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12847295-9\Desktop\"/>
    </mc:Choice>
  </mc:AlternateContent>
  <bookViews>
    <workbookView xWindow="0" yWindow="0" windowWidth="15360" windowHeight="7620" firstSheet="24" activeTab="35"/>
  </bookViews>
  <sheets>
    <sheet name="COS" sheetId="81" r:id="rId1"/>
    <sheet name="OM" sheetId="82" r:id="rId2"/>
    <sheet name="SIST ARM" sheetId="44" r:id="rId3"/>
    <sheet name="NAVEG" sheetId="40" r:id="rId4"/>
    <sheet name="OP NAV" sheetId="41" r:id="rId5"/>
    <sheet name="SIST  ING" sheetId="45" r:id="rId6"/>
    <sheet name="ADMINIST " sheetId="25" r:id="rId7"/>
    <sheet name="ESP IM" sheetId="34" r:id="rId8"/>
    <sheet name="ESP AB" sheetId="33" r:id="rId9"/>
    <sheet name="ESP LT" sheetId="35" r:id="rId10"/>
    <sheet name="METOD INV" sheetId="48" state="hidden" r:id="rId11"/>
    <sheet name="NÁUTICA" sheetId="49" r:id="rId12"/>
    <sheet name="FOR NAVAL" sheetId="52" r:id="rId13"/>
    <sheet name="SEGURIDAD" sheetId="87" r:id="rId14"/>
    <sheet name="LENGUAJE" sheetId="38" r:id="rId15"/>
    <sheet name="HISTORIA" sheetId="31" r:id="rId16"/>
    <sheet name="HIST NAV " sheetId="32" r:id="rId17"/>
    <sheet name="DEREC" sheetId="28" r:id="rId18"/>
    <sheet name="FILOSOF" sheetId="36" r:id="rId19"/>
    <sheet name="PSICOL " sheetId="42" r:id="rId20"/>
    <sheet name="MANDO" sheetId="39" r:id="rId21"/>
    <sheet name="MATEM " sheetId="26" r:id="rId22"/>
    <sheet name="nnnnnnnnn" sheetId="91" r:id="rId23"/>
    <sheet name="HERR TEC " sheetId="51" r:id="rId24"/>
    <sheet name="FISICA" sheetId="90" r:id="rId25"/>
    <sheet name="ELECTR " sheetId="29" r:id="rId26"/>
    <sheet name="QUÍM" sheetId="46" r:id="rId27"/>
    <sheet name="MOD SIST" sheetId="27" r:id="rId28"/>
    <sheet name="CÍRCULOS" sheetId="53" r:id="rId29"/>
    <sheet name="CONSULTORÍAS" sheetId="72" r:id="rId30"/>
    <sheet name="ED FÍSICA 1ER AÑO" sheetId="69" state="hidden" r:id="rId31"/>
    <sheet name="ED FÍSICA 2DO AÑO" sheetId="70" state="hidden" r:id="rId32"/>
    <sheet name="ED FISICA" sheetId="73" state="hidden" r:id="rId33"/>
    <sheet name="PROF ED. FISC." sheetId="80" state="hidden" r:id="rId34"/>
    <sheet name="ASESOR DE CURSO" sheetId="83" r:id="rId35"/>
    <sheet name="CONSOLIDADO" sheetId="84" r:id="rId36"/>
    <sheet name="JEFE CATEDRA" sheetId="88" r:id="rId37"/>
    <sheet name="Hoja3" sheetId="89" r:id="rId38"/>
    <sheet name="Hoja2" sheetId="86" r:id="rId39"/>
  </sheets>
  <definedNames>
    <definedName name="_xlnm._FilterDatabase" localSheetId="34" hidden="1">'ASESOR DE CURSO'!$A$8:$D$8</definedName>
    <definedName name="_xlnm._FilterDatabase" localSheetId="35" hidden="1">CONSOLIDADO!$A$3:$KEN$147</definedName>
    <definedName name="_xlnm._FilterDatabase" localSheetId="17" hidden="1">DEREC!$A$9:$I$23</definedName>
    <definedName name="_xlnm._FilterDatabase" localSheetId="25" hidden="1">'ELECTR '!$A$9:$I$18</definedName>
    <definedName name="_xlnm._FilterDatabase" localSheetId="8" hidden="1">'ESP AB'!$A$9:$I$29</definedName>
    <definedName name="_xlnm._FilterDatabase" localSheetId="7" hidden="1">'ESP IM'!$A$9:$I$27</definedName>
    <definedName name="_xlnm._FilterDatabase" localSheetId="9" hidden="1">'ESP LT'!$A$9:$I$10</definedName>
    <definedName name="_xlnm._FilterDatabase" localSheetId="24" hidden="1">FISICA!$A$9:$I$70</definedName>
    <definedName name="_xlnm._FilterDatabase" localSheetId="12" hidden="1">'FOR NAVAL'!$B$9:$K$73</definedName>
    <definedName name="_xlnm._FilterDatabase" localSheetId="23" hidden="1">'HERR TEC '!$A$9:$I$24</definedName>
    <definedName name="_xlnm._FilterDatabase" localSheetId="15" hidden="1">HISTORIA!$C$9:$I$38</definedName>
    <definedName name="_xlnm._FilterDatabase" localSheetId="38" hidden="1">Hoja2!$B$3:$K$176</definedName>
    <definedName name="_xlnm._FilterDatabase" localSheetId="37" hidden="1">Hoja3!$C$3:$J$111</definedName>
    <definedName name="_xlnm._FilterDatabase" localSheetId="14" hidden="1">LENGUAJE!$A$9:$I$36</definedName>
    <definedName name="_xlnm._FilterDatabase" localSheetId="20" hidden="1">MANDO!$A$10:$Q$45</definedName>
    <definedName name="_xlnm._FilterDatabase" localSheetId="21" hidden="1">'MATEM '!$A$9:$J$73</definedName>
    <definedName name="_xlnm._FilterDatabase" localSheetId="27" hidden="1">'MOD SIST'!$A$9:$I$18</definedName>
    <definedName name="_xlnm._FilterDatabase" localSheetId="11" hidden="1">NÁUTICA!$A$9:$I$25</definedName>
    <definedName name="_xlnm._FilterDatabase" localSheetId="3" hidden="1">NAVEG!$A$9:$I$48</definedName>
    <definedName name="_xlnm._FilterDatabase" localSheetId="22" hidden="1">nnnnnnnnn!$A$9:$I$73</definedName>
    <definedName name="_xlnm._FilterDatabase" localSheetId="1" hidden="1">OM!$A$10:$Q$26</definedName>
    <definedName name="_xlnm._FilterDatabase" localSheetId="26" hidden="1">QUÍM!$A$9:$I$38</definedName>
    <definedName name="_xlnm._FilterDatabase" localSheetId="5" hidden="1">'SIST  ING'!$A$10:$P$20</definedName>
    <definedName name="LAB_1">Hoja2!$G$4:$G$156</definedName>
    <definedName name="LAB_2">Hoja2!$I$4:$I$156</definedName>
    <definedName name="NOMBRES">Hoja2!$E$4:$E$181</definedName>
    <definedName name="profes">Hoja2!$E$4:$E$126</definedName>
    <definedName name="profesores">Hoja2!$E$4:$E$149</definedName>
    <definedName name="SISTEMATICAS1">Hoja2!$F$4:$F$149</definedName>
    <definedName name="SISTEMATICAS2">Hoja2!$H$4:$H$149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3" i="84" l="1"/>
  <c r="K73" i="84" s="1"/>
  <c r="Q73" i="84" s="1"/>
  <c r="AO73" i="84"/>
  <c r="AL73" i="84"/>
  <c r="AL27" i="84"/>
  <c r="AL24" i="84"/>
  <c r="AM24" i="84"/>
  <c r="AO24" i="84"/>
  <c r="AJ6" i="84"/>
  <c r="AP6" i="84" s="1"/>
  <c r="AT6" i="84" s="1"/>
  <c r="L11" i="90" l="1"/>
  <c r="M11" i="90"/>
  <c r="N11" i="90"/>
  <c r="L12" i="90"/>
  <c r="M12" i="90"/>
  <c r="N12" i="90"/>
  <c r="L13" i="90"/>
  <c r="M13" i="90"/>
  <c r="N13" i="90"/>
  <c r="L14" i="90"/>
  <c r="M14" i="90"/>
  <c r="N14" i="90"/>
  <c r="N15" i="90"/>
  <c r="L16" i="90"/>
  <c r="M16" i="90"/>
  <c r="N16" i="90"/>
  <c r="L17" i="90"/>
  <c r="M17" i="90"/>
  <c r="N17" i="90"/>
  <c r="L18" i="90"/>
  <c r="M18" i="90"/>
  <c r="N18" i="90"/>
  <c r="L19" i="90"/>
  <c r="M19" i="90"/>
  <c r="N19" i="90"/>
  <c r="L20" i="90"/>
  <c r="M20" i="90"/>
  <c r="N20" i="90"/>
  <c r="L21" i="90"/>
  <c r="M21" i="90"/>
  <c r="N21" i="90"/>
  <c r="L22" i="90"/>
  <c r="M22" i="90"/>
  <c r="N22" i="90"/>
  <c r="L23" i="90"/>
  <c r="M23" i="90"/>
  <c r="N23" i="90"/>
  <c r="L24" i="90"/>
  <c r="M24" i="90"/>
  <c r="N24" i="90"/>
  <c r="L25" i="90"/>
  <c r="M25" i="90"/>
  <c r="N25" i="90"/>
  <c r="L26" i="90"/>
  <c r="M26" i="90"/>
  <c r="N26" i="90"/>
  <c r="L27" i="90"/>
  <c r="M27" i="90"/>
  <c r="N27" i="90"/>
  <c r="L28" i="90"/>
  <c r="M28" i="90"/>
  <c r="N28" i="90"/>
  <c r="L29" i="90"/>
  <c r="M29" i="90"/>
  <c r="N29" i="90"/>
  <c r="L30" i="90"/>
  <c r="M30" i="90"/>
  <c r="N30" i="90"/>
  <c r="L31" i="90"/>
  <c r="M31" i="90"/>
  <c r="N31" i="90"/>
  <c r="L32" i="90"/>
  <c r="M32" i="90"/>
  <c r="N32" i="90"/>
  <c r="L33" i="90"/>
  <c r="M33" i="90"/>
  <c r="N33" i="90"/>
  <c r="L34" i="90"/>
  <c r="M34" i="90"/>
  <c r="N34" i="90"/>
  <c r="L35" i="90"/>
  <c r="M35" i="90"/>
  <c r="N35" i="90"/>
  <c r="L36" i="90"/>
  <c r="M36" i="90"/>
  <c r="N36" i="90"/>
  <c r="L37" i="90"/>
  <c r="M37" i="90"/>
  <c r="N37" i="90"/>
  <c r="L38" i="90"/>
  <c r="M38" i="90"/>
  <c r="N38" i="90"/>
  <c r="L39" i="90"/>
  <c r="M39" i="90"/>
  <c r="N39" i="90"/>
  <c r="L40" i="90"/>
  <c r="M40" i="90"/>
  <c r="N40" i="90"/>
  <c r="L41" i="90"/>
  <c r="M41" i="90"/>
  <c r="N41" i="90"/>
  <c r="L42" i="90"/>
  <c r="M42" i="90"/>
  <c r="N42" i="90"/>
  <c r="L43" i="90"/>
  <c r="M43" i="90"/>
  <c r="N43" i="90"/>
  <c r="L44" i="90"/>
  <c r="M44" i="90"/>
  <c r="N44" i="90"/>
  <c r="L45" i="90"/>
  <c r="M45" i="90"/>
  <c r="N45" i="90"/>
  <c r="L46" i="90"/>
  <c r="M46" i="90"/>
  <c r="N46" i="90"/>
  <c r="L47" i="90"/>
  <c r="M47" i="90"/>
  <c r="N47" i="90"/>
  <c r="L48" i="90"/>
  <c r="M48" i="90"/>
  <c r="N48" i="90"/>
  <c r="L49" i="90"/>
  <c r="M49" i="90"/>
  <c r="N49" i="90"/>
  <c r="L50" i="90"/>
  <c r="M50" i="90"/>
  <c r="N50" i="90"/>
  <c r="L51" i="90"/>
  <c r="M51" i="90"/>
  <c r="N51" i="90"/>
  <c r="L52" i="90"/>
  <c r="M52" i="90"/>
  <c r="N52" i="90"/>
  <c r="L53" i="90"/>
  <c r="M53" i="90"/>
  <c r="N53" i="90"/>
  <c r="L54" i="90"/>
  <c r="M54" i="90"/>
  <c r="N54" i="90"/>
  <c r="L55" i="90"/>
  <c r="M55" i="90"/>
  <c r="N55" i="90"/>
  <c r="L56" i="90"/>
  <c r="M56" i="90"/>
  <c r="N56" i="90"/>
  <c r="L57" i="90"/>
  <c r="M57" i="90"/>
  <c r="N57" i="90"/>
  <c r="L58" i="90"/>
  <c r="M58" i="90"/>
  <c r="N58" i="90"/>
  <c r="L59" i="90"/>
  <c r="M59" i="90"/>
  <c r="N59" i="90"/>
  <c r="L60" i="90"/>
  <c r="M60" i="90"/>
  <c r="N60" i="90"/>
  <c r="L61" i="90"/>
  <c r="M61" i="90"/>
  <c r="N61" i="90"/>
  <c r="L62" i="90"/>
  <c r="M62" i="90"/>
  <c r="N62" i="90"/>
  <c r="L63" i="90"/>
  <c r="M63" i="90"/>
  <c r="N63" i="90"/>
  <c r="L64" i="90"/>
  <c r="M64" i="90"/>
  <c r="N64" i="90"/>
  <c r="L65" i="90"/>
  <c r="M65" i="90"/>
  <c r="N65" i="90"/>
  <c r="L66" i="90"/>
  <c r="M66" i="90"/>
  <c r="N66" i="90"/>
  <c r="L67" i="90"/>
  <c r="M67" i="90"/>
  <c r="N67" i="90"/>
  <c r="L85" i="91" l="1"/>
  <c r="J85" i="91"/>
  <c r="L84" i="91"/>
  <c r="J84" i="91"/>
  <c r="L83" i="91"/>
  <c r="J83" i="91"/>
  <c r="L82" i="91"/>
  <c r="J82" i="91"/>
  <c r="L81" i="91"/>
  <c r="J81" i="91"/>
  <c r="L80" i="91"/>
  <c r="J80" i="91"/>
  <c r="I76" i="91"/>
  <c r="G75" i="91"/>
  <c r="E75" i="91"/>
  <c r="I75" i="91" l="1"/>
  <c r="L89" i="91"/>
  <c r="K11" i="90" l="1"/>
  <c r="K12" i="90"/>
  <c r="K13" i="90"/>
  <c r="K14" i="90"/>
  <c r="K15" i="90"/>
  <c r="K16" i="90"/>
  <c r="K17" i="90"/>
  <c r="K18" i="90"/>
  <c r="K19" i="90"/>
  <c r="K20" i="90"/>
  <c r="K21" i="90"/>
  <c r="K22" i="90"/>
  <c r="K23" i="90"/>
  <c r="K24" i="90"/>
  <c r="K25" i="90"/>
  <c r="K26" i="90"/>
  <c r="K27" i="90"/>
  <c r="K28" i="90"/>
  <c r="K29" i="90"/>
  <c r="K30" i="90"/>
  <c r="K31" i="90"/>
  <c r="K32" i="90"/>
  <c r="K33" i="90"/>
  <c r="K34" i="90"/>
  <c r="K35" i="90"/>
  <c r="K36" i="90"/>
  <c r="K37" i="90"/>
  <c r="K38" i="90"/>
  <c r="K39" i="90"/>
  <c r="K40" i="90"/>
  <c r="K41" i="90"/>
  <c r="K42" i="90"/>
  <c r="K43" i="90"/>
  <c r="K44" i="90"/>
  <c r="K45" i="90"/>
  <c r="K46" i="90"/>
  <c r="K47" i="90"/>
  <c r="K48" i="90"/>
  <c r="K49" i="90"/>
  <c r="K50" i="90"/>
  <c r="K51" i="90"/>
  <c r="K52" i="90"/>
  <c r="K53" i="90"/>
  <c r="K54" i="90"/>
  <c r="K55" i="90"/>
  <c r="K56" i="90"/>
  <c r="K57" i="90"/>
  <c r="K58" i="90"/>
  <c r="K59" i="90"/>
  <c r="K60" i="90"/>
  <c r="K61" i="90"/>
  <c r="K62" i="90"/>
  <c r="K63" i="90"/>
  <c r="K64" i="90"/>
  <c r="K65" i="90"/>
  <c r="K66" i="90"/>
  <c r="K67" i="90"/>
  <c r="E69" i="90"/>
  <c r="F69" i="90"/>
  <c r="G69" i="90"/>
  <c r="H69" i="90"/>
  <c r="I70" i="90"/>
  <c r="J89" i="90" l="1"/>
  <c r="K89" i="90"/>
  <c r="L89" i="90"/>
  <c r="K94" i="90"/>
  <c r="L91" i="90"/>
  <c r="J88" i="90"/>
  <c r="J94" i="90"/>
  <c r="K91" i="90"/>
  <c r="J91" i="90"/>
  <c r="K93" i="90"/>
  <c r="J93" i="90"/>
  <c r="L90" i="90"/>
  <c r="K90" i="90"/>
  <c r="J90" i="90"/>
  <c r="L88" i="90"/>
  <c r="K88" i="90"/>
  <c r="J92" i="90"/>
  <c r="M91" i="90"/>
  <c r="L92" i="90"/>
  <c r="K92" i="90"/>
  <c r="J78" i="90"/>
  <c r="M79" i="90"/>
  <c r="L74" i="90"/>
  <c r="I69" i="90"/>
  <c r="M77" i="90"/>
  <c r="J76" i="90"/>
  <c r="J74" i="90"/>
  <c r="M78" i="90"/>
  <c r="K78" i="90"/>
  <c r="K76" i="90"/>
  <c r="K74" i="90"/>
  <c r="M75" i="90"/>
  <c r="M73" i="90"/>
  <c r="L79" i="90"/>
  <c r="L77" i="90"/>
  <c r="L75" i="90"/>
  <c r="L73" i="90"/>
  <c r="K77" i="90"/>
  <c r="K75" i="90"/>
  <c r="K73" i="90"/>
  <c r="K79" i="90"/>
  <c r="J77" i="90"/>
  <c r="J75" i="90"/>
  <c r="J73" i="90"/>
  <c r="J79" i="90"/>
  <c r="M74" i="90"/>
  <c r="M76" i="90"/>
  <c r="L78" i="90"/>
  <c r="L76" i="90"/>
  <c r="J96" i="90" l="1"/>
  <c r="J81" i="90"/>
  <c r="H5" i="89" l="1"/>
  <c r="I5" i="89"/>
  <c r="F6" i="89"/>
  <c r="G6" i="89"/>
  <c r="H6" i="89"/>
  <c r="I6" i="89"/>
  <c r="F7" i="89"/>
  <c r="G7" i="89"/>
  <c r="H7" i="89"/>
  <c r="I7" i="89"/>
  <c r="F8" i="89"/>
  <c r="G8" i="89"/>
  <c r="H8" i="89"/>
  <c r="I8" i="89"/>
  <c r="F9" i="89"/>
  <c r="G9" i="89"/>
  <c r="H9" i="89"/>
  <c r="I9" i="89"/>
  <c r="F10" i="89"/>
  <c r="G10" i="89"/>
  <c r="H10" i="89"/>
  <c r="I10" i="89"/>
  <c r="H11" i="89"/>
  <c r="I11" i="89"/>
  <c r="H12" i="89"/>
  <c r="I12" i="89"/>
  <c r="H13" i="89"/>
  <c r="I13" i="89"/>
  <c r="H14" i="89"/>
  <c r="I14" i="89"/>
  <c r="F15" i="89"/>
  <c r="G15" i="89"/>
  <c r="H15" i="89"/>
  <c r="D16" i="89"/>
  <c r="F16" i="89"/>
  <c r="E16" i="89"/>
  <c r="G16" i="89"/>
  <c r="H16" i="89"/>
  <c r="I16" i="89"/>
  <c r="D17" i="89"/>
  <c r="F17" i="89"/>
  <c r="E17" i="89"/>
  <c r="G17" i="89"/>
  <c r="H17" i="89"/>
  <c r="I17" i="89"/>
  <c r="D18" i="89"/>
  <c r="F18" i="89"/>
  <c r="E18" i="89"/>
  <c r="G18" i="89"/>
  <c r="H18" i="89"/>
  <c r="I18" i="89"/>
  <c r="F19" i="89"/>
  <c r="G19" i="89"/>
  <c r="H19" i="89"/>
  <c r="I19" i="89"/>
  <c r="F20" i="89"/>
  <c r="G20" i="89"/>
  <c r="H20" i="89"/>
  <c r="I20" i="89"/>
  <c r="F21" i="89"/>
  <c r="G21" i="89"/>
  <c r="H21" i="89"/>
  <c r="I21" i="89"/>
  <c r="F22" i="89"/>
  <c r="G22" i="89"/>
  <c r="H22" i="89"/>
  <c r="I22" i="89"/>
  <c r="D23" i="89"/>
  <c r="F23" i="89"/>
  <c r="E23" i="89"/>
  <c r="G23" i="89"/>
  <c r="H23" i="89"/>
  <c r="I23" i="89"/>
  <c r="F24" i="89"/>
  <c r="G24" i="89"/>
  <c r="H24" i="89"/>
  <c r="F25" i="89"/>
  <c r="G25" i="89"/>
  <c r="H25" i="89"/>
  <c r="I25" i="89"/>
  <c r="G26" i="89"/>
  <c r="H26" i="89"/>
  <c r="I26" i="89"/>
  <c r="H27" i="89"/>
  <c r="I27" i="89"/>
  <c r="D28" i="89"/>
  <c r="F28" i="89"/>
  <c r="E28" i="89"/>
  <c r="G28" i="89"/>
  <c r="H28" i="89"/>
  <c r="I28" i="89"/>
  <c r="D29" i="89"/>
  <c r="F29" i="89"/>
  <c r="E29" i="89"/>
  <c r="G29" i="89"/>
  <c r="H29" i="89"/>
  <c r="I29" i="89"/>
  <c r="H30" i="89"/>
  <c r="I30" i="89"/>
  <c r="F31" i="89"/>
  <c r="G31" i="89"/>
  <c r="H31" i="89"/>
  <c r="I31" i="89"/>
  <c r="F32" i="89"/>
  <c r="G32" i="89"/>
  <c r="H32" i="89"/>
  <c r="I32" i="89"/>
  <c r="H33" i="89"/>
  <c r="I33" i="89"/>
  <c r="D34" i="89"/>
  <c r="F34" i="89"/>
  <c r="E34" i="89"/>
  <c r="G34" i="89"/>
  <c r="H34" i="89"/>
  <c r="I34" i="89"/>
  <c r="F35" i="89"/>
  <c r="G35" i="89"/>
  <c r="H35" i="89"/>
  <c r="I35" i="89"/>
  <c r="F36" i="89"/>
  <c r="G36" i="89"/>
  <c r="H36" i="89"/>
  <c r="I36" i="89"/>
  <c r="G37" i="89"/>
  <c r="H37" i="89"/>
  <c r="I37" i="89"/>
  <c r="H38" i="89"/>
  <c r="I38" i="89"/>
  <c r="F39" i="89"/>
  <c r="G39" i="89"/>
  <c r="H39" i="89"/>
  <c r="I39" i="89"/>
  <c r="F40" i="89"/>
  <c r="G40" i="89"/>
  <c r="H40" i="89"/>
  <c r="I40" i="89"/>
  <c r="F41" i="89"/>
  <c r="G41" i="89"/>
  <c r="H41" i="89"/>
  <c r="I41" i="89"/>
  <c r="H42" i="89"/>
  <c r="I42" i="89"/>
  <c r="H43" i="89"/>
  <c r="I43" i="89"/>
  <c r="H44" i="89"/>
  <c r="I44" i="89"/>
  <c r="D45" i="89"/>
  <c r="F45" i="89"/>
  <c r="E45" i="89"/>
  <c r="G45" i="89"/>
  <c r="H45" i="89"/>
  <c r="I45" i="89"/>
  <c r="F46" i="89"/>
  <c r="G46" i="89"/>
  <c r="H46" i="89"/>
  <c r="I46" i="89"/>
  <c r="D47" i="89"/>
  <c r="F47" i="89"/>
  <c r="E47" i="89"/>
  <c r="G47" i="89"/>
  <c r="H47" i="89"/>
  <c r="I47" i="89"/>
  <c r="F48" i="89"/>
  <c r="G48" i="89"/>
  <c r="H48" i="89"/>
  <c r="I48" i="89"/>
  <c r="F49" i="89"/>
  <c r="G49" i="89"/>
  <c r="H49" i="89"/>
  <c r="I49" i="89"/>
  <c r="D50" i="89"/>
  <c r="F50" i="89"/>
  <c r="E50" i="89"/>
  <c r="G50" i="89"/>
  <c r="H50" i="89"/>
  <c r="I50" i="89"/>
  <c r="D51" i="89"/>
  <c r="F51" i="89"/>
  <c r="E51" i="89"/>
  <c r="G51" i="89"/>
  <c r="H51" i="89"/>
  <c r="I51" i="89"/>
  <c r="F52" i="89"/>
  <c r="G52" i="89"/>
  <c r="H52" i="89"/>
  <c r="I52" i="89"/>
  <c r="F53" i="89"/>
  <c r="G53" i="89"/>
  <c r="H53" i="89"/>
  <c r="I53" i="89"/>
  <c r="F54" i="89"/>
  <c r="G54" i="89"/>
  <c r="H54" i="89"/>
  <c r="I54" i="89"/>
  <c r="H55" i="89"/>
  <c r="I55" i="89"/>
  <c r="F56" i="89"/>
  <c r="G56" i="89"/>
  <c r="H56" i="89"/>
  <c r="I56" i="89"/>
  <c r="F57" i="89"/>
  <c r="G57" i="89"/>
  <c r="H57" i="89"/>
  <c r="I57" i="89"/>
  <c r="F58" i="89"/>
  <c r="G58" i="89"/>
  <c r="H58" i="89"/>
  <c r="I58" i="89"/>
  <c r="D59" i="89"/>
  <c r="F59" i="89"/>
  <c r="E59" i="89"/>
  <c r="G59" i="89"/>
  <c r="H59" i="89"/>
  <c r="I59" i="89"/>
  <c r="F60" i="89"/>
  <c r="G60" i="89"/>
  <c r="H60" i="89"/>
  <c r="I60" i="89"/>
  <c r="F61" i="89"/>
  <c r="G61" i="89"/>
  <c r="H61" i="89"/>
  <c r="I61" i="89"/>
  <c r="H62" i="89"/>
  <c r="I62" i="89"/>
  <c r="H63" i="89"/>
  <c r="I63" i="89"/>
  <c r="D64" i="89"/>
  <c r="F64" i="89"/>
  <c r="E64" i="89"/>
  <c r="G64" i="89"/>
  <c r="H64" i="89"/>
  <c r="I64" i="89"/>
  <c r="H65" i="89"/>
  <c r="I65" i="89"/>
  <c r="F66" i="89"/>
  <c r="G66" i="89"/>
  <c r="H66" i="89"/>
  <c r="I66" i="89"/>
  <c r="H67" i="89"/>
  <c r="I67" i="89"/>
  <c r="H68" i="89"/>
  <c r="I68" i="89"/>
  <c r="F69" i="89"/>
  <c r="G69" i="89"/>
  <c r="H69" i="89"/>
  <c r="I69" i="89"/>
  <c r="F70" i="89"/>
  <c r="G70" i="89"/>
  <c r="H70" i="89"/>
  <c r="I70" i="89"/>
  <c r="H71" i="89"/>
  <c r="I71" i="89"/>
  <c r="H72" i="89"/>
  <c r="I72" i="89"/>
  <c r="D73" i="89"/>
  <c r="F73" i="89"/>
  <c r="E73" i="89"/>
  <c r="G73" i="89"/>
  <c r="H73" i="89"/>
  <c r="I73" i="89"/>
  <c r="F74" i="89"/>
  <c r="G74" i="89"/>
  <c r="H74" i="89"/>
  <c r="I74" i="89"/>
  <c r="F75" i="89"/>
  <c r="G75" i="89"/>
  <c r="H75" i="89"/>
  <c r="I75" i="89"/>
  <c r="H76" i="89"/>
  <c r="I76" i="89"/>
  <c r="F77" i="89"/>
  <c r="G77" i="89"/>
  <c r="H77" i="89"/>
  <c r="I77" i="89"/>
  <c r="F78" i="89"/>
  <c r="G78" i="89"/>
  <c r="H78" i="89"/>
  <c r="I78" i="89"/>
  <c r="H79" i="89"/>
  <c r="I79" i="89"/>
  <c r="H80" i="89"/>
  <c r="I80" i="89"/>
  <c r="H81" i="89"/>
  <c r="I81" i="89"/>
  <c r="H82" i="89"/>
  <c r="I82" i="89"/>
  <c r="F83" i="89"/>
  <c r="G83" i="89"/>
  <c r="H83" i="89"/>
  <c r="I83" i="89"/>
  <c r="H84" i="89"/>
  <c r="I84" i="89"/>
  <c r="F85" i="89"/>
  <c r="G85" i="89"/>
  <c r="H85" i="89"/>
  <c r="I85" i="89"/>
  <c r="H86" i="89"/>
  <c r="I86" i="89"/>
  <c r="D87" i="89"/>
  <c r="F87" i="89"/>
  <c r="E87" i="89"/>
  <c r="G87" i="89"/>
  <c r="H87" i="89"/>
  <c r="I87" i="89"/>
  <c r="F88" i="89"/>
  <c r="G88" i="89"/>
  <c r="H88" i="89"/>
  <c r="I88" i="89"/>
  <c r="D89" i="89"/>
  <c r="F89" i="89"/>
  <c r="E89" i="89"/>
  <c r="G89" i="89"/>
  <c r="H89" i="89"/>
  <c r="I89" i="89"/>
  <c r="H90" i="89"/>
  <c r="I90" i="89"/>
  <c r="F91" i="89"/>
  <c r="G91" i="89"/>
  <c r="H91" i="89"/>
  <c r="I91" i="89"/>
  <c r="F92" i="89"/>
  <c r="G92" i="89"/>
  <c r="H92" i="89"/>
  <c r="I92" i="89"/>
  <c r="F93" i="89"/>
  <c r="G93" i="89"/>
  <c r="H93" i="89"/>
  <c r="I93" i="89"/>
  <c r="H94" i="89"/>
  <c r="I94" i="89"/>
  <c r="H95" i="89"/>
  <c r="I95" i="89"/>
  <c r="H4" i="89"/>
  <c r="I4" i="89"/>
  <c r="Q138" i="84" l="1"/>
  <c r="J138" i="84"/>
  <c r="K138" i="84" s="1"/>
  <c r="J136" i="84"/>
  <c r="K136" i="84" s="1"/>
  <c r="Q136" i="84"/>
  <c r="J132" i="84"/>
  <c r="K132" i="84" s="1"/>
  <c r="Q132" i="84" s="1"/>
  <c r="AJ132" i="84" s="1"/>
  <c r="J124" i="84"/>
  <c r="K124" i="84" s="1"/>
  <c r="J125" i="84"/>
  <c r="K125" i="84" s="1"/>
  <c r="J123" i="84"/>
  <c r="K123" i="84" s="1"/>
  <c r="D96" i="89"/>
  <c r="F96" i="89"/>
  <c r="E96" i="89"/>
  <c r="G96" i="89"/>
  <c r="H96" i="89"/>
  <c r="I96" i="89"/>
  <c r="J119" i="84"/>
  <c r="K119" i="84" s="1"/>
  <c r="Q119" i="84"/>
  <c r="AO119" i="84"/>
  <c r="AL119" i="84"/>
  <c r="Q100" i="84"/>
  <c r="J100" i="84"/>
  <c r="K100" i="84" s="1"/>
  <c r="AO100" i="84"/>
  <c r="AL100" i="84"/>
  <c r="N98" i="84"/>
  <c r="Q92" i="84"/>
  <c r="AO92" i="84"/>
  <c r="J92" i="84"/>
  <c r="K92" i="84" s="1"/>
  <c r="Q91" i="84"/>
  <c r="AO91" i="84"/>
  <c r="J89" i="84"/>
  <c r="K89" i="84" s="1"/>
  <c r="J91" i="84"/>
  <c r="K91" i="84" s="1"/>
  <c r="AL92" i="84"/>
  <c r="AL91" i="84"/>
  <c r="J86" i="84"/>
  <c r="K86" i="84" s="1"/>
  <c r="Q86" i="84"/>
  <c r="AO86" i="84"/>
  <c r="J85" i="84"/>
  <c r="K85" i="84" s="1"/>
  <c r="Q85" i="84"/>
  <c r="AO85" i="84"/>
  <c r="J84" i="84"/>
  <c r="K84" i="84" s="1"/>
  <c r="Q84" i="84"/>
  <c r="AO84" i="84"/>
  <c r="AL86" i="84"/>
  <c r="AL85" i="84"/>
  <c r="AL84" i="84"/>
  <c r="J76" i="84"/>
  <c r="K76" i="84" s="1"/>
  <c r="J77" i="84"/>
  <c r="K77" i="84" s="1"/>
  <c r="Q77" i="84" s="1"/>
  <c r="J78" i="84"/>
  <c r="K78" i="84" s="1"/>
  <c r="Q78" i="84" s="1"/>
  <c r="J79" i="84"/>
  <c r="K79" i="84" s="1"/>
  <c r="Q79" i="84" s="1"/>
  <c r="J75" i="84"/>
  <c r="K75" i="84" s="1"/>
  <c r="Q75" i="84"/>
  <c r="AO75" i="84"/>
  <c r="AL75" i="84"/>
  <c r="AL71" i="84"/>
  <c r="AO71" i="84"/>
  <c r="J71" i="84"/>
  <c r="K71" i="84" s="1"/>
  <c r="Q71" i="84" s="1"/>
  <c r="AJ71" i="84" s="1"/>
  <c r="Q64" i="84"/>
  <c r="J64" i="84"/>
  <c r="K64" i="84" s="1"/>
  <c r="J61" i="84"/>
  <c r="K61" i="84" s="1"/>
  <c r="Q61" i="84" s="1"/>
  <c r="J62" i="84"/>
  <c r="K62" i="84" s="1"/>
  <c r="Q62" i="84" s="1"/>
  <c r="N49" i="84"/>
  <c r="J49" i="84"/>
  <c r="K49" i="84" s="1"/>
  <c r="Q49" i="84" s="1"/>
  <c r="N50" i="84"/>
  <c r="N51" i="84"/>
  <c r="N48" i="84"/>
  <c r="N118" i="84"/>
  <c r="N46" i="84"/>
  <c r="J50" i="84"/>
  <c r="K50" i="84" s="1"/>
  <c r="Q50" i="84" s="1"/>
  <c r="AJ24" i="84"/>
  <c r="AJ27" i="84"/>
  <c r="Q32" i="84"/>
  <c r="J32" i="84"/>
  <c r="K32" i="84" s="1"/>
  <c r="J22" i="84"/>
  <c r="K22" i="84" s="1"/>
  <c r="Q22" i="84"/>
  <c r="Q38" i="84"/>
  <c r="J118" i="84"/>
  <c r="K118" i="84" s="1"/>
  <c r="Q118" i="84" s="1"/>
  <c r="J140" i="84"/>
  <c r="K140" i="84" s="1"/>
  <c r="Q140" i="84" s="1"/>
  <c r="J129" i="84"/>
  <c r="K129" i="84" s="1"/>
  <c r="Q129" i="84" s="1"/>
  <c r="J128" i="84"/>
  <c r="K128" i="84" s="1"/>
  <c r="Q128" i="84" s="1"/>
  <c r="J126" i="84"/>
  <c r="K126" i="84" s="1"/>
  <c r="Q126" i="84" s="1"/>
  <c r="J107" i="84"/>
  <c r="K107" i="84" s="1"/>
  <c r="Q107" i="84" s="1"/>
  <c r="J97" i="84"/>
  <c r="K97" i="84" s="1"/>
  <c r="Q97" i="84" s="1"/>
  <c r="J96" i="84"/>
  <c r="K96" i="84" s="1"/>
  <c r="Q96" i="84" s="1"/>
  <c r="J93" i="84"/>
  <c r="K93" i="84" s="1"/>
  <c r="Q93" i="84" s="1"/>
  <c r="J90" i="84"/>
  <c r="K90" i="84" s="1"/>
  <c r="Q90" i="84" s="1"/>
  <c r="J60" i="84"/>
  <c r="K60" i="84" s="1"/>
  <c r="Q60" i="84" s="1"/>
  <c r="J55" i="84"/>
  <c r="K55" i="84" s="1"/>
  <c r="Q55" i="84" s="1"/>
  <c r="J53" i="84"/>
  <c r="K53" i="84" s="1"/>
  <c r="Q53" i="84" s="1"/>
  <c r="J47" i="84"/>
  <c r="K47" i="84" s="1"/>
  <c r="Q47" i="84" s="1"/>
  <c r="J45" i="84"/>
  <c r="K45" i="84" s="1"/>
  <c r="Q45" i="84" s="1"/>
  <c r="J43" i="84"/>
  <c r="K43" i="84" s="1"/>
  <c r="Q43" i="84" s="1"/>
  <c r="J38" i="84"/>
  <c r="K38" i="84" s="1"/>
  <c r="J31" i="84"/>
  <c r="K31" i="84" s="1"/>
  <c r="Q31" i="84" s="1"/>
  <c r="J30" i="84"/>
  <c r="K30" i="84" s="1"/>
  <c r="Q30" i="84" s="1"/>
  <c r="J25" i="84"/>
  <c r="K25" i="84" s="1"/>
  <c r="Q25" i="84" s="1"/>
  <c r="J15" i="84"/>
  <c r="K15" i="84" s="1"/>
  <c r="Q15" i="84" s="1"/>
  <c r="J13" i="84"/>
  <c r="K13" i="84" s="1"/>
  <c r="Q13" i="84" s="1"/>
  <c r="J8" i="84"/>
  <c r="K8" i="84" s="1"/>
  <c r="Q8" i="84" s="1"/>
  <c r="J5" i="84"/>
  <c r="D176" i="86"/>
  <c r="K164" i="86"/>
  <c r="G102" i="86"/>
  <c r="I102" i="86"/>
  <c r="G103" i="86"/>
  <c r="I103" i="86"/>
  <c r="G104" i="86"/>
  <c r="I104" i="86"/>
  <c r="G105" i="86"/>
  <c r="I105" i="86"/>
  <c r="G106" i="86"/>
  <c r="I106" i="86"/>
  <c r="G101" i="86"/>
  <c r="I101" i="86"/>
  <c r="D102" i="86"/>
  <c r="D103" i="86"/>
  <c r="D104" i="86"/>
  <c r="D105" i="86"/>
  <c r="D106" i="86"/>
  <c r="D101" i="86"/>
  <c r="G37" i="86"/>
  <c r="I37" i="86"/>
  <c r="G38" i="86"/>
  <c r="I38" i="86"/>
  <c r="G39" i="86"/>
  <c r="I39" i="86"/>
  <c r="G40" i="86"/>
  <c r="I40" i="86"/>
  <c r="G41" i="86"/>
  <c r="I41" i="86"/>
  <c r="G42" i="86"/>
  <c r="I42" i="86"/>
  <c r="G36" i="86"/>
  <c r="I36" i="86"/>
  <c r="D37" i="86"/>
  <c r="D38" i="86"/>
  <c r="D39" i="86"/>
  <c r="D40" i="86"/>
  <c r="D41" i="86"/>
  <c r="D42" i="86"/>
  <c r="G5" i="86"/>
  <c r="I5" i="86"/>
  <c r="G6" i="86"/>
  <c r="I6" i="86"/>
  <c r="G7" i="86"/>
  <c r="I7" i="86"/>
  <c r="G8" i="86"/>
  <c r="I8" i="86"/>
  <c r="G9" i="86"/>
  <c r="I9" i="86"/>
  <c r="G10" i="86"/>
  <c r="I10" i="86"/>
  <c r="G11" i="86"/>
  <c r="I11" i="86"/>
  <c r="G12" i="86"/>
  <c r="I12" i="86"/>
  <c r="G13" i="86"/>
  <c r="I13" i="86"/>
  <c r="G14" i="86"/>
  <c r="I14" i="86"/>
  <c r="G4" i="86"/>
  <c r="I4" i="86"/>
  <c r="D14" i="86"/>
  <c r="D5" i="86"/>
  <c r="D6" i="86"/>
  <c r="D7" i="86"/>
  <c r="D8" i="86"/>
  <c r="D9" i="86"/>
  <c r="D10" i="86"/>
  <c r="D11" i="86"/>
  <c r="D12" i="86"/>
  <c r="D13" i="86"/>
  <c r="AJ138" i="84" l="1"/>
  <c r="AJ136" i="84"/>
  <c r="AQ119" i="84"/>
  <c r="AJ119" i="84"/>
  <c r="AJ86" i="84"/>
  <c r="AQ86" i="84"/>
  <c r="AJ91" i="84"/>
  <c r="AQ84" i="84"/>
  <c r="AQ91" i="84"/>
  <c r="AQ75" i="84"/>
  <c r="AQ100" i="84"/>
  <c r="AJ92" i="84"/>
  <c r="AJ85" i="84"/>
  <c r="AQ92" i="84"/>
  <c r="AJ100" i="84"/>
  <c r="AQ85" i="84"/>
  <c r="AJ50" i="84"/>
  <c r="AJ75" i="84"/>
  <c r="AJ78" i="84"/>
  <c r="AJ84" i="84"/>
  <c r="AJ79" i="84"/>
  <c r="AJ77" i="84"/>
  <c r="AJ118" i="84"/>
  <c r="AJ64" i="84"/>
  <c r="AJ62" i="84"/>
  <c r="AJ49" i="84"/>
  <c r="AJ22" i="84"/>
  <c r="AJ32" i="84"/>
  <c r="J39" i="82"/>
  <c r="F12" i="86" s="1"/>
  <c r="L39" i="82"/>
  <c r="H12" i="86" s="1"/>
  <c r="G27" i="82"/>
  <c r="E27" i="82"/>
  <c r="I27" i="82" s="1"/>
  <c r="J34" i="82"/>
  <c r="F7" i="86" s="1"/>
  <c r="L34" i="82"/>
  <c r="H7" i="86" s="1"/>
  <c r="J39" i="34"/>
  <c r="F42" i="86" s="1"/>
  <c r="L39" i="34"/>
  <c r="H42" i="86" s="1"/>
  <c r="G29" i="72"/>
  <c r="J80" i="84"/>
  <c r="K80" i="84" s="1"/>
  <c r="Q80" i="84" s="1"/>
  <c r="N80" i="84"/>
  <c r="AL80" i="84"/>
  <c r="AN80" i="84"/>
  <c r="AO80" i="84"/>
  <c r="G108" i="86"/>
  <c r="I108" i="86"/>
  <c r="D108" i="86"/>
  <c r="D36" i="86"/>
  <c r="G19" i="86"/>
  <c r="I19" i="86"/>
  <c r="D17" i="86"/>
  <c r="D18" i="86"/>
  <c r="D19" i="86"/>
  <c r="D16" i="86"/>
  <c r="D4" i="86"/>
  <c r="AJ80" i="84" l="1"/>
  <c r="F30" i="83"/>
  <c r="J10" i="83"/>
  <c r="J11" i="83"/>
  <c r="J12" i="83"/>
  <c r="J13" i="83"/>
  <c r="J14" i="83"/>
  <c r="J15" i="83"/>
  <c r="J16" i="83"/>
  <c r="J17" i="83"/>
  <c r="J18" i="83"/>
  <c r="J19" i="83"/>
  <c r="J20" i="83"/>
  <c r="J21" i="83"/>
  <c r="J22" i="83"/>
  <c r="J23" i="83"/>
  <c r="J25" i="83"/>
  <c r="J26" i="83"/>
  <c r="J27" i="83"/>
  <c r="J28" i="83"/>
  <c r="J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5" i="83"/>
  <c r="I26" i="83"/>
  <c r="I27" i="83"/>
  <c r="I28" i="83"/>
  <c r="I9" i="83"/>
  <c r="J80" i="26"/>
  <c r="J81" i="26"/>
  <c r="J82" i="26"/>
  <c r="J83" i="26"/>
  <c r="J84" i="26"/>
  <c r="J85" i="26"/>
  <c r="AP80" i="84" l="1"/>
  <c r="AS80" i="84" s="1"/>
  <c r="AM80" i="84"/>
  <c r="AR80" i="84" s="1"/>
  <c r="K28" i="83"/>
  <c r="K22" i="83"/>
  <c r="K16" i="83"/>
  <c r="K10" i="83"/>
  <c r="K21" i="83"/>
  <c r="K15" i="83"/>
  <c r="K23" i="83"/>
  <c r="K17" i="83"/>
  <c r="K11" i="83"/>
  <c r="K27" i="83"/>
  <c r="K13" i="83"/>
  <c r="K25" i="83"/>
  <c r="K19" i="83"/>
  <c r="K9" i="83"/>
  <c r="K18" i="83"/>
  <c r="K12" i="83"/>
  <c r="K26" i="83"/>
  <c r="K20" i="83"/>
  <c r="K14" i="83"/>
  <c r="AT80" i="84" l="1"/>
  <c r="AU80" i="84" s="1"/>
  <c r="K30" i="83"/>
  <c r="D165" i="86"/>
  <c r="K165" i="86"/>
  <c r="D166" i="86"/>
  <c r="K166" i="86"/>
  <c r="D167" i="86"/>
  <c r="K167" i="86"/>
  <c r="D168" i="86"/>
  <c r="K168" i="86"/>
  <c r="D169" i="86"/>
  <c r="K169" i="86"/>
  <c r="I24" i="89" s="1"/>
  <c r="D170" i="86"/>
  <c r="K170" i="86"/>
  <c r="I15" i="89" s="1"/>
  <c r="D171" i="86"/>
  <c r="K171" i="86"/>
  <c r="D172" i="86"/>
  <c r="K172" i="86"/>
  <c r="D173" i="86"/>
  <c r="K173" i="86"/>
  <c r="D174" i="86"/>
  <c r="K174" i="86"/>
  <c r="D175" i="86"/>
  <c r="K175" i="86"/>
  <c r="D164" i="86"/>
  <c r="D153" i="86"/>
  <c r="D154" i="86"/>
  <c r="D155" i="86"/>
  <c r="D156" i="86"/>
  <c r="D157" i="86"/>
  <c r="D158" i="86"/>
  <c r="D159" i="86"/>
  <c r="D160" i="86"/>
  <c r="D161" i="86"/>
  <c r="D162" i="86"/>
  <c r="H23" i="53"/>
  <c r="F23" i="53"/>
  <c r="I23" i="53" s="1"/>
  <c r="K35" i="53"/>
  <c r="J162" i="86" s="1"/>
  <c r="M34" i="53"/>
  <c r="M26" i="53"/>
  <c r="M27" i="53"/>
  <c r="M28" i="53"/>
  <c r="M29" i="53"/>
  <c r="M30" i="53"/>
  <c r="M31" i="53"/>
  <c r="M32" i="53"/>
  <c r="M33" i="53"/>
  <c r="M35" i="53"/>
  <c r="M25" i="53"/>
  <c r="K26" i="53"/>
  <c r="J153" i="86" s="1"/>
  <c r="K27" i="53"/>
  <c r="J154" i="86" s="1"/>
  <c r="K28" i="53"/>
  <c r="J155" i="86" s="1"/>
  <c r="K29" i="53"/>
  <c r="J156" i="86" s="1"/>
  <c r="K30" i="53"/>
  <c r="J157" i="86" s="1"/>
  <c r="K31" i="53"/>
  <c r="J158" i="86" s="1"/>
  <c r="K32" i="53"/>
  <c r="J159" i="86" s="1"/>
  <c r="K33" i="53"/>
  <c r="J160" i="86" s="1"/>
  <c r="K34" i="53"/>
  <c r="J161" i="86" s="1"/>
  <c r="K25" i="53"/>
  <c r="J152" i="86" s="1"/>
  <c r="D152" i="86"/>
  <c r="D149" i="86"/>
  <c r="G149" i="86"/>
  <c r="I149" i="86"/>
  <c r="G148" i="86"/>
  <c r="I148" i="86"/>
  <c r="D148" i="86"/>
  <c r="D145" i="86"/>
  <c r="D146" i="86"/>
  <c r="D144" i="86"/>
  <c r="D142" i="86"/>
  <c r="D141" i="86"/>
  <c r="D134" i="86"/>
  <c r="D135" i="86"/>
  <c r="D136" i="86"/>
  <c r="D137" i="86"/>
  <c r="D138" i="86"/>
  <c r="D139" i="86"/>
  <c r="D133" i="86"/>
  <c r="D127" i="86"/>
  <c r="H127" i="86"/>
  <c r="I127" i="86"/>
  <c r="D128" i="86"/>
  <c r="H128" i="86"/>
  <c r="I128" i="86"/>
  <c r="D129" i="86"/>
  <c r="H129" i="86"/>
  <c r="I129" i="86"/>
  <c r="D130" i="86"/>
  <c r="H130" i="86"/>
  <c r="I130" i="86"/>
  <c r="D131" i="86"/>
  <c r="H131" i="86"/>
  <c r="I131" i="86"/>
  <c r="H126" i="86"/>
  <c r="I126" i="86"/>
  <c r="D126" i="86"/>
  <c r="D120" i="86"/>
  <c r="G120" i="86"/>
  <c r="I120" i="86"/>
  <c r="D121" i="86"/>
  <c r="G121" i="86"/>
  <c r="I121" i="86"/>
  <c r="D122" i="86"/>
  <c r="G122" i="86"/>
  <c r="I122" i="86"/>
  <c r="D123" i="86"/>
  <c r="G123" i="86"/>
  <c r="I123" i="86"/>
  <c r="D124" i="86"/>
  <c r="G124" i="86"/>
  <c r="I124" i="86"/>
  <c r="G119" i="86"/>
  <c r="I119" i="86"/>
  <c r="D119" i="86"/>
  <c r="D113" i="86"/>
  <c r="G113" i="86"/>
  <c r="I113" i="86"/>
  <c r="D114" i="86"/>
  <c r="G114" i="86"/>
  <c r="I114" i="86"/>
  <c r="D115" i="86"/>
  <c r="G115" i="86"/>
  <c r="I115" i="86"/>
  <c r="D116" i="86"/>
  <c r="G116" i="86"/>
  <c r="I116" i="86"/>
  <c r="D117" i="86"/>
  <c r="G117" i="86"/>
  <c r="I117" i="86"/>
  <c r="G112" i="86"/>
  <c r="I112" i="86"/>
  <c r="D112" i="86"/>
  <c r="G110" i="86"/>
  <c r="I110" i="86"/>
  <c r="D110" i="86"/>
  <c r="D99" i="86"/>
  <c r="G99" i="86"/>
  <c r="I99" i="86"/>
  <c r="G98" i="86"/>
  <c r="I98" i="86"/>
  <c r="D98" i="86"/>
  <c r="D95" i="86"/>
  <c r="G95" i="86"/>
  <c r="I95" i="86"/>
  <c r="D96" i="86"/>
  <c r="G96" i="86"/>
  <c r="I96" i="86"/>
  <c r="G94" i="86"/>
  <c r="I94" i="86"/>
  <c r="D94" i="86"/>
  <c r="D91" i="86"/>
  <c r="G91" i="86"/>
  <c r="I91" i="86"/>
  <c r="D92" i="86"/>
  <c r="G92" i="86"/>
  <c r="I92" i="86"/>
  <c r="G90" i="86"/>
  <c r="I90" i="86"/>
  <c r="D90" i="86"/>
  <c r="D87" i="86"/>
  <c r="D88" i="86"/>
  <c r="D86" i="86"/>
  <c r="D65" i="86"/>
  <c r="D66" i="86"/>
  <c r="D67" i="86"/>
  <c r="D68" i="86"/>
  <c r="D69" i="86"/>
  <c r="D70" i="86"/>
  <c r="D71" i="86"/>
  <c r="D72" i="86"/>
  <c r="D73" i="86"/>
  <c r="D74" i="86"/>
  <c r="D75" i="86"/>
  <c r="D76" i="86"/>
  <c r="D77" i="86"/>
  <c r="D78" i="86"/>
  <c r="D79" i="86"/>
  <c r="D80" i="86"/>
  <c r="D81" i="86"/>
  <c r="D82" i="86"/>
  <c r="D83" i="86"/>
  <c r="D84" i="86"/>
  <c r="D64" i="86"/>
  <c r="D61" i="86"/>
  <c r="G61" i="86"/>
  <c r="I61" i="86"/>
  <c r="D62" i="86"/>
  <c r="G62" i="86"/>
  <c r="I62" i="86"/>
  <c r="G60" i="86"/>
  <c r="I60" i="86"/>
  <c r="D60" i="86"/>
  <c r="D53" i="86"/>
  <c r="G53" i="86"/>
  <c r="I53" i="86"/>
  <c r="D54" i="86"/>
  <c r="G54" i="86"/>
  <c r="I54" i="86"/>
  <c r="D55" i="86"/>
  <c r="G55" i="86"/>
  <c r="I55" i="86"/>
  <c r="D56" i="86"/>
  <c r="G56" i="86"/>
  <c r="I56" i="86"/>
  <c r="D57" i="86"/>
  <c r="G57" i="86"/>
  <c r="I57" i="86"/>
  <c r="D58" i="86"/>
  <c r="G58" i="86"/>
  <c r="I58" i="86"/>
  <c r="G52" i="86"/>
  <c r="I52" i="86"/>
  <c r="D52" i="86"/>
  <c r="D45" i="86"/>
  <c r="G45" i="86"/>
  <c r="I45" i="86"/>
  <c r="D46" i="86"/>
  <c r="G46" i="86"/>
  <c r="I46" i="86"/>
  <c r="D47" i="86"/>
  <c r="G47" i="86"/>
  <c r="I47" i="86"/>
  <c r="D48" i="86"/>
  <c r="G48" i="86"/>
  <c r="I48" i="86"/>
  <c r="D49" i="86"/>
  <c r="G49" i="86"/>
  <c r="I49" i="86"/>
  <c r="D50" i="86"/>
  <c r="G50" i="86"/>
  <c r="I50" i="86"/>
  <c r="G44" i="86"/>
  <c r="I44" i="86"/>
  <c r="D44" i="86"/>
  <c r="G34" i="86"/>
  <c r="I34" i="86"/>
  <c r="D34" i="86"/>
  <c r="D30" i="86"/>
  <c r="G30" i="86"/>
  <c r="I30" i="86"/>
  <c r="D31" i="86"/>
  <c r="G31" i="86"/>
  <c r="I31" i="86"/>
  <c r="D32" i="86"/>
  <c r="G32" i="86"/>
  <c r="I32" i="86"/>
  <c r="G29" i="86"/>
  <c r="I29" i="86"/>
  <c r="D29" i="86"/>
  <c r="G27" i="86"/>
  <c r="I27" i="86"/>
  <c r="D27" i="86"/>
  <c r="D22" i="86"/>
  <c r="G22" i="86"/>
  <c r="I22" i="86"/>
  <c r="D23" i="86"/>
  <c r="G23" i="86"/>
  <c r="I23" i="86"/>
  <c r="D24" i="86"/>
  <c r="G24" i="86"/>
  <c r="I24" i="86"/>
  <c r="D25" i="86"/>
  <c r="G25" i="86"/>
  <c r="I25" i="86"/>
  <c r="G21" i="86"/>
  <c r="I21" i="86"/>
  <c r="D21" i="86"/>
  <c r="G17" i="86"/>
  <c r="I17" i="86"/>
  <c r="G18" i="86"/>
  <c r="I18" i="86"/>
  <c r="G16" i="86"/>
  <c r="I16" i="86"/>
  <c r="M162" i="86" l="1"/>
  <c r="M175" i="86"/>
  <c r="J180" i="86"/>
  <c r="K180" i="86"/>
  <c r="K38" i="53"/>
  <c r="L19" i="87"/>
  <c r="F87" i="86" s="1"/>
  <c r="M19" i="87"/>
  <c r="G87" i="86" s="1"/>
  <c r="N19" i="87"/>
  <c r="H87" i="86" s="1"/>
  <c r="O19" i="87"/>
  <c r="I87" i="86" s="1"/>
  <c r="L20" i="87"/>
  <c r="F88" i="86" s="1"/>
  <c r="M20" i="87"/>
  <c r="G88" i="86" s="1"/>
  <c r="N20" i="87"/>
  <c r="H88" i="86" s="1"/>
  <c r="O20" i="87"/>
  <c r="I88" i="86" s="1"/>
  <c r="O18" i="87"/>
  <c r="I86" i="86" s="1"/>
  <c r="N18" i="87"/>
  <c r="H86" i="86" s="1"/>
  <c r="M18" i="87"/>
  <c r="G86" i="86" s="1"/>
  <c r="L18" i="87"/>
  <c r="F76" i="52"/>
  <c r="H15" i="87"/>
  <c r="O24" i="87" l="1"/>
  <c r="F86" i="86"/>
  <c r="O79" i="52"/>
  <c r="I64" i="86" s="1"/>
  <c r="G4" i="89" s="1"/>
  <c r="N79" i="52"/>
  <c r="H64" i="86" s="1"/>
  <c r="E4" i="89" s="1"/>
  <c r="M79" i="52"/>
  <c r="G64" i="86" s="1"/>
  <c r="F4" i="89" s="1"/>
  <c r="L79" i="52"/>
  <c r="F64" i="86" s="1"/>
  <c r="O98" i="52"/>
  <c r="I83" i="86" s="1"/>
  <c r="G94" i="89" s="1"/>
  <c r="N98" i="52"/>
  <c r="H83" i="86" s="1"/>
  <c r="E94" i="89" s="1"/>
  <c r="M98" i="52"/>
  <c r="G83" i="86" s="1"/>
  <c r="F94" i="89" s="1"/>
  <c r="L98" i="52"/>
  <c r="F83" i="86" s="1"/>
  <c r="D94" i="89" s="1"/>
  <c r="O99" i="52"/>
  <c r="I84" i="86" s="1"/>
  <c r="G95" i="89" s="1"/>
  <c r="N99" i="52"/>
  <c r="H84" i="86" s="1"/>
  <c r="M99" i="52"/>
  <c r="G84" i="86" s="1"/>
  <c r="F95" i="89" s="1"/>
  <c r="L99" i="52"/>
  <c r="F84" i="86" s="1"/>
  <c r="O97" i="52"/>
  <c r="I82" i="86" s="1"/>
  <c r="G90" i="89" s="1"/>
  <c r="N97" i="52"/>
  <c r="H82" i="86" s="1"/>
  <c r="E90" i="89" s="1"/>
  <c r="M97" i="52"/>
  <c r="G82" i="86" s="1"/>
  <c r="F90" i="89" s="1"/>
  <c r="L97" i="52"/>
  <c r="F82" i="86" s="1"/>
  <c r="D90" i="89" s="1"/>
  <c r="O87" i="52"/>
  <c r="I72" i="86" s="1"/>
  <c r="G55" i="89" s="1"/>
  <c r="N87" i="52"/>
  <c r="H72" i="86" s="1"/>
  <c r="E55" i="89" s="1"/>
  <c r="M87" i="52"/>
  <c r="G72" i="86" s="1"/>
  <c r="F55" i="89" s="1"/>
  <c r="L87" i="52"/>
  <c r="F72" i="86" s="1"/>
  <c r="D55" i="89" s="1"/>
  <c r="O96" i="52"/>
  <c r="I81" i="86" s="1"/>
  <c r="G86" i="89" s="1"/>
  <c r="N96" i="52"/>
  <c r="H81" i="86" s="1"/>
  <c r="E86" i="89" s="1"/>
  <c r="M96" i="52"/>
  <c r="G81" i="86" s="1"/>
  <c r="F86" i="89" s="1"/>
  <c r="L96" i="52"/>
  <c r="F81" i="86" s="1"/>
  <c r="D86" i="89" s="1"/>
  <c r="O95" i="52"/>
  <c r="I80" i="86" s="1"/>
  <c r="G84" i="89" s="1"/>
  <c r="N95" i="52"/>
  <c r="H80" i="86" s="1"/>
  <c r="M95" i="52"/>
  <c r="G80" i="86" s="1"/>
  <c r="F84" i="89" s="1"/>
  <c r="L95" i="52"/>
  <c r="F80" i="86" s="1"/>
  <c r="O94" i="52"/>
  <c r="I79" i="86" s="1"/>
  <c r="G82" i="89" s="1"/>
  <c r="N94" i="52"/>
  <c r="H79" i="86" s="1"/>
  <c r="M94" i="52"/>
  <c r="G79" i="86" s="1"/>
  <c r="F82" i="89" s="1"/>
  <c r="L94" i="52"/>
  <c r="F79" i="86" s="1"/>
  <c r="O93" i="52"/>
  <c r="I78" i="86" s="1"/>
  <c r="G81" i="89" s="1"/>
  <c r="N93" i="52"/>
  <c r="H78" i="86" s="1"/>
  <c r="M93" i="52"/>
  <c r="G78" i="86" s="1"/>
  <c r="F81" i="89" s="1"/>
  <c r="L93" i="52"/>
  <c r="F78" i="86" s="1"/>
  <c r="O90" i="52"/>
  <c r="I75" i="86" s="1"/>
  <c r="G71" i="89" s="1"/>
  <c r="N90" i="52"/>
  <c r="H75" i="86" s="1"/>
  <c r="M90" i="52"/>
  <c r="G75" i="86" s="1"/>
  <c r="F71" i="89" s="1"/>
  <c r="L90" i="52"/>
  <c r="F75" i="86" s="1"/>
  <c r="O89" i="52"/>
  <c r="I74" i="86" s="1"/>
  <c r="G68" i="89" s="1"/>
  <c r="N89" i="52"/>
  <c r="H74" i="86" s="1"/>
  <c r="M89" i="52"/>
  <c r="G74" i="86" s="1"/>
  <c r="F68" i="89" s="1"/>
  <c r="L89" i="52"/>
  <c r="F74" i="86" s="1"/>
  <c r="O88" i="52"/>
  <c r="I73" i="86" s="1"/>
  <c r="G62" i="89" s="1"/>
  <c r="N88" i="52"/>
  <c r="H73" i="86" s="1"/>
  <c r="E62" i="89" s="1"/>
  <c r="M88" i="52"/>
  <c r="G73" i="86" s="1"/>
  <c r="F62" i="89" s="1"/>
  <c r="L88" i="52"/>
  <c r="F73" i="86" s="1"/>
  <c r="D62" i="89" s="1"/>
  <c r="O86" i="52"/>
  <c r="I71" i="86" s="1"/>
  <c r="G44" i="89" s="1"/>
  <c r="N86" i="52"/>
  <c r="H71" i="86" s="1"/>
  <c r="E44" i="89" s="1"/>
  <c r="M86" i="52"/>
  <c r="G71" i="86" s="1"/>
  <c r="F44" i="89" s="1"/>
  <c r="L86" i="52"/>
  <c r="F71" i="86" s="1"/>
  <c r="D44" i="89" s="1"/>
  <c r="O85" i="52"/>
  <c r="I70" i="86" s="1"/>
  <c r="G43" i="89" s="1"/>
  <c r="N85" i="52"/>
  <c r="H70" i="86" s="1"/>
  <c r="M85" i="52"/>
  <c r="G70" i="86" s="1"/>
  <c r="F43" i="89" s="1"/>
  <c r="L85" i="52"/>
  <c r="F70" i="86" s="1"/>
  <c r="O84" i="52"/>
  <c r="I69" i="86" s="1"/>
  <c r="G42" i="89" s="1"/>
  <c r="N84" i="52"/>
  <c r="H69" i="86" s="1"/>
  <c r="M84" i="52"/>
  <c r="G69" i="86" s="1"/>
  <c r="L84" i="52"/>
  <c r="F69" i="86" s="1"/>
  <c r="O92" i="52"/>
  <c r="I77" i="86" s="1"/>
  <c r="G80" i="89" s="1"/>
  <c r="N92" i="52"/>
  <c r="H77" i="86" s="1"/>
  <c r="E80" i="89" s="1"/>
  <c r="M92" i="52"/>
  <c r="G77" i="86" s="1"/>
  <c r="F80" i="89" s="1"/>
  <c r="L92" i="52"/>
  <c r="F77" i="86" s="1"/>
  <c r="D80" i="89" s="1"/>
  <c r="O91" i="52"/>
  <c r="I76" i="86" s="1"/>
  <c r="G76" i="89" s="1"/>
  <c r="N91" i="52"/>
  <c r="H76" i="86" s="1"/>
  <c r="M91" i="52"/>
  <c r="G76" i="86" s="1"/>
  <c r="F76" i="89" s="1"/>
  <c r="L91" i="52"/>
  <c r="F76" i="86" s="1"/>
  <c r="O83" i="52"/>
  <c r="I68" i="86" s="1"/>
  <c r="G14" i="89" s="1"/>
  <c r="N83" i="52"/>
  <c r="H68" i="86" s="1"/>
  <c r="E14" i="89" s="1"/>
  <c r="M83" i="52"/>
  <c r="G68" i="86" s="1"/>
  <c r="F14" i="89" s="1"/>
  <c r="L83" i="52"/>
  <c r="F68" i="86" s="1"/>
  <c r="D14" i="89" s="1"/>
  <c r="O82" i="52"/>
  <c r="I67" i="86" s="1"/>
  <c r="G13" i="89" s="1"/>
  <c r="N82" i="52"/>
  <c r="H67" i="86" s="1"/>
  <c r="M82" i="52"/>
  <c r="G67" i="86" s="1"/>
  <c r="F13" i="89" s="1"/>
  <c r="L82" i="52"/>
  <c r="F67" i="86" s="1"/>
  <c r="O81" i="52"/>
  <c r="I66" i="86" s="1"/>
  <c r="G12" i="89" s="1"/>
  <c r="N81" i="52"/>
  <c r="H66" i="86" s="1"/>
  <c r="E12" i="89" s="1"/>
  <c r="M81" i="52"/>
  <c r="G66" i="86" s="1"/>
  <c r="F12" i="89" s="1"/>
  <c r="L81" i="52"/>
  <c r="F66" i="86" s="1"/>
  <c r="D12" i="89" s="1"/>
  <c r="O80" i="52"/>
  <c r="I65" i="86" s="1"/>
  <c r="G11" i="89" s="1"/>
  <c r="N80" i="52"/>
  <c r="H65" i="86" s="1"/>
  <c r="E11" i="89" s="1"/>
  <c r="M80" i="52"/>
  <c r="G65" i="86" s="1"/>
  <c r="F11" i="89" s="1"/>
  <c r="L80" i="52"/>
  <c r="F65" i="86" s="1"/>
  <c r="D11" i="89" s="1"/>
  <c r="I76" i="52"/>
  <c r="H76" i="52"/>
  <c r="G76" i="52"/>
  <c r="J76" i="52" l="1"/>
  <c r="L101" i="52"/>
  <c r="L45" i="31" l="1"/>
  <c r="H94" i="86" s="1"/>
  <c r="E69" i="89" s="1"/>
  <c r="L31" i="28"/>
  <c r="H103" i="86" s="1"/>
  <c r="L56" i="39"/>
  <c r="H116" i="86" s="1"/>
  <c r="J56" i="39"/>
  <c r="F116" i="86" s="1"/>
  <c r="L32" i="35" l="1"/>
  <c r="H57" i="86" s="1"/>
  <c r="E22" i="89" s="1"/>
  <c r="J32" i="35"/>
  <c r="F57" i="86" s="1"/>
  <c r="D22" i="89" s="1"/>
  <c r="J45" i="46" l="1"/>
  <c r="F145" i="86" s="1"/>
  <c r="K45" i="46"/>
  <c r="G145" i="86" s="1"/>
  <c r="L45" i="46"/>
  <c r="M45" i="46"/>
  <c r="I145" i="86" s="1"/>
  <c r="G63" i="89" s="1"/>
  <c r="J46" i="46"/>
  <c r="F146" i="86" s="1"/>
  <c r="K46" i="46"/>
  <c r="G146" i="86" s="1"/>
  <c r="L46" i="46"/>
  <c r="H146" i="86" s="1"/>
  <c r="E67" i="89" s="1"/>
  <c r="M46" i="46"/>
  <c r="I146" i="86" s="1"/>
  <c r="G67" i="89" s="1"/>
  <c r="M44" i="46"/>
  <c r="I144" i="86" s="1"/>
  <c r="G30" i="89" s="1"/>
  <c r="H144" i="86"/>
  <c r="K44" i="46"/>
  <c r="G144" i="86" s="1"/>
  <c r="F30" i="89" s="1"/>
  <c r="J44" i="46"/>
  <c r="F144" i="86" s="1"/>
  <c r="J25" i="27"/>
  <c r="F149" i="86" s="1"/>
  <c r="L25" i="27"/>
  <c r="H149" i="86" s="1"/>
  <c r="J24" i="27"/>
  <c r="F148" i="86" s="1"/>
  <c r="L24" i="27"/>
  <c r="H148" i="86" s="1"/>
  <c r="K26" i="29"/>
  <c r="G141" i="86" s="1"/>
  <c r="K27" i="29"/>
  <c r="G142" i="86" s="1"/>
  <c r="J27" i="29"/>
  <c r="F142" i="86" s="1"/>
  <c r="J28" i="29"/>
  <c r="K28" i="29"/>
  <c r="J26" i="29"/>
  <c r="F141" i="86" s="1"/>
  <c r="J31" i="51"/>
  <c r="F127" i="86" s="1"/>
  <c r="K31" i="51"/>
  <c r="G127" i="86" s="1"/>
  <c r="F26" i="89" s="1"/>
  <c r="J32" i="51"/>
  <c r="F128" i="86" s="1"/>
  <c r="D63" i="89" s="1"/>
  <c r="K32" i="51"/>
  <c r="G128" i="86" s="1"/>
  <c r="F63" i="89" s="1"/>
  <c r="J33" i="51"/>
  <c r="F129" i="86" s="1"/>
  <c r="K33" i="51"/>
  <c r="G129" i="86" s="1"/>
  <c r="F42" i="89" s="1"/>
  <c r="J34" i="51"/>
  <c r="F130" i="86" s="1"/>
  <c r="D67" i="89" s="1"/>
  <c r="K34" i="51"/>
  <c r="G130" i="86" s="1"/>
  <c r="F67" i="89" s="1"/>
  <c r="J35" i="51"/>
  <c r="F131" i="86" s="1"/>
  <c r="K35" i="51"/>
  <c r="G131" i="86" s="1"/>
  <c r="K30" i="51"/>
  <c r="G126" i="86" s="1"/>
  <c r="F37" i="89" s="1"/>
  <c r="J30" i="51"/>
  <c r="F126" i="86" s="1"/>
  <c r="F120" i="86"/>
  <c r="D9" i="89" s="1"/>
  <c r="L81" i="26"/>
  <c r="H120" i="86" s="1"/>
  <c r="E9" i="89" s="1"/>
  <c r="F121" i="86"/>
  <c r="L82" i="26"/>
  <c r="H121" i="86" s="1"/>
  <c r="E26" i="89" s="1"/>
  <c r="F122" i="86"/>
  <c r="L83" i="26"/>
  <c r="H122" i="86" s="1"/>
  <c r="E37" i="89" s="1"/>
  <c r="F123" i="86"/>
  <c r="D41" i="89" s="1"/>
  <c r="L84" i="26"/>
  <c r="H123" i="86" s="1"/>
  <c r="E41" i="89" s="1"/>
  <c r="F124" i="86"/>
  <c r="D70" i="89" s="1"/>
  <c r="L85" i="26"/>
  <c r="H124" i="86" s="1"/>
  <c r="E70" i="89" s="1"/>
  <c r="L80" i="26"/>
  <c r="H119" i="86" s="1"/>
  <c r="E7" i="89" s="1"/>
  <c r="F119" i="86"/>
  <c r="D7" i="89" s="1"/>
  <c r="J53" i="39"/>
  <c r="F113" i="86" s="1"/>
  <c r="D88" i="89" s="1"/>
  <c r="L53" i="39"/>
  <c r="H113" i="86" s="1"/>
  <c r="E88" i="89" s="1"/>
  <c r="J54" i="39"/>
  <c r="F114" i="86" s="1"/>
  <c r="D43" i="89" s="1"/>
  <c r="L54" i="39"/>
  <c r="H114" i="86" s="1"/>
  <c r="E43" i="89" s="1"/>
  <c r="J55" i="39"/>
  <c r="F115" i="86" s="1"/>
  <c r="L55" i="39"/>
  <c r="H115" i="86" s="1"/>
  <c r="J57" i="39"/>
  <c r="F117" i="86" s="1"/>
  <c r="D19" i="89" s="1"/>
  <c r="L57" i="39"/>
  <c r="H117" i="86" s="1"/>
  <c r="E19" i="89" s="1"/>
  <c r="L52" i="39"/>
  <c r="H112" i="86" s="1"/>
  <c r="E58" i="89" s="1"/>
  <c r="J52" i="39"/>
  <c r="F112" i="86" s="1"/>
  <c r="D58" i="89" s="1"/>
  <c r="J25" i="42"/>
  <c r="F110" i="86" s="1"/>
  <c r="L25" i="42"/>
  <c r="H110" i="86" s="1"/>
  <c r="L31" i="36"/>
  <c r="H108" i="86" s="1"/>
  <c r="J31" i="36"/>
  <c r="F108" i="86" s="1"/>
  <c r="J30" i="28"/>
  <c r="F102" i="86" s="1"/>
  <c r="D46" i="89" s="1"/>
  <c r="L30" i="28"/>
  <c r="H102" i="86" s="1"/>
  <c r="E46" i="89" s="1"/>
  <c r="J31" i="28"/>
  <c r="F103" i="86" s="1"/>
  <c r="J32" i="28"/>
  <c r="F104" i="86" s="1"/>
  <c r="L32" i="28"/>
  <c r="H104" i="86" s="1"/>
  <c r="J33" i="28"/>
  <c r="F105" i="86" s="1"/>
  <c r="D83" i="89" s="1"/>
  <c r="L33" i="28"/>
  <c r="H105" i="86" s="1"/>
  <c r="E83" i="89" s="1"/>
  <c r="J34" i="28"/>
  <c r="F106" i="86" s="1"/>
  <c r="L34" i="28"/>
  <c r="H106" i="86" s="1"/>
  <c r="J29" i="28"/>
  <c r="F101" i="86" s="1"/>
  <c r="D21" i="89" s="1"/>
  <c r="L29" i="28"/>
  <c r="H101" i="86" s="1"/>
  <c r="E21" i="89" s="1"/>
  <c r="J46" i="31"/>
  <c r="F95" i="86" s="1"/>
  <c r="D71" i="89" s="1"/>
  <c r="L46" i="31"/>
  <c r="H95" i="86" s="1"/>
  <c r="E71" i="89" s="1"/>
  <c r="J47" i="31"/>
  <c r="F96" i="86" s="1"/>
  <c r="L47" i="31"/>
  <c r="H96" i="86" s="1"/>
  <c r="J48" i="31"/>
  <c r="L48" i="31"/>
  <c r="J45" i="31"/>
  <c r="F94" i="86" s="1"/>
  <c r="J33" i="32"/>
  <c r="F99" i="86" s="1"/>
  <c r="L33" i="32"/>
  <c r="H99" i="86" s="1"/>
  <c r="L32" i="32"/>
  <c r="H98" i="86" s="1"/>
  <c r="J32" i="32"/>
  <c r="F98" i="86" s="1"/>
  <c r="J33" i="49"/>
  <c r="F61" i="86" s="1"/>
  <c r="D81" i="89" s="1"/>
  <c r="L33" i="49"/>
  <c r="H61" i="86" s="1"/>
  <c r="E81" i="89" s="1"/>
  <c r="J34" i="49"/>
  <c r="F62" i="86" s="1"/>
  <c r="L34" i="49"/>
  <c r="H62" i="86" s="1"/>
  <c r="L32" i="49"/>
  <c r="H60" i="86" s="1"/>
  <c r="J32" i="49"/>
  <c r="F60" i="86" s="1"/>
  <c r="J28" i="35"/>
  <c r="F53" i="86" s="1"/>
  <c r="D25" i="89" s="1"/>
  <c r="L28" i="35"/>
  <c r="H53" i="86" s="1"/>
  <c r="E25" i="89" s="1"/>
  <c r="J29" i="35"/>
  <c r="F54" i="86" s="1"/>
  <c r="D48" i="89" s="1"/>
  <c r="L29" i="35"/>
  <c r="H54" i="86" s="1"/>
  <c r="E48" i="89" s="1"/>
  <c r="J30" i="35"/>
  <c r="F55" i="86" s="1"/>
  <c r="D13" i="89" s="1"/>
  <c r="L30" i="35"/>
  <c r="H55" i="86" s="1"/>
  <c r="E13" i="89" s="1"/>
  <c r="J31" i="35"/>
  <c r="F56" i="86" s="1"/>
  <c r="D8" i="89" s="1"/>
  <c r="L31" i="35"/>
  <c r="H56" i="86" s="1"/>
  <c r="E8" i="89" s="1"/>
  <c r="J33" i="35"/>
  <c r="F58" i="86" s="1"/>
  <c r="D78" i="89" s="1"/>
  <c r="L33" i="35"/>
  <c r="H58" i="86" s="1"/>
  <c r="E78" i="89" s="1"/>
  <c r="L27" i="35"/>
  <c r="H52" i="86" s="1"/>
  <c r="E31" i="89" s="1"/>
  <c r="J27" i="35"/>
  <c r="F52" i="86" s="1"/>
  <c r="D31" i="89" s="1"/>
  <c r="G31" i="33"/>
  <c r="E31" i="33"/>
  <c r="J36" i="33"/>
  <c r="F45" i="86" s="1"/>
  <c r="D92" i="89" s="1"/>
  <c r="L36" i="33"/>
  <c r="H45" i="86" s="1"/>
  <c r="E92" i="89" s="1"/>
  <c r="J37" i="33"/>
  <c r="F46" i="86" s="1"/>
  <c r="D75" i="89" s="1"/>
  <c r="L37" i="33"/>
  <c r="H46" i="86" s="1"/>
  <c r="E75" i="89" s="1"/>
  <c r="J38" i="33"/>
  <c r="F47" i="86" s="1"/>
  <c r="D54" i="89" s="1"/>
  <c r="L38" i="33"/>
  <c r="H47" i="86" s="1"/>
  <c r="E54" i="89" s="1"/>
  <c r="J39" i="33"/>
  <c r="F48" i="86" s="1"/>
  <c r="D10" i="89" s="1"/>
  <c r="L39" i="33"/>
  <c r="H48" i="86" s="1"/>
  <c r="E10" i="89" s="1"/>
  <c r="J40" i="33"/>
  <c r="F49" i="86" s="1"/>
  <c r="D20" i="89" s="1"/>
  <c r="L40" i="33"/>
  <c r="H49" i="86" s="1"/>
  <c r="E20" i="89" s="1"/>
  <c r="J41" i="33"/>
  <c r="F50" i="86" s="1"/>
  <c r="D32" i="89" s="1"/>
  <c r="L41" i="33"/>
  <c r="H50" i="86" s="1"/>
  <c r="E32" i="89" s="1"/>
  <c r="L35" i="33"/>
  <c r="H44" i="86" s="1"/>
  <c r="E91" i="89" s="1"/>
  <c r="J35" i="33"/>
  <c r="F44" i="86" s="1"/>
  <c r="D91" i="89" s="1"/>
  <c r="J37" i="34"/>
  <c r="F40" i="86" s="1"/>
  <c r="D40" i="89" s="1"/>
  <c r="L37" i="34"/>
  <c r="H40" i="86" s="1"/>
  <c r="E40" i="89" s="1"/>
  <c r="J36" i="34"/>
  <c r="F39" i="86" s="1"/>
  <c r="D85" i="89" s="1"/>
  <c r="L36" i="34"/>
  <c r="H39" i="86" s="1"/>
  <c r="E85" i="89" s="1"/>
  <c r="J34" i="34"/>
  <c r="F37" i="86" s="1"/>
  <c r="D82" i="89" s="1"/>
  <c r="L34" i="34"/>
  <c r="H37" i="86" s="1"/>
  <c r="E82" i="89" s="1"/>
  <c r="J35" i="34"/>
  <c r="F38" i="86" s="1"/>
  <c r="D93" i="89" s="1"/>
  <c r="L35" i="34"/>
  <c r="H38" i="86" s="1"/>
  <c r="E93" i="89" s="1"/>
  <c r="J38" i="34"/>
  <c r="F41" i="86" s="1"/>
  <c r="D60" i="89" s="1"/>
  <c r="L38" i="34"/>
  <c r="H41" i="86" s="1"/>
  <c r="E60" i="89" s="1"/>
  <c r="L33" i="34"/>
  <c r="H36" i="86" s="1"/>
  <c r="E61" i="89" s="1"/>
  <c r="J33" i="34"/>
  <c r="F36" i="86" s="1"/>
  <c r="D61" i="89" s="1"/>
  <c r="L27" i="25"/>
  <c r="J27" i="25"/>
  <c r="F34" i="86" s="1"/>
  <c r="J27" i="45"/>
  <c r="F30" i="86" s="1"/>
  <c r="L27" i="45"/>
  <c r="H30" i="86" s="1"/>
  <c r="J28" i="45"/>
  <c r="F31" i="86" s="1"/>
  <c r="L28" i="45"/>
  <c r="H31" i="86" s="1"/>
  <c r="J29" i="45"/>
  <c r="F32" i="86" s="1"/>
  <c r="L29" i="45"/>
  <c r="H32" i="86" s="1"/>
  <c r="L26" i="45"/>
  <c r="H29" i="86" s="1"/>
  <c r="J26" i="45"/>
  <c r="F29" i="86" s="1"/>
  <c r="L20" i="41"/>
  <c r="H27" i="86" s="1"/>
  <c r="J20" i="41"/>
  <c r="F27" i="86" s="1"/>
  <c r="M27" i="86" s="1"/>
  <c r="J50" i="40"/>
  <c r="F21" i="86" s="1"/>
  <c r="D24" i="89" s="1"/>
  <c r="J52" i="40"/>
  <c r="F23" i="86" s="1"/>
  <c r="D74" i="89" s="1"/>
  <c r="L52" i="40"/>
  <c r="H23" i="86" s="1"/>
  <c r="E74" i="89" s="1"/>
  <c r="L50" i="40"/>
  <c r="H21" i="86" s="1"/>
  <c r="E24" i="89" s="1"/>
  <c r="J54" i="40"/>
  <c r="F25" i="86" s="1"/>
  <c r="D95" i="89" s="1"/>
  <c r="J51" i="40"/>
  <c r="F22" i="86" s="1"/>
  <c r="D35" i="89" s="1"/>
  <c r="L51" i="40"/>
  <c r="H22" i="86" s="1"/>
  <c r="E35" i="89" s="1"/>
  <c r="J53" i="40"/>
  <c r="F24" i="86" s="1"/>
  <c r="L53" i="40"/>
  <c r="H24" i="86" s="1"/>
  <c r="L54" i="40"/>
  <c r="H25" i="86" s="1"/>
  <c r="E95" i="89" s="1"/>
  <c r="J25" i="44"/>
  <c r="F17" i="86" s="1"/>
  <c r="D52" i="89" s="1"/>
  <c r="L25" i="44"/>
  <c r="H17" i="86" s="1"/>
  <c r="E52" i="89" s="1"/>
  <c r="J26" i="44"/>
  <c r="F18" i="86" s="1"/>
  <c r="D57" i="89" s="1"/>
  <c r="L26" i="44"/>
  <c r="H18" i="86" s="1"/>
  <c r="E57" i="89" s="1"/>
  <c r="J27" i="44"/>
  <c r="F19" i="86" s="1"/>
  <c r="D66" i="89" s="1"/>
  <c r="L27" i="44"/>
  <c r="H19" i="86" s="1"/>
  <c r="E66" i="89" s="1"/>
  <c r="J28" i="44"/>
  <c r="L28" i="44"/>
  <c r="L24" i="44"/>
  <c r="H16" i="86" s="1"/>
  <c r="E56" i="89" s="1"/>
  <c r="J24" i="44"/>
  <c r="F16" i="86" s="1"/>
  <c r="D56" i="89" s="1"/>
  <c r="L32" i="82"/>
  <c r="H5" i="86" s="1"/>
  <c r="L33" i="82"/>
  <c r="H6" i="86" s="1"/>
  <c r="E42" i="89" s="1"/>
  <c r="L35" i="82"/>
  <c r="H8" i="86" s="1"/>
  <c r="E49" i="89" s="1"/>
  <c r="L36" i="82"/>
  <c r="H9" i="86" s="1"/>
  <c r="L37" i="82"/>
  <c r="H10" i="86" s="1"/>
  <c r="E68" i="89" s="1"/>
  <c r="L38" i="82"/>
  <c r="H11" i="86" s="1"/>
  <c r="L40" i="82"/>
  <c r="H13" i="86" s="1"/>
  <c r="L41" i="82"/>
  <c r="H14" i="86" s="1"/>
  <c r="E39" i="89" s="1"/>
  <c r="L31" i="82"/>
  <c r="H4" i="86" s="1"/>
  <c r="J41" i="82"/>
  <c r="F14" i="86" s="1"/>
  <c r="D39" i="89" s="1"/>
  <c r="J32" i="82"/>
  <c r="F5" i="86" s="1"/>
  <c r="J33" i="82"/>
  <c r="F6" i="86" s="1"/>
  <c r="D42" i="89" s="1"/>
  <c r="J35" i="82"/>
  <c r="F8" i="86" s="1"/>
  <c r="D49" i="89" s="1"/>
  <c r="J36" i="82"/>
  <c r="F9" i="86" s="1"/>
  <c r="D36" i="89" s="1"/>
  <c r="J37" i="82"/>
  <c r="F10" i="86" s="1"/>
  <c r="D68" i="89" s="1"/>
  <c r="J38" i="82"/>
  <c r="F11" i="86" s="1"/>
  <c r="J40" i="82"/>
  <c r="F13" i="86" s="1"/>
  <c r="J31" i="82"/>
  <c r="E30" i="89" l="1"/>
  <c r="D76" i="89"/>
  <c r="D69" i="89"/>
  <c r="D30" i="89"/>
  <c r="D26" i="89"/>
  <c r="D37" i="89"/>
  <c r="E84" i="89"/>
  <c r="D84" i="89"/>
  <c r="E77" i="89"/>
  <c r="D77" i="89"/>
  <c r="E76" i="89"/>
  <c r="M99" i="86"/>
  <c r="M108" i="86"/>
  <c r="M117" i="86"/>
  <c r="M106" i="86"/>
  <c r="M31" i="86"/>
  <c r="M149" i="86"/>
  <c r="F4" i="86"/>
  <c r="J43" i="82"/>
  <c r="L35" i="32"/>
  <c r="J50" i="46"/>
  <c r="H145" i="86"/>
  <c r="E63" i="89" s="1"/>
  <c r="M24" i="86"/>
  <c r="M62" i="86"/>
  <c r="H34" i="86"/>
  <c r="E36" i="89" s="1"/>
  <c r="M34" i="86" l="1"/>
  <c r="M146" i="86"/>
  <c r="E46" i="40"/>
  <c r="E25" i="81" l="1"/>
  <c r="E22" i="29" l="1"/>
  <c r="H22" i="29"/>
  <c r="G22" i="29"/>
  <c r="F22" i="29"/>
  <c r="F26" i="51"/>
  <c r="E26" i="51"/>
  <c r="E27" i="36"/>
  <c r="I22" i="29" l="1"/>
  <c r="C25" i="36" l="1"/>
  <c r="C24" i="36"/>
  <c r="K26" i="38"/>
  <c r="L26" i="38"/>
  <c r="M26" i="38"/>
  <c r="N26" i="38"/>
  <c r="G23" i="35"/>
  <c r="E23" i="35"/>
  <c r="G46" i="40"/>
  <c r="E27" i="49"/>
  <c r="G27" i="49"/>
  <c r="N25" i="38"/>
  <c r="M25" i="38"/>
  <c r="L25" i="38"/>
  <c r="K25" i="38"/>
  <c r="N24" i="38"/>
  <c r="M24" i="38"/>
  <c r="L24" i="38"/>
  <c r="K24" i="38"/>
  <c r="E19" i="44"/>
  <c r="I23" i="35" l="1"/>
  <c r="I46" i="40"/>
  <c r="N40" i="84"/>
  <c r="N41" i="84"/>
  <c r="N42" i="84"/>
  <c r="J41" i="84"/>
  <c r="K41" i="84" s="1"/>
  <c r="Q4" i="84"/>
  <c r="Q10" i="84"/>
  <c r="Q14" i="84"/>
  <c r="Q17" i="84"/>
  <c r="Q144" i="84"/>
  <c r="Q145" i="84"/>
  <c r="Q29" i="84"/>
  <c r="Q33" i="84"/>
  <c r="Q39" i="84"/>
  <c r="Q42" i="84"/>
  <c r="Q56" i="84"/>
  <c r="Q58" i="84"/>
  <c r="Q146" i="84"/>
  <c r="Q63" i="84"/>
  <c r="Q67" i="84"/>
  <c r="Q69" i="84"/>
  <c r="Q76" i="84"/>
  <c r="Q82" i="84"/>
  <c r="Q87" i="84"/>
  <c r="Q94" i="84"/>
  <c r="Q95" i="84"/>
  <c r="Q102" i="84"/>
  <c r="Q104" i="84"/>
  <c r="Q110" i="84"/>
  <c r="Q111" i="84"/>
  <c r="Q112" i="84"/>
  <c r="Q116" i="84"/>
  <c r="Q124" i="84"/>
  <c r="Q127" i="84"/>
  <c r="Q131" i="84"/>
  <c r="Q134" i="84"/>
  <c r="Q135" i="84"/>
  <c r="Q139" i="84"/>
  <c r="Q141" i="84"/>
  <c r="Q142" i="84"/>
  <c r="Q147" i="84"/>
  <c r="N4" i="84"/>
  <c r="N5" i="84"/>
  <c r="N7" i="84"/>
  <c r="N8" i="84"/>
  <c r="N9" i="84"/>
  <c r="N10" i="84"/>
  <c r="N11" i="84"/>
  <c r="N12" i="84"/>
  <c r="N13" i="84"/>
  <c r="N14" i="84"/>
  <c r="N15" i="84"/>
  <c r="AJ15" i="84" s="1"/>
  <c r="N17" i="84"/>
  <c r="N16" i="84"/>
  <c r="N144" i="84"/>
  <c r="N18" i="84"/>
  <c r="N19" i="84"/>
  <c r="N21" i="84"/>
  <c r="N20" i="84"/>
  <c r="N23" i="84"/>
  <c r="N25" i="84"/>
  <c r="N26" i="84"/>
  <c r="N28" i="84"/>
  <c r="N29" i="84"/>
  <c r="N30" i="84"/>
  <c r="N31" i="84"/>
  <c r="N33" i="84"/>
  <c r="N34" i="84"/>
  <c r="N35" i="84"/>
  <c r="N36" i="84"/>
  <c r="N37" i="84"/>
  <c r="N38" i="84"/>
  <c r="N39" i="84"/>
  <c r="N43" i="84"/>
  <c r="N44" i="84"/>
  <c r="N45" i="84"/>
  <c r="N47" i="84"/>
  <c r="N52" i="84"/>
  <c r="N53" i="84"/>
  <c r="N55" i="84"/>
  <c r="N56" i="84"/>
  <c r="N57" i="84"/>
  <c r="N58" i="84"/>
  <c r="N59" i="84"/>
  <c r="N60" i="84"/>
  <c r="N146" i="84"/>
  <c r="N63" i="84"/>
  <c r="N65" i="84"/>
  <c r="N66" i="84"/>
  <c r="N67" i="84"/>
  <c r="N68" i="84"/>
  <c r="N69" i="84"/>
  <c r="N70" i="84"/>
  <c r="N72" i="84"/>
  <c r="N74" i="84"/>
  <c r="N76" i="84"/>
  <c r="N54" i="84"/>
  <c r="N81" i="84"/>
  <c r="N82" i="84"/>
  <c r="N83" i="84"/>
  <c r="N89" i="84"/>
  <c r="N90" i="84"/>
  <c r="N93" i="84"/>
  <c r="N87" i="84"/>
  <c r="N94" i="84"/>
  <c r="N95" i="84"/>
  <c r="N96" i="84"/>
  <c r="N97" i="84"/>
  <c r="N99" i="84"/>
  <c r="N101" i="84"/>
  <c r="N102" i="84"/>
  <c r="N103" i="84"/>
  <c r="N104" i="84"/>
  <c r="N105" i="84"/>
  <c r="N106" i="84"/>
  <c r="N107" i="84"/>
  <c r="N108" i="84"/>
  <c r="N109" i="84"/>
  <c r="N110" i="84"/>
  <c r="N111" i="84"/>
  <c r="N112" i="84"/>
  <c r="N113" i="84"/>
  <c r="N114" i="84"/>
  <c r="N115" i="84"/>
  <c r="N116" i="84"/>
  <c r="N117" i="84"/>
  <c r="N120" i="84"/>
  <c r="N121" i="84"/>
  <c r="N122" i="84"/>
  <c r="N123" i="84"/>
  <c r="N125" i="84"/>
  <c r="N124" i="84"/>
  <c r="N126" i="84"/>
  <c r="N127" i="84"/>
  <c r="N128" i="84"/>
  <c r="N129" i="84"/>
  <c r="N130" i="84"/>
  <c r="N131" i="84"/>
  <c r="N133" i="84"/>
  <c r="N134" i="84"/>
  <c r="N135" i="84"/>
  <c r="N137" i="84"/>
  <c r="N139" i="84"/>
  <c r="N140" i="84"/>
  <c r="N141" i="84"/>
  <c r="N142" i="84"/>
  <c r="N143" i="84"/>
  <c r="N147" i="84"/>
  <c r="AJ41" i="84" l="1"/>
  <c r="K5" i="84"/>
  <c r="Q5" i="84" s="1"/>
  <c r="J7" i="84"/>
  <c r="K7" i="84" s="1"/>
  <c r="Q7" i="84" s="1"/>
  <c r="J9" i="84"/>
  <c r="K9" i="84" s="1"/>
  <c r="Q9" i="84" s="1"/>
  <c r="J11" i="84"/>
  <c r="K11" i="84" s="1"/>
  <c r="Q11" i="84" s="1"/>
  <c r="J12" i="84"/>
  <c r="K12" i="84" s="1"/>
  <c r="Q12" i="84" s="1"/>
  <c r="J14" i="84"/>
  <c r="K14" i="84" s="1"/>
  <c r="J17" i="84"/>
  <c r="K17" i="84" s="1"/>
  <c r="J16" i="84"/>
  <c r="K16" i="84" s="1"/>
  <c r="Q16" i="84" s="1"/>
  <c r="J18" i="84"/>
  <c r="K18" i="84" s="1"/>
  <c r="Q18" i="84" s="1"/>
  <c r="J19" i="84"/>
  <c r="K19" i="84" s="1"/>
  <c r="Q19" i="84" s="1"/>
  <c r="J21" i="84"/>
  <c r="K21" i="84" s="1"/>
  <c r="Q21" i="84" s="1"/>
  <c r="AJ21" i="84" s="1"/>
  <c r="J20" i="84"/>
  <c r="K20" i="84" s="1"/>
  <c r="Q20" i="84" s="1"/>
  <c r="J23" i="84"/>
  <c r="K23" i="84" s="1"/>
  <c r="Q23" i="84" s="1"/>
  <c r="J26" i="84"/>
  <c r="K26" i="84" s="1"/>
  <c r="Q26" i="84" s="1"/>
  <c r="AJ26" i="84" s="1"/>
  <c r="J28" i="84"/>
  <c r="K28" i="84" s="1"/>
  <c r="Q28" i="84" s="1"/>
  <c r="J29" i="84"/>
  <c r="K29" i="84" s="1"/>
  <c r="J34" i="84"/>
  <c r="K34" i="84" s="1"/>
  <c r="Q34" i="84" s="1"/>
  <c r="J35" i="84"/>
  <c r="K35" i="84" s="1"/>
  <c r="J36" i="84"/>
  <c r="K36" i="84" s="1"/>
  <c r="Q36" i="84" s="1"/>
  <c r="AJ36" i="84" s="1"/>
  <c r="J37" i="84"/>
  <c r="K37" i="84" s="1"/>
  <c r="J44" i="84"/>
  <c r="K44" i="84" s="1"/>
  <c r="Q44" i="84" s="1"/>
  <c r="J46" i="84"/>
  <c r="K46" i="84" s="1"/>
  <c r="Q46" i="84" s="1"/>
  <c r="J48" i="84"/>
  <c r="K48" i="84" s="1"/>
  <c r="Q48" i="84" s="1"/>
  <c r="J51" i="84"/>
  <c r="K51" i="84" s="1"/>
  <c r="Q51" i="84" s="1"/>
  <c r="J52" i="84"/>
  <c r="K52" i="84" s="1"/>
  <c r="Q52" i="84" s="1"/>
  <c r="J57" i="84"/>
  <c r="K57" i="84" s="1"/>
  <c r="Q57" i="84" s="1"/>
  <c r="K59" i="84"/>
  <c r="Q59" i="84" s="1"/>
  <c r="J65" i="84"/>
  <c r="K65" i="84" s="1"/>
  <c r="Q65" i="84" s="1"/>
  <c r="J66" i="84"/>
  <c r="K66" i="84" s="1"/>
  <c r="Q66" i="84" s="1"/>
  <c r="AJ66" i="84" s="1"/>
  <c r="J68" i="84"/>
  <c r="K68" i="84" s="1"/>
  <c r="Q68" i="84" s="1"/>
  <c r="J69" i="84"/>
  <c r="K69" i="84" s="1"/>
  <c r="J70" i="84"/>
  <c r="K70" i="84" s="1"/>
  <c r="Q70" i="84" s="1"/>
  <c r="J72" i="84"/>
  <c r="K72" i="84" s="1"/>
  <c r="Q72" i="84" s="1"/>
  <c r="J74" i="84"/>
  <c r="K74" i="84" s="1"/>
  <c r="Q74" i="84" s="1"/>
  <c r="J54" i="84"/>
  <c r="K54" i="84" s="1"/>
  <c r="Q54" i="84" s="1"/>
  <c r="J81" i="84"/>
  <c r="K81" i="84" s="1"/>
  <c r="Q81" i="84" s="1"/>
  <c r="J83" i="84"/>
  <c r="K83" i="84" s="1"/>
  <c r="Q83" i="84" s="1"/>
  <c r="Q89" i="84"/>
  <c r="J87" i="84"/>
  <c r="K87" i="84" s="1"/>
  <c r="AJ87" i="84" s="1"/>
  <c r="J95" i="84"/>
  <c r="K95" i="84" s="1"/>
  <c r="J98" i="84"/>
  <c r="K98" i="84" s="1"/>
  <c r="Q98" i="84" s="1"/>
  <c r="J99" i="84"/>
  <c r="K99" i="84" s="1"/>
  <c r="Q99" i="84" s="1"/>
  <c r="J101" i="84"/>
  <c r="K101" i="84" s="1"/>
  <c r="Q101" i="84" s="1"/>
  <c r="J103" i="84"/>
  <c r="K103" i="84" s="1"/>
  <c r="Q103" i="84" s="1"/>
  <c r="J105" i="84"/>
  <c r="K105" i="84" s="1"/>
  <c r="Q105" i="84" s="1"/>
  <c r="J106" i="84"/>
  <c r="K106" i="84" s="1"/>
  <c r="Q106" i="84" s="1"/>
  <c r="J108" i="84"/>
  <c r="K108" i="84" s="1"/>
  <c r="Q108" i="84" s="1"/>
  <c r="J109" i="84"/>
  <c r="K109" i="84" s="1"/>
  <c r="Q109" i="84" s="1"/>
  <c r="J110" i="84"/>
  <c r="K110" i="84" s="1"/>
  <c r="J111" i="84"/>
  <c r="K111" i="84" s="1"/>
  <c r="J112" i="84"/>
  <c r="K112" i="84" s="1"/>
  <c r="J113" i="84"/>
  <c r="K113" i="84" s="1"/>
  <c r="Q113" i="84" s="1"/>
  <c r="J114" i="84"/>
  <c r="K114" i="84" s="1"/>
  <c r="Q114" i="84" s="1"/>
  <c r="J115" i="84"/>
  <c r="K115" i="84" s="1"/>
  <c r="Q115" i="84" s="1"/>
  <c r="J117" i="84"/>
  <c r="K117" i="84" s="1"/>
  <c r="Q117" i="84" s="1"/>
  <c r="J120" i="84"/>
  <c r="K120" i="84" s="1"/>
  <c r="Q120" i="84" s="1"/>
  <c r="J121" i="84"/>
  <c r="K121" i="84" s="1"/>
  <c r="Q121" i="84" s="1"/>
  <c r="J122" i="84"/>
  <c r="K122" i="84" s="1"/>
  <c r="Q122" i="84" s="1"/>
  <c r="Q123" i="84"/>
  <c r="Q125" i="84"/>
  <c r="J130" i="84"/>
  <c r="K130" i="84" s="1"/>
  <c r="Q130" i="84" s="1"/>
  <c r="J133" i="84"/>
  <c r="K133" i="84" s="1"/>
  <c r="Q133" i="84" s="1"/>
  <c r="J135" i="84"/>
  <c r="K135" i="84" s="1"/>
  <c r="J137" i="84"/>
  <c r="K137" i="84" s="1"/>
  <c r="Q137" i="84" s="1"/>
  <c r="J141" i="84"/>
  <c r="K141" i="84" s="1"/>
  <c r="AJ141" i="84" s="1"/>
  <c r="J143" i="84"/>
  <c r="K143" i="84" s="1"/>
  <c r="Q143" i="84" s="1"/>
  <c r="Q37" i="84" l="1"/>
  <c r="AJ37" i="84" s="1"/>
  <c r="Q35" i="84"/>
  <c r="AJ35" i="84" s="1"/>
  <c r="K29" i="38"/>
  <c r="L29" i="38"/>
  <c r="M29" i="38"/>
  <c r="N29" i="38"/>
  <c r="K30" i="38"/>
  <c r="L30" i="38"/>
  <c r="M30" i="38"/>
  <c r="N30" i="38"/>
  <c r="K31" i="38"/>
  <c r="L31" i="38"/>
  <c r="M31" i="38"/>
  <c r="N31" i="38"/>
  <c r="K32" i="38"/>
  <c r="L32" i="38"/>
  <c r="M32" i="38"/>
  <c r="N32" i="38"/>
  <c r="K33" i="38"/>
  <c r="L33" i="38"/>
  <c r="M33" i="38"/>
  <c r="N33" i="38"/>
  <c r="K34" i="38"/>
  <c r="L34" i="38"/>
  <c r="M34" i="38"/>
  <c r="N34" i="38"/>
  <c r="K28" i="38"/>
  <c r="L28" i="38"/>
  <c r="M28" i="38"/>
  <c r="N28" i="38"/>
  <c r="G23" i="53"/>
  <c r="G40" i="31"/>
  <c r="E40" i="31"/>
  <c r="G23" i="25"/>
  <c r="E23" i="25"/>
  <c r="G135" i="86" l="1"/>
  <c r="F38" i="89" s="1"/>
  <c r="H136" i="86"/>
  <c r="E65" i="89" s="1"/>
  <c r="H135" i="86"/>
  <c r="E38" i="89" s="1"/>
  <c r="G133" i="86"/>
  <c r="F5" i="89" s="1"/>
  <c r="I139" i="86"/>
  <c r="G33" i="89" s="1"/>
  <c r="G136" i="86"/>
  <c r="F65" i="89" s="1"/>
  <c r="F134" i="86"/>
  <c r="D27" i="89" s="1"/>
  <c r="G139" i="86"/>
  <c r="F33" i="89" s="1"/>
  <c r="F139" i="86"/>
  <c r="D33" i="89" s="1"/>
  <c r="I137" i="86"/>
  <c r="G72" i="89" s="1"/>
  <c r="H139" i="86"/>
  <c r="E33" i="89" s="1"/>
  <c r="L30" i="25"/>
  <c r="I28" i="49"/>
  <c r="I32" i="33"/>
  <c r="I24" i="35"/>
  <c r="I30" i="34"/>
  <c r="G29" i="34"/>
  <c r="E29" i="34"/>
  <c r="I17" i="41"/>
  <c r="G16" i="41"/>
  <c r="E16" i="41"/>
  <c r="I24" i="25"/>
  <c r="G22" i="45"/>
  <c r="E22" i="45"/>
  <c r="O20" i="45"/>
  <c r="O19" i="45"/>
  <c r="O18" i="45"/>
  <c r="O17" i="45"/>
  <c r="O16" i="45"/>
  <c r="O15" i="45"/>
  <c r="O14" i="45"/>
  <c r="O13" i="45"/>
  <c r="O12" i="45"/>
  <c r="I47" i="40"/>
  <c r="G19" i="44"/>
  <c r="M50" i="86" l="1"/>
  <c r="H138" i="86"/>
  <c r="E79" i="89" s="1"/>
  <c r="I134" i="86"/>
  <c r="I135" i="86"/>
  <c r="G38" i="89" s="1"/>
  <c r="G134" i="86"/>
  <c r="F27" i="89" s="1"/>
  <c r="I138" i="86"/>
  <c r="G79" i="89" s="1"/>
  <c r="H134" i="86"/>
  <c r="G137" i="86"/>
  <c r="F72" i="89" s="1"/>
  <c r="I136" i="86"/>
  <c r="G65" i="89" s="1"/>
  <c r="F135" i="86"/>
  <c r="D38" i="89" s="1"/>
  <c r="G138" i="86"/>
  <c r="F79" i="89" s="1"/>
  <c r="F136" i="86"/>
  <c r="D65" i="89" s="1"/>
  <c r="F133" i="86"/>
  <c r="D5" i="89" s="1"/>
  <c r="I133" i="86"/>
  <c r="F138" i="86"/>
  <c r="D79" i="89" s="1"/>
  <c r="H133" i="86"/>
  <c r="H137" i="86"/>
  <c r="E72" i="89" s="1"/>
  <c r="F137" i="86"/>
  <c r="D72" i="89" s="1"/>
  <c r="I31" i="33"/>
  <c r="I27" i="49"/>
  <c r="I19" i="44"/>
  <c r="I22" i="45"/>
  <c r="I16" i="41"/>
  <c r="I29" i="34"/>
  <c r="I23" i="25"/>
  <c r="I27" i="51"/>
  <c r="M124" i="86" l="1"/>
  <c r="M110" i="86"/>
  <c r="M96" i="86"/>
  <c r="M58" i="86"/>
  <c r="G180" i="86"/>
  <c r="M88" i="86"/>
  <c r="M139" i="86"/>
  <c r="L37" i="49"/>
  <c r="L56" i="40"/>
  <c r="L35" i="35"/>
  <c r="L44" i="33"/>
  <c r="L40" i="34"/>
  <c r="L23" i="41"/>
  <c r="L30" i="44"/>
  <c r="L31" i="45"/>
  <c r="I26" i="51"/>
  <c r="K38" i="51" l="1"/>
  <c r="I76" i="26" l="1"/>
  <c r="G75" i="26"/>
  <c r="E75" i="26"/>
  <c r="I75" i="26" l="1"/>
  <c r="L89" i="26" l="1"/>
  <c r="I41" i="46"/>
  <c r="H40" i="46"/>
  <c r="G40" i="46"/>
  <c r="F40" i="46"/>
  <c r="E40" i="46"/>
  <c r="I40" i="46" l="1"/>
  <c r="I21" i="27" l="1"/>
  <c r="I23" i="29"/>
  <c r="I48" i="39" l="1"/>
  <c r="I22" i="42"/>
  <c r="E47" i="39"/>
  <c r="I28" i="36"/>
  <c r="G27" i="36"/>
  <c r="G20" i="48"/>
  <c r="E20" i="48"/>
  <c r="I21" i="48"/>
  <c r="C13" i="36"/>
  <c r="C12" i="36"/>
  <c r="N13" i="38"/>
  <c r="M13" i="38"/>
  <c r="L13" i="38"/>
  <c r="K13" i="38"/>
  <c r="N12" i="38"/>
  <c r="M12" i="38"/>
  <c r="L12" i="38"/>
  <c r="K12" i="38"/>
  <c r="AJ129" i="84" l="1"/>
  <c r="AJ101" i="84" l="1"/>
  <c r="AL36" i="84" l="1"/>
  <c r="AO124" i="84" l="1"/>
  <c r="AL124" i="84"/>
  <c r="AO87" i="84"/>
  <c r="AL87" i="84"/>
  <c r="AO95" i="84"/>
  <c r="AL95" i="84"/>
  <c r="AO16" i="84"/>
  <c r="AL16" i="84"/>
  <c r="AO81" i="84"/>
  <c r="AL81" i="84"/>
  <c r="AO109" i="84"/>
  <c r="AL109" i="84"/>
  <c r="G47" i="39"/>
  <c r="AO48" i="84"/>
  <c r="AL48" i="84"/>
  <c r="AO14" i="84"/>
  <c r="AL14" i="84"/>
  <c r="AQ124" i="84" l="1"/>
  <c r="AJ124" i="84"/>
  <c r="AQ87" i="84"/>
  <c r="AJ109" i="84"/>
  <c r="AJ81" i="84"/>
  <c r="AJ95" i="84"/>
  <c r="AJ48" i="84"/>
  <c r="AJ14" i="84"/>
  <c r="AJ16" i="84"/>
  <c r="AP16" i="84" s="1"/>
  <c r="AQ95" i="84"/>
  <c r="I47" i="39"/>
  <c r="AQ14" i="84"/>
  <c r="L59" i="39" l="1"/>
  <c r="AP48" i="84"/>
  <c r="AP109" i="84"/>
  <c r="AP81" i="84"/>
  <c r="AO26" i="84" l="1"/>
  <c r="AL96" i="84"/>
  <c r="AN96" i="84"/>
  <c r="AL45" i="84"/>
  <c r="AN45" i="84"/>
  <c r="AL26" i="84"/>
  <c r="AN26" i="84"/>
  <c r="AJ45" i="84"/>
  <c r="AJ96" i="84"/>
  <c r="AP26" i="84" l="1"/>
  <c r="AO45" i="84"/>
  <c r="AP45" i="84" s="1"/>
  <c r="AS45" i="84" s="1"/>
  <c r="AP96" i="84"/>
  <c r="AS96" i="84" s="1"/>
  <c r="AL25" i="84"/>
  <c r="AN25" i="84"/>
  <c r="AO25" i="84"/>
  <c r="T150" i="84"/>
  <c r="AS26" i="84" l="1"/>
  <c r="AT26" i="84" s="1"/>
  <c r="AU26" i="84" s="1"/>
  <c r="AJ25" i="84"/>
  <c r="AP25" i="84" l="1"/>
  <c r="AS25" i="84" s="1"/>
  <c r="AM25" i="84"/>
  <c r="AT25" i="84" l="1"/>
  <c r="AU25" i="84" s="1"/>
  <c r="S150" i="84"/>
  <c r="U150" i="84"/>
  <c r="L150" i="84"/>
  <c r="P150" i="84"/>
  <c r="AN141" i="84"/>
  <c r="AM141" i="84"/>
  <c r="AL141" i="84"/>
  <c r="AN20" i="84"/>
  <c r="AL20" i="84"/>
  <c r="AN122" i="84"/>
  <c r="AL122" i="84"/>
  <c r="AO141" i="84"/>
  <c r="AP141" i="84" l="1"/>
  <c r="AS141" i="84" s="1"/>
  <c r="AR141" i="84"/>
  <c r="AQ141" i="84"/>
  <c r="AO122" i="84"/>
  <c r="AO20" i="84"/>
  <c r="AJ20" i="84"/>
  <c r="AL17" i="84"/>
  <c r="AM17" i="84"/>
  <c r="AN17" i="84"/>
  <c r="AO17" i="84"/>
  <c r="AO72" i="84"/>
  <c r="AJ128" i="84"/>
  <c r="AJ90" i="84"/>
  <c r="AJ38" i="84"/>
  <c r="AP38" i="84" s="1"/>
  <c r="AJ8" i="84"/>
  <c r="AJ13" i="84"/>
  <c r="AJ18" i="84"/>
  <c r="AO15" i="84"/>
  <c r="AO130" i="84"/>
  <c r="AM20" i="84" l="1"/>
  <c r="AR20" i="84" s="1"/>
  <c r="AJ122" i="84"/>
  <c r="AQ17" i="84"/>
  <c r="AR17" i="84"/>
  <c r="AP20" i="84"/>
  <c r="AS20" i="84" s="1"/>
  <c r="AT141" i="84"/>
  <c r="AU141" i="84" s="1"/>
  <c r="AJ17" i="84"/>
  <c r="AP122" i="84" l="1"/>
  <c r="AS122" i="84" s="1"/>
  <c r="AP17" i="84"/>
  <c r="AS17" i="84" s="1"/>
  <c r="AM122" i="84"/>
  <c r="AR122" i="84" s="1"/>
  <c r="AT20" i="84"/>
  <c r="AU20" i="84" s="1"/>
  <c r="AJ106" i="84"/>
  <c r="AJ98" i="84"/>
  <c r="AT17" i="84" l="1"/>
  <c r="AU17" i="84" s="1"/>
  <c r="AJ59" i="84"/>
  <c r="AJ70" i="84"/>
  <c r="AJ113" i="84"/>
  <c r="AT122" i="84"/>
  <c r="AJ121" i="84"/>
  <c r="AJ34" i="84"/>
  <c r="AJ108" i="84"/>
  <c r="AJ28" i="84"/>
  <c r="AJ65" i="84"/>
  <c r="AJ115" i="84"/>
  <c r="AJ44" i="84"/>
  <c r="AJ57" i="84"/>
  <c r="AJ54" i="84"/>
  <c r="AJ105" i="84"/>
  <c r="AJ114" i="84"/>
  <c r="AJ51" i="84"/>
  <c r="AJ89" i="84"/>
  <c r="AJ111" i="84"/>
  <c r="AJ69" i="84"/>
  <c r="AJ29" i="84"/>
  <c r="AJ52" i="84"/>
  <c r="AJ103" i="84"/>
  <c r="AJ112" i="84"/>
  <c r="AJ130" i="84"/>
  <c r="AJ72" i="84"/>
  <c r="AP130" i="84" l="1"/>
  <c r="AP72" i="84"/>
  <c r="AP147" i="84" l="1"/>
  <c r="AO143" i="84"/>
  <c r="AP143" i="84" s="1"/>
  <c r="AO137" i="84"/>
  <c r="AO133" i="84"/>
  <c r="AO125" i="84"/>
  <c r="AO123" i="84"/>
  <c r="AO121" i="84"/>
  <c r="AP121" i="84" s="1"/>
  <c r="AO120" i="84"/>
  <c r="AO117" i="84"/>
  <c r="AO115" i="84"/>
  <c r="AP115" i="84" s="1"/>
  <c r="AO114" i="84"/>
  <c r="AP114" i="84" s="1"/>
  <c r="AO113" i="84"/>
  <c r="AP113" i="84" s="1"/>
  <c r="AO112" i="84"/>
  <c r="AP112" i="84" s="1"/>
  <c r="AO111" i="84"/>
  <c r="AP111" i="84" s="1"/>
  <c r="AO110" i="84"/>
  <c r="AO108" i="84"/>
  <c r="AP108" i="84" s="1"/>
  <c r="AO106" i="84"/>
  <c r="AP106" i="84" s="1"/>
  <c r="AO105" i="84"/>
  <c r="AP105" i="84" s="1"/>
  <c r="AO103" i="84"/>
  <c r="AP103" i="84" s="1"/>
  <c r="AO99" i="84"/>
  <c r="AO98" i="84"/>
  <c r="AP98" i="84" s="1"/>
  <c r="AO83" i="84"/>
  <c r="AO54" i="84"/>
  <c r="AP54" i="84" s="1"/>
  <c r="AO74" i="84"/>
  <c r="AO89" i="84"/>
  <c r="AP89" i="84" s="1"/>
  <c r="AO70" i="84"/>
  <c r="AP70" i="84" s="1"/>
  <c r="AO68" i="84"/>
  <c r="AO66" i="84"/>
  <c r="AP66" i="84" s="1"/>
  <c r="AO65" i="84"/>
  <c r="AP65" i="84" s="1"/>
  <c r="AO69" i="84"/>
  <c r="AP69" i="84" s="1"/>
  <c r="AO59" i="84"/>
  <c r="AP59" i="84" s="1"/>
  <c r="AO57" i="84"/>
  <c r="AP57" i="84" s="1"/>
  <c r="AO52" i="84"/>
  <c r="AP52" i="84" s="1"/>
  <c r="AO51" i="84"/>
  <c r="AP51" i="84" s="1"/>
  <c r="AO46" i="84"/>
  <c r="AO44" i="84"/>
  <c r="AP44" i="84" s="1"/>
  <c r="AO37" i="84"/>
  <c r="AP37" i="84" s="1"/>
  <c r="AO35" i="84"/>
  <c r="AP35" i="84" s="1"/>
  <c r="AO34" i="84"/>
  <c r="AP34" i="84" s="1"/>
  <c r="AO29" i="84"/>
  <c r="AP29" i="84" s="1"/>
  <c r="AO28" i="84"/>
  <c r="AP28" i="84" s="1"/>
  <c r="AO23" i="84"/>
  <c r="AO19" i="84"/>
  <c r="AO135" i="84"/>
  <c r="AO12" i="84"/>
  <c r="AO11" i="84"/>
  <c r="AO9" i="84"/>
  <c r="AJ135" i="84" l="1"/>
  <c r="AJ11" i="84"/>
  <c r="AJ9" i="84"/>
  <c r="AJ19" i="84"/>
  <c r="AJ151" i="84"/>
  <c r="AI150" i="84"/>
  <c r="AH150" i="84"/>
  <c r="AG150" i="84"/>
  <c r="AF150" i="84"/>
  <c r="AE150" i="84"/>
  <c r="AD150" i="84"/>
  <c r="AC150" i="84"/>
  <c r="AB150" i="84"/>
  <c r="AA150" i="84"/>
  <c r="Z150" i="84"/>
  <c r="X150" i="84"/>
  <c r="W150" i="84"/>
  <c r="V150" i="84"/>
  <c r="R150" i="84"/>
  <c r="AN143" i="84"/>
  <c r="AS143" i="84" s="1"/>
  <c r="AL143" i="84"/>
  <c r="AM143" i="84"/>
  <c r="AO140" i="84"/>
  <c r="AN140" i="84"/>
  <c r="AL140" i="84"/>
  <c r="AN137" i="84"/>
  <c r="AL137" i="84"/>
  <c r="AN133" i="84"/>
  <c r="AL133" i="84"/>
  <c r="AN130" i="84"/>
  <c r="AS130" i="84" s="1"/>
  <c r="AL130" i="84"/>
  <c r="AO128" i="84"/>
  <c r="AP128" i="84" s="1"/>
  <c r="AN128" i="84"/>
  <c r="AL128" i="84"/>
  <c r="AM128" i="84"/>
  <c r="AO126" i="84"/>
  <c r="AN126" i="84"/>
  <c r="AL126" i="84"/>
  <c r="AN125" i="84"/>
  <c r="AL125" i="84"/>
  <c r="AN123" i="84"/>
  <c r="AL123" i="84"/>
  <c r="AN121" i="84"/>
  <c r="AS121" i="84" s="1"/>
  <c r="AL121" i="84"/>
  <c r="AN120" i="84"/>
  <c r="AL120" i="84"/>
  <c r="AN117" i="84"/>
  <c r="AL117" i="84"/>
  <c r="AN115" i="84"/>
  <c r="AL115" i="84"/>
  <c r="AN114" i="84"/>
  <c r="AL114" i="84"/>
  <c r="AN113" i="84"/>
  <c r="AL113" i="84"/>
  <c r="AN112" i="84"/>
  <c r="AL112" i="84"/>
  <c r="AM112" i="84"/>
  <c r="AR112" i="84" s="1"/>
  <c r="AN111" i="84"/>
  <c r="AM111" i="84"/>
  <c r="AR111" i="84" s="1"/>
  <c r="AL111" i="84"/>
  <c r="AN110" i="84"/>
  <c r="AM110" i="84"/>
  <c r="AR110" i="84" s="1"/>
  <c r="AL110" i="84"/>
  <c r="AJ110" i="84"/>
  <c r="AN108" i="84"/>
  <c r="AL108" i="84"/>
  <c r="AM108" i="84"/>
  <c r="AN107" i="84"/>
  <c r="AL107" i="84"/>
  <c r="AN106" i="84"/>
  <c r="AL106" i="84"/>
  <c r="AN105" i="84"/>
  <c r="AL105" i="84"/>
  <c r="AM105" i="84"/>
  <c r="AN103" i="84"/>
  <c r="AM103" i="84"/>
  <c r="AL103" i="84"/>
  <c r="AN99" i="84"/>
  <c r="AL99" i="84"/>
  <c r="AN98" i="84"/>
  <c r="AL98" i="84"/>
  <c r="AO97" i="84"/>
  <c r="AN97" i="84"/>
  <c r="AL97" i="84"/>
  <c r="AO93" i="84"/>
  <c r="AN93" i="84"/>
  <c r="AL93" i="84"/>
  <c r="AO90" i="84"/>
  <c r="AP90" i="84" s="1"/>
  <c r="AN90" i="84"/>
  <c r="AL90" i="84"/>
  <c r="AM90" i="84"/>
  <c r="AN83" i="84"/>
  <c r="AL83" i="84"/>
  <c r="AN54" i="84"/>
  <c r="AL54" i="84"/>
  <c r="AN74" i="84"/>
  <c r="AL74" i="84"/>
  <c r="AN89" i="84"/>
  <c r="AM89" i="84"/>
  <c r="AL89" i="84"/>
  <c r="AN72" i="84"/>
  <c r="AL72" i="84"/>
  <c r="AM72" i="84"/>
  <c r="AR72" i="84" s="1"/>
  <c r="AN70" i="84"/>
  <c r="AL70" i="84"/>
  <c r="AN68" i="84"/>
  <c r="AL68" i="84"/>
  <c r="AN66" i="84"/>
  <c r="AL66" i="84"/>
  <c r="AN65" i="84"/>
  <c r="AL65" i="84"/>
  <c r="AN69" i="84"/>
  <c r="AM69" i="84"/>
  <c r="AL69" i="84"/>
  <c r="AQ69" i="84" s="1"/>
  <c r="AO60" i="84"/>
  <c r="AN60" i="84"/>
  <c r="AL60" i="84"/>
  <c r="AN59" i="84"/>
  <c r="AL59" i="84"/>
  <c r="AN57" i="84"/>
  <c r="AL57" i="84"/>
  <c r="AN55" i="84"/>
  <c r="AL55" i="84"/>
  <c r="AO53" i="84"/>
  <c r="AN53" i="84"/>
  <c r="AL53" i="84"/>
  <c r="AN52" i="84"/>
  <c r="AS52" i="84" s="1"/>
  <c r="AM52" i="84"/>
  <c r="AR52" i="84" s="1"/>
  <c r="AL52" i="84"/>
  <c r="AN51" i="84"/>
  <c r="AS51" i="84" s="1"/>
  <c r="AL51" i="84"/>
  <c r="AO47" i="84"/>
  <c r="AN47" i="84"/>
  <c r="AL47" i="84"/>
  <c r="AN46" i="84"/>
  <c r="AL46" i="84"/>
  <c r="AN44" i="84"/>
  <c r="AS44" i="84" s="1"/>
  <c r="AL44" i="84"/>
  <c r="AN43" i="84"/>
  <c r="AL43" i="84"/>
  <c r="AN38" i="84"/>
  <c r="AS38" i="84" s="1"/>
  <c r="AM38" i="84"/>
  <c r="AR38" i="84" s="1"/>
  <c r="AL38" i="84"/>
  <c r="AQ38" i="84" s="1"/>
  <c r="AN37" i="84"/>
  <c r="AS37" i="84" s="1"/>
  <c r="AM37" i="84"/>
  <c r="AR37" i="84" s="1"/>
  <c r="AL37" i="84"/>
  <c r="AN35" i="84"/>
  <c r="AS35" i="84" s="1"/>
  <c r="AL35" i="84"/>
  <c r="AN34" i="84"/>
  <c r="AS34" i="84" s="1"/>
  <c r="AL34" i="84"/>
  <c r="AO31" i="84"/>
  <c r="AN31" i="84"/>
  <c r="AL31" i="84"/>
  <c r="AO30" i="84"/>
  <c r="AN30" i="84"/>
  <c r="AL30" i="84"/>
  <c r="AN29" i="84"/>
  <c r="AS29" i="84" s="1"/>
  <c r="AM29" i="84"/>
  <c r="AR29" i="84" s="1"/>
  <c r="AL29" i="84"/>
  <c r="AQ29" i="84" s="1"/>
  <c r="AN28" i="84"/>
  <c r="AS28" i="84" s="1"/>
  <c r="AL28" i="84"/>
  <c r="AM28" i="84"/>
  <c r="AN23" i="84"/>
  <c r="AL23" i="84"/>
  <c r="AN19" i="84"/>
  <c r="AL19" i="84"/>
  <c r="AO18" i="84"/>
  <c r="AP18" i="84" s="1"/>
  <c r="AN18" i="84"/>
  <c r="AL18" i="84"/>
  <c r="AM18" i="84"/>
  <c r="AN135" i="84"/>
  <c r="AL135" i="84"/>
  <c r="AQ135" i="84" s="1"/>
  <c r="AN15" i="84"/>
  <c r="AL15" i="84"/>
  <c r="AO13" i="84"/>
  <c r="AP13" i="84" s="1"/>
  <c r="AN13" i="84"/>
  <c r="AL13" i="84"/>
  <c r="AM13" i="84"/>
  <c r="AN12" i="84"/>
  <c r="AL12" i="84"/>
  <c r="AN11" i="84"/>
  <c r="AL11" i="84"/>
  <c r="AN9" i="84"/>
  <c r="AL9" i="84"/>
  <c r="AO8" i="84"/>
  <c r="AP8" i="84" s="1"/>
  <c r="AN8" i="84"/>
  <c r="AL8" i="84"/>
  <c r="AM8" i="84"/>
  <c r="AO7" i="84"/>
  <c r="AN7" i="84"/>
  <c r="AL7" i="84"/>
  <c r="AO5" i="84"/>
  <c r="AN5" i="84"/>
  <c r="AL5" i="84"/>
  <c r="AS3" i="84"/>
  <c r="AR3" i="84"/>
  <c r="AQ3" i="84"/>
  <c r="AR8" i="84" l="1"/>
  <c r="AP110" i="84"/>
  <c r="AS110" i="84" s="1"/>
  <c r="AM19" i="84"/>
  <c r="AM11" i="84"/>
  <c r="AM9" i="84"/>
  <c r="AM135" i="84"/>
  <c r="AR135" i="84" s="1"/>
  <c r="AS13" i="84"/>
  <c r="AS18" i="84"/>
  <c r="AR18" i="84"/>
  <c r="AT52" i="84"/>
  <c r="AU52" i="84" s="1"/>
  <c r="AP9" i="84"/>
  <c r="AS9" i="84" s="1"/>
  <c r="AP19" i="84"/>
  <c r="AS19" i="84" s="1"/>
  <c r="AP11" i="84"/>
  <c r="AS11" i="84" s="1"/>
  <c r="AT37" i="84"/>
  <c r="AU37" i="84" s="1"/>
  <c r="AT28" i="84"/>
  <c r="AU28" i="84" s="1"/>
  <c r="AP135" i="84"/>
  <c r="AS135" i="84" s="1"/>
  <c r="AT38" i="84"/>
  <c r="AU38" i="84" s="1"/>
  <c r="AT143" i="84"/>
  <c r="AU143" i="84" s="1"/>
  <c r="AS8" i="84"/>
  <c r="AR13" i="84"/>
  <c r="AT29" i="84"/>
  <c r="AU29" i="84" s="1"/>
  <c r="AJ46" i="84"/>
  <c r="AJ117" i="84"/>
  <c r="AJ23" i="84"/>
  <c r="M150" i="84"/>
  <c r="AM51" i="84"/>
  <c r="AT51" i="84" s="1"/>
  <c r="AU51" i="84" s="1"/>
  <c r="AM34" i="84"/>
  <c r="AT34" i="84" s="1"/>
  <c r="AU34" i="84" s="1"/>
  <c r="AQ112" i="84"/>
  <c r="AM115" i="84"/>
  <c r="AR115" i="84" s="1"/>
  <c r="AR128" i="84"/>
  <c r="AR103" i="84"/>
  <c r="AM35" i="84"/>
  <c r="AT35" i="84" s="1"/>
  <c r="AU35" i="84" s="1"/>
  <c r="AM57" i="84"/>
  <c r="AM98" i="84"/>
  <c r="AS69" i="84"/>
  <c r="AS103" i="84"/>
  <c r="AR90" i="84"/>
  <c r="AQ110" i="84"/>
  <c r="AQ115" i="84"/>
  <c r="AN150" i="84"/>
  <c r="AQ111" i="84"/>
  <c r="AL150" i="84"/>
  <c r="AR89" i="84"/>
  <c r="AR69" i="84"/>
  <c r="AM70" i="84"/>
  <c r="AS90" i="84"/>
  <c r="AS128" i="84"/>
  <c r="AM121" i="84"/>
  <c r="AT121" i="84" s="1"/>
  <c r="AU121" i="84" s="1"/>
  <c r="AM66" i="84"/>
  <c r="AM113" i="84"/>
  <c r="AM54" i="84"/>
  <c r="AM114" i="84"/>
  <c r="AM130" i="84"/>
  <c r="AR130" i="84" s="1"/>
  <c r="AT130" i="84" s="1"/>
  <c r="AU130" i="84" s="1"/>
  <c r="N150" i="84"/>
  <c r="AT19" i="84" l="1"/>
  <c r="AU19" i="84" s="1"/>
  <c r="AP23" i="84"/>
  <c r="AS23" i="84" s="1"/>
  <c r="AM7" i="84"/>
  <c r="AP117" i="84"/>
  <c r="AS117" i="84" s="1"/>
  <c r="AP46" i="84"/>
  <c r="AS46" i="84" s="1"/>
  <c r="AJ107" i="84"/>
  <c r="AP107" i="84" s="1"/>
  <c r="AS107" i="84" s="1"/>
  <c r="AJ97" i="84"/>
  <c r="AP97" i="84" s="1"/>
  <c r="AS97" i="84" s="1"/>
  <c r="AJ31" i="84"/>
  <c r="AM31" i="84" s="1"/>
  <c r="AR31" i="84" s="1"/>
  <c r="AJ126" i="84"/>
  <c r="AP126" i="84" s="1"/>
  <c r="AS126" i="84" s="1"/>
  <c r="AJ60" i="84"/>
  <c r="AP60" i="84" s="1"/>
  <c r="AS60" i="84" s="1"/>
  <c r="AJ47" i="84"/>
  <c r="AP47" i="84" s="1"/>
  <c r="AS47" i="84" s="1"/>
  <c r="AJ43" i="84"/>
  <c r="AP43" i="84" s="1"/>
  <c r="AS43" i="84" s="1"/>
  <c r="AJ55" i="84"/>
  <c r="AP55" i="84" s="1"/>
  <c r="AS55" i="84" s="1"/>
  <c r="AJ30" i="84"/>
  <c r="AP30" i="84" s="1"/>
  <c r="AS30" i="84" s="1"/>
  <c r="AJ140" i="84"/>
  <c r="AP140" i="84" s="1"/>
  <c r="AS140" i="84" s="1"/>
  <c r="AT9" i="84"/>
  <c r="AU9" i="84" s="1"/>
  <c r="AT18" i="84"/>
  <c r="AU18" i="84" s="1"/>
  <c r="AT11" i="84"/>
  <c r="AU11" i="84" s="1"/>
  <c r="AT8" i="84"/>
  <c r="AU8" i="84" s="1"/>
  <c r="AT135" i="84"/>
  <c r="AU135" i="84" s="1"/>
  <c r="AP7" i="84"/>
  <c r="AT13" i="84"/>
  <c r="AU13" i="84" s="1"/>
  <c r="AM23" i="84"/>
  <c r="AR23" i="84" s="1"/>
  <c r="AJ133" i="84"/>
  <c r="AM133" i="84" s="1"/>
  <c r="AR133" i="84" s="1"/>
  <c r="AJ99" i="84"/>
  <c r="AJ93" i="84"/>
  <c r="AJ53" i="84"/>
  <c r="AP53" i="84" s="1"/>
  <c r="AQ150" i="84"/>
  <c r="AM106" i="84"/>
  <c r="AM46" i="84"/>
  <c r="AR46" i="84" s="1"/>
  <c r="AM117" i="84"/>
  <c r="AS115" i="84"/>
  <c r="AT115" i="84" s="1"/>
  <c r="AU115" i="84" s="1"/>
  <c r="AT103" i="84"/>
  <c r="AU103" i="84" s="1"/>
  <c r="AS57" i="84"/>
  <c r="AT57" i="84" s="1"/>
  <c r="AU57" i="84" s="1"/>
  <c r="AT69" i="84"/>
  <c r="AU69" i="84" s="1"/>
  <c r="AT110" i="84"/>
  <c r="AU110" i="84" s="1"/>
  <c r="AS98" i="84"/>
  <c r="AT98" i="84" s="1"/>
  <c r="AU98" i="84" s="1"/>
  <c r="AT128" i="84"/>
  <c r="AU128" i="84" s="1"/>
  <c r="AM65" i="84"/>
  <c r="AS65" i="84"/>
  <c r="AM44" i="84"/>
  <c r="AT44" i="84" s="1"/>
  <c r="AU44" i="84" s="1"/>
  <c r="AS70" i="84"/>
  <c r="AT90" i="84"/>
  <c r="AU90" i="84" s="1"/>
  <c r="AM59" i="84"/>
  <c r="AS54" i="84"/>
  <c r="AT54" i="84" s="1"/>
  <c r="AU54" i="84" s="1"/>
  <c r="AS106" i="84"/>
  <c r="AS114" i="84"/>
  <c r="AT114" i="84" s="1"/>
  <c r="AU114" i="84" s="1"/>
  <c r="AS105" i="84"/>
  <c r="AT105" i="84" s="1"/>
  <c r="AU105" i="84" s="1"/>
  <c r="AS111" i="84"/>
  <c r="AT111" i="84" s="1"/>
  <c r="AU111" i="84" s="1"/>
  <c r="AS108" i="84"/>
  <c r="AT108" i="84" s="1"/>
  <c r="AU108" i="84" s="1"/>
  <c r="AS72" i="84"/>
  <c r="AT72" i="84" s="1"/>
  <c r="AU72" i="84" s="1"/>
  <c r="AS66" i="84"/>
  <c r="AT66" i="84" s="1"/>
  <c r="AU66" i="84" s="1"/>
  <c r="AS112" i="84"/>
  <c r="AT112" i="84" s="1"/>
  <c r="AU112" i="84" s="1"/>
  <c r="AS113" i="84"/>
  <c r="AT113" i="84" s="1"/>
  <c r="AU113" i="84" s="1"/>
  <c r="AS89" i="84"/>
  <c r="AT89" i="84" s="1"/>
  <c r="AU89" i="84" s="1"/>
  <c r="AT23" i="84" l="1"/>
  <c r="AU23" i="84" s="1"/>
  <c r="AP133" i="84"/>
  <c r="AS133" i="84" s="1"/>
  <c r="AT133" i="84" s="1"/>
  <c r="AU133" i="84" s="1"/>
  <c r="AP99" i="84"/>
  <c r="AS99" i="84" s="1"/>
  <c r="AM60" i="84"/>
  <c r="AT60" i="84" s="1"/>
  <c r="AU60" i="84" s="1"/>
  <c r="AM107" i="84"/>
  <c r="AT107" i="84" s="1"/>
  <c r="AU107" i="84" s="1"/>
  <c r="AP31" i="84"/>
  <c r="AS31" i="84" s="1"/>
  <c r="AT31" i="84" s="1"/>
  <c r="AU31" i="84" s="1"/>
  <c r="AM126" i="84"/>
  <c r="AT126" i="84" s="1"/>
  <c r="AU126" i="84" s="1"/>
  <c r="AM97" i="84"/>
  <c r="AT97" i="84" s="1"/>
  <c r="AU97" i="84" s="1"/>
  <c r="AP15" i="84"/>
  <c r="AS15" i="84" s="1"/>
  <c r="AM47" i="84"/>
  <c r="AT47" i="84" s="1"/>
  <c r="AU47" i="84" s="1"/>
  <c r="AM43" i="84"/>
  <c r="AR43" i="84" s="1"/>
  <c r="AT43" i="84" s="1"/>
  <c r="AU43" i="84" s="1"/>
  <c r="AM55" i="84"/>
  <c r="AT55" i="84" s="1"/>
  <c r="AU55" i="84" s="1"/>
  <c r="AM140" i="84"/>
  <c r="AT140" i="84" s="1"/>
  <c r="AU140" i="84" s="1"/>
  <c r="AM30" i="84"/>
  <c r="AT30" i="84" s="1"/>
  <c r="AU30" i="84" s="1"/>
  <c r="AJ5" i="84"/>
  <c r="AP5" i="84" s="1"/>
  <c r="AT46" i="84"/>
  <c r="AU46" i="84" s="1"/>
  <c r="AS7" i="84"/>
  <c r="AT7" i="84" s="1"/>
  <c r="AU7" i="84" s="1"/>
  <c r="AS53" i="84"/>
  <c r="AP93" i="84"/>
  <c r="AS93" i="84" s="1"/>
  <c r="AM93" i="84"/>
  <c r="AM99" i="84"/>
  <c r="AJ123" i="84"/>
  <c r="AJ74" i="84"/>
  <c r="AJ120" i="84"/>
  <c r="AM53" i="84"/>
  <c r="AJ68" i="84"/>
  <c r="AJ125" i="84"/>
  <c r="AJ12" i="84"/>
  <c r="AT106" i="84"/>
  <c r="AU106" i="84" s="1"/>
  <c r="AT117" i="84"/>
  <c r="AU117" i="84" s="1"/>
  <c r="AT65" i="84"/>
  <c r="AU65" i="84" s="1"/>
  <c r="AT70" i="84"/>
  <c r="AU70" i="84" s="1"/>
  <c r="AS59" i="84"/>
  <c r="AT59" i="84" s="1"/>
  <c r="AU59" i="84" s="1"/>
  <c r="AS5" i="84" l="1"/>
  <c r="AV5" i="84"/>
  <c r="AM45" i="84"/>
  <c r="AM74" i="84"/>
  <c r="AR74" i="84" s="1"/>
  <c r="AP125" i="84"/>
  <c r="AS125" i="84" s="1"/>
  <c r="AP123" i="84"/>
  <c r="AS123" i="84" s="1"/>
  <c r="AP12" i="84"/>
  <c r="AS12" i="84" s="1"/>
  <c r="AP120" i="84"/>
  <c r="AS120" i="84" s="1"/>
  <c r="AM15" i="84"/>
  <c r="AT15" i="84" s="1"/>
  <c r="AU15" i="84" s="1"/>
  <c r="AM5" i="84"/>
  <c r="AT53" i="84"/>
  <c r="AU53" i="84" s="1"/>
  <c r="AP68" i="84"/>
  <c r="AS68" i="84" s="1"/>
  <c r="AP74" i="84"/>
  <c r="AS74" i="84" s="1"/>
  <c r="AT93" i="84"/>
  <c r="AU93" i="84" s="1"/>
  <c r="AT99" i="84"/>
  <c r="AU99" i="84" s="1"/>
  <c r="AJ83" i="84"/>
  <c r="AM125" i="84"/>
  <c r="AJ137" i="84"/>
  <c r="AM68" i="84"/>
  <c r="AM120" i="84"/>
  <c r="AM123" i="84"/>
  <c r="AM12" i="84"/>
  <c r="AT5" i="84" l="1"/>
  <c r="AU5" i="84" s="1"/>
  <c r="AT74" i="84"/>
  <c r="AU74" i="84" s="1"/>
  <c r="AT123" i="84"/>
  <c r="AU123" i="84" s="1"/>
  <c r="AT120" i="84"/>
  <c r="AU120" i="84" s="1"/>
  <c r="AT12" i="84"/>
  <c r="AU12" i="84" s="1"/>
  <c r="AT125" i="84"/>
  <c r="AU125" i="84" s="1"/>
  <c r="AM83" i="84"/>
  <c r="AR83" i="84" s="1"/>
  <c r="AP83" i="84"/>
  <c r="AS83" i="84" s="1"/>
  <c r="AM137" i="84"/>
  <c r="AP137" i="84"/>
  <c r="AT68" i="84"/>
  <c r="AU68" i="84" s="1"/>
  <c r="AS137" i="84" l="1"/>
  <c r="AS150" i="84" s="1"/>
  <c r="AP150" i="84"/>
  <c r="AM150" i="84"/>
  <c r="AT83" i="84"/>
  <c r="AU83" i="84" s="1"/>
  <c r="AR150" i="84" l="1"/>
  <c r="AQ151" i="84" s="1"/>
  <c r="AQ153" i="84" s="1"/>
  <c r="AQ156" i="84" s="1"/>
  <c r="AT137" i="84"/>
  <c r="AU137" i="84" s="1"/>
  <c r="AU150" i="84" s="1"/>
  <c r="AT150" i="84" l="1"/>
  <c r="E28" i="32" l="1"/>
  <c r="L26" i="42" l="1"/>
  <c r="K14" i="48"/>
  <c r="L14" i="48"/>
  <c r="M14" i="48"/>
  <c r="N14" i="48"/>
  <c r="K22" i="81"/>
  <c r="L22" i="81"/>
  <c r="M22" i="81"/>
  <c r="N22" i="81"/>
  <c r="K18" i="81"/>
  <c r="L18" i="81"/>
  <c r="M18" i="81"/>
  <c r="N18" i="81"/>
  <c r="K19" i="81"/>
  <c r="L19" i="81"/>
  <c r="M19" i="81"/>
  <c r="N19" i="81"/>
  <c r="K20" i="81"/>
  <c r="L20" i="81"/>
  <c r="M20" i="81"/>
  <c r="N20" i="81"/>
  <c r="K21" i="81"/>
  <c r="L21" i="81"/>
  <c r="M21" i="81"/>
  <c r="N21" i="81"/>
  <c r="K17" i="81"/>
  <c r="L17" i="81"/>
  <c r="M17" i="81"/>
  <c r="N17" i="81"/>
  <c r="N12" i="81"/>
  <c r="M12" i="81"/>
  <c r="L12" i="81"/>
  <c r="K12" i="81"/>
  <c r="N16" i="81"/>
  <c r="M16" i="81"/>
  <c r="L16" i="81"/>
  <c r="K16" i="81"/>
  <c r="N15" i="81"/>
  <c r="M15" i="81"/>
  <c r="L15" i="81"/>
  <c r="K15" i="81"/>
  <c r="N13" i="81"/>
  <c r="M13" i="81"/>
  <c r="L13" i="81"/>
  <c r="K13" i="81"/>
  <c r="K20" i="29"/>
  <c r="L20" i="29"/>
  <c r="M20" i="29"/>
  <c r="N20" i="29"/>
  <c r="K14" i="38"/>
  <c r="L14" i="38"/>
  <c r="M14" i="38"/>
  <c r="N14" i="38"/>
  <c r="K15" i="38"/>
  <c r="L15" i="38"/>
  <c r="M15" i="38"/>
  <c r="N15" i="38"/>
  <c r="K16" i="38"/>
  <c r="L16" i="38"/>
  <c r="M16" i="38"/>
  <c r="N16" i="38"/>
  <c r="K17" i="38"/>
  <c r="L17" i="38"/>
  <c r="M17" i="38"/>
  <c r="N17" i="38"/>
  <c r="K18" i="38"/>
  <c r="L18" i="38"/>
  <c r="M18" i="38"/>
  <c r="N18" i="38"/>
  <c r="K19" i="38"/>
  <c r="L19" i="38"/>
  <c r="M19" i="38"/>
  <c r="N19" i="38"/>
  <c r="K20" i="38"/>
  <c r="L20" i="38"/>
  <c r="M20" i="38"/>
  <c r="N20" i="38"/>
  <c r="K21" i="38"/>
  <c r="L21" i="38"/>
  <c r="M21" i="38"/>
  <c r="N21" i="38"/>
  <c r="K22" i="38"/>
  <c r="L22" i="38"/>
  <c r="M22" i="38"/>
  <c r="N22" i="38"/>
  <c r="K23" i="38"/>
  <c r="L23" i="38"/>
  <c r="M23" i="38"/>
  <c r="N23" i="38"/>
  <c r="K27" i="38"/>
  <c r="L27" i="38"/>
  <c r="M27" i="38"/>
  <c r="N27" i="38"/>
  <c r="L12" i="48"/>
  <c r="M12" i="48"/>
  <c r="N12" i="48"/>
  <c r="L13" i="48"/>
  <c r="M13" i="48"/>
  <c r="N13" i="48"/>
  <c r="L15" i="48"/>
  <c r="M15" i="48"/>
  <c r="N15" i="48"/>
  <c r="L16" i="48"/>
  <c r="M16" i="48"/>
  <c r="N16" i="48"/>
  <c r="L17" i="48"/>
  <c r="M17" i="48"/>
  <c r="N17" i="48"/>
  <c r="L18" i="48"/>
  <c r="M18" i="48"/>
  <c r="N18" i="48"/>
  <c r="K13" i="48"/>
  <c r="K15" i="48"/>
  <c r="K16" i="48"/>
  <c r="K17" i="48"/>
  <c r="K18" i="48"/>
  <c r="K12" i="48"/>
  <c r="E6" i="80"/>
  <c r="E5" i="80"/>
  <c r="E4" i="80"/>
  <c r="H29" i="72"/>
  <c r="H31" i="72" s="1"/>
  <c r="G20" i="27"/>
  <c r="E20" i="27"/>
  <c r="E29" i="72"/>
  <c r="N14" i="73"/>
  <c r="M14" i="73"/>
  <c r="J10" i="73"/>
  <c r="J9" i="73"/>
  <c r="G9" i="73"/>
  <c r="G14" i="73" s="1"/>
  <c r="E23" i="53"/>
  <c r="E35" i="38"/>
  <c r="G35" i="38"/>
  <c r="E53" i="70"/>
  <c r="F53" i="70"/>
  <c r="L56" i="70"/>
  <c r="M56" i="70" s="1"/>
  <c r="O56" i="70"/>
  <c r="L57" i="70"/>
  <c r="M57" i="70" s="1"/>
  <c r="O57" i="70"/>
  <c r="L58" i="70"/>
  <c r="M58" i="70" s="1"/>
  <c r="O58" i="70"/>
  <c r="E53" i="69"/>
  <c r="F53" i="69"/>
  <c r="L56" i="69"/>
  <c r="M56" i="69" s="1"/>
  <c r="O56" i="69"/>
  <c r="L57" i="69"/>
  <c r="M57" i="69" s="1"/>
  <c r="O57" i="69"/>
  <c r="L58" i="69"/>
  <c r="M58" i="69" s="1"/>
  <c r="O58" i="69"/>
  <c r="E21" i="42"/>
  <c r="G21" i="42"/>
  <c r="C14" i="36"/>
  <c r="C15" i="36"/>
  <c r="C16" i="36"/>
  <c r="C17" i="36"/>
  <c r="C18" i="36"/>
  <c r="C19" i="36"/>
  <c r="C20" i="36"/>
  <c r="C21" i="36"/>
  <c r="C22" i="36"/>
  <c r="C23" i="36"/>
  <c r="E25" i="28"/>
  <c r="G25" i="28"/>
  <c r="G28" i="32"/>
  <c r="J41" i="38" l="1"/>
  <c r="L28" i="29"/>
  <c r="M28" i="29"/>
  <c r="L41" i="38"/>
  <c r="K36" i="81"/>
  <c r="K34" i="81"/>
  <c r="K35" i="81"/>
  <c r="J27" i="48"/>
  <c r="I53" i="69"/>
  <c r="I27" i="36"/>
  <c r="I53" i="70"/>
  <c r="J14" i="73"/>
  <c r="I20" i="27"/>
  <c r="I20" i="48"/>
  <c r="I22" i="48" s="1"/>
  <c r="L26" i="48"/>
  <c r="I28" i="32"/>
  <c r="I40" i="31"/>
  <c r="K28" i="81"/>
  <c r="L27" i="48"/>
  <c r="I21" i="42"/>
  <c r="L25" i="48"/>
  <c r="J26" i="48"/>
  <c r="J25" i="48"/>
  <c r="L26" i="29"/>
  <c r="L27" i="29"/>
  <c r="M26" i="29"/>
  <c r="M27" i="29"/>
  <c r="I25" i="28"/>
  <c r="J26" i="42"/>
  <c r="I35" i="38"/>
  <c r="J40" i="38"/>
  <c r="L40" i="38"/>
  <c r="L39" i="38"/>
  <c r="J39" i="38"/>
  <c r="K32" i="81"/>
  <c r="K29" i="81"/>
  <c r="K33" i="81"/>
  <c r="K30" i="81"/>
  <c r="K31" i="81"/>
  <c r="K27" i="81"/>
  <c r="F90" i="86" l="1"/>
  <c r="D6" i="89" s="1"/>
  <c r="I142" i="86"/>
  <c r="G5" i="89" s="1"/>
  <c r="H92" i="86"/>
  <c r="E53" i="89" s="1"/>
  <c r="H91" i="86"/>
  <c r="E15" i="89" s="1"/>
  <c r="I141" i="86"/>
  <c r="G27" i="89" s="1"/>
  <c r="H142" i="86"/>
  <c r="E5" i="89" s="1"/>
  <c r="H90" i="86"/>
  <c r="E6" i="89" s="1"/>
  <c r="H141" i="86"/>
  <c r="E27" i="89" s="1"/>
  <c r="F92" i="86"/>
  <c r="D53" i="89" s="1"/>
  <c r="F91" i="86"/>
  <c r="D15" i="89" s="1"/>
  <c r="J30" i="29"/>
  <c r="K38" i="81"/>
  <c r="J28" i="27"/>
  <c r="L28" i="42"/>
  <c r="L35" i="36"/>
  <c r="L36" i="28"/>
  <c r="L50" i="31"/>
  <c r="J45" i="38"/>
  <c r="H150" i="84"/>
  <c r="I150" i="84"/>
  <c r="D4" i="89" l="1"/>
  <c r="M12" i="86"/>
  <c r="M84" i="86"/>
  <c r="M40" i="86"/>
  <c r="H180" i="86"/>
  <c r="F180" i="86"/>
  <c r="M142" i="86"/>
  <c r="M18" i="86"/>
  <c r="M92" i="86"/>
  <c r="J150" i="84"/>
  <c r="Q150" i="84"/>
  <c r="I97" i="89" l="1"/>
  <c r="I28" i="86"/>
  <c r="I180" i="86" s="1"/>
  <c r="K182" i="86" s="1"/>
  <c r="AJ150" i="84"/>
  <c r="K150" i="84"/>
  <c r="M131" i="86" l="1"/>
</calcChain>
</file>

<file path=xl/comments1.xml><?xml version="1.0" encoding="utf-8"?>
<comments xmlns="http://schemas.openxmlformats.org/spreadsheetml/2006/main">
  <authors>
    <author>I06 Asesor Educación Prof. Yanina Leiva A.</author>
  </authors>
  <commentList>
    <comment ref="Z15" authorId="0" shapeId="0">
      <text>
        <r>
          <rPr>
            <b/>
            <sz val="9"/>
            <color indexed="81"/>
            <rFont val="Tahoma"/>
            <family val="2"/>
          </rPr>
          <t>I06 Asesor Educación Prof. Yanina Leiva A.:</t>
        </r>
        <r>
          <rPr>
            <sz val="9"/>
            <color indexed="81"/>
            <rFont val="Tahoma"/>
            <family val="2"/>
          </rPr>
          <t xml:space="preserve">
POLÍGONO
</t>
        </r>
      </text>
    </comment>
  </commentList>
</comments>
</file>

<file path=xl/sharedStrings.xml><?xml version="1.0" encoding="utf-8"?>
<sst xmlns="http://schemas.openxmlformats.org/spreadsheetml/2006/main" count="5393" uniqueCount="768">
  <si>
    <t>CÁTEDRA</t>
  </si>
  <si>
    <t>HISTORIA</t>
  </si>
  <si>
    <t>MATEMÁTICAS</t>
  </si>
  <si>
    <t>CURSO</t>
  </si>
  <si>
    <t>1ro</t>
  </si>
  <si>
    <t>CHILE: HISTORIA Y SOBERANÍA</t>
  </si>
  <si>
    <t>FÍSICA</t>
  </si>
  <si>
    <t>QUÍMICA</t>
  </si>
  <si>
    <t>HABILIDADES LINGÜÍSTICAS II</t>
  </si>
  <si>
    <t>PSICOLOGÍA APLICADA AL MANDO</t>
  </si>
  <si>
    <t>PSICOLOGÍA</t>
  </si>
  <si>
    <t>SISTEMAS DE ARMAS</t>
  </si>
  <si>
    <t>DERECHO</t>
  </si>
  <si>
    <t>ADMINISTRACIÓN</t>
  </si>
  <si>
    <t>ANÁLISIS DE LA REALIDAD NACIONAL E INTERNACIONAL</t>
  </si>
  <si>
    <t>2do AB</t>
  </si>
  <si>
    <t>3ro AB</t>
  </si>
  <si>
    <t>4to AB</t>
  </si>
  <si>
    <t>MICROECONOMÍA</t>
  </si>
  <si>
    <t>MACROECONOMÍA</t>
  </si>
  <si>
    <t>2do IM</t>
  </si>
  <si>
    <t>3ro IM</t>
  </si>
  <si>
    <t>ELECTROTECNIA IM</t>
  </si>
  <si>
    <t>ESP INF MARINA</t>
  </si>
  <si>
    <t>4to IM</t>
  </si>
  <si>
    <t>2do LT</t>
  </si>
  <si>
    <t>3ro LT</t>
  </si>
  <si>
    <t>SIST DE ARMAS</t>
  </si>
  <si>
    <t>4to LT</t>
  </si>
  <si>
    <t>COMUNICACIÓN Y RR.PP.</t>
  </si>
  <si>
    <t>OPERACIONES MARÍTIMAS I</t>
  </si>
  <si>
    <t>POLICÍA MARÍTIMA</t>
  </si>
  <si>
    <t xml:space="preserve"> </t>
  </si>
  <si>
    <t>MATERIAL IM</t>
  </si>
  <si>
    <t>COSTOS</t>
  </si>
  <si>
    <t>CONTABILIDAD Y FINANZAS</t>
  </si>
  <si>
    <t>LENGUAJE</t>
  </si>
  <si>
    <t>MODELAMIENTO DE SISTEMAS</t>
  </si>
  <si>
    <t>TEORÍA DE LA ORGANIZACIÓN</t>
  </si>
  <si>
    <t>SEGURIDAD SANITARIA DE ALIMENTACIÓN Y NUTRICIÓN</t>
  </si>
  <si>
    <t>ADMINISTRACIÓN PÚBLICA</t>
  </si>
  <si>
    <t>FINANZAS</t>
  </si>
  <si>
    <t>INVESTIGACIÓN DE OPERACIONES</t>
  </si>
  <si>
    <t>FINANZAS PÚBLICAS</t>
  </si>
  <si>
    <t>PSICOLOGÍA APLICADA AL MANDO IM</t>
  </si>
  <si>
    <t>COMUNICACIONES</t>
  </si>
  <si>
    <t>APOYO SERVICIO COMBATE</t>
  </si>
  <si>
    <t>SISTEMAS DE INGENIERÍA LT</t>
  </si>
  <si>
    <t>APLICACIONES COMPUTACIONALES</t>
  </si>
  <si>
    <t>3ro  Ej</t>
  </si>
  <si>
    <t>4to  Ej</t>
  </si>
  <si>
    <t xml:space="preserve">Escuela Naval "A. Prat" </t>
  </si>
  <si>
    <t>Departamento Educación</t>
  </si>
  <si>
    <t>Unidad de Coordinación Académica</t>
  </si>
  <si>
    <t xml:space="preserve"> HORAS DE CLASES POR CURSO - PROFESOR</t>
  </si>
  <si>
    <t xml:space="preserve">  CÁTEDRA  :</t>
  </si>
  <si>
    <t xml:space="preserve">     HORAS SEMANALES</t>
  </si>
  <si>
    <t>ASIGNATURAS</t>
  </si>
  <si>
    <t xml:space="preserve">   1er SEM.</t>
  </si>
  <si>
    <t xml:space="preserve">   2º SEM.</t>
  </si>
  <si>
    <t>PROFESOR</t>
  </si>
  <si>
    <t xml:space="preserve">   SIST.</t>
  </si>
  <si>
    <t xml:space="preserve">  SIST. </t>
  </si>
  <si>
    <t>A</t>
  </si>
  <si>
    <t>B</t>
  </si>
  <si>
    <t>C</t>
  </si>
  <si>
    <t>LAB</t>
  </si>
  <si>
    <t>D</t>
  </si>
  <si>
    <t>E</t>
  </si>
  <si>
    <t xml:space="preserve">METEOROLOGÍA </t>
  </si>
  <si>
    <t>NAVEGACIÓN ASTRONÓMICA</t>
  </si>
  <si>
    <t xml:space="preserve">    </t>
  </si>
  <si>
    <t>MET DE LA INVESTIGACIÓN</t>
  </si>
  <si>
    <t>ESP AB</t>
  </si>
  <si>
    <t>ESP IM</t>
  </si>
  <si>
    <t>2do IM Mod</t>
  </si>
  <si>
    <t>INTELIGENCIA IM</t>
  </si>
  <si>
    <t>ESP LT</t>
  </si>
  <si>
    <t>SIST DE INGENIERÍA</t>
  </si>
  <si>
    <t>NÁUTICA</t>
  </si>
  <si>
    <t>MÚSICA</t>
  </si>
  <si>
    <t xml:space="preserve">4to AB </t>
  </si>
  <si>
    <t>NÁUTICA .1</t>
  </si>
  <si>
    <t>NÁUTICA .2</t>
  </si>
  <si>
    <t>CONTABILIDAD .1</t>
  </si>
  <si>
    <t>CONTABILIDAD .2</t>
  </si>
  <si>
    <t xml:space="preserve"> METODOLOGÍA DE LA INVESTIGACIÓN </t>
  </si>
  <si>
    <t>MODELAMIENTO DE SISTEMAS I</t>
  </si>
  <si>
    <t>MODELAMIENTO DE SISTEMAS II</t>
  </si>
  <si>
    <t>3ro  EJ</t>
  </si>
  <si>
    <t>4to  EJ</t>
  </si>
  <si>
    <t>2do  EJ</t>
  </si>
  <si>
    <t>MATEMÁTICAS II   .1</t>
  </si>
  <si>
    <t>MATEMÁTICAS II   .2</t>
  </si>
  <si>
    <t xml:space="preserve">2do IM  </t>
  </si>
  <si>
    <t>MATEMÁTICAS III .1</t>
  </si>
  <si>
    <t>MATEMÁTICAS III .2</t>
  </si>
  <si>
    <t>MATEMÁTICAS III AB .1</t>
  </si>
  <si>
    <t>MATEMÁTICAS III AB .2</t>
  </si>
  <si>
    <t xml:space="preserve">MATEMÁTICAS II IM .1 Mod </t>
  </si>
  <si>
    <t xml:space="preserve">MATEMÁTICAS II IM .2 </t>
  </si>
  <si>
    <t>MATEMÁTICAS II AB  .1</t>
  </si>
  <si>
    <t>MATEMÁTICAS II AB  .2</t>
  </si>
  <si>
    <t>MATEMÁTICAS III LT</t>
  </si>
  <si>
    <t>MATEMÁTICAS III IM</t>
  </si>
  <si>
    <t>ELECTROTECNIA</t>
  </si>
  <si>
    <t>FÍSICA I</t>
  </si>
  <si>
    <t>FÍSICA II .1</t>
  </si>
  <si>
    <t>FÍSICA II .2</t>
  </si>
  <si>
    <t>FÍSICA II IM .1 Mod</t>
  </si>
  <si>
    <t>FÍSICA II IM .2</t>
  </si>
  <si>
    <t>FÍSICA III</t>
  </si>
  <si>
    <t>FÍSICA II LT</t>
  </si>
  <si>
    <t>QUÍMICA APLICADA IM .1</t>
  </si>
  <si>
    <t>QUÍMICA APLICADA IM .2</t>
  </si>
  <si>
    <t>QUÍMICA APLICADA AB</t>
  </si>
  <si>
    <t>GEOGRAFÍA MARÍTIMA E HISTORIA DE LA CULTURA .1</t>
  </si>
  <si>
    <t>GEOGRAFÍA MARÍTIMA E HISTORIA DE LA CULTURA .2</t>
  </si>
  <si>
    <t>2do EJ</t>
  </si>
  <si>
    <t>3ro EJ</t>
  </si>
  <si>
    <t xml:space="preserve">LENGUA CASTELLANA </t>
  </si>
  <si>
    <t xml:space="preserve">HISTORIA </t>
  </si>
  <si>
    <t>HISTORIA NAVAL APLICADA IM .2</t>
  </si>
  <si>
    <t>HISTORIA NAVAL APLICADA IM .1</t>
  </si>
  <si>
    <t xml:space="preserve">FILOSOFÍA, ÉTICA Y MORAL </t>
  </si>
  <si>
    <t>TÁCTICA I .1 Mod</t>
  </si>
  <si>
    <t>OPERACIONES ANFIBIAS .1</t>
  </si>
  <si>
    <t>OPERACIONES ANFIBIAS .2</t>
  </si>
  <si>
    <t>MANDO Y LIDERAZGO</t>
  </si>
  <si>
    <t>FUNDAMENTOS NAVALES A .1</t>
  </si>
  <si>
    <t>FUNDAMENTOS NAVALES .1</t>
  </si>
  <si>
    <t>FUNDAMENTOS NAVALES .2</t>
  </si>
  <si>
    <t>FUNDAMENTOS NAVALES A .2</t>
  </si>
  <si>
    <t>MANDO Y LIDERAZGO I .1</t>
  </si>
  <si>
    <t>MANDO Y LIDERAZGO I .2</t>
  </si>
  <si>
    <t xml:space="preserve">MANDO Y LIDERAZGO II </t>
  </si>
  <si>
    <t>NAVEGACIÓN Y METEOROLOGÍA</t>
  </si>
  <si>
    <t>NAVEGACIÓN COSTERA I .1</t>
  </si>
  <si>
    <t>NAVEGACIÓN COSTERA I .2</t>
  </si>
  <si>
    <t>OPERACIONES  NAVALES</t>
  </si>
  <si>
    <t>PSICOLOGÍA APLICADA AL MANDO A</t>
  </si>
  <si>
    <t>SISTEMAS DE INGENIERÍA</t>
  </si>
  <si>
    <t>ESPECIALIDAD LITORAL</t>
  </si>
  <si>
    <t>ESTABILIDAD Y ESTIBA .1</t>
  </si>
  <si>
    <t>ESTABILIDAD Y ESTIBA .2</t>
  </si>
  <si>
    <t xml:space="preserve">HERRAMIENTAS TECNOLÓGICAS </t>
  </si>
  <si>
    <t>HERRAMIENTAS TECNOLÓGICAS</t>
  </si>
  <si>
    <t>ESPECIALIDAD ABASTECIMIENTO</t>
  </si>
  <si>
    <t>ABASTECIMIENTO .1</t>
  </si>
  <si>
    <t>ABASTECIMIENTO .2</t>
  </si>
  <si>
    <t>SISTEMAS DE INFORMACIÓN LOGÍSTICA .1</t>
  </si>
  <si>
    <t>SISTEMAS DE INFORMACIÓN LOGÍSTICA .2</t>
  </si>
  <si>
    <t>FORMACIÓN NAVAL</t>
  </si>
  <si>
    <t xml:space="preserve">FORMACIÓN NAVAL </t>
  </si>
  <si>
    <t>Unidad Temática</t>
  </si>
  <si>
    <t>FORMACIÓN NAVAL I .1</t>
  </si>
  <si>
    <t>FORMACIÓN NAVAL I .2</t>
  </si>
  <si>
    <t>FORMACIÓN NAVAL II .1</t>
  </si>
  <si>
    <t>FORMACIÓN NAVAL II .2</t>
  </si>
  <si>
    <t>FORMACIÓN NAVAL III .1</t>
  </si>
  <si>
    <t>FORMACIÓN NAVAL III .2</t>
  </si>
  <si>
    <t>MAYNE-NICHOLLS MICHAEL</t>
  </si>
  <si>
    <t>SORIA-GALVARRO RODOLFO</t>
  </si>
  <si>
    <t>LEIVA YANINA</t>
  </si>
  <si>
    <t>RAUCH ALFRED</t>
  </si>
  <si>
    <t>HARDY CATHERINE</t>
  </si>
  <si>
    <t>DE LA BARRERA FRANCISCO</t>
  </si>
  <si>
    <t>BARRERA CLAUDIA</t>
  </si>
  <si>
    <t>BAQUEDANO SOLEDAD</t>
  </si>
  <si>
    <t>VIDAL CARLOS</t>
  </si>
  <si>
    <t xml:space="preserve">CONCHA CLAUDIO </t>
  </si>
  <si>
    <t>MUNITA JUAN CARLOS</t>
  </si>
  <si>
    <t xml:space="preserve">BAROS ANTONIO </t>
  </si>
  <si>
    <t>PLAZA MANUEL</t>
  </si>
  <si>
    <t>TEATRO</t>
  </si>
  <si>
    <t>PINTURA</t>
  </si>
  <si>
    <t>LUCERO ANDRÉS</t>
  </si>
  <si>
    <t>RAMÍREZ BLANCA</t>
  </si>
  <si>
    <t>RÍOS JORGE</t>
  </si>
  <si>
    <t>ROMÁN LORENA</t>
  </si>
  <si>
    <t>JAIME HÉCTOR</t>
  </si>
  <si>
    <t>DE LA FUENTE VÍCTOR</t>
  </si>
  <si>
    <t>MATEMÁTICAS I  .2al</t>
  </si>
  <si>
    <t>MATEMÁTICAS I  .1al</t>
  </si>
  <si>
    <t>MATEMÁTICAS I  .1ge</t>
  </si>
  <si>
    <t>MATEMÁTICAS I  .2ge</t>
  </si>
  <si>
    <t>MATEMÁTICAS IV  1.</t>
  </si>
  <si>
    <t>MATEMÁTICAS IV  2.</t>
  </si>
  <si>
    <t>NAVEGACIÓN COSTERA II</t>
  </si>
  <si>
    <t>INT. MARÍTIMOS Y DESARROLLO SUSTENTABLE</t>
  </si>
  <si>
    <t>HISTORIA NAVAL APLICADA .1</t>
  </si>
  <si>
    <t>HISTORIA NAVAL APLICADA .2</t>
  </si>
  <si>
    <t>CAMPOS VALESKA</t>
  </si>
  <si>
    <t>ROJAS MARIANO</t>
  </si>
  <si>
    <t>BUCEO</t>
  </si>
  <si>
    <t>CAPELLÁN</t>
  </si>
  <si>
    <t>PASTORAL</t>
  </si>
  <si>
    <t>DEBATE</t>
  </si>
  <si>
    <t>ACTIVIDADES PROFESIONALES BUCEO</t>
  </si>
  <si>
    <t>FELIPE GALLARDO</t>
  </si>
  <si>
    <t>CÍRCULOS</t>
  </si>
  <si>
    <t>METODOLOGÍA DE LA INVESTIGACIÓN I</t>
  </si>
  <si>
    <t>EDUCACIÓN CÍVICA  Y DERECHO</t>
  </si>
  <si>
    <t>SANCHEZ ESPINOZA, JAVIERA</t>
  </si>
  <si>
    <t>ARANCIBIA BACELLI DAMARIS</t>
  </si>
  <si>
    <t>JAIME FUENZALIDA, HECTOR</t>
  </si>
  <si>
    <t>PLAZA BOMBAL MANUEL</t>
  </si>
  <si>
    <t>ARENTSEN CHRISTIANE</t>
  </si>
  <si>
    <t>SIMS EDUARDO</t>
  </si>
  <si>
    <t>SORIA - GALVARRO RODOLFO</t>
  </si>
  <si>
    <t>PIZARRO LORENA</t>
  </si>
  <si>
    <t>LEIVA  YANINA</t>
  </si>
  <si>
    <t xml:space="preserve">DERECHO </t>
  </si>
  <si>
    <t>ED CÍVICA</t>
  </si>
  <si>
    <t>ROCA PEDRO</t>
  </si>
  <si>
    <t>AÑO ACADÉMICO  2019</t>
  </si>
  <si>
    <t xml:space="preserve">ADM. LOGÍSTICA DEL MATERIAL.1  </t>
  </si>
  <si>
    <t xml:space="preserve">ADM. LOGÍSTICA DEL MATERIAL.2  </t>
  </si>
  <si>
    <t xml:space="preserve">ANÁLISIS DE LA REALIDAD NACIONAL E INTERNACIONAL </t>
  </si>
  <si>
    <t xml:space="preserve">PROFESOR
</t>
  </si>
  <si>
    <t>ARANCIBIA DAMARIS</t>
  </si>
  <si>
    <t xml:space="preserve">GARCÍA ALBERTO </t>
  </si>
  <si>
    <t>SIELFELD JUAN</t>
  </si>
  <si>
    <t>RODRÍGUEZ NORMAN</t>
  </si>
  <si>
    <t>GARCÍA ALBERTO</t>
  </si>
  <si>
    <t>1 Sem</t>
  </si>
  <si>
    <t>2 Sem</t>
  </si>
  <si>
    <t>GONZÁLEZ FABIÁN</t>
  </si>
  <si>
    <t>HORAS SISTEMÁTICAS</t>
  </si>
  <si>
    <t>LABORATORIO</t>
  </si>
  <si>
    <t>LABORATORIO ANUALIZADO</t>
  </si>
  <si>
    <t xml:space="preserve">            </t>
  </si>
  <si>
    <t>GALLARDO FELIPE</t>
  </si>
  <si>
    <t>BELLO DANIEL</t>
  </si>
  <si>
    <t>EDUCACIÓN FÍSICA</t>
  </si>
  <si>
    <t>2do</t>
  </si>
  <si>
    <t>FORMACIÓN FÍSICA BASE</t>
  </si>
  <si>
    <t>ATLETISMO I</t>
  </si>
  <si>
    <t>NATACIÓN I.1</t>
  </si>
  <si>
    <t>NATACIÓN I.2</t>
  </si>
  <si>
    <t>GIMNASIA I</t>
  </si>
  <si>
    <t>NATACIÓN II</t>
  </si>
  <si>
    <t>BÁSQUETBOL I</t>
  </si>
  <si>
    <t>BÁSQUETBOL II</t>
  </si>
  <si>
    <t>ACONDICIONAMIENTO FÍSICO</t>
  </si>
  <si>
    <t>H</t>
  </si>
  <si>
    <t>MALDONADO GONZALO</t>
  </si>
  <si>
    <t>SEPÚLVEDA RODRIGO</t>
  </si>
  <si>
    <t>Patrón Deportivo Bahía</t>
  </si>
  <si>
    <t>TIRO</t>
  </si>
  <si>
    <t>SELECCIONADO OLÍMPICO</t>
  </si>
  <si>
    <t>SELECCIONADO AFICIONADO</t>
  </si>
  <si>
    <t>ZANELLI VICTOR</t>
  </si>
  <si>
    <t>HÉCTOR JAIME</t>
  </si>
  <si>
    <t>TOTAL</t>
  </si>
  <si>
    <t xml:space="preserve">ULLOA VÍCTOR </t>
  </si>
  <si>
    <t>,</t>
  </si>
  <si>
    <t>CÍRCULO CULTURAL</t>
  </si>
  <si>
    <t xml:space="preserve">RESUMEN </t>
  </si>
  <si>
    <t>NAVEGACIÓN</t>
  </si>
  <si>
    <t>ELECTRO y MODELAMIENTO</t>
  </si>
  <si>
    <t>HORAS ED. FÍSICA Y SELECCIONADOS</t>
  </si>
  <si>
    <t>IDEAL 2020</t>
  </si>
  <si>
    <t>HORAS  SEMANALES asignadas</t>
  </si>
  <si>
    <t>HORAS  SEMANALES Necesarias</t>
  </si>
  <si>
    <t>OBSERVACIONES</t>
  </si>
  <si>
    <t>PLAN DE ESTUDIO Propuesto</t>
  </si>
  <si>
    <t>Cambio a PROPUESTA PLAN DE ESTUDIO para 2020</t>
  </si>
  <si>
    <t>10 hr semanales  cada Seleccionado</t>
  </si>
  <si>
    <t>14 PROFESORES 
1 POR C/SELECCIONADO</t>
  </si>
  <si>
    <t>14 Seleccionados</t>
  </si>
  <si>
    <t xml:space="preserve">Se aumenta en 2 horas porque hay  2 seleccionados en donde es necesario dos profesores, por la cantidad de alumnos. </t>
  </si>
  <si>
    <t>8hr semanales cada Seleccionado</t>
  </si>
  <si>
    <t>9 PROFESORES
5 SELECCIONADOS NO CUBIERTOS para AFICIONADOS</t>
  </si>
  <si>
    <t>En 5 seleccionados se trabajo Olímpico y Aficionado juntos</t>
  </si>
  <si>
    <t xml:space="preserve">NIVELACIÓN </t>
  </si>
  <si>
    <t xml:space="preserve"> 15 Atletismo
15 Natación
15 Gimnasia
7 Cooper,
semanal</t>
  </si>
  <si>
    <t>Competencia y Entrenamiento Especial</t>
  </si>
  <si>
    <t>Con las 75 horas se compensa en algo las horas fuera de la Escuela, en horas nocturnas, o los sábados y domingos.</t>
  </si>
  <si>
    <t>REFORZAMIENTO FÍSICO</t>
  </si>
  <si>
    <t>Los profesores de Nivelación acogen a los de reforzamiento Físico a comienzo de año</t>
  </si>
  <si>
    <t>Solo por los meses de 
Marzo Abril y Mayo.
27 horas en total , equivalen a 2,25 anual</t>
  </si>
  <si>
    <t>CONS_FIS1</t>
  </si>
  <si>
    <t>CONS_FIS2</t>
  </si>
  <si>
    <t>CONS_FIS3</t>
  </si>
  <si>
    <t>CONS_QUI1</t>
  </si>
  <si>
    <t>CONS_QUI2</t>
  </si>
  <si>
    <t>CONS_NAV1</t>
  </si>
  <si>
    <t>CONS_NAV2</t>
  </si>
  <si>
    <t xml:space="preserve">CONS_HIS1 </t>
  </si>
  <si>
    <t>CONS_LEN1</t>
  </si>
  <si>
    <t>CONS_ELEC</t>
  </si>
  <si>
    <t>CONS_MAT1</t>
  </si>
  <si>
    <t>CONS_MAT2</t>
  </si>
  <si>
    <t>CONS_MAT3</t>
  </si>
  <si>
    <t>COLOMA MANUEL</t>
  </si>
  <si>
    <t>INGLÉS</t>
  </si>
  <si>
    <t xml:space="preserve">NN REMO 2 </t>
  </si>
  <si>
    <t>NN ATLETISMO 3 (PC CARMONA)</t>
  </si>
  <si>
    <t>NN ATLETISMO NIVEL (PC ORTIZ)</t>
  </si>
  <si>
    <t>CONS_INGL2</t>
  </si>
  <si>
    <t>NIVEL_TAE</t>
  </si>
  <si>
    <t>HORAS PLAN DE ESTUDIO</t>
  </si>
  <si>
    <t>ASIGNADAS</t>
  </si>
  <si>
    <t xml:space="preserve">NOMBRE </t>
  </si>
  <si>
    <t>VALOR HR.</t>
  </si>
  <si>
    <t>CANT HR.</t>
  </si>
  <si>
    <t>DURACION</t>
  </si>
  <si>
    <t>VALOR TOTAL</t>
  </si>
  <si>
    <t>PROFESORES ED. FÍSICA</t>
  </si>
  <si>
    <t>ROBERT VERGARA JOHN</t>
  </si>
  <si>
    <t>MENDEZ CONSTANZA</t>
  </si>
  <si>
    <t>RESUMEN</t>
  </si>
  <si>
    <t>OM</t>
  </si>
  <si>
    <t>COS</t>
  </si>
  <si>
    <t>REGLAMENTO</t>
  </si>
  <si>
    <t>CEREMONIAL NAVAL</t>
  </si>
  <si>
    <t>ÉTICA Y PROBIDAD</t>
  </si>
  <si>
    <t>ORIENTACIÓN Y ORGANIZACIÓN NAVAL</t>
  </si>
  <si>
    <t>PROCEDIMIENTOS ADMINISTRATIVOS</t>
  </si>
  <si>
    <t>SERVICIO NAVAL A BORDO Y EN TIERRA</t>
  </si>
  <si>
    <t>SEGURIDAD</t>
  </si>
  <si>
    <t>GUERRA NAVAL</t>
  </si>
  <si>
    <t>INSTRUCCIÓN MILITAR</t>
  </si>
  <si>
    <t/>
  </si>
  <si>
    <t>2° Sem</t>
  </si>
  <si>
    <t>1° Sem</t>
  </si>
  <si>
    <t xml:space="preserve">OBERMOLLER HILDE </t>
  </si>
  <si>
    <t xml:space="preserve">  </t>
  </si>
  <si>
    <t>QUIROGA CÉSAR</t>
  </si>
  <si>
    <t>CELIS ALEJANDRO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</si>
  <si>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</si>
  <si>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OFICIAL DE MAR</t>
  </si>
  <si>
    <t xml:space="preserve">ADMINISTRACIÓN </t>
  </si>
  <si>
    <t xml:space="preserve">ECONOMÍA </t>
  </si>
  <si>
    <t>EDUCACIÓN CÍVICA</t>
  </si>
  <si>
    <t xml:space="preserve">HISTORIA NAVAL APLICADA </t>
  </si>
  <si>
    <t xml:space="preserve">1°Sem </t>
  </si>
  <si>
    <t>QUIROGA CESAR</t>
  </si>
  <si>
    <t>FRANCISCO DE LA BARRERA</t>
  </si>
  <si>
    <t xml:space="preserve">ENRIQUE COLOMA </t>
  </si>
  <si>
    <t>ZANELLI VÍCTOR</t>
  </si>
  <si>
    <t>JORGE RÍOS</t>
  </si>
  <si>
    <t>2do  LT</t>
  </si>
  <si>
    <t xml:space="preserve">3ro  AB </t>
  </si>
  <si>
    <t>3ro   IM</t>
  </si>
  <si>
    <t>3ro   LT</t>
  </si>
  <si>
    <t>2do   IM</t>
  </si>
  <si>
    <t>2do   AB</t>
  </si>
  <si>
    <t>2do   LT</t>
  </si>
  <si>
    <t>4to    IM</t>
  </si>
  <si>
    <t>4to    AB</t>
  </si>
  <si>
    <t>4to    LT</t>
  </si>
  <si>
    <t>TURENNE CLAUDINA</t>
  </si>
  <si>
    <t>ÁREA ACADÉMICA</t>
  </si>
  <si>
    <t>SÁNCHEZ JAVIERA</t>
  </si>
  <si>
    <t>3ro</t>
  </si>
  <si>
    <t>4to</t>
  </si>
  <si>
    <t>CAMPOS MANUEL</t>
  </si>
  <si>
    <t>Defensa personal</t>
  </si>
  <si>
    <t xml:space="preserve">1 Sem </t>
  </si>
  <si>
    <t>L</t>
  </si>
  <si>
    <t>CARRASCO GONZALO</t>
  </si>
  <si>
    <t>ORDOÑEZ VERÓNICO</t>
  </si>
  <si>
    <t>mov</t>
  </si>
  <si>
    <t>mov+rancho</t>
  </si>
  <si>
    <t>sdo imp</t>
  </si>
  <si>
    <t>HORAS LABORATORIO</t>
  </si>
  <si>
    <t>NOMBRE</t>
  </si>
  <si>
    <t>VALOR
 HORA</t>
  </si>
  <si>
    <t>PC: CIVIL
PM:MILIT</t>
  </si>
  <si>
    <t>CA:CAPRE</t>
  </si>
  <si>
    <t>CB 
FP 
FH 
CI 
EF</t>
  </si>
  <si>
    <t>A:ANUAL
S:SEME</t>
  </si>
  <si>
    <t>HORAS 
SISTEMÁTICAS</t>
  </si>
  <si>
    <t>HORAS 
LABORATORIO</t>
  </si>
  <si>
    <t>MANTENCIÓN 
LABORATORIO</t>
  </si>
  <si>
    <t>ACT. CULTURALES</t>
  </si>
  <si>
    <t>NIVELACIÓN</t>
  </si>
  <si>
    <t>COMPETENCIA Y 
ENTREN. ESPECIAL</t>
  </si>
  <si>
    <t>TUTORÍA O 
CONSULTORÍA</t>
  </si>
  <si>
    <t>COORDINADOR ACTIVIDADES PROFESIONALES</t>
  </si>
  <si>
    <t>ACT. PATRÓN DEP. BAHIA</t>
  </si>
  <si>
    <t>ACTIVIDADES PROFESIONALES</t>
  </si>
  <si>
    <t>ACT. PROF. FORMACIÓN NAVAL</t>
  </si>
  <si>
    <t>MOODLE</t>
  </si>
  <si>
    <t>ASESOR DE CURSO ED. FÍSICA</t>
  </si>
  <si>
    <t>JEFE DE CÁTEDRA</t>
  </si>
  <si>
    <t>JEFE DE CÁTEDRA ED. FÍSICA</t>
  </si>
  <si>
    <t>JEFE DE FACULTAD</t>
  </si>
  <si>
    <t>ASESOR DOCENTE ED. FÍSICA</t>
  </si>
  <si>
    <t>ASIGNACIÓN
 LOCOMOCIÓN</t>
  </si>
  <si>
    <t>ASIGNACIÓN 
DE RANCHO</t>
  </si>
  <si>
    <t>MESES</t>
  </si>
  <si>
    <t>Merma Mensual</t>
  </si>
  <si>
    <t>AGUAD NICOLÁS</t>
  </si>
  <si>
    <t>PC</t>
  </si>
  <si>
    <t>EF</t>
  </si>
  <si>
    <t>ARANCIBIA  DAMARIS</t>
  </si>
  <si>
    <t>CB</t>
  </si>
  <si>
    <t>ARELLANO IGNACIO</t>
  </si>
  <si>
    <t>FH</t>
  </si>
  <si>
    <t>CA</t>
  </si>
  <si>
    <t>FP</t>
  </si>
  <si>
    <t>S</t>
  </si>
  <si>
    <t>BASELLI GIULIO</t>
  </si>
  <si>
    <t>PM</t>
  </si>
  <si>
    <t>CI</t>
  </si>
  <si>
    <t>CAMPOS GARRIDO MANUEL</t>
  </si>
  <si>
    <t>CHAGAY DRAGO</t>
  </si>
  <si>
    <t>COLOMA  ENRIQUE</t>
  </si>
  <si>
    <t>CORDOVEZ RICARDO</t>
  </si>
  <si>
    <t>CORONADO WALTER</t>
  </si>
  <si>
    <t>DUFEY SERGIO</t>
  </si>
  <si>
    <t>G</t>
  </si>
  <si>
    <t xml:space="preserve">GALDAMES SERGIO ATLET 3 </t>
  </si>
  <si>
    <t>GARCÍA ORLANDO</t>
  </si>
  <si>
    <t>GONZÁLEZ DORIS</t>
  </si>
  <si>
    <t>GONZÁLEZ V. MIGUEL</t>
  </si>
  <si>
    <t>GUZMÁN MARCELA</t>
  </si>
  <si>
    <t>J</t>
  </si>
  <si>
    <t>JARA MANUEL</t>
  </si>
  <si>
    <t>M</t>
  </si>
  <si>
    <t>N</t>
  </si>
  <si>
    <t>O</t>
  </si>
  <si>
    <t>OBERMOLLER HILDE</t>
  </si>
  <si>
    <t>ORELLANA RIVERA MANUEL</t>
  </si>
  <si>
    <t>OTSU  YASUJI</t>
  </si>
  <si>
    <t>P</t>
  </si>
  <si>
    <t>PINTO BORIS</t>
  </si>
  <si>
    <t xml:space="preserve">Q </t>
  </si>
  <si>
    <t>QUIROGA  TORRES CESAR</t>
  </si>
  <si>
    <t>R</t>
  </si>
  <si>
    <t xml:space="preserve">REINOSO MARTINEZ JUAN  </t>
  </si>
  <si>
    <t>ROBERTS VERGARA JOHN PAUL</t>
  </si>
  <si>
    <t xml:space="preserve">SEPÚLVEDA RODRIGO </t>
  </si>
  <si>
    <t>SOTO VÍCTOR</t>
  </si>
  <si>
    <t>T</t>
  </si>
  <si>
    <t>TAPIA PABLO</t>
  </si>
  <si>
    <t>U</t>
  </si>
  <si>
    <t>V</t>
  </si>
  <si>
    <t>W</t>
  </si>
  <si>
    <t>WEISS WALTER</t>
  </si>
  <si>
    <t>Z</t>
  </si>
  <si>
    <t>ZANELLI  VÍCTOR</t>
  </si>
  <si>
    <t>HORAS PLAN DE ESTUDIOS</t>
  </si>
  <si>
    <t xml:space="preserve">TOTAL: </t>
  </si>
  <si>
    <t>TURENNE CABELLO CLAUDINA</t>
  </si>
  <si>
    <t xml:space="preserve"> A</t>
  </si>
  <si>
    <t xml:space="preserve"> B</t>
  </si>
  <si>
    <t xml:space="preserve"> C</t>
  </si>
  <si>
    <t xml:space="preserve"> D</t>
  </si>
  <si>
    <t>ACT. PRÁCTICAS SIMULADOR</t>
  </si>
  <si>
    <t xml:space="preserve">  AB</t>
  </si>
  <si>
    <t xml:space="preserve">   AB</t>
  </si>
  <si>
    <t>CHASSIN-TRUBERT CORREA JEAN PAUL</t>
  </si>
  <si>
    <t>PERUCCI  CASTRO FRANCISCA</t>
  </si>
  <si>
    <t xml:space="preserve">BUCCAREY FRANCIS </t>
  </si>
  <si>
    <t>WELDT PEREZ JORGE (PAC ESNAVAL)</t>
  </si>
  <si>
    <t xml:space="preserve">C.O.S.   </t>
  </si>
  <si>
    <t>LORENA PIZARRO</t>
  </si>
  <si>
    <t>TOTALES</t>
  </si>
  <si>
    <t xml:space="preserve">                      </t>
  </si>
  <si>
    <t>GARCÍA QUIROGA CARLOS</t>
  </si>
  <si>
    <t>BASTIDAS CC DIRISNAV</t>
  </si>
  <si>
    <t>Liderazgo terreno (IM)</t>
  </si>
  <si>
    <t>DIETERT CARLOS</t>
  </si>
  <si>
    <t>CONS_HIS2</t>
  </si>
  <si>
    <t>CONCHA CLAUDIO ZAPATA (Aplic Comp)</t>
  </si>
  <si>
    <t>BONIFICACIÓN COMPESATORIA 
DE SALUD</t>
  </si>
  <si>
    <t>ULLOA VÍCTOR</t>
  </si>
  <si>
    <t>GALLARDO JOSÉ</t>
  </si>
  <si>
    <t xml:space="preserve">       ASESOR DE CURSO
 ACADÉMICO</t>
  </si>
  <si>
    <t>CONS_QUI3</t>
  </si>
  <si>
    <t xml:space="preserve">MONICA PUENTES </t>
  </si>
  <si>
    <t>NUÑEZ MIGUEL</t>
  </si>
  <si>
    <t>MALDONADO VALDES GONZALO</t>
  </si>
  <si>
    <t>COLOMA ENRIQUE</t>
  </si>
  <si>
    <t xml:space="preserve">AÑO ACADÉMICO  2024 </t>
  </si>
  <si>
    <t>NO VA</t>
  </si>
  <si>
    <t>PLANIFICACIÓN Y OPERACIONES NAVALES</t>
  </si>
  <si>
    <t>FUNDAMENTOS DE ESTABILIDAD</t>
  </si>
  <si>
    <t>2</t>
  </si>
  <si>
    <t>QUÍMICA APLICADA .1</t>
  </si>
  <si>
    <t>QUÍMICA APLICADA .2</t>
  </si>
  <si>
    <t>CARGA 2023</t>
  </si>
  <si>
    <t>CARGA 2024</t>
  </si>
  <si>
    <t>SILVA DIEGO</t>
  </si>
  <si>
    <t>MUÑOZ JAIME</t>
  </si>
  <si>
    <t>CARVACHO KISSY</t>
  </si>
  <si>
    <t>ASESOR CULTURAL</t>
  </si>
  <si>
    <t>PUENTES MÓNICA</t>
  </si>
  <si>
    <t xml:space="preserve">GARCÍA QUIROGA CARLOS </t>
  </si>
  <si>
    <t>ADMINISTRACIÓN DEL CARGO</t>
  </si>
  <si>
    <t>VALENZUELA CONSTANZA T1 AB</t>
  </si>
  <si>
    <t>MALHUEN T1</t>
  </si>
  <si>
    <t>PÉREZ  SO IM</t>
  </si>
  <si>
    <t>PROBIDAD Y ETICA</t>
  </si>
  <si>
    <t>ARGUMENTACIÓN</t>
  </si>
  <si>
    <t xml:space="preserve">ACUÑA PAC SO </t>
  </si>
  <si>
    <t>BIERWIRTH</t>
  </si>
  <si>
    <t xml:space="preserve">VALDIVIA S1° </t>
  </si>
  <si>
    <t>Comunicaciones y RRPP</t>
  </si>
  <si>
    <t>BUCCAREY FRANCIS</t>
  </si>
  <si>
    <t>PIZARRO T1</t>
  </si>
  <si>
    <t>OSORIO MATIAS T1</t>
  </si>
  <si>
    <t>RÍOS PACHECO, NELSON</t>
  </si>
  <si>
    <t>DE LA FUENTE, VICTOR</t>
  </si>
  <si>
    <t xml:space="preserve">FISCHER MATIAS </t>
  </si>
  <si>
    <t>SANDOVAL FERNANDO</t>
  </si>
  <si>
    <t>MALHUEN HECTOR (BUCEO)</t>
  </si>
  <si>
    <t>CARVACHO KISSY (FOLKLORE)</t>
  </si>
  <si>
    <t>RIOS NELSON</t>
  </si>
  <si>
    <t>CAMPOS VALEZKA</t>
  </si>
  <si>
    <t>RÍOS NELSON</t>
  </si>
  <si>
    <t>ROJAS  MARIANO</t>
  </si>
  <si>
    <t>GARCÍA CARLOS</t>
  </si>
  <si>
    <t>ACTIVIDAD 
DOCENTE</t>
  </si>
  <si>
    <t>F</t>
  </si>
  <si>
    <t>FISCHER MATIAS</t>
  </si>
  <si>
    <t xml:space="preserve">HARDY CATHERINE  </t>
  </si>
  <si>
    <t>1ER SEMESTRE</t>
  </si>
  <si>
    <t>2DO SEMESTRE</t>
  </si>
  <si>
    <t xml:space="preserve">GUNDLACH HÉCTOR  </t>
  </si>
  <si>
    <t>FELIPE GONZÁLEZ FUSTER</t>
  </si>
  <si>
    <t>CAPITÁN DE CORBETA IM</t>
  </si>
  <si>
    <t xml:space="preserve">JEFE DEPARTAMENTO DE EDUCACIÓN </t>
  </si>
  <si>
    <t>ESCUELA NAVAL ARTURO PRAT</t>
  </si>
  <si>
    <t xml:space="preserve">DEPARTAMENTO DE EDUCACIÓN </t>
  </si>
  <si>
    <t>GUNDLACH HÉCTOR</t>
  </si>
  <si>
    <t>AÑO ACADÉMICO  2025</t>
  </si>
  <si>
    <t>PSICOLOGÍA, FILO, ÉTI Y MORAL</t>
  </si>
  <si>
    <t>ANÁLISIS REALIDAD NACIONAL E INTERNACIONAL</t>
  </si>
  <si>
    <t>FUNDAMENTO ÉTICO DEL MANDO</t>
  </si>
  <si>
    <t>REGLAMENTACIÓN</t>
  </si>
  <si>
    <t>ED. FÍSICA</t>
  </si>
  <si>
    <t xml:space="preserve">  CÁTEDRA  O CURSO:</t>
  </si>
  <si>
    <t>CARGA 2025</t>
  </si>
  <si>
    <t>CONSULTORÍAS SEGÚN PLAN DE ESTUDIO 2025</t>
  </si>
  <si>
    <t>ASESORES ÁREA ACADÉMICA 2025</t>
  </si>
  <si>
    <t>TOTAL HORAS 2025</t>
  </si>
  <si>
    <t>TOTALES 2025</t>
  </si>
  <si>
    <t>TÁCTICA I .2</t>
  </si>
  <si>
    <t>TÁCTICA II .1</t>
  </si>
  <si>
    <t>TÁCTICA II .2</t>
  </si>
  <si>
    <t>APOYO COMBATE I .1</t>
  </si>
  <si>
    <t>APOYO COMBATE I .2</t>
  </si>
  <si>
    <t>TÁCTICA III .1</t>
  </si>
  <si>
    <t>TÁCTICA III .2</t>
  </si>
  <si>
    <t>APOYO COMBATE II .1</t>
  </si>
  <si>
    <t>APOYO COMBATE II .2</t>
  </si>
  <si>
    <r>
      <t xml:space="preserve">SISTEMA DE ARMAS </t>
    </r>
    <r>
      <rPr>
        <sz val="12"/>
        <rFont val="Arial"/>
        <family val="2"/>
      </rPr>
      <t>/ INGENIERÍA</t>
    </r>
  </si>
  <si>
    <r>
      <t xml:space="preserve">SISTEMA DE ARMAS / </t>
    </r>
    <r>
      <rPr>
        <b/>
        <sz val="12"/>
        <rFont val="Arial"/>
        <family val="2"/>
      </rPr>
      <t>INGENIERÍA</t>
    </r>
  </si>
  <si>
    <t>LENGUA CASTELLANA Y COMUNICACIÓN OM .1</t>
  </si>
  <si>
    <t>LENGUA CASTELLANA Y COMUNICACIÓN OM .2</t>
  </si>
  <si>
    <t>LEGISLACIÓN MARÍTIMA (Malla ingreso 2024)</t>
  </si>
  <si>
    <t>LEGISLACIÓN MARÍTIMA (Malla ingreso 2023)</t>
  </si>
  <si>
    <t>POLICÍA MARÍTIMA (Malla ingreso 2022-2023)</t>
  </si>
  <si>
    <t>K</t>
  </si>
  <si>
    <t>ADMINISTRACIÓN DEL CARGO .1</t>
  </si>
  <si>
    <t>ADMINISTRACIÓN DEL CARGO .2.</t>
  </si>
  <si>
    <t>ADMINISTRACIÓN  .1</t>
  </si>
  <si>
    <t>ADMINISTRACIÓN  .2</t>
  </si>
  <si>
    <r>
      <t>NAVEGACIÓN COSTERA</t>
    </r>
    <r>
      <rPr>
        <sz val="12"/>
        <rFont val="Arial"/>
        <family val="2"/>
      </rPr>
      <t xml:space="preserve"> Y METEOROLOGÍA .1</t>
    </r>
  </si>
  <si>
    <r>
      <t xml:space="preserve">NAVEGACIÓN COSTERA Y </t>
    </r>
    <r>
      <rPr>
        <b/>
        <sz val="12"/>
        <rFont val="Arial"/>
        <family val="2"/>
      </rPr>
      <t>METEOROLOGÍA .2</t>
    </r>
  </si>
  <si>
    <r>
      <t>NAVEGACIÓN COSTERA</t>
    </r>
    <r>
      <rPr>
        <sz val="12"/>
        <rFont val="Arial"/>
        <family val="2"/>
      </rPr>
      <t xml:space="preserve"> Y METEOROLOGÍA IM .1</t>
    </r>
  </si>
  <si>
    <r>
      <t xml:space="preserve">NAVEGACIÓN COSTERA Y </t>
    </r>
    <r>
      <rPr>
        <b/>
        <sz val="12"/>
        <rFont val="Arial"/>
        <family val="2"/>
      </rPr>
      <t>METEOROLOGÍA IM .2</t>
    </r>
  </si>
  <si>
    <t>MELLA HERNÁN</t>
  </si>
  <si>
    <t xml:space="preserve">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</si>
  <si>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</si>
  <si>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DERECHO  I   LT</t>
  </si>
  <si>
    <t>cambios en contenidos</t>
  </si>
  <si>
    <t>4to A</t>
  </si>
  <si>
    <t>4to B</t>
  </si>
  <si>
    <t xml:space="preserve">4to C </t>
  </si>
  <si>
    <t xml:space="preserve">ELECTROTECNIA </t>
  </si>
  <si>
    <t>HORAS DE CLASES POR CURSO - PROFESOR</t>
  </si>
  <si>
    <t>AÑO ACADÉMICO  2025</t>
  </si>
  <si>
    <t>  CÁTEDRA  :</t>
  </si>
  <si>
    <t>     HORAS SEMANALES</t>
  </si>
  <si>
    <t>   1er SEM.</t>
  </si>
  <si>
    <t>   2º SEM.</t>
  </si>
  <si>
    <t>   SIST.</t>
  </si>
  <si>
    <t xml:space="preserve">  SIST. </t>
  </si>
  <si>
    <t>PERIODISMO Y FOGONAZO</t>
  </si>
  <si>
    <t>BAILE Y FOLKLORE</t>
  </si>
  <si>
    <t>HISTORIA Y REALIDAD INTERNACIONAL</t>
  </si>
  <si>
    <t>CIENCIA, TECNOLOGÍA E INNOVACIÓN</t>
  </si>
  <si>
    <t>Cambio en Malla LT</t>
  </si>
  <si>
    <t>QUÍMICA APLICADA LT</t>
  </si>
  <si>
    <t>LABORATORIO HERR TEC 1A</t>
  </si>
  <si>
    <t>LABORATORIO HERR TEC 1B</t>
  </si>
  <si>
    <t>LABORATORIO HERR TEC 1C</t>
  </si>
  <si>
    <t>LABORATORIO HERR TEC 1D</t>
  </si>
  <si>
    <t>LABORATORIO HERR TEC 1E</t>
  </si>
  <si>
    <t>LABORATORIO HERR TEC 1H</t>
  </si>
  <si>
    <t>LABORATORIO HERR TEC 1K</t>
  </si>
  <si>
    <t xml:space="preserve">LABORATORIO FÍSICA I </t>
  </si>
  <si>
    <t>LABORATORIO FÍSICA I</t>
  </si>
  <si>
    <t>LABORATORIO FÍSICA II .1</t>
  </si>
  <si>
    <t>LABORATORIO FÍSICA II .2</t>
  </si>
  <si>
    <t>LABORATORIO FÍSICA II IM .2</t>
  </si>
  <si>
    <t>LABORATORIO FÍSICA II IM .1 Mod</t>
  </si>
  <si>
    <t>LABORATORIO FÍSICA II LT</t>
  </si>
  <si>
    <t>LABORATORIO FÍSICA III</t>
  </si>
  <si>
    <t>FÍSICA III .1</t>
  </si>
  <si>
    <t>LABORATORIO FÍSICA III .1</t>
  </si>
  <si>
    <t>FÍSICA III .2</t>
  </si>
  <si>
    <t>LABORATORIO FÍSICA III .2</t>
  </si>
  <si>
    <t>LABORATORIO ELECTROTECNIA IM</t>
  </si>
  <si>
    <t xml:space="preserve">LABORATORIO ELECTROTECNIA </t>
  </si>
  <si>
    <t>LABORATORIO QUÍMICA APLICADA .1</t>
  </si>
  <si>
    <t>LABORATORIO QUÍMICA APLICADA .2</t>
  </si>
  <si>
    <t>LABORATORIO QUÍMICA APLICADA IM .1</t>
  </si>
  <si>
    <t>LABORATORIO QUÍMICA APLICADA IM .2</t>
  </si>
  <si>
    <t>LABORATORIO QUÍMICA APLICADA AB</t>
  </si>
  <si>
    <t>LABORATORIO QUÍMICA APLICADA LT</t>
  </si>
  <si>
    <t>ED FÍSICA</t>
  </si>
  <si>
    <t>ADMINISTRACIÓN NAVAL</t>
  </si>
  <si>
    <t>ESCRITURA, ORALIDAD Y ARGUMENTACION I (PHI)  .1</t>
  </si>
  <si>
    <t>ESCRITURA, ORALIDAD Y ARGUMENTACION I (PHI)  .2</t>
  </si>
  <si>
    <t>FILOSOFÍA, ÉTICA Y MORAL (PHI) .1</t>
  </si>
  <si>
    <t>FILOSOFÍA, ÉTICA Y MORAL (PHI) .2</t>
  </si>
  <si>
    <t>NAVEGACIÓN COSTERA II (CINEMÁTICA)</t>
  </si>
  <si>
    <t>NAVEGACIÓN COSTERA II LT</t>
  </si>
  <si>
    <t xml:space="preserve">OFICIAL DE DIVISIÓN </t>
  </si>
  <si>
    <t>CASTRO</t>
  </si>
  <si>
    <t>UGARTE</t>
  </si>
  <si>
    <t>OFDIV 1</t>
  </si>
  <si>
    <t>OFDIV 2</t>
  </si>
  <si>
    <t>VON DER WETH FIEDRICH</t>
  </si>
  <si>
    <t>LAGOS ALFREDO T1 IM TC</t>
  </si>
  <si>
    <t>SOLIS GONZALO T1 IM</t>
  </si>
  <si>
    <t>ORTEGA CC IM</t>
  </si>
  <si>
    <t>CC AB CRUZ ANDÍA, CARLOS</t>
  </si>
  <si>
    <t>RUIZ T1 LT</t>
  </si>
  <si>
    <t>NN 1 SEGURIDAD</t>
  </si>
  <si>
    <t>NN 2 SEGURIDAD</t>
  </si>
  <si>
    <t>OF DIV 1</t>
  </si>
  <si>
    <t>CERDA PABLO CC LT</t>
  </si>
  <si>
    <t>REGISTROS AUDIOVISUALES Y DIFUSION</t>
  </si>
  <si>
    <t>Liderazgo Simulador</t>
  </si>
  <si>
    <t xml:space="preserve">Liderazgo Terreno </t>
  </si>
  <si>
    <t>CS SOCIALES</t>
  </si>
  <si>
    <t xml:space="preserve">KEITEL JORGE </t>
  </si>
  <si>
    <t>SIST ARMAS</t>
  </si>
  <si>
    <t xml:space="preserve">NAVEGACIÓN </t>
  </si>
  <si>
    <t xml:space="preserve">PLAN OP NAVALES </t>
  </si>
  <si>
    <t>SISTEMAS DE ING</t>
  </si>
  <si>
    <t>FORM NAVAL</t>
  </si>
  <si>
    <t>HISTORIA NAVAL</t>
  </si>
  <si>
    <t>MANDO</t>
  </si>
  <si>
    <t xml:space="preserve">QUÍMICA </t>
  </si>
  <si>
    <t>MOD DE SISTEMAS</t>
  </si>
  <si>
    <t xml:space="preserve">CONSULTORÍAS </t>
  </si>
  <si>
    <t>MAYNE_NICOLLS MICHAEL</t>
  </si>
  <si>
    <t>1 SEM</t>
  </si>
  <si>
    <t>LAB 1</t>
  </si>
  <si>
    <t>2 SEM</t>
  </si>
  <si>
    <t>LAB 2</t>
  </si>
  <si>
    <t xml:space="preserve">ORDEN </t>
  </si>
  <si>
    <t>COFRÉ WILLIAMS</t>
  </si>
  <si>
    <t xml:space="preserve">  IM</t>
  </si>
  <si>
    <t xml:space="preserve">    AB</t>
  </si>
  <si>
    <t xml:space="preserve">  LT</t>
  </si>
  <si>
    <t>POBLETE EDUARDO CC</t>
  </si>
  <si>
    <t>SEPÚLVEDA GARABITO OSCAR SO</t>
  </si>
  <si>
    <t xml:space="preserve">ROJAS MARIANO </t>
  </si>
  <si>
    <t>FILOSOFÍA</t>
  </si>
  <si>
    <t>BIERWIRTH PATRON BAHÍA   (ForNaval)</t>
  </si>
  <si>
    <t>NN SIST DE ARMAS</t>
  </si>
  <si>
    <t>s</t>
  </si>
  <si>
    <t>_</t>
  </si>
  <si>
    <t>SORIA_GALVARRO</t>
  </si>
  <si>
    <t>NN</t>
  </si>
  <si>
    <t>WELDT JORGE</t>
  </si>
  <si>
    <t>LENGUA CASTELLANA</t>
  </si>
  <si>
    <t>PSICOLOGÍA, FILO, ÉTICA Y MORAL</t>
  </si>
  <si>
    <t>FÍSICA Y ELECTRO</t>
  </si>
  <si>
    <t>MATEMÁTICAS Y HERR TEC</t>
  </si>
  <si>
    <t>MOD DE SIST</t>
  </si>
  <si>
    <t>FORMACIÓN NAVAL, NÁUTICA Y SEGURIDAD</t>
  </si>
  <si>
    <t>OP NAVALES, NAVEGACIÓN, METEO</t>
  </si>
  <si>
    <t>ESPECIALIDAD IM</t>
  </si>
  <si>
    <t>ESPECIALIDAD AB</t>
  </si>
  <si>
    <t>ESPECIALIDAD LT</t>
  </si>
  <si>
    <t xml:space="preserve">JEFE FH </t>
  </si>
  <si>
    <t>FACULTAD HUMÍSTICA</t>
  </si>
  <si>
    <t>JEFE CB</t>
  </si>
  <si>
    <t>JEFE FP</t>
  </si>
  <si>
    <t>FACULTAD CIENCIAS BÁSICAS Y APLICADAS</t>
  </si>
  <si>
    <t>FACULTAD FORMACIÓN PROFESIONAL</t>
  </si>
  <si>
    <t>GARRIDO MATÍAS</t>
  </si>
  <si>
    <t>SEM1</t>
  </si>
  <si>
    <t>LAB1</t>
  </si>
  <si>
    <t>SEM 2</t>
  </si>
  <si>
    <t>LAB2</t>
  </si>
  <si>
    <t>CIRCULO</t>
  </si>
  <si>
    <t>CONSULTORIAS</t>
  </si>
  <si>
    <t>OF DIV 1 Formación Naval</t>
  </si>
  <si>
    <t>NN LIDERAZGO Form Naval</t>
  </si>
  <si>
    <t>OFICIAL DE DIVISIÓN Mando</t>
  </si>
  <si>
    <t>OFDIV 1 Sist Armas</t>
  </si>
  <si>
    <t xml:space="preserve">OFDIV 2 Siste Armas </t>
  </si>
  <si>
    <t>ASESOR DOCENTE AC</t>
  </si>
  <si>
    <t xml:space="preserve">TORRES JULIO </t>
  </si>
  <si>
    <t xml:space="preserve">PÉREZ PATRICIO SO </t>
  </si>
  <si>
    <t>CASTRO JUAN PABLO  CN</t>
  </si>
  <si>
    <t xml:space="preserve">CRUZ ANDÍA, CARLOS  CC AB </t>
  </si>
  <si>
    <t xml:space="preserve">DE LA FUENTE VÍCTOR </t>
  </si>
  <si>
    <t xml:space="preserve">ROMÁN LORENA </t>
  </si>
  <si>
    <t xml:space="preserve">DE LA BARRERA FRANCISCO </t>
  </si>
  <si>
    <t xml:space="preserve">PUENTES MÓNICA </t>
  </si>
  <si>
    <t xml:space="preserve">GARRIDO MATÍAS </t>
  </si>
  <si>
    <t>GARRIDO MATÍAS (Reemplazo)</t>
  </si>
  <si>
    <t xml:space="preserve">NUÑEZ MIGUEL </t>
  </si>
  <si>
    <t>POBLETE EDUARDO</t>
  </si>
  <si>
    <t xml:space="preserve">RAUCH ALFRED  </t>
  </si>
  <si>
    <t>UGARTE PABLO CF</t>
  </si>
  <si>
    <t>VALDIVIA GERALD S1 (BUCEO)</t>
  </si>
  <si>
    <t xml:space="preserve">DONOSO  RODRIGO </t>
  </si>
  <si>
    <t>*</t>
  </si>
  <si>
    <t>ROJAS BUSTOS</t>
  </si>
  <si>
    <t>no tiene esta asignatura en el primer semestre</t>
  </si>
  <si>
    <t>PC ZANELLI</t>
  </si>
  <si>
    <t>REEMPLAZO JAVIERA</t>
  </si>
  <si>
    <t>otorgadas 12 de laboratorio</t>
  </si>
  <si>
    <t>ASESOR</t>
  </si>
  <si>
    <t>T1 SANCHEZ</t>
  </si>
  <si>
    <t>T1 SILVA</t>
  </si>
  <si>
    <t>T1 CASAS-CORDERO</t>
  </si>
  <si>
    <t>CC AB MELKONIAN</t>
  </si>
  <si>
    <t>2*</t>
  </si>
  <si>
    <t>T1 OSORIO</t>
  </si>
  <si>
    <t>NO SE ASIGNAN</t>
  </si>
  <si>
    <t>T1 LT RUIZ</t>
  </si>
  <si>
    <t>CC POBLETE</t>
  </si>
  <si>
    <t>2E</t>
  </si>
  <si>
    <t>MILAN</t>
  </si>
  <si>
    <t>OFICIAL DE DIVISION</t>
  </si>
  <si>
    <t>SIMS</t>
  </si>
  <si>
    <t>SIMS AD-HONOREM</t>
  </si>
  <si>
    <t>CF HUIDOBRO</t>
  </si>
  <si>
    <t>T1 JOFRÉ</t>
  </si>
  <si>
    <t>CC SORO</t>
  </si>
  <si>
    <t>CC GALLEGOS</t>
  </si>
  <si>
    <t>CF ORTIZ (XO)</t>
  </si>
  <si>
    <t>T1 STOCK</t>
  </si>
  <si>
    <t>10 hrs anuales ingresadas</t>
  </si>
  <si>
    <t>ingresada 1 hora</t>
  </si>
  <si>
    <t>8 hrs anuales ingresadas</t>
  </si>
  <si>
    <t>5 hrs anuales ingresadas</t>
  </si>
  <si>
    <t>ingresadas 4 hrs</t>
  </si>
  <si>
    <t>ingresadas 6 hrs anuales</t>
  </si>
  <si>
    <t>T1 HERRERA</t>
  </si>
  <si>
    <t>T1 TEICHELMAN</t>
  </si>
  <si>
    <t>SIST</t>
  </si>
  <si>
    <t>2 MAS DE LABORATORIO</t>
  </si>
  <si>
    <t>SIGUE IGUAL</t>
  </si>
  <si>
    <t>SE MANTIENE IGUAL</t>
  </si>
  <si>
    <t>4 MAS DE LABORATORIO</t>
  </si>
  <si>
    <t>PRIMERO Y TERCERO</t>
  </si>
  <si>
    <t>8 MAS DE CLASES / 4 MENOS DE LABORATORIO</t>
  </si>
  <si>
    <t>SUELDO BRUTO MENSUAL
2025</t>
  </si>
  <si>
    <t>ALTAMIRANO MARTA</t>
  </si>
  <si>
    <t>UAC</t>
  </si>
  <si>
    <t>MONTECINO ULE MARCO</t>
  </si>
  <si>
    <t>OLGUIN MERCADO ANIBAL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</si>
</sst>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\ #,##0;[Red]\-&quot;$&quot;\ #,##0"/>
    <numFmt numFmtId="165" formatCode="_-* #,##0.00\ &quot;€&quot;_-;\-* #,##0.00\ &quot;€&quot;_-;_-* &quot;-&quot;??\ &quot;€&quot;_-;_-@_-"/>
    <numFmt numFmtId="166" formatCode="_-[$$-340A]\ * #,##0_-;\-[$$-340A]\ * #,##0_-;_-[$$-340A]\ * &quot;-&quot;??_-;_-@_-"/>
    <numFmt numFmtId="167" formatCode="&quot;$&quot;\ #,##0"/>
    <numFmt numFmtId="168" formatCode="0.0"/>
  </numFmts>
  <fonts count="106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1"/>
      <name val="Arial"/>
      <family val="2"/>
    </font>
    <font>
      <b/>
      <sz val="10"/>
      <color indexed="14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indexed="23"/>
      <name val="Arial"/>
      <family val="2"/>
    </font>
    <font>
      <b/>
      <sz val="10"/>
      <color indexed="10"/>
      <name val="Arial"/>
      <family val="2"/>
    </font>
    <font>
      <sz val="9"/>
      <color indexed="55"/>
      <name val="Arial"/>
      <family val="2"/>
    </font>
    <font>
      <sz val="10"/>
      <color indexed="10"/>
      <name val="Arial"/>
      <family val="2"/>
    </font>
    <font>
      <sz val="11"/>
      <color indexed="63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10"/>
      <name val="Arial"/>
      <family val="2"/>
    </font>
    <font>
      <b/>
      <sz val="9"/>
      <color indexed="14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9" tint="-0.249977111117893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 tint="0.499984740745262"/>
      <name val="Arial"/>
      <family val="2"/>
    </font>
    <font>
      <b/>
      <sz val="10"/>
      <color theme="9" tint="-0.249977111117893"/>
      <name val="Arial"/>
      <family val="2"/>
    </font>
    <font>
      <sz val="8"/>
      <color theme="0"/>
      <name val="Arial"/>
      <family val="2"/>
    </font>
    <font>
      <sz val="11"/>
      <color theme="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11"/>
      <color rgb="FF0000FF"/>
      <name val="Arial"/>
      <family val="2"/>
    </font>
    <font>
      <b/>
      <sz val="8"/>
      <color rgb="FFFF0000"/>
      <name val="Arial"/>
      <family val="2"/>
    </font>
    <font>
      <sz val="10"/>
      <color rgb="FF00B050"/>
      <name val="Arial"/>
      <family val="2"/>
    </font>
    <font>
      <b/>
      <sz val="10"/>
      <color theme="1" tint="0.499984740745262"/>
      <name val="Arial"/>
      <family val="2"/>
    </font>
    <font>
      <b/>
      <sz val="12"/>
      <color theme="0"/>
      <name val="Arial"/>
      <family val="2"/>
    </font>
    <font>
      <sz val="8"/>
      <name val="Arial Narrow"/>
      <family val="2"/>
    </font>
    <font>
      <i/>
      <sz val="8"/>
      <name val="Arial"/>
      <family val="2"/>
    </font>
    <font>
      <sz val="7"/>
      <name val="Arial"/>
      <family val="2"/>
    </font>
    <font>
      <sz val="11"/>
      <color rgb="FFFF0000"/>
      <name val="Arial"/>
      <family val="2"/>
    </font>
    <font>
      <sz val="10"/>
      <color theme="0" tint="-0.499984740745262"/>
      <name val="Arial"/>
      <family val="2"/>
    </font>
    <font>
      <sz val="12"/>
      <color theme="1" tint="0.499984740745262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0" tint="-0.499984740745262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sz val="12"/>
      <color rgb="FFFF0000"/>
      <name val="Arial"/>
      <family val="2"/>
    </font>
    <font>
      <b/>
      <sz val="10"/>
      <color rgb="FF00B05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12"/>
      <color theme="0" tint="-0.34998626667073579"/>
      <name val="Arial"/>
      <family val="2"/>
    </font>
    <font>
      <b/>
      <sz val="12"/>
      <color theme="0" tint="-0.34998626667073579"/>
      <name val="Arial"/>
      <family val="2"/>
    </font>
    <font>
      <sz val="11"/>
      <color rgb="FF0000FF"/>
      <name val="Arial"/>
      <family val="2"/>
    </font>
    <font>
      <b/>
      <sz val="9"/>
      <color rgb="FFFF0000"/>
      <name val="Arial"/>
      <family val="2"/>
    </font>
    <font>
      <b/>
      <sz val="11"/>
      <color theme="0"/>
      <name val="Arial"/>
      <family val="2"/>
    </font>
    <font>
      <sz val="12"/>
      <color theme="0"/>
      <name val="Arial"/>
      <family val="2"/>
    </font>
    <font>
      <sz val="12"/>
      <color indexed="8"/>
      <name val="Arial"/>
      <family val="2"/>
    </font>
    <font>
      <b/>
      <sz val="12"/>
      <color theme="0" tint="-0.499984740745262"/>
      <name val="Arial"/>
      <family val="2"/>
    </font>
    <font>
      <sz val="9"/>
      <color rgb="FF0000FF"/>
      <name val="Arial"/>
      <family val="2"/>
    </font>
    <font>
      <sz val="12"/>
      <color indexed="12"/>
      <name val="Arial"/>
      <family val="2"/>
    </font>
    <font>
      <sz val="12"/>
      <color indexed="10"/>
      <name val="Arial"/>
      <family val="2"/>
    </font>
    <font>
      <sz val="11"/>
      <name val="Calibri"/>
      <family val="2"/>
    </font>
    <font>
      <b/>
      <sz val="10"/>
      <color theme="3" tint="0.39997558519241921"/>
      <name val="Arial"/>
      <family val="2"/>
    </font>
    <font>
      <b/>
      <sz val="10"/>
      <color theme="7" tint="0.39997558519241921"/>
      <name val="Arial"/>
      <family val="2"/>
    </font>
    <font>
      <b/>
      <sz val="10"/>
      <color theme="2" tint="-0.499984740745262"/>
      <name val="Arial"/>
      <family val="2"/>
    </font>
    <font>
      <b/>
      <sz val="10"/>
      <color theme="5"/>
      <name val="Arial"/>
      <family val="2"/>
    </font>
    <font>
      <b/>
      <sz val="11"/>
      <color theme="1"/>
      <name val="Arial"/>
      <family val="2"/>
    </font>
    <font>
      <b/>
      <sz val="12"/>
      <color indexed="10"/>
      <name val="Arial"/>
      <family val="2"/>
    </font>
    <font>
      <sz val="14"/>
      <name val="Arial"/>
      <family val="2"/>
    </font>
    <font>
      <b/>
      <sz val="11"/>
      <color indexed="12"/>
      <name val="Arial"/>
      <family val="2"/>
    </font>
    <font>
      <sz val="11"/>
      <color theme="1" tint="0.499984740745262"/>
      <name val="Arial"/>
      <family val="2"/>
    </font>
    <font>
      <b/>
      <sz val="12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DE3E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FFF5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99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8" fillId="0" borderId="0"/>
    <xf numFmtId="0" fontId="1" fillId="0" borderId="0"/>
  </cellStyleXfs>
  <cellXfs count="1892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1" xfId="0" applyBorder="1" applyAlignment="1">
      <alignment vertical="center"/>
    </xf>
    <xf numFmtId="0" fontId="8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9" fillId="0" borderId="0" xfId="0" applyFont="1" applyAlignment="1">
      <alignment vertical="center" wrapText="1"/>
    </xf>
    <xf numFmtId="0" fontId="5" fillId="6" borderId="7" xfId="0" applyFont="1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5" fillId="6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0" fillId="13" borderId="14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31" fillId="14" borderId="14" xfId="0" applyFont="1" applyFill="1" applyBorder="1" applyAlignment="1">
      <alignment horizontal="center" vertical="center" wrapText="1"/>
    </xf>
    <xf numFmtId="0" fontId="32" fillId="8" borderId="16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33" fillId="10" borderId="23" xfId="0" applyFont="1" applyFill="1" applyBorder="1" applyAlignment="1">
      <alignment horizontal="justify" vertical="center" wrapText="1"/>
    </xf>
    <xf numFmtId="0" fontId="31" fillId="15" borderId="18" xfId="0" applyFont="1" applyFill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/>
    </xf>
    <xf numFmtId="0" fontId="33" fillId="16" borderId="10" xfId="0" applyFont="1" applyFill="1" applyBorder="1" applyAlignment="1">
      <alignment horizontal="center" vertical="center" wrapText="1"/>
    </xf>
    <xf numFmtId="0" fontId="33" fillId="16" borderId="23" xfId="0" applyFont="1" applyFill="1" applyBorder="1" applyAlignment="1">
      <alignment horizontal="center" vertical="center" wrapText="1"/>
    </xf>
    <xf numFmtId="0" fontId="31" fillId="15" borderId="2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3" fillId="0" borderId="45" xfId="0" applyFont="1" applyBorder="1" applyAlignment="1">
      <alignment horizontal="center" vertical="center" wrapText="1"/>
    </xf>
    <xf numFmtId="0" fontId="0" fillId="17" borderId="23" xfId="0" applyFill="1" applyBorder="1" applyAlignment="1">
      <alignment horizontal="center" vertical="center"/>
    </xf>
    <xf numFmtId="0" fontId="33" fillId="17" borderId="23" xfId="0" applyFont="1" applyFill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17" borderId="25" xfId="0" applyFill="1" applyBorder="1" applyAlignment="1">
      <alignment horizontal="center" vertical="center"/>
    </xf>
    <xf numFmtId="0" fontId="33" fillId="17" borderId="25" xfId="0" applyFont="1" applyFill="1" applyBorder="1" applyAlignment="1">
      <alignment horizontal="center" vertical="center" wrapText="1"/>
    </xf>
    <xf numFmtId="0" fontId="31" fillId="15" borderId="20" xfId="0" applyFont="1" applyFill="1" applyBorder="1" applyAlignment="1">
      <alignment horizontal="center" vertical="center"/>
    </xf>
    <xf numFmtId="0" fontId="31" fillId="15" borderId="15" xfId="0" applyFont="1" applyFill="1" applyBorder="1" applyAlignment="1">
      <alignment horizontal="center" vertical="center"/>
    </xf>
    <xf numFmtId="0" fontId="31" fillId="15" borderId="26" xfId="0" applyFont="1" applyFill="1" applyBorder="1" applyAlignment="1">
      <alignment horizontal="center" vertical="center"/>
    </xf>
    <xf numFmtId="0" fontId="31" fillId="15" borderId="14" xfId="0" applyFont="1" applyFill="1" applyBorder="1" applyAlignment="1">
      <alignment horizontal="center" vertical="center"/>
    </xf>
    <xf numFmtId="0" fontId="31" fillId="8" borderId="14" xfId="0" applyFont="1" applyFill="1" applyBorder="1" applyAlignment="1">
      <alignment horizontal="center" vertical="center"/>
    </xf>
    <xf numFmtId="0" fontId="30" fillId="0" borderId="21" xfId="0" applyFont="1" applyBorder="1" applyAlignment="1">
      <alignment horizontal="center" vertical="center" wrapText="1"/>
    </xf>
    <xf numFmtId="0" fontId="5" fillId="18" borderId="5" xfId="0" applyFont="1" applyFill="1" applyBorder="1" applyAlignment="1">
      <alignment horizontal="center" vertical="center"/>
    </xf>
    <xf numFmtId="0" fontId="5" fillId="16" borderId="5" xfId="0" applyFont="1" applyFill="1" applyBorder="1" applyAlignment="1">
      <alignment horizontal="center" vertical="center"/>
    </xf>
    <xf numFmtId="0" fontId="5" fillId="19" borderId="19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/>
    </xf>
    <xf numFmtId="0" fontId="5" fillId="23" borderId="1" xfId="0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left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166" fontId="8" fillId="12" borderId="1" xfId="0" applyNumberFormat="1" applyFont="1" applyFill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1" fontId="8" fillId="0" borderId="1" xfId="0" applyNumberFormat="1" applyFont="1" applyBorder="1" applyAlignment="1" applyProtection="1">
      <alignment horizontal="right"/>
      <protection locked="0"/>
    </xf>
    <xf numFmtId="166" fontId="8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6" fontId="0" fillId="0" borderId="0" xfId="1" applyNumberFormat="1" applyFont="1" applyAlignment="1" applyProtection="1">
      <alignment horizontal="center"/>
      <protection locked="0"/>
    </xf>
    <xf numFmtId="166" fontId="0" fillId="0" borderId="1" xfId="0" applyNumberFormat="1" applyBorder="1"/>
    <xf numFmtId="0" fontId="5" fillId="0" borderId="0" xfId="0" applyFont="1" applyAlignment="1">
      <alignment horizontal="center"/>
    </xf>
    <xf numFmtId="0" fontId="5" fillId="12" borderId="18" xfId="0" applyFont="1" applyFill="1" applyBorder="1" applyAlignment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0" fontId="5" fillId="1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4" fillId="0" borderId="2" xfId="0" applyFont="1" applyBorder="1" applyAlignment="1" applyProtection="1">
      <alignment vertical="center"/>
      <protection locked="0"/>
    </xf>
    <xf numFmtId="0" fontId="14" fillId="0" borderId="2" xfId="0" applyFont="1" applyBorder="1" applyAlignment="1" applyProtection="1">
      <alignment horizontal="center" vertical="center"/>
      <protection locked="0"/>
    </xf>
    <xf numFmtId="0" fontId="1" fillId="12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36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Protection="1"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12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vertical="center"/>
      <protection locked="0"/>
    </xf>
    <xf numFmtId="0" fontId="28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5" fillId="0" borderId="0" xfId="0" applyFont="1" applyProtection="1">
      <protection locked="0"/>
    </xf>
    <xf numFmtId="0" fontId="8" fillId="0" borderId="0" xfId="0" applyFont="1" applyAlignment="1" applyProtection="1">
      <alignment horizontal="left" indent="1"/>
      <protection locked="0"/>
    </xf>
    <xf numFmtId="0" fontId="16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left" vertical="center" indent="2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center" vertical="center"/>
    </xf>
    <xf numFmtId="0" fontId="39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39" fillId="0" borderId="0" xfId="0" applyFont="1" applyAlignment="1">
      <alignment vertical="center"/>
    </xf>
    <xf numFmtId="0" fontId="39" fillId="0" borderId="0" xfId="0" applyFont="1"/>
    <xf numFmtId="0" fontId="0" fillId="0" borderId="0" xfId="0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wrapText="1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center" vertical="center"/>
      <protection locked="0"/>
    </xf>
    <xf numFmtId="0" fontId="21" fillId="0" borderId="0" xfId="0" applyFont="1" applyProtection="1">
      <protection locked="0"/>
    </xf>
    <xf numFmtId="0" fontId="21" fillId="0" borderId="0" xfId="0" applyFont="1" applyAlignment="1" applyProtection="1">
      <alignment horizontal="center"/>
      <protection locked="0"/>
    </xf>
    <xf numFmtId="0" fontId="22" fillId="0" borderId="0" xfId="0" applyFont="1" applyProtection="1">
      <protection locked="0"/>
    </xf>
    <xf numFmtId="0" fontId="0" fillId="4" borderId="0" xfId="0" applyFill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38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5" fillId="0" borderId="0" xfId="0" applyFont="1" applyProtection="1"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quotePrefix="1" applyFont="1" applyProtection="1"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19" fillId="0" borderId="0" xfId="0" applyFont="1" applyProtection="1"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6" fillId="0" borderId="0" xfId="0" applyFont="1" applyProtection="1"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left"/>
      <protection locked="0"/>
    </xf>
    <xf numFmtId="0" fontId="20" fillId="0" borderId="0" xfId="0" applyFont="1" applyAlignment="1" applyProtection="1">
      <alignment horizontal="center"/>
      <protection locked="0"/>
    </xf>
    <xf numFmtId="0" fontId="36" fillId="0" borderId="0" xfId="0" applyFont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vertical="center"/>
      <protection locked="0"/>
    </xf>
    <xf numFmtId="0" fontId="39" fillId="0" borderId="0" xfId="0" applyFont="1" applyProtection="1">
      <protection locked="0"/>
    </xf>
    <xf numFmtId="0" fontId="8" fillId="0" borderId="0" xfId="0" applyFont="1" applyAlignment="1">
      <alignment horizontal="left" indent="1"/>
    </xf>
    <xf numFmtId="0" fontId="6" fillId="0" borderId="0" xfId="0" applyFont="1"/>
    <xf numFmtId="0" fontId="14" fillId="0" borderId="1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8" fillId="12" borderId="18" xfId="0" applyFont="1" applyFill="1" applyBorder="1" applyAlignment="1" applyProtection="1">
      <alignment horizontal="center" vertical="center"/>
      <protection locked="0"/>
    </xf>
    <xf numFmtId="0" fontId="38" fillId="12" borderId="2" xfId="0" applyFont="1" applyFill="1" applyBorder="1" applyAlignment="1" applyProtection="1">
      <alignment horizontal="center" vertical="center"/>
      <protection locked="0"/>
    </xf>
    <xf numFmtId="0" fontId="45" fillId="12" borderId="2" xfId="0" applyFont="1" applyFill="1" applyBorder="1" applyAlignment="1" applyProtection="1">
      <alignment horizontal="center" vertical="center"/>
      <protection locked="0"/>
    </xf>
    <xf numFmtId="0" fontId="5" fillId="12" borderId="18" xfId="0" applyFont="1" applyFill="1" applyBorder="1" applyAlignment="1" applyProtection="1">
      <alignment horizontal="center" vertical="center"/>
      <protection locked="0"/>
    </xf>
    <xf numFmtId="0" fontId="5" fillId="12" borderId="2" xfId="0" applyFont="1" applyFill="1" applyBorder="1" applyAlignment="1" applyProtection="1">
      <alignment horizontal="center" vertical="center"/>
      <protection locked="0"/>
    </xf>
    <xf numFmtId="0" fontId="4" fillId="12" borderId="2" xfId="0" applyFont="1" applyFill="1" applyBorder="1" applyAlignment="1" applyProtection="1">
      <alignment horizontal="center" vertical="center"/>
      <protection locked="0"/>
    </xf>
    <xf numFmtId="0" fontId="5" fillId="12" borderId="0" xfId="0" applyFont="1" applyFill="1" applyAlignment="1">
      <alignment horizontal="center" vertical="center"/>
    </xf>
    <xf numFmtId="0" fontId="5" fillId="12" borderId="0" xfId="0" applyFont="1" applyFill="1" applyAlignment="1" applyProtection="1">
      <alignment horizontal="center" vertical="center"/>
      <protection locked="0"/>
    </xf>
    <xf numFmtId="0" fontId="39" fillId="0" borderId="0" xfId="0" quotePrefix="1" applyFont="1" applyAlignment="1">
      <alignment horizontal="center" vertical="center"/>
    </xf>
    <xf numFmtId="0" fontId="39" fillId="0" borderId="0" xfId="0" quotePrefix="1" applyFont="1" applyAlignment="1">
      <alignment horizontal="center"/>
    </xf>
    <xf numFmtId="0" fontId="5" fillId="12" borderId="5" xfId="0" quotePrefix="1" applyFont="1" applyFill="1" applyBorder="1" applyAlignment="1" applyProtection="1">
      <alignment horizontal="center" vertical="center"/>
      <protection locked="0"/>
    </xf>
    <xf numFmtId="0" fontId="39" fillId="12" borderId="0" xfId="0" applyFont="1" applyFill="1" applyAlignment="1">
      <alignment horizontal="center" vertical="center"/>
    </xf>
    <xf numFmtId="0" fontId="5" fillId="12" borderId="24" xfId="0" applyFont="1" applyFill="1" applyBorder="1" applyAlignment="1" applyProtection="1">
      <alignment horizontal="center" vertical="center"/>
      <protection locked="0"/>
    </xf>
    <xf numFmtId="0" fontId="4" fillId="12" borderId="1" xfId="0" applyFont="1" applyFill="1" applyBorder="1" applyAlignment="1" applyProtection="1">
      <alignment horizontal="center" vertical="center"/>
      <protection locked="0"/>
    </xf>
    <xf numFmtId="0" fontId="4" fillId="12" borderId="22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indent="1"/>
    </xf>
    <xf numFmtId="0" fontId="38" fillId="12" borderId="0" xfId="0" applyFont="1" applyFill="1" applyAlignment="1">
      <alignment horizontal="center" vertical="center"/>
    </xf>
    <xf numFmtId="0" fontId="38" fillId="12" borderId="0" xfId="0" applyFont="1" applyFill="1" applyAlignment="1" applyProtection="1">
      <alignment horizontal="center" vertical="center"/>
      <protection locked="0"/>
    </xf>
    <xf numFmtId="0" fontId="36" fillId="0" borderId="0" xfId="0" applyFont="1"/>
    <xf numFmtId="0" fontId="36" fillId="0" borderId="0" xfId="0" applyFont="1" applyAlignment="1">
      <alignment vertical="center"/>
    </xf>
    <xf numFmtId="0" fontId="28" fillId="12" borderId="0" xfId="0" applyFont="1" applyFill="1" applyAlignment="1">
      <alignment horizontal="center" vertical="center"/>
    </xf>
    <xf numFmtId="0" fontId="36" fillId="0" borderId="0" xfId="0" applyFont="1" applyAlignment="1">
      <alignment horizontal="left" indent="1"/>
    </xf>
    <xf numFmtId="0" fontId="4" fillId="12" borderId="12" xfId="0" applyFont="1" applyFill="1" applyBorder="1" applyAlignment="1" applyProtection="1">
      <alignment horizontal="center" vertical="center"/>
      <protection locked="0"/>
    </xf>
    <xf numFmtId="0" fontId="5" fillId="12" borderId="20" xfId="0" applyFont="1" applyFill="1" applyBorder="1" applyAlignment="1" applyProtection="1">
      <alignment horizontal="center" vertical="center"/>
      <protection locked="0"/>
    </xf>
    <xf numFmtId="0" fontId="5" fillId="12" borderId="12" xfId="0" applyFont="1" applyFill="1" applyBorder="1" applyAlignment="1" applyProtection="1">
      <alignment horizontal="center" vertical="center"/>
      <protection locked="0"/>
    </xf>
    <xf numFmtId="0" fontId="28" fillId="12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8" fillId="0" borderId="0" xfId="0" applyFont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horizontal="center"/>
      <protection locked="0"/>
    </xf>
    <xf numFmtId="0" fontId="36" fillId="0" borderId="0" xfId="0" applyFont="1" applyAlignment="1">
      <alignment horizontal="center"/>
    </xf>
    <xf numFmtId="0" fontId="5" fillId="12" borderId="17" xfId="0" applyFont="1" applyFill="1" applyBorder="1" applyAlignment="1" applyProtection="1">
      <alignment horizontal="center" vertical="center"/>
      <protection locked="0"/>
    </xf>
    <xf numFmtId="0" fontId="5" fillId="12" borderId="4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3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0" fontId="28" fillId="0" borderId="27" xfId="0" applyFont="1" applyBorder="1" applyAlignment="1">
      <alignment vertical="center"/>
    </xf>
    <xf numFmtId="0" fontId="5" fillId="12" borderId="24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1" fillId="0" borderId="0" xfId="0" applyFont="1"/>
    <xf numFmtId="0" fontId="4" fillId="12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" fontId="47" fillId="0" borderId="0" xfId="0" applyNumberFormat="1" applyFont="1" applyAlignment="1">
      <alignment horizontal="center" vertical="center"/>
    </xf>
    <xf numFmtId="1" fontId="36" fillId="0" borderId="0" xfId="0" applyNumberFormat="1" applyFont="1" applyAlignment="1">
      <alignment horizontal="center" vertical="center"/>
    </xf>
    <xf numFmtId="0" fontId="38" fillId="0" borderId="0" xfId="0" applyFont="1" applyAlignment="1">
      <alignment vertical="center"/>
    </xf>
    <xf numFmtId="0" fontId="43" fillId="0" borderId="0" xfId="0" applyFont="1"/>
    <xf numFmtId="0" fontId="39" fillId="0" borderId="0" xfId="0" applyFont="1" applyAlignment="1">
      <alignment horizontal="center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12" borderId="1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center"/>
    </xf>
    <xf numFmtId="0" fontId="5" fillId="12" borderId="19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5" fillId="29" borderId="1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8" fillId="0" borderId="0" xfId="0" applyFont="1" applyAlignment="1">
      <alignment horizontal="center" vertical="center" wrapText="1"/>
    </xf>
    <xf numFmtId="0" fontId="49" fillId="0" borderId="0" xfId="0" applyFont="1" applyAlignment="1" applyProtection="1">
      <alignment vertical="center"/>
      <protection locked="0"/>
    </xf>
    <xf numFmtId="0" fontId="49" fillId="0" borderId="0" xfId="0" applyFont="1" applyAlignment="1">
      <alignment vertical="center"/>
    </xf>
    <xf numFmtId="0" fontId="46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5" fillId="12" borderId="13" xfId="0" applyFont="1" applyFill="1" applyBorder="1" applyAlignment="1" applyProtection="1">
      <alignment horizontal="center" vertical="center"/>
      <protection locked="0"/>
    </xf>
    <xf numFmtId="0" fontId="5" fillId="12" borderId="5" xfId="0" applyFont="1" applyFill="1" applyBorder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15" fillId="12" borderId="0" xfId="0" applyFont="1" applyFill="1" applyAlignment="1">
      <alignment horizontal="center" vertical="center"/>
    </xf>
    <xf numFmtId="0" fontId="1" fillId="12" borderId="0" xfId="0" applyFont="1" applyFill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5" fillId="0" borderId="4" xfId="0" applyFont="1" applyBorder="1" applyAlignment="1" applyProtection="1">
      <alignment horizontal="center" vertical="center"/>
      <protection locked="0"/>
    </xf>
    <xf numFmtId="0" fontId="51" fillId="12" borderId="1" xfId="0" applyFont="1" applyFill="1" applyBorder="1" applyAlignment="1" applyProtection="1">
      <alignment horizontal="center" vertical="center"/>
      <protection locked="0"/>
    </xf>
    <xf numFmtId="0" fontId="1" fillId="0" borderId="47" xfId="0" applyFont="1" applyBorder="1" applyAlignment="1" applyProtection="1">
      <alignment horizontal="left" vertical="center"/>
      <protection locked="0"/>
    </xf>
    <xf numFmtId="0" fontId="14" fillId="12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7" fillId="0" borderId="27" xfId="0" applyFont="1" applyBorder="1" applyAlignment="1" applyProtection="1">
      <alignment vertical="center"/>
      <protection locked="0"/>
    </xf>
    <xf numFmtId="0" fontId="46" fillId="0" borderId="0" xfId="0" applyFont="1" applyAlignment="1" applyProtection="1">
      <alignment vertical="center" wrapText="1"/>
      <protection locked="0"/>
    </xf>
    <xf numFmtId="0" fontId="5" fillId="9" borderId="1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57" fillId="0" borderId="47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left" indent="1"/>
    </xf>
    <xf numFmtId="0" fontId="38" fillId="0" borderId="0" xfId="0" applyFont="1" applyAlignment="1" applyProtection="1">
      <alignment horizontal="center"/>
      <protection locked="0"/>
    </xf>
    <xf numFmtId="0" fontId="38" fillId="0" borderId="0" xfId="0" applyFont="1" applyAlignment="1" applyProtection="1">
      <alignment vertical="center"/>
      <protection locked="0"/>
    </xf>
    <xf numFmtId="0" fontId="2" fillId="0" borderId="0" xfId="0" applyFont="1"/>
    <xf numFmtId="0" fontId="14" fillId="0" borderId="0" xfId="0" applyFont="1" applyAlignment="1">
      <alignment horizontal="center"/>
    </xf>
    <xf numFmtId="0" fontId="5" fillId="16" borderId="19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6" fillId="12" borderId="1" xfId="0" applyFont="1" applyFill="1" applyBorder="1" applyAlignment="1" applyProtection="1">
      <alignment vertical="center"/>
      <protection locked="0"/>
    </xf>
    <xf numFmtId="0" fontId="6" fillId="12" borderId="2" xfId="0" applyFont="1" applyFill="1" applyBorder="1" applyAlignment="1" applyProtection="1">
      <alignment horizontal="center" vertical="center"/>
      <protection locked="0"/>
    </xf>
    <xf numFmtId="0" fontId="5" fillId="10" borderId="4" xfId="0" applyFont="1" applyFill="1" applyBorder="1" applyAlignment="1">
      <alignment horizontal="center" vertical="center"/>
    </xf>
    <xf numFmtId="0" fontId="5" fillId="31" borderId="10" xfId="0" applyFont="1" applyFill="1" applyBorder="1" applyAlignment="1" applyProtection="1">
      <alignment horizontal="center" vertical="center"/>
      <protection locked="0"/>
    </xf>
    <xf numFmtId="0" fontId="5" fillId="31" borderId="0" xfId="0" applyFont="1" applyFill="1" applyAlignment="1" applyProtection="1">
      <alignment horizontal="center" vertical="center"/>
      <protection locked="0"/>
    </xf>
    <xf numFmtId="0" fontId="5" fillId="31" borderId="11" xfId="0" applyFont="1" applyFill="1" applyBorder="1" applyAlignment="1" applyProtection="1">
      <alignment horizontal="center" vertical="center"/>
      <protection locked="0"/>
    </xf>
    <xf numFmtId="0" fontId="5" fillId="31" borderId="7" xfId="0" applyFont="1" applyFill="1" applyBorder="1" applyAlignment="1">
      <alignment vertical="center"/>
    </xf>
    <xf numFmtId="0" fontId="0" fillId="31" borderId="8" xfId="0" applyFill="1" applyBorder="1" applyAlignment="1">
      <alignment vertical="center"/>
    </xf>
    <xf numFmtId="0" fontId="5" fillId="31" borderId="9" xfId="0" applyFont="1" applyFill="1" applyBorder="1" applyAlignment="1">
      <alignment vertical="center"/>
    </xf>
    <xf numFmtId="0" fontId="5" fillId="31" borderId="10" xfId="0" applyFont="1" applyFill="1" applyBorder="1" applyAlignment="1">
      <alignment horizontal="center" vertical="center"/>
    </xf>
    <xf numFmtId="0" fontId="5" fillId="31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/>
    </xf>
    <xf numFmtId="0" fontId="4" fillId="31" borderId="1" xfId="0" applyFont="1" applyFill="1" applyBorder="1" applyAlignment="1">
      <alignment horizontal="center" vertical="center"/>
    </xf>
    <xf numFmtId="0" fontId="5" fillId="31" borderId="7" xfId="0" applyFont="1" applyFill="1" applyBorder="1" applyAlignment="1" applyProtection="1">
      <alignment vertical="center"/>
      <protection locked="0"/>
    </xf>
    <xf numFmtId="0" fontId="0" fillId="31" borderId="8" xfId="0" applyFill="1" applyBorder="1" applyAlignment="1" applyProtection="1">
      <alignment vertical="center"/>
      <protection locked="0"/>
    </xf>
    <xf numFmtId="0" fontId="5" fillId="31" borderId="9" xfId="0" applyFont="1" applyFill="1" applyBorder="1" applyAlignment="1" applyProtection="1">
      <alignment vertical="center"/>
      <protection locked="0"/>
    </xf>
    <xf numFmtId="0" fontId="5" fillId="31" borderId="1" xfId="0" applyFont="1" applyFill="1" applyBorder="1" applyAlignment="1" applyProtection="1">
      <alignment horizontal="center" vertical="center"/>
      <protection locked="0"/>
    </xf>
    <xf numFmtId="0" fontId="4" fillId="31" borderId="1" xfId="0" applyFont="1" applyFill="1" applyBorder="1" applyAlignment="1" applyProtection="1">
      <alignment horizontal="center" vertical="center"/>
      <protection locked="0"/>
    </xf>
    <xf numFmtId="0" fontId="4" fillId="31" borderId="12" xfId="0" applyFont="1" applyFill="1" applyBorder="1" applyAlignment="1" applyProtection="1">
      <alignment horizontal="center" vertical="center"/>
      <protection locked="0"/>
    </xf>
    <xf numFmtId="0" fontId="5" fillId="31" borderId="33" xfId="0" applyFont="1" applyFill="1" applyBorder="1" applyAlignment="1">
      <alignment horizontal="center" vertical="center"/>
    </xf>
    <xf numFmtId="0" fontId="5" fillId="31" borderId="34" xfId="0" applyFont="1" applyFill="1" applyBorder="1" applyAlignment="1">
      <alignment horizontal="center" vertical="center"/>
    </xf>
    <xf numFmtId="0" fontId="5" fillId="31" borderId="35" xfId="0" applyFont="1" applyFill="1" applyBorder="1" applyAlignment="1">
      <alignment horizontal="center" vertical="center"/>
    </xf>
    <xf numFmtId="0" fontId="5" fillId="31" borderId="1" xfId="0" applyFont="1" applyFill="1" applyBorder="1" applyAlignment="1" applyProtection="1">
      <alignment vertical="center"/>
      <protection locked="0"/>
    </xf>
    <xf numFmtId="0" fontId="0" fillId="31" borderId="1" xfId="0" applyFill="1" applyBorder="1" applyAlignment="1" applyProtection="1">
      <alignment horizontal="center" vertical="center"/>
      <protection locked="0"/>
    </xf>
    <xf numFmtId="0" fontId="0" fillId="31" borderId="1" xfId="0" applyFill="1" applyBorder="1" applyAlignment="1" applyProtection="1">
      <alignment vertical="center"/>
      <protection locked="0"/>
    </xf>
    <xf numFmtId="0" fontId="1" fillId="31" borderId="8" xfId="0" applyFont="1" applyFill="1" applyBorder="1" applyAlignment="1" applyProtection="1">
      <alignment vertical="center"/>
      <protection locked="0"/>
    </xf>
    <xf numFmtId="0" fontId="14" fillId="12" borderId="1" xfId="0" applyFont="1" applyFill="1" applyBorder="1" applyAlignment="1" applyProtection="1">
      <alignment vertical="center"/>
      <protection locked="0"/>
    </xf>
    <xf numFmtId="0" fontId="1" fillId="12" borderId="0" xfId="0" applyFont="1" applyFill="1" applyAlignment="1" applyProtection="1">
      <alignment horizontal="center" vertical="center"/>
      <protection locked="0"/>
    </xf>
    <xf numFmtId="0" fontId="39" fillId="12" borderId="0" xfId="0" applyFont="1" applyFill="1" applyAlignment="1" applyProtection="1">
      <alignment horizontal="center" vertical="center"/>
      <protection locked="0"/>
    </xf>
    <xf numFmtId="0" fontId="64" fillId="0" borderId="0" xfId="0" applyFont="1" applyProtection="1">
      <protection locked="0"/>
    </xf>
    <xf numFmtId="0" fontId="65" fillId="0" borderId="0" xfId="0" applyFont="1" applyAlignment="1" applyProtection="1">
      <alignment horizontal="center"/>
      <protection locked="0"/>
    </xf>
    <xf numFmtId="0" fontId="65" fillId="0" borderId="0" xfId="0" applyFont="1" applyAlignment="1">
      <alignment horizontal="center"/>
    </xf>
    <xf numFmtId="0" fontId="64" fillId="0" borderId="0" xfId="0" applyFont="1"/>
    <xf numFmtId="0" fontId="65" fillId="0" borderId="0" xfId="0" applyFont="1" applyAlignment="1">
      <alignment vertical="center"/>
    </xf>
    <xf numFmtId="0" fontId="64" fillId="0" borderId="0" xfId="0" applyFont="1" applyAlignment="1">
      <alignment vertical="center"/>
    </xf>
    <xf numFmtId="0" fontId="64" fillId="0" borderId="0" xfId="0" applyFont="1" applyAlignment="1">
      <alignment horizontal="left" indent="1"/>
    </xf>
    <xf numFmtId="0" fontId="66" fillId="0" borderId="1" xfId="0" applyFont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64" fillId="0" borderId="0" xfId="0" applyFont="1" applyAlignment="1" applyProtection="1">
      <alignment vertical="center"/>
      <protection locked="0"/>
    </xf>
    <xf numFmtId="0" fontId="63" fillId="0" borderId="0" xfId="0" applyFont="1" applyAlignment="1">
      <alignment vertical="center"/>
    </xf>
    <xf numFmtId="0" fontId="63" fillId="0" borderId="0" xfId="0" applyFont="1"/>
    <xf numFmtId="0" fontId="61" fillId="0" borderId="0" xfId="0" applyFont="1" applyAlignment="1">
      <alignment horizontal="center" vertical="center"/>
    </xf>
    <xf numFmtId="0" fontId="63" fillId="0" borderId="0" xfId="0" applyFont="1" applyProtection="1">
      <protection locked="0"/>
    </xf>
    <xf numFmtId="0" fontId="36" fillId="23" borderId="1" xfId="0" applyFont="1" applyFill="1" applyBorder="1" applyAlignment="1" applyProtection="1">
      <alignment horizontal="center" vertical="center"/>
      <protection locked="0"/>
    </xf>
    <xf numFmtId="0" fontId="36" fillId="23" borderId="1" xfId="0" applyFont="1" applyFill="1" applyBorder="1" applyAlignment="1" applyProtection="1">
      <alignment vertical="center"/>
      <protection locked="0"/>
    </xf>
    <xf numFmtId="0" fontId="36" fillId="23" borderId="1" xfId="0" applyFont="1" applyFill="1" applyBorder="1" applyAlignment="1" applyProtection="1">
      <alignment horizontal="left" vertical="center"/>
      <protection locked="0"/>
    </xf>
    <xf numFmtId="0" fontId="36" fillId="23" borderId="2" xfId="0" applyFont="1" applyFill="1" applyBorder="1" applyAlignment="1" applyProtection="1">
      <alignment horizontal="center" vertical="center"/>
      <protection locked="0"/>
    </xf>
    <xf numFmtId="0" fontId="36" fillId="23" borderId="2" xfId="0" applyFont="1" applyFill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horizontal="center"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36" fillId="23" borderId="1" xfId="0" quotePrefix="1" applyFont="1" applyFill="1" applyBorder="1" applyAlignment="1" applyProtection="1">
      <alignment horizontal="center" vertical="center"/>
      <protection locked="0"/>
    </xf>
    <xf numFmtId="0" fontId="4" fillId="12" borderId="4" xfId="0" applyFont="1" applyFill="1" applyBorder="1" applyAlignment="1" applyProtection="1">
      <alignment horizontal="center" vertic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56" fillId="0" borderId="0" xfId="0" applyFont="1"/>
    <xf numFmtId="0" fontId="46" fillId="0" borderId="0" xfId="0" applyFont="1"/>
    <xf numFmtId="0" fontId="60" fillId="0" borderId="0" xfId="0" applyFont="1" applyAlignment="1">
      <alignment horizontal="center" vertical="center" wrapText="1"/>
    </xf>
    <xf numFmtId="0" fontId="63" fillId="0" borderId="0" xfId="0" applyFont="1" applyAlignment="1" applyProtection="1">
      <alignment vertical="center"/>
      <protection locked="0"/>
    </xf>
    <xf numFmtId="0" fontId="61" fillId="0" borderId="0" xfId="0" applyFont="1" applyAlignment="1" applyProtection="1">
      <alignment horizontal="center" vertical="center"/>
      <protection locked="0"/>
    </xf>
    <xf numFmtId="0" fontId="61" fillId="0" borderId="1" xfId="0" applyFont="1" applyBorder="1" applyAlignment="1">
      <alignment horizontal="center" vertical="center"/>
    </xf>
    <xf numFmtId="0" fontId="63" fillId="0" borderId="0" xfId="0" applyFont="1" applyAlignment="1">
      <alignment wrapText="1"/>
    </xf>
    <xf numFmtId="0" fontId="6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47" fillId="23" borderId="2" xfId="0" applyFont="1" applyFill="1" applyBorder="1" applyAlignment="1" applyProtection="1">
      <alignment horizontal="center" vertical="center"/>
      <protection locked="0"/>
    </xf>
    <xf numFmtId="0" fontId="46" fillId="23" borderId="2" xfId="0" applyFont="1" applyFill="1" applyBorder="1" applyAlignment="1" applyProtection="1">
      <alignment vertical="center"/>
      <protection locked="0"/>
    </xf>
    <xf numFmtId="0" fontId="36" fillId="23" borderId="2" xfId="0" applyFont="1" applyFill="1" applyBorder="1" applyAlignment="1" applyProtection="1">
      <alignment horizontal="left" vertical="center"/>
      <protection locked="0"/>
    </xf>
    <xf numFmtId="0" fontId="47" fillId="23" borderId="1" xfId="0" applyFont="1" applyFill="1" applyBorder="1" applyAlignment="1" applyProtection="1">
      <alignment horizontal="center" vertical="center"/>
      <protection locked="0"/>
    </xf>
    <xf numFmtId="0" fontId="46" fillId="23" borderId="1" xfId="0" applyFont="1" applyFill="1" applyBorder="1" applyAlignment="1" applyProtection="1">
      <alignment vertical="center"/>
      <protection locked="0"/>
    </xf>
    <xf numFmtId="0" fontId="28" fillId="23" borderId="4" xfId="0" applyFont="1" applyFill="1" applyBorder="1" applyAlignment="1" applyProtection="1">
      <alignment horizontal="center" vertical="center"/>
      <protection locked="0"/>
    </xf>
    <xf numFmtId="0" fontId="28" fillId="23" borderId="2" xfId="0" applyFont="1" applyFill="1" applyBorder="1" applyAlignment="1" applyProtection="1">
      <alignment vertical="center"/>
      <protection locked="0"/>
    </xf>
    <xf numFmtId="0" fontId="36" fillId="23" borderId="3" xfId="0" applyFont="1" applyFill="1" applyBorder="1" applyAlignment="1" applyProtection="1">
      <alignment horizontal="center" vertical="center"/>
      <protection locked="0"/>
    </xf>
    <xf numFmtId="0" fontId="47" fillId="23" borderId="3" xfId="0" applyFont="1" applyFill="1" applyBorder="1" applyAlignment="1" applyProtection="1">
      <alignment horizontal="center" vertical="center"/>
      <protection locked="0"/>
    </xf>
    <xf numFmtId="0" fontId="46" fillId="23" borderId="3" xfId="0" applyFont="1" applyFill="1" applyBorder="1" applyAlignment="1" applyProtection="1">
      <alignment vertical="center"/>
      <protection locked="0"/>
    </xf>
    <xf numFmtId="0" fontId="28" fillId="23" borderId="3" xfId="0" applyFont="1" applyFill="1" applyBorder="1" applyAlignment="1" applyProtection="1">
      <alignment horizontal="center" vertical="center"/>
      <protection locked="0"/>
    </xf>
    <xf numFmtId="0" fontId="28" fillId="23" borderId="3" xfId="0" applyFont="1" applyFill="1" applyBorder="1" applyAlignment="1" applyProtection="1">
      <alignment vertical="center"/>
      <protection locked="0"/>
    </xf>
    <xf numFmtId="0" fontId="36" fillId="23" borderId="3" xfId="0" applyFont="1" applyFill="1" applyBorder="1" applyAlignment="1" applyProtection="1">
      <alignment vertical="center"/>
      <protection locked="0"/>
    </xf>
    <xf numFmtId="0" fontId="36" fillId="23" borderId="2" xfId="0" quotePrefix="1" applyFont="1" applyFill="1" applyBorder="1" applyAlignment="1" applyProtection="1">
      <alignment horizontal="center" vertical="center"/>
      <protection locked="0"/>
    </xf>
    <xf numFmtId="0" fontId="36" fillId="23" borderId="3" xfId="0" quotePrefix="1" applyFont="1" applyFill="1" applyBorder="1" applyAlignment="1" applyProtection="1">
      <alignment horizontal="center" vertical="center"/>
      <protection locked="0"/>
    </xf>
    <xf numFmtId="0" fontId="5" fillId="12" borderId="27" xfId="0" quotePrefix="1" applyFont="1" applyFill="1" applyBorder="1" applyAlignment="1" applyProtection="1">
      <alignment horizontal="center" vertical="center"/>
      <protection locked="0"/>
    </xf>
    <xf numFmtId="0" fontId="14" fillId="12" borderId="24" xfId="0" applyFont="1" applyFill="1" applyBorder="1" applyAlignment="1" applyProtection="1">
      <alignment vertical="center"/>
      <protection locked="0"/>
    </xf>
    <xf numFmtId="0" fontId="14" fillId="12" borderId="49" xfId="0" applyFont="1" applyFill="1" applyBorder="1" applyAlignment="1" applyProtection="1">
      <alignment horizontal="center" vertical="center"/>
      <protection locked="0"/>
    </xf>
    <xf numFmtId="0" fontId="14" fillId="12" borderId="49" xfId="0" applyFont="1" applyFill="1" applyBorder="1" applyAlignment="1" applyProtection="1">
      <alignment vertical="center"/>
      <protection locked="0"/>
    </xf>
    <xf numFmtId="0" fontId="6" fillId="12" borderId="49" xfId="0" applyFont="1" applyFill="1" applyBorder="1" applyAlignment="1" applyProtection="1">
      <alignment vertical="center"/>
      <protection locked="0"/>
    </xf>
    <xf numFmtId="0" fontId="6" fillId="12" borderId="49" xfId="0" applyFont="1" applyFill="1" applyBorder="1" applyAlignment="1" applyProtection="1">
      <alignment horizontal="center" vertical="center"/>
      <protection locked="0"/>
    </xf>
    <xf numFmtId="0" fontId="50" fillId="12" borderId="0" xfId="0" applyFont="1" applyFill="1" applyAlignment="1" applyProtection="1">
      <alignment vertical="center"/>
      <protection locked="0"/>
    </xf>
    <xf numFmtId="0" fontId="50" fillId="0" borderId="0" xfId="0" applyFont="1" applyAlignment="1" applyProtection="1">
      <alignment vertical="center"/>
      <protection locked="0"/>
    </xf>
    <xf numFmtId="0" fontId="1" fillId="4" borderId="5" xfId="0" applyFont="1" applyFill="1" applyBorder="1" applyAlignment="1" applyProtection="1">
      <alignment vertical="center"/>
      <protection locked="0"/>
    </xf>
    <xf numFmtId="0" fontId="74" fillId="0" borderId="0" xfId="0" applyFont="1" applyProtection="1">
      <protection locked="0"/>
    </xf>
    <xf numFmtId="0" fontId="74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73" fillId="0" borderId="0" xfId="0" applyFont="1" applyAlignment="1" applyProtection="1">
      <alignment horizontal="right" vertical="center"/>
      <protection locked="0"/>
    </xf>
    <xf numFmtId="0" fontId="73" fillId="0" borderId="0" xfId="0" applyFont="1" applyAlignment="1" applyProtection="1">
      <alignment horizontal="center" vertical="center"/>
      <protection locked="0"/>
    </xf>
    <xf numFmtId="0" fontId="73" fillId="0" borderId="0" xfId="0" applyFont="1" applyAlignment="1" applyProtection="1">
      <alignment vertical="center"/>
      <protection locked="0"/>
    </xf>
    <xf numFmtId="0" fontId="74" fillId="0" borderId="0" xfId="0" applyFont="1" applyAlignment="1" applyProtection="1">
      <alignment horizontal="left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vertical="center"/>
      <protection locked="0"/>
    </xf>
    <xf numFmtId="0" fontId="0" fillId="0" borderId="49" xfId="0" applyBorder="1" applyAlignment="1" applyProtection="1">
      <alignment horizontal="left" vertical="center"/>
      <protection locked="0"/>
    </xf>
    <xf numFmtId="0" fontId="73" fillId="0" borderId="49" xfId="0" applyFont="1" applyBorder="1" applyAlignment="1" applyProtection="1">
      <alignment horizontal="center" vertical="center"/>
      <protection locked="0"/>
    </xf>
    <xf numFmtId="0" fontId="73" fillId="0" borderId="49" xfId="0" applyFont="1" applyBorder="1" applyAlignment="1" applyProtection="1">
      <alignment vertical="center"/>
      <protection locked="0"/>
    </xf>
    <xf numFmtId="0" fontId="6" fillId="0" borderId="49" xfId="0" applyFont="1" applyBorder="1" applyAlignment="1" applyProtection="1">
      <alignment horizontal="center" vertical="center"/>
      <protection locked="0"/>
    </xf>
    <xf numFmtId="0" fontId="74" fillId="0" borderId="49" xfId="0" applyFont="1" applyBorder="1" applyAlignment="1" applyProtection="1">
      <alignment horizontal="left" vertical="center"/>
      <protection locked="0"/>
    </xf>
    <xf numFmtId="0" fontId="74" fillId="0" borderId="49" xfId="0" applyFont="1" applyBorder="1" applyAlignment="1" applyProtection="1">
      <alignment horizontal="right" vertical="center"/>
      <protection locked="0"/>
    </xf>
    <xf numFmtId="0" fontId="73" fillId="0" borderId="49" xfId="0" applyFont="1" applyBorder="1" applyAlignment="1">
      <alignment horizontal="left" vertical="center"/>
    </xf>
    <xf numFmtId="0" fontId="74" fillId="0" borderId="0" xfId="0" applyFont="1" applyAlignment="1" applyProtection="1">
      <alignment horizontal="right" vertical="center"/>
      <protection locked="0"/>
    </xf>
    <xf numFmtId="0" fontId="0" fillId="0" borderId="49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49" xfId="0" applyBorder="1" applyAlignment="1">
      <alignment horizontal="left" vertical="center"/>
    </xf>
    <xf numFmtId="0" fontId="14" fillId="0" borderId="49" xfId="0" applyFont="1" applyBorder="1" applyAlignment="1" applyProtection="1">
      <alignment horizontal="center" vertical="center"/>
      <protection locked="0"/>
    </xf>
    <xf numFmtId="0" fontId="14" fillId="0" borderId="49" xfId="0" applyFont="1" applyBorder="1" applyAlignment="1" applyProtection="1">
      <alignment vertical="center"/>
      <protection locked="0"/>
    </xf>
    <xf numFmtId="0" fontId="14" fillId="0" borderId="49" xfId="0" applyFont="1" applyBorder="1" applyAlignment="1" applyProtection="1">
      <alignment horizontal="left" vertical="center"/>
      <protection locked="0"/>
    </xf>
    <xf numFmtId="0" fontId="1" fillId="0" borderId="49" xfId="0" applyFont="1" applyBorder="1" applyAlignment="1" applyProtection="1">
      <alignment horizontal="left" vertical="center"/>
      <protection locked="0"/>
    </xf>
    <xf numFmtId="0" fontId="28" fillId="0" borderId="49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28" fillId="16" borderId="1" xfId="0" applyFont="1" applyFill="1" applyBorder="1" applyAlignment="1">
      <alignment horizontal="center" vertical="center"/>
    </xf>
    <xf numFmtId="0" fontId="28" fillId="16" borderId="12" xfId="0" applyFont="1" applyFill="1" applyBorder="1" applyAlignment="1">
      <alignment horizontal="center" vertical="center"/>
    </xf>
    <xf numFmtId="0" fontId="59" fillId="12" borderId="1" xfId="0" applyFont="1" applyFill="1" applyBorder="1" applyAlignment="1" applyProtection="1">
      <alignment vertical="center"/>
      <protection locked="0"/>
    </xf>
    <xf numFmtId="0" fontId="74" fillId="0" borderId="49" xfId="0" applyFont="1" applyBorder="1" applyAlignment="1">
      <alignment horizontal="center" vertical="center"/>
    </xf>
    <xf numFmtId="0" fontId="6" fillId="0" borderId="49" xfId="0" applyFont="1" applyBorder="1" applyAlignment="1" applyProtection="1">
      <alignment vertical="center"/>
      <protection locked="0"/>
    </xf>
    <xf numFmtId="0" fontId="1" fillId="12" borderId="0" xfId="0" applyFont="1" applyFill="1" applyAlignment="1" applyProtection="1">
      <alignment vertical="center"/>
      <protection locked="0"/>
    </xf>
    <xf numFmtId="0" fontId="35" fillId="0" borderId="0" xfId="0" applyFont="1" applyAlignment="1" applyProtection="1">
      <alignment horizontal="left" vertical="center"/>
      <protection locked="0"/>
    </xf>
    <xf numFmtId="0" fontId="84" fillId="0" borderId="0" xfId="0" applyFont="1" applyAlignment="1" applyProtection="1">
      <alignment horizontal="right" vertical="center"/>
      <protection locked="0"/>
    </xf>
    <xf numFmtId="0" fontId="84" fillId="0" borderId="0" xfId="0" applyFont="1" applyAlignment="1" applyProtection="1">
      <alignment horizontal="center" vertical="center"/>
      <protection locked="0"/>
    </xf>
    <xf numFmtId="0" fontId="84" fillId="0" borderId="0" xfId="0" applyFont="1" applyAlignment="1" applyProtection="1">
      <alignment vertical="center"/>
      <protection locked="0"/>
    </xf>
    <xf numFmtId="0" fontId="1" fillId="12" borderId="1" xfId="0" applyFont="1" applyFill="1" applyBorder="1" applyAlignment="1">
      <alignment vertical="center"/>
    </xf>
    <xf numFmtId="0" fontId="62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7" fillId="29" borderId="1" xfId="0" applyFont="1" applyFill="1" applyBorder="1" applyAlignment="1">
      <alignment horizontal="center" vertical="center"/>
    </xf>
    <xf numFmtId="0" fontId="5" fillId="31" borderId="3" xfId="0" applyFont="1" applyFill="1" applyBorder="1" applyAlignment="1" applyProtection="1">
      <alignment horizontal="center" vertical="center"/>
      <protection locked="0"/>
    </xf>
    <xf numFmtId="0" fontId="69" fillId="0" borderId="0" xfId="0" applyFont="1" applyAlignment="1">
      <alignment vertical="center" wrapText="1"/>
    </xf>
    <xf numFmtId="0" fontId="1" fillId="0" borderId="49" xfId="0" applyFont="1" applyBorder="1" applyAlignment="1" applyProtection="1">
      <alignment horizontal="right" vertical="center"/>
      <protection locked="0"/>
    </xf>
    <xf numFmtId="0" fontId="68" fillId="0" borderId="0" xfId="0" applyFont="1" applyAlignment="1" applyProtection="1">
      <alignment horizontal="center" vertical="center"/>
      <protection locked="0"/>
    </xf>
    <xf numFmtId="0" fontId="1" fillId="12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68" fillId="0" borderId="0" xfId="0" applyFont="1" applyAlignment="1">
      <alignment horizontal="center"/>
    </xf>
    <xf numFmtId="0" fontId="85" fillId="0" borderId="0" xfId="0" applyFont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68" fillId="0" borderId="1" xfId="0" applyFont="1" applyBorder="1" applyAlignment="1" applyProtection="1">
      <alignment horizontal="center"/>
      <protection locked="0"/>
    </xf>
    <xf numFmtId="0" fontId="68" fillId="0" borderId="0" xfId="0" applyFont="1" applyAlignment="1">
      <alignment horizontal="center" vertical="center"/>
    </xf>
    <xf numFmtId="0" fontId="39" fillId="12" borderId="0" xfId="0" applyFont="1" applyFill="1" applyProtection="1">
      <protection locked="0"/>
    </xf>
    <xf numFmtId="0" fontId="0" fillId="12" borderId="0" xfId="0" applyFill="1" applyProtection="1"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36" fillId="0" borderId="0" xfId="0" applyFont="1" applyAlignment="1" applyProtection="1">
      <alignment horizontal="left" indent="1"/>
      <protection locked="0"/>
    </xf>
    <xf numFmtId="0" fontId="49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61" fillId="12" borderId="0" xfId="0" applyFont="1" applyFill="1" applyAlignment="1">
      <alignment horizontal="center" vertical="center"/>
    </xf>
    <xf numFmtId="0" fontId="5" fillId="0" borderId="49" xfId="0" applyFont="1" applyBorder="1" applyAlignment="1" applyProtection="1">
      <alignment horizontal="left" vertical="center"/>
      <protection locked="0"/>
    </xf>
    <xf numFmtId="0" fontId="1" fillId="12" borderId="49" xfId="0" applyFont="1" applyFill="1" applyBorder="1" applyAlignment="1" applyProtection="1">
      <alignment horizontal="left" vertical="center"/>
      <protection locked="0"/>
    </xf>
    <xf numFmtId="0" fontId="1" fillId="12" borderId="0" xfId="0" applyFont="1" applyFill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 vertical="top" indent="1"/>
      <protection locked="0"/>
    </xf>
    <xf numFmtId="0" fontId="15" fillId="0" borderId="1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14" fillId="0" borderId="1" xfId="2" applyFont="1" applyBorder="1" applyAlignment="1" applyProtection="1">
      <alignment vertical="center"/>
      <protection locked="0"/>
    </xf>
    <xf numFmtId="0" fontId="1" fillId="0" borderId="49" xfId="0" applyFont="1" applyBorder="1" applyAlignment="1">
      <alignment horizontal="left" vertical="center"/>
    </xf>
    <xf numFmtId="0" fontId="1" fillId="4" borderId="0" xfId="0" applyFont="1" applyFill="1" applyProtection="1"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0" fillId="12" borderId="0" xfId="0" applyFill="1" applyAlignment="1" applyProtection="1">
      <alignment vertical="center"/>
      <protection locked="0"/>
    </xf>
    <xf numFmtId="0" fontId="63" fillId="0" borderId="1" xfId="0" applyFont="1" applyBorder="1" applyAlignment="1" applyProtection="1">
      <alignment vertical="center"/>
      <protection locked="0"/>
    </xf>
    <xf numFmtId="0" fontId="1" fillId="12" borderId="1" xfId="0" applyFont="1" applyFill="1" applyBorder="1" applyAlignment="1" applyProtection="1">
      <alignment horizontal="left" vertical="center"/>
      <protection locked="0"/>
    </xf>
    <xf numFmtId="0" fontId="45" fillId="0" borderId="0" xfId="0" applyFont="1" applyAlignment="1">
      <alignment horizontal="center" vertical="center"/>
    </xf>
    <xf numFmtId="0" fontId="5" fillId="12" borderId="49" xfId="0" applyFont="1" applyFill="1" applyBorder="1" applyAlignment="1" applyProtection="1">
      <alignment horizontal="center" vertical="center"/>
      <protection locked="0"/>
    </xf>
    <xf numFmtId="0" fontId="36" fillId="12" borderId="0" xfId="0" applyFont="1" applyFill="1" applyAlignment="1">
      <alignment vertical="center"/>
    </xf>
    <xf numFmtId="0" fontId="14" fillId="12" borderId="2" xfId="0" applyFont="1" applyFill="1" applyBorder="1" applyAlignment="1" applyProtection="1">
      <alignment vertical="center"/>
      <protection locked="0"/>
    </xf>
    <xf numFmtId="0" fontId="14" fillId="12" borderId="49" xfId="0" applyFont="1" applyFill="1" applyBorder="1" applyAlignment="1" applyProtection="1">
      <alignment horizontal="left" vertical="center"/>
      <protection locked="0"/>
    </xf>
    <xf numFmtId="0" fontId="14" fillId="12" borderId="18" xfId="0" applyFont="1" applyFill="1" applyBorder="1" applyAlignment="1" applyProtection="1">
      <alignment vertical="center"/>
      <protection locked="0"/>
    </xf>
    <xf numFmtId="0" fontId="14" fillId="12" borderId="2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2" xfId="0" applyFont="1" applyBorder="1" applyAlignment="1" applyProtection="1">
      <alignment vertical="center"/>
      <protection locked="0"/>
    </xf>
    <xf numFmtId="0" fontId="15" fillId="0" borderId="49" xfId="0" applyFont="1" applyBorder="1" applyAlignment="1" applyProtection="1">
      <alignment horizontal="right" vertical="center"/>
      <protection locked="0"/>
    </xf>
    <xf numFmtId="0" fontId="6" fillId="12" borderId="0" xfId="0" applyFont="1" applyFill="1" applyAlignment="1" applyProtection="1">
      <alignment vertical="center"/>
      <protection locked="0"/>
    </xf>
    <xf numFmtId="0" fontId="39" fillId="12" borderId="0" xfId="0" applyFont="1" applyFill="1" applyAlignment="1" applyProtection="1">
      <alignment horizontal="center"/>
      <protection locked="0"/>
    </xf>
    <xf numFmtId="0" fontId="87" fillId="12" borderId="0" xfId="0" applyFont="1" applyFill="1" applyAlignment="1" applyProtection="1">
      <alignment horizontal="center" vertical="center"/>
      <protection locked="0"/>
    </xf>
    <xf numFmtId="0" fontId="36" fillId="12" borderId="0" xfId="0" applyFont="1" applyFill="1" applyAlignment="1" applyProtection="1">
      <alignment vertical="center"/>
      <protection locked="0"/>
    </xf>
    <xf numFmtId="0" fontId="15" fillId="12" borderId="2" xfId="0" applyFont="1" applyFill="1" applyBorder="1" applyAlignment="1" applyProtection="1">
      <alignment horizontal="center" vertical="center"/>
      <protection locked="0"/>
    </xf>
    <xf numFmtId="0" fontId="15" fillId="12" borderId="1" xfId="0" applyFont="1" applyFill="1" applyBorder="1" applyAlignment="1" applyProtection="1">
      <alignment horizontal="center" vertical="center"/>
      <protection locked="0"/>
    </xf>
    <xf numFmtId="0" fontId="56" fillId="0" borderId="0" xfId="0" applyFont="1" applyAlignment="1" applyProtection="1">
      <alignment horizontal="center"/>
      <protection locked="0"/>
    </xf>
    <xf numFmtId="0" fontId="56" fillId="0" borderId="0" xfId="0" applyFont="1" applyAlignment="1">
      <alignment horizontal="center"/>
    </xf>
    <xf numFmtId="0" fontId="39" fillId="12" borderId="0" xfId="0" applyFont="1" applyFill="1" applyAlignment="1">
      <alignment vertical="center"/>
    </xf>
    <xf numFmtId="0" fontId="43" fillId="0" borderId="0" xfId="0" applyFont="1" applyAlignment="1">
      <alignment horizontal="center"/>
    </xf>
    <xf numFmtId="0" fontId="66" fillId="0" borderId="1" xfId="0" applyFont="1" applyBorder="1" applyAlignment="1">
      <alignment horizontal="center" vertical="center" wrapText="1"/>
    </xf>
    <xf numFmtId="0" fontId="64" fillId="0" borderId="0" xfId="0" applyFont="1" applyAlignment="1" applyProtection="1">
      <alignment wrapText="1"/>
      <protection locked="0"/>
    </xf>
    <xf numFmtId="0" fontId="42" fillId="0" borderId="0" xfId="0" applyFont="1" applyAlignment="1" applyProtection="1">
      <alignment vertical="center"/>
      <protection locked="0"/>
    </xf>
    <xf numFmtId="0" fontId="4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14" fillId="12" borderId="5" xfId="0" applyFont="1" applyFill="1" applyBorder="1" applyAlignment="1">
      <alignment horizontal="center" vertical="center"/>
    </xf>
    <xf numFmtId="0" fontId="14" fillId="0" borderId="5" xfId="0" applyFont="1" applyBorder="1" applyAlignment="1" applyProtection="1">
      <alignment vertical="center"/>
      <protection locked="0"/>
    </xf>
    <xf numFmtId="0" fontId="77" fillId="12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/>
    <xf numFmtId="0" fontId="14" fillId="0" borderId="57" xfId="0" applyFont="1" applyBorder="1" applyAlignment="1">
      <alignment horizontal="center" vertical="center"/>
    </xf>
    <xf numFmtId="0" fontId="14" fillId="12" borderId="57" xfId="0" applyFont="1" applyFill="1" applyBorder="1" applyAlignment="1">
      <alignment vertical="center"/>
    </xf>
    <xf numFmtId="0" fontId="14" fillId="12" borderId="57" xfId="0" applyFont="1" applyFill="1" applyBorder="1" applyAlignment="1">
      <alignment horizontal="left" vertical="center"/>
    </xf>
    <xf numFmtId="0" fontId="14" fillId="12" borderId="56" xfId="0" applyFont="1" applyFill="1" applyBorder="1" applyAlignment="1">
      <alignment vertical="center"/>
    </xf>
    <xf numFmtId="0" fontId="13" fillId="30" borderId="33" xfId="0" applyFont="1" applyFill="1" applyBorder="1" applyAlignment="1">
      <alignment horizontal="center" vertical="center"/>
    </xf>
    <xf numFmtId="0" fontId="13" fillId="30" borderId="35" xfId="0" applyFont="1" applyFill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43" fillId="0" borderId="0" xfId="0" applyFont="1" applyAlignment="1" applyProtection="1">
      <alignment horizontal="center" vertical="center"/>
      <protection locked="0"/>
    </xf>
    <xf numFmtId="0" fontId="1" fillId="4" borderId="19" xfId="0" applyFont="1" applyFill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left" vertical="center"/>
      <protection locked="0"/>
    </xf>
    <xf numFmtId="0" fontId="1" fillId="12" borderId="1" xfId="0" applyFont="1" applyFill="1" applyBorder="1" applyAlignment="1" applyProtection="1">
      <alignment horizontal="right" vertical="center"/>
      <protection locked="0"/>
    </xf>
    <xf numFmtId="0" fontId="5" fillId="32" borderId="50" xfId="0" applyFont="1" applyFill="1" applyBorder="1" applyAlignment="1" applyProtection="1">
      <alignment horizontal="right" vertical="center"/>
      <protection locked="0"/>
    </xf>
    <xf numFmtId="0" fontId="5" fillId="32" borderId="50" xfId="0" applyFont="1" applyFill="1" applyBorder="1" applyAlignment="1" applyProtection="1">
      <alignment horizontal="center" vertical="center"/>
      <protection locked="0"/>
    </xf>
    <xf numFmtId="0" fontId="5" fillId="32" borderId="50" xfId="0" applyFont="1" applyFill="1" applyBorder="1" applyAlignment="1" applyProtection="1">
      <alignment vertical="center"/>
      <protection locked="0"/>
    </xf>
    <xf numFmtId="0" fontId="5" fillId="32" borderId="50" xfId="0" applyFont="1" applyFill="1" applyBorder="1" applyAlignment="1" applyProtection="1">
      <alignment horizontal="left" vertical="center"/>
      <protection locked="0"/>
    </xf>
    <xf numFmtId="0" fontId="5" fillId="32" borderId="7" xfId="0" applyFont="1" applyFill="1" applyBorder="1" applyAlignment="1" applyProtection="1">
      <alignment vertical="center"/>
      <protection locked="0"/>
    </xf>
    <xf numFmtId="0" fontId="0" fillId="32" borderId="8" xfId="0" applyFill="1" applyBorder="1" applyAlignment="1" applyProtection="1">
      <alignment vertical="center"/>
      <protection locked="0"/>
    </xf>
    <xf numFmtId="0" fontId="5" fillId="32" borderId="9" xfId="0" applyFont="1" applyFill="1" applyBorder="1" applyAlignment="1" applyProtection="1">
      <alignment vertical="center"/>
      <protection locked="0"/>
    </xf>
    <xf numFmtId="0" fontId="5" fillId="32" borderId="10" xfId="0" applyFont="1" applyFill="1" applyBorder="1" applyAlignment="1" applyProtection="1">
      <alignment horizontal="center" vertical="center"/>
      <protection locked="0"/>
    </xf>
    <xf numFmtId="0" fontId="5" fillId="32" borderId="0" xfId="0" applyFont="1" applyFill="1" applyAlignment="1" applyProtection="1">
      <alignment horizontal="center" vertical="center"/>
      <protection locked="0"/>
    </xf>
    <xf numFmtId="0" fontId="5" fillId="32" borderId="11" xfId="0" applyFont="1" applyFill="1" applyBorder="1" applyAlignment="1" applyProtection="1">
      <alignment horizontal="center" vertical="center"/>
      <protection locked="0"/>
    </xf>
    <xf numFmtId="0" fontId="4" fillId="32" borderId="1" xfId="0" applyFont="1" applyFill="1" applyBorder="1" applyAlignment="1" applyProtection="1">
      <alignment horizontal="center" vertical="center"/>
      <protection locked="0"/>
    </xf>
    <xf numFmtId="0" fontId="74" fillId="32" borderId="49" xfId="0" applyFont="1" applyFill="1" applyBorder="1" applyAlignment="1" applyProtection="1">
      <alignment horizontal="right" vertical="center"/>
      <protection locked="0"/>
    </xf>
    <xf numFmtId="0" fontId="65" fillId="0" borderId="1" xfId="0" applyFont="1" applyBorder="1" applyAlignment="1">
      <alignment horizontal="center" vertical="center"/>
    </xf>
    <xf numFmtId="0" fontId="5" fillId="32" borderId="49" xfId="0" applyFont="1" applyFill="1" applyBorder="1" applyAlignment="1" applyProtection="1">
      <alignment horizontal="left" vertical="center"/>
      <protection locked="0"/>
    </xf>
    <xf numFmtId="0" fontId="1" fillId="12" borderId="62" xfId="0" applyFont="1" applyFill="1" applyBorder="1" applyAlignment="1" applyProtection="1">
      <alignment horizontal="left" vertical="center"/>
      <protection locked="0"/>
    </xf>
    <xf numFmtId="0" fontId="1" fillId="32" borderId="8" xfId="0" applyFont="1" applyFill="1" applyBorder="1" applyAlignment="1" applyProtection="1">
      <alignment vertical="center"/>
      <protection locked="0"/>
    </xf>
    <xf numFmtId="0" fontId="5" fillId="32" borderId="49" xfId="0" applyFont="1" applyFill="1" applyBorder="1" applyAlignment="1" applyProtection="1">
      <alignment horizontal="right" vertical="center"/>
      <protection locked="0"/>
    </xf>
    <xf numFmtId="0" fontId="5" fillId="32" borderId="49" xfId="0" applyFont="1" applyFill="1" applyBorder="1" applyAlignment="1" applyProtection="1">
      <alignment horizontal="center" vertical="center"/>
      <protection locked="0"/>
    </xf>
    <xf numFmtId="0" fontId="5" fillId="32" borderId="49" xfId="0" applyFont="1" applyFill="1" applyBorder="1" applyAlignment="1" applyProtection="1">
      <alignment vertical="center"/>
      <protection locked="0"/>
    </xf>
    <xf numFmtId="0" fontId="61" fillId="0" borderId="1" xfId="0" applyFont="1" applyBorder="1" applyAlignment="1">
      <alignment horizontal="center"/>
    </xf>
    <xf numFmtId="0" fontId="4" fillId="32" borderId="12" xfId="0" applyFont="1" applyFill="1" applyBorder="1" applyAlignment="1" applyProtection="1">
      <alignment horizontal="center" vertical="center"/>
      <protection locked="0"/>
    </xf>
    <xf numFmtId="0" fontId="5" fillId="0" borderId="62" xfId="0" applyFont="1" applyBorder="1" applyAlignment="1" applyProtection="1">
      <alignment horizontal="left" vertical="center"/>
      <protection locked="0"/>
    </xf>
    <xf numFmtId="0" fontId="68" fillId="0" borderId="0" xfId="0" applyFont="1"/>
    <xf numFmtId="0" fontId="15" fillId="0" borderId="1" xfId="0" applyFont="1" applyBorder="1" applyAlignment="1">
      <alignment horizontal="center"/>
    </xf>
    <xf numFmtId="0" fontId="6" fillId="0" borderId="49" xfId="0" applyFont="1" applyBorder="1" applyAlignment="1" applyProtection="1">
      <alignment horizontal="right" vertical="center"/>
      <protection locked="0"/>
    </xf>
    <xf numFmtId="0" fontId="6" fillId="0" borderId="49" xfId="0" applyFont="1" applyBorder="1" applyAlignment="1" applyProtection="1">
      <alignment horizontal="left" vertical="center"/>
      <protection locked="0"/>
    </xf>
    <xf numFmtId="0" fontId="7" fillId="32" borderId="49" xfId="0" applyFont="1" applyFill="1" applyBorder="1" applyAlignment="1" applyProtection="1">
      <alignment horizontal="center" vertical="center"/>
      <protection locked="0"/>
    </xf>
    <xf numFmtId="0" fontId="7" fillId="32" borderId="49" xfId="0" applyFont="1" applyFill="1" applyBorder="1" applyProtection="1">
      <protection locked="0"/>
    </xf>
    <xf numFmtId="0" fontId="7" fillId="32" borderId="49" xfId="0" applyFont="1" applyFill="1" applyBorder="1" applyAlignment="1" applyProtection="1">
      <alignment horizontal="left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4" fillId="4" borderId="2" xfId="0" applyFont="1" applyFill="1" applyBorder="1" applyAlignment="1" applyProtection="1">
      <alignment horizontal="center" vertical="center"/>
      <protection locked="0"/>
    </xf>
    <xf numFmtId="0" fontId="14" fillId="4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vertical="center"/>
      <protection locked="0"/>
    </xf>
    <xf numFmtId="0" fontId="15" fillId="12" borderId="18" xfId="0" applyFont="1" applyFill="1" applyBorder="1" applyAlignment="1" applyProtection="1">
      <alignment horizontal="center" vertical="center"/>
      <protection locked="0"/>
    </xf>
    <xf numFmtId="0" fontId="89" fillId="0" borderId="1" xfId="0" applyFont="1" applyBorder="1" applyAlignment="1" applyProtection="1">
      <alignment horizontal="center" vertical="center"/>
      <protection locked="0"/>
    </xf>
    <xf numFmtId="0" fontId="87" fillId="12" borderId="0" xfId="0" applyFont="1" applyFill="1" applyAlignment="1">
      <alignment horizontal="center" vertical="center"/>
    </xf>
    <xf numFmtId="0" fontId="15" fillId="12" borderId="0" xfId="0" applyFont="1" applyFill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4" borderId="1" xfId="0" applyFont="1" applyFill="1" applyBorder="1" applyAlignment="1" applyProtection="1">
      <alignment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0" fontId="14" fillId="12" borderId="0" xfId="0" applyFont="1" applyFill="1" applyAlignment="1" applyProtection="1">
      <alignment vertical="center"/>
      <protection locked="0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1" fillId="0" borderId="62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/>
    </xf>
    <xf numFmtId="0" fontId="14" fillId="0" borderId="0" xfId="0" applyFont="1" applyAlignment="1">
      <alignment vertical="center" wrapText="1"/>
    </xf>
    <xf numFmtId="0" fontId="15" fillId="0" borderId="5" xfId="0" applyFont="1" applyBorder="1" applyAlignment="1" applyProtection="1">
      <alignment horizontal="center" vertical="center"/>
      <protection locked="0"/>
    </xf>
    <xf numFmtId="0" fontId="92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73" fillId="12" borderId="1" xfId="0" applyFont="1" applyFill="1" applyBorder="1" applyAlignment="1" applyProtection="1">
      <alignment horizontal="center" vertical="center"/>
      <protection locked="0"/>
    </xf>
    <xf numFmtId="0" fontId="73" fillId="12" borderId="1" xfId="0" applyFont="1" applyFill="1" applyBorder="1" applyAlignment="1" applyProtection="1">
      <alignment vertical="center"/>
      <protection locked="0"/>
    </xf>
    <xf numFmtId="0" fontId="38" fillId="12" borderId="19" xfId="0" applyFont="1" applyFill="1" applyBorder="1" applyAlignment="1" applyProtection="1">
      <alignment horizontal="center" vertical="center"/>
      <protection locked="0"/>
    </xf>
    <xf numFmtId="0" fontId="61" fillId="32" borderId="1" xfId="0" applyFont="1" applyFill="1" applyBorder="1" applyAlignment="1" applyProtection="1">
      <alignment horizontal="right" vertical="center"/>
      <protection locked="0"/>
    </xf>
    <xf numFmtId="0" fontId="61" fillId="32" borderId="1" xfId="0" applyFont="1" applyFill="1" applyBorder="1" applyAlignment="1" applyProtection="1">
      <alignment horizontal="center" vertical="center"/>
      <protection locked="0"/>
    </xf>
    <xf numFmtId="0" fontId="61" fillId="32" borderId="1" xfId="0" applyFont="1" applyFill="1" applyBorder="1" applyAlignment="1" applyProtection="1">
      <alignment horizontal="left" vertical="center"/>
      <protection locked="0"/>
    </xf>
    <xf numFmtId="0" fontId="61" fillId="32" borderId="49" xfId="0" applyFont="1" applyFill="1" applyBorder="1" applyAlignment="1" applyProtection="1">
      <alignment horizontal="right" vertical="center"/>
      <protection locked="0"/>
    </xf>
    <xf numFmtId="0" fontId="61" fillId="32" borderId="49" xfId="0" applyFont="1" applyFill="1" applyBorder="1" applyAlignment="1" applyProtection="1">
      <alignment horizontal="center" vertical="center"/>
      <protection locked="0"/>
    </xf>
    <xf numFmtId="0" fontId="61" fillId="32" borderId="49" xfId="0" applyFont="1" applyFill="1" applyBorder="1" applyAlignment="1" applyProtection="1">
      <alignment vertical="center"/>
      <protection locked="0"/>
    </xf>
    <xf numFmtId="0" fontId="61" fillId="32" borderId="49" xfId="0" applyFont="1" applyFill="1" applyBorder="1" applyAlignment="1" applyProtection="1">
      <alignment horizontal="left" vertical="center"/>
      <protection locked="0"/>
    </xf>
    <xf numFmtId="0" fontId="77" fillId="0" borderId="1" xfId="0" applyFont="1" applyBorder="1" applyAlignment="1" applyProtection="1">
      <alignment horizontal="center" vertical="center"/>
      <protection locked="0"/>
    </xf>
    <xf numFmtId="0" fontId="73" fillId="0" borderId="1" xfId="0" applyFont="1" applyBorder="1" applyAlignment="1" applyProtection="1">
      <alignment vertical="center"/>
      <protection locked="0"/>
    </xf>
    <xf numFmtId="0" fontId="75" fillId="12" borderId="1" xfId="0" applyFont="1" applyFill="1" applyBorder="1" applyAlignment="1" applyProtection="1">
      <alignment vertical="center"/>
      <protection locked="0"/>
    </xf>
    <xf numFmtId="0" fontId="75" fillId="0" borderId="1" xfId="0" applyFont="1" applyBorder="1" applyAlignment="1" applyProtection="1">
      <alignment vertical="center"/>
      <protection locked="0"/>
    </xf>
    <xf numFmtId="0" fontId="15" fillId="32" borderId="49" xfId="0" applyFont="1" applyFill="1" applyBorder="1" applyAlignment="1" applyProtection="1">
      <alignment horizontal="right" vertical="center"/>
      <protection locked="0"/>
    </xf>
    <xf numFmtId="0" fontId="15" fillId="32" borderId="49" xfId="0" applyFont="1" applyFill="1" applyBorder="1" applyAlignment="1" applyProtection="1">
      <alignment horizontal="center" vertical="center"/>
      <protection locked="0"/>
    </xf>
    <xf numFmtId="0" fontId="15" fillId="32" borderId="49" xfId="0" applyFont="1" applyFill="1" applyBorder="1" applyAlignment="1" applyProtection="1">
      <alignment horizontal="left" vertical="center"/>
      <protection locked="0"/>
    </xf>
    <xf numFmtId="0" fontId="58" fillId="0" borderId="0" xfId="0" applyFont="1" applyAlignment="1" applyProtection="1">
      <alignment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43" fillId="12" borderId="0" xfId="0" applyFont="1" applyFill="1" applyAlignment="1" applyProtection="1">
      <alignment horizontal="center" vertical="center"/>
      <protection locked="0"/>
    </xf>
    <xf numFmtId="0" fontId="56" fillId="12" borderId="0" xfId="0" applyFont="1" applyFill="1" applyAlignment="1" applyProtection="1">
      <alignment vertical="center"/>
      <protection locked="0"/>
    </xf>
    <xf numFmtId="0" fontId="77" fillId="0" borderId="1" xfId="0" applyFont="1" applyBorder="1" applyAlignment="1" applyProtection="1">
      <alignment vertical="center"/>
      <protection locked="0"/>
    </xf>
    <xf numFmtId="0" fontId="5" fillId="0" borderId="49" xfId="0" applyFont="1" applyBorder="1" applyAlignment="1" applyProtection="1">
      <alignment horizontal="right" vertical="center"/>
      <protection locked="0"/>
    </xf>
    <xf numFmtId="0" fontId="73" fillId="32" borderId="49" xfId="0" applyFont="1" applyFill="1" applyBorder="1" applyAlignment="1" applyProtection="1">
      <alignment horizontal="center" vertical="center"/>
      <protection locked="0"/>
    </xf>
    <xf numFmtId="0" fontId="73" fillId="32" borderId="49" xfId="0" applyFont="1" applyFill="1" applyBorder="1" applyAlignment="1" applyProtection="1">
      <alignment vertical="center"/>
      <protection locked="0"/>
    </xf>
    <xf numFmtId="0" fontId="84" fillId="32" borderId="49" xfId="0" applyFont="1" applyFill="1" applyBorder="1" applyAlignment="1" applyProtection="1">
      <alignment horizontal="left" vertical="center"/>
      <protection locked="0"/>
    </xf>
    <xf numFmtId="0" fontId="14" fillId="32" borderId="49" xfId="0" applyFont="1" applyFill="1" applyBorder="1" applyAlignment="1" applyProtection="1">
      <alignment horizontal="left" vertical="center"/>
      <protection locked="0"/>
    </xf>
    <xf numFmtId="0" fontId="5" fillId="32" borderId="16" xfId="0" applyFont="1" applyFill="1" applyBorder="1" applyAlignment="1" applyProtection="1">
      <alignment horizontal="center" vertical="center"/>
      <protection locked="0"/>
    </xf>
    <xf numFmtId="0" fontId="5" fillId="32" borderId="16" xfId="0" applyFont="1" applyFill="1" applyBorder="1" applyAlignment="1" applyProtection="1">
      <alignment vertical="center"/>
      <protection locked="0"/>
    </xf>
    <xf numFmtId="0" fontId="5" fillId="32" borderId="23" xfId="0" applyFont="1" applyFill="1" applyBorder="1" applyAlignment="1" applyProtection="1">
      <alignment horizontal="center" vertical="center"/>
      <protection locked="0"/>
    </xf>
    <xf numFmtId="0" fontId="5" fillId="32" borderId="23" xfId="0" applyFont="1" applyFill="1" applyBorder="1" applyAlignment="1" applyProtection="1">
      <alignment vertical="center"/>
      <protection locked="0"/>
    </xf>
    <xf numFmtId="0" fontId="4" fillId="32" borderId="20" xfId="0" applyFont="1" applyFill="1" applyBorder="1" applyAlignment="1" applyProtection="1">
      <alignment horizontal="center" vertical="center"/>
      <protection locked="0"/>
    </xf>
    <xf numFmtId="0" fontId="4" fillId="32" borderId="19" xfId="0" applyFont="1" applyFill="1" applyBorder="1" applyAlignment="1" applyProtection="1">
      <alignment horizontal="center" vertical="center"/>
      <protection locked="0"/>
    </xf>
    <xf numFmtId="0" fontId="7" fillId="32" borderId="12" xfId="0" applyFont="1" applyFill="1" applyBorder="1" applyAlignment="1" applyProtection="1">
      <alignment vertical="center"/>
      <protection locked="0"/>
    </xf>
    <xf numFmtId="0" fontId="7" fillId="32" borderId="4" xfId="0" applyFont="1" applyFill="1" applyBorder="1" applyAlignment="1" applyProtection="1">
      <alignment horizontal="center" vertical="center"/>
      <protection locked="0"/>
    </xf>
    <xf numFmtId="0" fontId="27" fillId="32" borderId="8" xfId="0" applyFont="1" applyFill="1" applyBorder="1" applyAlignment="1" applyProtection="1">
      <alignment vertical="center"/>
      <protection locked="0"/>
    </xf>
    <xf numFmtId="0" fontId="5" fillId="32" borderId="9" xfId="0" applyFont="1" applyFill="1" applyBorder="1" applyAlignment="1" applyProtection="1">
      <alignment horizontal="left" vertical="center"/>
      <protection locked="0"/>
    </xf>
    <xf numFmtId="0" fontId="5" fillId="32" borderId="11" xfId="0" applyFont="1" applyFill="1" applyBorder="1" applyAlignment="1" applyProtection="1">
      <alignment horizontal="left" vertical="center"/>
      <protection locked="0"/>
    </xf>
    <xf numFmtId="0" fontId="6" fillId="32" borderId="49" xfId="0" applyFont="1" applyFill="1" applyBorder="1" applyAlignment="1" applyProtection="1">
      <alignment horizontal="center" vertical="center"/>
      <protection locked="0"/>
    </xf>
    <xf numFmtId="0" fontId="6" fillId="32" borderId="49" xfId="0" applyFont="1" applyFill="1" applyBorder="1" applyAlignment="1" applyProtection="1">
      <alignment vertical="center"/>
      <protection locked="0"/>
    </xf>
    <xf numFmtId="0" fontId="6" fillId="32" borderId="49" xfId="0" applyFont="1" applyFill="1" applyBorder="1" applyAlignment="1" applyProtection="1">
      <alignment horizontal="left" vertical="center"/>
      <protection locked="0"/>
    </xf>
    <xf numFmtId="0" fontId="7" fillId="32" borderId="49" xfId="0" applyFont="1" applyFill="1" applyBorder="1" applyAlignment="1" applyProtection="1">
      <alignment horizontal="right" vertical="center"/>
      <protection locked="0"/>
    </xf>
    <xf numFmtId="0" fontId="14" fillId="12" borderId="49" xfId="0" applyFont="1" applyFill="1" applyBorder="1" applyAlignment="1" applyProtection="1">
      <alignment horizontal="right" vertical="center"/>
      <protection locked="0"/>
    </xf>
    <xf numFmtId="0" fontId="14" fillId="0" borderId="49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left" indent="1"/>
      <protection locked="0"/>
    </xf>
    <xf numFmtId="0" fontId="73" fillId="12" borderId="0" xfId="0" applyFont="1" applyFill="1" applyAlignment="1">
      <alignment vertical="center"/>
    </xf>
    <xf numFmtId="0" fontId="73" fillId="12" borderId="0" xfId="0" applyFont="1" applyFill="1" applyAlignment="1" applyProtection="1">
      <alignment vertical="center"/>
      <protection locked="0"/>
    </xf>
    <xf numFmtId="0" fontId="73" fillId="0" borderId="0" xfId="0" applyFont="1" applyAlignment="1">
      <alignment vertical="center"/>
    </xf>
    <xf numFmtId="0" fontId="48" fillId="0" borderId="64" xfId="0" applyFont="1" applyBorder="1" applyAlignment="1" applyProtection="1">
      <alignment horizontal="left" vertical="center"/>
      <protection locked="0"/>
    </xf>
    <xf numFmtId="0" fontId="35" fillId="0" borderId="64" xfId="0" applyFont="1" applyBorder="1" applyAlignment="1">
      <alignment horizontal="left" vertical="center"/>
    </xf>
    <xf numFmtId="0" fontId="1" fillId="32" borderId="49" xfId="0" applyFont="1" applyFill="1" applyBorder="1" applyAlignment="1" applyProtection="1">
      <alignment horizontal="center" vertical="center"/>
      <protection locked="0"/>
    </xf>
    <xf numFmtId="0" fontId="1" fillId="32" borderId="49" xfId="0" applyFont="1" applyFill="1" applyBorder="1" applyAlignment="1" applyProtection="1">
      <alignment vertical="center"/>
      <protection locked="0"/>
    </xf>
    <xf numFmtId="0" fontId="1" fillId="32" borderId="49" xfId="0" applyFont="1" applyFill="1" applyBorder="1" applyAlignment="1" applyProtection="1">
      <alignment horizontal="left" vertical="center"/>
      <protection locked="0"/>
    </xf>
    <xf numFmtId="0" fontId="74" fillId="0" borderId="64" xfId="0" applyFont="1" applyBorder="1" applyAlignment="1">
      <alignment horizontal="left"/>
    </xf>
    <xf numFmtId="0" fontId="76" fillId="0" borderId="64" xfId="0" applyFont="1" applyBorder="1" applyAlignment="1" applyProtection="1">
      <alignment horizontal="left" vertical="center"/>
      <protection locked="0"/>
    </xf>
    <xf numFmtId="0" fontId="14" fillId="32" borderId="49" xfId="0" applyFont="1" applyFill="1" applyBorder="1" applyAlignment="1" applyProtection="1">
      <alignment horizontal="center" vertical="center"/>
      <protection locked="0"/>
    </xf>
    <xf numFmtId="0" fontId="14" fillId="32" borderId="49" xfId="0" applyFont="1" applyFill="1" applyBorder="1" applyAlignment="1" applyProtection="1">
      <alignment vertical="center"/>
      <protection locked="0"/>
    </xf>
    <xf numFmtId="0" fontId="7" fillId="0" borderId="49" xfId="0" applyFont="1" applyBorder="1" applyAlignment="1" applyProtection="1">
      <alignment horizontal="right" vertical="center"/>
      <protection locked="0"/>
    </xf>
    <xf numFmtId="0" fontId="14" fillId="12" borderId="1" xfId="0" applyFont="1" applyFill="1" applyBorder="1" applyAlignment="1" applyProtection="1">
      <alignment horizontal="center"/>
      <protection locked="0"/>
    </xf>
    <xf numFmtId="0" fontId="14" fillId="0" borderId="32" xfId="0" applyFont="1" applyBorder="1" applyAlignment="1" applyProtection="1">
      <alignment horizontal="center" vertical="center"/>
      <protection locked="0"/>
    </xf>
    <xf numFmtId="0" fontId="1" fillId="0" borderId="50" xfId="0" applyFont="1" applyBorder="1" applyAlignment="1" applyProtection="1">
      <alignment horizontal="left" vertical="center"/>
      <protection locked="0"/>
    </xf>
    <xf numFmtId="0" fontId="28" fillId="0" borderId="27" xfId="0" applyFont="1" applyBorder="1" applyAlignment="1">
      <alignment horizontal="center" vertical="center"/>
    </xf>
    <xf numFmtId="0" fontId="36" fillId="0" borderId="27" xfId="0" applyFont="1" applyBorder="1" applyAlignment="1" applyProtection="1">
      <alignment horizontal="center" vertical="center"/>
      <protection locked="0"/>
    </xf>
    <xf numFmtId="0" fontId="56" fillId="0" borderId="27" xfId="0" applyFont="1" applyBorder="1" applyAlignment="1" applyProtection="1">
      <alignment horizontal="center" vertical="center"/>
      <protection locked="0"/>
    </xf>
    <xf numFmtId="0" fontId="1" fillId="0" borderId="49" xfId="0" applyFont="1" applyBorder="1" applyAlignment="1">
      <alignment horizontal="center" vertical="center"/>
    </xf>
    <xf numFmtId="0" fontId="1" fillId="32" borderId="49" xfId="0" applyFont="1" applyFill="1" applyBorder="1" applyAlignment="1">
      <alignment horizontal="center" vertical="center"/>
    </xf>
    <xf numFmtId="0" fontId="1" fillId="32" borderId="49" xfId="0" applyFont="1" applyFill="1" applyBorder="1" applyAlignment="1">
      <alignment vertical="center"/>
    </xf>
    <xf numFmtId="0" fontId="1" fillId="32" borderId="49" xfId="0" applyFont="1" applyFill="1" applyBorder="1" applyAlignment="1">
      <alignment horizontal="left" vertical="center"/>
    </xf>
    <xf numFmtId="0" fontId="6" fillId="0" borderId="49" xfId="0" applyFont="1" applyBorder="1" applyAlignment="1">
      <alignment horizontal="left" vertical="center"/>
    </xf>
    <xf numFmtId="0" fontId="5" fillId="0" borderId="47" xfId="0" applyFont="1" applyBorder="1" applyAlignment="1" applyProtection="1">
      <alignment horizontal="left" vertical="center"/>
      <protection locked="0"/>
    </xf>
    <xf numFmtId="0" fontId="77" fillId="0" borderId="2" xfId="0" applyFont="1" applyBorder="1" applyAlignment="1">
      <alignment horizontal="center" vertical="center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protection locked="0"/>
    </xf>
    <xf numFmtId="0" fontId="1" fillId="0" borderId="64" xfId="0" applyFont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77" fillId="12" borderId="1" xfId="0" applyFont="1" applyFill="1" applyBorder="1" applyAlignment="1" applyProtection="1">
      <alignment vertical="center"/>
      <protection locked="0"/>
    </xf>
    <xf numFmtId="0" fontId="77" fillId="0" borderId="49" xfId="0" applyFont="1" applyBorder="1" applyAlignment="1" applyProtection="1">
      <alignment horizontal="center" vertical="center"/>
      <protection locked="0"/>
    </xf>
    <xf numFmtId="0" fontId="1" fillId="32" borderId="49" xfId="0" applyFont="1" applyFill="1" applyBorder="1" applyAlignment="1" applyProtection="1">
      <alignment horizontal="right" vertical="center"/>
      <protection locked="0"/>
    </xf>
    <xf numFmtId="0" fontId="28" fillId="0" borderId="64" xfId="0" applyFont="1" applyBorder="1" applyAlignment="1" applyProtection="1">
      <alignment horizontal="left" vertical="center"/>
      <protection locked="0"/>
    </xf>
    <xf numFmtId="0" fontId="15" fillId="0" borderId="64" xfId="0" applyFont="1" applyBorder="1" applyAlignment="1" applyProtection="1">
      <alignment horizontal="left" vertical="center"/>
      <protection locked="0"/>
    </xf>
    <xf numFmtId="0" fontId="5" fillId="32" borderId="7" xfId="0" applyFont="1" applyFill="1" applyBorder="1" applyAlignment="1" applyProtection="1">
      <alignment horizontal="center" vertical="center"/>
      <protection locked="0"/>
    </xf>
    <xf numFmtId="0" fontId="0" fillId="32" borderId="8" xfId="0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0" fontId="14" fillId="32" borderId="49" xfId="0" applyFont="1" applyFill="1" applyBorder="1" applyAlignment="1" applyProtection="1">
      <alignment horizontal="right" vertical="center"/>
      <protection locked="0"/>
    </xf>
    <xf numFmtId="0" fontId="35" fillId="0" borderId="64" xfId="0" applyFont="1" applyBorder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/>
      <protection locked="0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12" borderId="26" xfId="0" applyFont="1" applyFill="1" applyBorder="1" applyAlignment="1">
      <alignment horizontal="center" vertical="center"/>
    </xf>
    <xf numFmtId="0" fontId="5" fillId="12" borderId="1" xfId="0" quotePrefix="1" applyFont="1" applyFill="1" applyBorder="1" applyAlignment="1" applyProtection="1">
      <alignment horizontal="center" vertical="center"/>
      <protection locked="0"/>
    </xf>
    <xf numFmtId="0" fontId="77" fillId="32" borderId="49" xfId="0" applyFont="1" applyFill="1" applyBorder="1" applyAlignment="1" applyProtection="1">
      <alignment horizontal="left" vertical="center"/>
      <protection locked="0"/>
    </xf>
    <xf numFmtId="0" fontId="1" fillId="32" borderId="8" xfId="0" applyFont="1" applyFill="1" applyBorder="1" applyAlignment="1">
      <alignment vertical="center"/>
    </xf>
    <xf numFmtId="0" fontId="5" fillId="32" borderId="9" xfId="0" applyFont="1" applyFill="1" applyBorder="1" applyAlignment="1">
      <alignment vertical="center"/>
    </xf>
    <xf numFmtId="0" fontId="5" fillId="32" borderId="10" xfId="0" applyFont="1" applyFill="1" applyBorder="1" applyAlignment="1">
      <alignment horizontal="center" vertical="center"/>
    </xf>
    <xf numFmtId="0" fontId="5" fillId="32" borderId="0" xfId="0" applyFont="1" applyFill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4" fillId="32" borderId="26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0" fillId="32" borderId="5" xfId="0" applyFill="1" applyBorder="1" applyAlignment="1">
      <alignment horizontal="center" vertical="center"/>
    </xf>
    <xf numFmtId="0" fontId="0" fillId="32" borderId="22" xfId="0" applyFill="1" applyBorder="1" applyAlignment="1">
      <alignment horizontal="center" vertical="center"/>
    </xf>
    <xf numFmtId="0" fontId="37" fillId="32" borderId="24" xfId="0" applyFont="1" applyFill="1" applyBorder="1" applyAlignment="1">
      <alignment horizontal="left" vertical="center"/>
    </xf>
    <xf numFmtId="0" fontId="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horizontal="left" indent="1"/>
      <protection locked="0"/>
    </xf>
    <xf numFmtId="0" fontId="14" fillId="0" borderId="1" xfId="0" applyFont="1" applyBorder="1" applyAlignment="1" applyProtection="1">
      <alignment horizontal="left"/>
      <protection locked="0"/>
    </xf>
    <xf numFmtId="0" fontId="14" fillId="32" borderId="49" xfId="0" applyFont="1" applyFill="1" applyBorder="1" applyAlignment="1" applyProtection="1">
      <alignment horizontal="left"/>
      <protection locked="0"/>
    </xf>
    <xf numFmtId="0" fontId="14" fillId="0" borderId="49" xfId="0" applyFont="1" applyBorder="1" applyAlignment="1">
      <alignment horizontal="left" vertical="center"/>
    </xf>
    <xf numFmtId="0" fontId="96" fillId="12" borderId="1" xfId="0" applyFont="1" applyFill="1" applyBorder="1" applyAlignment="1" applyProtection="1">
      <alignment vertical="center"/>
      <protection locked="0"/>
    </xf>
    <xf numFmtId="0" fontId="97" fillId="0" borderId="1" xfId="0" applyFont="1" applyBorder="1" applyAlignment="1">
      <alignment horizontal="center" vertical="center"/>
    </xf>
    <xf numFmtId="0" fontId="6" fillId="12" borderId="54" xfId="0" applyFont="1" applyFill="1" applyBorder="1" applyAlignment="1" applyProtection="1">
      <alignment horizontal="center" vertical="center"/>
      <protection locked="0"/>
    </xf>
    <xf numFmtId="0" fontId="77" fillId="0" borderId="1" xfId="0" applyFont="1" applyBorder="1" applyAlignment="1">
      <alignment horizontal="center" vertical="center"/>
    </xf>
    <xf numFmtId="0" fontId="70" fillId="12" borderId="1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1" fillId="12" borderId="0" xfId="0" applyFont="1" applyFill="1" applyAlignment="1">
      <alignment horizontal="center" vertical="center"/>
    </xf>
    <xf numFmtId="0" fontId="36" fillId="0" borderId="0" xfId="0" quotePrefix="1" applyFont="1" applyAlignment="1">
      <alignment horizontal="center" vertical="center"/>
    </xf>
    <xf numFmtId="0" fontId="36" fillId="0" borderId="0" xfId="0" quotePrefix="1" applyFont="1" applyAlignment="1">
      <alignment horizontal="center"/>
    </xf>
    <xf numFmtId="0" fontId="36" fillId="0" borderId="0" xfId="0" applyFont="1" applyAlignment="1">
      <alignment horizontal="left" vertical="center" indent="1"/>
    </xf>
    <xf numFmtId="0" fontId="6" fillId="11" borderId="1" xfId="0" applyFont="1" applyFill="1" applyBorder="1" applyAlignment="1" applyProtection="1">
      <alignment vertical="center"/>
      <protection locked="0"/>
    </xf>
    <xf numFmtId="0" fontId="14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indent="1"/>
    </xf>
    <xf numFmtId="0" fontId="14" fillId="12" borderId="1" xfId="0" applyFont="1" applyFill="1" applyBorder="1" applyAlignment="1" applyProtection="1">
      <alignment horizontal="left" vertical="center"/>
      <protection locked="0"/>
    </xf>
    <xf numFmtId="0" fontId="14" fillId="0" borderId="27" xfId="0" applyFont="1" applyBorder="1" applyAlignment="1" applyProtection="1">
      <alignment horizontal="left" vertical="top" wrapText="1"/>
      <protection locked="0"/>
    </xf>
    <xf numFmtId="0" fontId="3" fillId="0" borderId="0" xfId="0" applyFont="1" applyAlignment="1">
      <alignment vertical="center"/>
    </xf>
    <xf numFmtId="0" fontId="14" fillId="0" borderId="0" xfId="0" applyFont="1" applyAlignment="1" applyProtection="1">
      <alignment wrapText="1"/>
      <protection locked="0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32" borderId="49" xfId="0" applyFont="1" applyFill="1" applyBorder="1" applyAlignment="1" applyProtection="1">
      <alignment vertical="center"/>
      <protection locked="0"/>
    </xf>
    <xf numFmtId="0" fontId="5" fillId="0" borderId="27" xfId="0" applyFont="1" applyBorder="1" applyAlignment="1">
      <alignment vertical="top" wrapText="1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16" fontId="5" fillId="0" borderId="27" xfId="0" applyNumberFormat="1" applyFont="1" applyBorder="1" applyAlignment="1">
      <alignment horizontal="center" vertical="center"/>
    </xf>
    <xf numFmtId="0" fontId="5" fillId="12" borderId="27" xfId="0" applyFont="1" applyFill="1" applyBorder="1" applyAlignment="1">
      <alignment horizontal="center" vertical="center"/>
    </xf>
    <xf numFmtId="0" fontId="14" fillId="0" borderId="1" xfId="0" applyFont="1" applyBorder="1"/>
    <xf numFmtId="0" fontId="99" fillId="0" borderId="0" xfId="0" applyFont="1"/>
    <xf numFmtId="0" fontId="14" fillId="0" borderId="50" xfId="0" applyFont="1" applyBorder="1" applyAlignment="1" applyProtection="1">
      <alignment horizontal="left" vertical="center"/>
      <protection locked="0"/>
    </xf>
    <xf numFmtId="0" fontId="35" fillId="0" borderId="22" xfId="0" applyFont="1" applyBorder="1" applyAlignment="1" applyProtection="1">
      <alignment horizontal="left" vertical="center"/>
      <protection locked="0"/>
    </xf>
    <xf numFmtId="0" fontId="68" fillId="0" borderId="0" xfId="0" applyFont="1" applyAlignment="1">
      <alignment horizontal="left" indent="1"/>
    </xf>
    <xf numFmtId="0" fontId="15" fillId="0" borderId="2" xfId="0" applyFont="1" applyBorder="1" applyAlignment="1" applyProtection="1">
      <alignment horizontal="center" vertical="center"/>
      <protection locked="0"/>
    </xf>
    <xf numFmtId="0" fontId="15" fillId="0" borderId="5" xfId="0" applyFont="1" applyBorder="1" applyAlignment="1">
      <alignment horizontal="center" vertical="center"/>
    </xf>
    <xf numFmtId="0" fontId="14" fillId="12" borderId="5" xfId="0" applyFont="1" applyFill="1" applyBorder="1" applyAlignment="1" applyProtection="1">
      <alignment vertical="center"/>
      <protection locked="0"/>
    </xf>
    <xf numFmtId="0" fontId="14" fillId="0" borderId="5" xfId="0" applyFont="1" applyBorder="1" applyAlignment="1">
      <alignment horizontal="center" vertical="center"/>
    </xf>
    <xf numFmtId="0" fontId="1" fillId="12" borderId="0" xfId="0" applyFont="1" applyFill="1" applyProtection="1">
      <protection locked="0"/>
    </xf>
    <xf numFmtId="0" fontId="77" fillId="32" borderId="52" xfId="0" applyFont="1" applyFill="1" applyBorder="1" applyAlignment="1" applyProtection="1">
      <alignment horizontal="right" vertical="center"/>
      <protection locked="0"/>
    </xf>
    <xf numFmtId="0" fontId="77" fillId="32" borderId="49" xfId="0" applyFont="1" applyFill="1" applyBorder="1" applyAlignment="1" applyProtection="1">
      <alignment horizontal="center" vertical="center"/>
      <protection locked="0"/>
    </xf>
    <xf numFmtId="0" fontId="77" fillId="0" borderId="53" xfId="0" applyFont="1" applyBorder="1" applyAlignment="1" applyProtection="1">
      <alignment horizontal="right" vertical="center"/>
      <protection locked="0"/>
    </xf>
    <xf numFmtId="0" fontId="77" fillId="0" borderId="49" xfId="0" applyFont="1" applyBorder="1" applyAlignment="1" applyProtection="1">
      <alignment horizontal="left" vertical="center"/>
      <protection locked="0"/>
    </xf>
    <xf numFmtId="0" fontId="14" fillId="32" borderId="49" xfId="0" applyFont="1" applyFill="1" applyBorder="1" applyAlignment="1" applyProtection="1">
      <alignment horizontal="center"/>
      <protection locked="0"/>
    </xf>
    <xf numFmtId="0" fontId="14" fillId="32" borderId="51" xfId="0" applyFont="1" applyFill="1" applyBorder="1" applyAlignment="1" applyProtection="1">
      <alignment horizontal="center"/>
      <protection locked="0"/>
    </xf>
    <xf numFmtId="0" fontId="14" fillId="32" borderId="49" xfId="0" applyFont="1" applyFill="1" applyBorder="1" applyAlignment="1" applyProtection="1">
      <alignment horizontal="left" indent="1"/>
      <protection locked="0"/>
    </xf>
    <xf numFmtId="0" fontId="14" fillId="0" borderId="51" xfId="0" applyFont="1" applyBorder="1" applyAlignment="1" applyProtection="1">
      <alignment horizontal="center" vertical="center"/>
      <protection locked="0"/>
    </xf>
    <xf numFmtId="0" fontId="14" fillId="0" borderId="49" xfId="0" applyFont="1" applyBorder="1" applyAlignment="1" applyProtection="1">
      <alignment horizontal="left" vertical="center" indent="1"/>
      <protection locked="0"/>
    </xf>
    <xf numFmtId="0" fontId="14" fillId="16" borderId="1" xfId="0" applyFont="1" applyFill="1" applyBorder="1" applyAlignment="1" applyProtection="1">
      <alignment horizontal="left" vertical="center"/>
      <protection locked="0"/>
    </xf>
    <xf numFmtId="0" fontId="14" fillId="0" borderId="1" xfId="0" applyFont="1" applyBorder="1" applyAlignment="1">
      <alignment horizontal="center" vertical="center" wrapText="1"/>
    </xf>
    <xf numFmtId="0" fontId="76" fillId="0" borderId="1" xfId="0" applyFont="1" applyBorder="1" applyAlignment="1" applyProtection="1">
      <alignment horizontal="left" vertical="center"/>
      <protection locked="0"/>
    </xf>
    <xf numFmtId="1" fontId="14" fillId="0" borderId="0" xfId="0" applyNumberFormat="1" applyFont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29" borderId="1" xfId="0" applyFont="1" applyFill="1" applyBorder="1" applyAlignment="1">
      <alignment horizontal="center" vertical="center"/>
    </xf>
    <xf numFmtId="0" fontId="14" fillId="0" borderId="1" xfId="0" applyFont="1" applyBorder="1" applyAlignment="1" applyProtection="1">
      <alignment horizontal="left" vertical="center"/>
      <protection locked="0"/>
    </xf>
    <xf numFmtId="0" fontId="63" fillId="12" borderId="0" xfId="0" applyFont="1" applyFill="1" applyAlignment="1" applyProtection="1">
      <alignment vertical="center"/>
      <protection locked="0"/>
    </xf>
    <xf numFmtId="0" fontId="61" fillId="32" borderId="9" xfId="0" applyFont="1" applyFill="1" applyBorder="1" applyAlignment="1" applyProtection="1">
      <alignment vertical="center"/>
      <protection locked="0"/>
    </xf>
    <xf numFmtId="0" fontId="61" fillId="32" borderId="11" xfId="0" applyFont="1" applyFill="1" applyBorder="1" applyAlignment="1" applyProtection="1">
      <alignment horizontal="center" vertical="center"/>
      <protection locked="0"/>
    </xf>
    <xf numFmtId="0" fontId="61" fillId="32" borderId="33" xfId="0" applyFont="1" applyFill="1" applyBorder="1" applyAlignment="1" applyProtection="1">
      <alignment horizontal="center" vertical="center"/>
      <protection locked="0"/>
    </xf>
    <xf numFmtId="0" fontId="61" fillId="32" borderId="10" xfId="0" applyFont="1" applyFill="1" applyBorder="1" applyAlignment="1" applyProtection="1">
      <alignment horizontal="center" vertical="center"/>
      <protection locked="0"/>
    </xf>
    <xf numFmtId="0" fontId="70" fillId="32" borderId="49" xfId="0" applyFont="1" applyFill="1" applyBorder="1" applyAlignment="1" applyProtection="1">
      <alignment horizontal="left" vertical="center"/>
      <protection locked="0"/>
    </xf>
    <xf numFmtId="0" fontId="59" fillId="12" borderId="0" xfId="0" applyFont="1" applyFill="1" applyAlignment="1" applyProtection="1">
      <alignment vertical="center"/>
      <protection locked="0"/>
    </xf>
    <xf numFmtId="0" fontId="59" fillId="0" borderId="0" xfId="0" applyFont="1" applyAlignment="1" applyProtection="1">
      <alignment vertical="center"/>
      <protection locked="0"/>
    </xf>
    <xf numFmtId="0" fontId="59" fillId="11" borderId="1" xfId="0" applyFont="1" applyFill="1" applyBorder="1" applyAlignment="1" applyProtection="1">
      <alignment vertical="center"/>
      <protection locked="0"/>
    </xf>
    <xf numFmtId="0" fontId="100" fillId="0" borderId="0" xfId="0" applyFont="1" applyAlignment="1">
      <alignment horizontal="left" vertical="center"/>
    </xf>
    <xf numFmtId="0" fontId="1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3" xfId="0" applyFont="1" applyFill="1" applyBorder="1" applyAlignment="1" applyProtection="1">
      <alignment horizontal="center" vertical="center"/>
      <protection locked="0"/>
    </xf>
    <xf numFmtId="0" fontId="4" fillId="12" borderId="3" xfId="0" applyFont="1" applyFill="1" applyBorder="1" applyAlignment="1" applyProtection="1">
      <alignment horizontal="center" vertical="center"/>
      <protection locked="0"/>
    </xf>
    <xf numFmtId="0" fontId="15" fillId="0" borderId="13" xfId="0" applyFont="1" applyBorder="1" applyAlignment="1" applyProtection="1">
      <alignment vertical="center"/>
      <protection locked="0"/>
    </xf>
    <xf numFmtId="0" fontId="14" fillId="12" borderId="5" xfId="0" applyFont="1" applyFill="1" applyBorder="1" applyAlignment="1" applyProtection="1">
      <alignment horizontal="center" vertical="center"/>
      <protection locked="0"/>
    </xf>
    <xf numFmtId="0" fontId="14" fillId="12" borderId="5" xfId="0" applyFont="1" applyFill="1" applyBorder="1" applyAlignment="1" applyProtection="1">
      <alignment horizontal="center"/>
      <protection locked="0"/>
    </xf>
    <xf numFmtId="0" fontId="14" fillId="12" borderId="12" xfId="0" applyFont="1" applyFill="1" applyBorder="1" applyAlignment="1" applyProtection="1">
      <alignment horizontal="center"/>
      <protection locked="0"/>
    </xf>
    <xf numFmtId="0" fontId="77" fillId="12" borderId="5" xfId="0" applyFont="1" applyFill="1" applyBorder="1" applyAlignment="1" applyProtection="1">
      <alignment vertical="center"/>
      <protection locked="0"/>
    </xf>
    <xf numFmtId="0" fontId="51" fillId="0" borderId="13" xfId="0" applyFont="1" applyBorder="1" applyAlignment="1" applyProtection="1">
      <alignment horizontal="center" vertical="center"/>
      <protection locked="0"/>
    </xf>
    <xf numFmtId="0" fontId="101" fillId="0" borderId="0" xfId="0" applyFont="1" applyAlignment="1" applyProtection="1">
      <alignment horizontal="center" vertical="center"/>
      <protection locked="0"/>
    </xf>
    <xf numFmtId="0" fontId="98" fillId="12" borderId="0" xfId="0" applyFont="1" applyFill="1" applyAlignment="1" applyProtection="1">
      <alignment horizontal="left" vertical="center" indent="2"/>
      <protection locked="0"/>
    </xf>
    <xf numFmtId="0" fontId="0" fillId="12" borderId="0" xfId="0" applyFill="1" applyAlignment="1" applyProtection="1">
      <alignment horizontal="center" vertical="center"/>
      <protection locked="0"/>
    </xf>
    <xf numFmtId="0" fontId="56" fillId="12" borderId="0" xfId="0" applyFont="1" applyFill="1" applyAlignment="1" applyProtection="1">
      <alignment horizontal="center" vertical="center"/>
      <protection locked="0"/>
    </xf>
    <xf numFmtId="0" fontId="56" fillId="12" borderId="0" xfId="0" applyFont="1" applyFill="1" applyAlignment="1">
      <alignment horizontal="center" vertical="center"/>
    </xf>
    <xf numFmtId="0" fontId="7" fillId="12" borderId="54" xfId="0" applyFont="1" applyFill="1" applyBorder="1" applyAlignment="1" applyProtection="1">
      <alignment horizontal="center" vertical="center"/>
      <protection locked="0"/>
    </xf>
    <xf numFmtId="0" fontId="6" fillId="0" borderId="78" xfId="0" applyFont="1" applyBorder="1" applyAlignment="1" applyProtection="1">
      <alignment vertical="center"/>
      <protection locked="0"/>
    </xf>
    <xf numFmtId="0" fontId="73" fillId="12" borderId="0" xfId="0" applyFont="1" applyFill="1" applyAlignment="1" applyProtection="1">
      <alignment horizontal="center" vertical="center"/>
      <protection locked="0"/>
    </xf>
    <xf numFmtId="0" fontId="35" fillId="12" borderId="1" xfId="0" applyFont="1" applyFill="1" applyBorder="1" applyAlignment="1" applyProtection="1">
      <alignment horizontal="center" vertical="center"/>
      <protection locked="0"/>
    </xf>
    <xf numFmtId="0" fontId="36" fillId="12" borderId="0" xfId="0" applyFont="1" applyFill="1" applyAlignment="1" applyProtection="1">
      <alignment horizontal="center" vertical="center"/>
      <protection locked="0"/>
    </xf>
    <xf numFmtId="0" fontId="36" fillId="12" borderId="0" xfId="0" applyFont="1" applyFill="1" applyAlignment="1">
      <alignment horizontal="center" vertical="center"/>
    </xf>
    <xf numFmtId="0" fontId="6" fillId="12" borderId="75" xfId="0" applyFont="1" applyFill="1" applyBorder="1" applyAlignment="1" applyProtection="1">
      <alignment horizontal="center" vertical="center"/>
      <protection locked="0"/>
    </xf>
    <xf numFmtId="0" fontId="63" fillId="12" borderId="79" xfId="0" applyFont="1" applyFill="1" applyBorder="1" applyAlignment="1" applyProtection="1">
      <alignment horizontal="left" vertical="center"/>
      <protection locked="0"/>
    </xf>
    <xf numFmtId="0" fontId="6" fillId="12" borderId="78" xfId="0" applyFont="1" applyFill="1" applyBorder="1" applyAlignment="1" applyProtection="1">
      <alignment horizontal="center" vertical="center"/>
      <protection locked="0"/>
    </xf>
    <xf numFmtId="0" fontId="6" fillId="12" borderId="78" xfId="0" applyFont="1" applyFill="1" applyBorder="1" applyAlignment="1" applyProtection="1">
      <alignment vertical="center"/>
      <protection locked="0"/>
    </xf>
    <xf numFmtId="0" fontId="6" fillId="12" borderId="77" xfId="0" applyFont="1" applyFill="1" applyBorder="1" applyAlignment="1" applyProtection="1">
      <alignment horizontal="center" vertical="center"/>
      <protection locked="0"/>
    </xf>
    <xf numFmtId="0" fontId="98" fillId="12" borderId="54" xfId="0" applyFont="1" applyFill="1" applyBorder="1" applyAlignment="1" applyProtection="1">
      <alignment horizontal="center" vertical="center"/>
      <protection locked="0"/>
    </xf>
    <xf numFmtId="0" fontId="7" fillId="12" borderId="18" xfId="0" applyFont="1" applyFill="1" applyBorder="1" applyAlignment="1" applyProtection="1">
      <alignment horizontal="center" vertical="center"/>
      <protection locked="0"/>
    </xf>
    <xf numFmtId="0" fontId="61" fillId="32" borderId="16" xfId="0" applyFont="1" applyFill="1" applyBorder="1" applyAlignment="1" applyProtection="1">
      <alignment horizontal="center" vertical="center"/>
      <protection locked="0"/>
    </xf>
    <xf numFmtId="0" fontId="61" fillId="32" borderId="23" xfId="0" applyFont="1" applyFill="1" applyBorder="1" applyAlignment="1" applyProtection="1">
      <alignment horizontal="center" vertical="center"/>
      <protection locked="0"/>
    </xf>
    <xf numFmtId="0" fontId="6" fillId="12" borderId="85" xfId="0" applyFont="1" applyFill="1" applyBorder="1" applyAlignment="1" applyProtection="1">
      <alignment horizontal="center" vertical="center"/>
      <protection locked="0"/>
    </xf>
    <xf numFmtId="0" fontId="0" fillId="12" borderId="0" xfId="0" applyFill="1"/>
    <xf numFmtId="0" fontId="28" fillId="12" borderId="1" xfId="0" applyFont="1" applyFill="1" applyBorder="1" applyAlignment="1">
      <alignment horizontal="center" vertical="center"/>
    </xf>
    <xf numFmtId="0" fontId="14" fillId="12" borderId="0" xfId="0" applyFont="1" applyFill="1"/>
    <xf numFmtId="0" fontId="14" fillId="0" borderId="58" xfId="0" applyFont="1" applyBorder="1" applyAlignment="1">
      <alignment horizontal="center" vertical="center"/>
    </xf>
    <xf numFmtId="0" fontId="14" fillId="0" borderId="59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12" borderId="0" xfId="0" applyFont="1" applyFill="1" applyAlignment="1">
      <alignment horizontal="left" vertical="center"/>
    </xf>
    <xf numFmtId="0" fontId="14" fillId="12" borderId="0" xfId="0" applyFont="1" applyFill="1" applyAlignment="1">
      <alignment vertical="center"/>
    </xf>
    <xf numFmtId="0" fontId="0" fillId="11" borderId="0" xfId="0" applyFill="1"/>
    <xf numFmtId="0" fontId="6" fillId="0" borderId="24" xfId="0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" fillId="0" borderId="24" xfId="0" applyFont="1" applyBorder="1" applyAlignment="1">
      <alignment vertical="center"/>
    </xf>
    <xf numFmtId="0" fontId="14" fillId="0" borderId="88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12" borderId="91" xfId="0" applyFont="1" applyFill="1" applyBorder="1" applyAlignment="1">
      <alignment vertical="center"/>
    </xf>
    <xf numFmtId="0" fontId="14" fillId="0" borderId="92" xfId="0" applyFont="1" applyBorder="1" applyAlignment="1">
      <alignment horizontal="center" vertical="center"/>
    </xf>
    <xf numFmtId="0" fontId="14" fillId="12" borderId="1" xfId="0" applyFont="1" applyFill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12" borderId="3" xfId="0" applyFont="1" applyFill="1" applyBorder="1" applyAlignment="1">
      <alignment vertical="center"/>
    </xf>
    <xf numFmtId="0" fontId="14" fillId="0" borderId="57" xfId="0" applyFont="1" applyBorder="1" applyAlignment="1">
      <alignment vertical="center"/>
    </xf>
    <xf numFmtId="0" fontId="14" fillId="33" borderId="57" xfId="0" applyFont="1" applyFill="1" applyBorder="1" applyAlignment="1">
      <alignment vertical="center"/>
    </xf>
    <xf numFmtId="0" fontId="1" fillId="24" borderId="0" xfId="0" applyFont="1" applyFill="1" applyAlignment="1">
      <alignment horizontal="center"/>
    </xf>
    <xf numFmtId="0" fontId="1" fillId="24" borderId="0" xfId="0" applyFont="1" applyFill="1"/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11" borderId="0" xfId="0" applyFont="1" applyFill="1"/>
    <xf numFmtId="0" fontId="95" fillId="12" borderId="0" xfId="0" applyFont="1" applyFill="1" applyAlignment="1" applyProtection="1">
      <alignment vertical="center"/>
      <protection locked="0"/>
    </xf>
    <xf numFmtId="0" fontId="61" fillId="12" borderId="0" xfId="0" applyFont="1" applyFill="1" applyAlignment="1" applyProtection="1">
      <alignment vertical="center"/>
      <protection locked="0"/>
    </xf>
    <xf numFmtId="0" fontId="94" fillId="12" borderId="0" xfId="0" applyFont="1" applyFill="1" applyAlignment="1" applyProtection="1">
      <alignment vertical="center"/>
      <protection locked="0"/>
    </xf>
    <xf numFmtId="0" fontId="28" fillId="12" borderId="0" xfId="0" applyFont="1" applyFill="1" applyAlignment="1" applyProtection="1">
      <alignment vertical="center"/>
      <protection locked="0"/>
    </xf>
    <xf numFmtId="0" fontId="41" fillId="12" borderId="0" xfId="0" applyFont="1" applyFill="1" applyAlignment="1" applyProtection="1">
      <alignment vertical="center"/>
      <protection locked="0"/>
    </xf>
    <xf numFmtId="0" fontId="96" fillId="12" borderId="0" xfId="0" applyFont="1" applyFill="1" applyAlignment="1" applyProtection="1">
      <alignment vertical="center"/>
      <protection locked="0"/>
    </xf>
    <xf numFmtId="0" fontId="14" fillId="33" borderId="1" xfId="0" applyFont="1" applyFill="1" applyBorder="1" applyAlignment="1">
      <alignment vertical="center"/>
    </xf>
    <xf numFmtId="0" fontId="14" fillId="12" borderId="56" xfId="0" applyFont="1" applyFill="1" applyBorder="1" applyAlignment="1">
      <alignment horizontal="center" vertical="center"/>
    </xf>
    <xf numFmtId="0" fontId="14" fillId="16" borderId="57" xfId="0" applyFont="1" applyFill="1" applyBorder="1" applyAlignment="1" applyProtection="1">
      <alignment horizontal="left" vertical="center"/>
      <protection locked="0"/>
    </xf>
    <xf numFmtId="0" fontId="14" fillId="0" borderId="57" xfId="0" applyFont="1" applyBorder="1" applyAlignment="1" applyProtection="1">
      <alignment vertical="center"/>
      <protection locked="0"/>
    </xf>
    <xf numFmtId="0" fontId="68" fillId="12" borderId="1" xfId="0" applyFont="1" applyFill="1" applyBorder="1" applyAlignment="1">
      <alignment vertical="center"/>
    </xf>
    <xf numFmtId="0" fontId="14" fillId="12" borderId="1" xfId="0" applyFont="1" applyFill="1" applyBorder="1" applyAlignment="1">
      <alignment horizontal="left" vertical="center"/>
    </xf>
    <xf numFmtId="0" fontId="14" fillId="16" borderId="93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right"/>
    </xf>
    <xf numFmtId="0" fontId="14" fillId="12" borderId="0" xfId="0" applyFont="1" applyFill="1" applyAlignment="1">
      <alignment horizontal="right" vertical="center"/>
    </xf>
    <xf numFmtId="0" fontId="14" fillId="0" borderId="0" xfId="0" applyFont="1" applyAlignment="1">
      <alignment horizontal="right"/>
    </xf>
    <xf numFmtId="0" fontId="14" fillId="12" borderId="0" xfId="0" applyFont="1" applyFill="1" applyAlignment="1" applyProtection="1">
      <alignment horizontal="left" vertical="center"/>
      <protection locked="0"/>
    </xf>
    <xf numFmtId="0" fontId="68" fillId="12" borderId="0" xfId="0" applyFont="1" applyFill="1" applyAlignment="1">
      <alignment vertical="center"/>
    </xf>
    <xf numFmtId="0" fontId="13" fillId="12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 wrapText="1"/>
    </xf>
    <xf numFmtId="0" fontId="15" fillId="12" borderId="0" xfId="0" applyFont="1" applyFill="1" applyAlignment="1">
      <alignment horizontal="center"/>
    </xf>
    <xf numFmtId="0" fontId="14" fillId="12" borderId="1" xfId="0" applyFont="1" applyFill="1" applyBorder="1" applyAlignment="1">
      <alignment horizontal="center" vertical="center" wrapText="1"/>
    </xf>
    <xf numFmtId="0" fontId="14" fillId="12" borderId="12" xfId="0" applyFont="1" applyFill="1" applyBorder="1" applyAlignment="1">
      <alignment horizontal="center" vertical="center"/>
    </xf>
    <xf numFmtId="0" fontId="14" fillId="33" borderId="94" xfId="0" applyFont="1" applyFill="1" applyBorder="1" applyAlignment="1">
      <alignment vertical="center"/>
    </xf>
    <xf numFmtId="0" fontId="14" fillId="12" borderId="95" xfId="0" applyFont="1" applyFill="1" applyBorder="1" applyAlignment="1">
      <alignment vertical="center"/>
    </xf>
    <xf numFmtId="0" fontId="14" fillId="12" borderId="96" xfId="0" applyFont="1" applyFill="1" applyBorder="1" applyAlignment="1">
      <alignment vertical="center"/>
    </xf>
    <xf numFmtId="0" fontId="14" fillId="12" borderId="97" xfId="0" applyFont="1" applyFill="1" applyBorder="1" applyAlignment="1">
      <alignment vertical="center"/>
    </xf>
    <xf numFmtId="0" fontId="14" fillId="0" borderId="95" xfId="0" applyFont="1" applyBorder="1" applyAlignment="1" applyProtection="1">
      <alignment vertical="center"/>
      <protection locked="0"/>
    </xf>
    <xf numFmtId="0" fontId="14" fillId="16" borderId="95" xfId="0" applyFont="1" applyFill="1" applyBorder="1" applyAlignment="1" applyProtection="1">
      <alignment horizontal="left" vertical="center"/>
      <protection locked="0"/>
    </xf>
    <xf numFmtId="0" fontId="14" fillId="12" borderId="95" xfId="0" applyFont="1" applyFill="1" applyBorder="1" applyAlignment="1" applyProtection="1">
      <alignment horizontal="left" vertical="center"/>
      <protection locked="0"/>
    </xf>
    <xf numFmtId="0" fontId="14" fillId="0" borderId="95" xfId="0" applyFont="1" applyBorder="1" applyAlignment="1">
      <alignment vertical="center"/>
    </xf>
    <xf numFmtId="0" fontId="14" fillId="12" borderId="95" xfId="0" applyFont="1" applyFill="1" applyBorder="1" applyAlignment="1">
      <alignment horizontal="left" vertical="center"/>
    </xf>
    <xf numFmtId="0" fontId="14" fillId="33" borderId="95" xfId="0" applyFont="1" applyFill="1" applyBorder="1" applyAlignment="1">
      <alignment vertical="center"/>
    </xf>
    <xf numFmtId="0" fontId="14" fillId="0" borderId="17" xfId="0" applyFont="1" applyBorder="1"/>
    <xf numFmtId="0" fontId="0" fillId="0" borderId="17" xfId="0" applyBorder="1"/>
    <xf numFmtId="0" fontId="0" fillId="0" borderId="0" xfId="0" applyAlignment="1" applyProtection="1">
      <alignment horizontal="left"/>
      <protection locked="0"/>
    </xf>
    <xf numFmtId="0" fontId="14" fillId="0" borderId="1" xfId="0" applyFont="1" applyBorder="1" applyAlignment="1">
      <alignment horizontal="left" vertical="center"/>
    </xf>
    <xf numFmtId="0" fontId="68" fillId="16" borderId="95" xfId="0" applyFont="1" applyFill="1" applyBorder="1" applyAlignment="1" applyProtection="1">
      <alignment horizontal="left" vertical="center"/>
      <protection locked="0"/>
    </xf>
    <xf numFmtId="168" fontId="14" fillId="12" borderId="1" xfId="0" applyNumberFormat="1" applyFont="1" applyFill="1" applyBorder="1" applyAlignment="1">
      <alignment horizontal="center" vertical="center"/>
    </xf>
    <xf numFmtId="168" fontId="14" fillId="0" borderId="1" xfId="0" applyNumberFormat="1" applyFont="1" applyBorder="1" applyAlignment="1">
      <alignment horizontal="center" vertical="center"/>
    </xf>
    <xf numFmtId="168" fontId="76" fillId="12" borderId="1" xfId="0" applyNumberFormat="1" applyFont="1" applyFill="1" applyBorder="1" applyAlignment="1">
      <alignment horizontal="center" vertical="center"/>
    </xf>
    <xf numFmtId="168" fontId="35" fillId="12" borderId="1" xfId="0" applyNumberFormat="1" applyFont="1" applyFill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0" fontId="77" fillId="0" borderId="1" xfId="0" applyFont="1" applyBorder="1" applyAlignment="1">
      <alignment horizontal="left" vertical="center"/>
    </xf>
    <xf numFmtId="0" fontId="77" fillId="1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59" fillId="0" borderId="1" xfId="0" applyFont="1" applyBorder="1" applyAlignment="1">
      <alignment horizontal="left" vertical="center"/>
    </xf>
    <xf numFmtId="166" fontId="59" fillId="0" borderId="5" xfId="0" applyNumberFormat="1" applyFont="1" applyBorder="1" applyAlignment="1">
      <alignment horizontal="left" vertical="center"/>
    </xf>
    <xf numFmtId="0" fontId="71" fillId="0" borderId="5" xfId="0" applyFont="1" applyBorder="1" applyAlignment="1">
      <alignment horizontal="center" vertical="center"/>
    </xf>
    <xf numFmtId="0" fontId="63" fillId="0" borderId="5" xfId="0" applyFont="1" applyBorder="1" applyAlignment="1">
      <alignment horizontal="center" vertical="center" wrapText="1"/>
    </xf>
    <xf numFmtId="0" fontId="63" fillId="0" borderId="5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 textRotation="90"/>
    </xf>
    <xf numFmtId="0" fontId="81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167" fontId="1" fillId="0" borderId="1" xfId="1" applyNumberFormat="1" applyFont="1" applyFill="1" applyBorder="1" applyAlignment="1">
      <alignment horizontal="right" vertical="center"/>
    </xf>
    <xf numFmtId="0" fontId="82" fillId="0" borderId="1" xfId="0" applyFont="1" applyBorder="1" applyAlignment="1">
      <alignment horizontal="center" vertical="center"/>
    </xf>
    <xf numFmtId="0" fontId="72" fillId="0" borderId="2" xfId="0" applyFont="1" applyBorder="1" applyAlignment="1">
      <alignment horizontal="center" vertical="center"/>
    </xf>
    <xf numFmtId="0" fontId="59" fillId="0" borderId="2" xfId="0" applyFont="1" applyBorder="1" applyAlignment="1">
      <alignment horizontal="left" vertical="center"/>
    </xf>
    <xf numFmtId="166" fontId="59" fillId="0" borderId="13" xfId="0" applyNumberFormat="1" applyFont="1" applyBorder="1" applyAlignment="1">
      <alignment horizontal="left" vertical="center"/>
    </xf>
    <xf numFmtId="0" fontId="71" fillId="0" borderId="13" xfId="0" applyFont="1" applyBorder="1" applyAlignment="1">
      <alignment horizontal="center" vertical="center"/>
    </xf>
    <xf numFmtId="0" fontId="63" fillId="0" borderId="13" xfId="0" applyFont="1" applyBorder="1" applyAlignment="1">
      <alignment horizontal="center" vertical="center" wrapText="1"/>
    </xf>
    <xf numFmtId="166" fontId="59" fillId="0" borderId="2" xfId="0" applyNumberFormat="1" applyFont="1" applyBorder="1" applyAlignment="1">
      <alignment horizontal="left" vertical="center"/>
    </xf>
    <xf numFmtId="0" fontId="71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166" fontId="59" fillId="0" borderId="1" xfId="0" applyNumberFormat="1" applyFont="1" applyBorder="1" applyAlignment="1">
      <alignment horizontal="left" vertical="center"/>
    </xf>
    <xf numFmtId="0" fontId="72" fillId="0" borderId="1" xfId="0" applyFont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166" fontId="59" fillId="0" borderId="0" xfId="0" applyNumberFormat="1" applyFont="1" applyAlignment="1">
      <alignment horizontal="left" vertical="center"/>
    </xf>
    <xf numFmtId="0" fontId="71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77" fillId="0" borderId="0" xfId="0" applyFont="1" applyAlignment="1">
      <alignment horizontal="center" vertical="center"/>
    </xf>
    <xf numFmtId="1" fontId="53" fillId="0" borderId="0" xfId="0" applyNumberFormat="1" applyFont="1" applyAlignment="1" applyProtection="1">
      <alignment horizontal="center"/>
      <protection locked="0"/>
    </xf>
    <xf numFmtId="0" fontId="53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horizontal="right" vertical="center"/>
    </xf>
    <xf numFmtId="167" fontId="54" fillId="0" borderId="15" xfId="0" applyNumberFormat="1" applyFont="1" applyBorder="1" applyAlignment="1" applyProtection="1">
      <alignment horizontal="center" vertical="center" textRotation="90"/>
      <protection locked="0"/>
    </xf>
    <xf numFmtId="0" fontId="54" fillId="0" borderId="0" xfId="0" applyFont="1" applyAlignment="1">
      <alignment horizontal="center" vertical="center"/>
    </xf>
    <xf numFmtId="0" fontId="63" fillId="0" borderId="1" xfId="0" applyFont="1" applyBorder="1" applyAlignment="1">
      <alignment horizontal="center" vertical="center" textRotation="90" wrapText="1"/>
    </xf>
    <xf numFmtId="0" fontId="63" fillId="0" borderId="5" xfId="0" applyFont="1" applyBorder="1" applyAlignment="1">
      <alignment horizontal="center" vertical="center" textRotation="90" wrapText="1"/>
    </xf>
    <xf numFmtId="0" fontId="61" fillId="0" borderId="5" xfId="0" applyFont="1" applyBorder="1" applyAlignment="1">
      <alignment horizontal="center" vertical="center"/>
    </xf>
    <xf numFmtId="166" fontId="59" fillId="0" borderId="5" xfId="0" applyNumberFormat="1" applyFont="1" applyBorder="1" applyAlignment="1">
      <alignment horizontal="center" vertical="center" textRotation="90" wrapText="1"/>
    </xf>
    <xf numFmtId="0" fontId="79" fillId="0" borderId="5" xfId="0" applyFont="1" applyBorder="1" applyAlignment="1">
      <alignment horizontal="center" vertical="center" textRotation="90" wrapText="1"/>
    </xf>
    <xf numFmtId="0" fontId="77" fillId="0" borderId="5" xfId="0" applyFont="1" applyBorder="1" applyAlignment="1">
      <alignment horizontal="center" vertical="center"/>
    </xf>
    <xf numFmtId="0" fontId="80" fillId="0" borderId="2" xfId="0" applyFont="1" applyBorder="1" applyAlignment="1">
      <alignment horizontal="center" vertical="center" textRotation="90"/>
    </xf>
    <xf numFmtId="0" fontId="55" fillId="0" borderId="2" xfId="0" applyFont="1" applyBorder="1" applyAlignment="1">
      <alignment horizontal="center" vertical="center" textRotation="90"/>
    </xf>
    <xf numFmtId="0" fontId="55" fillId="0" borderId="1" xfId="0" applyFont="1" applyBorder="1" applyAlignment="1">
      <alignment horizontal="center" vertical="center" textRotation="90" wrapText="1"/>
    </xf>
    <xf numFmtId="0" fontId="55" fillId="0" borderId="5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textRotation="90"/>
    </xf>
    <xf numFmtId="166" fontId="59" fillId="0" borderId="13" xfId="0" applyNumberFormat="1" applyFont="1" applyBorder="1" applyAlignment="1">
      <alignment horizontal="center" vertical="center" textRotation="90" wrapText="1"/>
    </xf>
    <xf numFmtId="0" fontId="83" fillId="0" borderId="1" xfId="0" applyFon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71" fillId="0" borderId="5" xfId="0" applyFont="1" applyBorder="1" applyAlignment="1">
      <alignment horizontal="left" vertical="center"/>
    </xf>
    <xf numFmtId="166" fontId="59" fillId="0" borderId="19" xfId="0" applyNumberFormat="1" applyFont="1" applyBorder="1" applyAlignment="1">
      <alignment horizontal="left" vertical="center"/>
    </xf>
    <xf numFmtId="0" fontId="71" fillId="0" borderId="19" xfId="0" applyFont="1" applyBorder="1" applyAlignment="1">
      <alignment horizontal="center" vertical="center"/>
    </xf>
    <xf numFmtId="0" fontId="63" fillId="0" borderId="19" xfId="0" applyFont="1" applyBorder="1" applyAlignment="1">
      <alignment horizontal="center" vertical="center"/>
    </xf>
    <xf numFmtId="0" fontId="77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90"/>
    </xf>
    <xf numFmtId="166" fontId="59" fillId="0" borderId="2" xfId="0" applyNumberFormat="1" applyFont="1" applyBorder="1" applyAlignment="1">
      <alignment horizontal="center" vertical="center" textRotation="90" wrapText="1"/>
    </xf>
    <xf numFmtId="0" fontId="79" fillId="0" borderId="1" xfId="0" applyFont="1" applyBorder="1" applyAlignment="1">
      <alignment horizontal="center" vertical="center" textRotation="90" wrapText="1"/>
    </xf>
    <xf numFmtId="166" fontId="59" fillId="0" borderId="1" xfId="0" applyNumberFormat="1" applyFont="1" applyBorder="1" applyAlignment="1">
      <alignment horizontal="center" vertical="center" textRotation="90" wrapText="1"/>
    </xf>
    <xf numFmtId="0" fontId="7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7" fontId="5" fillId="0" borderId="1" xfId="1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167" fontId="1" fillId="0" borderId="0" xfId="0" applyNumberFormat="1" applyFont="1" applyAlignment="1">
      <alignment horizontal="right" vertical="center"/>
    </xf>
    <xf numFmtId="0" fontId="77" fillId="0" borderId="12" xfId="0" applyFont="1" applyBorder="1" applyAlignment="1">
      <alignment horizontal="center" vertical="center"/>
    </xf>
    <xf numFmtId="0" fontId="77" fillId="0" borderId="19" xfId="0" applyFont="1" applyBorder="1" applyAlignment="1">
      <alignment horizontal="center" vertical="center"/>
    </xf>
    <xf numFmtId="0" fontId="63" fillId="0" borderId="12" xfId="0" applyFont="1" applyBorder="1" applyAlignment="1">
      <alignment horizontal="center" vertical="center"/>
    </xf>
    <xf numFmtId="0" fontId="72" fillId="0" borderId="12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167" fontId="1" fillId="0" borderId="16" xfId="0" applyNumberFormat="1" applyFont="1" applyBorder="1" applyAlignment="1">
      <alignment horizontal="right" vertical="center"/>
    </xf>
    <xf numFmtId="167" fontId="1" fillId="0" borderId="7" xfId="0" applyNumberFormat="1" applyFont="1" applyBorder="1" applyAlignment="1">
      <alignment horizontal="right" vertical="center"/>
    </xf>
    <xf numFmtId="167" fontId="5" fillId="0" borderId="1" xfId="0" applyNumberFormat="1" applyFont="1" applyBorder="1" applyAlignment="1">
      <alignment horizontal="center" vertical="center"/>
    </xf>
    <xf numFmtId="0" fontId="71" fillId="0" borderId="12" xfId="0" applyFont="1" applyBorder="1" applyAlignment="1">
      <alignment horizontal="center" vertical="center"/>
    </xf>
    <xf numFmtId="0" fontId="77" fillId="0" borderId="47" xfId="0" applyFont="1" applyBorder="1" applyAlignment="1">
      <alignment horizontal="center" vertical="center"/>
    </xf>
    <xf numFmtId="0" fontId="72" fillId="0" borderId="47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1" fontId="59" fillId="0" borderId="0" xfId="0" applyNumberFormat="1" applyFont="1" applyAlignment="1">
      <alignment horizontal="center" vertical="center"/>
    </xf>
    <xf numFmtId="167" fontId="15" fillId="0" borderId="5" xfId="0" applyNumberFormat="1" applyFont="1" applyBorder="1" applyAlignment="1">
      <alignment horizontal="right" vertical="center"/>
    </xf>
    <xf numFmtId="167" fontId="1" fillId="0" borderId="0" xfId="0" applyNumberFormat="1" applyFont="1" applyAlignment="1">
      <alignment horizontal="center" vertical="center"/>
    </xf>
    <xf numFmtId="1" fontId="15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78" fillId="0" borderId="1" xfId="0" applyFont="1" applyBorder="1" applyAlignment="1" applyProtection="1">
      <alignment horizontal="center" vertical="center"/>
      <protection locked="0"/>
    </xf>
    <xf numFmtId="166" fontId="78" fillId="0" borderId="1" xfId="0" applyNumberFormat="1" applyFont="1" applyBorder="1" applyAlignment="1">
      <alignment horizontal="center" vertical="center" textRotation="90" wrapText="1"/>
    </xf>
    <xf numFmtId="0" fontId="78" fillId="0" borderId="1" xfId="0" applyFont="1" applyBorder="1" applyAlignment="1">
      <alignment horizontal="center" vertical="center" textRotation="90" wrapText="1"/>
    </xf>
    <xf numFmtId="0" fontId="7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/>
    </xf>
    <xf numFmtId="0" fontId="79" fillId="0" borderId="13" xfId="0" applyFont="1" applyBorder="1" applyAlignment="1">
      <alignment horizontal="center" vertical="center" textRotation="90" wrapText="1"/>
    </xf>
    <xf numFmtId="0" fontId="63" fillId="0" borderId="13" xfId="0" applyFont="1" applyBorder="1" applyAlignment="1">
      <alignment horizontal="center" vertical="center"/>
    </xf>
    <xf numFmtId="0" fontId="82" fillId="0" borderId="12" xfId="0" applyFont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6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35" fillId="10" borderId="1" xfId="0" applyFont="1" applyFill="1" applyBorder="1" applyAlignment="1">
      <alignment horizontal="left" vertical="center"/>
    </xf>
    <xf numFmtId="0" fontId="68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4" fillId="20" borderId="0" xfId="0" applyFont="1" applyFill="1"/>
    <xf numFmtId="0" fontId="14" fillId="20" borderId="0" xfId="0" applyFont="1" applyFill="1" applyAlignment="1">
      <alignment horizontal="center"/>
    </xf>
    <xf numFmtId="0" fontId="14" fillId="10" borderId="0" xfId="0" applyFont="1" applyFill="1"/>
    <xf numFmtId="0" fontId="14" fillId="10" borderId="0" xfId="0" applyFont="1" applyFill="1" applyAlignment="1">
      <alignment horizontal="center"/>
    </xf>
    <xf numFmtId="0" fontId="68" fillId="0" borderId="1" xfId="0" applyFont="1" applyFill="1" applyBorder="1" applyAlignment="1">
      <alignment horizontal="left" vertical="center"/>
    </xf>
    <xf numFmtId="0" fontId="77" fillId="0" borderId="0" xfId="0" applyFont="1"/>
    <xf numFmtId="0" fontId="36" fillId="11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28" fillId="11" borderId="0" xfId="0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4" fillId="34" borderId="1" xfId="0" applyFont="1" applyFill="1" applyBorder="1" applyAlignment="1">
      <alignment horizontal="center" vertical="center" textRotation="90"/>
    </xf>
    <xf numFmtId="0" fontId="4" fillId="34" borderId="12" xfId="0" applyFont="1" applyFill="1" applyBorder="1" applyAlignment="1">
      <alignment horizontal="center" vertical="center" textRotation="90"/>
    </xf>
    <xf numFmtId="0" fontId="78" fillId="34" borderId="12" xfId="0" applyFont="1" applyFill="1" applyBorder="1" applyAlignment="1">
      <alignment horizontal="center" vertical="center" textRotation="90"/>
    </xf>
    <xf numFmtId="0" fontId="78" fillId="34" borderId="19" xfId="0" applyFont="1" applyFill="1" applyBorder="1" applyAlignment="1">
      <alignment horizontal="center" vertical="center" textRotation="90"/>
    </xf>
    <xf numFmtId="0" fontId="0" fillId="34" borderId="0" xfId="0" applyFill="1" applyAlignment="1">
      <alignment horizontal="center"/>
    </xf>
    <xf numFmtId="0" fontId="78" fillId="34" borderId="1" xfId="0" applyFont="1" applyFill="1" applyBorder="1" applyAlignment="1">
      <alignment horizontal="center" vertical="center" textRotation="90" wrapText="1"/>
    </xf>
    <xf numFmtId="0" fontId="78" fillId="8" borderId="5" xfId="0" applyFont="1" applyFill="1" applyBorder="1" applyAlignment="1">
      <alignment horizontal="center" vertical="center" textRotation="90" wrapText="1"/>
    </xf>
    <xf numFmtId="0" fontId="78" fillId="19" borderId="5" xfId="0" applyFont="1" applyFill="1" applyBorder="1" applyAlignment="1">
      <alignment horizontal="center" vertical="center" textRotation="90" wrapText="1"/>
    </xf>
    <xf numFmtId="0" fontId="78" fillId="19" borderId="1" xfId="0" applyFont="1" applyFill="1" applyBorder="1" applyAlignment="1">
      <alignment horizontal="center" vertical="center" textRotation="90" wrapText="1"/>
    </xf>
    <xf numFmtId="0" fontId="78" fillId="19" borderId="1" xfId="0" applyFont="1" applyFill="1" applyBorder="1" applyAlignment="1">
      <alignment horizontal="center" vertical="center" textRotation="90"/>
    </xf>
    <xf numFmtId="0" fontId="78" fillId="11" borderId="1" xfId="0" applyFont="1" applyFill="1" applyBorder="1" applyAlignment="1">
      <alignment horizontal="center" vertical="center" textRotation="90" wrapText="1"/>
    </xf>
    <xf numFmtId="0" fontId="78" fillId="34" borderId="12" xfId="0" applyFont="1" applyFill="1" applyBorder="1" applyAlignment="1">
      <alignment horizontal="center" vertical="center" textRotation="90" wrapText="1"/>
    </xf>
    <xf numFmtId="0" fontId="78" fillId="0" borderId="12" xfId="0" applyFont="1" applyFill="1" applyBorder="1" applyAlignment="1">
      <alignment horizontal="center" vertical="center" textRotation="90" wrapText="1"/>
    </xf>
    <xf numFmtId="0" fontId="78" fillId="0" borderId="1" xfId="0" applyFont="1" applyFill="1" applyBorder="1" applyAlignment="1">
      <alignment horizontal="center" vertical="center" textRotation="90"/>
    </xf>
    <xf numFmtId="0" fontId="78" fillId="0" borderId="1" xfId="0" applyFont="1" applyFill="1" applyBorder="1" applyAlignment="1">
      <alignment horizontal="center" vertical="center" textRotation="90" wrapText="1"/>
    </xf>
    <xf numFmtId="0" fontId="78" fillId="14" borderId="19" xfId="0" applyFont="1" applyFill="1" applyBorder="1" applyAlignment="1">
      <alignment horizontal="center" vertical="center" textRotation="90" wrapText="1"/>
    </xf>
    <xf numFmtId="0" fontId="78" fillId="14" borderId="12" xfId="0" applyFont="1" applyFill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 vertical="center"/>
      <protection locked="0"/>
    </xf>
    <xf numFmtId="166" fontId="59" fillId="0" borderId="0" xfId="0" applyNumberFormat="1" applyFont="1" applyBorder="1" applyAlignment="1">
      <alignment horizontal="center" vertical="center" textRotation="90" wrapText="1"/>
    </xf>
    <xf numFmtId="0" fontId="79" fillId="0" borderId="0" xfId="0" applyFont="1" applyBorder="1" applyAlignment="1">
      <alignment horizontal="center" vertical="center" textRotation="90" wrapText="1"/>
    </xf>
    <xf numFmtId="0" fontId="63" fillId="0" borderId="0" xfId="0" applyFont="1" applyBorder="1" applyAlignment="1">
      <alignment horizontal="center" vertical="center" wrapText="1"/>
    </xf>
    <xf numFmtId="0" fontId="63" fillId="0" borderId="0" xfId="0" applyFont="1" applyBorder="1" applyAlignment="1">
      <alignment horizontal="center" vertical="center" textRotation="90" wrapText="1"/>
    </xf>
    <xf numFmtId="0" fontId="77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 textRotation="90"/>
    </xf>
    <xf numFmtId="0" fontId="82" fillId="0" borderId="0" xfId="0" applyFont="1" applyBorder="1" applyAlignment="1">
      <alignment horizontal="center" vertical="center" textRotation="90"/>
    </xf>
    <xf numFmtId="0" fontId="80" fillId="0" borderId="0" xfId="0" applyFont="1" applyBorder="1" applyAlignment="1">
      <alignment horizontal="center" vertical="center" textRotation="90"/>
    </xf>
    <xf numFmtId="0" fontId="55" fillId="0" borderId="0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wrapText="1"/>
    </xf>
    <xf numFmtId="0" fontId="55" fillId="0" borderId="0" xfId="0" applyFont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0" fillId="0" borderId="2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0" fontId="70" fillId="0" borderId="5" xfId="0" applyFont="1" applyBorder="1" applyAlignment="1">
      <alignment horizontal="center" vertical="center"/>
    </xf>
    <xf numFmtId="0" fontId="70" fillId="11" borderId="1" xfId="0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/>
    </xf>
    <xf numFmtId="0" fontId="82" fillId="0" borderId="2" xfId="0" applyFont="1" applyBorder="1" applyAlignment="1">
      <alignment horizontal="center" vertical="center"/>
    </xf>
    <xf numFmtId="0" fontId="77" fillId="8" borderId="0" xfId="0" applyFont="1" applyFill="1" applyAlignment="1">
      <alignment horizontal="center" vertical="center"/>
    </xf>
    <xf numFmtId="0" fontId="77" fillId="8" borderId="1" xfId="0" applyFont="1" applyFill="1" applyBorder="1" applyAlignment="1">
      <alignment horizontal="center" vertical="center"/>
    </xf>
    <xf numFmtId="0" fontId="77" fillId="8" borderId="2" xfId="0" applyFont="1" applyFill="1" applyBorder="1" applyAlignment="1">
      <alignment horizontal="center" vertical="center"/>
    </xf>
    <xf numFmtId="0" fontId="77" fillId="8" borderId="12" xfId="0" applyFont="1" applyFill="1" applyBorder="1" applyAlignment="1">
      <alignment horizontal="center" vertical="center"/>
    </xf>
    <xf numFmtId="0" fontId="77" fillId="8" borderId="47" xfId="0" applyFont="1" applyFill="1" applyBorder="1" applyAlignment="1">
      <alignment horizontal="center" vertical="center"/>
    </xf>
    <xf numFmtId="0" fontId="0" fillId="8" borderId="0" xfId="0" applyFill="1"/>
    <xf numFmtId="0" fontId="77" fillId="0" borderId="0" xfId="0" applyFont="1" applyAlignment="1">
      <alignment horizontal="left" vertical="center"/>
    </xf>
    <xf numFmtId="0" fontId="70" fillId="0" borderId="1" xfId="0" applyFont="1" applyBorder="1" applyAlignment="1" applyProtection="1">
      <alignment horizontal="center" vertical="center"/>
      <protection locked="0"/>
    </xf>
    <xf numFmtId="0" fontId="77" fillId="0" borderId="1" xfId="0" applyFont="1" applyFill="1" applyBorder="1" applyAlignment="1">
      <alignment horizontal="left" vertical="center"/>
    </xf>
    <xf numFmtId="0" fontId="77" fillId="11" borderId="1" xfId="0" applyFont="1" applyFill="1" applyBorder="1" applyAlignment="1">
      <alignment horizontal="left" vertical="center"/>
    </xf>
    <xf numFmtId="0" fontId="77" fillId="0" borderId="0" xfId="0" applyFont="1" applyAlignment="1">
      <alignment horizontal="right" vertical="center"/>
    </xf>
    <xf numFmtId="0" fontId="77" fillId="8" borderId="2" xfId="0" applyFont="1" applyFill="1" applyBorder="1" applyAlignment="1">
      <alignment horizontal="left" vertical="center"/>
    </xf>
    <xf numFmtId="0" fontId="77" fillId="8" borderId="1" xfId="0" applyFont="1" applyFill="1" applyBorder="1"/>
    <xf numFmtId="0" fontId="1" fillId="8" borderId="0" xfId="0" applyFont="1" applyFill="1"/>
    <xf numFmtId="0" fontId="77" fillId="8" borderId="1" xfId="0" applyFont="1" applyFill="1" applyBorder="1" applyAlignment="1">
      <alignment horizontal="left" vertical="center"/>
    </xf>
    <xf numFmtId="0" fontId="1" fillId="9" borderId="0" xfId="0" applyFont="1" applyFill="1"/>
    <xf numFmtId="0" fontId="82" fillId="0" borderId="1" xfId="0" applyFont="1" applyFill="1" applyBorder="1" applyAlignment="1">
      <alignment horizontal="center" vertical="center"/>
    </xf>
    <xf numFmtId="0" fontId="77" fillId="9" borderId="1" xfId="0" applyFont="1" applyFill="1" applyBorder="1" applyAlignment="1">
      <alignment horizontal="left" vertical="center"/>
    </xf>
    <xf numFmtId="0" fontId="77" fillId="9" borderId="2" xfId="0" applyFont="1" applyFill="1" applyBorder="1" applyAlignment="1">
      <alignment horizontal="left" vertical="center"/>
    </xf>
    <xf numFmtId="0" fontId="14" fillId="9" borderId="1" xfId="0" applyFont="1" applyFill="1" applyBorder="1" applyAlignment="1" applyProtection="1">
      <alignment horizontal="left" vertical="center"/>
      <protection locked="0"/>
    </xf>
    <xf numFmtId="0" fontId="77" fillId="9" borderId="1" xfId="0" applyFont="1" applyFill="1" applyBorder="1"/>
    <xf numFmtId="0" fontId="0" fillId="9" borderId="0" xfId="0" applyFill="1"/>
    <xf numFmtId="0" fontId="77" fillId="20" borderId="1" xfId="0" applyFont="1" applyFill="1" applyBorder="1" applyAlignment="1">
      <alignment horizontal="left" vertical="center"/>
    </xf>
    <xf numFmtId="0" fontId="77" fillId="8" borderId="1" xfId="0" applyFont="1" applyFill="1" applyBorder="1" applyAlignment="1">
      <alignment vertical="center"/>
    </xf>
    <xf numFmtId="0" fontId="70" fillId="0" borderId="1" xfId="0" applyFont="1" applyBorder="1" applyAlignment="1" applyProtection="1">
      <alignment horizontal="left" vertical="center"/>
      <protection locked="0"/>
    </xf>
    <xf numFmtId="0" fontId="63" fillId="11" borderId="5" xfId="0" applyFont="1" applyFill="1" applyBorder="1" applyAlignment="1">
      <alignment horizontal="center" vertical="center"/>
    </xf>
    <xf numFmtId="0" fontId="70" fillId="2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0" fontId="7" fillId="8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0" fillId="11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7" fillId="11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textRotation="90"/>
    </xf>
    <xf numFmtId="0" fontId="6" fillId="0" borderId="47" xfId="0" applyFont="1" applyBorder="1" applyAlignment="1">
      <alignment horizontal="center" vertical="center"/>
    </xf>
    <xf numFmtId="0" fontId="102" fillId="0" borderId="2" xfId="0" applyFont="1" applyBorder="1" applyAlignment="1">
      <alignment horizontal="center" vertical="center"/>
    </xf>
    <xf numFmtId="0" fontId="102" fillId="0" borderId="0" xfId="0" applyFont="1" applyAlignment="1">
      <alignment horizontal="center" vertical="center"/>
    </xf>
    <xf numFmtId="0" fontId="102" fillId="0" borderId="12" xfId="0" applyFont="1" applyBorder="1" applyAlignment="1">
      <alignment horizontal="center" vertical="center"/>
    </xf>
    <xf numFmtId="0" fontId="0" fillId="0" borderId="0" xfId="0" applyBorder="1"/>
    <xf numFmtId="0" fontId="77" fillId="0" borderId="2" xfId="0" applyFont="1" applyFill="1" applyBorder="1" applyAlignment="1">
      <alignment horizontal="center" vertical="center"/>
    </xf>
    <xf numFmtId="0" fontId="70" fillId="8" borderId="1" xfId="0" applyFont="1" applyFill="1" applyBorder="1" applyAlignment="1">
      <alignment horizontal="center" vertical="center"/>
    </xf>
    <xf numFmtId="0" fontId="77" fillId="8" borderId="1" xfId="0" applyFont="1" applyFill="1" applyBorder="1" applyAlignment="1" applyProtection="1">
      <alignment vertical="center"/>
      <protection locked="0"/>
    </xf>
    <xf numFmtId="0" fontId="77" fillId="11" borderId="1" xfId="0" applyFont="1" applyFill="1" applyBorder="1" applyAlignment="1" applyProtection="1">
      <alignment vertical="center"/>
      <protection locked="0"/>
    </xf>
    <xf numFmtId="0" fontId="71" fillId="11" borderId="13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 wrapText="1"/>
    </xf>
    <xf numFmtId="0" fontId="70" fillId="34" borderId="1" xfId="0" applyFont="1" applyFill="1" applyBorder="1" applyAlignment="1">
      <alignment horizontal="center" vertical="center" textRotation="90"/>
    </xf>
    <xf numFmtId="0" fontId="70" fillId="0" borderId="1" xfId="0" applyFont="1" applyBorder="1" applyAlignment="1">
      <alignment horizontal="center" vertical="center" textRotation="90" wrapText="1"/>
    </xf>
    <xf numFmtId="0" fontId="70" fillId="34" borderId="4" xfId="0" applyFont="1" applyFill="1" applyBorder="1" applyAlignment="1">
      <alignment horizontal="center" vertical="center" textRotation="90"/>
    </xf>
    <xf numFmtId="0" fontId="70" fillId="0" borderId="4" xfId="0" applyFont="1" applyBorder="1" applyAlignment="1">
      <alignment horizontal="center" vertical="center" textRotation="90" wrapText="1"/>
    </xf>
    <xf numFmtId="0" fontId="70" fillId="0" borderId="1" xfId="0" applyFont="1" applyFill="1" applyBorder="1" applyAlignment="1">
      <alignment horizontal="center" vertical="center" textRotation="90" wrapText="1"/>
    </xf>
    <xf numFmtId="0" fontId="82" fillId="0" borderId="1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/>
    </xf>
    <xf numFmtId="0" fontId="83" fillId="0" borderId="1" xfId="0" applyFont="1" applyBorder="1" applyAlignment="1">
      <alignment horizontal="center" vertical="center" textRotation="90" wrapText="1"/>
    </xf>
    <xf numFmtId="0" fontId="83" fillId="0" borderId="1" xfId="0" applyFont="1" applyBorder="1" applyAlignment="1">
      <alignment horizontal="center" vertical="center" textRotation="90"/>
    </xf>
    <xf numFmtId="0" fontId="15" fillId="0" borderId="1" xfId="0" applyFont="1" applyBorder="1" applyAlignment="1" applyProtection="1">
      <alignment horizontal="left" vertical="center"/>
      <protection locked="0"/>
    </xf>
    <xf numFmtId="0" fontId="83" fillId="0" borderId="2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82" fillId="0" borderId="0" xfId="0" applyFont="1" applyBorder="1" applyAlignment="1">
      <alignment horizontal="center" vertical="center" textRotation="90" wrapText="1"/>
    </xf>
    <xf numFmtId="0" fontId="15" fillId="8" borderId="1" xfId="0" applyFont="1" applyFill="1" applyBorder="1" applyAlignment="1">
      <alignment horizontal="center" vertical="center"/>
    </xf>
    <xf numFmtId="0" fontId="82" fillId="0" borderId="5" xfId="0" applyFont="1" applyBorder="1" applyAlignment="1">
      <alignment horizontal="center" vertical="center"/>
    </xf>
    <xf numFmtId="0" fontId="82" fillId="0" borderId="24" xfId="0" applyFont="1" applyBorder="1" applyAlignment="1">
      <alignment horizontal="center" vertical="center"/>
    </xf>
    <xf numFmtId="0" fontId="82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textRotation="90"/>
    </xf>
    <xf numFmtId="0" fontId="82" fillId="0" borderId="2" xfId="0" applyFont="1" applyBorder="1" applyAlignment="1">
      <alignment horizontal="center" vertical="center" textRotation="90" wrapText="1"/>
    </xf>
    <xf numFmtId="0" fontId="82" fillId="0" borderId="1" xfId="0" applyFont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0" fillId="9" borderId="0" xfId="0" applyFill="1" applyBorder="1"/>
    <xf numFmtId="0" fontId="15" fillId="0" borderId="2" xfId="0" applyFont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0" fontId="82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103" fillId="0" borderId="1" xfId="0" applyFont="1" applyBorder="1" applyAlignment="1" applyProtection="1">
      <alignment horizontal="center" vertical="center"/>
      <protection locked="0"/>
    </xf>
    <xf numFmtId="0" fontId="103" fillId="0" borderId="1" xfId="0" applyFont="1" applyBorder="1" applyAlignment="1">
      <alignment horizontal="center" vertical="center"/>
    </xf>
    <xf numFmtId="0" fontId="35" fillId="36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14" fillId="0" borderId="2" xfId="0" applyFont="1" applyBorder="1" applyAlignment="1" applyProtection="1">
      <alignment horizontal="left" vertical="center"/>
      <protection locked="0"/>
    </xf>
    <xf numFmtId="0" fontId="68" fillId="0" borderId="1" xfId="0" applyFont="1" applyFill="1" applyBorder="1" applyAlignment="1">
      <alignment horizontal="center" vertical="center"/>
    </xf>
    <xf numFmtId="0" fontId="1" fillId="0" borderId="0" xfId="0" applyFont="1" applyBorder="1"/>
    <xf numFmtId="0" fontId="70" fillId="34" borderId="1" xfId="0" applyFont="1" applyFill="1" applyBorder="1" applyAlignment="1">
      <alignment horizontal="center" vertical="center"/>
    </xf>
    <xf numFmtId="0" fontId="35" fillId="34" borderId="1" xfId="0" applyFont="1" applyFill="1" applyBorder="1" applyAlignment="1">
      <alignment horizontal="center" vertical="center"/>
    </xf>
    <xf numFmtId="0" fontId="7" fillId="34" borderId="2" xfId="0" applyFont="1" applyFill="1" applyBorder="1" applyAlignment="1">
      <alignment horizontal="center" vertical="center"/>
    </xf>
    <xf numFmtId="0" fontId="15" fillId="34" borderId="1" xfId="0" applyFont="1" applyFill="1" applyBorder="1" applyAlignment="1">
      <alignment horizontal="center" vertical="center"/>
    </xf>
    <xf numFmtId="0" fontId="77" fillId="34" borderId="49" xfId="0" applyFont="1" applyFill="1" applyBorder="1" applyAlignment="1" applyProtection="1">
      <alignment vertical="center"/>
      <protection locked="0"/>
    </xf>
    <xf numFmtId="0" fontId="14" fillId="34" borderId="1" xfId="0" applyFont="1" applyFill="1" applyBorder="1" applyAlignment="1">
      <alignment horizontal="center" vertical="center"/>
    </xf>
    <xf numFmtId="0" fontId="15" fillId="34" borderId="1" xfId="0" applyFont="1" applyFill="1" applyBorder="1" applyAlignment="1" applyProtection="1">
      <alignment horizontal="center" vertical="center"/>
      <protection locked="0"/>
    </xf>
    <xf numFmtId="0" fontId="70" fillId="37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1" fillId="35" borderId="0" xfId="0" applyFont="1" applyFill="1" applyAlignment="1">
      <alignment horizontal="center"/>
    </xf>
    <xf numFmtId="0" fontId="68" fillId="11" borderId="1" xfId="0" applyFont="1" applyFill="1" applyBorder="1" applyAlignment="1">
      <alignment horizontal="center" vertical="center"/>
    </xf>
    <xf numFmtId="0" fontId="28" fillId="11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77" fillId="0" borderId="2" xfId="0" applyFont="1" applyBorder="1" applyAlignment="1">
      <alignment horizontal="left" vertical="center"/>
    </xf>
    <xf numFmtId="0" fontId="14" fillId="36" borderId="2" xfId="0" applyFont="1" applyFill="1" applyBorder="1" applyAlignment="1" applyProtection="1">
      <alignment horizontal="center" vertical="center"/>
      <protection locked="0"/>
    </xf>
    <xf numFmtId="0" fontId="14" fillId="36" borderId="13" xfId="0" applyFont="1" applyFill="1" applyBorder="1" applyAlignment="1" applyProtection="1">
      <alignment vertical="center"/>
      <protection locked="0"/>
    </xf>
    <xf numFmtId="0" fontId="14" fillId="36" borderId="49" xfId="0" applyFont="1" applyFill="1" applyBorder="1" applyAlignment="1" applyProtection="1">
      <alignment horizontal="center" vertical="center"/>
      <protection locked="0"/>
    </xf>
    <xf numFmtId="0" fontId="14" fillId="36" borderId="49" xfId="0" applyFont="1" applyFill="1" applyBorder="1" applyAlignment="1" applyProtection="1">
      <alignment vertical="center"/>
      <protection locked="0"/>
    </xf>
    <xf numFmtId="0" fontId="77" fillId="36" borderId="2" xfId="0" applyFont="1" applyFill="1" applyBorder="1" applyAlignment="1" applyProtection="1">
      <alignment vertical="center"/>
      <protection locked="0"/>
    </xf>
    <xf numFmtId="0" fontId="14" fillId="36" borderId="1" xfId="0" applyFont="1" applyFill="1" applyBorder="1" applyAlignment="1" applyProtection="1">
      <alignment horizontal="center" vertical="center"/>
      <protection locked="0"/>
    </xf>
    <xf numFmtId="0" fontId="14" fillId="36" borderId="1" xfId="0" applyFont="1" applyFill="1" applyBorder="1" applyAlignment="1" applyProtection="1">
      <alignment vertical="center"/>
      <protection locked="0"/>
    </xf>
    <xf numFmtId="0" fontId="1" fillId="36" borderId="2" xfId="0" applyFont="1" applyFill="1" applyBorder="1" applyAlignment="1" applyProtection="1">
      <alignment horizontal="center" vertical="center"/>
      <protection locked="0"/>
    </xf>
    <xf numFmtId="0" fontId="1" fillId="36" borderId="2" xfId="0" applyFont="1" applyFill="1" applyBorder="1" applyAlignment="1" applyProtection="1">
      <alignment vertical="center"/>
      <protection locked="0"/>
    </xf>
    <xf numFmtId="0" fontId="5" fillId="36" borderId="2" xfId="0" applyFont="1" applyFill="1" applyBorder="1" applyAlignment="1" applyProtection="1">
      <alignment horizontal="center" vertical="center"/>
      <protection locked="0"/>
    </xf>
    <xf numFmtId="0" fontId="63" fillId="36" borderId="1" xfId="0" applyFont="1" applyFill="1" applyBorder="1" applyAlignment="1" applyProtection="1">
      <alignment vertical="center"/>
      <protection locked="0"/>
    </xf>
    <xf numFmtId="0" fontId="1" fillId="36" borderId="1" xfId="0" applyFont="1" applyFill="1" applyBorder="1" applyAlignment="1" applyProtection="1">
      <alignment horizontal="center" vertical="center"/>
      <protection locked="0"/>
    </xf>
    <xf numFmtId="0" fontId="1" fillId="36" borderId="1" xfId="0" applyFont="1" applyFill="1" applyBorder="1" applyAlignment="1" applyProtection="1">
      <alignment vertical="center"/>
      <protection locked="0"/>
    </xf>
    <xf numFmtId="0" fontId="5" fillId="36" borderId="1" xfId="0" applyFont="1" applyFill="1" applyBorder="1" applyAlignment="1" applyProtection="1">
      <alignment horizontal="center" vertical="center"/>
      <protection locked="0"/>
    </xf>
    <xf numFmtId="0" fontId="6" fillId="36" borderId="75" xfId="0" applyFont="1" applyFill="1" applyBorder="1" applyAlignment="1" applyProtection="1">
      <alignment horizontal="center" vertical="center"/>
      <protection locked="0"/>
    </xf>
    <xf numFmtId="0" fontId="6" fillId="36" borderId="49" xfId="0" applyFont="1" applyFill="1" applyBorder="1" applyAlignment="1" applyProtection="1">
      <alignment horizontal="center" vertical="center"/>
      <protection locked="0"/>
    </xf>
    <xf numFmtId="0" fontId="6" fillId="36" borderId="1" xfId="0" applyFont="1" applyFill="1" applyBorder="1" applyAlignment="1" applyProtection="1">
      <alignment horizontal="center" vertical="center"/>
      <protection locked="0"/>
    </xf>
    <xf numFmtId="0" fontId="6" fillId="36" borderId="49" xfId="0" applyFont="1" applyFill="1" applyBorder="1" applyAlignment="1" applyProtection="1">
      <alignment vertical="center"/>
      <protection locked="0"/>
    </xf>
    <xf numFmtId="0" fontId="59" fillId="36" borderId="49" xfId="0" applyFont="1" applyFill="1" applyBorder="1" applyAlignment="1" applyProtection="1">
      <alignment vertical="center"/>
      <protection locked="0"/>
    </xf>
    <xf numFmtId="0" fontId="6" fillId="36" borderId="80" xfId="0" applyFont="1" applyFill="1" applyBorder="1" applyAlignment="1" applyProtection="1">
      <alignment vertical="center"/>
      <protection locked="0"/>
    </xf>
    <xf numFmtId="0" fontId="14" fillId="36" borderId="2" xfId="0" applyFont="1" applyFill="1" applyBorder="1" applyAlignment="1" applyProtection="1">
      <alignment vertical="center"/>
      <protection locked="0"/>
    </xf>
    <xf numFmtId="0" fontId="14" fillId="36" borderId="0" xfId="0" applyFont="1" applyFill="1" applyAlignment="1" applyProtection="1">
      <alignment vertical="center"/>
      <protection locked="0"/>
    </xf>
    <xf numFmtId="0" fontId="91" fillId="36" borderId="1" xfId="0" applyFont="1" applyFill="1" applyBorder="1" applyAlignment="1" applyProtection="1">
      <alignment horizontal="center" vertical="center"/>
      <protection locked="0"/>
    </xf>
    <xf numFmtId="0" fontId="15" fillId="36" borderId="1" xfId="0" applyFont="1" applyFill="1" applyBorder="1" applyAlignment="1" applyProtection="1">
      <alignment horizontal="center" vertical="center"/>
      <protection locked="0"/>
    </xf>
    <xf numFmtId="0" fontId="91" fillId="36" borderId="1" xfId="0" applyFont="1" applyFill="1" applyBorder="1" applyAlignment="1" applyProtection="1">
      <alignment vertical="center"/>
      <protection locked="0"/>
    </xf>
    <xf numFmtId="0" fontId="3" fillId="36" borderId="1" xfId="0" applyFont="1" applyFill="1" applyBorder="1" applyAlignment="1" applyProtection="1">
      <alignment horizontal="center" vertical="center"/>
      <protection locked="0"/>
    </xf>
    <xf numFmtId="0" fontId="50" fillId="36" borderId="1" xfId="0" applyFont="1" applyFill="1" applyBorder="1" applyAlignment="1" applyProtection="1">
      <alignment horizontal="center" vertical="center"/>
      <protection locked="0"/>
    </xf>
    <xf numFmtId="0" fontId="3" fillId="36" borderId="2" xfId="0" applyFont="1" applyFill="1" applyBorder="1" applyAlignment="1" applyProtection="1">
      <alignment horizontal="center" vertical="center"/>
      <protection locked="0"/>
    </xf>
    <xf numFmtId="0" fontId="6" fillId="36" borderId="0" xfId="0" applyFont="1" applyFill="1" applyAlignment="1" applyProtection="1">
      <alignment horizontal="center" vertical="center"/>
      <protection locked="0"/>
    </xf>
    <xf numFmtId="0" fontId="1" fillId="36" borderId="20" xfId="0" applyFont="1" applyFill="1" applyBorder="1" applyAlignment="1" applyProtection="1">
      <alignment horizontal="center" vertical="center"/>
      <protection locked="0"/>
    </xf>
    <xf numFmtId="0" fontId="1" fillId="36" borderId="12" xfId="0" applyFont="1" applyFill="1" applyBorder="1" applyAlignment="1" applyProtection="1">
      <alignment horizontal="center" vertical="center"/>
      <protection locked="0"/>
    </xf>
    <xf numFmtId="0" fontId="3" fillId="36" borderId="12" xfId="0" applyFont="1" applyFill="1" applyBorder="1" applyAlignment="1" applyProtection="1">
      <alignment horizontal="center" vertical="center"/>
      <protection locked="0"/>
    </xf>
    <xf numFmtId="0" fontId="6" fillId="36" borderId="12" xfId="0" applyFont="1" applyFill="1" applyBorder="1" applyAlignment="1" applyProtection="1">
      <alignment vertical="center"/>
      <protection locked="0"/>
    </xf>
    <xf numFmtId="0" fontId="6" fillId="36" borderId="12" xfId="0" applyFont="1" applyFill="1" applyBorder="1" applyAlignment="1" applyProtection="1">
      <alignment horizontal="center" vertical="center"/>
      <protection locked="0"/>
    </xf>
    <xf numFmtId="0" fontId="1" fillId="36" borderId="12" xfId="0" applyFont="1" applyFill="1" applyBorder="1" applyAlignment="1" applyProtection="1">
      <alignment vertical="center"/>
      <protection locked="0"/>
    </xf>
    <xf numFmtId="0" fontId="1" fillId="36" borderId="49" xfId="0" applyFont="1" applyFill="1" applyBorder="1" applyAlignment="1" applyProtection="1">
      <alignment horizontal="center" vertical="center"/>
      <protection locked="0"/>
    </xf>
    <xf numFmtId="0" fontId="3" fillId="36" borderId="49" xfId="0" applyFont="1" applyFill="1" applyBorder="1" applyAlignment="1" applyProtection="1">
      <alignment horizontal="center" vertical="center"/>
      <protection locked="0"/>
    </xf>
    <xf numFmtId="0" fontId="1" fillId="36" borderId="49" xfId="0" applyFont="1" applyFill="1" applyBorder="1" applyAlignment="1" applyProtection="1">
      <alignment vertical="center"/>
      <protection locked="0"/>
    </xf>
    <xf numFmtId="0" fontId="6" fillId="36" borderId="49" xfId="0" quotePrefix="1" applyFont="1" applyFill="1" applyBorder="1" applyAlignment="1" applyProtection="1">
      <alignment horizontal="center" vertical="center"/>
      <protection locked="0"/>
    </xf>
    <xf numFmtId="0" fontId="6" fillId="36" borderId="1" xfId="0" applyFont="1" applyFill="1" applyBorder="1" applyAlignment="1" applyProtection="1">
      <alignment vertical="center"/>
      <protection locked="0"/>
    </xf>
    <xf numFmtId="0" fontId="77" fillId="36" borderId="1" xfId="0" applyFont="1" applyFill="1" applyBorder="1" applyAlignment="1" applyProtection="1">
      <alignment vertical="center"/>
      <protection locked="0"/>
    </xf>
    <xf numFmtId="0" fontId="59" fillId="36" borderId="1" xfId="0" applyFont="1" applyFill="1" applyBorder="1" applyAlignment="1" applyProtection="1">
      <alignment vertical="center"/>
      <protection locked="0"/>
    </xf>
    <xf numFmtId="0" fontId="1" fillId="36" borderId="3" xfId="0" applyFont="1" applyFill="1" applyBorder="1" applyAlignment="1" applyProtection="1">
      <alignment horizontal="center" vertical="center"/>
      <protection locked="0"/>
    </xf>
    <xf numFmtId="0" fontId="3" fillId="36" borderId="3" xfId="0" applyFont="1" applyFill="1" applyBorder="1" applyAlignment="1" applyProtection="1">
      <alignment horizontal="center" vertical="center"/>
      <protection locked="0"/>
    </xf>
    <xf numFmtId="0" fontId="1" fillId="36" borderId="3" xfId="0" applyFont="1" applyFill="1" applyBorder="1" applyAlignment="1" applyProtection="1">
      <alignment vertical="center"/>
      <protection locked="0"/>
    </xf>
    <xf numFmtId="0" fontId="61" fillId="36" borderId="1" xfId="0" applyFont="1" applyFill="1" applyBorder="1" applyAlignment="1" applyProtection="1">
      <alignment vertical="center"/>
      <protection locked="0"/>
    </xf>
    <xf numFmtId="0" fontId="94" fillId="36" borderId="1" xfId="0" applyFont="1" applyFill="1" applyBorder="1" applyAlignment="1" applyProtection="1">
      <alignment vertical="center"/>
      <protection locked="0"/>
    </xf>
    <xf numFmtId="0" fontId="14" fillId="36" borderId="1" xfId="0" applyFont="1" applyFill="1" applyBorder="1" applyProtection="1">
      <protection locked="0"/>
    </xf>
    <xf numFmtId="0" fontId="68" fillId="36" borderId="1" xfId="0" applyFont="1" applyFill="1" applyBorder="1" applyAlignment="1" applyProtection="1">
      <alignment vertical="center"/>
      <protection locked="0"/>
    </xf>
    <xf numFmtId="0" fontId="14" fillId="36" borderId="1" xfId="0" applyFont="1" applyFill="1" applyBorder="1" applyAlignment="1" applyProtection="1">
      <alignment horizontal="left" vertical="center"/>
      <protection locked="0"/>
    </xf>
    <xf numFmtId="0" fontId="15" fillId="36" borderId="1" xfId="0" applyFont="1" applyFill="1" applyBorder="1" applyAlignment="1" applyProtection="1">
      <alignment vertical="center"/>
      <protection locked="0"/>
    </xf>
    <xf numFmtId="0" fontId="68" fillId="36" borderId="1" xfId="0" applyFont="1" applyFill="1" applyBorder="1" applyAlignment="1" applyProtection="1">
      <alignment horizontal="left" vertical="center"/>
      <protection locked="0"/>
    </xf>
    <xf numFmtId="0" fontId="77" fillId="36" borderId="1" xfId="0" applyFont="1" applyFill="1" applyBorder="1" applyAlignment="1">
      <alignment vertical="center"/>
    </xf>
    <xf numFmtId="0" fontId="6" fillId="36" borderId="73" xfId="0" applyFont="1" applyFill="1" applyBorder="1" applyAlignment="1" applyProtection="1">
      <alignment horizontal="center" vertical="center"/>
      <protection locked="0"/>
    </xf>
    <xf numFmtId="0" fontId="6" fillId="36" borderId="74" xfId="0" applyFont="1" applyFill="1" applyBorder="1" applyAlignment="1" applyProtection="1">
      <alignment horizontal="center" vertical="center"/>
      <protection locked="0"/>
    </xf>
    <xf numFmtId="0" fontId="6" fillId="36" borderId="29" xfId="0" applyFont="1" applyFill="1" applyBorder="1" applyAlignment="1" applyProtection="1">
      <alignment horizontal="center" vertical="center"/>
      <protection locked="0"/>
    </xf>
    <xf numFmtId="0" fontId="6" fillId="36" borderId="74" xfId="0" applyFont="1" applyFill="1" applyBorder="1" applyAlignment="1" applyProtection="1">
      <alignment vertical="center"/>
      <protection locked="0"/>
    </xf>
    <xf numFmtId="0" fontId="59" fillId="36" borderId="74" xfId="0" applyFont="1" applyFill="1" applyBorder="1" applyAlignment="1" applyProtection="1">
      <alignment vertical="center"/>
      <protection locked="0"/>
    </xf>
    <xf numFmtId="0" fontId="6" fillId="36" borderId="69" xfId="0" applyFont="1" applyFill="1" applyBorder="1" applyAlignment="1" applyProtection="1">
      <alignment vertical="center"/>
      <protection locked="0"/>
    </xf>
    <xf numFmtId="0" fontId="14" fillId="36" borderId="13" xfId="0" applyFont="1" applyFill="1" applyBorder="1" applyAlignment="1" applyProtection="1">
      <alignment horizontal="center" vertical="center"/>
      <protection locked="0"/>
    </xf>
    <xf numFmtId="0" fontId="77" fillId="36" borderId="2" xfId="2" applyFont="1" applyFill="1" applyBorder="1" applyAlignment="1" applyProtection="1">
      <alignment vertical="center"/>
      <protection locked="0"/>
    </xf>
    <xf numFmtId="0" fontId="14" fillId="36" borderId="5" xfId="0" applyFont="1" applyFill="1" applyBorder="1" applyAlignment="1" applyProtection="1">
      <alignment horizontal="center" vertical="center"/>
      <protection locked="0"/>
    </xf>
    <xf numFmtId="0" fontId="77" fillId="36" borderId="1" xfId="2" applyFont="1" applyFill="1" applyBorder="1" applyAlignment="1" applyProtection="1">
      <alignment vertical="center"/>
      <protection locked="0"/>
    </xf>
    <xf numFmtId="0" fontId="14" fillId="36" borderId="6" xfId="0" applyFont="1" applyFill="1" applyBorder="1" applyAlignment="1" applyProtection="1">
      <alignment horizontal="center" vertical="center"/>
      <protection locked="0"/>
    </xf>
    <xf numFmtId="0" fontId="14" fillId="36" borderId="6" xfId="0" applyFont="1" applyFill="1" applyBorder="1" applyAlignment="1" applyProtection="1">
      <alignment vertical="center"/>
      <protection locked="0"/>
    </xf>
    <xf numFmtId="0" fontId="75" fillId="36" borderId="63" xfId="0" applyFont="1" applyFill="1" applyBorder="1" applyAlignment="1" applyProtection="1">
      <alignment horizontal="center" vertical="center"/>
      <protection locked="0"/>
    </xf>
    <xf numFmtId="0" fontId="14" fillId="36" borderId="63" xfId="0" applyFont="1" applyFill="1" applyBorder="1" applyAlignment="1" applyProtection="1">
      <alignment horizontal="center" vertical="center"/>
      <protection locked="0"/>
    </xf>
    <xf numFmtId="0" fontId="14" fillId="36" borderId="63" xfId="0" applyFont="1" applyFill="1" applyBorder="1" applyAlignment="1" applyProtection="1">
      <alignment vertical="center"/>
      <protection locked="0"/>
    </xf>
    <xf numFmtId="0" fontId="77" fillId="36" borderId="1" xfId="0" applyFont="1" applyFill="1" applyBorder="1" applyAlignment="1">
      <alignment horizontal="left" vertical="center"/>
    </xf>
    <xf numFmtId="0" fontId="75" fillId="36" borderId="1" xfId="0" applyFont="1" applyFill="1" applyBorder="1" applyAlignment="1" applyProtection="1">
      <alignment horizontal="center" vertical="center"/>
      <protection locked="0"/>
    </xf>
    <xf numFmtId="0" fontId="63" fillId="36" borderId="1" xfId="0" applyFont="1" applyFill="1" applyBorder="1" applyAlignment="1" applyProtection="1">
      <alignment horizontal="center" vertical="center"/>
      <protection locked="0"/>
    </xf>
    <xf numFmtId="0" fontId="61" fillId="36" borderId="1" xfId="0" applyFont="1" applyFill="1" applyBorder="1" applyAlignment="1" applyProtection="1">
      <alignment horizontal="center" vertical="center"/>
      <protection locked="0"/>
    </xf>
    <xf numFmtId="0" fontId="6" fillId="36" borderId="0" xfId="0" applyFont="1" applyFill="1" applyAlignment="1" applyProtection="1">
      <alignment vertical="center"/>
      <protection locked="0"/>
    </xf>
    <xf numFmtId="0" fontId="6" fillId="36" borderId="77" xfId="0" applyFont="1" applyFill="1" applyBorder="1" applyAlignment="1" applyProtection="1">
      <alignment horizontal="center" vertical="center"/>
      <protection locked="0"/>
    </xf>
    <xf numFmtId="0" fontId="6" fillId="36" borderId="78" xfId="0" applyFont="1" applyFill="1" applyBorder="1" applyAlignment="1" applyProtection="1">
      <alignment horizontal="center" vertical="center"/>
      <protection locked="0"/>
    </xf>
    <xf numFmtId="0" fontId="6" fillId="36" borderId="3" xfId="0" applyFont="1" applyFill="1" applyBorder="1" applyAlignment="1" applyProtection="1">
      <alignment horizontal="center" vertical="center"/>
      <protection locked="0"/>
    </xf>
    <xf numFmtId="0" fontId="6" fillId="36" borderId="78" xfId="0" applyFont="1" applyFill="1" applyBorder="1" applyAlignment="1" applyProtection="1">
      <alignment vertical="center"/>
      <protection locked="0"/>
    </xf>
    <xf numFmtId="0" fontId="6" fillId="36" borderId="31" xfId="0" applyFont="1" applyFill="1" applyBorder="1" applyAlignment="1" applyProtection="1">
      <alignment vertical="center"/>
      <protection locked="0"/>
    </xf>
    <xf numFmtId="0" fontId="59" fillId="36" borderId="3" xfId="0" applyFont="1" applyFill="1" applyBorder="1" applyAlignment="1" applyProtection="1">
      <alignment vertical="center"/>
      <protection locked="0"/>
    </xf>
    <xf numFmtId="0" fontId="6" fillId="36" borderId="81" xfId="0" applyFont="1" applyFill="1" applyBorder="1" applyAlignment="1" applyProtection="1">
      <alignment vertical="center"/>
      <protection locked="0"/>
    </xf>
    <xf numFmtId="0" fontId="6" fillId="36" borderId="24" xfId="0" applyFont="1" applyFill="1" applyBorder="1" applyAlignment="1" applyProtection="1">
      <alignment vertical="center"/>
      <protection locked="0"/>
    </xf>
    <xf numFmtId="0" fontId="59" fillId="36" borderId="2" xfId="0" applyFont="1" applyFill="1" applyBorder="1" applyAlignment="1" applyProtection="1">
      <alignment vertical="center"/>
      <protection locked="0"/>
    </xf>
    <xf numFmtId="0" fontId="6" fillId="36" borderId="50" xfId="0" applyFont="1" applyFill="1" applyBorder="1" applyAlignment="1" applyProtection="1">
      <alignment horizontal="center" vertical="center"/>
      <protection locked="0"/>
    </xf>
    <xf numFmtId="0" fontId="6" fillId="36" borderId="50" xfId="0" applyFont="1" applyFill="1" applyBorder="1" applyAlignment="1" applyProtection="1">
      <alignment vertical="center"/>
      <protection locked="0"/>
    </xf>
    <xf numFmtId="0" fontId="59" fillId="36" borderId="50" xfId="0" applyFont="1" applyFill="1" applyBorder="1" applyAlignment="1" applyProtection="1">
      <alignment vertical="center"/>
      <protection locked="0"/>
    </xf>
    <xf numFmtId="0" fontId="6" fillId="36" borderId="20" xfId="0" applyFont="1" applyFill="1" applyBorder="1" applyAlignment="1" applyProtection="1">
      <alignment vertical="center"/>
      <protection locked="0"/>
    </xf>
    <xf numFmtId="0" fontId="77" fillId="36" borderId="2" xfId="0" applyFont="1" applyFill="1" applyBorder="1" applyAlignment="1">
      <alignment horizontal="center" vertical="center"/>
    </xf>
    <xf numFmtId="0" fontId="77" fillId="36" borderId="2" xfId="0" applyFont="1" applyFill="1" applyBorder="1" applyAlignment="1">
      <alignment vertical="center"/>
    </xf>
    <xf numFmtId="0" fontId="70" fillId="36" borderId="2" xfId="0" applyFont="1" applyFill="1" applyBorder="1" applyAlignment="1">
      <alignment horizontal="center" vertical="center"/>
    </xf>
    <xf numFmtId="0" fontId="70" fillId="36" borderId="2" xfId="0" applyFont="1" applyFill="1" applyBorder="1" applyAlignment="1">
      <alignment vertical="center"/>
    </xf>
    <xf numFmtId="0" fontId="77" fillId="36" borderId="1" xfId="0" applyFont="1" applyFill="1" applyBorder="1" applyAlignment="1">
      <alignment horizontal="center" vertical="center"/>
    </xf>
    <xf numFmtId="0" fontId="77" fillId="36" borderId="3" xfId="0" applyFont="1" applyFill="1" applyBorder="1" applyAlignment="1">
      <alignment horizontal="center" vertical="center"/>
    </xf>
    <xf numFmtId="0" fontId="77" fillId="36" borderId="3" xfId="0" applyFont="1" applyFill="1" applyBorder="1" applyAlignment="1">
      <alignment vertical="center"/>
    </xf>
    <xf numFmtId="0" fontId="1" fillId="36" borderId="49" xfId="0" applyFont="1" applyFill="1" applyBorder="1" applyAlignment="1" applyProtection="1">
      <alignment horizontal="left" vertical="center" indent="2"/>
      <protection locked="0"/>
    </xf>
    <xf numFmtId="0" fontId="63" fillId="36" borderId="49" xfId="0" applyFont="1" applyFill="1" applyBorder="1" applyAlignment="1" applyProtection="1">
      <alignment horizontal="center" vertical="center"/>
      <protection locked="0"/>
    </xf>
    <xf numFmtId="0" fontId="73" fillId="36" borderId="49" xfId="0" applyFont="1" applyFill="1" applyBorder="1" applyAlignment="1" applyProtection="1">
      <alignment horizontal="center" vertical="center"/>
      <protection locked="0"/>
    </xf>
    <xf numFmtId="0" fontId="5" fillId="36" borderId="49" xfId="0" applyFont="1" applyFill="1" applyBorder="1" applyAlignment="1" applyProtection="1">
      <alignment horizontal="left" vertical="center"/>
      <protection locked="0"/>
    </xf>
    <xf numFmtId="0" fontId="14" fillId="34" borderId="49" xfId="0" applyFont="1" applyFill="1" applyBorder="1" applyAlignment="1" applyProtection="1">
      <alignment horizontal="center" vertical="center"/>
      <protection locked="0"/>
    </xf>
    <xf numFmtId="0" fontId="75" fillId="34" borderId="49" xfId="0" applyFont="1" applyFill="1" applyBorder="1" applyAlignment="1" applyProtection="1">
      <alignment vertical="center"/>
      <protection locked="0"/>
    </xf>
    <xf numFmtId="0" fontId="14" fillId="34" borderId="49" xfId="0" applyFont="1" applyFill="1" applyBorder="1" applyAlignment="1" applyProtection="1">
      <alignment horizontal="left" vertical="center"/>
      <protection locked="0"/>
    </xf>
    <xf numFmtId="0" fontId="75" fillId="34" borderId="49" xfId="0" applyFont="1" applyFill="1" applyBorder="1" applyAlignment="1" applyProtection="1">
      <alignment horizontal="center" vertical="center"/>
      <protection locked="0"/>
    </xf>
    <xf numFmtId="0" fontId="75" fillId="34" borderId="49" xfId="0" applyFont="1" applyFill="1" applyBorder="1" applyAlignment="1" applyProtection="1">
      <alignment horizontal="left" vertical="center"/>
      <protection locked="0"/>
    </xf>
    <xf numFmtId="0" fontId="14" fillId="34" borderId="49" xfId="0" applyFont="1" applyFill="1" applyBorder="1" applyAlignment="1" applyProtection="1">
      <alignment vertical="center"/>
      <protection locked="0"/>
    </xf>
    <xf numFmtId="0" fontId="68" fillId="34" borderId="49" xfId="0" applyFont="1" applyFill="1" applyBorder="1" applyAlignment="1" applyProtection="1">
      <alignment horizontal="center" vertical="center"/>
      <protection locked="0"/>
    </xf>
    <xf numFmtId="0" fontId="27" fillId="34" borderId="2" xfId="0" applyFont="1" applyFill="1" applyBorder="1" applyAlignment="1" applyProtection="1">
      <alignment horizontal="center" vertical="center"/>
      <protection locked="0"/>
    </xf>
    <xf numFmtId="0" fontId="2" fillId="34" borderId="2" xfId="0" applyFont="1" applyFill="1" applyBorder="1" applyAlignment="1" applyProtection="1">
      <alignment horizontal="center" vertical="center"/>
      <protection locked="0"/>
    </xf>
    <xf numFmtId="0" fontId="63" fillId="34" borderId="2" xfId="0" applyFont="1" applyFill="1" applyBorder="1" applyAlignment="1" applyProtection="1">
      <alignment vertical="center"/>
      <protection locked="0"/>
    </xf>
    <xf numFmtId="0" fontId="59" fillId="34" borderId="2" xfId="0" applyFont="1" applyFill="1" applyBorder="1" applyAlignment="1" applyProtection="1">
      <alignment horizontal="center" vertical="center"/>
      <protection locked="0"/>
    </xf>
    <xf numFmtId="0" fontId="59" fillId="34" borderId="2" xfId="0" applyFont="1" applyFill="1" applyBorder="1" applyAlignment="1" applyProtection="1">
      <alignment vertical="center"/>
      <protection locked="0"/>
    </xf>
    <xf numFmtId="0" fontId="1" fillId="34" borderId="2" xfId="0" applyFont="1" applyFill="1" applyBorder="1" applyAlignment="1" applyProtection="1">
      <alignment horizontal="left" vertical="center"/>
      <protection locked="0"/>
    </xf>
    <xf numFmtId="0" fontId="27" fillId="34" borderId="1" xfId="0" applyFont="1" applyFill="1" applyBorder="1" applyAlignment="1" applyProtection="1">
      <alignment horizontal="center" vertical="center"/>
      <protection locked="0"/>
    </xf>
    <xf numFmtId="0" fontId="2" fillId="34" borderId="1" xfId="0" applyFont="1" applyFill="1" applyBorder="1" applyAlignment="1" applyProtection="1">
      <alignment horizontal="center" vertical="center"/>
      <protection locked="0"/>
    </xf>
    <xf numFmtId="0" fontId="63" fillId="34" borderId="1" xfId="0" applyFont="1" applyFill="1" applyBorder="1" applyAlignment="1" applyProtection="1">
      <alignment vertical="center"/>
      <protection locked="0"/>
    </xf>
    <xf numFmtId="0" fontId="59" fillId="34" borderId="1" xfId="0" applyFont="1" applyFill="1" applyBorder="1" applyAlignment="1" applyProtection="1">
      <alignment vertical="center"/>
      <protection locked="0"/>
    </xf>
    <xf numFmtId="0" fontId="59" fillId="34" borderId="1" xfId="0" applyFont="1" applyFill="1" applyBorder="1" applyAlignment="1" applyProtection="1">
      <alignment horizontal="center" vertical="center"/>
      <protection locked="0"/>
    </xf>
    <xf numFmtId="0" fontId="1" fillId="34" borderId="1" xfId="0" applyFont="1" applyFill="1" applyBorder="1" applyAlignment="1" applyProtection="1">
      <alignment vertical="center"/>
      <protection locked="0"/>
    </xf>
    <xf numFmtId="0" fontId="1" fillId="34" borderId="1" xfId="0" applyFont="1" applyFill="1" applyBorder="1" applyAlignment="1" applyProtection="1">
      <alignment horizontal="center" vertical="center"/>
      <protection locked="0"/>
    </xf>
    <xf numFmtId="0" fontId="8" fillId="34" borderId="1" xfId="0" applyFont="1" applyFill="1" applyBorder="1" applyAlignment="1" applyProtection="1">
      <alignment horizontal="center" vertical="center" wrapText="1"/>
      <protection locked="0"/>
    </xf>
    <xf numFmtId="0" fontId="14" fillId="34" borderId="1" xfId="0" applyFont="1" applyFill="1" applyBorder="1" applyAlignment="1" applyProtection="1">
      <alignment horizontal="center" vertical="center"/>
      <protection locked="0"/>
    </xf>
    <xf numFmtId="0" fontId="14" fillId="34" borderId="1" xfId="0" applyFont="1" applyFill="1" applyBorder="1" applyAlignment="1" applyProtection="1">
      <alignment horizontal="center" vertical="center" wrapText="1"/>
      <protection locked="0"/>
    </xf>
    <xf numFmtId="0" fontId="1" fillId="34" borderId="2" xfId="0" applyFont="1" applyFill="1" applyBorder="1" applyAlignment="1" applyProtection="1">
      <alignment vertical="center"/>
      <protection locked="0"/>
    </xf>
    <xf numFmtId="0" fontId="1" fillId="34" borderId="1" xfId="0" applyFont="1" applyFill="1" applyBorder="1" applyAlignment="1" applyProtection="1">
      <alignment horizontal="left" vertical="center"/>
      <protection locked="0"/>
    </xf>
    <xf numFmtId="0" fontId="73" fillId="34" borderId="1" xfId="0" applyFont="1" applyFill="1" applyBorder="1" applyAlignment="1" applyProtection="1">
      <alignment horizontal="center" vertical="center"/>
      <protection locked="0"/>
    </xf>
    <xf numFmtId="0" fontId="90" fillId="34" borderId="1" xfId="0" applyFont="1" applyFill="1" applyBorder="1" applyAlignment="1" applyProtection="1">
      <alignment horizontal="center" vertical="center"/>
      <protection locked="0"/>
    </xf>
    <xf numFmtId="0" fontId="1" fillId="34" borderId="3" xfId="0" applyFont="1" applyFill="1" applyBorder="1" applyAlignment="1" applyProtection="1">
      <alignment horizontal="center" vertical="center"/>
      <protection locked="0"/>
    </xf>
    <xf numFmtId="0" fontId="2" fillId="34" borderId="3" xfId="0" applyFont="1" applyFill="1" applyBorder="1" applyAlignment="1" applyProtection="1">
      <alignment horizontal="center" vertical="center"/>
      <protection locked="0"/>
    </xf>
    <xf numFmtId="0" fontId="63" fillId="34" borderId="3" xfId="0" applyFont="1" applyFill="1" applyBorder="1" applyAlignment="1" applyProtection="1">
      <alignment vertical="center"/>
      <protection locked="0"/>
    </xf>
    <xf numFmtId="0" fontId="59" fillId="34" borderId="3" xfId="0" applyFont="1" applyFill="1" applyBorder="1" applyAlignment="1" applyProtection="1">
      <alignment horizontal="center" vertical="center"/>
      <protection locked="0"/>
    </xf>
    <xf numFmtId="0" fontId="59" fillId="34" borderId="3" xfId="0" applyFont="1" applyFill="1" applyBorder="1" applyAlignment="1" applyProtection="1">
      <alignment vertical="center"/>
      <protection locked="0"/>
    </xf>
    <xf numFmtId="0" fontId="1" fillId="34" borderId="3" xfId="0" applyFont="1" applyFill="1" applyBorder="1" applyAlignment="1" applyProtection="1">
      <alignment horizontal="left" vertical="center"/>
      <protection locked="0"/>
    </xf>
    <xf numFmtId="0" fontId="8" fillId="34" borderId="1" xfId="0" applyFont="1" applyFill="1" applyBorder="1" applyAlignment="1" applyProtection="1">
      <alignment horizontal="center" vertical="center"/>
      <protection locked="0"/>
    </xf>
    <xf numFmtId="0" fontId="59" fillId="34" borderId="12" xfId="0" applyFont="1" applyFill="1" applyBorder="1" applyAlignment="1" applyProtection="1">
      <alignment horizontal="center" vertical="center"/>
      <protection locked="0"/>
    </xf>
    <xf numFmtId="0" fontId="98" fillId="34" borderId="1" xfId="0" applyFont="1" applyFill="1" applyBorder="1" applyAlignment="1" applyProtection="1">
      <alignment vertical="center"/>
      <protection locked="0"/>
    </xf>
    <xf numFmtId="0" fontId="98" fillId="34" borderId="1" xfId="0" applyFont="1" applyFill="1" applyBorder="1" applyAlignment="1" applyProtection="1">
      <alignment horizontal="center" vertical="center"/>
      <protection locked="0"/>
    </xf>
    <xf numFmtId="0" fontId="27" fillId="34" borderId="3" xfId="0" applyFont="1" applyFill="1" applyBorder="1" applyAlignment="1" applyProtection="1">
      <alignment horizontal="center" vertical="center"/>
      <protection locked="0"/>
    </xf>
    <xf numFmtId="0" fontId="77" fillId="34" borderId="2" xfId="0" applyFont="1" applyFill="1" applyBorder="1" applyAlignment="1" applyProtection="1">
      <alignment horizontal="center" vertical="center"/>
      <protection locked="0"/>
    </xf>
    <xf numFmtId="0" fontId="77" fillId="34" borderId="2" xfId="0" applyFont="1" applyFill="1" applyBorder="1" applyAlignment="1" applyProtection="1">
      <alignment vertical="center"/>
      <protection locked="0"/>
    </xf>
    <xf numFmtId="0" fontId="77" fillId="34" borderId="3" xfId="0" applyFont="1" applyFill="1" applyBorder="1" applyAlignment="1" applyProtection="1">
      <alignment horizontal="center" vertical="center"/>
      <protection locked="0"/>
    </xf>
    <xf numFmtId="0" fontId="41" fillId="34" borderId="1" xfId="0" applyFont="1" applyFill="1" applyBorder="1" applyAlignment="1" applyProtection="1">
      <alignment vertical="center"/>
      <protection locked="0"/>
    </xf>
    <xf numFmtId="0" fontId="73" fillId="34" borderId="1" xfId="0" applyFont="1" applyFill="1" applyBorder="1" applyAlignment="1" applyProtection="1">
      <alignment vertical="center"/>
      <protection locked="0"/>
    </xf>
    <xf numFmtId="0" fontId="1" fillId="34" borderId="49" xfId="0" applyFont="1" applyFill="1" applyBorder="1" applyAlignment="1" applyProtection="1">
      <alignment horizontal="center" vertical="center"/>
      <protection locked="0"/>
    </xf>
    <xf numFmtId="0" fontId="1" fillId="34" borderId="49" xfId="0" applyFont="1" applyFill="1" applyBorder="1" applyAlignment="1" applyProtection="1">
      <alignment horizontal="left" vertical="center" indent="2"/>
      <protection locked="0"/>
    </xf>
    <xf numFmtId="0" fontId="1" fillId="34" borderId="49" xfId="0" applyFont="1" applyFill="1" applyBorder="1" applyAlignment="1" applyProtection="1">
      <alignment vertical="center"/>
      <protection locked="0"/>
    </xf>
    <xf numFmtId="0" fontId="1" fillId="34" borderId="49" xfId="0" applyFont="1" applyFill="1" applyBorder="1" applyAlignment="1" applyProtection="1">
      <alignment horizontal="left" vertical="center"/>
      <protection locked="0"/>
    </xf>
    <xf numFmtId="0" fontId="28" fillId="34" borderId="1" xfId="0" applyFont="1" applyFill="1" applyBorder="1" applyAlignment="1" applyProtection="1">
      <alignment vertical="center"/>
      <protection locked="0"/>
    </xf>
    <xf numFmtId="0" fontId="73" fillId="34" borderId="49" xfId="0" applyFont="1" applyFill="1" applyBorder="1" applyAlignment="1" applyProtection="1">
      <alignment horizontal="center" vertical="center"/>
      <protection locked="0"/>
    </xf>
    <xf numFmtId="0" fontId="95" fillId="34" borderId="1" xfId="0" applyFont="1" applyFill="1" applyBorder="1" applyAlignment="1" applyProtection="1">
      <alignment vertical="center"/>
      <protection locked="0"/>
    </xf>
    <xf numFmtId="0" fontId="96" fillId="34" borderId="1" xfId="0" applyFont="1" applyFill="1" applyBorder="1" applyAlignment="1" applyProtection="1">
      <alignment vertical="center"/>
      <protection locked="0"/>
    </xf>
    <xf numFmtId="0" fontId="14" fillId="34" borderId="1" xfId="0" applyFont="1" applyFill="1" applyBorder="1" applyAlignment="1" applyProtection="1">
      <alignment vertical="center"/>
      <protection locked="0"/>
    </xf>
    <xf numFmtId="0" fontId="77" fillId="34" borderId="1" xfId="0" applyFont="1" applyFill="1" applyBorder="1" applyAlignment="1" applyProtection="1">
      <alignment horizontal="center" vertical="center"/>
      <protection locked="0"/>
    </xf>
    <xf numFmtId="0" fontId="14" fillId="34" borderId="1" xfId="0" applyFont="1" applyFill="1" applyBorder="1" applyAlignment="1">
      <alignment vertical="center"/>
    </xf>
    <xf numFmtId="0" fontId="77" fillId="34" borderId="1" xfId="0" applyFont="1" applyFill="1" applyBorder="1" applyAlignment="1" applyProtection="1">
      <alignment vertical="center"/>
      <protection locked="0"/>
    </xf>
    <xf numFmtId="0" fontId="5" fillId="34" borderId="49" xfId="0" applyFont="1" applyFill="1" applyBorder="1" applyAlignment="1" applyProtection="1">
      <alignment horizontal="center"/>
      <protection locked="0"/>
    </xf>
    <xf numFmtId="0" fontId="11" fillId="34" borderId="49" xfId="0" applyFont="1" applyFill="1" applyBorder="1" applyAlignment="1" applyProtection="1">
      <alignment horizontal="center"/>
      <protection locked="0"/>
    </xf>
    <xf numFmtId="0" fontId="36" fillId="34" borderId="49" xfId="0" applyFont="1" applyFill="1" applyBorder="1" applyAlignment="1" applyProtection="1">
      <alignment horizontal="left" vertical="center"/>
      <protection locked="0"/>
    </xf>
    <xf numFmtId="0" fontId="68" fillId="34" borderId="1" xfId="0" applyFont="1" applyFill="1" applyBorder="1" applyAlignment="1" applyProtection="1">
      <alignment horizontal="center" vertical="center"/>
      <protection locked="0"/>
    </xf>
    <xf numFmtId="0" fontId="68" fillId="34" borderId="1" xfId="0" applyFont="1" applyFill="1" applyBorder="1" applyAlignment="1" applyProtection="1">
      <alignment vertical="center"/>
      <protection locked="0"/>
    </xf>
    <xf numFmtId="0" fontId="68" fillId="0" borderId="1" xfId="0" applyFont="1" applyBorder="1" applyAlignment="1">
      <alignment horizontal="center" vertical="center"/>
    </xf>
    <xf numFmtId="0" fontId="73" fillId="34" borderId="49" xfId="0" applyFont="1" applyFill="1" applyBorder="1" applyAlignment="1" applyProtection="1">
      <alignment horizontal="left" vertical="center"/>
      <protection locked="0"/>
    </xf>
    <xf numFmtId="0" fontId="61" fillId="34" borderId="49" xfId="0" applyFont="1" applyFill="1" applyBorder="1" applyAlignment="1" applyProtection="1">
      <alignment horizontal="center"/>
      <protection locked="0"/>
    </xf>
    <xf numFmtId="0" fontId="74" fillId="34" borderId="49" xfId="0" applyFont="1" applyFill="1" applyBorder="1" applyAlignment="1" applyProtection="1">
      <alignment horizontal="center"/>
      <protection locked="0"/>
    </xf>
    <xf numFmtId="0" fontId="14" fillId="34" borderId="1" xfId="0" applyFont="1" applyFill="1" applyBorder="1" applyAlignment="1" applyProtection="1">
      <alignment horizontal="left" vertical="center"/>
      <protection locked="0"/>
    </xf>
    <xf numFmtId="0" fontId="59" fillId="34" borderId="49" xfId="0" applyFont="1" applyFill="1" applyBorder="1" applyAlignment="1" applyProtection="1">
      <alignment vertical="center"/>
      <protection locked="0"/>
    </xf>
    <xf numFmtId="0" fontId="3" fillId="34" borderId="1" xfId="0" applyFont="1" applyFill="1" applyBorder="1" applyAlignment="1" applyProtection="1">
      <alignment horizontal="center" vertical="center"/>
      <protection locked="0"/>
    </xf>
    <xf numFmtId="0" fontId="14" fillId="34" borderId="2" xfId="0" applyFont="1" applyFill="1" applyBorder="1" applyAlignment="1" applyProtection="1">
      <alignment vertical="center"/>
      <protection locked="0"/>
    </xf>
    <xf numFmtId="0" fontId="6" fillId="34" borderId="49" xfId="0" applyFont="1" applyFill="1" applyBorder="1" applyAlignment="1" applyProtection="1">
      <alignment horizontal="center" vertical="center"/>
      <protection locked="0"/>
    </xf>
    <xf numFmtId="0" fontId="1" fillId="34" borderId="12" xfId="0" applyFont="1" applyFill="1" applyBorder="1" applyAlignment="1" applyProtection="1">
      <alignment horizontal="center" vertical="center"/>
      <protection locked="0"/>
    </xf>
    <xf numFmtId="0" fontId="3" fillId="34" borderId="3" xfId="0" applyFont="1" applyFill="1" applyBorder="1" applyAlignment="1" applyProtection="1">
      <alignment horizontal="center" vertical="center"/>
      <protection locked="0"/>
    </xf>
    <xf numFmtId="0" fontId="1" fillId="34" borderId="12" xfId="0" applyFont="1" applyFill="1" applyBorder="1" applyAlignment="1" applyProtection="1">
      <alignment vertical="center"/>
      <protection locked="0"/>
    </xf>
    <xf numFmtId="0" fontId="3" fillId="34" borderId="12" xfId="0" applyFont="1" applyFill="1" applyBorder="1" applyAlignment="1" applyProtection="1">
      <alignment horizontal="center" vertical="center"/>
      <protection locked="0"/>
    </xf>
    <xf numFmtId="0" fontId="77" fillId="34" borderId="6" xfId="0" applyFont="1" applyFill="1" applyBorder="1" applyAlignment="1" applyProtection="1">
      <alignment horizontal="center" vertical="center"/>
      <protection locked="0"/>
    </xf>
    <xf numFmtId="0" fontId="77" fillId="34" borderId="6" xfId="0" applyFont="1" applyFill="1" applyBorder="1" applyAlignment="1" applyProtection="1">
      <alignment vertical="center"/>
      <protection locked="0"/>
    </xf>
    <xf numFmtId="0" fontId="14" fillId="34" borderId="2" xfId="0" applyFont="1" applyFill="1" applyBorder="1" applyAlignment="1" applyProtection="1">
      <alignment horizontal="center" vertical="center"/>
      <protection locked="0"/>
    </xf>
    <xf numFmtId="0" fontId="6" fillId="34" borderId="2" xfId="0" applyFont="1" applyFill="1" applyBorder="1" applyAlignment="1" applyProtection="1">
      <alignment horizontal="center" vertical="center"/>
      <protection locked="0"/>
    </xf>
    <xf numFmtId="0" fontId="7" fillId="34" borderId="2" xfId="0" applyFont="1" applyFill="1" applyBorder="1" applyAlignment="1" applyProtection="1">
      <alignment horizontal="center" vertical="center"/>
      <protection locked="0"/>
    </xf>
    <xf numFmtId="0" fontId="1" fillId="34" borderId="25" xfId="0" applyFont="1" applyFill="1" applyBorder="1" applyAlignment="1">
      <alignment vertical="center"/>
    </xf>
    <xf numFmtId="0" fontId="1" fillId="34" borderId="26" xfId="0" applyFont="1" applyFill="1" applyBorder="1" applyAlignment="1">
      <alignment vertical="center"/>
    </xf>
    <xf numFmtId="0" fontId="1" fillId="34" borderId="26" xfId="0" applyFont="1" applyFill="1" applyBorder="1" applyAlignment="1">
      <alignment horizontal="center" vertical="center"/>
    </xf>
    <xf numFmtId="0" fontId="5" fillId="34" borderId="26" xfId="0" applyFont="1" applyFill="1" applyBorder="1" applyAlignment="1">
      <alignment horizontal="center" vertical="center"/>
    </xf>
    <xf numFmtId="0" fontId="93" fillId="34" borderId="26" xfId="0" applyFont="1" applyFill="1" applyBorder="1" applyAlignment="1">
      <alignment vertical="center"/>
    </xf>
    <xf numFmtId="0" fontId="6" fillId="34" borderId="1" xfId="0" applyFont="1" applyFill="1" applyBorder="1" applyAlignment="1" applyProtection="1">
      <alignment horizontal="center" vertical="center"/>
      <protection locked="0"/>
    </xf>
    <xf numFmtId="0" fontId="6" fillId="34" borderId="54" xfId="0" applyFont="1" applyFill="1" applyBorder="1" applyAlignment="1" applyProtection="1">
      <alignment vertical="center"/>
      <protection locked="0"/>
    </xf>
    <xf numFmtId="0" fontId="6" fillId="34" borderId="24" xfId="0" applyFont="1" applyFill="1" applyBorder="1" applyAlignment="1" applyProtection="1">
      <alignment vertical="center"/>
      <protection locked="0"/>
    </xf>
    <xf numFmtId="0" fontId="6" fillId="34" borderId="50" xfId="0" applyFont="1" applyFill="1" applyBorder="1" applyAlignment="1" applyProtection="1">
      <alignment horizontal="center" vertical="center"/>
      <protection locked="0"/>
    </xf>
    <xf numFmtId="0" fontId="6" fillId="34" borderId="12" xfId="0" applyFont="1" applyFill="1" applyBorder="1" applyAlignment="1" applyProtection="1">
      <alignment horizontal="center" vertical="center"/>
      <protection locked="0"/>
    </xf>
    <xf numFmtId="0" fontId="6" fillId="34" borderId="50" xfId="0" applyFont="1" applyFill="1" applyBorder="1" applyAlignment="1" applyProtection="1">
      <alignment vertical="center"/>
      <protection locked="0"/>
    </xf>
    <xf numFmtId="0" fontId="59" fillId="34" borderId="50" xfId="0" applyFont="1" applyFill="1" applyBorder="1" applyAlignment="1" applyProtection="1">
      <alignment vertical="center"/>
      <protection locked="0"/>
    </xf>
    <xf numFmtId="0" fontId="6" fillId="34" borderId="20" xfId="0" applyFont="1" applyFill="1" applyBorder="1" applyAlignment="1" applyProtection="1">
      <alignment vertical="center"/>
      <protection locked="0"/>
    </xf>
    <xf numFmtId="0" fontId="6" fillId="34" borderId="54" xfId="0" applyFont="1" applyFill="1" applyBorder="1" applyAlignment="1" applyProtection="1">
      <alignment horizontal="center" vertical="center"/>
      <protection locked="0"/>
    </xf>
    <xf numFmtId="0" fontId="6" fillId="34" borderId="18" xfId="0" applyFont="1" applyFill="1" applyBorder="1" applyAlignment="1" applyProtection="1">
      <alignment vertical="center"/>
      <protection locked="0"/>
    </xf>
    <xf numFmtId="0" fontId="14" fillId="34" borderId="13" xfId="0" applyFont="1" applyFill="1" applyBorder="1" applyAlignment="1" applyProtection="1">
      <alignment vertical="center"/>
      <protection locked="0"/>
    </xf>
    <xf numFmtId="0" fontId="77" fillId="34" borderId="13" xfId="0" applyFont="1" applyFill="1" applyBorder="1" applyAlignment="1" applyProtection="1">
      <alignment vertical="center"/>
      <protection locked="0"/>
    </xf>
    <xf numFmtId="0" fontId="6" fillId="34" borderId="1" xfId="0" applyFont="1" applyFill="1" applyBorder="1" applyAlignment="1" applyProtection="1">
      <alignment vertical="center"/>
      <protection locked="0"/>
    </xf>
    <xf numFmtId="0" fontId="6" fillId="34" borderId="75" xfId="0" applyFont="1" applyFill="1" applyBorder="1" applyAlignment="1" applyProtection="1">
      <alignment horizontal="center" vertical="center"/>
      <protection locked="0"/>
    </xf>
    <xf numFmtId="0" fontId="6" fillId="34" borderId="49" xfId="0" applyFont="1" applyFill="1" applyBorder="1" applyAlignment="1" applyProtection="1">
      <alignment vertical="center"/>
      <protection locked="0"/>
    </xf>
    <xf numFmtId="0" fontId="6" fillId="34" borderId="80" xfId="0" applyFont="1" applyFill="1" applyBorder="1" applyAlignment="1" applyProtection="1">
      <alignment vertical="center"/>
      <protection locked="0"/>
    </xf>
    <xf numFmtId="0" fontId="6" fillId="34" borderId="51" xfId="0" applyFont="1" applyFill="1" applyBorder="1" applyAlignment="1" applyProtection="1">
      <alignment vertical="center"/>
      <protection locked="0"/>
    </xf>
    <xf numFmtId="0" fontId="5" fillId="34" borderId="1" xfId="0" applyFont="1" applyFill="1" applyBorder="1" applyAlignment="1" applyProtection="1">
      <alignment horizontal="center" vertical="center"/>
      <protection locked="0"/>
    </xf>
    <xf numFmtId="0" fontId="5" fillId="34" borderId="2" xfId="0" applyFont="1" applyFill="1" applyBorder="1" applyAlignment="1" applyProtection="1">
      <alignment horizontal="center" vertical="center"/>
      <protection locked="0"/>
    </xf>
    <xf numFmtId="0" fontId="14" fillId="34" borderId="2" xfId="0" applyFont="1" applyFill="1" applyBorder="1" applyAlignment="1" applyProtection="1">
      <alignment horizontal="center"/>
      <protection locked="0"/>
    </xf>
    <xf numFmtId="0" fontId="14" fillId="34" borderId="1" xfId="0" applyFont="1" applyFill="1" applyBorder="1" applyAlignment="1" applyProtection="1">
      <alignment horizontal="center"/>
      <protection locked="0"/>
    </xf>
    <xf numFmtId="0" fontId="14" fillId="38" borderId="1" xfId="0" applyFont="1" applyFill="1" applyBorder="1" applyAlignment="1" applyProtection="1">
      <alignment horizontal="center" vertical="center"/>
      <protection locked="0"/>
    </xf>
    <xf numFmtId="0" fontId="14" fillId="38" borderId="2" xfId="0" applyFont="1" applyFill="1" applyBorder="1" applyAlignment="1" applyProtection="1">
      <alignment vertical="center"/>
      <protection locked="0"/>
    </xf>
    <xf numFmtId="0" fontId="6" fillId="38" borderId="1" xfId="0" applyFont="1" applyFill="1" applyBorder="1" applyAlignment="1" applyProtection="1">
      <alignment horizontal="center" vertical="center"/>
      <protection locked="0"/>
    </xf>
    <xf numFmtId="0" fontId="14" fillId="38" borderId="1" xfId="0" applyFont="1" applyFill="1" applyBorder="1" applyAlignment="1" applyProtection="1">
      <alignment vertical="center"/>
      <protection locked="0"/>
    </xf>
    <xf numFmtId="0" fontId="77" fillId="38" borderId="1" xfId="0" applyFont="1" applyFill="1" applyBorder="1" applyAlignment="1" applyProtection="1">
      <alignment vertical="center"/>
      <protection locked="0"/>
    </xf>
    <xf numFmtId="0" fontId="14" fillId="11" borderId="1" xfId="0" applyFont="1" applyFill="1" applyBorder="1" applyAlignment="1" applyProtection="1">
      <alignment horizontal="center" vertical="center"/>
      <protection locked="0"/>
    </xf>
    <xf numFmtId="0" fontId="14" fillId="11" borderId="1" xfId="0" applyFont="1" applyFill="1" applyBorder="1" applyAlignment="1" applyProtection="1">
      <alignment vertical="center"/>
      <protection locked="0"/>
    </xf>
    <xf numFmtId="0" fontId="36" fillId="0" borderId="0" xfId="0" applyFont="1" applyAlignment="1" applyProtection="1">
      <alignment horizontal="left" vertical="top"/>
      <protection locked="0"/>
    </xf>
    <xf numFmtId="0" fontId="6" fillId="34" borderId="2" xfId="0" applyFont="1" applyFill="1" applyBorder="1" applyAlignment="1" applyProtection="1">
      <alignment vertical="center"/>
      <protection locked="0"/>
    </xf>
    <xf numFmtId="0" fontId="1" fillId="34" borderId="13" xfId="0" applyFont="1" applyFill="1" applyBorder="1" applyAlignment="1" applyProtection="1">
      <alignment vertical="center"/>
      <protection locked="0"/>
    </xf>
    <xf numFmtId="0" fontId="6" fillId="34" borderId="2" xfId="0" applyFont="1" applyFill="1" applyBorder="1" applyAlignment="1" applyProtection="1">
      <alignment horizontal="left" vertical="center"/>
      <protection locked="0"/>
    </xf>
    <xf numFmtId="0" fontId="4" fillId="34" borderId="1" xfId="0" applyFont="1" applyFill="1" applyBorder="1" applyAlignment="1" applyProtection="1">
      <alignment horizontal="center" vertical="center"/>
      <protection locked="0"/>
    </xf>
    <xf numFmtId="0" fontId="77" fillId="34" borderId="49" xfId="0" applyFont="1" applyFill="1" applyBorder="1" applyAlignment="1" applyProtection="1">
      <alignment horizontal="left" vertical="center"/>
      <protection locked="0"/>
    </xf>
    <xf numFmtId="0" fontId="86" fillId="34" borderId="2" xfId="0" applyFont="1" applyFill="1" applyBorder="1" applyAlignment="1" applyProtection="1">
      <alignment horizontal="center" vertical="center"/>
      <protection locked="0"/>
    </xf>
    <xf numFmtId="0" fontId="45" fillId="34" borderId="1" xfId="0" applyFont="1" applyFill="1" applyBorder="1" applyAlignment="1" applyProtection="1">
      <alignment horizontal="center" vertical="center"/>
      <protection locked="0"/>
    </xf>
    <xf numFmtId="0" fontId="14" fillId="34" borderId="2" xfId="0" applyFont="1" applyFill="1" applyBorder="1" applyAlignment="1">
      <alignment horizontal="left" vertical="center"/>
    </xf>
    <xf numFmtId="0" fontId="77" fillId="34" borderId="1" xfId="0" applyFont="1" applyFill="1" applyBorder="1" applyAlignment="1">
      <alignment horizontal="left" vertical="center"/>
    </xf>
    <xf numFmtId="0" fontId="14" fillId="38" borderId="2" xfId="0" applyFont="1" applyFill="1" applyBorder="1" applyAlignment="1" applyProtection="1">
      <alignment horizontal="center" vertical="center"/>
      <protection locked="0"/>
    </xf>
    <xf numFmtId="0" fontId="77" fillId="38" borderId="1" xfId="2" applyFont="1" applyFill="1" applyBorder="1" applyAlignment="1" applyProtection="1">
      <alignment vertical="center"/>
      <protection locked="0"/>
    </xf>
    <xf numFmtId="0" fontId="14" fillId="38" borderId="3" xfId="0" applyFont="1" applyFill="1" applyBorder="1" applyAlignment="1" applyProtection="1">
      <alignment horizontal="center" vertical="center"/>
      <protection locked="0"/>
    </xf>
    <xf numFmtId="0" fontId="14" fillId="38" borderId="3" xfId="0" applyFont="1" applyFill="1" applyBorder="1" applyAlignment="1" applyProtection="1">
      <alignment vertical="center"/>
      <protection locked="0"/>
    </xf>
    <xf numFmtId="0" fontId="77" fillId="38" borderId="2" xfId="2" applyFont="1" applyFill="1" applyBorder="1" applyAlignment="1" applyProtection="1">
      <alignment vertical="center"/>
      <protection locked="0"/>
    </xf>
    <xf numFmtId="0" fontId="6" fillId="38" borderId="75" xfId="0" applyFont="1" applyFill="1" applyBorder="1" applyAlignment="1" applyProtection="1">
      <alignment horizontal="center" vertical="center"/>
      <protection locked="0"/>
    </xf>
    <xf numFmtId="0" fontId="6" fillId="38" borderId="49" xfId="0" applyFont="1" applyFill="1" applyBorder="1" applyAlignment="1" applyProtection="1">
      <alignment horizontal="center" vertical="center"/>
      <protection locked="0"/>
    </xf>
    <xf numFmtId="0" fontId="6" fillId="38" borderId="49" xfId="0" applyFont="1" applyFill="1" applyBorder="1" applyAlignment="1" applyProtection="1">
      <alignment vertical="center"/>
      <protection locked="0"/>
    </xf>
    <xf numFmtId="0" fontId="59" fillId="38" borderId="49" xfId="0" applyFont="1" applyFill="1" applyBorder="1" applyAlignment="1" applyProtection="1">
      <alignment vertical="center"/>
      <protection locked="0"/>
    </xf>
    <xf numFmtId="0" fontId="6" fillId="38" borderId="80" xfId="0" applyFont="1" applyFill="1" applyBorder="1" applyAlignment="1" applyProtection="1">
      <alignment vertical="center"/>
      <protection locked="0"/>
    </xf>
    <xf numFmtId="0" fontId="1" fillId="38" borderId="25" xfId="0" applyFont="1" applyFill="1" applyBorder="1" applyAlignment="1">
      <alignment vertical="center"/>
    </xf>
    <xf numFmtId="0" fontId="1" fillId="38" borderId="26" xfId="0" applyFont="1" applyFill="1" applyBorder="1" applyAlignment="1">
      <alignment vertical="center"/>
    </xf>
    <xf numFmtId="0" fontId="1" fillId="38" borderId="26" xfId="0" applyFont="1" applyFill="1" applyBorder="1" applyAlignment="1">
      <alignment horizontal="center" vertical="center"/>
    </xf>
    <xf numFmtId="0" fontId="6" fillId="38" borderId="2" xfId="0" applyFont="1" applyFill="1" applyBorder="1" applyAlignment="1" applyProtection="1">
      <alignment horizontal="center" vertical="center"/>
      <protection locked="0"/>
    </xf>
    <xf numFmtId="0" fontId="6" fillId="38" borderId="2" xfId="0" applyFont="1" applyFill="1" applyBorder="1" applyAlignment="1" applyProtection="1">
      <alignment vertical="center"/>
      <protection locked="0"/>
    </xf>
    <xf numFmtId="0" fontId="1" fillId="38" borderId="13" xfId="0" applyFont="1" applyFill="1" applyBorder="1" applyAlignment="1" applyProtection="1">
      <alignment vertical="center"/>
      <protection locked="0"/>
    </xf>
    <xf numFmtId="0" fontId="14" fillId="38" borderId="54" xfId="0" applyFont="1" applyFill="1" applyBorder="1" applyAlignment="1" applyProtection="1">
      <alignment horizontal="left" vertical="center"/>
      <protection locked="0"/>
    </xf>
    <xf numFmtId="0" fontId="77" fillId="38" borderId="2" xfId="0" applyFont="1" applyFill="1" applyBorder="1" applyAlignment="1" applyProtection="1">
      <alignment vertical="center"/>
      <protection locked="0"/>
    </xf>
    <xf numFmtId="0" fontId="14" fillId="38" borderId="49" xfId="0" applyFont="1" applyFill="1" applyBorder="1" applyAlignment="1" applyProtection="1">
      <alignment horizontal="center" vertical="center"/>
      <protection locked="0"/>
    </xf>
    <xf numFmtId="0" fontId="15" fillId="38" borderId="1" xfId="0" applyFont="1" applyFill="1" applyBorder="1" applyAlignment="1" applyProtection="1">
      <alignment horizontal="center" vertical="center"/>
      <protection locked="0"/>
    </xf>
    <xf numFmtId="0" fontId="14" fillId="38" borderId="50" xfId="0" applyFont="1" applyFill="1" applyBorder="1" applyAlignment="1" applyProtection="1">
      <alignment horizontal="center" vertical="center"/>
      <protection locked="0"/>
    </xf>
    <xf numFmtId="0" fontId="77" fillId="38" borderId="1" xfId="0" applyFont="1" applyFill="1" applyBorder="1" applyAlignment="1">
      <alignment horizontal="left" vertical="center"/>
    </xf>
    <xf numFmtId="0" fontId="75" fillId="38" borderId="1" xfId="0" applyFont="1" applyFill="1" applyBorder="1" applyAlignment="1" applyProtection="1">
      <alignment horizontal="center" vertical="center"/>
      <protection locked="0"/>
    </xf>
    <xf numFmtId="0" fontId="14" fillId="39" borderId="1" xfId="0" applyFont="1" applyFill="1" applyBorder="1" applyAlignment="1" applyProtection="1">
      <alignment horizontal="center" vertical="center"/>
      <protection locked="0"/>
    </xf>
    <xf numFmtId="0" fontId="14" fillId="39" borderId="1" xfId="0" applyFont="1" applyFill="1" applyBorder="1" applyAlignment="1" applyProtection="1">
      <alignment vertical="center"/>
      <protection locked="0"/>
    </xf>
    <xf numFmtId="0" fontId="77" fillId="39" borderId="1" xfId="0" applyFont="1" applyFill="1" applyBorder="1" applyAlignment="1">
      <alignment vertical="center"/>
    </xf>
    <xf numFmtId="0" fontId="6" fillId="39" borderId="49" xfId="0" applyFont="1" applyFill="1" applyBorder="1" applyAlignment="1" applyProtection="1">
      <alignment horizontal="center" vertical="center"/>
      <protection locked="0"/>
    </xf>
    <xf numFmtId="0" fontId="6" fillId="39" borderId="1" xfId="0" applyFont="1" applyFill="1" applyBorder="1" applyAlignment="1" applyProtection="1">
      <alignment horizontal="center" vertical="center"/>
      <protection locked="0"/>
    </xf>
    <xf numFmtId="0" fontId="6" fillId="39" borderId="54" xfId="0" applyFont="1" applyFill="1" applyBorder="1" applyAlignment="1" applyProtection="1">
      <alignment vertical="center"/>
      <protection locked="0"/>
    </xf>
    <xf numFmtId="0" fontId="59" fillId="39" borderId="49" xfId="0" applyFont="1" applyFill="1" applyBorder="1" applyAlignment="1" applyProtection="1">
      <alignment vertical="center"/>
      <protection locked="0"/>
    </xf>
    <xf numFmtId="0" fontId="6" fillId="39" borderId="24" xfId="0" applyFont="1" applyFill="1" applyBorder="1" applyAlignment="1" applyProtection="1">
      <alignment vertical="center"/>
      <protection locked="0"/>
    </xf>
    <xf numFmtId="0" fontId="6" fillId="39" borderId="75" xfId="0" applyFont="1" applyFill="1" applyBorder="1" applyAlignment="1" applyProtection="1">
      <alignment horizontal="center" vertical="center"/>
      <protection locked="0"/>
    </xf>
    <xf numFmtId="0" fontId="6" fillId="39" borderId="49" xfId="0" applyFont="1" applyFill="1" applyBorder="1" applyAlignment="1" applyProtection="1">
      <alignment vertical="center"/>
      <protection locked="0"/>
    </xf>
    <xf numFmtId="0" fontId="6" fillId="39" borderId="0" xfId="0" applyFont="1" applyFill="1" applyAlignment="1" applyProtection="1">
      <alignment horizontal="center" vertical="center"/>
      <protection locked="0"/>
    </xf>
    <xf numFmtId="0" fontId="6" fillId="39" borderId="80" xfId="0" applyFont="1" applyFill="1" applyBorder="1" applyAlignment="1" applyProtection="1">
      <alignment vertical="center"/>
      <protection locked="0"/>
    </xf>
    <xf numFmtId="0" fontId="6" fillId="39" borderId="1" xfId="0" applyFont="1" applyFill="1" applyBorder="1" applyAlignment="1" applyProtection="1">
      <alignment vertical="center"/>
      <protection locked="0"/>
    </xf>
    <xf numFmtId="0" fontId="6" fillId="39" borderId="50" xfId="0" applyFont="1" applyFill="1" applyBorder="1" applyAlignment="1" applyProtection="1">
      <alignment horizontal="center" vertical="center"/>
      <protection locked="0"/>
    </xf>
    <xf numFmtId="0" fontId="6" fillId="39" borderId="12" xfId="0" applyFont="1" applyFill="1" applyBorder="1" applyAlignment="1" applyProtection="1">
      <alignment horizontal="center" vertical="center"/>
      <protection locked="0"/>
    </xf>
    <xf numFmtId="0" fontId="6" fillId="39" borderId="82" xfId="0" applyFont="1" applyFill="1" applyBorder="1" applyAlignment="1" applyProtection="1">
      <alignment vertical="center"/>
      <protection locked="0"/>
    </xf>
    <xf numFmtId="0" fontId="6" fillId="39" borderId="12" xfId="0" applyFont="1" applyFill="1" applyBorder="1" applyAlignment="1" applyProtection="1">
      <alignment vertical="center"/>
      <protection locked="0"/>
    </xf>
    <xf numFmtId="0" fontId="59" fillId="39" borderId="79" xfId="0" applyFont="1" applyFill="1" applyBorder="1" applyAlignment="1" applyProtection="1">
      <alignment vertical="center"/>
      <protection locked="0"/>
    </xf>
    <xf numFmtId="0" fontId="6" fillId="39" borderId="20" xfId="0" applyFont="1" applyFill="1" applyBorder="1" applyAlignment="1" applyProtection="1">
      <alignment vertical="center"/>
      <protection locked="0"/>
    </xf>
    <xf numFmtId="0" fontId="59" fillId="39" borderId="1" xfId="0" applyFont="1" applyFill="1" applyBorder="1" applyAlignment="1" applyProtection="1">
      <alignment vertical="center"/>
      <protection locked="0"/>
    </xf>
    <xf numFmtId="0" fontId="6" fillId="39" borderId="54" xfId="0" applyFont="1" applyFill="1" applyBorder="1" applyAlignment="1" applyProtection="1">
      <alignment horizontal="center" vertical="center"/>
      <protection locked="0"/>
    </xf>
    <xf numFmtId="0" fontId="6" fillId="39" borderId="18" xfId="0" applyFont="1" applyFill="1" applyBorder="1" applyAlignment="1" applyProtection="1">
      <alignment vertical="center"/>
      <protection locked="0"/>
    </xf>
    <xf numFmtId="0" fontId="6" fillId="39" borderId="2" xfId="0" applyFont="1" applyFill="1" applyBorder="1" applyAlignment="1" applyProtection="1">
      <alignment horizontal="center" vertical="center"/>
      <protection locked="0"/>
    </xf>
    <xf numFmtId="0" fontId="6" fillId="39" borderId="0" xfId="0" applyFont="1" applyFill="1" applyAlignment="1" applyProtection="1">
      <alignment vertical="center"/>
      <protection locked="0"/>
    </xf>
    <xf numFmtId="0" fontId="59" fillId="39" borderId="54" xfId="0" applyFont="1" applyFill="1" applyBorder="1" applyAlignment="1" applyProtection="1">
      <alignment vertical="center"/>
      <protection locked="0"/>
    </xf>
    <xf numFmtId="0" fontId="1" fillId="39" borderId="2" xfId="0" applyFont="1" applyFill="1" applyBorder="1" applyAlignment="1" applyProtection="1">
      <alignment horizontal="center" vertical="center"/>
      <protection locked="0"/>
    </xf>
    <xf numFmtId="0" fontId="3" fillId="39" borderId="2" xfId="0" applyFont="1" applyFill="1" applyBorder="1" applyAlignment="1" applyProtection="1">
      <alignment horizontal="center" vertical="center"/>
      <protection locked="0"/>
    </xf>
    <xf numFmtId="0" fontId="1" fillId="39" borderId="2" xfId="0" applyFont="1" applyFill="1" applyBorder="1" applyAlignment="1" applyProtection="1">
      <alignment vertical="center"/>
      <protection locked="0"/>
    </xf>
    <xf numFmtId="0" fontId="1" fillId="39" borderId="1" xfId="0" applyFont="1" applyFill="1" applyBorder="1" applyAlignment="1" applyProtection="1">
      <alignment vertical="center"/>
      <protection locked="0"/>
    </xf>
    <xf numFmtId="0" fontId="77" fillId="40" borderId="1" xfId="0" applyFont="1" applyFill="1" applyBorder="1" applyAlignment="1" applyProtection="1">
      <alignment horizontal="center" vertical="center"/>
      <protection locked="0"/>
    </xf>
    <xf numFmtId="0" fontId="77" fillId="40" borderId="1" xfId="0" applyFont="1" applyFill="1" applyBorder="1" applyAlignment="1" applyProtection="1">
      <alignment vertical="center"/>
      <protection locked="0"/>
    </xf>
    <xf numFmtId="0" fontId="77" fillId="36" borderId="1" xfId="0" applyFont="1" applyFill="1" applyBorder="1" applyAlignment="1" applyProtection="1">
      <alignment horizontal="center" vertical="center"/>
      <protection locked="0"/>
    </xf>
    <xf numFmtId="0" fontId="14" fillId="36" borderId="1" xfId="0" applyFont="1" applyFill="1" applyBorder="1" applyAlignment="1">
      <alignment vertical="center"/>
    </xf>
    <xf numFmtId="0" fontId="68" fillId="36" borderId="1" xfId="0" applyFont="1" applyFill="1" applyBorder="1" applyAlignment="1" applyProtection="1">
      <alignment horizontal="center" vertical="center"/>
      <protection locked="0"/>
    </xf>
    <xf numFmtId="0" fontId="14" fillId="34" borderId="1" xfId="0" applyFont="1" applyFill="1" applyBorder="1" applyProtection="1">
      <protection locked="0"/>
    </xf>
    <xf numFmtId="0" fontId="70" fillId="34" borderId="1" xfId="0" applyFont="1" applyFill="1" applyBorder="1" applyAlignment="1" applyProtection="1">
      <alignment vertical="center"/>
      <protection locked="0"/>
    </xf>
    <xf numFmtId="0" fontId="15" fillId="34" borderId="2" xfId="0" applyFont="1" applyFill="1" applyBorder="1" applyAlignment="1" applyProtection="1">
      <alignment vertical="center"/>
      <protection locked="0"/>
    </xf>
    <xf numFmtId="0" fontId="1" fillId="39" borderId="1" xfId="0" applyFont="1" applyFill="1" applyBorder="1" applyAlignment="1" applyProtection="1">
      <alignment horizontal="center" vertical="center"/>
      <protection locked="0"/>
    </xf>
    <xf numFmtId="0" fontId="8" fillId="39" borderId="1" xfId="0" applyFont="1" applyFill="1" applyBorder="1" applyAlignment="1" applyProtection="1">
      <alignment horizontal="center" vertical="center" wrapText="1"/>
      <protection locked="0"/>
    </xf>
    <xf numFmtId="0" fontId="73" fillId="39" borderId="1" xfId="0" applyFont="1" applyFill="1" applyBorder="1" applyAlignment="1" applyProtection="1">
      <alignment horizontal="center" vertical="center" wrapText="1"/>
      <protection locked="0"/>
    </xf>
    <xf numFmtId="0" fontId="63" fillId="34" borderId="1" xfId="0" applyFont="1" applyFill="1" applyBorder="1" applyAlignment="1" applyProtection="1">
      <alignment horizontal="center" vertical="center"/>
      <protection locked="0"/>
    </xf>
    <xf numFmtId="0" fontId="61" fillId="34" borderId="1" xfId="0" applyFont="1" applyFill="1" applyBorder="1" applyAlignment="1" applyProtection="1">
      <alignment horizontal="center" vertical="center"/>
      <protection locked="0"/>
    </xf>
    <xf numFmtId="0" fontId="6" fillId="11" borderId="0" xfId="0" applyFont="1" applyFill="1" applyAlignment="1" applyProtection="1">
      <alignment vertical="center"/>
      <protection locked="0"/>
    </xf>
    <xf numFmtId="0" fontId="77" fillId="12" borderId="2" xfId="0" applyFont="1" applyFill="1" applyBorder="1" applyAlignment="1">
      <alignment horizontal="center" vertical="center"/>
    </xf>
    <xf numFmtId="0" fontId="77" fillId="12" borderId="1" xfId="0" applyFont="1" applyFill="1" applyBorder="1" applyAlignment="1">
      <alignment horizontal="center" vertical="center"/>
    </xf>
    <xf numFmtId="0" fontId="77" fillId="12" borderId="1" xfId="0" applyFont="1" applyFill="1" applyBorder="1" applyAlignment="1">
      <alignment vertical="center"/>
    </xf>
    <xf numFmtId="0" fontId="14" fillId="11" borderId="2" xfId="0" applyFont="1" applyFill="1" applyBorder="1" applyAlignment="1" applyProtection="1">
      <alignment horizontal="center" vertical="center"/>
      <protection locked="0"/>
    </xf>
    <xf numFmtId="0" fontId="14" fillId="11" borderId="2" xfId="0" applyFont="1" applyFill="1" applyBorder="1" applyAlignment="1" applyProtection="1">
      <alignment vertical="center"/>
      <protection locked="0"/>
    </xf>
    <xf numFmtId="0" fontId="77" fillId="11" borderId="49" xfId="0" applyFont="1" applyFill="1" applyBorder="1" applyAlignment="1" applyProtection="1">
      <alignment vertical="center"/>
      <protection locked="0"/>
    </xf>
    <xf numFmtId="0" fontId="5" fillId="11" borderId="0" xfId="0" applyFont="1" applyFill="1" applyAlignment="1" applyProtection="1">
      <alignment horizontal="center" vertical="center"/>
      <protection locked="0"/>
    </xf>
    <xf numFmtId="0" fontId="38" fillId="11" borderId="0" xfId="0" applyFont="1" applyFill="1" applyAlignment="1" applyProtection="1">
      <alignment horizontal="center" vertical="center"/>
      <protection locked="0"/>
    </xf>
    <xf numFmtId="0" fontId="14" fillId="11" borderId="5" xfId="0" applyFont="1" applyFill="1" applyBorder="1" applyAlignment="1" applyProtection="1">
      <alignment vertical="center"/>
      <protection locked="0"/>
    </xf>
    <xf numFmtId="0" fontId="28" fillId="12" borderId="1" xfId="0" applyFont="1" applyFill="1" applyBorder="1" applyAlignment="1" applyProtection="1">
      <alignment vertical="center"/>
      <protection locked="0"/>
    </xf>
    <xf numFmtId="0" fontId="94" fillId="12" borderId="1" xfId="0" applyFont="1" applyFill="1" applyBorder="1" applyAlignment="1" applyProtection="1">
      <alignment vertical="center"/>
      <protection locked="0"/>
    </xf>
    <xf numFmtId="0" fontId="68" fillId="12" borderId="1" xfId="0" applyFont="1" applyFill="1" applyBorder="1" applyAlignment="1" applyProtection="1">
      <alignment horizontal="center" vertical="center"/>
      <protection locked="0"/>
    </xf>
    <xf numFmtId="0" fontId="77" fillId="12" borderId="2" xfId="0" applyFont="1" applyFill="1" applyBorder="1" applyAlignment="1" applyProtection="1">
      <alignment horizontal="center" vertical="center"/>
      <protection locked="0"/>
    </xf>
    <xf numFmtId="0" fontId="1" fillId="0" borderId="0" xfId="3" applyProtection="1">
      <protection locked="0"/>
    </xf>
    <xf numFmtId="0" fontId="36" fillId="0" borderId="0" xfId="3" applyFont="1" applyProtection="1">
      <protection locked="0"/>
    </xf>
    <xf numFmtId="0" fontId="14" fillId="0" borderId="0" xfId="3" applyFont="1" applyAlignment="1" applyProtection="1">
      <alignment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15" fillId="0" borderId="0" xfId="3" applyFont="1" applyAlignment="1" applyProtection="1">
      <alignment vertical="center"/>
      <protection locked="0"/>
    </xf>
    <xf numFmtId="0" fontId="1" fillId="0" borderId="0" xfId="3"/>
    <xf numFmtId="0" fontId="36" fillId="0" borderId="0" xfId="3" applyFont="1"/>
    <xf numFmtId="0" fontId="15" fillId="0" borderId="1" xfId="3" applyFont="1" applyBorder="1" applyAlignment="1">
      <alignment horizontal="center"/>
    </xf>
    <xf numFmtId="1" fontId="1" fillId="0" borderId="0" xfId="3" applyNumberFormat="1" applyAlignment="1">
      <alignment horizontal="center" vertical="center"/>
    </xf>
    <xf numFmtId="1" fontId="1" fillId="0" borderId="0" xfId="3" applyNumberFormat="1" applyFont="1" applyAlignment="1">
      <alignment horizontal="center" vertical="center"/>
    </xf>
    <xf numFmtId="1" fontId="2" fillId="0" borderId="0" xfId="3" applyNumberFormat="1" applyFont="1" applyAlignment="1">
      <alignment horizontal="center" vertical="center"/>
    </xf>
    <xf numFmtId="1" fontId="47" fillId="0" borderId="0" xfId="3" applyNumberFormat="1" applyFont="1" applyAlignment="1">
      <alignment horizontal="center" vertical="center"/>
    </xf>
    <xf numFmtId="0" fontId="14" fillId="0" borderId="1" xfId="3" applyFont="1" applyBorder="1" applyAlignment="1">
      <alignment horizontal="center" vertical="center"/>
    </xf>
    <xf numFmtId="0" fontId="77" fillId="12" borderId="1" xfId="3" applyFont="1" applyFill="1" applyBorder="1" applyAlignment="1" applyProtection="1">
      <alignment vertical="center"/>
      <protection locked="0"/>
    </xf>
    <xf numFmtId="0" fontId="14" fillId="12" borderId="1" xfId="3" applyFont="1" applyFill="1" applyBorder="1" applyAlignment="1" applyProtection="1">
      <alignment vertical="center"/>
      <protection locked="0"/>
    </xf>
    <xf numFmtId="0" fontId="14" fillId="0" borderId="1" xfId="3" applyFont="1" applyBorder="1" applyAlignment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0" fontId="14" fillId="0" borderId="2" xfId="3" applyFont="1" applyBorder="1" applyAlignment="1" applyProtection="1">
      <alignment horizontal="center" vertical="center"/>
      <protection locked="0"/>
    </xf>
    <xf numFmtId="0" fontId="14" fillId="0" borderId="64" xfId="3" applyFont="1" applyBorder="1" applyAlignment="1" applyProtection="1">
      <alignment horizontal="left" vertical="center"/>
      <protection locked="0"/>
    </xf>
    <xf numFmtId="0" fontId="77" fillId="12" borderId="49" xfId="3" applyFont="1" applyFill="1" applyBorder="1" applyAlignment="1" applyProtection="1">
      <alignment horizontal="left" vertical="center"/>
      <protection locked="0"/>
    </xf>
    <xf numFmtId="0" fontId="59" fillId="0" borderId="49" xfId="3" applyFont="1" applyBorder="1" applyAlignment="1" applyProtection="1">
      <alignment horizontal="center" vertical="center"/>
      <protection locked="0"/>
    </xf>
    <xf numFmtId="0" fontId="77" fillId="0" borderId="49" xfId="3" applyFont="1" applyBorder="1" applyAlignment="1" applyProtection="1">
      <alignment horizontal="right" vertical="center"/>
      <protection locked="0"/>
    </xf>
    <xf numFmtId="0" fontId="88" fillId="0" borderId="0" xfId="3" applyFont="1" applyProtection="1">
      <protection locked="0"/>
    </xf>
    <xf numFmtId="0" fontId="77" fillId="32" borderId="49" xfId="3" applyFont="1" applyFill="1" applyBorder="1" applyAlignment="1" applyProtection="1">
      <alignment horizontal="left" vertical="center"/>
      <protection locked="0"/>
    </xf>
    <xf numFmtId="0" fontId="59" fillId="32" borderId="49" xfId="3" applyFont="1" applyFill="1" applyBorder="1" applyAlignment="1" applyProtection="1">
      <alignment horizontal="center" vertical="center"/>
      <protection locked="0"/>
    </xf>
    <xf numFmtId="0" fontId="77" fillId="32" borderId="49" xfId="3" applyFont="1" applyFill="1" applyBorder="1" applyAlignment="1" applyProtection="1">
      <alignment horizontal="right" vertical="center"/>
      <protection locked="0"/>
    </xf>
    <xf numFmtId="0" fontId="1" fillId="0" borderId="0" xfId="3" applyFont="1"/>
    <xf numFmtId="0" fontId="39" fillId="0" borderId="0" xfId="3" applyFont="1"/>
    <xf numFmtId="0" fontId="14" fillId="12" borderId="0" xfId="3" applyFont="1" applyFill="1" applyAlignment="1" applyProtection="1">
      <alignment horizontal="left" vertical="center" indent="1"/>
      <protection locked="0"/>
    </xf>
    <xf numFmtId="0" fontId="6" fillId="0" borderId="0" xfId="3" applyFont="1" applyAlignment="1" applyProtection="1">
      <alignment horizontal="center" vertical="center"/>
      <protection locked="0"/>
    </xf>
    <xf numFmtId="0" fontId="39" fillId="0" borderId="0" xfId="3" applyFont="1" applyAlignment="1">
      <alignment horizontal="center" vertical="center"/>
    </xf>
    <xf numFmtId="0" fontId="60" fillId="0" borderId="0" xfId="3" applyFont="1" applyAlignment="1">
      <alignment horizontal="center" vertical="center"/>
    </xf>
    <xf numFmtId="0" fontId="52" fillId="12" borderId="1" xfId="3" applyFont="1" applyFill="1" applyBorder="1" applyAlignment="1" applyProtection="1">
      <alignment horizontal="center" vertical="center"/>
      <protection locked="0"/>
    </xf>
    <xf numFmtId="0" fontId="1" fillId="0" borderId="0" xfId="3" applyAlignment="1" applyProtection="1">
      <alignment vertical="center"/>
      <protection locked="0"/>
    </xf>
    <xf numFmtId="0" fontId="1" fillId="0" borderId="0" xfId="3" applyAlignment="1">
      <alignment vertical="center"/>
    </xf>
    <xf numFmtId="0" fontId="36" fillId="0" borderId="0" xfId="3" applyFont="1" applyAlignment="1">
      <alignment vertical="center"/>
    </xf>
    <xf numFmtId="0" fontId="1" fillId="0" borderId="0" xfId="3" applyFont="1" applyAlignment="1">
      <alignment vertical="center"/>
    </xf>
    <xf numFmtId="0" fontId="35" fillId="34" borderId="1" xfId="3" applyFont="1" applyFill="1" applyBorder="1" applyAlignment="1" applyProtection="1">
      <alignment vertical="center"/>
      <protection locked="0"/>
    </xf>
    <xf numFmtId="0" fontId="59" fillId="34" borderId="27" xfId="3" applyFont="1" applyFill="1" applyBorder="1" applyAlignment="1" applyProtection="1">
      <alignment horizontal="center" vertical="center"/>
      <protection locked="0"/>
    </xf>
    <xf numFmtId="0" fontId="59" fillId="34" borderId="4" xfId="3" applyFont="1" applyFill="1" applyBorder="1" applyAlignment="1" applyProtection="1">
      <alignment horizontal="center" vertical="center"/>
      <protection locked="0"/>
    </xf>
    <xf numFmtId="0" fontId="59" fillId="34" borderId="12" xfId="3" applyFont="1" applyFill="1" applyBorder="1" applyAlignment="1" applyProtection="1">
      <alignment horizontal="center" vertical="center"/>
      <protection locked="0"/>
    </xf>
    <xf numFmtId="0" fontId="77" fillId="34" borderId="12" xfId="3" applyFont="1" applyFill="1" applyBorder="1" applyAlignment="1" applyProtection="1">
      <alignment vertical="center"/>
      <protection locked="0"/>
    </xf>
    <xf numFmtId="0" fontId="77" fillId="34" borderId="12" xfId="3" applyFont="1" applyFill="1" applyBorder="1" applyAlignment="1" applyProtection="1">
      <alignment horizontal="center" vertical="center"/>
      <protection locked="0"/>
    </xf>
    <xf numFmtId="0" fontId="59" fillId="12" borderId="13" xfId="3" applyFont="1" applyFill="1" applyBorder="1" applyAlignment="1" applyProtection="1">
      <alignment horizontal="center" vertical="center"/>
      <protection locked="0"/>
    </xf>
    <xf numFmtId="0" fontId="59" fillId="12" borderId="2" xfId="3" applyFont="1" applyFill="1" applyBorder="1" applyAlignment="1" applyProtection="1">
      <alignment horizontal="center" vertical="center"/>
      <protection locked="0"/>
    </xf>
    <xf numFmtId="0" fontId="59" fillId="12" borderId="1" xfId="3" applyFont="1" applyFill="1" applyBorder="1" applyAlignment="1" applyProtection="1">
      <alignment horizontal="center" vertical="center"/>
      <protection locked="0"/>
    </xf>
    <xf numFmtId="0" fontId="77" fillId="12" borderId="1" xfId="3" applyFont="1" applyFill="1" applyBorder="1" applyAlignment="1" applyProtection="1">
      <alignment horizontal="center" vertical="center"/>
      <protection locked="0"/>
    </xf>
    <xf numFmtId="0" fontId="77" fillId="34" borderId="1" xfId="3" applyFont="1" applyFill="1" applyBorder="1" applyAlignment="1" applyProtection="1">
      <alignment vertical="center"/>
      <protection locked="0"/>
    </xf>
    <xf numFmtId="0" fontId="59" fillId="34" borderId="13" xfId="3" applyFont="1" applyFill="1" applyBorder="1" applyAlignment="1" applyProtection="1">
      <alignment vertical="center"/>
      <protection locked="0"/>
    </xf>
    <xf numFmtId="0" fontId="59" fillId="34" borderId="2" xfId="3" applyFont="1" applyFill="1" applyBorder="1" applyAlignment="1" applyProtection="1">
      <alignment vertical="center"/>
      <protection locked="0"/>
    </xf>
    <xf numFmtId="0" fontId="59" fillId="34" borderId="1" xfId="3" applyFont="1" applyFill="1" applyBorder="1" applyAlignment="1" applyProtection="1">
      <alignment horizontal="center" vertical="center"/>
      <protection locked="0"/>
    </xf>
    <xf numFmtId="0" fontId="77" fillId="34" borderId="1" xfId="3" applyFont="1" applyFill="1" applyBorder="1" applyAlignment="1" applyProtection="1">
      <alignment horizontal="center" vertical="center"/>
      <protection locked="0"/>
    </xf>
    <xf numFmtId="0" fontId="77" fillId="0" borderId="1" xfId="3" applyFont="1" applyBorder="1" applyAlignment="1" applyProtection="1">
      <alignment vertical="center"/>
      <protection locked="0"/>
    </xf>
    <xf numFmtId="0" fontId="59" fillId="0" borderId="13" xfId="3" applyFont="1" applyBorder="1" applyAlignment="1" applyProtection="1">
      <alignment vertical="center"/>
      <protection locked="0"/>
    </xf>
    <xf numFmtId="0" fontId="59" fillId="0" borderId="2" xfId="3" applyFont="1" applyBorder="1" applyAlignment="1" applyProtection="1">
      <alignment vertical="center"/>
      <protection locked="0"/>
    </xf>
    <xf numFmtId="0" fontId="59" fillId="0" borderId="1" xfId="3" applyFont="1" applyBorder="1" applyAlignment="1" applyProtection="1">
      <alignment horizontal="center" vertical="center"/>
      <protection locked="0"/>
    </xf>
    <xf numFmtId="0" fontId="77" fillId="0" borderId="1" xfId="3" applyFont="1" applyBorder="1" applyAlignment="1" applyProtection="1">
      <alignment horizontal="center" vertical="center"/>
      <protection locked="0"/>
    </xf>
    <xf numFmtId="0" fontId="59" fillId="0" borderId="13" xfId="3" applyFont="1" applyBorder="1" applyAlignment="1" applyProtection="1">
      <alignment horizontal="center" vertical="center"/>
      <protection locked="0"/>
    </xf>
    <xf numFmtId="0" fontId="59" fillId="0" borderId="2" xfId="3" applyFont="1" applyBorder="1" applyAlignment="1" applyProtection="1">
      <alignment horizontal="center" vertical="center"/>
      <protection locked="0"/>
    </xf>
    <xf numFmtId="0" fontId="77" fillId="0" borderId="2" xfId="3" applyFont="1" applyBorder="1" applyAlignment="1" applyProtection="1">
      <alignment horizontal="center" vertical="center"/>
      <protection locked="0"/>
    </xf>
    <xf numFmtId="0" fontId="59" fillId="34" borderId="2" xfId="3" applyFont="1" applyFill="1" applyBorder="1" applyAlignment="1" applyProtection="1">
      <alignment horizontal="center" vertical="center"/>
      <protection locked="0"/>
    </xf>
    <xf numFmtId="0" fontId="77" fillId="34" borderId="2" xfId="3" applyFont="1" applyFill="1" applyBorder="1" applyAlignment="1" applyProtection="1">
      <alignment vertical="center"/>
      <protection locked="0"/>
    </xf>
    <xf numFmtId="0" fontId="77" fillId="34" borderId="2" xfId="3" applyFont="1" applyFill="1" applyBorder="1" applyAlignment="1" applyProtection="1">
      <alignment horizontal="center" vertical="center"/>
      <protection locked="0"/>
    </xf>
    <xf numFmtId="0" fontId="59" fillId="34" borderId="5" xfId="3" applyFont="1" applyFill="1" applyBorder="1" applyAlignment="1" applyProtection="1">
      <alignment horizontal="center" vertical="center"/>
      <protection locked="0"/>
    </xf>
    <xf numFmtId="0" fontId="59" fillId="34" borderId="5" xfId="3" applyFont="1" applyFill="1" applyBorder="1" applyAlignment="1" applyProtection="1">
      <alignment vertical="center"/>
      <protection locked="0"/>
    </xf>
    <xf numFmtId="0" fontId="59" fillId="34" borderId="1" xfId="3" applyFont="1" applyFill="1" applyBorder="1" applyAlignment="1" applyProtection="1">
      <alignment vertical="center"/>
      <protection locked="0"/>
    </xf>
    <xf numFmtId="0" fontId="59" fillId="34" borderId="13" xfId="3" applyFont="1" applyFill="1" applyBorder="1" applyAlignment="1" applyProtection="1">
      <alignment horizontal="center" vertical="center"/>
      <protection locked="0"/>
    </xf>
    <xf numFmtId="0" fontId="77" fillId="0" borderId="49" xfId="3" applyFont="1" applyBorder="1" applyAlignment="1" applyProtection="1">
      <alignment vertical="center"/>
      <protection locked="0"/>
    </xf>
    <xf numFmtId="0" fontId="77" fillId="34" borderId="49" xfId="3" applyFont="1" applyFill="1" applyBorder="1" applyAlignment="1" applyProtection="1">
      <alignment vertical="center"/>
      <protection locked="0"/>
    </xf>
    <xf numFmtId="0" fontId="59" fillId="34" borderId="49" xfId="3" applyFont="1" applyFill="1" applyBorder="1" applyAlignment="1" applyProtection="1">
      <alignment vertical="center"/>
      <protection locked="0"/>
    </xf>
    <xf numFmtId="0" fontId="6" fillId="34" borderId="49" xfId="3" applyFont="1" applyFill="1" applyBorder="1" applyAlignment="1" applyProtection="1">
      <alignment horizontal="center" vertical="center"/>
      <protection locked="0"/>
    </xf>
    <xf numFmtId="0" fontId="14" fillId="34" borderId="49" xfId="3" applyFont="1" applyFill="1" applyBorder="1" applyAlignment="1" applyProtection="1">
      <alignment vertical="center"/>
      <protection locked="0"/>
    </xf>
    <xf numFmtId="0" fontId="14" fillId="34" borderId="49" xfId="3" applyFont="1" applyFill="1" applyBorder="1" applyAlignment="1" applyProtection="1">
      <alignment horizontal="center" vertical="center"/>
      <protection locked="0"/>
    </xf>
    <xf numFmtId="0" fontId="59" fillId="34" borderId="49" xfId="3" applyFont="1" applyFill="1" applyBorder="1" applyAlignment="1" applyProtection="1">
      <alignment horizontal="center" vertical="center"/>
      <protection locked="0"/>
    </xf>
    <xf numFmtId="0" fontId="7" fillId="34" borderId="49" xfId="3" applyFont="1" applyFill="1" applyBorder="1" applyAlignment="1" applyProtection="1">
      <alignment horizontal="center" vertical="center"/>
      <protection locked="0"/>
    </xf>
    <xf numFmtId="0" fontId="77" fillId="34" borderId="49" xfId="3" applyFont="1" applyFill="1" applyBorder="1" applyAlignment="1" applyProtection="1">
      <alignment horizontal="center" vertical="center"/>
      <protection locked="0"/>
    </xf>
    <xf numFmtId="0" fontId="6" fillId="34" borderId="5" xfId="3" applyFont="1" applyFill="1" applyBorder="1" applyAlignment="1" applyProtection="1">
      <alignment vertical="center"/>
      <protection locked="0"/>
    </xf>
    <xf numFmtId="0" fontId="6" fillId="34" borderId="1" xfId="3" applyFont="1" applyFill="1" applyBorder="1" applyAlignment="1" applyProtection="1">
      <alignment vertical="center"/>
      <protection locked="0"/>
    </xf>
    <xf numFmtId="0" fontId="6" fillId="34" borderId="1" xfId="3" applyFont="1" applyFill="1" applyBorder="1" applyAlignment="1" applyProtection="1">
      <alignment horizontal="center" vertical="center"/>
      <protection locked="0"/>
    </xf>
    <xf numFmtId="0" fontId="14" fillId="34" borderId="2" xfId="3" applyFont="1" applyFill="1" applyBorder="1" applyAlignment="1" applyProtection="1">
      <alignment vertical="center"/>
      <protection locked="0"/>
    </xf>
    <xf numFmtId="0" fontId="14" fillId="34" borderId="1" xfId="3" applyFont="1" applyFill="1" applyBorder="1" applyAlignment="1" applyProtection="1">
      <alignment horizontal="center" vertical="center"/>
      <protection locked="0"/>
    </xf>
    <xf numFmtId="0" fontId="6" fillId="34" borderId="5" xfId="3" applyFont="1" applyFill="1" applyBorder="1" applyAlignment="1" applyProtection="1">
      <alignment horizontal="center" vertical="center"/>
      <protection locked="0"/>
    </xf>
    <xf numFmtId="0" fontId="28" fillId="0" borderId="0" xfId="3" applyFont="1" applyAlignment="1">
      <alignment horizontal="left" vertical="center"/>
    </xf>
    <xf numFmtId="0" fontId="6" fillId="34" borderId="13" xfId="3" applyFont="1" applyFill="1" applyBorder="1" applyAlignment="1" applyProtection="1">
      <alignment horizontal="center" vertical="center"/>
      <protection locked="0"/>
    </xf>
    <xf numFmtId="0" fontId="7" fillId="34" borderId="2" xfId="3" applyFont="1" applyFill="1" applyBorder="1" applyAlignment="1" applyProtection="1">
      <alignment horizontal="center" vertical="center"/>
      <protection locked="0"/>
    </xf>
    <xf numFmtId="0" fontId="6" fillId="34" borderId="2" xfId="3" applyFont="1" applyFill="1" applyBorder="1" applyAlignment="1" applyProtection="1">
      <alignment horizontal="center" vertical="center"/>
      <protection locked="0"/>
    </xf>
    <xf numFmtId="0" fontId="14" fillId="34" borderId="2" xfId="3" applyFont="1" applyFill="1" applyBorder="1" applyAlignment="1" applyProtection="1">
      <alignment horizontal="center" vertical="center"/>
      <protection locked="0"/>
    </xf>
    <xf numFmtId="0" fontId="35" fillId="0" borderId="27" xfId="3" applyFont="1" applyBorder="1" applyAlignment="1">
      <alignment vertical="center" wrapText="1"/>
    </xf>
    <xf numFmtId="0" fontId="14" fillId="34" borderId="1" xfId="3" applyFont="1" applyFill="1" applyBorder="1" applyAlignment="1" applyProtection="1">
      <alignment vertical="center"/>
      <protection locked="0"/>
    </xf>
    <xf numFmtId="0" fontId="77" fillId="34" borderId="68" xfId="3" applyFont="1" applyFill="1" applyBorder="1" applyAlignment="1" applyProtection="1">
      <alignment vertical="center"/>
      <protection locked="0"/>
    </xf>
    <xf numFmtId="0" fontId="6" fillId="34" borderId="68" xfId="3" applyFont="1" applyFill="1" applyBorder="1" applyAlignment="1" applyProtection="1">
      <alignment vertical="center"/>
      <protection locked="0"/>
    </xf>
    <xf numFmtId="0" fontId="6" fillId="34" borderId="68" xfId="3" applyFont="1" applyFill="1" applyBorder="1" applyAlignment="1" applyProtection="1">
      <alignment horizontal="center" vertical="center"/>
      <protection locked="0"/>
    </xf>
    <xf numFmtId="0" fontId="7" fillId="34" borderId="68" xfId="3" applyFont="1" applyFill="1" applyBorder="1" applyAlignment="1" applyProtection="1">
      <alignment horizontal="center" vertical="center"/>
      <protection locked="0"/>
    </xf>
    <xf numFmtId="0" fontId="14" fillId="34" borderId="68" xfId="3" applyFont="1" applyFill="1" applyBorder="1" applyAlignment="1" applyProtection="1">
      <alignment vertical="center"/>
      <protection locked="0"/>
    </xf>
    <xf numFmtId="0" fontId="14" fillId="34" borderId="68" xfId="3" applyFont="1" applyFill="1" applyBorder="1" applyAlignment="1" applyProtection="1">
      <alignment horizontal="center" vertical="center"/>
      <protection locked="0"/>
    </xf>
    <xf numFmtId="0" fontId="15" fillId="34" borderId="12" xfId="3" applyFont="1" applyFill="1" applyBorder="1" applyAlignment="1" applyProtection="1">
      <alignment vertical="center"/>
      <protection locked="0"/>
    </xf>
    <xf numFmtId="0" fontId="7" fillId="34" borderId="27" xfId="3" applyFont="1" applyFill="1" applyBorder="1" applyAlignment="1" applyProtection="1">
      <alignment horizontal="center" vertical="center"/>
      <protection locked="0"/>
    </xf>
    <xf numFmtId="0" fontId="7" fillId="34" borderId="4" xfId="3" applyFont="1" applyFill="1" applyBorder="1" applyAlignment="1" applyProtection="1">
      <alignment horizontal="center" vertical="center"/>
      <protection locked="0"/>
    </xf>
    <xf numFmtId="0" fontId="7" fillId="34" borderId="4" xfId="3" applyFont="1" applyFill="1" applyBorder="1" applyAlignment="1" applyProtection="1">
      <alignment vertical="center"/>
      <protection locked="0"/>
    </xf>
    <xf numFmtId="0" fontId="15" fillId="34" borderId="4" xfId="3" applyFont="1" applyFill="1" applyBorder="1" applyAlignment="1" applyProtection="1">
      <alignment vertical="center"/>
      <protection locked="0"/>
    </xf>
    <xf numFmtId="0" fontId="15" fillId="34" borderId="4" xfId="3" applyFont="1" applyFill="1" applyBorder="1" applyAlignment="1" applyProtection="1">
      <alignment horizontal="center" vertical="center"/>
      <protection locked="0"/>
    </xf>
    <xf numFmtId="0" fontId="59" fillId="34" borderId="0" xfId="3" applyFont="1" applyFill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7" fillId="32" borderId="12" xfId="3" applyFont="1" applyFill="1" applyBorder="1" applyAlignment="1" applyProtection="1">
      <alignment horizontal="center" vertical="center"/>
      <protection locked="0"/>
    </xf>
    <xf numFmtId="0" fontId="7" fillId="32" borderId="1" xfId="3" applyFont="1" applyFill="1" applyBorder="1" applyAlignment="1" applyProtection="1">
      <alignment horizontal="center" vertical="center"/>
      <protection locked="0"/>
    </xf>
    <xf numFmtId="0" fontId="28" fillId="0" borderId="0" xfId="3" applyFont="1" applyAlignment="1" applyProtection="1">
      <alignment horizontal="center" vertical="center"/>
      <protection locked="0"/>
    </xf>
    <xf numFmtId="0" fontId="15" fillId="32" borderId="11" xfId="3" applyFont="1" applyFill="1" applyBorder="1" applyAlignment="1" applyProtection="1">
      <alignment horizontal="center" vertical="center"/>
      <protection locked="0"/>
    </xf>
    <xf numFmtId="0" fontId="15" fillId="32" borderId="0" xfId="3" applyFont="1" applyFill="1" applyAlignment="1" applyProtection="1">
      <alignment horizontal="center" vertical="center"/>
      <protection locked="0"/>
    </xf>
    <xf numFmtId="0" fontId="15" fillId="32" borderId="10" xfId="3" applyFont="1" applyFill="1" applyBorder="1" applyAlignment="1" applyProtection="1">
      <alignment horizontal="center" vertical="center"/>
      <protection locked="0"/>
    </xf>
    <xf numFmtId="0" fontId="36" fillId="0" borderId="0" xfId="3" applyFont="1" applyAlignment="1" applyProtection="1">
      <alignment vertical="center"/>
      <protection locked="0"/>
    </xf>
    <xf numFmtId="0" fontId="15" fillId="32" borderId="9" xfId="3" applyFont="1" applyFill="1" applyBorder="1" applyAlignment="1" applyProtection="1">
      <alignment vertical="center"/>
      <protection locked="0"/>
    </xf>
    <xf numFmtId="0" fontId="14" fillId="32" borderId="8" xfId="3" applyFont="1" applyFill="1" applyBorder="1" applyAlignment="1" applyProtection="1">
      <alignment vertical="center"/>
      <protection locked="0"/>
    </xf>
    <xf numFmtId="0" fontId="15" fillId="32" borderId="7" xfId="3" applyFont="1" applyFill="1" applyBorder="1" applyAlignment="1" applyProtection="1">
      <alignment vertical="center"/>
      <protection locked="0"/>
    </xf>
    <xf numFmtId="0" fontId="6" fillId="34" borderId="0" xfId="0" applyFont="1" applyFill="1" applyProtection="1">
      <protection locked="0"/>
    </xf>
    <xf numFmtId="0" fontId="6" fillId="34" borderId="1" xfId="0" applyFont="1" applyFill="1" applyBorder="1" applyProtection="1">
      <protection locked="0"/>
    </xf>
    <xf numFmtId="0" fontId="6" fillId="34" borderId="1" xfId="0" applyFont="1" applyFill="1" applyBorder="1" applyAlignment="1" applyProtection="1">
      <alignment horizontal="center"/>
      <protection locked="0"/>
    </xf>
    <xf numFmtId="0" fontId="0" fillId="34" borderId="1" xfId="0" applyFill="1" applyBorder="1" applyProtection="1">
      <protection locked="0"/>
    </xf>
    <xf numFmtId="0" fontId="39" fillId="34" borderId="1" xfId="0" quotePrefix="1" applyFont="1" applyFill="1" applyBorder="1" applyAlignment="1" applyProtection="1">
      <alignment horizontal="left" vertical="center" indent="1"/>
      <protection locked="0"/>
    </xf>
    <xf numFmtId="0" fontId="14" fillId="39" borderId="2" xfId="0" applyFont="1" applyFill="1" applyBorder="1" applyAlignment="1" applyProtection="1">
      <alignment horizontal="center" vertical="center"/>
      <protection locked="0"/>
    </xf>
    <xf numFmtId="0" fontId="14" fillId="39" borderId="2" xfId="0" applyFont="1" applyFill="1" applyBorder="1" applyAlignment="1" applyProtection="1">
      <alignment vertical="center"/>
      <protection locked="0"/>
    </xf>
    <xf numFmtId="0" fontId="14" fillId="39" borderId="13" xfId="0" applyFont="1" applyFill="1" applyBorder="1" applyAlignment="1" applyProtection="1">
      <alignment vertical="center"/>
      <protection locked="0"/>
    </xf>
    <xf numFmtId="0" fontId="77" fillId="39" borderId="49" xfId="0" applyFont="1" applyFill="1" applyBorder="1" applyAlignment="1" applyProtection="1">
      <alignment vertical="center"/>
      <protection locked="0"/>
    </xf>
    <xf numFmtId="0" fontId="14" fillId="39" borderId="5" xfId="0" applyFont="1" applyFill="1" applyBorder="1" applyAlignment="1" applyProtection="1">
      <alignment vertical="center"/>
      <protection locked="0"/>
    </xf>
    <xf numFmtId="0" fontId="77" fillId="39" borderId="1" xfId="0" applyFont="1" applyFill="1" applyBorder="1" applyAlignment="1" applyProtection="1">
      <alignment horizontal="center" vertical="center"/>
      <protection locked="0"/>
    </xf>
    <xf numFmtId="0" fontId="77" fillId="39" borderId="1" xfId="0" applyFont="1" applyFill="1" applyBorder="1" applyAlignment="1" applyProtection="1">
      <alignment vertical="center"/>
      <protection locked="0"/>
    </xf>
    <xf numFmtId="0" fontId="77" fillId="39" borderId="2" xfId="0" applyFont="1" applyFill="1" applyBorder="1" applyAlignment="1" applyProtection="1">
      <alignment vertical="center"/>
      <protection locked="0"/>
    </xf>
    <xf numFmtId="0" fontId="77" fillId="39" borderId="2" xfId="0" applyFont="1" applyFill="1" applyBorder="1" applyAlignment="1" applyProtection="1">
      <alignment horizontal="center" vertical="center"/>
      <protection locked="0"/>
    </xf>
    <xf numFmtId="0" fontId="77" fillId="39" borderId="5" xfId="0" applyFont="1" applyFill="1" applyBorder="1" applyAlignment="1" applyProtection="1">
      <alignment vertical="center"/>
      <protection locked="0"/>
    </xf>
    <xf numFmtId="0" fontId="14" fillId="39" borderId="24" xfId="0" applyFont="1" applyFill="1" applyBorder="1" applyAlignment="1" applyProtection="1">
      <alignment horizontal="center" vertical="center"/>
      <protection locked="0"/>
    </xf>
    <xf numFmtId="0" fontId="6" fillId="39" borderId="73" xfId="0" applyFont="1" applyFill="1" applyBorder="1" applyAlignment="1" applyProtection="1">
      <alignment horizontal="center" vertical="center"/>
      <protection locked="0"/>
    </xf>
    <xf numFmtId="0" fontId="6" fillId="39" borderId="74" xfId="0" applyFont="1" applyFill="1" applyBorder="1" applyAlignment="1" applyProtection="1">
      <alignment horizontal="center" vertical="center"/>
      <protection locked="0"/>
    </xf>
    <xf numFmtId="0" fontId="6" fillId="39" borderId="29" xfId="0" applyFont="1" applyFill="1" applyBorder="1" applyAlignment="1" applyProtection="1">
      <alignment horizontal="center" vertical="center"/>
      <protection locked="0"/>
    </xf>
    <xf numFmtId="0" fontId="6" fillId="39" borderId="74" xfId="0" applyFont="1" applyFill="1" applyBorder="1" applyAlignment="1" applyProtection="1">
      <alignment vertical="center"/>
      <protection locked="0"/>
    </xf>
    <xf numFmtId="0" fontId="59" fillId="39" borderId="18" xfId="0" applyFont="1" applyFill="1" applyBorder="1" applyAlignment="1" applyProtection="1">
      <alignment vertical="center"/>
      <protection locked="0"/>
    </xf>
    <xf numFmtId="0" fontId="6" fillId="39" borderId="69" xfId="0" applyFont="1" applyFill="1" applyBorder="1" applyAlignment="1" applyProtection="1">
      <alignment vertical="center"/>
      <protection locked="0"/>
    </xf>
    <xf numFmtId="0" fontId="7" fillId="39" borderId="1" xfId="0" applyFont="1" applyFill="1" applyBorder="1" applyAlignment="1" applyProtection="1">
      <alignment vertical="center"/>
      <protection locked="0"/>
    </xf>
    <xf numFmtId="0" fontId="6" fillId="39" borderId="72" xfId="0" applyFont="1" applyFill="1" applyBorder="1" applyAlignment="1" applyProtection="1">
      <alignment vertical="center"/>
      <protection locked="0"/>
    </xf>
    <xf numFmtId="0" fontId="6" fillId="39" borderId="2" xfId="0" applyFont="1" applyFill="1" applyBorder="1" applyAlignment="1" applyProtection="1">
      <alignment vertical="center"/>
      <protection locked="0"/>
    </xf>
    <xf numFmtId="0" fontId="6" fillId="39" borderId="51" xfId="0" applyFont="1" applyFill="1" applyBorder="1" applyAlignment="1" applyProtection="1">
      <alignment vertical="center"/>
      <protection locked="0"/>
    </xf>
    <xf numFmtId="0" fontId="59" fillId="39" borderId="2" xfId="0" applyFont="1" applyFill="1" applyBorder="1" applyAlignment="1" applyProtection="1">
      <alignment vertical="center"/>
      <protection locked="0"/>
    </xf>
    <xf numFmtId="0" fontId="77" fillId="40" borderId="1" xfId="0" applyFont="1" applyFill="1" applyBorder="1" applyAlignment="1">
      <alignment vertical="center"/>
    </xf>
    <xf numFmtId="0" fontId="77" fillId="40" borderId="2" xfId="2" applyFont="1" applyFill="1" applyBorder="1" applyAlignment="1" applyProtection="1">
      <alignment vertical="center"/>
      <protection locked="0"/>
    </xf>
    <xf numFmtId="0" fontId="77" fillId="40" borderId="1" xfId="2" applyFont="1" applyFill="1" applyBorder="1" applyAlignment="1" applyProtection="1">
      <alignment vertical="center"/>
      <protection locked="0"/>
    </xf>
    <xf numFmtId="0" fontId="14" fillId="12" borderId="0" xfId="0" applyFont="1" applyFill="1" applyAlignment="1">
      <alignment horizontal="center" vertical="center" wrapText="1"/>
    </xf>
    <xf numFmtId="0" fontId="77" fillId="34" borderId="1" xfId="2" applyFont="1" applyFill="1" applyBorder="1" applyAlignment="1" applyProtection="1">
      <alignment vertical="center"/>
      <protection locked="0"/>
    </xf>
    <xf numFmtId="0" fontId="1" fillId="40" borderId="0" xfId="0" applyFont="1" applyFill="1" applyAlignment="1">
      <alignment horizontal="center" vertical="center"/>
    </xf>
    <xf numFmtId="0" fontId="77" fillId="40" borderId="1" xfId="0" applyFont="1" applyFill="1" applyBorder="1" applyAlignment="1">
      <alignment horizontal="left" vertical="center"/>
    </xf>
    <xf numFmtId="0" fontId="59" fillId="40" borderId="86" xfId="0" applyFont="1" applyFill="1" applyBorder="1" applyAlignment="1" applyProtection="1">
      <alignment vertical="center"/>
      <protection locked="0"/>
    </xf>
    <xf numFmtId="0" fontId="59" fillId="40" borderId="87" xfId="0" applyFont="1" applyFill="1" applyBorder="1" applyAlignment="1" applyProtection="1">
      <alignment vertical="center"/>
      <protection locked="0"/>
    </xf>
    <xf numFmtId="0" fontId="1" fillId="40" borderId="1" xfId="0" applyFont="1" applyFill="1" applyBorder="1" applyAlignment="1" applyProtection="1">
      <alignment vertical="center"/>
      <protection locked="0"/>
    </xf>
    <xf numFmtId="0" fontId="14" fillId="40" borderId="2" xfId="0" applyFont="1" applyFill="1" applyBorder="1" applyAlignment="1" applyProtection="1">
      <alignment horizontal="center" vertical="center"/>
      <protection locked="0"/>
    </xf>
    <xf numFmtId="0" fontId="14" fillId="40" borderId="2" xfId="0" applyFont="1" applyFill="1" applyBorder="1" applyAlignment="1" applyProtection="1">
      <alignment vertical="center"/>
      <protection locked="0"/>
    </xf>
    <xf numFmtId="0" fontId="14" fillId="12" borderId="0" xfId="0" applyFont="1" applyFill="1" applyAlignment="1">
      <alignment horizontal="center"/>
    </xf>
    <xf numFmtId="0" fontId="43" fillId="40" borderId="0" xfId="0" applyFont="1" applyFill="1" applyAlignment="1" applyProtection="1">
      <alignment horizontal="center" vertical="center"/>
      <protection locked="0"/>
    </xf>
    <xf numFmtId="0" fontId="6" fillId="40" borderId="49" xfId="0" applyFont="1" applyFill="1" applyBorder="1" applyAlignment="1" applyProtection="1">
      <alignment horizontal="center" vertical="center"/>
      <protection locked="0"/>
    </xf>
    <xf numFmtId="0" fontId="6" fillId="40" borderId="1" xfId="0" applyFont="1" applyFill="1" applyBorder="1" applyAlignment="1" applyProtection="1">
      <alignment horizontal="center" vertical="center"/>
      <protection locked="0"/>
    </xf>
    <xf numFmtId="0" fontId="6" fillId="40" borderId="54" xfId="0" applyFont="1" applyFill="1" applyBorder="1" applyAlignment="1" applyProtection="1">
      <alignment vertical="center"/>
      <protection locked="0"/>
    </xf>
    <xf numFmtId="0" fontId="59" fillId="40" borderId="49" xfId="0" applyFont="1" applyFill="1" applyBorder="1" applyAlignment="1" applyProtection="1">
      <alignment vertical="center"/>
      <protection locked="0"/>
    </xf>
    <xf numFmtId="0" fontId="6" fillId="40" borderId="24" xfId="0" applyFont="1" applyFill="1" applyBorder="1" applyAlignment="1" applyProtection="1">
      <alignment vertical="center"/>
      <protection locked="0"/>
    </xf>
    <xf numFmtId="0" fontId="6" fillId="40" borderId="0" xfId="0" applyFont="1" applyFill="1" applyAlignment="1" applyProtection="1">
      <alignment vertical="center"/>
      <protection locked="0"/>
    </xf>
    <xf numFmtId="0" fontId="7" fillId="41" borderId="0" xfId="0" applyFont="1" applyFill="1" applyAlignment="1" applyProtection="1">
      <alignment horizontal="center" vertical="center"/>
      <protection locked="0"/>
    </xf>
    <xf numFmtId="0" fontId="6" fillId="41" borderId="75" xfId="0" applyFont="1" applyFill="1" applyBorder="1" applyAlignment="1" applyProtection="1">
      <alignment horizontal="center" vertical="center"/>
      <protection locked="0"/>
    </xf>
    <xf numFmtId="0" fontId="6" fillId="41" borderId="49" xfId="0" applyFont="1" applyFill="1" applyBorder="1" applyAlignment="1" applyProtection="1">
      <alignment horizontal="center" vertical="center"/>
      <protection locked="0"/>
    </xf>
    <xf numFmtId="0" fontId="6" fillId="41" borderId="1" xfId="0" applyFont="1" applyFill="1" applyBorder="1" applyAlignment="1" applyProtection="1">
      <alignment horizontal="center" vertical="center"/>
      <protection locked="0"/>
    </xf>
    <xf numFmtId="0" fontId="6" fillId="41" borderId="49" xfId="0" applyFont="1" applyFill="1" applyBorder="1" applyAlignment="1" applyProtection="1">
      <alignment vertical="center"/>
      <protection locked="0"/>
    </xf>
    <xf numFmtId="0" fontId="6" fillId="41" borderId="80" xfId="0" applyFont="1" applyFill="1" applyBorder="1" applyAlignment="1" applyProtection="1">
      <alignment vertical="center"/>
      <protection locked="0"/>
    </xf>
    <xf numFmtId="0" fontId="6" fillId="41" borderId="0" xfId="0" applyFont="1" applyFill="1" applyAlignment="1" applyProtection="1">
      <alignment horizontal="center" vertical="center"/>
      <protection locked="0"/>
    </xf>
    <xf numFmtId="0" fontId="6" fillId="41" borderId="0" xfId="0" applyFont="1" applyFill="1" applyAlignment="1" applyProtection="1">
      <alignment vertical="center"/>
      <protection locked="0"/>
    </xf>
    <xf numFmtId="0" fontId="6" fillId="41" borderId="73" xfId="0" applyFont="1" applyFill="1" applyBorder="1" applyAlignment="1" applyProtection="1">
      <alignment horizontal="center" vertical="center"/>
      <protection locked="0"/>
    </xf>
    <xf numFmtId="0" fontId="6" fillId="41" borderId="74" xfId="0" applyFont="1" applyFill="1" applyBorder="1" applyAlignment="1" applyProtection="1">
      <alignment horizontal="center" vertical="center"/>
      <protection locked="0"/>
    </xf>
    <xf numFmtId="0" fontId="6" fillId="41" borderId="29" xfId="0" applyFont="1" applyFill="1" applyBorder="1" applyAlignment="1" applyProtection="1">
      <alignment horizontal="center" vertical="center"/>
      <protection locked="0"/>
    </xf>
    <xf numFmtId="0" fontId="6" fillId="41" borderId="74" xfId="0" applyFont="1" applyFill="1" applyBorder="1" applyAlignment="1" applyProtection="1">
      <alignment vertical="center"/>
      <protection locked="0"/>
    </xf>
    <xf numFmtId="0" fontId="7" fillId="41" borderId="74" xfId="0" applyFont="1" applyFill="1" applyBorder="1" applyAlignment="1" applyProtection="1">
      <alignment horizontal="center" vertical="center"/>
      <protection locked="0"/>
    </xf>
    <xf numFmtId="0" fontId="7" fillId="41" borderId="34" xfId="0" applyFont="1" applyFill="1" applyBorder="1" applyAlignment="1" applyProtection="1">
      <alignment horizontal="center" vertical="center"/>
      <protection locked="0"/>
    </xf>
    <xf numFmtId="0" fontId="59" fillId="41" borderId="29" xfId="0" applyFont="1" applyFill="1" applyBorder="1" applyAlignment="1" applyProtection="1">
      <alignment vertical="center"/>
      <protection locked="0"/>
    </xf>
    <xf numFmtId="0" fontId="6" fillId="41" borderId="69" xfId="0" applyFont="1" applyFill="1" applyBorder="1" applyAlignment="1" applyProtection="1">
      <alignment vertical="center"/>
      <protection locked="0"/>
    </xf>
    <xf numFmtId="0" fontId="59" fillId="41" borderId="49" xfId="0" applyFont="1" applyFill="1" applyBorder="1" applyAlignment="1" applyProtection="1">
      <alignment vertical="center"/>
      <protection locked="0"/>
    </xf>
    <xf numFmtId="0" fontId="7" fillId="41" borderId="49" xfId="0" applyFont="1" applyFill="1" applyBorder="1" applyAlignment="1" applyProtection="1">
      <alignment horizontal="center" vertical="center"/>
      <protection locked="0"/>
    </xf>
    <xf numFmtId="0" fontId="59" fillId="41" borderId="1" xfId="0" applyFont="1" applyFill="1" applyBorder="1" applyAlignment="1" applyProtection="1">
      <alignment vertical="center"/>
      <protection locked="0"/>
    </xf>
    <xf numFmtId="0" fontId="6" fillId="41" borderId="51" xfId="0" applyFont="1" applyFill="1" applyBorder="1" applyAlignment="1" applyProtection="1">
      <alignment vertical="center"/>
      <protection locked="0"/>
    </xf>
    <xf numFmtId="0" fontId="59" fillId="41" borderId="18" xfId="0" applyFont="1" applyFill="1" applyBorder="1" applyAlignment="1" applyProtection="1">
      <alignment vertical="center"/>
      <protection locked="0"/>
    </xf>
    <xf numFmtId="0" fontId="6" fillId="41" borderId="24" xfId="0" applyFont="1" applyFill="1" applyBorder="1" applyAlignment="1" applyProtection="1">
      <alignment vertical="center"/>
      <protection locked="0"/>
    </xf>
    <xf numFmtId="0" fontId="6" fillId="41" borderId="76" xfId="0" applyFont="1" applyFill="1" applyBorder="1" applyAlignment="1" applyProtection="1">
      <alignment vertical="center"/>
      <protection locked="0"/>
    </xf>
    <xf numFmtId="0" fontId="77" fillId="11" borderId="1" xfId="0" applyFont="1" applyFill="1" applyBorder="1" applyAlignment="1" applyProtection="1">
      <alignment horizontal="center" vertical="center"/>
      <protection locked="0"/>
    </xf>
    <xf numFmtId="0" fontId="14" fillId="11" borderId="2" xfId="0" applyFont="1" applyFill="1" applyBorder="1" applyAlignment="1" applyProtection="1">
      <alignment horizontal="center"/>
      <protection locked="0"/>
    </xf>
    <xf numFmtId="0" fontId="14" fillId="11" borderId="1" xfId="0" applyFont="1" applyFill="1" applyBorder="1" applyAlignment="1" applyProtection="1">
      <alignment horizontal="center"/>
      <protection locked="0"/>
    </xf>
    <xf numFmtId="0" fontId="15" fillId="11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60" fillId="39" borderId="49" xfId="0" applyFont="1" applyFill="1" applyBorder="1" applyAlignment="1" applyProtection="1">
      <alignment vertical="center"/>
      <protection locked="0"/>
    </xf>
    <xf numFmtId="0" fontId="6" fillId="39" borderId="77" xfId="0" applyFont="1" applyFill="1" applyBorder="1" applyAlignment="1" applyProtection="1">
      <alignment horizontal="center" vertical="center"/>
      <protection locked="0"/>
    </xf>
    <xf numFmtId="0" fontId="6" fillId="39" borderId="78" xfId="0" applyFont="1" applyFill="1" applyBorder="1" applyAlignment="1" applyProtection="1">
      <alignment horizontal="center" vertical="center"/>
      <protection locked="0"/>
    </xf>
    <xf numFmtId="0" fontId="6" fillId="39" borderId="3" xfId="0" applyFont="1" applyFill="1" applyBorder="1" applyAlignment="1" applyProtection="1">
      <alignment horizontal="center" vertical="center"/>
      <protection locked="0"/>
    </xf>
    <xf numFmtId="0" fontId="6" fillId="39" borderId="78" xfId="0" applyFont="1" applyFill="1" applyBorder="1" applyAlignment="1" applyProtection="1">
      <alignment vertical="center"/>
      <protection locked="0"/>
    </xf>
    <xf numFmtId="0" fontId="6" fillId="39" borderId="55" xfId="0" applyFont="1" applyFill="1" applyBorder="1" applyAlignment="1" applyProtection="1">
      <alignment vertical="center"/>
      <protection locked="0"/>
    </xf>
    <xf numFmtId="0" fontId="5" fillId="31" borderId="10" xfId="0" applyFont="1" applyFill="1" applyBorder="1" applyAlignment="1" applyProtection="1">
      <alignment horizontal="center" vertical="center"/>
      <protection locked="0"/>
    </xf>
    <xf numFmtId="0" fontId="5" fillId="31" borderId="0" xfId="0" applyFont="1" applyFill="1" applyAlignment="1" applyProtection="1">
      <alignment horizontal="center" vertical="center"/>
      <protection locked="0"/>
    </xf>
    <xf numFmtId="0" fontId="5" fillId="31" borderId="11" xfId="0" applyFont="1" applyFill="1" applyBorder="1" applyAlignment="1" applyProtection="1">
      <alignment horizontal="center" vertical="center"/>
      <protection locked="0"/>
    </xf>
    <xf numFmtId="0" fontId="5" fillId="31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59" fillId="11" borderId="71" xfId="0" applyFont="1" applyFill="1" applyBorder="1" applyAlignment="1" applyProtection="1">
      <alignment vertical="center"/>
      <protection locked="0"/>
    </xf>
    <xf numFmtId="0" fontId="6" fillId="11" borderId="80" xfId="0" applyFont="1" applyFill="1" applyBorder="1" applyAlignment="1" applyProtection="1">
      <alignment vertical="center"/>
      <protection locked="0"/>
    </xf>
    <xf numFmtId="0" fontId="63" fillId="40" borderId="1" xfId="0" applyFont="1" applyFill="1" applyBorder="1" applyAlignment="1" applyProtection="1">
      <alignment vertical="center"/>
      <protection locked="0"/>
    </xf>
    <xf numFmtId="0" fontId="49" fillId="12" borderId="0" xfId="0" applyFont="1" applyFill="1" applyAlignment="1">
      <alignment horizontal="left" vertical="center" wrapText="1"/>
    </xf>
    <xf numFmtId="0" fontId="77" fillId="40" borderId="1" xfId="3" applyFont="1" applyFill="1" applyBorder="1" applyAlignment="1" applyProtection="1">
      <alignment horizontal="center" vertical="center"/>
      <protection locked="0"/>
    </xf>
    <xf numFmtId="0" fontId="77" fillId="40" borderId="1" xfId="3" applyFont="1" applyFill="1" applyBorder="1" applyAlignment="1" applyProtection="1">
      <alignment vertical="center"/>
      <protection locked="0"/>
    </xf>
    <xf numFmtId="0" fontId="59" fillId="40" borderId="1" xfId="3" applyFont="1" applyFill="1" applyBorder="1" applyAlignment="1" applyProtection="1">
      <alignment vertical="center"/>
      <protection locked="0"/>
    </xf>
    <xf numFmtId="0" fontId="59" fillId="40" borderId="1" xfId="3" applyFont="1" applyFill="1" applyBorder="1" applyAlignment="1" applyProtection="1">
      <alignment horizontal="center" vertical="center"/>
      <protection locked="0"/>
    </xf>
    <xf numFmtId="0" fontId="35" fillId="40" borderId="1" xfId="3" applyFont="1" applyFill="1" applyBorder="1" applyAlignment="1" applyProtection="1">
      <alignment vertical="center"/>
      <protection locked="0"/>
    </xf>
    <xf numFmtId="0" fontId="15" fillId="40" borderId="1" xfId="3" applyFont="1" applyFill="1" applyBorder="1" applyAlignment="1" applyProtection="1">
      <alignment horizontal="center" vertical="center"/>
      <protection locked="0"/>
    </xf>
    <xf numFmtId="0" fontId="15" fillId="40" borderId="1" xfId="3" applyFont="1" applyFill="1" applyBorder="1" applyAlignment="1" applyProtection="1">
      <alignment vertical="center"/>
      <protection locked="0"/>
    </xf>
    <xf numFmtId="0" fontId="7" fillId="40" borderId="1" xfId="3" applyFont="1" applyFill="1" applyBorder="1" applyAlignment="1" applyProtection="1">
      <alignment vertical="center"/>
      <protection locked="0"/>
    </xf>
    <xf numFmtId="0" fontId="7" fillId="40" borderId="1" xfId="3" applyFont="1" applyFill="1" applyBorder="1" applyAlignment="1" applyProtection="1">
      <alignment horizontal="center" vertical="center"/>
      <protection locked="0"/>
    </xf>
    <xf numFmtId="0" fontId="14" fillId="40" borderId="2" xfId="3" applyFont="1" applyFill="1" applyBorder="1" applyAlignment="1" applyProtection="1">
      <alignment horizontal="center" vertical="center"/>
      <protection locked="0"/>
    </xf>
    <xf numFmtId="0" fontId="14" fillId="40" borderId="2" xfId="3" applyFont="1" applyFill="1" applyBorder="1" applyAlignment="1" applyProtection="1">
      <alignment vertical="center"/>
      <protection locked="0"/>
    </xf>
    <xf numFmtId="0" fontId="6" fillId="40" borderId="2" xfId="3" applyFont="1" applyFill="1" applyBorder="1" applyAlignment="1" applyProtection="1">
      <alignment vertical="center"/>
      <protection locked="0"/>
    </xf>
    <xf numFmtId="0" fontId="6" fillId="40" borderId="2" xfId="3" applyFont="1" applyFill="1" applyBorder="1" applyAlignment="1" applyProtection="1">
      <alignment horizontal="center" vertical="center"/>
      <protection locked="0"/>
    </xf>
    <xf numFmtId="0" fontId="6" fillId="40" borderId="13" xfId="3" applyFont="1" applyFill="1" applyBorder="1" applyAlignment="1" applyProtection="1">
      <alignment horizontal="center" vertical="center"/>
      <protection locked="0"/>
    </xf>
    <xf numFmtId="0" fontId="14" fillId="40" borderId="4" xfId="3" applyFont="1" applyFill="1" applyBorder="1" applyAlignment="1" applyProtection="1">
      <alignment horizontal="center" vertical="center"/>
      <protection locked="0"/>
    </xf>
    <xf numFmtId="0" fontId="14" fillId="40" borderId="4" xfId="3" applyFont="1" applyFill="1" applyBorder="1" applyAlignment="1" applyProtection="1">
      <alignment vertical="center"/>
      <protection locked="0"/>
    </xf>
    <xf numFmtId="0" fontId="6" fillId="40" borderId="4" xfId="3" applyFont="1" applyFill="1" applyBorder="1" applyAlignment="1" applyProtection="1">
      <alignment vertical="center"/>
      <protection locked="0"/>
    </xf>
    <xf numFmtId="0" fontId="59" fillId="40" borderId="12" xfId="3" applyFont="1" applyFill="1" applyBorder="1" applyAlignment="1" applyProtection="1">
      <alignment horizontal="center" vertical="center"/>
      <protection locked="0"/>
    </xf>
    <xf numFmtId="0" fontId="77" fillId="40" borderId="2" xfId="3" applyFont="1" applyFill="1" applyBorder="1" applyAlignment="1" applyProtection="1">
      <alignment horizontal="center" vertical="center"/>
      <protection locked="0"/>
    </xf>
    <xf numFmtId="0" fontId="77" fillId="40" borderId="2" xfId="3" applyFont="1" applyFill="1" applyBorder="1" applyAlignment="1" applyProtection="1">
      <alignment vertical="center"/>
      <protection locked="0"/>
    </xf>
    <xf numFmtId="0" fontId="59" fillId="40" borderId="2" xfId="3" applyFont="1" applyFill="1" applyBorder="1" applyAlignment="1" applyProtection="1">
      <alignment horizontal="center" vertical="center"/>
      <protection locked="0"/>
    </xf>
    <xf numFmtId="0" fontId="59" fillId="40" borderId="13" xfId="3" applyFont="1" applyFill="1" applyBorder="1" applyAlignment="1" applyProtection="1">
      <alignment horizontal="center" vertical="center"/>
      <protection locked="0"/>
    </xf>
    <xf numFmtId="0" fontId="7" fillId="40" borderId="27" xfId="0" applyFont="1" applyFill="1" applyBorder="1" applyAlignment="1" applyProtection="1">
      <alignment vertical="center"/>
      <protection locked="0"/>
    </xf>
    <xf numFmtId="0" fontId="1" fillId="38" borderId="1" xfId="0" applyFont="1" applyFill="1" applyBorder="1" applyAlignment="1" applyProtection="1">
      <alignment horizontal="center" vertical="center"/>
      <protection locked="0"/>
    </xf>
    <xf numFmtId="0" fontId="1" fillId="38" borderId="1" xfId="0" applyFont="1" applyFill="1" applyBorder="1" applyAlignment="1" applyProtection="1">
      <alignment vertical="center"/>
      <protection locked="0"/>
    </xf>
    <xf numFmtId="0" fontId="28" fillId="38" borderId="1" xfId="0" applyFont="1" applyFill="1" applyBorder="1" applyAlignment="1" applyProtection="1">
      <alignment vertical="center"/>
      <protection locked="0"/>
    </xf>
    <xf numFmtId="0" fontId="73" fillId="38" borderId="1" xfId="0" applyFont="1" applyFill="1" applyBorder="1" applyAlignment="1" applyProtection="1">
      <alignment vertical="center"/>
      <protection locked="0"/>
    </xf>
    <xf numFmtId="0" fontId="73" fillId="38" borderId="1" xfId="0" applyFont="1" applyFill="1" applyBorder="1" applyAlignment="1" applyProtection="1">
      <alignment horizontal="center" vertical="center"/>
      <protection locked="0"/>
    </xf>
    <xf numFmtId="0" fontId="96" fillId="38" borderId="1" xfId="0" applyFont="1" applyFill="1" applyBorder="1" applyAlignment="1" applyProtection="1">
      <alignment vertical="center"/>
      <protection locked="0"/>
    </xf>
    <xf numFmtId="0" fontId="61" fillId="38" borderId="1" xfId="0" applyFont="1" applyFill="1" applyBorder="1" applyAlignment="1" applyProtection="1">
      <alignment vertical="center"/>
      <protection locked="0"/>
    </xf>
    <xf numFmtId="0" fontId="94" fillId="38" borderId="1" xfId="0" applyFont="1" applyFill="1" applyBorder="1" applyAlignment="1" applyProtection="1">
      <alignment vertical="center"/>
      <protection locked="0"/>
    </xf>
    <xf numFmtId="0" fontId="41" fillId="38" borderId="1" xfId="0" applyFont="1" applyFill="1" applyBorder="1" applyAlignment="1" applyProtection="1">
      <alignment vertical="center"/>
      <protection locked="0"/>
    </xf>
    <xf numFmtId="0" fontId="95" fillId="38" borderId="1" xfId="0" applyFont="1" applyFill="1" applyBorder="1" applyAlignment="1" applyProtection="1">
      <alignment vertical="center"/>
      <protection locked="0"/>
    </xf>
    <xf numFmtId="0" fontId="68" fillId="0" borderId="1" xfId="3" applyFont="1" applyBorder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2" borderId="36" xfId="0" applyFont="1" applyFill="1" applyBorder="1" applyAlignment="1" applyProtection="1">
      <alignment horizontal="center" vertical="center"/>
      <protection locked="0"/>
    </xf>
    <xf numFmtId="0" fontId="5" fillId="32" borderId="37" xfId="0" applyFont="1" applyFill="1" applyBorder="1" applyAlignment="1" applyProtection="1">
      <alignment horizontal="center" vertical="center"/>
      <protection locked="0"/>
    </xf>
    <xf numFmtId="0" fontId="5" fillId="32" borderId="33" xfId="0" applyFont="1" applyFill="1" applyBorder="1" applyAlignment="1" applyProtection="1">
      <alignment horizontal="center"/>
      <protection locked="0"/>
    </xf>
    <xf numFmtId="0" fontId="5" fillId="32" borderId="34" xfId="0" applyFont="1" applyFill="1" applyBorder="1" applyAlignment="1" applyProtection="1">
      <alignment horizontal="center"/>
      <protection locked="0"/>
    </xf>
    <xf numFmtId="0" fontId="5" fillId="32" borderId="35" xfId="0" applyFont="1" applyFill="1" applyBorder="1" applyAlignment="1" applyProtection="1">
      <alignment horizontal="center"/>
      <protection locked="0"/>
    </xf>
    <xf numFmtId="0" fontId="5" fillId="32" borderId="10" xfId="0" applyFont="1" applyFill="1" applyBorder="1" applyAlignment="1" applyProtection="1">
      <alignment horizontal="center"/>
      <protection locked="0"/>
    </xf>
    <xf numFmtId="0" fontId="5" fillId="32" borderId="0" xfId="0" applyFont="1" applyFill="1" applyAlignment="1" applyProtection="1">
      <alignment horizontal="center"/>
      <protection locked="0"/>
    </xf>
    <xf numFmtId="0" fontId="5" fillId="32" borderId="11" xfId="0" applyFont="1" applyFill="1" applyBorder="1" applyAlignment="1" applyProtection="1">
      <alignment horizontal="center"/>
      <protection locked="0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0" xfId="0" applyFont="1" applyFill="1" applyAlignment="1" applyProtection="1">
      <alignment horizontal="center" vertical="center"/>
      <protection locked="0"/>
    </xf>
    <xf numFmtId="0" fontId="5" fillId="32" borderId="38" xfId="0" applyFont="1" applyFill="1" applyBorder="1" applyAlignment="1" applyProtection="1">
      <alignment horizontal="center" vertical="center"/>
      <protection locked="0"/>
    </xf>
    <xf numFmtId="0" fontId="5" fillId="32" borderId="39" xfId="0" applyFont="1" applyFill="1" applyBorder="1" applyAlignment="1" applyProtection="1">
      <alignment horizontal="center" vertical="center"/>
      <protection locked="0"/>
    </xf>
    <xf numFmtId="0" fontId="5" fillId="32" borderId="29" xfId="0" applyFont="1" applyFill="1" applyBorder="1" applyAlignment="1" applyProtection="1">
      <alignment horizontal="center" vertical="center"/>
      <protection locked="0"/>
    </xf>
    <xf numFmtId="0" fontId="5" fillId="32" borderId="1" xfId="0" applyFont="1" applyFill="1" applyBorder="1" applyAlignment="1" applyProtection="1">
      <alignment horizontal="center" vertical="center"/>
      <protection locked="0"/>
    </xf>
    <xf numFmtId="0" fontId="4" fillId="32" borderId="29" xfId="0" applyFont="1" applyFill="1" applyBorder="1" applyAlignment="1" applyProtection="1">
      <alignment horizontal="center" vertical="center"/>
      <protection locked="0"/>
    </xf>
    <xf numFmtId="0" fontId="5" fillId="32" borderId="33" xfId="0" applyFont="1" applyFill="1" applyBorder="1" applyAlignment="1" applyProtection="1">
      <alignment horizontal="center" vertical="center"/>
      <protection locked="0"/>
    </xf>
    <xf numFmtId="0" fontId="5" fillId="32" borderId="34" xfId="0" applyFont="1" applyFill="1" applyBorder="1" applyAlignment="1" applyProtection="1">
      <alignment horizontal="center" vertical="center"/>
      <protection locked="0"/>
    </xf>
    <xf numFmtId="0" fontId="5" fillId="32" borderId="35" xfId="0" applyFont="1" applyFill="1" applyBorder="1" applyAlignment="1" applyProtection="1">
      <alignment horizontal="left" vertical="center"/>
      <protection locked="0"/>
    </xf>
    <xf numFmtId="0" fontId="5" fillId="32" borderId="10" xfId="0" applyFont="1" applyFill="1" applyBorder="1" applyAlignment="1" applyProtection="1">
      <alignment horizontal="center" vertical="center"/>
      <protection locked="0"/>
    </xf>
    <xf numFmtId="0" fontId="5" fillId="32" borderId="11" xfId="0" applyFont="1" applyFill="1" applyBorder="1" applyAlignment="1" applyProtection="1">
      <alignment horizontal="left" vertical="center"/>
      <protection locked="0"/>
    </xf>
    <xf numFmtId="0" fontId="5" fillId="32" borderId="43" xfId="0" applyFont="1" applyFill="1" applyBorder="1" applyAlignment="1" applyProtection="1">
      <alignment horizontal="left" vertical="center"/>
      <protection locked="0"/>
    </xf>
    <xf numFmtId="0" fontId="5" fillId="32" borderId="44" xfId="0" applyFont="1" applyFill="1" applyBorder="1" applyAlignment="1" applyProtection="1">
      <alignment horizontal="left" vertical="center"/>
      <protection locked="0"/>
    </xf>
    <xf numFmtId="0" fontId="5" fillId="32" borderId="1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4" fillId="0" borderId="27" xfId="0" applyFont="1" applyBorder="1" applyAlignment="1" applyProtection="1">
      <alignment horizontal="center" vertical="center" wrapText="1"/>
      <protection locked="0"/>
    </xf>
    <xf numFmtId="0" fontId="5" fillId="32" borderId="41" xfId="0" applyFont="1" applyFill="1" applyBorder="1" applyAlignment="1" applyProtection="1">
      <alignment horizontal="center" vertical="center"/>
      <protection locked="0"/>
    </xf>
    <xf numFmtId="0" fontId="5" fillId="32" borderId="12" xfId="0" applyFont="1" applyFill="1" applyBorder="1" applyAlignment="1" applyProtection="1">
      <alignment horizontal="center" vertical="center"/>
      <protection locked="0"/>
    </xf>
    <xf numFmtId="0" fontId="5" fillId="32" borderId="40" xfId="0" applyFont="1" applyFill="1" applyBorder="1" applyAlignment="1" applyProtection="1">
      <alignment horizontal="center" vertical="center"/>
      <protection locked="0"/>
    </xf>
    <xf numFmtId="0" fontId="28" fillId="12" borderId="0" xfId="0" applyFont="1" applyFill="1" applyAlignment="1">
      <alignment horizontal="center" vertical="center"/>
    </xf>
    <xf numFmtId="0" fontId="5" fillId="31" borderId="36" xfId="0" applyFont="1" applyFill="1" applyBorder="1" applyAlignment="1" applyProtection="1">
      <alignment horizontal="center" vertical="center"/>
      <protection locked="0"/>
    </xf>
    <xf numFmtId="0" fontId="5" fillId="31" borderId="40" xfId="0" applyFont="1" applyFill="1" applyBorder="1" applyAlignment="1" applyProtection="1">
      <alignment horizontal="center" vertical="center"/>
      <protection locked="0"/>
    </xf>
    <xf numFmtId="0" fontId="4" fillId="31" borderId="29" xfId="0" applyFont="1" applyFill="1" applyBorder="1" applyAlignment="1" applyProtection="1">
      <alignment horizontal="center" vertical="center"/>
      <protection locked="0"/>
    </xf>
    <xf numFmtId="0" fontId="5" fillId="31" borderId="29" xfId="0" applyFont="1" applyFill="1" applyBorder="1" applyAlignment="1" applyProtection="1">
      <alignment horizontal="center" vertical="center"/>
      <protection locked="0"/>
    </xf>
    <xf numFmtId="0" fontId="5" fillId="31" borderId="12" xfId="0" applyFont="1" applyFill="1" applyBorder="1" applyAlignment="1" applyProtection="1">
      <alignment horizontal="center" vertical="center"/>
      <protection locked="0"/>
    </xf>
    <xf numFmtId="0" fontId="5" fillId="31" borderId="33" xfId="0" applyFont="1" applyFill="1" applyBorder="1" applyAlignment="1" applyProtection="1">
      <alignment horizontal="center"/>
      <protection locked="0"/>
    </xf>
    <xf numFmtId="0" fontId="5" fillId="31" borderId="34" xfId="0" applyFont="1" applyFill="1" applyBorder="1" applyAlignment="1" applyProtection="1">
      <alignment horizontal="center"/>
      <protection locked="0"/>
    </xf>
    <xf numFmtId="0" fontId="5" fillId="31" borderId="35" xfId="0" applyFont="1" applyFill="1" applyBorder="1" applyAlignment="1" applyProtection="1">
      <alignment horizontal="center"/>
      <protection locked="0"/>
    </xf>
    <xf numFmtId="0" fontId="5" fillId="31" borderId="10" xfId="0" applyFont="1" applyFill="1" applyBorder="1" applyAlignment="1" applyProtection="1">
      <alignment horizontal="center" vertical="center"/>
      <protection locked="0"/>
    </xf>
    <xf numFmtId="0" fontId="5" fillId="31" borderId="0" xfId="0" applyFont="1" applyFill="1" applyAlignment="1" applyProtection="1">
      <alignment horizontal="center" vertical="center"/>
      <protection locked="0"/>
    </xf>
    <xf numFmtId="0" fontId="5" fillId="31" borderId="0" xfId="0" applyFont="1" applyFill="1" applyAlignment="1" applyProtection="1">
      <alignment horizontal="center"/>
      <protection locked="0"/>
    </xf>
    <xf numFmtId="0" fontId="5" fillId="31" borderId="11" xfId="0" applyFont="1" applyFill="1" applyBorder="1" applyAlignment="1" applyProtection="1">
      <alignment horizontal="center" vertical="center"/>
      <protection locked="0"/>
    </xf>
    <xf numFmtId="0" fontId="5" fillId="31" borderId="8" xfId="0" applyFont="1" applyFill="1" applyBorder="1" applyAlignment="1" applyProtection="1">
      <alignment horizontal="center" vertical="center"/>
      <protection locked="0"/>
    </xf>
    <xf numFmtId="0" fontId="5" fillId="31" borderId="38" xfId="0" applyFont="1" applyFill="1" applyBorder="1" applyAlignment="1" applyProtection="1">
      <alignment horizontal="center" vertical="center"/>
      <protection locked="0"/>
    </xf>
    <xf numFmtId="0" fontId="5" fillId="31" borderId="41" xfId="0" applyFont="1" applyFill="1" applyBorder="1" applyAlignment="1" applyProtection="1">
      <alignment horizontal="center" vertical="center"/>
      <protection locked="0"/>
    </xf>
    <xf numFmtId="0" fontId="4" fillId="32" borderId="48" xfId="0" applyFont="1" applyFill="1" applyBorder="1" applyAlignment="1" applyProtection="1">
      <alignment horizontal="center" vertical="center"/>
      <protection locked="0"/>
    </xf>
    <xf numFmtId="0" fontId="4" fillId="32" borderId="30" xfId="0" applyFont="1" applyFill="1" applyBorder="1" applyAlignment="1" applyProtection="1">
      <alignment horizontal="center" vertical="center"/>
      <protection locked="0"/>
    </xf>
    <xf numFmtId="0" fontId="5" fillId="32" borderId="15" xfId="0" applyFont="1" applyFill="1" applyBorder="1" applyAlignment="1" applyProtection="1">
      <alignment horizontal="center" vertical="center"/>
      <protection locked="0"/>
    </xf>
    <xf numFmtId="0" fontId="5" fillId="32" borderId="31" xfId="0" applyFont="1" applyFill="1" applyBorder="1" applyAlignment="1" applyProtection="1">
      <alignment horizontal="center" vertical="center"/>
      <protection locked="0"/>
    </xf>
    <xf numFmtId="0" fontId="5" fillId="32" borderId="26" xfId="0" applyFont="1" applyFill="1" applyBorder="1" applyAlignment="1" applyProtection="1">
      <alignment horizontal="center" vertical="center"/>
      <protection locked="0"/>
    </xf>
    <xf numFmtId="0" fontId="4" fillId="32" borderId="70" xfId="0" applyFont="1" applyFill="1" applyBorder="1" applyAlignment="1" applyProtection="1">
      <alignment horizontal="center" vertical="center"/>
      <protection locked="0"/>
    </xf>
    <xf numFmtId="0" fontId="4" fillId="32" borderId="69" xfId="0" applyFont="1" applyFill="1" applyBorder="1" applyAlignment="1" applyProtection="1">
      <alignment horizontal="center" vertical="center"/>
      <protection locked="0"/>
    </xf>
    <xf numFmtId="0" fontId="5" fillId="32" borderId="43" xfId="0" applyFont="1" applyFill="1" applyBorder="1" applyAlignment="1" applyProtection="1">
      <alignment horizontal="center" vertical="center"/>
      <protection locked="0"/>
    </xf>
    <xf numFmtId="0" fontId="5" fillId="32" borderId="44" xfId="0" applyFont="1" applyFill="1" applyBorder="1" applyAlignment="1" applyProtection="1">
      <alignment horizontal="center" vertical="center"/>
      <protection locked="0"/>
    </xf>
    <xf numFmtId="0" fontId="73" fillId="0" borderId="27" xfId="0" applyFont="1" applyBorder="1" applyAlignment="1">
      <alignment horizontal="center" vertical="top" wrapText="1"/>
    </xf>
    <xf numFmtId="0" fontId="5" fillId="31" borderId="38" xfId="0" applyFont="1" applyFill="1" applyBorder="1" applyAlignment="1">
      <alignment horizontal="center" vertical="center"/>
    </xf>
    <xf numFmtId="0" fontId="5" fillId="31" borderId="39" xfId="0" applyFont="1" applyFill="1" applyBorder="1" applyAlignment="1">
      <alignment horizontal="center" vertical="center"/>
    </xf>
    <xf numFmtId="0" fontId="5" fillId="31" borderId="29" xfId="0" applyFont="1" applyFill="1" applyBorder="1" applyAlignment="1">
      <alignment horizontal="center" vertical="center"/>
    </xf>
    <xf numFmtId="0" fontId="5" fillId="31" borderId="1" xfId="0" applyFont="1" applyFill="1" applyBorder="1" applyAlignment="1">
      <alignment horizontal="center" vertical="center"/>
    </xf>
    <xf numFmtId="0" fontId="5" fillId="31" borderId="33" xfId="0" applyFont="1" applyFill="1" applyBorder="1" applyAlignment="1">
      <alignment horizontal="center"/>
    </xf>
    <xf numFmtId="0" fontId="5" fillId="31" borderId="34" xfId="0" applyFont="1" applyFill="1" applyBorder="1" applyAlignment="1">
      <alignment horizontal="center"/>
    </xf>
    <xf numFmtId="0" fontId="5" fillId="31" borderId="35" xfId="0" applyFont="1" applyFill="1" applyBorder="1" applyAlignment="1">
      <alignment horizontal="center"/>
    </xf>
    <xf numFmtId="0" fontId="5" fillId="31" borderId="0" xfId="0" applyFont="1" applyFill="1" applyAlignment="1">
      <alignment horizontal="center" vertical="center"/>
    </xf>
    <xf numFmtId="0" fontId="5" fillId="31" borderId="8" xfId="0" applyFont="1" applyFill="1" applyBorder="1" applyAlignment="1">
      <alignment horizontal="center" vertical="center"/>
    </xf>
    <xf numFmtId="0" fontId="4" fillId="31" borderId="29" xfId="0" applyFont="1" applyFill="1" applyBorder="1" applyAlignment="1">
      <alignment horizontal="center" vertical="center"/>
    </xf>
    <xf numFmtId="0" fontId="5" fillId="31" borderId="29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63" fillId="0" borderId="27" xfId="0" applyFont="1" applyBorder="1" applyAlignment="1">
      <alignment horizontal="left" vertical="top" wrapText="1"/>
    </xf>
    <xf numFmtId="0" fontId="5" fillId="31" borderId="34" xfId="0" applyFont="1" applyFill="1" applyBorder="1" applyAlignment="1">
      <alignment horizontal="center" vertical="center"/>
    </xf>
    <xf numFmtId="0" fontId="5" fillId="31" borderId="36" xfId="0" applyFont="1" applyFill="1" applyBorder="1" applyAlignment="1">
      <alignment horizontal="center" vertical="center"/>
    </xf>
    <xf numFmtId="0" fontId="5" fillId="31" borderId="37" xfId="0" applyFont="1" applyFill="1" applyBorder="1" applyAlignment="1">
      <alignment horizontal="center" vertical="center"/>
    </xf>
    <xf numFmtId="0" fontId="5" fillId="31" borderId="1" xfId="0" applyFont="1" applyFill="1" applyBorder="1" applyAlignment="1" applyProtection="1">
      <alignment horizontal="center" vertical="center"/>
      <protection locked="0"/>
    </xf>
    <xf numFmtId="0" fontId="4" fillId="31" borderId="1" xfId="0" applyFont="1" applyFill="1" applyBorder="1" applyAlignment="1" applyProtection="1">
      <alignment horizontal="center" vertical="center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31" borderId="1" xfId="0" applyFont="1" applyFill="1" applyBorder="1" applyAlignment="1" applyProtection="1">
      <alignment horizontal="center"/>
      <protection locked="0"/>
    </xf>
    <xf numFmtId="0" fontId="5" fillId="9" borderId="40" xfId="0" applyFont="1" applyFill="1" applyBorder="1" applyAlignment="1" applyProtection="1">
      <alignment horizontal="center" vertical="center"/>
      <protection locked="0"/>
    </xf>
    <xf numFmtId="0" fontId="5" fillId="9" borderId="39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31" borderId="42" xfId="0" applyFont="1" applyFill="1" applyBorder="1" applyAlignment="1" applyProtection="1">
      <alignment horizontal="center" vertical="center"/>
      <protection locked="0"/>
    </xf>
    <xf numFmtId="0" fontId="5" fillId="31" borderId="3" xfId="0" applyFont="1" applyFill="1" applyBorder="1" applyAlignment="1" applyProtection="1">
      <alignment horizontal="center" vertical="center"/>
      <protection locked="0"/>
    </xf>
    <xf numFmtId="0" fontId="5" fillId="31" borderId="30" xfId="0" applyFont="1" applyFill="1" applyBorder="1" applyAlignment="1" applyProtection="1">
      <alignment horizontal="center" vertical="center"/>
      <protection locked="0"/>
    </xf>
    <xf numFmtId="0" fontId="5" fillId="31" borderId="28" xfId="0" applyFont="1" applyFill="1" applyBorder="1" applyAlignment="1" applyProtection="1">
      <alignment horizontal="center" vertical="center"/>
      <protection locked="0"/>
    </xf>
    <xf numFmtId="0" fontId="7" fillId="32" borderId="29" xfId="3" applyFont="1" applyFill="1" applyBorder="1" applyAlignment="1" applyProtection="1">
      <alignment horizontal="center" vertical="center"/>
      <protection locked="0"/>
    </xf>
    <xf numFmtId="0" fontId="35" fillId="0" borderId="65" xfId="3" applyFont="1" applyBorder="1" applyAlignment="1">
      <alignment horizontal="left" vertical="top" wrapText="1"/>
    </xf>
    <xf numFmtId="0" fontId="5" fillId="32" borderId="33" xfId="3" applyFont="1" applyFill="1" applyBorder="1" applyAlignment="1" applyProtection="1">
      <alignment horizontal="center"/>
      <protection locked="0"/>
    </xf>
    <xf numFmtId="0" fontId="5" fillId="32" borderId="34" xfId="3" applyFont="1" applyFill="1" applyBorder="1" applyAlignment="1" applyProtection="1">
      <alignment horizontal="center"/>
      <protection locked="0"/>
    </xf>
    <xf numFmtId="0" fontId="5" fillId="32" borderId="35" xfId="3" applyFont="1" applyFill="1" applyBorder="1" applyAlignment="1" applyProtection="1">
      <alignment horizontal="center"/>
      <protection locked="0"/>
    </xf>
    <xf numFmtId="0" fontId="5" fillId="32" borderId="10" xfId="3" applyFont="1" applyFill="1" applyBorder="1" applyAlignment="1" applyProtection="1">
      <alignment horizontal="center" vertical="center"/>
      <protection locked="0"/>
    </xf>
    <xf numFmtId="0" fontId="5" fillId="32" borderId="0" xfId="3" applyFont="1" applyFill="1" applyAlignment="1" applyProtection="1">
      <alignment horizontal="center" vertical="center"/>
      <protection locked="0"/>
    </xf>
    <xf numFmtId="0" fontId="5" fillId="32" borderId="0" xfId="3" applyFont="1" applyFill="1" applyAlignment="1" applyProtection="1">
      <alignment horizontal="center"/>
      <protection locked="0"/>
    </xf>
    <xf numFmtId="0" fontId="5" fillId="32" borderId="11" xfId="3" applyFont="1" applyFill="1" applyBorder="1" applyAlignment="1" applyProtection="1">
      <alignment horizontal="center" vertical="center"/>
      <protection locked="0"/>
    </xf>
    <xf numFmtId="0" fontId="5" fillId="32" borderId="8" xfId="3" applyFont="1" applyFill="1" applyBorder="1" applyAlignment="1" applyProtection="1">
      <alignment horizontal="center" vertical="center"/>
      <protection locked="0"/>
    </xf>
    <xf numFmtId="0" fontId="15" fillId="32" borderId="1" xfId="3" applyFont="1" applyFill="1" applyBorder="1" applyAlignment="1" applyProtection="1">
      <alignment horizontal="center" vertical="center"/>
      <protection locked="0"/>
    </xf>
    <xf numFmtId="0" fontId="15" fillId="32" borderId="38" xfId="3" applyFont="1" applyFill="1" applyBorder="1" applyAlignment="1" applyProtection="1">
      <alignment horizontal="center" vertical="center"/>
      <protection locked="0"/>
    </xf>
    <xf numFmtId="0" fontId="15" fillId="32" borderId="41" xfId="3" applyFont="1" applyFill="1" applyBorder="1" applyAlignment="1" applyProtection="1">
      <alignment horizontal="center" vertical="center"/>
      <protection locked="0"/>
    </xf>
    <xf numFmtId="0" fontId="15" fillId="32" borderId="29" xfId="3" applyFont="1" applyFill="1" applyBorder="1" applyAlignment="1" applyProtection="1">
      <alignment horizontal="center" vertical="center"/>
      <protection locked="0"/>
    </xf>
    <xf numFmtId="0" fontId="15" fillId="32" borderId="12" xfId="3" applyFont="1" applyFill="1" applyBorder="1" applyAlignment="1" applyProtection="1">
      <alignment horizontal="center" vertical="center"/>
      <protection locked="0"/>
    </xf>
    <xf numFmtId="0" fontId="5" fillId="32" borderId="16" xfId="0" applyFont="1" applyFill="1" applyBorder="1" applyAlignment="1">
      <alignment horizontal="center" vertical="center"/>
    </xf>
    <xf numFmtId="0" fontId="5" fillId="32" borderId="25" xfId="0" applyFont="1" applyFill="1" applyBorder="1" applyAlignment="1">
      <alignment horizontal="center" vertical="center"/>
    </xf>
    <xf numFmtId="0" fontId="4" fillId="32" borderId="7" xfId="0" applyFont="1" applyFill="1" applyBorder="1" applyAlignment="1">
      <alignment horizontal="center" vertical="center"/>
    </xf>
    <xf numFmtId="0" fontId="4" fillId="32" borderId="9" xfId="0" applyFont="1" applyFill="1" applyBorder="1" applyAlignment="1">
      <alignment horizontal="center" vertical="center"/>
    </xf>
    <xf numFmtId="0" fontId="5" fillId="32" borderId="33" xfId="0" applyFont="1" applyFill="1" applyBorder="1" applyAlignment="1">
      <alignment horizontal="center" vertical="center"/>
    </xf>
    <xf numFmtId="0" fontId="5" fillId="32" borderId="34" xfId="0" applyFont="1" applyFill="1" applyBorder="1" applyAlignment="1">
      <alignment horizontal="center" vertical="center"/>
    </xf>
    <xf numFmtId="0" fontId="5" fillId="32" borderId="66" xfId="0" applyFont="1" applyFill="1" applyBorder="1" applyAlignment="1">
      <alignment horizontal="center" vertical="center"/>
    </xf>
    <xf numFmtId="0" fontId="5" fillId="32" borderId="15" xfId="0" applyFont="1" applyFill="1" applyBorder="1" applyAlignment="1">
      <alignment horizontal="center" vertical="center"/>
    </xf>
    <xf numFmtId="0" fontId="5" fillId="32" borderId="31" xfId="0" applyFont="1" applyFill="1" applyBorder="1" applyAlignment="1">
      <alignment horizontal="center" vertical="center"/>
    </xf>
    <xf numFmtId="0" fontId="5" fillId="32" borderId="67" xfId="0" applyFont="1" applyFill="1" applyBorder="1" applyAlignment="1">
      <alignment horizontal="center" vertical="center"/>
    </xf>
    <xf numFmtId="0" fontId="5" fillId="32" borderId="8" xfId="0" applyFont="1" applyFill="1" applyBorder="1" applyAlignment="1">
      <alignment horizontal="center" vertical="center"/>
    </xf>
    <xf numFmtId="0" fontId="93" fillId="32" borderId="16" xfId="0" applyFont="1" applyFill="1" applyBorder="1" applyAlignment="1">
      <alignment vertical="center"/>
    </xf>
    <xf numFmtId="0" fontId="93" fillId="32" borderId="25" xfId="0" applyFont="1" applyFill="1" applyBorder="1" applyAlignment="1">
      <alignment vertical="center"/>
    </xf>
    <xf numFmtId="0" fontId="5" fillId="32" borderId="7" xfId="0" applyFont="1" applyFill="1" applyBorder="1" applyAlignment="1">
      <alignment vertical="center"/>
    </xf>
    <xf numFmtId="0" fontId="5" fillId="32" borderId="8" xfId="0" applyFont="1" applyFill="1" applyBorder="1" applyAlignme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/>
    </xf>
    <xf numFmtId="0" fontId="5" fillId="27" borderId="1" xfId="0" applyFont="1" applyFill="1" applyBorder="1" applyAlignment="1">
      <alignment horizontal="center" vertical="center"/>
    </xf>
    <xf numFmtId="0" fontId="5" fillId="14" borderId="12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28" borderId="29" xfId="0" applyFont="1" applyFill="1" applyBorder="1" applyAlignment="1">
      <alignment horizontal="center" vertical="center"/>
    </xf>
    <xf numFmtId="0" fontId="5" fillId="28" borderId="12" xfId="0" applyFont="1" applyFill="1" applyBorder="1" applyAlignment="1">
      <alignment horizontal="center" vertical="center"/>
    </xf>
    <xf numFmtId="0" fontId="4" fillId="28" borderId="29" xfId="0" applyFont="1" applyFill="1" applyBorder="1" applyAlignment="1">
      <alignment horizontal="center" vertical="center"/>
    </xf>
    <xf numFmtId="0" fontId="5" fillId="28" borderId="36" xfId="0" applyFont="1" applyFill="1" applyBorder="1" applyAlignment="1">
      <alignment horizontal="center" vertical="center"/>
    </xf>
    <xf numFmtId="0" fontId="5" fillId="28" borderId="40" xfId="0" applyFont="1" applyFill="1" applyBorder="1" applyAlignment="1">
      <alignment horizontal="center" vertical="center"/>
    </xf>
    <xf numFmtId="0" fontId="5" fillId="28" borderId="33" xfId="0" applyFont="1" applyFill="1" applyBorder="1" applyAlignment="1">
      <alignment horizontal="center" vertical="center"/>
    </xf>
    <xf numFmtId="0" fontId="5" fillId="28" borderId="34" xfId="0" applyFont="1" applyFill="1" applyBorder="1" applyAlignment="1">
      <alignment horizontal="center" vertical="center"/>
    </xf>
    <xf numFmtId="0" fontId="5" fillId="28" borderId="35" xfId="0" applyFont="1" applyFill="1" applyBorder="1" applyAlignment="1">
      <alignment horizontal="center" vertical="center"/>
    </xf>
    <xf numFmtId="0" fontId="5" fillId="28" borderId="10" xfId="0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8" xfId="0" applyFont="1" applyFill="1" applyBorder="1" applyAlignment="1">
      <alignment horizontal="center" vertical="center"/>
    </xf>
    <xf numFmtId="0" fontId="5" fillId="28" borderId="38" xfId="0" applyFont="1" applyFill="1" applyBorder="1" applyAlignment="1">
      <alignment horizontal="center" vertical="center"/>
    </xf>
    <xf numFmtId="0" fontId="5" fillId="28" borderId="41" xfId="0" applyFont="1" applyFill="1" applyBorder="1" applyAlignment="1">
      <alignment horizontal="center" vertical="center"/>
    </xf>
    <xf numFmtId="0" fontId="29" fillId="14" borderId="7" xfId="0" applyFont="1" applyFill="1" applyBorder="1" applyAlignment="1">
      <alignment horizontal="center" vertical="center"/>
    </xf>
    <xf numFmtId="0" fontId="29" fillId="14" borderId="8" xfId="0" applyFont="1" applyFill="1" applyBorder="1" applyAlignment="1">
      <alignment horizontal="center" vertical="center"/>
    </xf>
    <xf numFmtId="0" fontId="29" fillId="14" borderId="9" xfId="0" applyFont="1" applyFill="1" applyBorder="1" applyAlignment="1">
      <alignment horizontal="center" vertical="center"/>
    </xf>
    <xf numFmtId="0" fontId="31" fillId="14" borderId="7" xfId="0" applyFont="1" applyFill="1" applyBorder="1" applyAlignment="1">
      <alignment horizontal="center" vertical="center"/>
    </xf>
    <xf numFmtId="0" fontId="31" fillId="14" borderId="8" xfId="0" applyFont="1" applyFill="1" applyBorder="1" applyAlignment="1">
      <alignment horizontal="center" vertical="center"/>
    </xf>
    <xf numFmtId="0" fontId="31" fillId="14" borderId="35" xfId="0" applyFont="1" applyFill="1" applyBorder="1" applyAlignment="1">
      <alignment horizontal="center" vertical="center"/>
    </xf>
    <xf numFmtId="0" fontId="31" fillId="14" borderId="9" xfId="0" applyFont="1" applyFill="1" applyBorder="1" applyAlignment="1">
      <alignment horizontal="center" vertical="center"/>
    </xf>
    <xf numFmtId="0" fontId="31" fillId="8" borderId="12" xfId="0" applyFont="1" applyFill="1" applyBorder="1" applyAlignment="1">
      <alignment horizontal="center" vertical="center"/>
    </xf>
    <xf numFmtId="0" fontId="31" fillId="8" borderId="6" xfId="0" applyFont="1" applyFill="1" applyBorder="1" applyAlignment="1">
      <alignment horizontal="center" vertical="center"/>
    </xf>
    <xf numFmtId="0" fontId="44" fillId="0" borderId="15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30" borderId="7" xfId="0" applyFont="1" applyFill="1" applyBorder="1" applyAlignment="1">
      <alignment horizontal="center" vertical="center"/>
    </xf>
    <xf numFmtId="0" fontId="13" fillId="30" borderId="9" xfId="0" applyFont="1" applyFill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8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7" fontId="15" fillId="0" borderId="22" xfId="0" applyNumberFormat="1" applyFont="1" applyBorder="1" applyAlignment="1">
      <alignment horizontal="center" vertical="center"/>
    </xf>
    <xf numFmtId="167" fontId="15" fillId="0" borderId="24" xfId="0" applyNumberFormat="1" applyFont="1" applyBorder="1" applyAlignment="1">
      <alignment horizontal="center" vertical="center"/>
    </xf>
    <xf numFmtId="0" fontId="77" fillId="0" borderId="33" xfId="0" applyFont="1" applyBorder="1" applyAlignment="1">
      <alignment horizontal="center" vertical="center" wrapText="1"/>
    </xf>
    <xf numFmtId="0" fontId="77" fillId="0" borderId="34" xfId="0" applyFont="1" applyBorder="1" applyAlignment="1">
      <alignment horizontal="center" vertical="center" wrapText="1"/>
    </xf>
    <xf numFmtId="0" fontId="77" fillId="0" borderId="35" xfId="0" applyFont="1" applyBorder="1" applyAlignment="1">
      <alignment horizontal="center" vertical="center" wrapText="1"/>
    </xf>
    <xf numFmtId="0" fontId="77" fillId="0" borderId="7" xfId="0" applyFont="1" applyBorder="1" applyAlignment="1">
      <alignment horizontal="center" vertical="center" wrapText="1"/>
    </xf>
    <xf numFmtId="0" fontId="77" fillId="0" borderId="8" xfId="0" applyFont="1" applyBorder="1" applyAlignment="1">
      <alignment horizontal="center" vertical="center" wrapText="1"/>
    </xf>
    <xf numFmtId="0" fontId="77" fillId="0" borderId="9" xfId="0" applyFont="1" applyBorder="1" applyAlignment="1">
      <alignment horizontal="center" vertical="center" wrapText="1"/>
    </xf>
    <xf numFmtId="0" fontId="70" fillId="0" borderId="22" xfId="0" applyFont="1" applyBorder="1" applyAlignment="1">
      <alignment horizontal="center" vertical="center"/>
    </xf>
    <xf numFmtId="0" fontId="70" fillId="0" borderId="24" xfId="0" applyFont="1" applyBorder="1" applyAlignment="1">
      <alignment horizontal="center" vertical="center"/>
    </xf>
    <xf numFmtId="167" fontId="5" fillId="0" borderId="5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71" fillId="0" borderId="47" xfId="0" applyFont="1" applyBorder="1" applyAlignment="1">
      <alignment horizontal="center" vertical="center"/>
    </xf>
    <xf numFmtId="0" fontId="3" fillId="39" borderId="1" xfId="0" applyFont="1" applyFill="1" applyBorder="1" applyAlignment="1" applyProtection="1">
      <alignment horizontal="center" vertical="center"/>
      <protection locked="0"/>
    </xf>
    <xf numFmtId="0" fontId="36" fillId="12" borderId="0" xfId="0" applyFont="1" applyFill="1"/>
    <xf numFmtId="0" fontId="1" fillId="39" borderId="5" xfId="0" applyFont="1" applyFill="1" applyBorder="1" applyAlignment="1" applyProtection="1">
      <alignment vertical="center"/>
      <protection locked="0"/>
    </xf>
    <xf numFmtId="0" fontId="14" fillId="39" borderId="49" xfId="0" applyFont="1" applyFill="1" applyBorder="1" applyAlignment="1" applyProtection="1">
      <alignment horizontal="left" vertical="center"/>
      <protection locked="0"/>
    </xf>
    <xf numFmtId="0" fontId="36" fillId="12" borderId="0" xfId="0" applyFont="1" applyFill="1" applyProtection="1">
      <protection locked="0"/>
    </xf>
    <xf numFmtId="0" fontId="60" fillId="12" borderId="0" xfId="0" applyFont="1" applyFill="1" applyAlignment="1" applyProtection="1">
      <alignment horizontal="center" vertical="center"/>
      <protection locked="0"/>
    </xf>
    <xf numFmtId="0" fontId="7" fillId="12" borderId="0" xfId="0" applyFont="1" applyFill="1" applyAlignment="1" applyProtection="1">
      <alignment horizontal="center" vertical="center"/>
      <protection locked="0"/>
    </xf>
    <xf numFmtId="0" fontId="6" fillId="12" borderId="0" xfId="0" applyFont="1" applyFill="1" applyAlignment="1" applyProtection="1">
      <alignment horizontal="center" vertical="center"/>
      <protection locked="0"/>
    </xf>
    <xf numFmtId="0" fontId="6" fillId="12" borderId="0" xfId="0" applyFont="1" applyFill="1" applyAlignment="1">
      <alignment horizontal="center" vertical="center"/>
    </xf>
    <xf numFmtId="0" fontId="68" fillId="12" borderId="0" xfId="0" applyFont="1" applyFill="1" applyAlignment="1" applyProtection="1">
      <alignment vertical="center"/>
      <protection locked="0"/>
    </xf>
    <xf numFmtId="0" fontId="5" fillId="12" borderId="0" xfId="0" applyFont="1" applyFill="1" applyAlignment="1" applyProtection="1">
      <alignment vertical="center"/>
      <protection locked="0"/>
    </xf>
    <xf numFmtId="0" fontId="6" fillId="39" borderId="83" xfId="0" applyFont="1" applyFill="1" applyBorder="1" applyAlignment="1" applyProtection="1">
      <alignment vertical="center"/>
      <protection locked="0"/>
    </xf>
    <xf numFmtId="0" fontId="7" fillId="39" borderId="3" xfId="0" applyFont="1" applyFill="1" applyBorder="1" applyAlignment="1" applyProtection="1">
      <alignment horizontal="center" vertical="center"/>
      <protection locked="0"/>
    </xf>
    <xf numFmtId="0" fontId="6" fillId="39" borderId="3" xfId="0" applyFont="1" applyFill="1" applyBorder="1" applyAlignment="1" applyProtection="1">
      <alignment vertical="center"/>
      <protection locked="0"/>
    </xf>
    <xf numFmtId="0" fontId="59" fillId="39" borderId="84" xfId="0" applyFont="1" applyFill="1" applyBorder="1" applyAlignment="1" applyProtection="1">
      <alignment vertical="center"/>
      <protection locked="0"/>
    </xf>
    <xf numFmtId="0" fontId="1" fillId="11" borderId="0" xfId="0" applyFont="1" applyFill="1" applyAlignment="1">
      <alignment horizontal="center" vertical="center"/>
    </xf>
    <xf numFmtId="166" fontId="59" fillId="11" borderId="5" xfId="0" applyNumberFormat="1" applyFont="1" applyFill="1" applyBorder="1" applyAlignment="1">
      <alignment horizontal="left" vertical="center"/>
    </xf>
    <xf numFmtId="0" fontId="71" fillId="11" borderId="5" xfId="0" applyFont="1" applyFill="1" applyBorder="1" applyAlignment="1">
      <alignment horizontal="center" vertical="center"/>
    </xf>
    <xf numFmtId="0" fontId="83" fillId="11" borderId="1" xfId="0" applyFont="1" applyFill="1" applyBorder="1" applyAlignment="1">
      <alignment horizontal="center" vertical="center"/>
    </xf>
    <xf numFmtId="0" fontId="77" fillId="11" borderId="1" xfId="0" applyFont="1" applyFill="1" applyBorder="1" applyAlignment="1">
      <alignment horizontal="center" vertical="center"/>
    </xf>
    <xf numFmtId="0" fontId="82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72" fillId="11" borderId="2" xfId="0" applyFont="1" applyFill="1" applyBorder="1" applyAlignment="1">
      <alignment horizontal="center" vertical="center"/>
    </xf>
    <xf numFmtId="0" fontId="40" fillId="11" borderId="2" xfId="0" applyFont="1" applyFill="1" applyBorder="1" applyAlignment="1">
      <alignment horizontal="center" vertical="center"/>
    </xf>
    <xf numFmtId="0" fontId="40" fillId="11" borderId="1" xfId="0" applyFont="1" applyFill="1" applyBorder="1" applyAlignment="1">
      <alignment horizontal="center" vertical="center"/>
    </xf>
    <xf numFmtId="0" fontId="40" fillId="11" borderId="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167" fontId="1" fillId="11" borderId="1" xfId="1" applyNumberFormat="1" applyFont="1" applyFill="1" applyBorder="1" applyAlignment="1">
      <alignment horizontal="right" vertical="center"/>
    </xf>
    <xf numFmtId="0" fontId="1" fillId="11" borderId="0" xfId="0" applyFont="1" applyFill="1" applyBorder="1" applyAlignment="1">
      <alignment horizontal="center" vertical="center"/>
    </xf>
    <xf numFmtId="0" fontId="77" fillId="11" borderId="2" xfId="0" applyFont="1" applyFill="1" applyBorder="1"/>
    <xf numFmtId="166" fontId="59" fillId="11" borderId="13" xfId="0" applyNumberFormat="1" applyFont="1" applyFill="1" applyBorder="1" applyAlignment="1">
      <alignment horizontal="left" vertical="center"/>
    </xf>
    <xf numFmtId="0" fontId="77" fillId="11" borderId="2" xfId="0" applyFont="1" applyFill="1" applyBorder="1" applyAlignment="1">
      <alignment horizontal="left" vertical="center"/>
    </xf>
    <xf numFmtId="0" fontId="63" fillId="11" borderId="5" xfId="0" applyFont="1" applyFill="1" applyBorder="1" applyAlignment="1">
      <alignment horizontal="center" vertical="center" wrapText="1"/>
    </xf>
    <xf numFmtId="166" fontId="59" fillId="11" borderId="13" xfId="0" applyNumberFormat="1" applyFont="1" applyFill="1" applyBorder="1" applyAlignment="1">
      <alignment horizontal="center" vertical="center" textRotation="90" wrapText="1"/>
    </xf>
    <xf numFmtId="0" fontId="79" fillId="11" borderId="5" xfId="0" applyFont="1" applyFill="1" applyBorder="1" applyAlignment="1">
      <alignment horizontal="center" vertical="center" textRotation="90" wrapText="1"/>
    </xf>
    <xf numFmtId="0" fontId="83" fillId="11" borderId="1" xfId="0" applyFont="1" applyFill="1" applyBorder="1" applyAlignment="1">
      <alignment horizontal="center" vertical="center" textRotation="90" wrapText="1"/>
    </xf>
    <xf numFmtId="0" fontId="82" fillId="11" borderId="1" xfId="0" applyFont="1" applyFill="1" applyBorder="1" applyAlignment="1">
      <alignment horizontal="center" vertical="center" textRotation="90"/>
    </xf>
    <xf numFmtId="0" fontId="82" fillId="11" borderId="1" xfId="0" applyFont="1" applyFill="1" applyBorder="1" applyAlignment="1">
      <alignment horizontal="center" vertical="center" textRotation="90" wrapText="1"/>
    </xf>
    <xf numFmtId="0" fontId="14" fillId="11" borderId="1" xfId="0" applyFont="1" applyFill="1" applyBorder="1" applyAlignment="1">
      <alignment horizontal="center" vertical="center" textRotation="90"/>
    </xf>
    <xf numFmtId="0" fontId="80" fillId="11" borderId="2" xfId="0" applyFont="1" applyFill="1" applyBorder="1" applyAlignment="1">
      <alignment horizontal="center" vertical="center" textRotation="90"/>
    </xf>
    <xf numFmtId="0" fontId="55" fillId="11" borderId="2" xfId="0" applyFont="1" applyFill="1" applyBorder="1" applyAlignment="1">
      <alignment horizontal="center" vertical="center" textRotation="90"/>
    </xf>
    <xf numFmtId="0" fontId="55" fillId="11" borderId="1" xfId="0" applyFont="1" applyFill="1" applyBorder="1" applyAlignment="1">
      <alignment horizontal="center" vertical="center" textRotation="90" wrapText="1"/>
    </xf>
    <xf numFmtId="0" fontId="55" fillId="11" borderId="5" xfId="0" applyFont="1" applyFill="1" applyBorder="1" applyAlignment="1">
      <alignment horizontal="center" vertical="center" textRotation="90" wrapText="1"/>
    </xf>
    <xf numFmtId="0" fontId="3" fillId="11" borderId="1" xfId="0" applyFont="1" applyFill="1" applyBorder="1" applyAlignment="1">
      <alignment horizontal="center" vertical="center" textRotation="90"/>
    </xf>
    <xf numFmtId="0" fontId="3" fillId="11" borderId="1" xfId="0" applyFont="1" applyFill="1" applyBorder="1" applyAlignment="1">
      <alignment horizontal="center" vertical="center" wrapText="1"/>
    </xf>
    <xf numFmtId="0" fontId="55" fillId="11" borderId="1" xfId="0" applyFont="1" applyFill="1" applyBorder="1" applyAlignment="1">
      <alignment horizontal="center" vertical="center" wrapText="1"/>
    </xf>
    <xf numFmtId="0" fontId="5" fillId="11" borderId="0" xfId="0" applyFont="1" applyFill="1" applyAlignment="1">
      <alignment horizontal="center" vertical="center"/>
    </xf>
    <xf numFmtId="166" fontId="59" fillId="11" borderId="1" xfId="0" applyNumberFormat="1" applyFont="1" applyFill="1" applyBorder="1" applyAlignment="1">
      <alignment horizontal="left" vertical="center"/>
    </xf>
    <xf numFmtId="0" fontId="71" fillId="11" borderId="1" xfId="0" applyFont="1" applyFill="1" applyBorder="1" applyAlignment="1">
      <alignment horizontal="center" vertical="center"/>
    </xf>
    <xf numFmtId="0" fontId="63" fillId="11" borderId="1" xfId="0" applyFont="1" applyFill="1" applyBorder="1" applyAlignment="1">
      <alignment horizontal="center" vertical="center"/>
    </xf>
    <xf numFmtId="0" fontId="82" fillId="11" borderId="2" xfId="0" applyFont="1" applyFill="1" applyBorder="1" applyAlignment="1">
      <alignment horizontal="center" vertical="center"/>
    </xf>
    <xf numFmtId="166" fontId="59" fillId="11" borderId="2" xfId="0" applyNumberFormat="1" applyFont="1" applyFill="1" applyBorder="1" applyAlignment="1">
      <alignment horizontal="left" vertical="center"/>
    </xf>
    <xf numFmtId="0" fontId="15" fillId="11" borderId="2" xfId="0" applyFont="1" applyFill="1" applyBorder="1" applyAlignment="1">
      <alignment horizontal="center" vertical="center"/>
    </xf>
    <xf numFmtId="0" fontId="77" fillId="12" borderId="1" xfId="0" applyFont="1" applyFill="1" applyBorder="1" applyAlignment="1">
      <alignment horizontal="left" vertical="center"/>
    </xf>
    <xf numFmtId="166" fontId="59" fillId="12" borderId="5" xfId="0" applyNumberFormat="1" applyFont="1" applyFill="1" applyBorder="1" applyAlignment="1">
      <alignment horizontal="left" vertical="center"/>
    </xf>
    <xf numFmtId="0" fontId="71" fillId="12" borderId="5" xfId="0" applyFont="1" applyFill="1" applyBorder="1" applyAlignment="1">
      <alignment horizontal="center" vertical="center"/>
    </xf>
    <xf numFmtId="0" fontId="63" fillId="12" borderId="5" xfId="0" applyFont="1" applyFill="1" applyBorder="1" applyAlignment="1">
      <alignment horizontal="center" vertical="center"/>
    </xf>
    <xf numFmtId="0" fontId="70" fillId="12" borderId="1" xfId="0" applyFont="1" applyFill="1" applyBorder="1" applyAlignment="1">
      <alignment horizontal="center" vertical="center"/>
    </xf>
    <xf numFmtId="0" fontId="82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40" fillId="12" borderId="2" xfId="0" applyFont="1" applyFill="1" applyBorder="1" applyAlignment="1">
      <alignment horizontal="center" vertical="center"/>
    </xf>
    <xf numFmtId="0" fontId="40" fillId="12" borderId="1" xfId="0" applyFont="1" applyFill="1" applyBorder="1" applyAlignment="1">
      <alignment horizontal="center" vertical="center"/>
    </xf>
    <xf numFmtId="0" fontId="40" fillId="12" borderId="5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167" fontId="1" fillId="12" borderId="1" xfId="1" applyNumberFormat="1" applyFont="1" applyFill="1" applyBorder="1" applyAlignment="1">
      <alignment horizontal="right" vertical="center"/>
    </xf>
  </cellXfs>
  <cellStyles count="4">
    <cellStyle name="Moneda" xfId="1" builtinId="4"/>
    <cellStyle name="Normal" xfId="0" builtinId="0"/>
    <cellStyle name="Normal 2" xfId="2"/>
    <cellStyle name="Normal 3" xfId="3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0996FF"/>
      <color rgb="FF7FFF57"/>
      <color rgb="FFFFFF99"/>
      <color rgb="FF0000FF"/>
      <color rgb="FFE2FFD9"/>
      <color rgb="FFFFCCCC"/>
      <color rgb="FFFFFFCC"/>
      <color rgb="FF0099CC"/>
      <color rgb="FF3366CC"/>
      <color rgb="FFB8B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484909</xdr:colOff>
      <xdr:row>5</xdr:row>
      <xdr:rowOff>126320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6434954" y="9178637"/>
          <a:ext cx="1246909" cy="100445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9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40"/>
  <sheetViews>
    <sheetView workbookViewId="0">
      <selection activeCell="C30" sqref="C30"/>
    </sheetView>
  </sheetViews>
  <sheetFormatPr baseColWidth="10" defaultRowHeight="12.75" x14ac:dyDescent="0.2"/>
  <cols>
    <col min="2" max="2" width="4.7109375" customWidth="1"/>
    <col min="3" max="3" width="26.42578125" customWidth="1"/>
    <col min="4" max="4" width="40.7109375" customWidth="1"/>
    <col min="5" max="8" width="7.140625" customWidth="1"/>
    <col min="9" max="9" width="33.85546875" customWidth="1"/>
    <col min="10" max="10" width="4.28515625" customWidth="1"/>
    <col min="11" max="11" width="12.28515625" customWidth="1"/>
  </cols>
  <sheetData>
    <row r="1" spans="1:16" s="108" customFormat="1" x14ac:dyDescent="0.2">
      <c r="A1" s="108" t="s">
        <v>51</v>
      </c>
    </row>
    <row r="2" spans="1:16" s="108" customFormat="1" x14ac:dyDescent="0.2">
      <c r="A2" s="108" t="s">
        <v>52</v>
      </c>
    </row>
    <row r="3" spans="1:16" s="108" customFormat="1" x14ac:dyDescent="0.2">
      <c r="A3" s="108" t="s">
        <v>53</v>
      </c>
    </row>
    <row r="4" spans="1:16" s="108" customFormat="1" ht="13.5" thickBot="1" x14ac:dyDescent="0.25"/>
    <row r="5" spans="1:16" s="108" customFormat="1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116"/>
      <c r="K5" s="116"/>
      <c r="L5"/>
      <c r="M5"/>
      <c r="N5"/>
      <c r="O5"/>
      <c r="P5"/>
    </row>
    <row r="6" spans="1:16" s="108" customFormat="1" ht="18.75" customHeight="1" thickBot="1" x14ac:dyDescent="0.25">
      <c r="A6" s="1662" t="s">
        <v>530</v>
      </c>
      <c r="B6" s="1663"/>
      <c r="C6" s="1663"/>
      <c r="D6" s="1663"/>
      <c r="E6" s="1663"/>
      <c r="F6" s="1663"/>
      <c r="G6" s="1663"/>
      <c r="H6" s="1663"/>
      <c r="I6" s="1664"/>
      <c r="J6" s="116"/>
      <c r="K6" s="116"/>
      <c r="L6"/>
      <c r="M6"/>
      <c r="N6"/>
      <c r="O6"/>
      <c r="P6"/>
    </row>
    <row r="7" spans="1:16" s="141" customFormat="1" ht="33" customHeight="1" thickBot="1" x14ac:dyDescent="0.25">
      <c r="A7" s="538" t="s">
        <v>55</v>
      </c>
      <c r="B7" s="539"/>
      <c r="C7" s="539"/>
      <c r="D7" s="1665" t="s">
        <v>459</v>
      </c>
      <c r="E7" s="1665"/>
      <c r="F7" s="1665"/>
      <c r="G7" s="1665"/>
      <c r="H7" s="1665"/>
      <c r="I7" s="540"/>
      <c r="J7" s="15"/>
      <c r="K7" s="15"/>
      <c r="L7" s="3"/>
      <c r="M7" s="3"/>
      <c r="N7" s="3"/>
      <c r="O7" s="3"/>
      <c r="P7" s="3"/>
    </row>
    <row r="8" spans="1:16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"/>
      <c r="K8" s="1"/>
      <c r="L8" s="1"/>
      <c r="M8" s="1"/>
      <c r="N8" s="1"/>
      <c r="O8" s="1"/>
      <c r="P8" s="1"/>
    </row>
    <row r="9" spans="1:16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62"/>
      <c r="L9" s="162"/>
      <c r="M9" s="162"/>
      <c r="N9" s="162"/>
      <c r="O9" s="103"/>
      <c r="P9" s="1"/>
    </row>
    <row r="10" spans="1:16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62"/>
      <c r="L10" s="162"/>
      <c r="M10" s="162"/>
      <c r="N10" s="162"/>
      <c r="O10" s="103"/>
      <c r="P10" s="162"/>
    </row>
    <row r="11" spans="1:16" s="129" customFormat="1" ht="6" customHeight="1" x14ac:dyDescent="0.2">
      <c r="A11" s="234"/>
      <c r="B11" s="235"/>
      <c r="C11" s="235"/>
      <c r="D11" s="235"/>
      <c r="E11" s="236"/>
      <c r="F11" s="236"/>
      <c r="G11" s="236"/>
      <c r="H11" s="236"/>
      <c r="I11" s="244" t="s">
        <v>324</v>
      </c>
      <c r="J11" s="1"/>
      <c r="K11" s="242">
        <v>0</v>
      </c>
      <c r="L11" s="243">
        <v>0</v>
      </c>
      <c r="M11" s="243">
        <v>0</v>
      </c>
      <c r="N11" s="243">
        <v>0</v>
      </c>
      <c r="O11" s="103"/>
      <c r="P11" s="162"/>
    </row>
    <row r="12" spans="1:16" s="130" customFormat="1" ht="18" customHeight="1" x14ac:dyDescent="0.2">
      <c r="A12" s="124" t="s">
        <v>314</v>
      </c>
      <c r="B12" s="124"/>
      <c r="C12" s="122"/>
      <c r="D12" s="125" t="s">
        <v>317</v>
      </c>
      <c r="E12" s="565">
        <v>2</v>
      </c>
      <c r="F12" s="120"/>
      <c r="G12" s="118"/>
      <c r="H12" s="120"/>
      <c r="I12" s="304"/>
      <c r="J12" s="13"/>
      <c r="K12" s="169">
        <f t="shared" ref="K12:N13" si="0">E12</f>
        <v>2</v>
      </c>
      <c r="L12" s="169">
        <f t="shared" si="0"/>
        <v>0</v>
      </c>
      <c r="M12" s="169">
        <f t="shared" si="0"/>
        <v>0</v>
      </c>
      <c r="N12" s="169">
        <f t="shared" si="0"/>
        <v>0</v>
      </c>
      <c r="O12" s="252"/>
      <c r="P12" s="176"/>
    </row>
    <row r="13" spans="1:16" s="130" customFormat="1" ht="18" customHeight="1" x14ac:dyDescent="0.2">
      <c r="A13" s="124" t="s">
        <v>314</v>
      </c>
      <c r="B13" s="118"/>
      <c r="C13" s="119"/>
      <c r="D13" s="228" t="s">
        <v>315</v>
      </c>
      <c r="E13" s="565">
        <v>4</v>
      </c>
      <c r="F13" s="120"/>
      <c r="G13" s="118"/>
      <c r="H13" s="120"/>
      <c r="I13" s="304"/>
      <c r="J13" s="13"/>
      <c r="K13" s="169">
        <f t="shared" si="0"/>
        <v>4</v>
      </c>
      <c r="L13" s="169">
        <f t="shared" si="0"/>
        <v>0</v>
      </c>
      <c r="M13" s="169">
        <f t="shared" si="0"/>
        <v>0</v>
      </c>
      <c r="N13" s="169">
        <f t="shared" si="0"/>
        <v>0</v>
      </c>
      <c r="O13" s="252"/>
      <c r="P13" s="176"/>
    </row>
    <row r="14" spans="1:16" s="129" customFormat="1" ht="18.75" customHeight="1" x14ac:dyDescent="0.2">
      <c r="A14" s="124" t="s">
        <v>314</v>
      </c>
      <c r="B14" s="235"/>
      <c r="C14" s="462" t="s">
        <v>617</v>
      </c>
      <c r="D14" s="120" t="s">
        <v>234</v>
      </c>
      <c r="E14" s="565">
        <v>6</v>
      </c>
      <c r="F14" s="236"/>
      <c r="G14" s="236"/>
      <c r="H14" s="236"/>
      <c r="I14" s="677"/>
      <c r="J14" s="1"/>
      <c r="K14" s="242"/>
      <c r="L14" s="243"/>
      <c r="M14" s="243"/>
      <c r="N14" s="243"/>
      <c r="O14" s="103"/>
      <c r="P14" s="162"/>
    </row>
    <row r="15" spans="1:16" s="130" customFormat="1" ht="18" customHeight="1" x14ac:dyDescent="0.2">
      <c r="A15" s="227" t="s">
        <v>314</v>
      </c>
      <c r="B15" s="121"/>
      <c r="C15" s="122"/>
      <c r="D15" s="125" t="s">
        <v>316</v>
      </c>
      <c r="E15" s="565">
        <v>2</v>
      </c>
      <c r="F15" s="120"/>
      <c r="G15" s="118"/>
      <c r="H15" s="120"/>
      <c r="I15" s="304"/>
      <c r="J15" s="13"/>
      <c r="K15" s="169">
        <f t="shared" ref="K15:N21" si="1">E15</f>
        <v>2</v>
      </c>
      <c r="L15" s="169">
        <f t="shared" si="1"/>
        <v>0</v>
      </c>
      <c r="M15" s="169">
        <f t="shared" si="1"/>
        <v>0</v>
      </c>
      <c r="N15" s="169">
        <f t="shared" si="1"/>
        <v>0</v>
      </c>
      <c r="O15" s="252"/>
      <c r="P15" s="176"/>
    </row>
    <row r="16" spans="1:16" s="130" customFormat="1" ht="18" customHeight="1" x14ac:dyDescent="0.2">
      <c r="A16" s="124" t="s">
        <v>314</v>
      </c>
      <c r="B16" s="118"/>
      <c r="C16" s="122" t="s">
        <v>128</v>
      </c>
      <c r="D16" s="125" t="s">
        <v>128</v>
      </c>
      <c r="E16" s="565">
        <v>2</v>
      </c>
      <c r="F16" s="120"/>
      <c r="G16" s="118"/>
      <c r="H16" s="120"/>
      <c r="I16" s="304"/>
      <c r="J16" s="13"/>
      <c r="K16" s="169">
        <f t="shared" si="1"/>
        <v>2</v>
      </c>
      <c r="L16" s="169">
        <f t="shared" si="1"/>
        <v>0</v>
      </c>
      <c r="M16" s="169">
        <f t="shared" si="1"/>
        <v>0</v>
      </c>
      <c r="N16" s="169">
        <f t="shared" si="1"/>
        <v>0</v>
      </c>
      <c r="O16" s="252"/>
      <c r="P16" s="176"/>
    </row>
    <row r="17" spans="1:16" s="130" customFormat="1" ht="18.75" customHeight="1" x14ac:dyDescent="0.2">
      <c r="A17" s="124" t="s">
        <v>314</v>
      </c>
      <c r="B17" s="121"/>
      <c r="C17" s="122"/>
      <c r="D17" s="125" t="s">
        <v>323</v>
      </c>
      <c r="E17" s="309">
        <v>6</v>
      </c>
      <c r="F17" s="123"/>
      <c r="G17" s="126"/>
      <c r="H17" s="123"/>
      <c r="I17" s="305"/>
      <c r="J17" s="13"/>
      <c r="K17" s="169">
        <f t="shared" si="1"/>
        <v>6</v>
      </c>
      <c r="L17" s="169">
        <f t="shared" si="1"/>
        <v>0</v>
      </c>
      <c r="M17" s="169">
        <f t="shared" si="1"/>
        <v>0</v>
      </c>
      <c r="N17" s="169">
        <f t="shared" si="1"/>
        <v>0</v>
      </c>
      <c r="O17" s="252"/>
      <c r="P17" s="176"/>
    </row>
    <row r="18" spans="1:16" s="130" customFormat="1" ht="18" customHeight="1" x14ac:dyDescent="0.2">
      <c r="A18" s="124" t="s">
        <v>314</v>
      </c>
      <c r="B18" s="121"/>
      <c r="C18" s="122"/>
      <c r="D18" s="123" t="s">
        <v>319</v>
      </c>
      <c r="E18" s="309">
        <v>3</v>
      </c>
      <c r="F18" s="123"/>
      <c r="G18" s="126"/>
      <c r="H18" s="123"/>
      <c r="I18" s="304"/>
      <c r="J18" s="13"/>
      <c r="K18" s="169">
        <f t="shared" si="1"/>
        <v>3</v>
      </c>
      <c r="L18" s="169">
        <f t="shared" si="1"/>
        <v>0</v>
      </c>
      <c r="M18" s="169">
        <f t="shared" si="1"/>
        <v>0</v>
      </c>
      <c r="N18" s="169">
        <f t="shared" si="1"/>
        <v>0</v>
      </c>
      <c r="O18" s="252"/>
      <c r="P18" s="176"/>
    </row>
    <row r="19" spans="1:16" s="130" customFormat="1" ht="18" customHeight="1" x14ac:dyDescent="0.2">
      <c r="A19" s="124" t="s">
        <v>314</v>
      </c>
      <c r="B19" s="121"/>
      <c r="C19" s="122"/>
      <c r="D19" s="125" t="s">
        <v>320</v>
      </c>
      <c r="E19" s="309">
        <v>6</v>
      </c>
      <c r="F19" s="123"/>
      <c r="G19" s="126"/>
      <c r="H19" s="123"/>
      <c r="I19" s="304"/>
      <c r="J19" s="13"/>
      <c r="K19" s="169">
        <f t="shared" si="1"/>
        <v>6</v>
      </c>
      <c r="L19" s="169">
        <f t="shared" si="1"/>
        <v>0</v>
      </c>
      <c r="M19" s="169">
        <f t="shared" si="1"/>
        <v>0</v>
      </c>
      <c r="N19" s="169">
        <f t="shared" si="1"/>
        <v>0</v>
      </c>
      <c r="O19" s="252"/>
      <c r="P19" s="176"/>
    </row>
    <row r="20" spans="1:16" s="130" customFormat="1" ht="18" customHeight="1" x14ac:dyDescent="0.2">
      <c r="A20" s="124" t="s">
        <v>314</v>
      </c>
      <c r="B20" s="121"/>
      <c r="C20" s="122" t="s">
        <v>152</v>
      </c>
      <c r="D20" s="125" t="s">
        <v>321</v>
      </c>
      <c r="E20" s="309">
        <v>3</v>
      </c>
      <c r="F20" s="123"/>
      <c r="G20" s="126"/>
      <c r="H20" s="123"/>
      <c r="I20" s="304"/>
      <c r="J20" s="13"/>
      <c r="K20" s="169">
        <f t="shared" si="1"/>
        <v>3</v>
      </c>
      <c r="L20" s="169">
        <f t="shared" si="1"/>
        <v>0</v>
      </c>
      <c r="M20" s="169">
        <f t="shared" si="1"/>
        <v>0</v>
      </c>
      <c r="N20" s="169">
        <f t="shared" si="1"/>
        <v>0</v>
      </c>
      <c r="O20" s="252"/>
      <c r="P20" s="176"/>
    </row>
    <row r="21" spans="1:16" s="130" customFormat="1" ht="18" customHeight="1" x14ac:dyDescent="0.2">
      <c r="A21" s="124" t="s">
        <v>314</v>
      </c>
      <c r="B21" s="121"/>
      <c r="C21" s="122"/>
      <c r="D21" s="125" t="s">
        <v>322</v>
      </c>
      <c r="E21" s="309">
        <v>4</v>
      </c>
      <c r="F21" s="123"/>
      <c r="G21" s="126"/>
      <c r="H21" s="123"/>
      <c r="I21" s="304"/>
      <c r="J21" s="13"/>
      <c r="K21" s="169">
        <f t="shared" si="1"/>
        <v>4</v>
      </c>
      <c r="L21" s="169">
        <f t="shared" si="1"/>
        <v>0</v>
      </c>
      <c r="M21" s="169">
        <f t="shared" si="1"/>
        <v>0</v>
      </c>
      <c r="N21" s="169">
        <f t="shared" si="1"/>
        <v>0</v>
      </c>
      <c r="O21" s="252"/>
      <c r="P21" s="176"/>
    </row>
    <row r="22" spans="1:16" s="130" customFormat="1" ht="18" customHeight="1" x14ac:dyDescent="0.2">
      <c r="A22" s="124" t="s">
        <v>314</v>
      </c>
      <c r="B22" s="121"/>
      <c r="C22" s="122"/>
      <c r="D22" s="125" t="s">
        <v>318</v>
      </c>
      <c r="E22" s="309">
        <v>4</v>
      </c>
      <c r="F22" s="123"/>
      <c r="G22" s="126"/>
      <c r="H22" s="123"/>
      <c r="I22" s="304"/>
      <c r="J22" s="13"/>
      <c r="K22" s="169">
        <f t="shared" ref="K22" si="2">E22</f>
        <v>4</v>
      </c>
      <c r="L22" s="169">
        <f t="shared" ref="L22" si="3">F22</f>
        <v>0</v>
      </c>
      <c r="M22" s="169">
        <f t="shared" ref="M22" si="4">G22</f>
        <v>0</v>
      </c>
      <c r="N22" s="169">
        <f t="shared" ref="N22" si="5">H22</f>
        <v>0</v>
      </c>
      <c r="O22" s="252"/>
      <c r="P22" s="176"/>
    </row>
    <row r="24" spans="1:16" ht="14.25" customHeight="1" x14ac:dyDescent="0.2"/>
    <row r="25" spans="1:16" s="108" customFormat="1" x14ac:dyDescent="0.2">
      <c r="D25" s="163"/>
      <c r="E25" s="474">
        <f>+SUM(E12:E24)</f>
        <v>42</v>
      </c>
      <c r="I25" s="164"/>
      <c r="J25" s="230"/>
      <c r="K25" s="255"/>
      <c r="L25" s="252"/>
      <c r="M25" s="252"/>
      <c r="N25" s="252"/>
      <c r="O25" s="252"/>
      <c r="P25" s="229"/>
    </row>
    <row r="26" spans="1:16" s="108" customFormat="1" ht="32.25" customHeight="1" x14ac:dyDescent="0.2">
      <c r="D26" s="165"/>
      <c r="E26" s="166"/>
      <c r="F26" s="166"/>
      <c r="G26" s="166"/>
      <c r="H26" s="141"/>
      <c r="I26" s="167" t="s">
        <v>258</v>
      </c>
      <c r="J26" s="106"/>
      <c r="K26" s="106"/>
      <c r="L26" s="13"/>
      <c r="M26"/>
      <c r="N26"/>
      <c r="O26"/>
    </row>
    <row r="27" spans="1:16" s="108" customFormat="1" ht="18" customHeight="1" x14ac:dyDescent="0.2">
      <c r="I27" s="304"/>
      <c r="J27" s="7"/>
      <c r="K27" s="187">
        <f t="shared" ref="K27:K36" ca="1" si="6">SUMIF($I$13:$N$24,I27,$M$13:$M$24)</f>
        <v>0</v>
      </c>
      <c r="L27" s="13"/>
      <c r="M27"/>
      <c r="N27"/>
      <c r="O27"/>
    </row>
    <row r="28" spans="1:16" s="108" customFormat="1" ht="18" customHeight="1" x14ac:dyDescent="0.2">
      <c r="I28" s="304"/>
      <c r="J28" s="7"/>
      <c r="K28" s="187">
        <f t="shared" ca="1" si="6"/>
        <v>0</v>
      </c>
      <c r="L28" s="13"/>
      <c r="M28"/>
      <c r="N28"/>
      <c r="O28"/>
    </row>
    <row r="29" spans="1:16" s="108" customFormat="1" ht="18" customHeight="1" x14ac:dyDescent="0.2">
      <c r="I29" s="304"/>
      <c r="J29" s="7"/>
      <c r="K29" s="187">
        <f t="shared" ca="1" si="6"/>
        <v>0</v>
      </c>
      <c r="L29" s="13"/>
      <c r="M29"/>
      <c r="N29"/>
      <c r="O29"/>
    </row>
    <row r="30" spans="1:16" s="108" customFormat="1" ht="18" customHeight="1" x14ac:dyDescent="0.2">
      <c r="I30" s="304"/>
      <c r="J30" s="7"/>
      <c r="K30" s="187">
        <f t="shared" ca="1" si="6"/>
        <v>0</v>
      </c>
      <c r="L30" s="13"/>
      <c r="M30"/>
      <c r="N30"/>
      <c r="O30"/>
    </row>
    <row r="31" spans="1:16" s="108" customFormat="1" ht="18" customHeight="1" x14ac:dyDescent="0.2">
      <c r="I31" s="304"/>
      <c r="J31" s="7"/>
      <c r="K31" s="187">
        <f t="shared" ca="1" si="6"/>
        <v>0</v>
      </c>
      <c r="L31" s="13"/>
      <c r="M31"/>
      <c r="N31"/>
      <c r="O31"/>
    </row>
    <row r="32" spans="1:16" s="108" customFormat="1" ht="18" customHeight="1" x14ac:dyDescent="0.2">
      <c r="I32" s="304"/>
      <c r="J32" s="7"/>
      <c r="K32" s="187">
        <f t="shared" ca="1" si="6"/>
        <v>0</v>
      </c>
      <c r="L32" s="13"/>
      <c r="M32"/>
      <c r="N32"/>
      <c r="O32"/>
    </row>
    <row r="33" spans="9:15" s="108" customFormat="1" ht="18" customHeight="1" x14ac:dyDescent="0.2">
      <c r="I33" s="304"/>
      <c r="J33" s="7"/>
      <c r="K33" s="187">
        <f t="shared" ca="1" si="6"/>
        <v>0</v>
      </c>
      <c r="L33" s="13"/>
      <c r="M33"/>
      <c r="N33"/>
      <c r="O33"/>
    </row>
    <row r="34" spans="9:15" s="108" customFormat="1" ht="18" customHeight="1" x14ac:dyDescent="0.2">
      <c r="I34" s="304"/>
      <c r="J34" s="7"/>
      <c r="K34" s="187">
        <f t="shared" ca="1" si="6"/>
        <v>0</v>
      </c>
      <c r="L34" s="13"/>
      <c r="M34"/>
      <c r="N34"/>
      <c r="O34"/>
    </row>
    <row r="35" spans="9:15" s="108" customFormat="1" ht="18" customHeight="1" x14ac:dyDescent="0.2">
      <c r="I35" s="304"/>
      <c r="J35" s="7"/>
      <c r="K35" s="187">
        <f t="shared" ca="1" si="6"/>
        <v>0</v>
      </c>
      <c r="L35" s="13"/>
      <c r="M35"/>
      <c r="N35"/>
      <c r="O35"/>
    </row>
    <row r="36" spans="9:15" s="141" customFormat="1" ht="17.25" customHeight="1" x14ac:dyDescent="0.2">
      <c r="I36" s="305"/>
      <c r="J36" s="7"/>
      <c r="K36" s="187">
        <f t="shared" ca="1" si="6"/>
        <v>0</v>
      </c>
      <c r="L36" s="3"/>
      <c r="M36" s="3"/>
      <c r="N36" s="3"/>
      <c r="O36" s="3"/>
    </row>
    <row r="37" spans="9:15" s="108" customFormat="1" ht="14.25" x14ac:dyDescent="0.2">
      <c r="I37" s="184"/>
      <c r="J37" s="231"/>
      <c r="K37" s="231"/>
      <c r="L37"/>
      <c r="M37"/>
      <c r="N37"/>
      <c r="O37"/>
    </row>
    <row r="38" spans="9:15" s="108" customFormat="1" ht="15" x14ac:dyDescent="0.2">
      <c r="J38"/>
      <c r="K38" s="187">
        <f ca="1">SUM(K27:K37)</f>
        <v>0</v>
      </c>
      <c r="L38" s="13"/>
      <c r="M38"/>
      <c r="N38"/>
      <c r="O38"/>
    </row>
    <row r="39" spans="9:15" s="108" customFormat="1" x14ac:dyDescent="0.2">
      <c r="J39"/>
      <c r="K39"/>
      <c r="L39"/>
      <c r="M39"/>
      <c r="N39"/>
      <c r="O39"/>
    </row>
    <row r="40" spans="9:15" s="108" customFormat="1" x14ac:dyDescent="0.2">
      <c r="J40"/>
      <c r="K40"/>
      <c r="L40"/>
      <c r="M40"/>
      <c r="N40"/>
      <c r="O40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0866141732283472" right="0.70866141732283472" top="0.74803149606299213" bottom="0.74803149606299213" header="0.31496062992125984" footer="0.31496062992125984"/>
  <pageSetup scale="65" orientation="landscape" r:id="rId1"/>
  <ignoredErrors>
    <ignoredError sqref="K28:K33 H25 K27 E2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43"/>
  <sheetViews>
    <sheetView view="pageBreakPreview" zoomScale="60" zoomScaleNormal="100" workbookViewId="0">
      <selection activeCell="D19" sqref="D19"/>
    </sheetView>
  </sheetViews>
  <sheetFormatPr baseColWidth="10" defaultRowHeight="12.75" x14ac:dyDescent="0.2"/>
  <cols>
    <col min="2" max="2" width="4.7109375" customWidth="1"/>
    <col min="3" max="3" width="40.7109375" customWidth="1"/>
    <col min="4" max="4" width="49.28515625" customWidth="1"/>
    <col min="5" max="8" width="7.140625" customWidth="1"/>
    <col min="9" max="9" width="33.85546875" style="328" customWidth="1"/>
    <col min="10" max="10" width="12.28515625" customWidth="1"/>
    <col min="11" max="11" width="1.42578125" customWidth="1"/>
    <col min="12" max="12" width="12.28515625" customWidth="1"/>
  </cols>
  <sheetData>
    <row r="1" spans="1:17" s="108" customFormat="1" x14ac:dyDescent="0.2">
      <c r="A1" s="108" t="s">
        <v>51</v>
      </c>
      <c r="I1" s="855"/>
    </row>
    <row r="2" spans="1:17" s="108" customFormat="1" x14ac:dyDescent="0.2">
      <c r="A2" s="108" t="s">
        <v>52</v>
      </c>
      <c r="I2" s="855"/>
    </row>
    <row r="3" spans="1:17" s="108" customFormat="1" x14ac:dyDescent="0.2">
      <c r="A3" s="108" t="s">
        <v>53</v>
      </c>
      <c r="I3" s="855"/>
    </row>
    <row r="4" spans="1:17" s="108" customFormat="1" ht="13.5" thickBot="1" x14ac:dyDescent="0.25">
      <c r="I4" s="855"/>
    </row>
    <row r="5" spans="1:17" s="141" customFormat="1" ht="15" customHeight="1" x14ac:dyDescent="0.2">
      <c r="A5" s="1672" t="s">
        <v>54</v>
      </c>
      <c r="B5" s="1673"/>
      <c r="C5" s="1673"/>
      <c r="D5" s="1673"/>
      <c r="E5" s="1673"/>
      <c r="F5" s="1673"/>
      <c r="G5" s="1673"/>
      <c r="H5" s="1673"/>
      <c r="I5" s="1674"/>
    </row>
    <row r="6" spans="1:17" s="141" customFormat="1" ht="15" customHeight="1" thickBot="1" x14ac:dyDescent="0.25">
      <c r="A6" s="1675" t="s">
        <v>530</v>
      </c>
      <c r="B6" s="1666"/>
      <c r="C6" s="1666"/>
      <c r="D6" s="1666"/>
      <c r="E6" s="1666"/>
      <c r="F6" s="1666"/>
      <c r="G6" s="1666"/>
      <c r="H6" s="1666"/>
      <c r="I6" s="1676"/>
      <c r="J6" s="1"/>
      <c r="K6" s="1"/>
      <c r="L6" s="1"/>
      <c r="M6" s="3"/>
      <c r="N6" s="3"/>
      <c r="O6" s="3"/>
      <c r="P6" s="3"/>
      <c r="Q6" s="3"/>
    </row>
    <row r="7" spans="1:17" s="141" customFormat="1" ht="21.75" customHeight="1" thickBot="1" x14ac:dyDescent="0.25">
      <c r="A7" s="538" t="s">
        <v>536</v>
      </c>
      <c r="B7" s="539"/>
      <c r="C7" s="539"/>
      <c r="D7" s="1665" t="s">
        <v>332</v>
      </c>
      <c r="E7" s="1665"/>
      <c r="F7" s="1665"/>
      <c r="G7" s="1665"/>
      <c r="H7" s="1665"/>
      <c r="I7" s="622"/>
      <c r="J7" s="15"/>
      <c r="K7" s="15"/>
      <c r="L7" s="15"/>
      <c r="M7" s="3"/>
      <c r="N7" s="3"/>
      <c r="O7" s="3"/>
      <c r="P7" s="3"/>
      <c r="Q7" s="3"/>
    </row>
    <row r="8" spans="1:17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623"/>
      <c r="J8" s="1"/>
      <c r="K8" s="1"/>
      <c r="L8" s="1"/>
      <c r="M8" s="1"/>
      <c r="N8" s="1"/>
      <c r="O8" s="1"/>
      <c r="P8" s="1"/>
      <c r="Q8" s="1"/>
    </row>
    <row r="9" spans="1:17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77" t="s">
        <v>60</v>
      </c>
      <c r="J9" s="103"/>
      <c r="K9" s="103"/>
      <c r="L9" s="103"/>
      <c r="M9" s="103"/>
      <c r="N9" s="103"/>
      <c r="O9" s="103"/>
      <c r="P9" s="103"/>
      <c r="Q9" s="1"/>
    </row>
    <row r="10" spans="1:17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78"/>
      <c r="J10" s="103"/>
      <c r="K10" s="103"/>
      <c r="L10" s="103"/>
      <c r="M10" s="103"/>
      <c r="N10" s="103"/>
      <c r="O10" s="103"/>
      <c r="P10" s="103"/>
      <c r="Q10" s="162"/>
    </row>
    <row r="11" spans="1:17" s="129" customFormat="1" ht="11.45" customHeight="1" x14ac:dyDescent="0.2">
      <c r="A11" s="234" t="s">
        <v>313</v>
      </c>
      <c r="B11" s="235"/>
      <c r="C11" s="235"/>
      <c r="D11" s="235"/>
      <c r="E11" s="236"/>
      <c r="F11" s="236"/>
      <c r="G11" s="236"/>
      <c r="H11" s="236"/>
      <c r="I11" s="588"/>
      <c r="J11" s="103"/>
      <c r="K11" s="103"/>
      <c r="L11" s="703"/>
      <c r="M11" s="704"/>
      <c r="N11" s="704"/>
      <c r="O11" s="704"/>
      <c r="P11" s="103"/>
      <c r="Q11" s="162"/>
    </row>
    <row r="12" spans="1:17" s="129" customFormat="1" ht="18.75" customHeight="1" x14ac:dyDescent="0.2">
      <c r="A12" s="1293" t="s">
        <v>313</v>
      </c>
      <c r="B12" s="1294"/>
      <c r="C12" s="1293" t="s">
        <v>120</v>
      </c>
      <c r="D12" s="1331" t="s">
        <v>553</v>
      </c>
      <c r="E12" s="1293">
        <v>6</v>
      </c>
      <c r="F12" s="1293"/>
      <c r="G12" s="1293"/>
      <c r="H12" s="1332"/>
      <c r="I12" s="1333" t="s">
        <v>207</v>
      </c>
      <c r="J12" s="103"/>
      <c r="K12" s="103"/>
      <c r="L12" s="703"/>
      <c r="M12" s="704"/>
      <c r="N12" s="704"/>
      <c r="O12" s="704"/>
      <c r="P12" s="103"/>
      <c r="Q12" s="1"/>
    </row>
    <row r="13" spans="1:17" s="129" customFormat="1" ht="18.75" customHeight="1" x14ac:dyDescent="0.2">
      <c r="A13" s="1293" t="s">
        <v>313</v>
      </c>
      <c r="B13" s="1334"/>
      <c r="C13" s="1293" t="s">
        <v>120</v>
      </c>
      <c r="D13" s="1331" t="s">
        <v>554</v>
      </c>
      <c r="E13" s="1293"/>
      <c r="F13" s="1293"/>
      <c r="G13" s="1293">
        <v>6</v>
      </c>
      <c r="H13" s="1335"/>
      <c r="I13" s="1333" t="s">
        <v>475</v>
      </c>
      <c r="J13" s="103"/>
      <c r="K13" s="103"/>
      <c r="L13" s="703"/>
      <c r="M13" s="704"/>
      <c r="N13" s="704"/>
      <c r="O13" s="704"/>
      <c r="P13" s="103"/>
      <c r="Q13" s="162"/>
    </row>
    <row r="14" spans="1:17" s="130" customFormat="1" ht="18" customHeight="1" x14ac:dyDescent="0.2">
      <c r="A14" s="1293" t="s">
        <v>313</v>
      </c>
      <c r="B14" s="1293"/>
      <c r="C14" s="1293" t="s">
        <v>643</v>
      </c>
      <c r="D14" s="1329" t="s">
        <v>336</v>
      </c>
      <c r="E14" s="1293">
        <v>2</v>
      </c>
      <c r="F14" s="1329"/>
      <c r="G14" s="1293">
        <v>0</v>
      </c>
      <c r="H14" s="1330"/>
      <c r="I14" s="1219" t="s">
        <v>673</v>
      </c>
      <c r="J14" s="252"/>
      <c r="K14" s="252"/>
      <c r="L14" s="226"/>
      <c r="M14" s="226"/>
      <c r="N14" s="226"/>
      <c r="O14" s="226"/>
      <c r="P14" s="252"/>
      <c r="Q14" s="176"/>
    </row>
    <row r="15" spans="1:17" s="130" customFormat="1" ht="18" customHeight="1" x14ac:dyDescent="0.2">
      <c r="A15" s="1293" t="s">
        <v>313</v>
      </c>
      <c r="B15" s="1293"/>
      <c r="C15" s="1293" t="s">
        <v>643</v>
      </c>
      <c r="D15" s="1329" t="s">
        <v>532</v>
      </c>
      <c r="E15" s="1293">
        <v>0</v>
      </c>
      <c r="F15" s="1329"/>
      <c r="G15" s="1293">
        <v>2</v>
      </c>
      <c r="H15" s="1330"/>
      <c r="I15" s="1281" t="s">
        <v>179</v>
      </c>
      <c r="J15" s="252"/>
      <c r="K15" s="252"/>
      <c r="L15" s="226"/>
      <c r="M15" s="226"/>
      <c r="N15" s="226"/>
      <c r="O15" s="226"/>
      <c r="P15" s="252"/>
      <c r="Q15" s="176"/>
    </row>
    <row r="16" spans="1:17" s="130" customFormat="1" ht="18" customHeight="1" x14ac:dyDescent="0.2">
      <c r="A16" s="1351" t="s">
        <v>313</v>
      </c>
      <c r="B16" s="1351"/>
      <c r="C16" s="1351" t="s">
        <v>531</v>
      </c>
      <c r="D16" s="1352" t="s">
        <v>533</v>
      </c>
      <c r="E16" s="1351">
        <v>2</v>
      </c>
      <c r="F16" s="1352"/>
      <c r="G16" s="1351">
        <v>0</v>
      </c>
      <c r="H16" s="1353"/>
      <c r="I16" s="1354" t="s">
        <v>488</v>
      </c>
      <c r="J16" s="252"/>
      <c r="K16" s="252"/>
      <c r="L16" s="226"/>
      <c r="M16" s="226"/>
      <c r="N16" s="226"/>
      <c r="O16" s="226"/>
      <c r="P16" s="252"/>
      <c r="Q16" s="176"/>
    </row>
    <row r="17" spans="1:17" s="130" customFormat="1" ht="18" customHeight="1" x14ac:dyDescent="0.2">
      <c r="A17" s="1293" t="s">
        <v>313</v>
      </c>
      <c r="B17" s="1293"/>
      <c r="C17" s="1293" t="s">
        <v>531</v>
      </c>
      <c r="D17" s="1329" t="s">
        <v>9</v>
      </c>
      <c r="E17" s="1293">
        <v>0</v>
      </c>
      <c r="F17" s="1329"/>
      <c r="G17" s="1293">
        <v>2</v>
      </c>
      <c r="H17" s="1330"/>
      <c r="I17" s="1336" t="s">
        <v>176</v>
      </c>
      <c r="J17" s="252"/>
      <c r="K17" s="252"/>
      <c r="L17" s="226"/>
      <c r="M17" s="226"/>
      <c r="N17" s="226"/>
      <c r="O17" s="226"/>
      <c r="P17" s="252"/>
      <c r="Q17" s="176"/>
    </row>
    <row r="18" spans="1:17" s="130" customFormat="1" ht="18" customHeight="1" x14ac:dyDescent="0.2">
      <c r="A18" s="1293" t="s">
        <v>313</v>
      </c>
      <c r="B18" s="1293"/>
      <c r="C18" s="1293" t="s">
        <v>643</v>
      </c>
      <c r="D18" s="1329" t="s">
        <v>12</v>
      </c>
      <c r="E18" s="1293">
        <v>4</v>
      </c>
      <c r="F18" s="1329"/>
      <c r="G18" s="1293">
        <v>0</v>
      </c>
      <c r="H18" s="1330"/>
      <c r="I18" s="1281" t="s">
        <v>330</v>
      </c>
      <c r="J18" s="252"/>
      <c r="K18" s="252"/>
      <c r="L18" s="226"/>
      <c r="M18" s="226"/>
      <c r="N18" s="226"/>
      <c r="O18" s="226"/>
      <c r="P18" s="252"/>
      <c r="Q18" s="176"/>
    </row>
    <row r="19" spans="1:17" s="130" customFormat="1" ht="18" customHeight="1" x14ac:dyDescent="0.2">
      <c r="A19" s="1293" t="s">
        <v>313</v>
      </c>
      <c r="B19" s="1300"/>
      <c r="C19" s="1293" t="s">
        <v>643</v>
      </c>
      <c r="D19" s="1312" t="s">
        <v>335</v>
      </c>
      <c r="E19" s="1300">
        <v>0</v>
      </c>
      <c r="F19" s="1329"/>
      <c r="G19" s="1293">
        <v>2</v>
      </c>
      <c r="H19" s="1330"/>
      <c r="I19" s="1281" t="s">
        <v>179</v>
      </c>
      <c r="J19" s="252"/>
      <c r="K19" s="252"/>
      <c r="L19" s="226"/>
      <c r="M19" s="226"/>
      <c r="N19" s="226"/>
      <c r="O19" s="226"/>
      <c r="P19" s="252"/>
      <c r="Q19" s="176"/>
    </row>
    <row r="20" spans="1:17" s="130" customFormat="1" ht="18" customHeight="1" x14ac:dyDescent="0.2">
      <c r="A20" s="1293" t="s">
        <v>313</v>
      </c>
      <c r="B20" s="1293"/>
      <c r="C20" s="1300" t="s">
        <v>13</v>
      </c>
      <c r="D20" s="1312" t="s">
        <v>618</v>
      </c>
      <c r="E20" s="1300">
        <v>4</v>
      </c>
      <c r="F20" s="1329"/>
      <c r="G20" s="1293">
        <v>0</v>
      </c>
      <c r="H20" s="1330"/>
      <c r="I20" s="1219" t="s">
        <v>529</v>
      </c>
      <c r="J20" s="252"/>
      <c r="K20" s="252"/>
      <c r="L20" s="226"/>
      <c r="M20" s="226"/>
      <c r="N20" s="226"/>
      <c r="O20" s="226"/>
      <c r="P20" s="252"/>
      <c r="Q20" s="176"/>
    </row>
    <row r="21" spans="1:17" s="130" customFormat="1" ht="18" customHeight="1" x14ac:dyDescent="0.2">
      <c r="A21" s="1293" t="s">
        <v>313</v>
      </c>
      <c r="B21" s="1293"/>
      <c r="C21" s="1300" t="s">
        <v>13</v>
      </c>
      <c r="D21" s="1312" t="s">
        <v>334</v>
      </c>
      <c r="E21" s="1300">
        <v>0</v>
      </c>
      <c r="F21" s="1329"/>
      <c r="G21" s="1293">
        <v>4</v>
      </c>
      <c r="H21" s="1330"/>
      <c r="I21" s="1219" t="s">
        <v>529</v>
      </c>
      <c r="J21" s="252"/>
      <c r="K21" s="252"/>
      <c r="L21" s="226"/>
      <c r="M21" s="226"/>
      <c r="N21" s="226"/>
      <c r="O21" s="226"/>
      <c r="P21" s="252"/>
      <c r="Q21" s="176"/>
    </row>
    <row r="22" spans="1:17" s="130" customFormat="1" ht="18" customHeight="1" x14ac:dyDescent="0.2">
      <c r="A22" s="1293" t="s">
        <v>313</v>
      </c>
      <c r="B22" s="1293"/>
      <c r="C22" s="1300" t="s">
        <v>128</v>
      </c>
      <c r="D22" s="1312" t="s">
        <v>128</v>
      </c>
      <c r="E22" s="1300">
        <v>4</v>
      </c>
      <c r="F22" s="1329"/>
      <c r="G22" s="1293">
        <v>0</v>
      </c>
      <c r="H22" s="1330"/>
      <c r="I22" s="1337" t="s">
        <v>208</v>
      </c>
      <c r="J22" s="252"/>
      <c r="K22" s="252"/>
      <c r="L22" s="226"/>
      <c r="M22" s="226"/>
      <c r="N22" s="226"/>
      <c r="O22" s="226"/>
      <c r="P22" s="252"/>
      <c r="Q22" s="176"/>
    </row>
    <row r="23" spans="1:17" s="130" customFormat="1" ht="18" customHeight="1" x14ac:dyDescent="0.2">
      <c r="A23" s="563" t="s">
        <v>313</v>
      </c>
      <c r="B23" s="564"/>
      <c r="C23" s="564" t="s">
        <v>128</v>
      </c>
      <c r="D23" s="567" t="s">
        <v>534</v>
      </c>
      <c r="E23" s="146">
        <v>0</v>
      </c>
      <c r="F23" s="143"/>
      <c r="G23" s="146">
        <v>4</v>
      </c>
      <c r="H23" s="414"/>
      <c r="I23" s="438" t="s">
        <v>208</v>
      </c>
      <c r="J23" s="1828"/>
      <c r="K23" s="252"/>
      <c r="L23" s="226"/>
      <c r="M23" s="226"/>
      <c r="N23" s="226"/>
      <c r="O23" s="226"/>
      <c r="P23" s="252"/>
      <c r="Q23" s="176"/>
    </row>
    <row r="24" spans="1:17" s="130" customFormat="1" ht="18" customHeight="1" x14ac:dyDescent="0.2">
      <c r="A24" s="1383" t="s">
        <v>313</v>
      </c>
      <c r="B24" s="1365"/>
      <c r="C24" s="1365" t="s">
        <v>152</v>
      </c>
      <c r="D24" s="1373" t="s">
        <v>317</v>
      </c>
      <c r="E24" s="1365">
        <v>0</v>
      </c>
      <c r="F24" s="1373"/>
      <c r="G24" s="1365">
        <v>2</v>
      </c>
      <c r="H24" s="1829"/>
      <c r="I24" s="1830" t="s">
        <v>329</v>
      </c>
      <c r="J24" s="252"/>
      <c r="K24" s="252"/>
      <c r="L24" s="226"/>
      <c r="M24" s="226"/>
      <c r="N24" s="226"/>
      <c r="O24" s="226"/>
      <c r="P24" s="252"/>
      <c r="Q24" s="176"/>
    </row>
    <row r="25" spans="1:17" s="130" customFormat="1" ht="18" customHeight="1" x14ac:dyDescent="0.2">
      <c r="A25" s="563" t="s">
        <v>313</v>
      </c>
      <c r="B25" s="564"/>
      <c r="C25" s="657" t="s">
        <v>296</v>
      </c>
      <c r="D25" s="658" t="s">
        <v>296</v>
      </c>
      <c r="E25" s="148">
        <v>4</v>
      </c>
      <c r="F25" s="574"/>
      <c r="G25" s="148">
        <v>4</v>
      </c>
      <c r="H25" s="530"/>
      <c r="I25" s="725"/>
      <c r="J25" s="252"/>
      <c r="K25" s="252"/>
      <c r="L25" s="226"/>
      <c r="M25" s="226"/>
      <c r="N25" s="226"/>
      <c r="O25" s="226"/>
      <c r="P25" s="252"/>
      <c r="Q25" s="176"/>
    </row>
    <row r="26" spans="1:17" s="108" customFormat="1" ht="14.25" x14ac:dyDescent="0.2">
      <c r="A26" s="1293" t="s">
        <v>313</v>
      </c>
      <c r="B26" s="1531"/>
      <c r="C26" s="1300" t="s">
        <v>535</v>
      </c>
      <c r="D26" s="1532" t="s">
        <v>234</v>
      </c>
      <c r="E26" s="1533">
        <v>4</v>
      </c>
      <c r="F26" s="1533"/>
      <c r="G26" s="1533">
        <v>4</v>
      </c>
      <c r="H26" s="1534"/>
      <c r="I26" s="1535" t="s">
        <v>324</v>
      </c>
      <c r="J26" s="705"/>
      <c r="K26" s="705"/>
      <c r="L26" s="252"/>
      <c r="M26" s="252"/>
      <c r="N26" s="252"/>
      <c r="O26" s="252"/>
      <c r="P26" s="252"/>
      <c r="Q26" s="229"/>
    </row>
    <row r="27" spans="1:17" s="108" customFormat="1" ht="15" x14ac:dyDescent="0.25">
      <c r="A27" s="184"/>
      <c r="B27" s="184"/>
      <c r="C27" s="184"/>
      <c r="D27" s="659"/>
      <c r="E27" s="689">
        <f>+SUM(E11:E24)</f>
        <v>22</v>
      </c>
      <c r="F27" s="690"/>
      <c r="G27" s="689">
        <f>+SUM(G11:G24)</f>
        <v>22</v>
      </c>
      <c r="H27" s="691"/>
      <c r="I27" s="692">
        <f>+SUM(E27:G27)</f>
        <v>44</v>
      </c>
      <c r="J27" s="255"/>
      <c r="K27" s="255"/>
      <c r="L27" s="255"/>
      <c r="M27" s="252"/>
      <c r="N27" s="252"/>
      <c r="O27" s="252"/>
      <c r="P27" s="252"/>
      <c r="Q27" s="229"/>
    </row>
    <row r="28" spans="1:17" s="108" customFormat="1" x14ac:dyDescent="0.2">
      <c r="D28" s="163"/>
      <c r="E28" s="113"/>
      <c r="G28" s="113"/>
      <c r="I28" s="164"/>
      <c r="J28" s="255"/>
      <c r="K28" s="255"/>
      <c r="L28" s="255"/>
      <c r="M28" s="252"/>
      <c r="N28" s="252"/>
      <c r="O28" s="252"/>
      <c r="P28" s="252"/>
      <c r="Q28" s="229"/>
    </row>
    <row r="29" spans="1:17" s="108" customFormat="1" x14ac:dyDescent="0.2">
      <c r="D29" s="163"/>
      <c r="E29" s="113"/>
      <c r="G29" s="113"/>
      <c r="I29" s="164"/>
      <c r="J29" s="230"/>
      <c r="K29" s="230"/>
      <c r="L29" s="230"/>
      <c r="M29"/>
      <c r="N29"/>
      <c r="O29"/>
      <c r="P29"/>
    </row>
    <row r="30" spans="1:17" s="108" customFormat="1" ht="32.25" customHeight="1" x14ac:dyDescent="0.2">
      <c r="D30" s="165"/>
      <c r="E30" s="166"/>
      <c r="F30" s="166"/>
      <c r="G30" s="166"/>
      <c r="H30" s="141"/>
      <c r="I30" s="167" t="s">
        <v>258</v>
      </c>
      <c r="J30" s="106" t="s">
        <v>337</v>
      </c>
      <c r="K30" s="106"/>
      <c r="L30" s="106" t="s">
        <v>325</v>
      </c>
      <c r="M30" s="13"/>
      <c r="N30"/>
      <c r="O30"/>
      <c r="P30"/>
    </row>
    <row r="31" spans="1:17" s="108" customFormat="1" ht="18" customHeight="1" x14ac:dyDescent="0.2">
      <c r="I31" s="749" t="s">
        <v>207</v>
      </c>
      <c r="J31" s="7">
        <f>SUMIF($I$12:$I$26,I31,$E$12:$E$26)</f>
        <v>6</v>
      </c>
      <c r="K31" s="7"/>
      <c r="L31" s="7">
        <f>SUMIF($I$12:$I$26,I31,$G$12:$G$26)</f>
        <v>0</v>
      </c>
      <c r="M31" s="13"/>
      <c r="N31"/>
      <c r="O31"/>
      <c r="P31"/>
    </row>
    <row r="32" spans="1:17" s="108" customFormat="1" ht="18" customHeight="1" x14ac:dyDescent="0.2">
      <c r="I32" s="749" t="s">
        <v>475</v>
      </c>
      <c r="J32" s="7">
        <f t="shared" ref="J32:J40" si="0">SUMIF($I$12:$I$26,I32,$E$12:$E$26)</f>
        <v>0</v>
      </c>
      <c r="K32" s="7"/>
      <c r="L32" s="7">
        <f t="shared" ref="L32:L41" si="1">SUMIF($I$12:$I$26,I32,$G$12:$G$26)</f>
        <v>6</v>
      </c>
      <c r="M32" s="13"/>
      <c r="N32"/>
      <c r="O32"/>
      <c r="P32"/>
    </row>
    <row r="33" spans="8:16" s="108" customFormat="1" ht="18" customHeight="1" x14ac:dyDescent="0.2">
      <c r="I33" s="749" t="s">
        <v>176</v>
      </c>
      <c r="J33" s="7">
        <f t="shared" si="0"/>
        <v>0</v>
      </c>
      <c r="K33" s="7"/>
      <c r="L33" s="7">
        <f t="shared" si="1"/>
        <v>2</v>
      </c>
      <c r="M33" s="13"/>
      <c r="N33"/>
      <c r="O33"/>
      <c r="P33"/>
    </row>
    <row r="34" spans="8:16" s="108" customFormat="1" ht="18" customHeight="1" x14ac:dyDescent="0.2">
      <c r="I34" s="749" t="s">
        <v>330</v>
      </c>
      <c r="J34" s="7">
        <f t="shared" ref="J34" si="2">SUMIF($I$12:$I$26,I34,$E$12:$E$26)</f>
        <v>4</v>
      </c>
      <c r="K34" s="7"/>
      <c r="L34" s="7">
        <f t="shared" ref="L34" si="3">SUMIF($I$12:$I$26,I34,$G$12:$G$26)</f>
        <v>0</v>
      </c>
      <c r="M34" s="13"/>
      <c r="N34"/>
      <c r="O34"/>
      <c r="P34"/>
    </row>
    <row r="35" spans="8:16" s="108" customFormat="1" ht="18" customHeight="1" x14ac:dyDescent="0.2">
      <c r="I35" s="749" t="s">
        <v>488</v>
      </c>
      <c r="J35" s="7">
        <f t="shared" si="0"/>
        <v>2</v>
      </c>
      <c r="K35" s="7"/>
      <c r="L35" s="7">
        <f t="shared" si="1"/>
        <v>0</v>
      </c>
      <c r="M35" s="13"/>
      <c r="N35"/>
      <c r="O35"/>
      <c r="P35"/>
    </row>
    <row r="36" spans="8:16" s="141" customFormat="1" ht="18" customHeight="1" x14ac:dyDescent="0.2">
      <c r="H36" s="108"/>
      <c r="I36" s="856" t="s">
        <v>529</v>
      </c>
      <c r="J36" s="7">
        <f t="shared" si="0"/>
        <v>4</v>
      </c>
      <c r="K36" s="7"/>
      <c r="L36" s="7">
        <f t="shared" si="1"/>
        <v>4</v>
      </c>
      <c r="M36" s="3"/>
      <c r="N36" s="3"/>
      <c r="O36" s="3"/>
      <c r="P36" s="3"/>
    </row>
    <row r="37" spans="8:16" s="108" customFormat="1" ht="15" x14ac:dyDescent="0.2">
      <c r="I37" s="749" t="s">
        <v>329</v>
      </c>
      <c r="J37" s="7">
        <f t="shared" si="0"/>
        <v>0</v>
      </c>
      <c r="K37" s="7"/>
      <c r="L37" s="7">
        <f t="shared" si="1"/>
        <v>2</v>
      </c>
      <c r="M37"/>
      <c r="N37"/>
      <c r="O37"/>
      <c r="P37"/>
    </row>
    <row r="38" spans="8:16" s="108" customFormat="1" ht="18" customHeight="1" x14ac:dyDescent="0.2">
      <c r="I38" s="749" t="s">
        <v>179</v>
      </c>
      <c r="J38" s="7">
        <f t="shared" si="0"/>
        <v>0</v>
      </c>
      <c r="K38" s="7"/>
      <c r="L38" s="7">
        <f t="shared" si="1"/>
        <v>4</v>
      </c>
      <c r="M38" s="13"/>
      <c r="N38"/>
      <c r="O38"/>
      <c r="P38"/>
    </row>
    <row r="39" spans="8:16" s="108" customFormat="1" ht="18" customHeight="1" x14ac:dyDescent="0.2">
      <c r="I39" s="355" t="s">
        <v>162</v>
      </c>
      <c r="J39" s="7">
        <f t="shared" ref="J39" si="4">SUMIF($I$12:$I$26,I39,$E$12:$E$26)</f>
        <v>0</v>
      </c>
      <c r="K39" s="7"/>
      <c r="L39" s="7">
        <f t="shared" ref="L39" si="5">SUMIF($I$12:$I$26,I39,$G$12:$G$26)</f>
        <v>0</v>
      </c>
      <c r="M39" s="13"/>
      <c r="N39"/>
      <c r="O39"/>
      <c r="P39"/>
    </row>
    <row r="40" spans="8:16" s="108" customFormat="1" ht="18" customHeight="1" x14ac:dyDescent="0.2">
      <c r="H40"/>
      <c r="I40" s="749" t="s">
        <v>208</v>
      </c>
      <c r="J40" s="7">
        <f t="shared" si="0"/>
        <v>4</v>
      </c>
      <c r="K40" s="7"/>
      <c r="L40" s="7">
        <f t="shared" si="1"/>
        <v>4</v>
      </c>
      <c r="M40"/>
      <c r="N40"/>
      <c r="O40"/>
      <c r="P40"/>
    </row>
    <row r="41" spans="8:16" ht="18" customHeight="1" x14ac:dyDescent="0.2">
      <c r="I41" s="864" t="s">
        <v>644</v>
      </c>
      <c r="J41" s="7">
        <f>SUMIF($I$12:$I$26,I41,$E$12:$E$26)</f>
        <v>0</v>
      </c>
      <c r="K41" s="7"/>
      <c r="L41" s="7">
        <f t="shared" si="1"/>
        <v>0</v>
      </c>
    </row>
    <row r="43" spans="8:16" ht="15" x14ac:dyDescent="0.2">
      <c r="J43" s="187">
        <f>SUM(J31:L41)</f>
        <v>42</v>
      </c>
    </row>
  </sheetData>
  <autoFilter ref="A10:Q26"/>
  <sortState ref="I31:L41">
    <sortCondition ref="I31"/>
  </sortState>
  <mergeCells count="11"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  <mergeCell ref="I9:I10"/>
  </mergeCells>
  <dataValidations count="1">
    <dataValidation type="list" allowBlank="1" showInputMessage="1" showErrorMessage="1" sqref="I15 I31:I35 I19 I37:I38 I40">
      <formula1>$I$11:$I$25</formula1>
    </dataValidation>
  </dataValidations>
  <pageMargins left="0.70866141732283472" right="0.70866141732283472" top="0.74803149606299213" bottom="0.74803149606299213" header="0.31496062992125984" footer="0.31496062992125984"/>
  <pageSetup scale="64" orientation="landscape" r:id="rId1"/>
  <ignoredErrors>
    <ignoredError sqref="H27 F27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3" tint="0.59999389629810485"/>
    <pageSetUpPr fitToPage="1"/>
  </sheetPr>
  <dimension ref="A1:P31"/>
  <sheetViews>
    <sheetView workbookViewId="0">
      <selection activeCell="E15" sqref="E15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28.85546875" style="108" customWidth="1"/>
    <col min="4" max="4" width="40.7109375" style="108" customWidth="1"/>
    <col min="5" max="8" width="7.140625" style="108" customWidth="1"/>
    <col min="9" max="9" width="33.85546875" style="108" customWidth="1"/>
    <col min="10" max="10" width="14.85546875" style="358" customWidth="1"/>
    <col min="11" max="11" width="4.42578125" style="358" customWidth="1"/>
    <col min="12" max="12" width="13.140625" style="358" customWidth="1"/>
    <col min="13" max="14" width="6.42578125" style="358" customWidth="1"/>
    <col min="15" max="15" width="11.42578125" style="358"/>
    <col min="16" max="16384" width="11.42578125" style="108"/>
  </cols>
  <sheetData>
    <row r="1" spans="1:16" x14ac:dyDescent="0.2">
      <c r="A1" s="108" t="s">
        <v>51</v>
      </c>
    </row>
    <row r="2" spans="1:16" x14ac:dyDescent="0.2">
      <c r="A2" s="108" t="s">
        <v>52</v>
      </c>
    </row>
    <row r="3" spans="1:16" x14ac:dyDescent="0.2">
      <c r="A3" s="108" t="s">
        <v>53</v>
      </c>
    </row>
    <row r="4" spans="1:16" ht="13.5" thickBot="1" x14ac:dyDescent="0.25"/>
    <row r="5" spans="1:16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359"/>
      <c r="K5" s="360"/>
      <c r="L5" s="361"/>
      <c r="M5" s="361"/>
      <c r="N5" s="361"/>
      <c r="O5" s="361"/>
      <c r="P5" s="252"/>
    </row>
    <row r="6" spans="1:16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J6" s="359"/>
      <c r="K6" s="360"/>
      <c r="L6" s="361"/>
      <c r="M6" s="361"/>
      <c r="N6" s="361"/>
      <c r="O6" s="361"/>
      <c r="P6" s="252"/>
    </row>
    <row r="7" spans="1:16" s="141" customFormat="1" ht="33" customHeight="1" thickBot="1" x14ac:dyDescent="0.25">
      <c r="A7" s="538" t="s">
        <v>55</v>
      </c>
      <c r="B7" s="539"/>
      <c r="C7" s="539"/>
      <c r="D7" s="1665" t="s">
        <v>11</v>
      </c>
      <c r="E7" s="1665"/>
      <c r="F7" s="1665"/>
      <c r="G7" s="1665"/>
      <c r="H7" s="1665"/>
      <c r="I7" s="540"/>
      <c r="J7" s="362"/>
      <c r="K7" s="362"/>
      <c r="L7" s="363"/>
      <c r="M7" s="363"/>
      <c r="N7" s="363"/>
      <c r="O7" s="363"/>
      <c r="P7" s="253"/>
    </row>
    <row r="8" spans="1:16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"/>
      <c r="K8" s="1"/>
      <c r="L8" s="1"/>
      <c r="M8" s="1"/>
      <c r="N8" s="1"/>
      <c r="O8" s="1"/>
      <c r="P8" s="1"/>
    </row>
    <row r="9" spans="1:16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"/>
      <c r="L9" s="1"/>
      <c r="M9" s="1"/>
      <c r="N9" s="1"/>
      <c r="O9" s="1"/>
      <c r="P9" s="1"/>
    </row>
    <row r="10" spans="1:16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"/>
      <c r="L10" s="1"/>
      <c r="M10" s="1"/>
      <c r="N10" s="1"/>
      <c r="O10" s="1"/>
      <c r="P10" s="1"/>
    </row>
    <row r="11" spans="1:16" s="571" customFormat="1" ht="12.75" customHeight="1" x14ac:dyDescent="0.2">
      <c r="A11" s="568"/>
      <c r="B11" s="504"/>
      <c r="C11" s="504"/>
      <c r="D11" s="504"/>
      <c r="E11" s="504"/>
      <c r="F11" s="504"/>
      <c r="G11" s="504"/>
      <c r="H11" s="504"/>
      <c r="I11" s="569" t="s">
        <v>32</v>
      </c>
      <c r="J11" s="302"/>
      <c r="K11" s="301"/>
      <c r="L11" s="301"/>
      <c r="M11" s="301"/>
      <c r="N11" s="301"/>
      <c r="O11" s="302"/>
      <c r="P11" s="302"/>
    </row>
    <row r="12" spans="1:16" s="572" customFormat="1" ht="18" customHeight="1" x14ac:dyDescent="0.2">
      <c r="A12" s="1292" t="s">
        <v>17</v>
      </c>
      <c r="B12" s="1292"/>
      <c r="C12" s="1292" t="s">
        <v>27</v>
      </c>
      <c r="D12" s="1397" t="s">
        <v>551</v>
      </c>
      <c r="E12" s="1284"/>
      <c r="F12" s="1284"/>
      <c r="G12" s="1292">
        <v>3</v>
      </c>
      <c r="H12" s="1284"/>
      <c r="I12" s="700" t="s">
        <v>755</v>
      </c>
      <c r="J12" s="518"/>
      <c r="K12" s="577"/>
      <c r="L12" s="577"/>
      <c r="M12" s="577"/>
      <c r="N12" s="577"/>
      <c r="O12" s="518"/>
      <c r="P12" s="518"/>
    </row>
    <row r="13" spans="1:16" s="572" customFormat="1" ht="18" customHeight="1" x14ac:dyDescent="0.2">
      <c r="A13" s="566" t="s">
        <v>89</v>
      </c>
      <c r="B13" s="566" t="s">
        <v>63</v>
      </c>
      <c r="C13" s="566" t="s">
        <v>27</v>
      </c>
      <c r="D13" s="573" t="s">
        <v>11</v>
      </c>
      <c r="E13" s="131"/>
      <c r="F13" s="137"/>
      <c r="G13" s="1568">
        <v>6</v>
      </c>
      <c r="H13" s="1569"/>
      <c r="I13" s="700" t="s">
        <v>743</v>
      </c>
      <c r="J13" s="518"/>
      <c r="K13" s="577"/>
      <c r="L13" s="577"/>
      <c r="M13" s="577"/>
      <c r="N13" s="577"/>
      <c r="O13" s="518"/>
      <c r="P13" s="518"/>
    </row>
    <row r="14" spans="1:16" s="572" customFormat="1" ht="18" customHeight="1" x14ac:dyDescent="0.2">
      <c r="A14" s="565" t="s">
        <v>89</v>
      </c>
      <c r="B14" s="565" t="s">
        <v>64</v>
      </c>
      <c r="C14" s="566" t="s">
        <v>27</v>
      </c>
      <c r="D14" s="573" t="s">
        <v>11</v>
      </c>
      <c r="E14" s="131"/>
      <c r="F14" s="137"/>
      <c r="G14" s="1568">
        <v>6</v>
      </c>
      <c r="H14" s="1569"/>
      <c r="I14" s="700" t="s">
        <v>736</v>
      </c>
      <c r="J14" s="518"/>
      <c r="K14" s="577"/>
      <c r="L14" s="577"/>
      <c r="M14" s="577"/>
      <c r="N14" s="577"/>
      <c r="O14" s="518"/>
      <c r="P14" s="518"/>
    </row>
    <row r="15" spans="1:16" s="572" customFormat="1" ht="18" customHeight="1" x14ac:dyDescent="0.2">
      <c r="A15" s="565" t="s">
        <v>89</v>
      </c>
      <c r="B15" s="565" t="s">
        <v>65</v>
      </c>
      <c r="C15" s="566" t="s">
        <v>27</v>
      </c>
      <c r="D15" s="573" t="s">
        <v>11</v>
      </c>
      <c r="E15" s="131"/>
      <c r="F15" s="137"/>
      <c r="G15" s="1568">
        <v>6</v>
      </c>
      <c r="H15" s="1569"/>
      <c r="I15" s="700" t="s">
        <v>745</v>
      </c>
      <c r="J15" s="518"/>
      <c r="K15" s="577"/>
      <c r="L15" s="577"/>
      <c r="M15" s="577"/>
      <c r="N15" s="577"/>
      <c r="O15" s="518"/>
      <c r="P15" s="518"/>
    </row>
    <row r="16" spans="1:16" s="572" customFormat="1" ht="18" customHeight="1" x14ac:dyDescent="0.2">
      <c r="A16" s="496" t="s">
        <v>89</v>
      </c>
      <c r="B16" s="496" t="s">
        <v>67</v>
      </c>
      <c r="C16" s="309" t="s">
        <v>27</v>
      </c>
      <c r="D16" s="355" t="s">
        <v>11</v>
      </c>
      <c r="E16" s="355"/>
      <c r="F16" s="493"/>
      <c r="G16" s="1568">
        <v>6</v>
      </c>
      <c r="H16" s="1569"/>
      <c r="I16" s="700" t="s">
        <v>744</v>
      </c>
      <c r="J16" s="708"/>
      <c r="K16" s="577"/>
      <c r="L16" s="577"/>
      <c r="M16" s="577"/>
      <c r="N16" s="577"/>
      <c r="O16" s="518"/>
      <c r="P16" s="518"/>
    </row>
    <row r="17" spans="1:16" s="572" customFormat="1" ht="15.75" customHeight="1" x14ac:dyDescent="0.2">
      <c r="A17" s="1238" t="s">
        <v>28</v>
      </c>
      <c r="B17" s="1395"/>
      <c r="C17" s="1238" t="s">
        <v>27</v>
      </c>
      <c r="D17" s="1268" t="s">
        <v>11</v>
      </c>
      <c r="E17" s="1238">
        <v>4</v>
      </c>
      <c r="F17" s="1268"/>
      <c r="G17" s="1268"/>
      <c r="H17" s="1395"/>
      <c r="I17" s="1396" t="s">
        <v>724</v>
      </c>
      <c r="J17" s="709"/>
      <c r="K17" s="577"/>
      <c r="L17" s="577"/>
      <c r="M17" s="577"/>
      <c r="N17" s="577"/>
      <c r="O17" s="518"/>
      <c r="P17" s="518"/>
    </row>
    <row r="18" spans="1:16" x14ac:dyDescent="0.2">
      <c r="D18" s="163"/>
      <c r="I18" s="320"/>
      <c r="J18" s="710"/>
      <c r="K18" s="710"/>
      <c r="L18" s="274"/>
      <c r="M18" s="274"/>
      <c r="N18" s="274"/>
      <c r="O18" s="274"/>
      <c r="P18" s="274"/>
    </row>
    <row r="19" spans="1:16" s="141" customFormat="1" ht="21" customHeight="1" x14ac:dyDescent="0.2">
      <c r="D19" s="550" t="s">
        <v>537</v>
      </c>
      <c r="E19" s="551">
        <f>+SUM(E12:E17)</f>
        <v>4</v>
      </c>
      <c r="F19" s="552"/>
      <c r="G19" s="551">
        <f>+SUM(G12:G17)</f>
        <v>27</v>
      </c>
      <c r="H19" s="552"/>
      <c r="I19" s="547">
        <f>+SUM(E19:G19)</f>
        <v>31</v>
      </c>
      <c r="J19" s="701"/>
      <c r="K19" s="701"/>
      <c r="L19" s="8"/>
      <c r="M19" s="8"/>
      <c r="N19" s="8"/>
      <c r="O19" s="8"/>
      <c r="P19" s="8"/>
    </row>
    <row r="20" spans="1:16" ht="21" customHeight="1" x14ac:dyDescent="0.2">
      <c r="D20" s="460" t="s">
        <v>486</v>
      </c>
      <c r="E20" s="377">
        <v>4</v>
      </c>
      <c r="F20" s="378"/>
      <c r="G20" s="377">
        <v>27</v>
      </c>
      <c r="H20" s="378"/>
      <c r="I20" s="646">
        <v>31</v>
      </c>
      <c r="J20" s="321"/>
      <c r="K20" s="321"/>
      <c r="L20" s="274"/>
      <c r="M20" s="274"/>
      <c r="N20" s="274"/>
      <c r="O20" s="274"/>
      <c r="P20" s="274"/>
    </row>
    <row r="21" spans="1:16" ht="18" customHeight="1" x14ac:dyDescent="0.2">
      <c r="D21" s="163"/>
      <c r="E21" s="203"/>
      <c r="F21" s="130"/>
      <c r="G21" s="203"/>
      <c r="H21" s="130"/>
      <c r="I21" s="655"/>
      <c r="J21" s="364"/>
      <c r="K21" s="364"/>
      <c r="L21" s="361"/>
      <c r="M21" s="361"/>
      <c r="N21" s="361"/>
      <c r="O21" s="361"/>
      <c r="P21" s="252"/>
    </row>
    <row r="22" spans="1:16" x14ac:dyDescent="0.2">
      <c r="D22" s="163"/>
      <c r="E22" s="113"/>
      <c r="G22" s="113"/>
      <c r="I22" s="471"/>
      <c r="J22" s="364"/>
      <c r="K22" s="364"/>
      <c r="L22" s="361"/>
      <c r="M22" s="361"/>
      <c r="N22" s="361"/>
      <c r="O22" s="361"/>
      <c r="P22" s="252"/>
    </row>
    <row r="23" spans="1:16" ht="32.25" customHeight="1" x14ac:dyDescent="0.2">
      <c r="D23" s="165"/>
      <c r="E23" s="166"/>
      <c r="F23" s="166"/>
      <c r="G23" s="166"/>
      <c r="H23" s="141"/>
      <c r="I23" s="167" t="s">
        <v>258</v>
      </c>
      <c r="J23" s="510" t="s">
        <v>326</v>
      </c>
      <c r="K23" s="511"/>
      <c r="L23" s="510" t="s">
        <v>325</v>
      </c>
      <c r="M23" s="361"/>
      <c r="N23" s="361"/>
      <c r="O23" s="361"/>
      <c r="P23" s="252"/>
    </row>
    <row r="24" spans="1:16" s="141" customFormat="1" ht="19.5" customHeight="1" x14ac:dyDescent="0.2">
      <c r="I24" s="285" t="s">
        <v>628</v>
      </c>
      <c r="J24" s="366">
        <f>SUMIF($I$11:$I$17,I24,$E$11:$E$17)</f>
        <v>0</v>
      </c>
      <c r="K24" s="358"/>
      <c r="L24" s="365">
        <f>SUMIF($I$11:$I$17,I24,$G$11:$G$17)</f>
        <v>0</v>
      </c>
      <c r="M24" s="363"/>
      <c r="N24" s="363"/>
      <c r="O24" s="363"/>
      <c r="P24" s="3"/>
    </row>
    <row r="25" spans="1:16" s="141" customFormat="1" ht="19.5" customHeight="1" x14ac:dyDescent="0.2">
      <c r="I25" s="285" t="s">
        <v>670</v>
      </c>
      <c r="J25" s="366">
        <f t="shared" ref="J25:J28" si="0">SUMIF($I$11:$I$17,I25,$E$11:$E$17)</f>
        <v>0</v>
      </c>
      <c r="K25" s="358"/>
      <c r="L25" s="365">
        <f t="shared" ref="L25:L28" si="1">SUMIF($I$11:$I$17,I25,$G$11:$G$17)</f>
        <v>0</v>
      </c>
      <c r="M25" s="363"/>
      <c r="N25" s="363"/>
      <c r="O25" s="363"/>
      <c r="P25" s="3"/>
    </row>
    <row r="26" spans="1:16" s="141" customFormat="1" ht="19.5" customHeight="1" x14ac:dyDescent="0.2">
      <c r="I26" s="285" t="s">
        <v>629</v>
      </c>
      <c r="J26" s="366">
        <f t="shared" si="0"/>
        <v>0</v>
      </c>
      <c r="K26" s="358"/>
      <c r="L26" s="365">
        <f t="shared" si="1"/>
        <v>0</v>
      </c>
      <c r="M26" s="363"/>
      <c r="N26" s="363"/>
      <c r="O26" s="363"/>
      <c r="P26" s="3"/>
    </row>
    <row r="27" spans="1:16" s="141" customFormat="1" ht="19.5" customHeight="1" x14ac:dyDescent="0.2">
      <c r="I27" s="285" t="s">
        <v>665</v>
      </c>
      <c r="J27" s="366">
        <f t="shared" si="0"/>
        <v>0</v>
      </c>
      <c r="K27" s="358"/>
      <c r="L27" s="365">
        <f t="shared" si="1"/>
        <v>0</v>
      </c>
      <c r="M27" s="363"/>
      <c r="N27" s="363"/>
      <c r="O27" s="363"/>
      <c r="P27" s="3"/>
    </row>
    <row r="28" spans="1:16" s="141" customFormat="1" ht="19.5" customHeight="1" x14ac:dyDescent="0.2">
      <c r="I28" s="285"/>
      <c r="J28" s="366">
        <f t="shared" si="0"/>
        <v>0</v>
      </c>
      <c r="K28" s="358"/>
      <c r="L28" s="365">
        <f t="shared" si="1"/>
        <v>0</v>
      </c>
      <c r="M28" s="363"/>
      <c r="N28" s="363"/>
      <c r="O28" s="363"/>
      <c r="P28" s="3"/>
    </row>
    <row r="29" spans="1:16" x14ac:dyDescent="0.2">
      <c r="F29" s="108" t="s">
        <v>256</v>
      </c>
      <c r="I29" s="130"/>
      <c r="J29" s="361"/>
      <c r="K29" s="361"/>
      <c r="L29" s="361"/>
      <c r="M29" s="361"/>
      <c r="N29" s="361"/>
      <c r="O29" s="361"/>
      <c r="P29"/>
    </row>
    <row r="30" spans="1:16" s="141" customFormat="1" ht="24.75" customHeight="1" x14ac:dyDescent="0.2">
      <c r="J30" s="363"/>
      <c r="K30" s="363"/>
      <c r="L30" s="546">
        <f>SUM(J24:L28)</f>
        <v>0</v>
      </c>
      <c r="M30" s="363"/>
      <c r="N30" s="363"/>
      <c r="O30" s="367"/>
    </row>
    <row r="31" spans="1:16" x14ac:dyDescent="0.2">
      <c r="G31" s="108" t="s">
        <v>71</v>
      </c>
      <c r="J31" s="361"/>
      <c r="K31" s="361"/>
      <c r="L31" s="361"/>
      <c r="M31" s="361"/>
      <c r="N31" s="361"/>
    </row>
  </sheetData>
  <sheetProtection formatCells="0" autoFilter="0"/>
  <sortState ref="I24:L28">
    <sortCondition ref="I24"/>
  </sortState>
  <mergeCells count="11">
    <mergeCell ref="A5:I5"/>
    <mergeCell ref="A6:I6"/>
    <mergeCell ref="D8:H8"/>
    <mergeCell ref="G9:H9"/>
    <mergeCell ref="I9:I10"/>
    <mergeCell ref="A9:A10"/>
    <mergeCell ref="B9:B10"/>
    <mergeCell ref="D7:H7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24:I28">
      <formula1>$I$11:$I$17</formula1>
    </dataValidation>
  </dataValidations>
  <pageMargins left="0.74803149606299213" right="0.74803149606299213" top="0.98425196850393704" bottom="0.98425196850393704" header="0" footer="0"/>
  <pageSetup scale="50" orientation="landscape" r:id="rId1"/>
  <headerFooter alignWithMargins="0"/>
  <ignoredErrors>
    <ignoredError sqref="E19:I19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theme="3" tint="0.39997558519241921"/>
    <pageSetUpPr fitToPage="1"/>
  </sheetPr>
  <dimension ref="A1:T97"/>
  <sheetViews>
    <sheetView topLeftCell="A22" workbookViewId="0">
      <selection activeCell="N27" sqref="N27"/>
    </sheetView>
  </sheetViews>
  <sheetFormatPr baseColWidth="10" defaultColWidth="11.42578125" defaultRowHeight="12.75" x14ac:dyDescent="0.2"/>
  <cols>
    <col min="1" max="1" width="13.42578125" style="108" customWidth="1"/>
    <col min="2" max="2" width="12.42578125" style="108" customWidth="1"/>
    <col min="3" max="3" width="40.7109375" style="108" customWidth="1"/>
    <col min="4" max="4" width="68.28515625" style="108" customWidth="1"/>
    <col min="5" max="8" width="7.140625" style="108" customWidth="1"/>
    <col min="9" max="9" width="29.42578125" style="130" customWidth="1"/>
    <col min="10" max="10" width="18.140625" style="222" customWidth="1"/>
    <col min="11" max="11" width="5" style="171" customWidth="1"/>
    <col min="12" max="12" width="12.28515625" style="130" customWidth="1"/>
    <col min="13" max="13" width="2.42578125" style="130" customWidth="1"/>
    <col min="14" max="18" width="11.42578125" style="130"/>
    <col min="19" max="16384" width="11.42578125" style="108"/>
  </cols>
  <sheetData>
    <row r="1" spans="1:18" x14ac:dyDescent="0.2">
      <c r="A1" s="108" t="s">
        <v>51</v>
      </c>
    </row>
    <row r="2" spans="1:18" x14ac:dyDescent="0.2">
      <c r="A2" s="108" t="s">
        <v>52</v>
      </c>
    </row>
    <row r="3" spans="1:18" x14ac:dyDescent="0.2">
      <c r="A3" s="108" t="s">
        <v>53</v>
      </c>
    </row>
    <row r="4" spans="1:18" ht="13.5" thickBot="1" x14ac:dyDescent="0.25"/>
    <row r="5" spans="1:18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262"/>
      <c r="K5" s="129"/>
    </row>
    <row r="6" spans="1:18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J6" s="262"/>
      <c r="K6" s="129"/>
    </row>
    <row r="7" spans="1:18" s="141" customFormat="1" ht="33" customHeight="1" thickBot="1" x14ac:dyDescent="0.25">
      <c r="A7" s="538" t="s">
        <v>55</v>
      </c>
      <c r="B7" s="539"/>
      <c r="C7" s="539"/>
      <c r="D7" s="1665" t="s">
        <v>136</v>
      </c>
      <c r="E7" s="1665"/>
      <c r="F7" s="1665"/>
      <c r="G7" s="1665"/>
      <c r="H7" s="1665"/>
      <c r="I7" s="540"/>
      <c r="J7" s="262"/>
      <c r="K7" s="129"/>
      <c r="L7" s="142"/>
      <c r="M7" s="142"/>
      <c r="N7" s="142"/>
      <c r="O7" s="142"/>
      <c r="P7" s="142"/>
      <c r="Q7" s="142"/>
      <c r="R7" s="142"/>
    </row>
    <row r="8" spans="1:18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262"/>
    </row>
    <row r="9" spans="1:18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262"/>
      <c r="K9" s="1"/>
      <c r="L9" s="1"/>
      <c r="M9" s="1"/>
      <c r="N9" s="1"/>
      <c r="O9" s="1"/>
    </row>
    <row r="10" spans="1:18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262"/>
      <c r="K10" s="103"/>
      <c r="L10" s="103"/>
      <c r="M10" s="103"/>
      <c r="N10" s="103"/>
      <c r="O10" s="103"/>
      <c r="P10" s="262"/>
      <c r="Q10" s="262"/>
    </row>
    <row r="11" spans="1:18" s="142" customFormat="1" ht="21" customHeight="1" x14ac:dyDescent="0.2">
      <c r="A11" s="1125" t="s">
        <v>91</v>
      </c>
      <c r="B11" s="1125" t="s">
        <v>63</v>
      </c>
      <c r="C11" s="1125" t="s">
        <v>136</v>
      </c>
      <c r="D11" s="1126" t="s">
        <v>69</v>
      </c>
      <c r="E11" s="1126"/>
      <c r="F11" s="1126"/>
      <c r="G11" s="1125">
        <v>2</v>
      </c>
      <c r="H11" s="1126"/>
      <c r="I11" s="1126" t="s">
        <v>227</v>
      </c>
      <c r="K11" s="577"/>
      <c r="L11" s="577"/>
      <c r="M11" s="577"/>
      <c r="N11" s="577"/>
      <c r="O11" s="8"/>
    </row>
    <row r="12" spans="1:18" s="204" customFormat="1" ht="18.75" customHeight="1" x14ac:dyDescent="0.2">
      <c r="A12" s="1125" t="s">
        <v>91</v>
      </c>
      <c r="B12" s="1125" t="s">
        <v>64</v>
      </c>
      <c r="C12" s="1125" t="s">
        <v>136</v>
      </c>
      <c r="D12" s="1126" t="s">
        <v>69</v>
      </c>
      <c r="E12" s="1126"/>
      <c r="F12" s="1126"/>
      <c r="G12" s="1125">
        <v>2</v>
      </c>
      <c r="H12" s="1126"/>
      <c r="I12" s="1126" t="s">
        <v>227</v>
      </c>
      <c r="K12" s="577"/>
      <c r="L12" s="577"/>
      <c r="M12" s="577"/>
      <c r="N12" s="577"/>
      <c r="O12" s="277"/>
    </row>
    <row r="13" spans="1:18" s="204" customFormat="1" ht="18.75" customHeight="1" x14ac:dyDescent="0.2">
      <c r="A13" s="1125" t="s">
        <v>91</v>
      </c>
      <c r="B13" s="1125" t="s">
        <v>65</v>
      </c>
      <c r="C13" s="1125" t="s">
        <v>136</v>
      </c>
      <c r="D13" s="1126" t="s">
        <v>69</v>
      </c>
      <c r="E13" s="1126"/>
      <c r="F13" s="1126"/>
      <c r="G13" s="1125">
        <v>2</v>
      </c>
      <c r="H13" s="1126"/>
      <c r="I13" s="1126" t="s">
        <v>227</v>
      </c>
      <c r="J13" s="205"/>
      <c r="K13" s="577"/>
      <c r="L13" s="577"/>
      <c r="M13" s="577"/>
      <c r="N13" s="577"/>
      <c r="O13" s="277"/>
    </row>
    <row r="14" spans="1:18" s="204" customFormat="1" ht="18.75" customHeight="1" x14ac:dyDescent="0.2">
      <c r="A14" s="1125" t="s">
        <v>91</v>
      </c>
      <c r="B14" s="1125" t="s">
        <v>67</v>
      </c>
      <c r="C14" s="1125" t="s">
        <v>136</v>
      </c>
      <c r="D14" s="1126" t="s">
        <v>69</v>
      </c>
      <c r="E14" s="1126"/>
      <c r="F14" s="1126"/>
      <c r="G14" s="1125">
        <v>2</v>
      </c>
      <c r="H14" s="1126"/>
      <c r="I14" s="1126" t="s">
        <v>227</v>
      </c>
      <c r="J14" s="205"/>
      <c r="K14" s="577"/>
      <c r="L14" s="577"/>
      <c r="M14" s="577"/>
      <c r="N14" s="577"/>
      <c r="O14" s="277"/>
    </row>
    <row r="15" spans="1:18" s="204" customFormat="1" ht="18.75" customHeight="1" x14ac:dyDescent="0.2">
      <c r="A15" s="133" t="s">
        <v>91</v>
      </c>
      <c r="B15" s="133" t="s">
        <v>68</v>
      </c>
      <c r="C15" s="133" t="s">
        <v>136</v>
      </c>
      <c r="D15" s="131" t="s">
        <v>69</v>
      </c>
      <c r="E15" s="131"/>
      <c r="F15" s="131"/>
      <c r="G15" s="133">
        <v>2</v>
      </c>
      <c r="H15" s="131"/>
      <c r="I15" s="131" t="s">
        <v>214</v>
      </c>
      <c r="J15" s="1605" t="s">
        <v>737</v>
      </c>
      <c r="K15" s="577"/>
      <c r="L15" s="577"/>
      <c r="M15" s="577"/>
      <c r="N15" s="577"/>
      <c r="O15" s="277"/>
    </row>
    <row r="16" spans="1:18" s="204" customFormat="1" ht="18.75" customHeight="1" x14ac:dyDescent="0.2">
      <c r="A16" s="1125" t="s">
        <v>91</v>
      </c>
      <c r="B16" s="1125" t="s">
        <v>63</v>
      </c>
      <c r="C16" s="1125" t="s">
        <v>136</v>
      </c>
      <c r="D16" s="1126" t="s">
        <v>137</v>
      </c>
      <c r="E16" s="1125">
        <v>4</v>
      </c>
      <c r="F16" s="1126"/>
      <c r="G16" s="1126"/>
      <c r="H16" s="1126"/>
      <c r="I16" s="1126" t="s">
        <v>252</v>
      </c>
      <c r="J16" s="1605"/>
      <c r="K16" s="577"/>
      <c r="L16" s="577"/>
      <c r="M16" s="577"/>
      <c r="N16" s="577"/>
      <c r="O16" s="277"/>
    </row>
    <row r="17" spans="1:15" s="204" customFormat="1" ht="18.75" customHeight="1" x14ac:dyDescent="0.2">
      <c r="A17" s="1125" t="s">
        <v>91</v>
      </c>
      <c r="B17" s="1125" t="s">
        <v>63</v>
      </c>
      <c r="C17" s="1125" t="s">
        <v>136</v>
      </c>
      <c r="D17" s="1126" t="s">
        <v>138</v>
      </c>
      <c r="E17" s="1126"/>
      <c r="F17" s="1126"/>
      <c r="G17" s="1125">
        <v>4</v>
      </c>
      <c r="H17" s="1126"/>
      <c r="I17" s="1126" t="s">
        <v>252</v>
      </c>
      <c r="J17" s="1605"/>
      <c r="K17" s="577"/>
      <c r="L17" s="577"/>
      <c r="M17" s="577"/>
      <c r="N17" s="577"/>
      <c r="O17" s="277"/>
    </row>
    <row r="18" spans="1:15" s="204" customFormat="1" ht="18.75" customHeight="1" x14ac:dyDescent="0.2">
      <c r="A18" s="1125" t="s">
        <v>91</v>
      </c>
      <c r="B18" s="1125" t="s">
        <v>64</v>
      </c>
      <c r="C18" s="1125" t="s">
        <v>136</v>
      </c>
      <c r="D18" s="1126" t="s">
        <v>137</v>
      </c>
      <c r="E18" s="1125">
        <v>4</v>
      </c>
      <c r="F18" s="1126"/>
      <c r="G18" s="1126"/>
      <c r="H18" s="1126"/>
      <c r="I18" s="1126" t="s">
        <v>252</v>
      </c>
      <c r="J18" s="1605"/>
      <c r="K18" s="577"/>
      <c r="L18" s="577"/>
      <c r="M18" s="577"/>
      <c r="N18" s="577"/>
      <c r="O18" s="277"/>
    </row>
    <row r="19" spans="1:15" s="204" customFormat="1" ht="18.75" customHeight="1" x14ac:dyDescent="0.2">
      <c r="A19" s="1125" t="s">
        <v>91</v>
      </c>
      <c r="B19" s="1125" t="s">
        <v>64</v>
      </c>
      <c r="C19" s="1125" t="s">
        <v>136</v>
      </c>
      <c r="D19" s="1126" t="s">
        <v>138</v>
      </c>
      <c r="E19" s="1126"/>
      <c r="F19" s="1126"/>
      <c r="G19" s="1125">
        <v>4</v>
      </c>
      <c r="H19" s="1126"/>
      <c r="I19" s="1126" t="s">
        <v>252</v>
      </c>
      <c r="J19" s="1605"/>
      <c r="K19" s="577"/>
      <c r="L19" s="577"/>
      <c r="M19" s="577"/>
      <c r="N19" s="577"/>
      <c r="O19" s="277"/>
    </row>
    <row r="20" spans="1:15" s="572" customFormat="1" ht="18.75" customHeight="1" x14ac:dyDescent="0.2">
      <c r="A20" s="1125" t="s">
        <v>91</v>
      </c>
      <c r="B20" s="1125" t="s">
        <v>65</v>
      </c>
      <c r="C20" s="1125" t="s">
        <v>136</v>
      </c>
      <c r="D20" s="1126" t="s">
        <v>137</v>
      </c>
      <c r="E20" s="1125">
        <v>4</v>
      </c>
      <c r="F20" s="1126"/>
      <c r="G20" s="1126"/>
      <c r="H20" s="1126"/>
      <c r="I20" s="1126" t="s">
        <v>252</v>
      </c>
      <c r="J20" s="1605"/>
      <c r="K20" s="577"/>
      <c r="L20" s="577"/>
      <c r="M20" s="577"/>
      <c r="N20" s="577"/>
      <c r="O20" s="518"/>
    </row>
    <row r="21" spans="1:15" s="572" customFormat="1" ht="18.75" customHeight="1" x14ac:dyDescent="0.2">
      <c r="A21" s="1125" t="s">
        <v>91</v>
      </c>
      <c r="B21" s="1125" t="s">
        <v>65</v>
      </c>
      <c r="C21" s="1125" t="s">
        <v>136</v>
      </c>
      <c r="D21" s="1126" t="s">
        <v>138</v>
      </c>
      <c r="E21" s="1126"/>
      <c r="F21" s="1126"/>
      <c r="G21" s="1125">
        <v>4</v>
      </c>
      <c r="H21" s="1126"/>
      <c r="I21" s="1126" t="s">
        <v>252</v>
      </c>
      <c r="J21" s="1605"/>
      <c r="K21" s="577"/>
      <c r="L21" s="577"/>
      <c r="M21" s="577"/>
      <c r="N21" s="577"/>
      <c r="O21" s="518"/>
    </row>
    <row r="22" spans="1:15" s="572" customFormat="1" ht="18.75" customHeight="1" x14ac:dyDescent="0.2">
      <c r="A22" s="1125" t="s">
        <v>91</v>
      </c>
      <c r="B22" s="1125" t="s">
        <v>67</v>
      </c>
      <c r="C22" s="1125" t="s">
        <v>136</v>
      </c>
      <c r="D22" s="1126" t="s">
        <v>137</v>
      </c>
      <c r="E22" s="1125">
        <v>4</v>
      </c>
      <c r="F22" s="1126"/>
      <c r="G22" s="1126"/>
      <c r="H22" s="1126"/>
      <c r="I22" s="1126" t="s">
        <v>252</v>
      </c>
      <c r="J22" s="1605"/>
      <c r="K22" s="577"/>
      <c r="L22" s="577"/>
      <c r="M22" s="577"/>
      <c r="N22" s="577"/>
      <c r="O22" s="518"/>
    </row>
    <row r="23" spans="1:15" s="572" customFormat="1" ht="18.75" customHeight="1" x14ac:dyDescent="0.2">
      <c r="A23" s="1125" t="s">
        <v>91</v>
      </c>
      <c r="B23" s="1125" t="s">
        <v>67</v>
      </c>
      <c r="C23" s="1125" t="s">
        <v>136</v>
      </c>
      <c r="D23" s="1126" t="s">
        <v>138</v>
      </c>
      <c r="E23" s="1126"/>
      <c r="F23" s="1126"/>
      <c r="G23" s="1125">
        <v>4</v>
      </c>
      <c r="H23" s="1126"/>
      <c r="I23" s="1126" t="s">
        <v>252</v>
      </c>
      <c r="J23" s="1605"/>
      <c r="K23" s="577"/>
      <c r="L23" s="577"/>
      <c r="M23" s="577"/>
      <c r="N23" s="577"/>
      <c r="O23" s="518"/>
    </row>
    <row r="24" spans="1:15" s="204" customFormat="1" ht="18.75" customHeight="1" x14ac:dyDescent="0.2">
      <c r="A24" s="309" t="s">
        <v>91</v>
      </c>
      <c r="B24" s="309" t="s">
        <v>68</v>
      </c>
      <c r="C24" s="309" t="s">
        <v>136</v>
      </c>
      <c r="D24" s="355" t="s">
        <v>137</v>
      </c>
      <c r="E24" s="309">
        <v>4</v>
      </c>
      <c r="F24" s="355"/>
      <c r="G24" s="355"/>
      <c r="H24" s="355"/>
      <c r="I24" s="355" t="s">
        <v>252</v>
      </c>
      <c r="J24" s="1605" t="s">
        <v>737</v>
      </c>
      <c r="K24" s="577"/>
      <c r="L24" s="577"/>
      <c r="M24" s="577"/>
      <c r="N24" s="577"/>
      <c r="O24" s="277"/>
    </row>
    <row r="25" spans="1:15" s="204" customFormat="1" ht="18.75" customHeight="1" x14ac:dyDescent="0.2">
      <c r="A25" s="309" t="s">
        <v>91</v>
      </c>
      <c r="B25" s="309" t="s">
        <v>68</v>
      </c>
      <c r="C25" s="309" t="s">
        <v>136</v>
      </c>
      <c r="D25" s="355" t="s">
        <v>138</v>
      </c>
      <c r="E25" s="355"/>
      <c r="F25" s="355"/>
      <c r="G25" s="309">
        <v>4</v>
      </c>
      <c r="H25" s="355"/>
      <c r="I25" s="355" t="s">
        <v>252</v>
      </c>
      <c r="J25" s="1605" t="s">
        <v>737</v>
      </c>
      <c r="K25" s="577"/>
      <c r="L25" s="577"/>
      <c r="M25" s="577"/>
      <c r="N25" s="577"/>
      <c r="O25" s="277"/>
    </row>
    <row r="26" spans="1:15" s="204" customFormat="1" ht="18.75" customHeight="1" x14ac:dyDescent="0.2">
      <c r="A26" s="1125" t="s">
        <v>25</v>
      </c>
      <c r="B26" s="1125"/>
      <c r="C26" s="1125" t="s">
        <v>136</v>
      </c>
      <c r="D26" s="1126" t="s">
        <v>137</v>
      </c>
      <c r="E26" s="1125">
        <v>4</v>
      </c>
      <c r="F26" s="1126"/>
      <c r="G26" s="1126"/>
      <c r="H26" s="1126"/>
      <c r="I26" s="1126" t="s">
        <v>252</v>
      </c>
      <c r="J26" s="205"/>
      <c r="K26" s="577"/>
      <c r="L26" s="577"/>
      <c r="M26" s="577"/>
      <c r="N26" s="577"/>
      <c r="O26" s="277"/>
    </row>
    <row r="27" spans="1:15" s="204" customFormat="1" ht="18.75" customHeight="1" x14ac:dyDescent="0.2">
      <c r="A27" s="1125" t="s">
        <v>25</v>
      </c>
      <c r="B27" s="1125"/>
      <c r="C27" s="1125" t="s">
        <v>136</v>
      </c>
      <c r="D27" s="1126" t="s">
        <v>138</v>
      </c>
      <c r="E27" s="1126"/>
      <c r="F27" s="1126"/>
      <c r="G27" s="1125">
        <v>4</v>
      </c>
      <c r="H27" s="1126"/>
      <c r="I27" s="1126" t="s">
        <v>252</v>
      </c>
      <c r="J27" s="205"/>
      <c r="K27" s="577"/>
      <c r="L27" s="577"/>
      <c r="M27" s="577"/>
      <c r="N27" s="577"/>
      <c r="O27" s="277"/>
    </row>
    <row r="28" spans="1:15" s="204" customFormat="1" ht="18.75" customHeight="1" x14ac:dyDescent="0.2">
      <c r="A28" s="1238" t="s">
        <v>89</v>
      </c>
      <c r="B28" s="1238" t="s">
        <v>63</v>
      </c>
      <c r="C28" s="1238" t="s">
        <v>136</v>
      </c>
      <c r="D28" s="1268" t="s">
        <v>623</v>
      </c>
      <c r="E28" s="1238">
        <v>2</v>
      </c>
      <c r="F28" s="1276"/>
      <c r="G28" s="1275"/>
      <c r="H28" s="1268"/>
      <c r="I28" s="1281" t="s">
        <v>295</v>
      </c>
      <c r="J28" s="712"/>
      <c r="K28" s="577"/>
      <c r="L28" s="577"/>
      <c r="M28" s="577"/>
      <c r="N28" s="577"/>
      <c r="O28" s="277"/>
    </row>
    <row r="29" spans="1:15" s="204" customFormat="1" ht="18.75" customHeight="1" x14ac:dyDescent="0.2">
      <c r="A29" s="1125" t="s">
        <v>89</v>
      </c>
      <c r="B29" s="1125" t="s">
        <v>64</v>
      </c>
      <c r="C29" s="1125" t="s">
        <v>136</v>
      </c>
      <c r="D29" s="1126" t="s">
        <v>623</v>
      </c>
      <c r="E29" s="1125">
        <v>2</v>
      </c>
      <c r="F29" s="1126"/>
      <c r="G29" s="1125"/>
      <c r="H29" s="1126"/>
      <c r="I29" s="1126" t="s">
        <v>193</v>
      </c>
      <c r="J29" s="205"/>
      <c r="K29" s="577"/>
      <c r="L29" s="577"/>
      <c r="M29" s="577"/>
      <c r="N29" s="577"/>
      <c r="O29" s="277"/>
    </row>
    <row r="30" spans="1:15" s="204" customFormat="1" ht="18.75" customHeight="1" x14ac:dyDescent="0.2">
      <c r="A30" s="1125" t="s">
        <v>89</v>
      </c>
      <c r="B30" s="1125" t="s">
        <v>65</v>
      </c>
      <c r="C30" s="1125" t="s">
        <v>136</v>
      </c>
      <c r="D30" s="1126" t="s">
        <v>623</v>
      </c>
      <c r="E30" s="1125">
        <v>2</v>
      </c>
      <c r="F30" s="1126"/>
      <c r="G30" s="1125"/>
      <c r="H30" s="1126"/>
      <c r="I30" s="1126" t="s">
        <v>193</v>
      </c>
      <c r="J30" s="205"/>
      <c r="K30" s="577"/>
      <c r="L30" s="577"/>
      <c r="M30" s="577"/>
      <c r="N30" s="577"/>
      <c r="O30" s="277"/>
    </row>
    <row r="31" spans="1:15" s="204" customFormat="1" ht="18.75" customHeight="1" x14ac:dyDescent="0.2">
      <c r="A31" s="1125" t="s">
        <v>89</v>
      </c>
      <c r="B31" s="1125" t="s">
        <v>67</v>
      </c>
      <c r="C31" s="1125" t="s">
        <v>136</v>
      </c>
      <c r="D31" s="1126" t="s">
        <v>623</v>
      </c>
      <c r="E31" s="1125">
        <v>2</v>
      </c>
      <c r="F31" s="1126"/>
      <c r="G31" s="1125"/>
      <c r="H31" s="1126"/>
      <c r="I31" s="1126" t="s">
        <v>193</v>
      </c>
      <c r="J31" s="205"/>
      <c r="K31" s="577"/>
      <c r="L31" s="577"/>
      <c r="M31" s="577"/>
      <c r="N31" s="577"/>
      <c r="O31" s="277"/>
    </row>
    <row r="32" spans="1:15" s="204" customFormat="1" ht="18.75" customHeight="1" x14ac:dyDescent="0.2">
      <c r="A32" s="1238" t="s">
        <v>89</v>
      </c>
      <c r="B32" s="1238" t="s">
        <v>63</v>
      </c>
      <c r="C32" s="1238" t="s">
        <v>136</v>
      </c>
      <c r="D32" s="1268" t="s">
        <v>188</v>
      </c>
      <c r="E32" s="1276"/>
      <c r="F32" s="1276"/>
      <c r="G32" s="1238">
        <v>4</v>
      </c>
      <c r="H32" s="1268"/>
      <c r="I32" s="1281" t="s">
        <v>295</v>
      </c>
      <c r="J32" s="205"/>
      <c r="K32" s="577"/>
      <c r="L32" s="577"/>
      <c r="M32" s="577"/>
      <c r="N32" s="577"/>
      <c r="O32" s="277"/>
    </row>
    <row r="33" spans="1:20" s="575" customFormat="1" ht="18.75" customHeight="1" x14ac:dyDescent="0.2">
      <c r="A33" s="1125" t="s">
        <v>89</v>
      </c>
      <c r="B33" s="1125" t="s">
        <v>64</v>
      </c>
      <c r="C33" s="1125" t="s">
        <v>136</v>
      </c>
      <c r="D33" s="1126" t="s">
        <v>188</v>
      </c>
      <c r="E33" s="1126"/>
      <c r="F33" s="1126"/>
      <c r="G33" s="1125">
        <v>4</v>
      </c>
      <c r="H33" s="1126"/>
      <c r="I33" s="1126" t="s">
        <v>193</v>
      </c>
      <c r="J33" s="205"/>
      <c r="K33" s="577"/>
      <c r="L33" s="577"/>
      <c r="M33" s="577"/>
      <c r="N33" s="577"/>
      <c r="O33" s="277"/>
    </row>
    <row r="34" spans="1:20" s="575" customFormat="1" ht="18.75" customHeight="1" x14ac:dyDescent="0.2">
      <c r="A34" s="1125" t="s">
        <v>89</v>
      </c>
      <c r="B34" s="1125" t="s">
        <v>65</v>
      </c>
      <c r="C34" s="1125" t="s">
        <v>136</v>
      </c>
      <c r="D34" s="1126" t="s">
        <v>188</v>
      </c>
      <c r="E34" s="1126"/>
      <c r="F34" s="1126"/>
      <c r="G34" s="1125">
        <v>4</v>
      </c>
      <c r="H34" s="1126"/>
      <c r="I34" s="1126" t="s">
        <v>193</v>
      </c>
      <c r="J34" s="205"/>
      <c r="K34" s="577"/>
      <c r="L34" s="577"/>
      <c r="M34" s="577"/>
      <c r="N34" s="577"/>
      <c r="O34" s="277"/>
    </row>
    <row r="35" spans="1:20" s="575" customFormat="1" ht="18.75" customHeight="1" x14ac:dyDescent="0.2">
      <c r="A35" s="1125" t="s">
        <v>89</v>
      </c>
      <c r="B35" s="1125" t="s">
        <v>67</v>
      </c>
      <c r="C35" s="1125" t="s">
        <v>136</v>
      </c>
      <c r="D35" s="1126" t="s">
        <v>188</v>
      </c>
      <c r="E35" s="1126"/>
      <c r="F35" s="1126"/>
      <c r="G35" s="1125">
        <v>4</v>
      </c>
      <c r="H35" s="1126"/>
      <c r="I35" s="1126" t="s">
        <v>193</v>
      </c>
      <c r="J35" s="205"/>
      <c r="K35" s="577"/>
      <c r="L35" s="577"/>
      <c r="M35" s="577"/>
      <c r="N35" s="577"/>
      <c r="O35" s="277"/>
    </row>
    <row r="36" spans="1:20" s="575" customFormat="1" ht="18.75" customHeight="1" x14ac:dyDescent="0.2">
      <c r="A36" s="1125" t="s">
        <v>26</v>
      </c>
      <c r="B36" s="1125"/>
      <c r="C36" s="1125" t="s">
        <v>136</v>
      </c>
      <c r="D36" s="1126" t="s">
        <v>624</v>
      </c>
      <c r="E36" s="1125">
        <v>4</v>
      </c>
      <c r="F36" s="1126"/>
      <c r="G36" s="1126"/>
      <c r="H36" s="1126"/>
      <c r="I36" s="1169" t="s">
        <v>295</v>
      </c>
      <c r="J36" s="205"/>
      <c r="K36" s="577"/>
      <c r="L36" s="577"/>
      <c r="M36" s="577"/>
      <c r="N36" s="577"/>
      <c r="O36" s="277"/>
    </row>
    <row r="37" spans="1:20" s="575" customFormat="1" ht="18.75" customHeight="1" x14ac:dyDescent="0.2">
      <c r="A37" s="1125" t="s">
        <v>90</v>
      </c>
      <c r="B37" s="1125" t="s">
        <v>63</v>
      </c>
      <c r="C37" s="1125" t="s">
        <v>136</v>
      </c>
      <c r="D37" s="1126" t="s">
        <v>70</v>
      </c>
      <c r="E37" s="1125">
        <v>2</v>
      </c>
      <c r="F37" s="1125"/>
      <c r="G37" s="1143">
        <v>4</v>
      </c>
      <c r="H37" s="1126"/>
      <c r="I37" s="1169" t="s">
        <v>295</v>
      </c>
      <c r="J37" s="1681"/>
      <c r="K37" s="577"/>
      <c r="L37" s="577"/>
      <c r="M37" s="577"/>
      <c r="N37" s="577"/>
      <c r="O37" s="277"/>
    </row>
    <row r="38" spans="1:20" s="204" customFormat="1" ht="18.75" customHeight="1" x14ac:dyDescent="0.2">
      <c r="A38" s="1125" t="s">
        <v>90</v>
      </c>
      <c r="B38" s="1125" t="s">
        <v>64</v>
      </c>
      <c r="C38" s="1125" t="s">
        <v>136</v>
      </c>
      <c r="D38" s="1126" t="s">
        <v>70</v>
      </c>
      <c r="E38" s="1125">
        <v>2</v>
      </c>
      <c r="F38" s="1125"/>
      <c r="G38" s="1143">
        <v>4</v>
      </c>
      <c r="H38" s="1126"/>
      <c r="I38" s="1169" t="s">
        <v>295</v>
      </c>
      <c r="J38" s="1681"/>
      <c r="K38" s="577"/>
      <c r="L38" s="577"/>
      <c r="M38" s="577"/>
      <c r="N38" s="577"/>
      <c r="O38" s="277"/>
    </row>
    <row r="39" spans="1:20" s="204" customFormat="1" ht="18.75" customHeight="1" x14ac:dyDescent="0.2">
      <c r="A39" s="1125" t="s">
        <v>90</v>
      </c>
      <c r="B39" s="1125" t="s">
        <v>65</v>
      </c>
      <c r="C39" s="1125" t="s">
        <v>136</v>
      </c>
      <c r="D39" s="1126" t="s">
        <v>70</v>
      </c>
      <c r="E39" s="1125">
        <v>2</v>
      </c>
      <c r="F39" s="1125"/>
      <c r="G39" s="1143">
        <v>4</v>
      </c>
      <c r="H39" s="1126"/>
      <c r="I39" s="1169" t="s">
        <v>295</v>
      </c>
      <c r="J39" s="205"/>
      <c r="K39" s="577"/>
      <c r="L39" s="577"/>
      <c r="M39" s="577"/>
      <c r="N39" s="577"/>
      <c r="O39" s="277"/>
    </row>
    <row r="40" spans="1:20" s="204" customFormat="1" ht="16.5" customHeight="1" x14ac:dyDescent="0.2">
      <c r="A40" s="1125" t="s">
        <v>81</v>
      </c>
      <c r="B40" s="1167"/>
      <c r="C40" s="1125" t="s">
        <v>136</v>
      </c>
      <c r="D40" s="1170" t="s">
        <v>563</v>
      </c>
      <c r="E40" s="1125">
        <v>5</v>
      </c>
      <c r="F40" s="1167"/>
      <c r="G40" s="1167"/>
      <c r="H40" s="1167"/>
      <c r="I40" s="1171" t="s">
        <v>295</v>
      </c>
      <c r="J40" s="205"/>
      <c r="K40" s="577"/>
      <c r="L40" s="577"/>
      <c r="M40" s="577"/>
      <c r="N40" s="577"/>
      <c r="O40" s="277"/>
    </row>
    <row r="41" spans="1:20" s="204" customFormat="1" ht="18.75" customHeight="1" x14ac:dyDescent="0.2">
      <c r="A41" s="1125" t="s">
        <v>81</v>
      </c>
      <c r="B41" s="1167"/>
      <c r="C41" s="1125" t="s">
        <v>136</v>
      </c>
      <c r="D41" s="1126" t="s">
        <v>564</v>
      </c>
      <c r="E41" s="1125">
        <v>1</v>
      </c>
      <c r="F41" s="1167"/>
      <c r="G41" s="1167"/>
      <c r="H41" s="1167"/>
      <c r="I41" s="1168" t="s">
        <v>227</v>
      </c>
      <c r="J41" s="205"/>
      <c r="K41" s="577"/>
      <c r="L41" s="577"/>
      <c r="M41" s="577"/>
      <c r="N41" s="577"/>
      <c r="O41" s="277"/>
    </row>
    <row r="42" spans="1:20" s="204" customFormat="1" ht="18.75" customHeight="1" x14ac:dyDescent="0.2">
      <c r="A42" s="1125" t="s">
        <v>24</v>
      </c>
      <c r="B42" s="1125"/>
      <c r="C42" s="1125" t="s">
        <v>136</v>
      </c>
      <c r="D42" s="1170" t="s">
        <v>565</v>
      </c>
      <c r="E42" s="1125"/>
      <c r="F42" s="1126"/>
      <c r="G42" s="1125">
        <v>1</v>
      </c>
      <c r="H42" s="1126"/>
      <c r="I42" s="1169" t="s">
        <v>295</v>
      </c>
      <c r="J42" s="497"/>
      <c r="K42" s="577"/>
      <c r="L42" s="577"/>
      <c r="M42" s="577"/>
      <c r="N42" s="577"/>
      <c r="O42" s="277"/>
    </row>
    <row r="43" spans="1:20" s="204" customFormat="1" ht="18.75" customHeight="1" x14ac:dyDescent="0.2">
      <c r="A43" s="1125" t="s">
        <v>24</v>
      </c>
      <c r="B43" s="1125"/>
      <c r="C43" s="1125" t="s">
        <v>136</v>
      </c>
      <c r="D43" s="1126" t="s">
        <v>566</v>
      </c>
      <c r="E43" s="1125"/>
      <c r="F43" s="1126"/>
      <c r="G43" s="1125">
        <v>1</v>
      </c>
      <c r="H43" s="1126"/>
      <c r="I43" s="1169" t="s">
        <v>295</v>
      </c>
      <c r="J43" s="497"/>
      <c r="K43" s="577"/>
      <c r="L43" s="577"/>
      <c r="M43" s="577"/>
      <c r="N43" s="577"/>
      <c r="O43" s="277"/>
    </row>
    <row r="44" spans="1:20" s="572" customFormat="1" ht="18.75" customHeight="1" x14ac:dyDescent="0.2">
      <c r="A44" s="1238" t="s">
        <v>28</v>
      </c>
      <c r="B44" s="1238"/>
      <c r="C44" s="1238" t="s">
        <v>136</v>
      </c>
      <c r="D44" s="1268" t="s">
        <v>70</v>
      </c>
      <c r="E44" s="1111">
        <v>2</v>
      </c>
      <c r="F44" s="1268"/>
      <c r="G44" s="1125">
        <v>4</v>
      </c>
      <c r="H44" s="1126"/>
      <c r="I44" s="1169" t="s">
        <v>295</v>
      </c>
      <c r="J44" s="1680"/>
      <c r="K44" s="577"/>
      <c r="L44" s="577"/>
      <c r="M44" s="577"/>
      <c r="N44" s="577"/>
      <c r="O44" s="518"/>
    </row>
    <row r="45" spans="1:20" ht="26.25" customHeight="1" x14ac:dyDescent="0.2">
      <c r="A45" s="171"/>
      <c r="I45" s="308"/>
      <c r="J45" s="1680"/>
      <c r="S45" s="130"/>
      <c r="T45" s="130"/>
    </row>
    <row r="46" spans="1:20" s="204" customFormat="1" ht="20.100000000000001" customHeight="1" x14ac:dyDescent="0.2">
      <c r="A46" s="572"/>
      <c r="D46" s="670" t="s">
        <v>537</v>
      </c>
      <c r="E46" s="641">
        <f>+SUM(E11:F44)</f>
        <v>50</v>
      </c>
      <c r="F46" s="642"/>
      <c r="G46" s="641">
        <f>+SUM(G11:H44)</f>
        <v>68</v>
      </c>
      <c r="H46" s="642"/>
      <c r="I46" s="612">
        <f>+SUM(E46:G46)</f>
        <v>118</v>
      </c>
      <c r="J46" s="205"/>
      <c r="K46" s="205"/>
    </row>
    <row r="47" spans="1:20" s="572" customFormat="1" ht="20.100000000000001" customHeight="1" x14ac:dyDescent="0.2">
      <c r="D47" s="628" t="s">
        <v>486</v>
      </c>
      <c r="E47" s="408">
        <v>44</v>
      </c>
      <c r="F47" s="409"/>
      <c r="G47" s="408">
        <v>58</v>
      </c>
      <c r="H47" s="409"/>
      <c r="I47" s="494">
        <f>E47+G47</f>
        <v>102</v>
      </c>
      <c r="J47" s="630"/>
      <c r="K47" s="630"/>
    </row>
    <row r="48" spans="1:20" s="417" customFormat="1" ht="23.1" customHeight="1" x14ac:dyDescent="0.2">
      <c r="A48" s="1328" t="s">
        <v>723</v>
      </c>
      <c r="D48" s="478"/>
      <c r="E48" s="478"/>
      <c r="F48" s="478"/>
      <c r="G48" s="478"/>
      <c r="H48" s="478"/>
      <c r="I48" s="548"/>
      <c r="J48" s="479"/>
      <c r="K48" s="479"/>
      <c r="L48" s="418"/>
      <c r="M48" s="418"/>
      <c r="N48" s="418"/>
      <c r="O48" s="418"/>
      <c r="P48" s="418"/>
      <c r="Q48" s="418"/>
      <c r="R48" s="418"/>
      <c r="S48" s="418"/>
      <c r="T48" s="418"/>
    </row>
    <row r="49" spans="1:20" ht="33.75" customHeight="1" x14ac:dyDescent="0.2">
      <c r="A49" s="141"/>
      <c r="C49" s="173"/>
      <c r="D49" s="173"/>
      <c r="I49" s="174" t="s">
        <v>258</v>
      </c>
      <c r="J49" s="168" t="s">
        <v>225</v>
      </c>
      <c r="K49" s="306"/>
      <c r="L49" s="583" t="s">
        <v>226</v>
      </c>
      <c r="M49" s="604"/>
      <c r="S49" s="130"/>
      <c r="T49" s="130"/>
    </row>
    <row r="50" spans="1:20" s="141" customFormat="1" ht="20.25" customHeight="1" x14ac:dyDescent="0.2">
      <c r="C50" s="173"/>
      <c r="D50" s="173"/>
      <c r="I50" s="749" t="s">
        <v>295</v>
      </c>
      <c r="J50" s="168">
        <f>SUMIF($I$11:$I44,I50,$E$11:$E$44)</f>
        <v>19</v>
      </c>
      <c r="K50" s="306"/>
      <c r="L50" s="583">
        <f>SUMIF($I$11:$I$44,I50,$G$11:$G$44)</f>
        <v>22</v>
      </c>
      <c r="M50" s="604"/>
      <c r="N50" s="142"/>
      <c r="O50" s="142"/>
      <c r="P50" s="142"/>
      <c r="Q50" s="142"/>
      <c r="R50" s="142"/>
    </row>
    <row r="51" spans="1:20" s="141" customFormat="1" ht="20.25" customHeight="1" x14ac:dyDescent="0.2">
      <c r="C51" s="173"/>
      <c r="D51" s="173"/>
      <c r="I51" s="131" t="s">
        <v>227</v>
      </c>
      <c r="J51" s="168">
        <f>SUMIF($I$11:$I$44,I51,$E$11:$E$44)</f>
        <v>1</v>
      </c>
      <c r="K51" s="306"/>
      <c r="L51" s="583">
        <f t="shared" ref="L51:L54" si="0">SUMIF($I$11:$I$44,I51,$G$11:$G$44)</f>
        <v>8</v>
      </c>
      <c r="M51" s="604"/>
      <c r="N51" s="142"/>
      <c r="O51" s="142"/>
      <c r="P51" s="142"/>
      <c r="Q51" s="142"/>
      <c r="R51" s="142"/>
    </row>
    <row r="52" spans="1:20" s="141" customFormat="1" ht="20.25" customHeight="1" x14ac:dyDescent="0.2">
      <c r="C52" s="173"/>
      <c r="D52" s="173"/>
      <c r="I52" s="131" t="s">
        <v>214</v>
      </c>
      <c r="J52" s="168">
        <f>SUMIF($I$11:$I$44,I52,$E$11:$E$44)</f>
        <v>0</v>
      </c>
      <c r="K52" s="306"/>
      <c r="L52" s="583">
        <f t="shared" ref="L52" si="1">SUMIF($I$11:$I$44,I52,$G$11:$G$44)</f>
        <v>2</v>
      </c>
      <c r="M52" s="604"/>
      <c r="N52" s="142"/>
      <c r="O52" s="142"/>
      <c r="P52" s="142"/>
      <c r="Q52" s="142"/>
      <c r="R52" s="142"/>
    </row>
    <row r="53" spans="1:20" s="141" customFormat="1" ht="20.25" customHeight="1" x14ac:dyDescent="0.2">
      <c r="C53" s="173"/>
      <c r="D53" s="173"/>
      <c r="I53" s="131" t="s">
        <v>193</v>
      </c>
      <c r="J53" s="168">
        <f t="shared" ref="J53" si="2">SUMIF($I$11:$I$44,I53,$E$11:$E$44)</f>
        <v>6</v>
      </c>
      <c r="K53" s="306"/>
      <c r="L53" s="583">
        <f t="shared" si="0"/>
        <v>12</v>
      </c>
      <c r="M53" s="604"/>
      <c r="N53" s="142"/>
      <c r="O53" s="142"/>
      <c r="P53" s="142"/>
      <c r="Q53" s="142"/>
      <c r="R53" s="142"/>
    </row>
    <row r="54" spans="1:20" s="141" customFormat="1" ht="20.25" customHeight="1" x14ac:dyDescent="0.2">
      <c r="C54" s="173"/>
      <c r="D54" s="173"/>
      <c r="I54" s="137" t="s">
        <v>252</v>
      </c>
      <c r="J54" s="168">
        <f>SUMIF($I$11:$I$44,I54,$E$11:$E$44)</f>
        <v>24</v>
      </c>
      <c r="K54" s="306"/>
      <c r="L54" s="583">
        <f t="shared" si="0"/>
        <v>24</v>
      </c>
      <c r="M54" s="604"/>
      <c r="N54" s="142"/>
      <c r="O54" s="142"/>
      <c r="P54" s="142"/>
      <c r="Q54" s="142"/>
      <c r="R54" s="142"/>
    </row>
    <row r="55" spans="1:20" ht="15" customHeight="1" x14ac:dyDescent="0.2">
      <c r="C55" s="173"/>
      <c r="D55" s="173"/>
      <c r="J55" s="171"/>
    </row>
    <row r="56" spans="1:20" ht="25.5" customHeight="1" x14ac:dyDescent="0.2">
      <c r="J56" s="171"/>
      <c r="L56" s="168">
        <f>SUM(J50:L54)</f>
        <v>118</v>
      </c>
    </row>
    <row r="57" spans="1:20" ht="15" customHeight="1" x14ac:dyDescent="0.2"/>
    <row r="58" spans="1:20" ht="15" customHeight="1" x14ac:dyDescent="0.2"/>
    <row r="59" spans="1:20" ht="15" customHeight="1" x14ac:dyDescent="0.2"/>
    <row r="60" spans="1:20" ht="15" customHeight="1" x14ac:dyDescent="0.2"/>
    <row r="61" spans="1:20" ht="15" customHeight="1" x14ac:dyDescent="0.2"/>
    <row r="62" spans="1:20" ht="15" customHeight="1" x14ac:dyDescent="0.2"/>
    <row r="63" spans="1:20" ht="15" customHeight="1" x14ac:dyDescent="0.2"/>
    <row r="64" spans="1:20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</sheetData>
  <sheetProtection formatCells="0" autoFilter="0"/>
  <autoFilter ref="A9:I48">
    <filterColumn colId="4" showButton="0"/>
    <filterColumn colId="6" showButton="0"/>
    <sortState ref="A15:I15">
      <sortCondition ref="I9:I47"/>
    </sortState>
  </autoFilter>
  <sortState ref="I52:L55">
    <sortCondition ref="I52"/>
  </sortState>
  <mergeCells count="13">
    <mergeCell ref="J44:J45"/>
    <mergeCell ref="J37:J38"/>
    <mergeCell ref="A5:I5"/>
    <mergeCell ref="A6:I6"/>
    <mergeCell ref="D8:H8"/>
    <mergeCell ref="G9:H9"/>
    <mergeCell ref="I9:I10"/>
    <mergeCell ref="A9:A10"/>
    <mergeCell ref="B9:B10"/>
    <mergeCell ref="D7:H7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50:I51 I53:I54">
      <formula1>$I$11:$I$44</formula1>
    </dataValidation>
  </dataValidations>
  <pageMargins left="0.43307086614173229" right="0.47244094488188981" top="0.35433070866141736" bottom="0.66" header="0" footer="0"/>
  <pageSetup scale="53" orientation="landscape" r:id="rId1"/>
  <headerFooter alignWithMargins="0"/>
  <ignoredErrors>
    <ignoredError sqref="E47:I47 E48:H48 J55:L56 E46:F46 H46 I46 G46 K54:L54 K51:L51 J53:L53 J50:K50 J52:L52 L50 J54 J5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theme="3" tint="0.39997558519241921"/>
    <pageSetUpPr fitToPage="1"/>
  </sheetPr>
  <dimension ref="A1:Q27"/>
  <sheetViews>
    <sheetView workbookViewId="0">
      <selection activeCell="A12" sqref="A12:I14"/>
    </sheetView>
  </sheetViews>
  <sheetFormatPr baseColWidth="10" defaultColWidth="11.42578125" defaultRowHeight="12.75" x14ac:dyDescent="0.2"/>
  <cols>
    <col min="1" max="1" width="11.42578125" style="108"/>
    <col min="2" max="2" width="6.42578125" style="108" customWidth="1"/>
    <col min="3" max="3" width="39.42578125" style="108" customWidth="1"/>
    <col min="4" max="4" width="70.42578125" style="108" customWidth="1"/>
    <col min="5" max="8" width="7.140625" style="108" customWidth="1"/>
    <col min="9" max="9" width="24.28515625" style="108" customWidth="1"/>
    <col min="10" max="10" width="9.7109375" style="108" customWidth="1"/>
    <col min="11" max="11" width="2.140625" style="108" customWidth="1"/>
    <col min="12" max="16384" width="11.42578125" style="108"/>
  </cols>
  <sheetData>
    <row r="1" spans="1:17" x14ac:dyDescent="0.2">
      <c r="A1" s="108" t="s">
        <v>51</v>
      </c>
    </row>
    <row r="2" spans="1:17" x14ac:dyDescent="0.2">
      <c r="A2" s="108" t="s">
        <v>52</v>
      </c>
    </row>
    <row r="3" spans="1:17" x14ac:dyDescent="0.2">
      <c r="A3" s="108" t="s">
        <v>53</v>
      </c>
    </row>
    <row r="4" spans="1:17" ht="13.5" thickBot="1" x14ac:dyDescent="0.25"/>
    <row r="5" spans="1:17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7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7" s="141" customFormat="1" ht="33" customHeight="1" thickBot="1" x14ac:dyDescent="0.25">
      <c r="A7" s="538" t="s">
        <v>55</v>
      </c>
      <c r="B7" s="549"/>
      <c r="C7" s="549"/>
      <c r="D7" s="1665" t="s">
        <v>480</v>
      </c>
      <c r="E7" s="1665"/>
      <c r="F7" s="1665"/>
      <c r="G7" s="1665"/>
      <c r="H7" s="1665"/>
      <c r="I7" s="540"/>
      <c r="J7" s="142"/>
      <c r="K7" s="142"/>
      <c r="L7" s="142"/>
      <c r="M7" s="142"/>
      <c r="N7" s="142"/>
      <c r="O7" s="142"/>
      <c r="P7" s="142"/>
      <c r="Q7" s="142"/>
    </row>
    <row r="8" spans="1:17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</row>
    <row r="9" spans="1:17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"/>
      <c r="L9" s="1"/>
      <c r="M9" s="1"/>
      <c r="N9" s="1"/>
    </row>
    <row r="10" spans="1:17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9"/>
      <c r="L10" s="9"/>
      <c r="M10" s="9"/>
      <c r="N10" s="9"/>
    </row>
    <row r="11" spans="1:17" s="241" customFormat="1" ht="4.5" customHeight="1" x14ac:dyDescent="0.2">
      <c r="A11" s="126"/>
      <c r="B11" s="126"/>
      <c r="C11" s="126"/>
      <c r="D11" s="126"/>
      <c r="E11" s="256"/>
      <c r="F11" s="256"/>
      <c r="G11" s="256"/>
      <c r="H11" s="256"/>
      <c r="I11" s="126" t="s">
        <v>32</v>
      </c>
      <c r="J11" s="1"/>
      <c r="K11" s="702"/>
      <c r="L11" s="702"/>
      <c r="M11" s="702"/>
      <c r="N11" s="702"/>
    </row>
    <row r="12" spans="1:17" s="204" customFormat="1" ht="27.75" customHeight="1" x14ac:dyDescent="0.2">
      <c r="A12" s="1120" t="s">
        <v>50</v>
      </c>
      <c r="B12" s="1120" t="s">
        <v>63</v>
      </c>
      <c r="C12" s="1120" t="s">
        <v>139</v>
      </c>
      <c r="D12" s="1121" t="s">
        <v>480</v>
      </c>
      <c r="E12" s="1122">
        <v>4</v>
      </c>
      <c r="F12" s="1123"/>
      <c r="G12" s="1122">
        <v>4</v>
      </c>
      <c r="H12" s="1122"/>
      <c r="I12" s="1124" t="s">
        <v>193</v>
      </c>
      <c r="J12" s="576"/>
      <c r="K12" s="577"/>
      <c r="L12" s="577"/>
      <c r="M12" s="577"/>
      <c r="N12" s="577"/>
    </row>
    <row r="13" spans="1:17" s="204" customFormat="1" ht="27.75" customHeight="1" x14ac:dyDescent="0.2">
      <c r="A13" s="1120" t="s">
        <v>50</v>
      </c>
      <c r="B13" s="1120" t="s">
        <v>64</v>
      </c>
      <c r="C13" s="1120" t="s">
        <v>139</v>
      </c>
      <c r="D13" s="1121" t="s">
        <v>480</v>
      </c>
      <c r="E13" s="1122">
        <v>4</v>
      </c>
      <c r="F13" s="1123"/>
      <c r="G13" s="1122">
        <v>4</v>
      </c>
      <c r="H13" s="1122"/>
      <c r="I13" s="1124" t="s">
        <v>193</v>
      </c>
      <c r="J13" s="576"/>
      <c r="K13" s="577"/>
      <c r="L13" s="577"/>
      <c r="M13" s="577"/>
      <c r="N13" s="577"/>
    </row>
    <row r="14" spans="1:17" s="204" customFormat="1" ht="27.75" customHeight="1" x14ac:dyDescent="0.2">
      <c r="A14" s="1120" t="s">
        <v>50</v>
      </c>
      <c r="B14" s="1120" t="s">
        <v>65</v>
      </c>
      <c r="C14" s="1120" t="s">
        <v>139</v>
      </c>
      <c r="D14" s="1121" t="s">
        <v>480</v>
      </c>
      <c r="E14" s="1122">
        <v>4</v>
      </c>
      <c r="F14" s="1123"/>
      <c r="G14" s="1122">
        <v>4</v>
      </c>
      <c r="H14" s="1122"/>
      <c r="I14" s="1124" t="s">
        <v>193</v>
      </c>
      <c r="J14" s="576"/>
      <c r="K14" s="577"/>
      <c r="L14" s="577"/>
      <c r="M14" s="577"/>
      <c r="N14" s="577"/>
    </row>
    <row r="15" spans="1:17" s="572" customFormat="1" ht="8.25" customHeight="1" x14ac:dyDescent="0.2">
      <c r="A15" s="205"/>
      <c r="B15" s="205"/>
      <c r="C15" s="205"/>
      <c r="D15" s="204"/>
      <c r="E15" s="205"/>
      <c r="F15" s="204"/>
      <c r="G15" s="205"/>
      <c r="H15" s="204"/>
      <c r="I15" s="603"/>
      <c r="J15" s="518"/>
      <c r="K15" s="577"/>
      <c r="L15" s="577"/>
      <c r="M15" s="577"/>
      <c r="N15" s="577"/>
    </row>
    <row r="16" spans="1:17" s="204" customFormat="1" ht="26.25" customHeight="1" x14ac:dyDescent="0.2">
      <c r="D16" s="600" t="s">
        <v>537</v>
      </c>
      <c r="E16" s="601">
        <f>SUM(E12:E14)</f>
        <v>12</v>
      </c>
      <c r="F16" s="601"/>
      <c r="G16" s="601">
        <f>SUM(G12:G14)</f>
        <v>12</v>
      </c>
      <c r="H16" s="601"/>
      <c r="I16" s="602">
        <f>+SUM(E16:G16)</f>
        <v>24</v>
      </c>
      <c r="J16" s="277"/>
      <c r="K16" s="277"/>
      <c r="L16" s="277"/>
      <c r="M16" s="277"/>
      <c r="N16" s="277"/>
    </row>
    <row r="17" spans="4:17" s="572" customFormat="1" ht="26.25" customHeight="1" x14ac:dyDescent="0.2">
      <c r="D17" s="629" t="s">
        <v>486</v>
      </c>
      <c r="E17" s="436">
        <v>12</v>
      </c>
      <c r="F17" s="437"/>
      <c r="G17" s="436">
        <v>12</v>
      </c>
      <c r="H17" s="437"/>
      <c r="I17" s="438">
        <f>E17+G17</f>
        <v>24</v>
      </c>
      <c r="J17" s="518"/>
      <c r="K17" s="518"/>
      <c r="L17" s="518"/>
      <c r="M17" s="518"/>
      <c r="N17" s="518"/>
    </row>
    <row r="18" spans="4:17" ht="21" customHeight="1" x14ac:dyDescent="0.2">
      <c r="D18" s="482"/>
      <c r="E18" s="171"/>
      <c r="F18" s="142"/>
      <c r="G18" s="171"/>
      <c r="H18" s="142"/>
      <c r="I18" s="476"/>
      <c r="J18" s="321"/>
      <c r="K18" s="321"/>
      <c r="L18" s="274"/>
      <c r="M18" s="274"/>
      <c r="N18" s="274"/>
      <c r="O18" s="130"/>
      <c r="P18" s="130"/>
      <c r="Q18" s="130"/>
    </row>
    <row r="19" spans="4:17" ht="29.25" customHeight="1" x14ac:dyDescent="0.2">
      <c r="I19" s="168" t="s">
        <v>258</v>
      </c>
      <c r="J19" s="106" t="s">
        <v>225</v>
      </c>
      <c r="K19" s="572"/>
      <c r="L19" s="106" t="s">
        <v>226</v>
      </c>
      <c r="M19" s="1"/>
      <c r="N19" s="274"/>
      <c r="O19" s="130"/>
      <c r="P19" s="130"/>
      <c r="Q19" s="130"/>
    </row>
    <row r="20" spans="4:17" s="141" customFormat="1" ht="26.25" customHeight="1" x14ac:dyDescent="0.2">
      <c r="I20" s="137" t="s">
        <v>193</v>
      </c>
      <c r="J20" s="106">
        <f>SUMIF($I$11:$I$14,$I20,E$11:E$14)</f>
        <v>12</v>
      </c>
      <c r="K20" s="204"/>
      <c r="L20" s="106">
        <f>SUMIF($I$11:$I$14,$I20,G$11:G$14)</f>
        <v>12</v>
      </c>
      <c r="M20" s="1"/>
      <c r="N20" s="8"/>
      <c r="O20" s="142"/>
      <c r="P20" s="142"/>
      <c r="Q20" s="142"/>
    </row>
    <row r="21" spans="4:17" ht="19.5" customHeight="1" x14ac:dyDescent="0.2">
      <c r="I21" s="137" t="s">
        <v>32</v>
      </c>
      <c r="J21" s="106"/>
      <c r="K21" s="572"/>
      <c r="L21" s="106"/>
      <c r="M21" s="1"/>
      <c r="N21"/>
    </row>
    <row r="22" spans="4:17" ht="17.25" customHeight="1" x14ac:dyDescent="0.2">
      <c r="I22" s="157"/>
      <c r="J22" s="298"/>
      <c r="L22" s="298"/>
      <c r="M22" s="1"/>
      <c r="N22"/>
    </row>
    <row r="23" spans="4:17" s="141" customFormat="1" ht="27" customHeight="1" x14ac:dyDescent="0.2">
      <c r="I23" s="157"/>
      <c r="J23" s="298"/>
      <c r="K23" s="298"/>
      <c r="L23" s="187">
        <f>SUM(J20:L21)</f>
        <v>24</v>
      </c>
      <c r="M23" s="3"/>
      <c r="N23" s="3"/>
    </row>
    <row r="24" spans="4:17" ht="14.25" x14ac:dyDescent="0.2">
      <c r="I24" s="184"/>
      <c r="J24" s="231"/>
      <c r="K24" s="231"/>
      <c r="L24" s="231"/>
      <c r="M24"/>
      <c r="N24"/>
    </row>
    <row r="25" spans="4:17" x14ac:dyDescent="0.2">
      <c r="J25"/>
      <c r="K25"/>
      <c r="L25"/>
      <c r="M25"/>
      <c r="N25"/>
    </row>
    <row r="26" spans="4:17" x14ac:dyDescent="0.2">
      <c r="J26"/>
      <c r="K26"/>
      <c r="L26"/>
      <c r="M26"/>
      <c r="N26"/>
    </row>
    <row r="27" spans="4:17" x14ac:dyDescent="0.2">
      <c r="J27"/>
      <c r="K27"/>
      <c r="L27"/>
      <c r="M27"/>
      <c r="N27"/>
    </row>
  </sheetData>
  <sheetProtection formatCells="0" autoFilter="0"/>
  <mergeCells count="11">
    <mergeCell ref="A5:I5"/>
    <mergeCell ref="A6:I6"/>
    <mergeCell ref="D8:H8"/>
    <mergeCell ref="G9:H9"/>
    <mergeCell ref="I9:I10"/>
    <mergeCell ref="A9:A10"/>
    <mergeCell ref="B9:B10"/>
    <mergeCell ref="D7:H7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20:I23">
      <formula1>$I$11:$I$14</formula1>
    </dataValidation>
  </dataValidations>
  <pageMargins left="0.75" right="0.75" top="1" bottom="1" header="0" footer="0"/>
  <pageSetup scale="60" orientation="landscape" r:id="rId1"/>
  <headerFooter alignWithMargins="0"/>
  <ignoredErrors>
    <ignoredError sqref="E16:I16 I17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theme="3" tint="0.39997558519241921"/>
    <pageSetUpPr fitToPage="1"/>
  </sheetPr>
  <dimension ref="A1:P45"/>
  <sheetViews>
    <sheetView workbookViewId="0">
      <selection activeCell="I20" sqref="I20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33.42578125" style="108" customWidth="1"/>
    <col min="4" max="4" width="41.7109375" style="108" customWidth="1"/>
    <col min="5" max="8" width="7.140625" style="108" customWidth="1"/>
    <col min="9" max="9" width="37.140625" style="108" customWidth="1"/>
    <col min="10" max="10" width="11" style="113" customWidth="1"/>
    <col min="11" max="11" width="1.28515625" style="113" customWidth="1"/>
    <col min="12" max="16" width="11.42578125" style="371"/>
    <col min="17" max="16384" width="11.42578125" style="108"/>
  </cols>
  <sheetData>
    <row r="1" spans="1:16" x14ac:dyDescent="0.2">
      <c r="A1" s="108" t="s">
        <v>51</v>
      </c>
    </row>
    <row r="2" spans="1:16" x14ac:dyDescent="0.2">
      <c r="A2" s="108" t="s">
        <v>52</v>
      </c>
    </row>
    <row r="3" spans="1:16" x14ac:dyDescent="0.2">
      <c r="A3" s="108" t="s">
        <v>53</v>
      </c>
    </row>
    <row r="4" spans="1:16" ht="15.75" customHeight="1" thickBot="1" x14ac:dyDescent="0.25"/>
    <row r="5" spans="1:16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116"/>
      <c r="K5" s="116"/>
      <c r="L5" s="369"/>
      <c r="M5" s="369"/>
      <c r="N5" s="369"/>
      <c r="O5" s="369"/>
    </row>
    <row r="6" spans="1:16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J6" s="116"/>
      <c r="K6" s="116"/>
      <c r="L6" s="369"/>
      <c r="M6" s="369"/>
      <c r="N6" s="369"/>
      <c r="O6" s="369"/>
    </row>
    <row r="7" spans="1:16" s="141" customFormat="1" ht="33" customHeight="1" thickBot="1" x14ac:dyDescent="0.25">
      <c r="A7" s="538" t="s">
        <v>55</v>
      </c>
      <c r="B7" s="539"/>
      <c r="C7" s="539"/>
      <c r="D7" s="1665" t="s">
        <v>141</v>
      </c>
      <c r="E7" s="1665"/>
      <c r="F7" s="1665"/>
      <c r="G7" s="1665"/>
      <c r="H7" s="1665"/>
      <c r="I7" s="540"/>
      <c r="J7" s="1"/>
      <c r="K7" s="162"/>
      <c r="L7" s="175"/>
      <c r="M7" s="175"/>
      <c r="N7" s="175"/>
      <c r="O7" s="175"/>
      <c r="P7" s="385"/>
    </row>
    <row r="8" spans="1:16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"/>
      <c r="K8" s="198"/>
      <c r="L8" s="162"/>
      <c r="M8" s="162"/>
      <c r="N8" s="162"/>
      <c r="O8" s="162"/>
      <c r="P8" s="386"/>
    </row>
    <row r="9" spans="1:16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98"/>
      <c r="L9" s="162"/>
      <c r="M9" s="162"/>
      <c r="N9" s="162"/>
      <c r="O9" s="162"/>
      <c r="P9" s="386"/>
    </row>
    <row r="10" spans="1:16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98"/>
      <c r="L10" s="162"/>
      <c r="M10" s="162"/>
      <c r="N10" s="162"/>
      <c r="O10" s="162"/>
      <c r="P10" s="370"/>
    </row>
    <row r="11" spans="1:16" s="241" customFormat="1" ht="3.75" customHeight="1" x14ac:dyDescent="0.2">
      <c r="A11" s="126" t="s">
        <v>328</v>
      </c>
      <c r="B11" s="126" t="s">
        <v>328</v>
      </c>
      <c r="C11" s="126" t="s">
        <v>328</v>
      </c>
      <c r="D11" s="126" t="s">
        <v>328</v>
      </c>
      <c r="E11" s="248" t="s">
        <v>32</v>
      </c>
      <c r="F11" s="247" t="s">
        <v>328</v>
      </c>
      <c r="G11" s="247" t="s">
        <v>328</v>
      </c>
      <c r="H11" s="247" t="s">
        <v>328</v>
      </c>
      <c r="I11" s="126" t="s">
        <v>328</v>
      </c>
      <c r="J11" s="240"/>
      <c r="K11" s="251"/>
      <c r="L11" s="245">
        <v>0</v>
      </c>
      <c r="M11" s="245">
        <v>0</v>
      </c>
      <c r="N11" s="245">
        <v>0</v>
      </c>
      <c r="O11" s="245">
        <v>0</v>
      </c>
      <c r="P11" s="475"/>
    </row>
    <row r="12" spans="1:16" s="204" customFormat="1" ht="18" customHeight="1" x14ac:dyDescent="0.2">
      <c r="A12" s="1120" t="s">
        <v>26</v>
      </c>
      <c r="B12" s="1120"/>
      <c r="C12" s="1120" t="s">
        <v>78</v>
      </c>
      <c r="D12" s="1140" t="s">
        <v>47</v>
      </c>
      <c r="E12" s="1141"/>
      <c r="F12" s="1140"/>
      <c r="G12" s="1120">
        <v>4</v>
      </c>
      <c r="H12" s="1140"/>
      <c r="I12" s="1124" t="s">
        <v>221</v>
      </c>
      <c r="J12" s="577"/>
      <c r="L12" s="301"/>
      <c r="M12" s="301"/>
      <c r="N12" s="301"/>
      <c r="O12" s="570">
        <f t="shared" ref="O12:O20" si="0">H12</f>
        <v>0</v>
      </c>
      <c r="P12" s="578"/>
    </row>
    <row r="13" spans="1:16" s="204" customFormat="1" ht="18" customHeight="1" x14ac:dyDescent="0.2">
      <c r="A13" s="1125" t="s">
        <v>17</v>
      </c>
      <c r="B13" s="1142"/>
      <c r="C13" s="1125" t="s">
        <v>78</v>
      </c>
      <c r="D13" s="1126" t="s">
        <v>552</v>
      </c>
      <c r="E13" s="1125"/>
      <c r="F13" s="1126"/>
      <c r="G13" s="1143">
        <v>3</v>
      </c>
      <c r="H13" s="1144"/>
      <c r="I13" s="1124" t="s">
        <v>221</v>
      </c>
      <c r="J13" s="277"/>
      <c r="L13" s="301"/>
      <c r="M13" s="301"/>
      <c r="N13" s="301"/>
      <c r="O13" s="570">
        <f t="shared" si="0"/>
        <v>0</v>
      </c>
      <c r="P13" s="578"/>
    </row>
    <row r="14" spans="1:16" s="204" customFormat="1" ht="18" customHeight="1" x14ac:dyDescent="0.2">
      <c r="A14" s="1122" t="s">
        <v>89</v>
      </c>
      <c r="B14" s="1122" t="s">
        <v>63</v>
      </c>
      <c r="C14" s="1125" t="s">
        <v>78</v>
      </c>
      <c r="D14" s="1126" t="s">
        <v>481</v>
      </c>
      <c r="E14" s="1125">
        <v>2</v>
      </c>
      <c r="F14" s="1126"/>
      <c r="G14" s="1143"/>
      <c r="H14" s="1126"/>
      <c r="I14" s="1124" t="s">
        <v>221</v>
      </c>
      <c r="K14" s="708"/>
      <c r="L14" s="301"/>
      <c r="M14" s="301"/>
      <c r="N14" s="301"/>
      <c r="O14" s="570">
        <f t="shared" si="0"/>
        <v>0</v>
      </c>
      <c r="P14" s="578"/>
    </row>
    <row r="15" spans="1:16" s="204" customFormat="1" ht="18" customHeight="1" x14ac:dyDescent="0.2">
      <c r="A15" s="1122" t="s">
        <v>89</v>
      </c>
      <c r="B15" s="1122" t="s">
        <v>64</v>
      </c>
      <c r="C15" s="1125" t="s">
        <v>78</v>
      </c>
      <c r="D15" s="1126" t="s">
        <v>481</v>
      </c>
      <c r="E15" s="1125">
        <v>2</v>
      </c>
      <c r="F15" s="1126"/>
      <c r="G15" s="1143"/>
      <c r="H15" s="1126"/>
      <c r="I15" s="1124" t="s">
        <v>221</v>
      </c>
      <c r="J15" s="708"/>
      <c r="L15" s="301"/>
      <c r="M15" s="301"/>
      <c r="N15" s="301"/>
      <c r="O15" s="570">
        <f t="shared" si="0"/>
        <v>0</v>
      </c>
      <c r="P15" s="578"/>
    </row>
    <row r="16" spans="1:16" s="204" customFormat="1" ht="18" customHeight="1" x14ac:dyDescent="0.2">
      <c r="A16" s="1356" t="s">
        <v>89</v>
      </c>
      <c r="B16" s="1356" t="s">
        <v>65</v>
      </c>
      <c r="C16" s="1321" t="s">
        <v>78</v>
      </c>
      <c r="D16" s="1324" t="s">
        <v>481</v>
      </c>
      <c r="E16" s="1321">
        <v>2</v>
      </c>
      <c r="F16" s="1324"/>
      <c r="G16" s="1357"/>
      <c r="H16" s="1324"/>
      <c r="I16" s="1355" t="s">
        <v>508</v>
      </c>
      <c r="J16" s="708"/>
      <c r="L16" s="301"/>
      <c r="M16" s="301"/>
      <c r="N16" s="301"/>
      <c r="O16" s="570">
        <f t="shared" si="0"/>
        <v>0</v>
      </c>
      <c r="P16" s="578"/>
    </row>
    <row r="17" spans="1:16" s="204" customFormat="1" ht="18" customHeight="1" x14ac:dyDescent="0.2">
      <c r="A17" s="1358" t="s">
        <v>89</v>
      </c>
      <c r="B17" s="1358" t="s">
        <v>67</v>
      </c>
      <c r="C17" s="1321" t="s">
        <v>78</v>
      </c>
      <c r="D17" s="1324" t="s">
        <v>481</v>
      </c>
      <c r="E17" s="1321">
        <v>2</v>
      </c>
      <c r="F17" s="1324"/>
      <c r="G17" s="1357"/>
      <c r="H17" s="1324"/>
      <c r="I17" s="1355" t="s">
        <v>508</v>
      </c>
      <c r="J17" s="708"/>
      <c r="L17" s="301"/>
      <c r="M17" s="301"/>
      <c r="N17" s="301"/>
      <c r="O17" s="570">
        <f t="shared" si="0"/>
        <v>0</v>
      </c>
      <c r="P17" s="578"/>
    </row>
    <row r="18" spans="1:16" s="204" customFormat="1" ht="18" customHeight="1" x14ac:dyDescent="0.2">
      <c r="A18" s="1125" t="s">
        <v>90</v>
      </c>
      <c r="B18" s="1125" t="s">
        <v>63</v>
      </c>
      <c r="C18" s="1125" t="s">
        <v>78</v>
      </c>
      <c r="D18" s="1126" t="s">
        <v>141</v>
      </c>
      <c r="E18" s="1125">
        <v>6</v>
      </c>
      <c r="F18" s="1126"/>
      <c r="G18" s="1126"/>
      <c r="H18" s="1126"/>
      <c r="I18" s="1124" t="s">
        <v>221</v>
      </c>
      <c r="J18" s="577"/>
      <c r="L18" s="301"/>
      <c r="M18" s="301"/>
      <c r="N18" s="301"/>
      <c r="O18" s="570">
        <f t="shared" si="0"/>
        <v>0</v>
      </c>
      <c r="P18" s="578"/>
    </row>
    <row r="19" spans="1:16" s="204" customFormat="1" ht="18" customHeight="1" x14ac:dyDescent="0.2">
      <c r="A19" s="1125" t="s">
        <v>90</v>
      </c>
      <c r="B19" s="1125" t="s">
        <v>64</v>
      </c>
      <c r="C19" s="1125" t="s">
        <v>78</v>
      </c>
      <c r="D19" s="1126" t="s">
        <v>141</v>
      </c>
      <c r="E19" s="1125">
        <v>6</v>
      </c>
      <c r="F19" s="1126"/>
      <c r="G19" s="1126"/>
      <c r="H19" s="1126"/>
      <c r="I19" s="1124" t="s">
        <v>470</v>
      </c>
      <c r="J19" s="277"/>
      <c r="L19" s="301"/>
      <c r="M19" s="301"/>
      <c r="N19" s="301"/>
      <c r="O19" s="570">
        <f t="shared" si="0"/>
        <v>0</v>
      </c>
      <c r="P19" s="578"/>
    </row>
    <row r="20" spans="1:16" s="204" customFormat="1" ht="18" customHeight="1" x14ac:dyDescent="0.2">
      <c r="A20" s="1321" t="s">
        <v>90</v>
      </c>
      <c r="B20" s="1321" t="s">
        <v>65</v>
      </c>
      <c r="C20" s="1321" t="s">
        <v>78</v>
      </c>
      <c r="D20" s="1324" t="s">
        <v>141</v>
      </c>
      <c r="E20" s="1321">
        <v>6</v>
      </c>
      <c r="F20" s="1324"/>
      <c r="G20" s="1324"/>
      <c r="H20" s="1324"/>
      <c r="I20" s="1355" t="s">
        <v>310</v>
      </c>
      <c r="J20" s="277"/>
      <c r="L20" s="301"/>
      <c r="M20" s="301"/>
      <c r="N20" s="301"/>
      <c r="O20" s="570">
        <f t="shared" si="0"/>
        <v>0</v>
      </c>
      <c r="P20" s="578"/>
    </row>
    <row r="21" spans="1:16" s="141" customFormat="1" ht="8.25" customHeight="1" x14ac:dyDescent="0.2">
      <c r="A21" s="171"/>
      <c r="B21" s="171"/>
      <c r="C21" s="178"/>
      <c r="E21" s="152"/>
      <c r="I21" s="179"/>
      <c r="J21" s="8"/>
      <c r="K21" s="702"/>
      <c r="L21" s="702"/>
      <c r="M21" s="702"/>
      <c r="N21" s="702"/>
      <c r="O21" s="175"/>
      <c r="P21" s="368"/>
    </row>
    <row r="22" spans="1:16" s="141" customFormat="1" ht="21.95" customHeight="1" x14ac:dyDescent="0.2">
      <c r="D22" s="534" t="s">
        <v>537</v>
      </c>
      <c r="E22" s="535">
        <f>+SUM(E12:E20)</f>
        <v>26</v>
      </c>
      <c r="F22" s="536"/>
      <c r="G22" s="535">
        <f>+SUM(G12:G20)</f>
        <v>7</v>
      </c>
      <c r="H22" s="536"/>
      <c r="I22" s="537">
        <f>+SUM(E22:G22)</f>
        <v>33</v>
      </c>
      <c r="J22" s="9"/>
      <c r="K22" s="169"/>
      <c r="L22" s="175"/>
      <c r="M22" s="175"/>
      <c r="N22" s="175"/>
      <c r="O22" s="175"/>
      <c r="P22" s="368"/>
    </row>
    <row r="23" spans="1:16" ht="21.95" customHeight="1" x14ac:dyDescent="0.2">
      <c r="D23" s="533" t="s">
        <v>486</v>
      </c>
      <c r="E23" s="139">
        <v>32</v>
      </c>
      <c r="F23" s="285"/>
      <c r="G23" s="139">
        <v>7</v>
      </c>
      <c r="H23" s="285"/>
      <c r="I23" s="489">
        <v>39</v>
      </c>
      <c r="J23" s="321"/>
      <c r="K23" s="321"/>
      <c r="L23" s="274"/>
      <c r="M23" s="274"/>
      <c r="N23" s="274"/>
      <c r="O23" s="369"/>
      <c r="P23" s="369"/>
    </row>
    <row r="24" spans="1:16" ht="17.100000000000001" customHeight="1" x14ac:dyDescent="0.2">
      <c r="D24" s="481"/>
      <c r="E24" s="203"/>
      <c r="F24" s="130"/>
      <c r="G24" s="203"/>
      <c r="H24" s="130"/>
      <c r="I24" s="532"/>
      <c r="J24" s="321"/>
      <c r="K24" s="321"/>
      <c r="L24" s="369"/>
      <c r="M24" s="369"/>
      <c r="N24" s="369"/>
      <c r="O24" s="369"/>
      <c r="P24" s="369"/>
    </row>
    <row r="25" spans="1:16" s="177" customFormat="1" ht="30" customHeight="1" x14ac:dyDescent="0.2">
      <c r="A25" s="108"/>
      <c r="D25" s="163"/>
      <c r="E25" s="113"/>
      <c r="F25" s="108"/>
      <c r="G25" s="113"/>
      <c r="H25" s="108"/>
      <c r="I25" s="531" t="s">
        <v>258</v>
      </c>
      <c r="J25" s="17" t="s">
        <v>326</v>
      </c>
      <c r="L25" s="387" t="s">
        <v>325</v>
      </c>
      <c r="M25" s="370"/>
      <c r="N25" s="388"/>
      <c r="O25" s="388"/>
      <c r="P25" s="388"/>
    </row>
    <row r="26" spans="1:16" s="141" customFormat="1" ht="18" customHeight="1" x14ac:dyDescent="0.2">
      <c r="I26" s="154" t="s">
        <v>508</v>
      </c>
      <c r="J26" s="105">
        <f>SUMIF($I$11:$I$20,$I26,E$11:E$20)</f>
        <v>4</v>
      </c>
      <c r="K26" s="113"/>
      <c r="L26" s="387">
        <f>SUMIF($I$11:$I$20,$I26,G$11:G$20)</f>
        <v>0</v>
      </c>
      <c r="M26" s="370"/>
      <c r="N26" s="368"/>
      <c r="O26" s="368"/>
      <c r="P26" s="368"/>
    </row>
    <row r="27" spans="1:16" s="141" customFormat="1" ht="17.25" customHeight="1" x14ac:dyDescent="0.2">
      <c r="I27" s="154" t="s">
        <v>221</v>
      </c>
      <c r="J27" s="105">
        <f t="shared" ref="J27:J29" si="1">SUMIF($I$11:$I$20,$I27,E$11:E$20)</f>
        <v>10</v>
      </c>
      <c r="K27" s="113"/>
      <c r="L27" s="387">
        <f t="shared" ref="L27:L29" si="2">SUMIF($I$11:$I$20,$I27,G$11:G$20)</f>
        <v>7</v>
      </c>
      <c r="M27" s="370"/>
      <c r="N27" s="368"/>
      <c r="O27" s="368"/>
      <c r="P27" s="368"/>
    </row>
    <row r="28" spans="1:16" s="141" customFormat="1" ht="17.25" customHeight="1" x14ac:dyDescent="0.2">
      <c r="I28" s="154" t="s">
        <v>310</v>
      </c>
      <c r="J28" s="105">
        <f t="shared" si="1"/>
        <v>6</v>
      </c>
      <c r="K28" s="113"/>
      <c r="L28" s="387">
        <f t="shared" si="2"/>
        <v>0</v>
      </c>
      <c r="M28" s="370"/>
      <c r="N28" s="368"/>
      <c r="O28" s="368"/>
      <c r="P28" s="368"/>
    </row>
    <row r="29" spans="1:16" ht="18" customHeight="1" x14ac:dyDescent="0.2">
      <c r="I29" s="154" t="s">
        <v>470</v>
      </c>
      <c r="J29" s="105">
        <f t="shared" si="1"/>
        <v>6</v>
      </c>
      <c r="L29" s="387">
        <f t="shared" si="2"/>
        <v>0</v>
      </c>
      <c r="M29" s="370"/>
      <c r="N29" s="369"/>
      <c r="O29" s="369"/>
      <c r="P29" s="369"/>
    </row>
    <row r="30" spans="1:16" x14ac:dyDescent="0.2">
      <c r="J30" s="2"/>
      <c r="L30" s="389"/>
      <c r="M30" s="369"/>
      <c r="N30" s="369"/>
      <c r="O30" s="369"/>
      <c r="P30" s="369"/>
    </row>
    <row r="31" spans="1:16" x14ac:dyDescent="0.2">
      <c r="J31" s="2"/>
      <c r="K31" s="2"/>
      <c r="L31" s="553">
        <f>SUM(J26:L29)</f>
        <v>33</v>
      </c>
      <c r="M31" s="369"/>
      <c r="N31" s="369"/>
      <c r="O31" s="369"/>
      <c r="P31" s="369"/>
    </row>
    <row r="32" spans="1:16" x14ac:dyDescent="0.2">
      <c r="J32" s="2"/>
      <c r="K32" s="2"/>
      <c r="L32" s="369"/>
      <c r="M32" s="369"/>
      <c r="N32" s="369"/>
      <c r="O32" s="369"/>
      <c r="P32" s="369"/>
    </row>
    <row r="33" spans="5:16" x14ac:dyDescent="0.2">
      <c r="J33" s="2"/>
      <c r="K33" s="2"/>
      <c r="L33" s="369"/>
      <c r="M33" s="369"/>
      <c r="N33" s="369"/>
      <c r="O33" s="369"/>
      <c r="P33" s="369"/>
    </row>
    <row r="34" spans="5:16" x14ac:dyDescent="0.2">
      <c r="J34" s="2"/>
      <c r="K34" s="2"/>
      <c r="L34" s="369"/>
      <c r="M34" s="369"/>
      <c r="N34" s="369"/>
      <c r="O34" s="369"/>
      <c r="P34" s="369"/>
    </row>
    <row r="35" spans="5:16" x14ac:dyDescent="0.2">
      <c r="J35" s="2"/>
      <c r="K35" s="2"/>
      <c r="L35" s="369"/>
      <c r="M35" s="369"/>
      <c r="N35" s="369"/>
      <c r="O35" s="369"/>
      <c r="P35" s="369"/>
    </row>
    <row r="36" spans="5:16" x14ac:dyDescent="0.2">
      <c r="J36" s="2"/>
      <c r="K36" s="2"/>
      <c r="L36" s="369"/>
      <c r="M36" s="369"/>
      <c r="N36" s="369"/>
      <c r="O36" s="369"/>
      <c r="P36" s="369"/>
    </row>
    <row r="45" spans="5:16" x14ac:dyDescent="0.2">
      <c r="E45" s="130" t="s">
        <v>32</v>
      </c>
    </row>
  </sheetData>
  <sheetProtection formatCells="0" autoFilter="0"/>
  <sortState ref="I29:L32">
    <sortCondition ref="I29"/>
  </sortState>
  <mergeCells count="11">
    <mergeCell ref="A5:I5"/>
    <mergeCell ref="A6:I6"/>
    <mergeCell ref="D8:H8"/>
    <mergeCell ref="G9:H9"/>
    <mergeCell ref="I9:I10"/>
    <mergeCell ref="A9:A10"/>
    <mergeCell ref="B9:B10"/>
    <mergeCell ref="D7:H7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26:I30">
      <formula1>$I$11:$I$21</formula1>
    </dataValidation>
  </dataValidations>
  <pageMargins left="0.75" right="0.75" top="1" bottom="1" header="0" footer="0"/>
  <pageSetup scale="61" orientation="landscape" r:id="rId1"/>
  <headerFooter alignWithMargins="0"/>
  <ignoredErrors>
    <ignoredError sqref="E22:I22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3" tint="0.39997558519241921"/>
    <pageSetUpPr fitToPage="1"/>
  </sheetPr>
  <dimension ref="A1:S30"/>
  <sheetViews>
    <sheetView workbookViewId="0">
      <selection activeCell="C26" sqref="C26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20.42578125" style="108" customWidth="1"/>
    <col min="4" max="4" width="36.140625" style="108" customWidth="1"/>
    <col min="5" max="8" width="7.140625" style="108" customWidth="1"/>
    <col min="9" max="9" width="29.28515625" style="108" customWidth="1"/>
    <col min="10" max="10" width="9.42578125" style="108" customWidth="1"/>
    <col min="11" max="11" width="3" style="221" customWidth="1"/>
    <col min="12" max="12" width="9.28515625" style="295" customWidth="1"/>
    <col min="13" max="13" width="14.85546875" style="295" customWidth="1"/>
    <col min="14" max="15" width="11.42578125" style="221"/>
    <col min="16" max="16384" width="11.42578125" style="108"/>
  </cols>
  <sheetData>
    <row r="1" spans="1:16" x14ac:dyDescent="0.2">
      <c r="A1" s="108" t="s">
        <v>51</v>
      </c>
    </row>
    <row r="2" spans="1:16" x14ac:dyDescent="0.2">
      <c r="A2" s="108" t="s">
        <v>52</v>
      </c>
    </row>
    <row r="3" spans="1:16" x14ac:dyDescent="0.2">
      <c r="A3" s="108" t="s">
        <v>53</v>
      </c>
    </row>
    <row r="4" spans="1:16" ht="13.5" thickBot="1" x14ac:dyDescent="0.25"/>
    <row r="5" spans="1:16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130"/>
      <c r="K5" s="130"/>
      <c r="L5" s="180"/>
      <c r="M5" s="180"/>
      <c r="N5" s="130"/>
    </row>
    <row r="6" spans="1:16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J6" s="130"/>
      <c r="K6" s="130"/>
      <c r="L6" s="180"/>
      <c r="M6" s="180"/>
      <c r="N6" s="130"/>
    </row>
    <row r="7" spans="1:16" s="141" customFormat="1" ht="33" customHeight="1" thickBot="1" x14ac:dyDescent="0.25">
      <c r="A7" s="538" t="s">
        <v>55</v>
      </c>
      <c r="B7" s="539"/>
      <c r="C7" s="539"/>
      <c r="D7" s="1665" t="s">
        <v>333</v>
      </c>
      <c r="E7" s="1665"/>
      <c r="F7" s="1665"/>
      <c r="G7" s="1665"/>
      <c r="H7" s="1665"/>
      <c r="I7" s="540"/>
      <c r="J7" s="170"/>
      <c r="K7" s="170"/>
      <c r="L7" s="512"/>
      <c r="M7" s="512"/>
      <c r="N7" s="170"/>
      <c r="O7" s="170"/>
    </row>
    <row r="8" spans="1:16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98"/>
      <c r="K8" s="198"/>
      <c r="L8" s="513"/>
      <c r="M8" s="513"/>
      <c r="N8" s="198"/>
      <c r="O8" s="198"/>
      <c r="P8" s="182"/>
    </row>
    <row r="9" spans="1:16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62"/>
      <c r="K9" s="162"/>
      <c r="L9" s="490"/>
      <c r="M9" s="490"/>
      <c r="N9" s="162"/>
      <c r="O9" s="162"/>
      <c r="P9" s="186"/>
    </row>
    <row r="10" spans="1:16" s="129" customFormat="1" ht="20.25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J10" s="1"/>
      <c r="K10" s="1"/>
      <c r="L10" s="715"/>
      <c r="M10" s="715"/>
      <c r="N10" s="1"/>
      <c r="O10" s="1"/>
      <c r="P10" s="186"/>
    </row>
    <row r="11" spans="1:16" s="251" customFormat="1" ht="18" customHeight="1" x14ac:dyDescent="0.2">
      <c r="A11" s="1149" t="s">
        <v>15</v>
      </c>
      <c r="B11" s="1150"/>
      <c r="C11" s="1151" t="s">
        <v>13</v>
      </c>
      <c r="D11" s="1152" t="s">
        <v>561</v>
      </c>
      <c r="E11" s="1153">
        <v>2</v>
      </c>
      <c r="F11" s="1153"/>
      <c r="G11" s="1153"/>
      <c r="H11" s="1154"/>
      <c r="I11" s="1132" t="s">
        <v>529</v>
      </c>
      <c r="J11" s="240"/>
      <c r="K11" s="240"/>
      <c r="L11" s="240"/>
      <c r="M11" s="240"/>
      <c r="N11" s="240"/>
      <c r="O11" s="240"/>
      <c r="P11" s="250"/>
    </row>
    <row r="12" spans="1:16" s="251" customFormat="1" ht="18" customHeight="1" x14ac:dyDescent="0.2">
      <c r="A12" s="1149" t="s">
        <v>15</v>
      </c>
      <c r="B12" s="1150"/>
      <c r="C12" s="1151" t="s">
        <v>13</v>
      </c>
      <c r="D12" s="1152" t="s">
        <v>562</v>
      </c>
      <c r="E12" s="1153"/>
      <c r="F12" s="1153"/>
      <c r="G12" s="1153">
        <v>2</v>
      </c>
      <c r="H12" s="1154"/>
      <c r="I12" s="1132" t="s">
        <v>529</v>
      </c>
      <c r="J12" s="240"/>
      <c r="K12" s="240"/>
      <c r="L12" s="240"/>
      <c r="M12" s="240"/>
      <c r="N12" s="240"/>
      <c r="O12" s="240"/>
      <c r="P12" s="250"/>
    </row>
    <row r="13" spans="1:16" s="141" customFormat="1" ht="18" customHeight="1" x14ac:dyDescent="0.2">
      <c r="A13" s="1155" t="s">
        <v>20</v>
      </c>
      <c r="B13" s="1155"/>
      <c r="C13" s="1156" t="s">
        <v>13</v>
      </c>
      <c r="D13" s="1137" t="s">
        <v>493</v>
      </c>
      <c r="E13" s="1137"/>
      <c r="F13" s="1137"/>
      <c r="G13" s="1135">
        <v>4</v>
      </c>
      <c r="H13" s="1157"/>
      <c r="I13" s="1132" t="s">
        <v>529</v>
      </c>
      <c r="J13" s="8"/>
      <c r="K13" s="240"/>
      <c r="L13" s="240"/>
      <c r="M13" s="240"/>
      <c r="N13" s="240"/>
      <c r="O13" s="8"/>
      <c r="P13" s="233"/>
    </row>
    <row r="14" spans="1:16" s="141" customFormat="1" ht="18" customHeight="1" x14ac:dyDescent="0.2">
      <c r="A14" s="1155" t="s">
        <v>90</v>
      </c>
      <c r="B14" s="1155" t="s">
        <v>63</v>
      </c>
      <c r="C14" s="1156" t="s">
        <v>13</v>
      </c>
      <c r="D14" s="1137" t="s">
        <v>559</v>
      </c>
      <c r="E14" s="1135">
        <v>2</v>
      </c>
      <c r="F14" s="1137"/>
      <c r="G14" s="1158"/>
      <c r="H14" s="1157"/>
      <c r="I14" s="1132" t="s">
        <v>529</v>
      </c>
      <c r="J14" s="8"/>
      <c r="K14" s="240"/>
      <c r="L14" s="240"/>
      <c r="M14" s="240"/>
      <c r="N14" s="240"/>
      <c r="O14" s="8"/>
      <c r="P14" s="233"/>
    </row>
    <row r="15" spans="1:16" s="141" customFormat="1" ht="18" customHeight="1" x14ac:dyDescent="0.2">
      <c r="A15" s="1155" t="s">
        <v>90</v>
      </c>
      <c r="B15" s="1155" t="s">
        <v>63</v>
      </c>
      <c r="C15" s="1156" t="s">
        <v>13</v>
      </c>
      <c r="D15" s="1137" t="s">
        <v>560</v>
      </c>
      <c r="E15" s="1135" t="s">
        <v>32</v>
      </c>
      <c r="F15" s="1137"/>
      <c r="G15" s="1135">
        <v>2</v>
      </c>
      <c r="H15" s="1157"/>
      <c r="I15" s="1132" t="s">
        <v>529</v>
      </c>
      <c r="J15" s="8"/>
      <c r="K15" s="240"/>
      <c r="L15" s="240"/>
      <c r="M15" s="240"/>
      <c r="N15" s="240"/>
      <c r="O15" s="8"/>
      <c r="P15" s="233"/>
    </row>
    <row r="16" spans="1:16" s="141" customFormat="1" ht="18" customHeight="1" x14ac:dyDescent="0.2">
      <c r="A16" s="1155" t="s">
        <v>90</v>
      </c>
      <c r="B16" s="1155" t="s">
        <v>64</v>
      </c>
      <c r="C16" s="1156" t="s">
        <v>13</v>
      </c>
      <c r="D16" s="1137" t="s">
        <v>559</v>
      </c>
      <c r="E16" s="1135">
        <v>2</v>
      </c>
      <c r="F16" s="1137"/>
      <c r="G16" s="1158"/>
      <c r="H16" s="1157"/>
      <c r="I16" s="1132" t="s">
        <v>529</v>
      </c>
      <c r="J16" s="8"/>
      <c r="K16" s="240"/>
      <c r="L16" s="240"/>
      <c r="M16" s="240"/>
      <c r="N16" s="240"/>
      <c r="O16" s="8"/>
      <c r="P16" s="233"/>
    </row>
    <row r="17" spans="1:19" s="141" customFormat="1" ht="20.100000000000001" customHeight="1" x14ac:dyDescent="0.2">
      <c r="A17" s="1155" t="s">
        <v>90</v>
      </c>
      <c r="B17" s="1155" t="s">
        <v>64</v>
      </c>
      <c r="C17" s="1156" t="s">
        <v>13</v>
      </c>
      <c r="D17" s="1137" t="s">
        <v>560</v>
      </c>
      <c r="E17" s="1135" t="s">
        <v>32</v>
      </c>
      <c r="F17" s="1137"/>
      <c r="G17" s="1135">
        <v>2</v>
      </c>
      <c r="H17" s="1157"/>
      <c r="I17" s="1132" t="s">
        <v>529</v>
      </c>
      <c r="J17" s="8"/>
      <c r="K17" s="240"/>
      <c r="L17" s="240"/>
      <c r="M17" s="240"/>
      <c r="N17" s="240"/>
      <c r="O17" s="8"/>
      <c r="P17" s="233"/>
    </row>
    <row r="18" spans="1:19" s="141" customFormat="1" ht="18" customHeight="1" x14ac:dyDescent="0.2">
      <c r="A18" s="1155" t="s">
        <v>90</v>
      </c>
      <c r="B18" s="1155" t="s">
        <v>65</v>
      </c>
      <c r="C18" s="1156" t="s">
        <v>13</v>
      </c>
      <c r="D18" s="1137" t="s">
        <v>559</v>
      </c>
      <c r="E18" s="1135">
        <v>2</v>
      </c>
      <c r="F18" s="1137"/>
      <c r="G18" s="1158"/>
      <c r="H18" s="1157"/>
      <c r="I18" s="1132" t="s">
        <v>529</v>
      </c>
      <c r="J18" s="8"/>
      <c r="K18" s="240"/>
      <c r="L18" s="240"/>
      <c r="M18" s="240"/>
      <c r="N18" s="240"/>
      <c r="O18" s="8"/>
      <c r="P18" s="233"/>
    </row>
    <row r="19" spans="1:19" s="141" customFormat="1" ht="18" customHeight="1" x14ac:dyDescent="0.2">
      <c r="A19" s="1155" t="s">
        <v>90</v>
      </c>
      <c r="B19" s="1155" t="s">
        <v>65</v>
      </c>
      <c r="C19" s="1156" t="s">
        <v>13</v>
      </c>
      <c r="D19" s="1137" t="s">
        <v>560</v>
      </c>
      <c r="E19" s="1135" t="s">
        <v>32</v>
      </c>
      <c r="F19" s="1137"/>
      <c r="G19" s="1135">
        <v>2</v>
      </c>
      <c r="H19" s="1157"/>
      <c r="I19" s="1132" t="s">
        <v>529</v>
      </c>
      <c r="J19" s="8"/>
      <c r="K19" s="240"/>
      <c r="L19" s="240"/>
      <c r="M19" s="240"/>
      <c r="N19" s="240"/>
      <c r="O19" s="8"/>
      <c r="P19" s="233"/>
    </row>
    <row r="20" spans="1:19" s="141" customFormat="1" ht="18" customHeight="1" x14ac:dyDescent="0.2">
      <c r="A20" s="1155" t="s">
        <v>28</v>
      </c>
      <c r="B20" s="1157"/>
      <c r="C20" s="1145" t="s">
        <v>13</v>
      </c>
      <c r="D20" s="1159" t="s">
        <v>493</v>
      </c>
      <c r="E20" s="1136">
        <v>2</v>
      </c>
      <c r="F20" s="1159"/>
      <c r="G20" s="1136">
        <v>2</v>
      </c>
      <c r="H20" s="1132"/>
      <c r="I20" s="1132" t="s">
        <v>529</v>
      </c>
      <c r="J20" s="8"/>
      <c r="K20" s="240"/>
      <c r="L20" s="240"/>
      <c r="M20" s="240"/>
      <c r="N20" s="240"/>
      <c r="O20" s="702"/>
      <c r="P20" s="412"/>
      <c r="Q20" s="413"/>
      <c r="R20" s="170"/>
      <c r="S20" s="151"/>
    </row>
    <row r="21" spans="1:19" s="141" customFormat="1" ht="18" customHeight="1" x14ac:dyDescent="0.2">
      <c r="A21" s="491"/>
      <c r="B21" s="491"/>
      <c r="C21" s="126"/>
      <c r="D21" s="126"/>
      <c r="E21" s="247"/>
      <c r="F21" s="247"/>
      <c r="G21" s="247"/>
      <c r="H21" s="247"/>
      <c r="I21" s="126" t="s">
        <v>32</v>
      </c>
      <c r="J21" s="8"/>
      <c r="K21" s="240"/>
      <c r="L21" s="240"/>
      <c r="M21" s="240"/>
      <c r="N21" s="240"/>
      <c r="O21" s="702"/>
      <c r="P21" s="412"/>
      <c r="Q21" s="413"/>
      <c r="R21" s="170"/>
      <c r="S21" s="151"/>
    </row>
    <row r="22" spans="1:19" s="141" customFormat="1" ht="11.25" customHeight="1" x14ac:dyDescent="0.2">
      <c r="A22" s="171"/>
      <c r="B22" s="142"/>
      <c r="C22" s="178"/>
      <c r="D22" s="183"/>
      <c r="E22" s="171"/>
      <c r="F22" s="142"/>
      <c r="G22" s="171"/>
      <c r="H22" s="142"/>
      <c r="J22" s="8"/>
      <c r="K22" s="8"/>
      <c r="L22" s="713"/>
      <c r="M22" s="713"/>
      <c r="N22" s="8"/>
      <c r="O22" s="8"/>
      <c r="P22" s="3"/>
    </row>
    <row r="23" spans="1:19" s="184" customFormat="1" ht="26.25" customHeight="1" x14ac:dyDescent="0.25">
      <c r="C23" s="185"/>
      <c r="D23" s="627" t="s">
        <v>537</v>
      </c>
      <c r="E23" s="560">
        <f>SUM(E11:E20)</f>
        <v>10</v>
      </c>
      <c r="F23" s="561"/>
      <c r="G23" s="560">
        <f>+SUM(G11:G20)</f>
        <v>14</v>
      </c>
      <c r="H23" s="561"/>
      <c r="I23" s="562">
        <f>+E23+G23</f>
        <v>24</v>
      </c>
      <c r="J23" s="231"/>
      <c r="K23" s="231"/>
      <c r="L23" s="231"/>
      <c r="M23" s="231"/>
      <c r="N23" s="231"/>
      <c r="O23" s="382"/>
      <c r="P23" s="231"/>
    </row>
    <row r="24" spans="1:19" s="184" customFormat="1" ht="21" customHeight="1" x14ac:dyDescent="0.2">
      <c r="C24" s="185"/>
      <c r="D24" s="558" t="s">
        <v>486</v>
      </c>
      <c r="E24" s="428">
        <v>10</v>
      </c>
      <c r="F24" s="447"/>
      <c r="G24" s="428">
        <v>14</v>
      </c>
      <c r="H24" s="447"/>
      <c r="I24" s="559">
        <f>E24+G24</f>
        <v>24</v>
      </c>
      <c r="J24" s="281"/>
      <c r="K24" s="382"/>
      <c r="L24" s="382"/>
      <c r="M24" s="382"/>
      <c r="N24" s="382"/>
      <c r="O24" s="382"/>
      <c r="P24" s="231"/>
    </row>
    <row r="25" spans="1:19" ht="21" customHeight="1" x14ac:dyDescent="0.2">
      <c r="C25" s="178"/>
      <c r="D25" s="482"/>
      <c r="E25" s="171"/>
      <c r="F25" s="142"/>
      <c r="G25" s="171"/>
      <c r="H25" s="142"/>
      <c r="I25" s="555"/>
      <c r="J25"/>
      <c r="K25" s="252"/>
      <c r="L25" s="383"/>
      <c r="M25" s="383"/>
      <c r="N25" s="252"/>
      <c r="O25" s="252"/>
      <c r="P25"/>
    </row>
    <row r="26" spans="1:19" ht="18" x14ac:dyDescent="0.2">
      <c r="I26" s="174" t="s">
        <v>312</v>
      </c>
      <c r="J26" s="17" t="s">
        <v>326</v>
      </c>
      <c r="L26" s="187" t="s">
        <v>325</v>
      </c>
      <c r="M26" s="384"/>
      <c r="N26" s="252"/>
      <c r="O26" s="252"/>
      <c r="P26"/>
    </row>
    <row r="27" spans="1:19" ht="16.5" customHeight="1" x14ac:dyDescent="0.2">
      <c r="I27" s="154" t="s">
        <v>529</v>
      </c>
      <c r="J27" s="17">
        <f>SUMIF($I$11:$I$21,$I27,E$11:E$21)</f>
        <v>10</v>
      </c>
      <c r="L27" s="17">
        <f ca="1">SUMIF($I$11:$I$22,$I27,G$11:G$21)</f>
        <v>14</v>
      </c>
      <c r="M27" s="103"/>
      <c r="N27" s="252"/>
      <c r="O27" s="252"/>
      <c r="P27"/>
    </row>
    <row r="28" spans="1:19" ht="16.5" customHeight="1" x14ac:dyDescent="0.2">
      <c r="I28" s="134"/>
      <c r="J28" s="17"/>
      <c r="L28" s="327"/>
      <c r="M28" s="103"/>
      <c r="N28" s="252"/>
      <c r="O28" s="252"/>
      <c r="P28"/>
    </row>
    <row r="29" spans="1:19" x14ac:dyDescent="0.2">
      <c r="J29"/>
      <c r="K29" s="252"/>
      <c r="L29" s="383"/>
      <c r="M29" s="383"/>
      <c r="N29" s="252"/>
      <c r="O29" s="252"/>
      <c r="P29"/>
    </row>
    <row r="30" spans="1:19" ht="15.75" x14ac:dyDescent="0.25">
      <c r="J30"/>
      <c r="K30" s="252"/>
      <c r="L30" s="557">
        <f ca="1">SUM(J27:L28)</f>
        <v>24</v>
      </c>
      <c r="M30" s="383"/>
      <c r="N30" s="252"/>
      <c r="O30" s="252"/>
      <c r="P30"/>
    </row>
  </sheetData>
  <sheetProtection formatCells="0" autoFilter="0"/>
  <mergeCells count="11">
    <mergeCell ref="A5:I5"/>
    <mergeCell ref="A6:I6"/>
    <mergeCell ref="E9:F9"/>
    <mergeCell ref="G9:H9"/>
    <mergeCell ref="D8:H8"/>
    <mergeCell ref="A9:A10"/>
    <mergeCell ref="D9:D10"/>
    <mergeCell ref="B9:B10"/>
    <mergeCell ref="D7:H7"/>
    <mergeCell ref="C9:C10"/>
    <mergeCell ref="I9:I10"/>
  </mergeCells>
  <phoneticPr fontId="3" type="noConversion"/>
  <dataValidations count="1">
    <dataValidation type="list" allowBlank="1" showInputMessage="1" showErrorMessage="1" sqref="I27">
      <formula1>$I$11:$I$24</formula1>
    </dataValidation>
  </dataValidations>
  <pageMargins left="0.75" right="0.75" top="1" bottom="1" header="0" footer="0"/>
  <pageSetup scale="55" orientation="landscape" r:id="rId1"/>
  <headerFooter alignWithMargins="0"/>
  <ignoredErrors>
    <ignoredError sqref="E23:I23 I24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theme="3" tint="0.39997558519241921"/>
    <pageSetUpPr fitToPage="1"/>
  </sheetPr>
  <dimension ref="A1:R40"/>
  <sheetViews>
    <sheetView view="pageBreakPreview" topLeftCell="A4" zoomScale="60" zoomScaleNormal="100" workbookViewId="0">
      <selection activeCell="J20" sqref="J20"/>
    </sheetView>
  </sheetViews>
  <sheetFormatPr baseColWidth="10" defaultColWidth="11.42578125" defaultRowHeight="12.75" x14ac:dyDescent="0.2"/>
  <cols>
    <col min="1" max="1" width="15.42578125" style="108" customWidth="1"/>
    <col min="2" max="2" width="4.7109375" style="108" customWidth="1"/>
    <col min="3" max="3" width="16.42578125" style="108" customWidth="1"/>
    <col min="4" max="4" width="43.28515625" style="108" customWidth="1"/>
    <col min="5" max="8" width="7.140625" style="108" customWidth="1"/>
    <col min="9" max="9" width="31.42578125" style="141" customWidth="1"/>
    <col min="10" max="10" width="16" style="130" customWidth="1"/>
    <col min="11" max="11" width="2.140625" style="229" customWidth="1"/>
    <col min="12" max="12" width="9.42578125" style="229" customWidth="1"/>
    <col min="13" max="14" width="11.42578125" style="229"/>
    <col min="15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127"/>
      <c r="K5" s="322"/>
    </row>
    <row r="6" spans="1:15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J6" s="127"/>
      <c r="K6" s="322"/>
    </row>
    <row r="7" spans="1:15" s="141" customFormat="1" ht="33" customHeight="1" thickBot="1" x14ac:dyDescent="0.25">
      <c r="A7" s="538" t="s">
        <v>55</v>
      </c>
      <c r="B7" s="539"/>
      <c r="C7" s="539"/>
      <c r="D7" s="1665" t="s">
        <v>23</v>
      </c>
      <c r="E7" s="1665"/>
      <c r="F7" s="1665"/>
      <c r="G7" s="1665"/>
      <c r="H7" s="1665"/>
      <c r="I7" s="540"/>
      <c r="J7" s="128"/>
      <c r="K7" s="323"/>
      <c r="L7" s="170"/>
      <c r="M7" s="170"/>
      <c r="N7" s="170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K8" s="198"/>
      <c r="L8" s="198"/>
      <c r="M8" s="198"/>
      <c r="N8" s="198"/>
    </row>
    <row r="9" spans="1:15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62"/>
      <c r="L9" s="162"/>
      <c r="M9" s="162"/>
      <c r="N9" s="162"/>
    </row>
    <row r="10" spans="1:15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62"/>
      <c r="L10" s="162"/>
      <c r="M10" s="162"/>
      <c r="N10" s="162"/>
      <c r="O10" s="198"/>
    </row>
    <row r="11" spans="1:15" s="241" customFormat="1" ht="5.25" customHeight="1" x14ac:dyDescent="0.2">
      <c r="A11" s="246"/>
      <c r="B11" s="126"/>
      <c r="C11" s="126"/>
      <c r="D11" s="126"/>
      <c r="E11" s="239"/>
      <c r="F11" s="239"/>
      <c r="G11" s="239"/>
      <c r="H11" s="239"/>
      <c r="I11" s="307" t="s">
        <v>32</v>
      </c>
      <c r="J11" s="240"/>
      <c r="K11" s="240"/>
      <c r="L11" s="240"/>
      <c r="M11" s="240"/>
      <c r="N11" s="240"/>
    </row>
    <row r="12" spans="1:15" s="204" customFormat="1" ht="24.75" customHeight="1" x14ac:dyDescent="0.2">
      <c r="A12" s="1125" t="s">
        <v>75</v>
      </c>
      <c r="B12" s="1125"/>
      <c r="C12" s="1125" t="s">
        <v>74</v>
      </c>
      <c r="D12" s="1126" t="s">
        <v>125</v>
      </c>
      <c r="E12" s="1125">
        <v>3</v>
      </c>
      <c r="F12" s="1126"/>
      <c r="G12" s="1125"/>
      <c r="H12" s="1126"/>
      <c r="I12" s="1172" t="s">
        <v>222</v>
      </c>
      <c r="J12" s="277"/>
      <c r="K12" s="577"/>
      <c r="L12" s="577"/>
      <c r="M12" s="577"/>
      <c r="N12" s="577"/>
    </row>
    <row r="13" spans="1:15" s="204" customFormat="1" ht="24.75" customHeight="1" x14ac:dyDescent="0.2">
      <c r="A13" s="1125" t="s">
        <v>20</v>
      </c>
      <c r="B13" s="1125"/>
      <c r="C13" s="1125" t="s">
        <v>74</v>
      </c>
      <c r="D13" s="1126" t="s">
        <v>542</v>
      </c>
      <c r="E13" s="1125"/>
      <c r="F13" s="1126"/>
      <c r="G13" s="1125">
        <v>4</v>
      </c>
      <c r="H13" s="1126"/>
      <c r="I13" s="1172" t="s">
        <v>222</v>
      </c>
      <c r="J13" s="277"/>
      <c r="K13" s="577"/>
      <c r="L13" s="577"/>
      <c r="M13" s="577"/>
      <c r="N13" s="577"/>
    </row>
    <row r="14" spans="1:15" s="204" customFormat="1" ht="24.75" customHeight="1" x14ac:dyDescent="0.2">
      <c r="A14" s="1361" t="s">
        <v>21</v>
      </c>
      <c r="B14" s="1361"/>
      <c r="C14" s="1361" t="s">
        <v>74</v>
      </c>
      <c r="D14" s="1362" t="s">
        <v>76</v>
      </c>
      <c r="E14" s="1361">
        <v>6</v>
      </c>
      <c r="F14" s="1362"/>
      <c r="G14" s="1361"/>
      <c r="H14" s="1362"/>
      <c r="I14" s="1363" t="s">
        <v>505</v>
      </c>
      <c r="J14" s="277"/>
      <c r="K14" s="577"/>
      <c r="L14" s="577"/>
      <c r="M14" s="577"/>
      <c r="N14" s="577"/>
    </row>
    <row r="15" spans="1:15" s="575" customFormat="1" ht="24.75" customHeight="1" x14ac:dyDescent="0.2">
      <c r="A15" s="1361" t="s">
        <v>21</v>
      </c>
      <c r="B15" s="1361"/>
      <c r="C15" s="1361" t="s">
        <v>74</v>
      </c>
      <c r="D15" s="1362" t="s">
        <v>543</v>
      </c>
      <c r="E15" s="1361">
        <v>5</v>
      </c>
      <c r="F15" s="1361"/>
      <c r="G15" s="1361"/>
      <c r="H15" s="1362"/>
      <c r="I15" s="1363" t="s">
        <v>630</v>
      </c>
      <c r="J15" s="1570"/>
      <c r="K15" s="301"/>
      <c r="L15" s="301"/>
      <c r="M15" s="301"/>
      <c r="N15" s="301"/>
    </row>
    <row r="16" spans="1:15" s="575" customFormat="1" ht="24.75" customHeight="1" x14ac:dyDescent="0.2">
      <c r="A16" s="1361" t="s">
        <v>21</v>
      </c>
      <c r="B16" s="1361"/>
      <c r="C16" s="1361" t="s">
        <v>74</v>
      </c>
      <c r="D16" s="1362" t="s">
        <v>544</v>
      </c>
      <c r="E16" s="1361"/>
      <c r="F16" s="1361"/>
      <c r="G16" s="1361">
        <v>5</v>
      </c>
      <c r="H16" s="1362"/>
      <c r="I16" s="1363" t="s">
        <v>630</v>
      </c>
      <c r="J16" s="1570"/>
      <c r="K16" s="301"/>
      <c r="L16" s="301"/>
      <c r="M16" s="301"/>
      <c r="N16" s="301"/>
    </row>
    <row r="17" spans="1:18" s="204" customFormat="1" ht="24.75" customHeight="1" x14ac:dyDescent="0.2">
      <c r="A17" s="1125" t="s">
        <v>21</v>
      </c>
      <c r="B17" s="1125"/>
      <c r="C17" s="1125" t="s">
        <v>74</v>
      </c>
      <c r="D17" s="1126" t="s">
        <v>545</v>
      </c>
      <c r="E17" s="1125">
        <v>3</v>
      </c>
      <c r="F17" s="1126"/>
      <c r="G17" s="1125"/>
      <c r="H17" s="1126"/>
      <c r="I17" s="1172" t="s">
        <v>222</v>
      </c>
      <c r="J17" s="277"/>
      <c r="K17" s="577"/>
      <c r="L17" s="577"/>
      <c r="M17" s="577"/>
      <c r="N17" s="577"/>
    </row>
    <row r="18" spans="1:18" s="204" customFormat="1" ht="24.75" customHeight="1" x14ac:dyDescent="0.2">
      <c r="A18" s="1125" t="s">
        <v>21</v>
      </c>
      <c r="B18" s="1125"/>
      <c r="C18" s="1125" t="s">
        <v>74</v>
      </c>
      <c r="D18" s="1126" t="s">
        <v>546</v>
      </c>
      <c r="E18" s="1125"/>
      <c r="F18" s="1126"/>
      <c r="G18" s="1125">
        <v>3</v>
      </c>
      <c r="H18" s="1126"/>
      <c r="I18" s="1172" t="s">
        <v>222</v>
      </c>
      <c r="J18" s="277"/>
      <c r="K18" s="577"/>
      <c r="L18" s="577"/>
      <c r="M18" s="577"/>
      <c r="N18" s="577"/>
    </row>
    <row r="19" spans="1:18" s="204" customFormat="1" ht="24.75" customHeight="1" x14ac:dyDescent="0.2">
      <c r="A19" s="1125" t="s">
        <v>21</v>
      </c>
      <c r="B19" s="1125"/>
      <c r="C19" s="1125" t="s">
        <v>74</v>
      </c>
      <c r="D19" s="1126" t="s">
        <v>46</v>
      </c>
      <c r="E19" s="1125">
        <v>4</v>
      </c>
      <c r="F19" s="1126"/>
      <c r="G19" s="1125"/>
      <c r="H19" s="1126"/>
      <c r="I19" s="1172" t="s">
        <v>222</v>
      </c>
      <c r="J19" s="277"/>
      <c r="K19" s="577"/>
      <c r="L19" s="577"/>
      <c r="M19" s="577"/>
      <c r="N19" s="577"/>
    </row>
    <row r="20" spans="1:18" s="204" customFormat="1" ht="24.75" customHeight="1" x14ac:dyDescent="0.2">
      <c r="A20" s="133" t="s">
        <v>21</v>
      </c>
      <c r="B20" s="133"/>
      <c r="C20" s="133" t="s">
        <v>74</v>
      </c>
      <c r="D20" s="131" t="s">
        <v>45</v>
      </c>
      <c r="E20" s="131"/>
      <c r="F20" s="131"/>
      <c r="G20" s="133">
        <v>4</v>
      </c>
      <c r="H20" s="131"/>
      <c r="I20" s="1558" t="s">
        <v>631</v>
      </c>
      <c r="J20" s="277" t="s">
        <v>754</v>
      </c>
      <c r="K20" s="577"/>
      <c r="L20" s="577"/>
      <c r="M20" s="577"/>
      <c r="N20" s="577"/>
    </row>
    <row r="21" spans="1:18" s="204" customFormat="1" ht="24.75" customHeight="1" x14ac:dyDescent="0.2">
      <c r="A21" s="133" t="s">
        <v>21</v>
      </c>
      <c r="B21" s="133"/>
      <c r="C21" s="133" t="s">
        <v>74</v>
      </c>
      <c r="D21" s="131" t="s">
        <v>33</v>
      </c>
      <c r="E21" s="131"/>
      <c r="F21" s="131"/>
      <c r="G21" s="133">
        <v>4</v>
      </c>
      <c r="H21" s="131"/>
      <c r="I21" s="1558" t="s">
        <v>733</v>
      </c>
      <c r="J21" s="277"/>
      <c r="K21" s="577"/>
      <c r="L21" s="577"/>
      <c r="M21" s="577"/>
      <c r="N21" s="577"/>
    </row>
    <row r="22" spans="1:18" s="575" customFormat="1" ht="24.75" customHeight="1" x14ac:dyDescent="0.2">
      <c r="A22" s="1361" t="s">
        <v>24</v>
      </c>
      <c r="B22" s="1361"/>
      <c r="C22" s="1361" t="s">
        <v>74</v>
      </c>
      <c r="D22" s="1362" t="s">
        <v>547</v>
      </c>
      <c r="E22" s="1361">
        <v>4</v>
      </c>
      <c r="F22" s="1361"/>
      <c r="G22" s="1361"/>
      <c r="H22" s="1362"/>
      <c r="I22" s="1363" t="s">
        <v>630</v>
      </c>
      <c r="K22" s="301"/>
      <c r="L22" s="301"/>
      <c r="M22" s="301"/>
      <c r="N22" s="301"/>
    </row>
    <row r="23" spans="1:18" s="575" customFormat="1" ht="24.75" customHeight="1" x14ac:dyDescent="0.2">
      <c r="A23" s="1361" t="s">
        <v>24</v>
      </c>
      <c r="B23" s="1361"/>
      <c r="C23" s="1361" t="s">
        <v>74</v>
      </c>
      <c r="D23" s="1362" t="s">
        <v>548</v>
      </c>
      <c r="E23" s="1361"/>
      <c r="F23" s="1361"/>
      <c r="G23" s="1361">
        <v>4</v>
      </c>
      <c r="H23" s="1362"/>
      <c r="I23" s="1363" t="s">
        <v>630</v>
      </c>
      <c r="J23" s="798"/>
      <c r="K23" s="301"/>
      <c r="L23" s="301"/>
      <c r="M23" s="301"/>
      <c r="N23" s="301"/>
    </row>
    <row r="24" spans="1:18" s="575" customFormat="1" ht="24.75" customHeight="1" x14ac:dyDescent="0.2">
      <c r="A24" s="1361" t="s">
        <v>24</v>
      </c>
      <c r="B24" s="1361"/>
      <c r="C24" s="1361" t="s">
        <v>74</v>
      </c>
      <c r="D24" s="1362" t="s">
        <v>549</v>
      </c>
      <c r="E24" s="1361">
        <v>4</v>
      </c>
      <c r="F24" s="1362"/>
      <c r="G24" s="1361"/>
      <c r="H24" s="1362"/>
      <c r="I24" s="1363" t="s">
        <v>733</v>
      </c>
      <c r="J24" s="1570"/>
      <c r="K24" s="301"/>
      <c r="L24" s="301"/>
      <c r="M24" s="301"/>
      <c r="N24" s="301"/>
    </row>
    <row r="25" spans="1:18" s="575" customFormat="1" ht="24.75" customHeight="1" x14ac:dyDescent="0.2">
      <c r="A25" s="1361" t="s">
        <v>24</v>
      </c>
      <c r="B25" s="1361"/>
      <c r="C25" s="1361" t="s">
        <v>74</v>
      </c>
      <c r="D25" s="1362" t="s">
        <v>550</v>
      </c>
      <c r="E25" s="1361"/>
      <c r="F25" s="1362"/>
      <c r="G25" s="1361">
        <v>4</v>
      </c>
      <c r="H25" s="1362"/>
      <c r="I25" s="1363" t="s">
        <v>733</v>
      </c>
      <c r="J25" s="1570"/>
      <c r="K25" s="301"/>
      <c r="L25" s="301"/>
      <c r="M25" s="301"/>
      <c r="N25" s="301"/>
    </row>
    <row r="26" spans="1:18" s="204" customFormat="1" ht="24.75" customHeight="1" x14ac:dyDescent="0.2">
      <c r="A26" s="1125" t="s">
        <v>24</v>
      </c>
      <c r="B26" s="1125"/>
      <c r="C26" s="1125" t="s">
        <v>74</v>
      </c>
      <c r="D26" s="1126" t="s">
        <v>126</v>
      </c>
      <c r="E26" s="1125">
        <v>4</v>
      </c>
      <c r="F26" s="1125"/>
      <c r="G26" s="1125"/>
      <c r="H26" s="1126"/>
      <c r="I26" s="1172" t="s">
        <v>222</v>
      </c>
      <c r="J26" s="325"/>
      <c r="K26" s="577"/>
      <c r="L26" s="577"/>
      <c r="M26" s="577"/>
      <c r="N26" s="577"/>
    </row>
    <row r="27" spans="1:18" s="204" customFormat="1" ht="24.75" customHeight="1" x14ac:dyDescent="0.2">
      <c r="A27" s="1125" t="s">
        <v>24</v>
      </c>
      <c r="B27" s="1125"/>
      <c r="C27" s="1125" t="s">
        <v>74</v>
      </c>
      <c r="D27" s="1126" t="s">
        <v>127</v>
      </c>
      <c r="E27" s="1125"/>
      <c r="F27" s="1125"/>
      <c r="G27" s="1125">
        <v>4</v>
      </c>
      <c r="H27" s="1126"/>
      <c r="I27" s="1172" t="s">
        <v>222</v>
      </c>
      <c r="J27" s="277"/>
      <c r="K27" s="577"/>
      <c r="L27" s="577"/>
      <c r="M27" s="577"/>
      <c r="N27" s="577"/>
    </row>
    <row r="28" spans="1:18" x14ac:dyDescent="0.2">
      <c r="J28" s="274"/>
      <c r="K28" s="274"/>
      <c r="L28" s="274"/>
      <c r="M28" s="274"/>
      <c r="N28" s="274"/>
      <c r="O28" s="130"/>
      <c r="P28" s="130"/>
      <c r="Q28" s="130"/>
      <c r="R28" s="130"/>
    </row>
    <row r="29" spans="1:18" ht="20.100000000000001" customHeight="1" x14ac:dyDescent="0.2">
      <c r="D29" s="664" t="s">
        <v>537</v>
      </c>
      <c r="E29" s="636">
        <f>+SUM(E12:E27)</f>
        <v>33</v>
      </c>
      <c r="F29" s="636"/>
      <c r="G29" s="636">
        <f>+SUM(G12:G27)</f>
        <v>32</v>
      </c>
      <c r="H29" s="637"/>
      <c r="I29" s="638">
        <f>+G29+E29</f>
        <v>65</v>
      </c>
      <c r="J29" s="274"/>
      <c r="K29" s="274"/>
      <c r="L29" s="274"/>
      <c r="M29" s="274"/>
      <c r="N29" s="274"/>
      <c r="O29" s="130"/>
      <c r="P29" s="130"/>
      <c r="Q29" s="130"/>
      <c r="R29" s="130"/>
    </row>
    <row r="30" spans="1:18" ht="20.100000000000001" customHeight="1" x14ac:dyDescent="0.2">
      <c r="D30" s="460" t="s">
        <v>486</v>
      </c>
      <c r="E30" s="377">
        <v>33</v>
      </c>
      <c r="F30" s="378"/>
      <c r="G30" s="377">
        <v>32</v>
      </c>
      <c r="H30" s="378"/>
      <c r="I30" s="439">
        <f>E30+G30</f>
        <v>65</v>
      </c>
      <c r="J30" s="274"/>
      <c r="K30" s="274"/>
      <c r="L30" s="274"/>
      <c r="M30" s="274"/>
      <c r="N30" s="274"/>
      <c r="O30" s="130"/>
      <c r="P30" s="130"/>
    </row>
    <row r="31" spans="1:18" ht="21.95" customHeight="1" x14ac:dyDescent="0.2">
      <c r="D31" s="482"/>
      <c r="E31" s="171"/>
      <c r="F31" s="142"/>
      <c r="G31" s="171"/>
      <c r="H31" s="142"/>
      <c r="I31" s="579"/>
      <c r="J31" s="321"/>
      <c r="K31" s="249"/>
      <c r="L31" s="176"/>
      <c r="M31" s="176"/>
      <c r="N31" s="176"/>
    </row>
    <row r="32" spans="1:18" ht="15.75" x14ac:dyDescent="0.2">
      <c r="I32" s="168" t="s">
        <v>258</v>
      </c>
      <c r="J32" s="17" t="s">
        <v>225</v>
      </c>
      <c r="L32" s="17" t="s">
        <v>226</v>
      </c>
      <c r="M32" s="176"/>
      <c r="N32" s="176"/>
    </row>
    <row r="33" spans="6:14" ht="18" customHeight="1" x14ac:dyDescent="0.2">
      <c r="F33" s="429"/>
      <c r="I33" s="5" t="s">
        <v>505</v>
      </c>
      <c r="J33" s="17">
        <f>SUMIF($I$11:$I$27,$I33,E$11:E$27)</f>
        <v>6</v>
      </c>
      <c r="L33" s="17">
        <f>SUMIF($I$11:$I$27,$I33,G$11:G$27)</f>
        <v>0</v>
      </c>
      <c r="M33" s="176"/>
      <c r="N33" s="176"/>
    </row>
    <row r="34" spans="6:14" ht="18" customHeight="1" x14ac:dyDescent="0.2">
      <c r="I34" s="5" t="s">
        <v>222</v>
      </c>
      <c r="J34" s="17">
        <f t="shared" ref="J34:J38" si="0">SUMIF($I$11:$I$27,$I34,E$11:E$27)</f>
        <v>14</v>
      </c>
      <c r="L34" s="17">
        <f t="shared" ref="L34:L38" si="1">SUMIF($I$11:$I$27,$I34,G$11:G$27)</f>
        <v>11</v>
      </c>
      <c r="M34" s="176"/>
      <c r="N34" s="176"/>
    </row>
    <row r="35" spans="6:14" ht="18" customHeight="1" x14ac:dyDescent="0.2">
      <c r="I35" s="5" t="s">
        <v>630</v>
      </c>
      <c r="J35" s="17">
        <f t="shared" si="0"/>
        <v>9</v>
      </c>
      <c r="L35" s="17">
        <f t="shared" si="1"/>
        <v>9</v>
      </c>
      <c r="M35" s="176"/>
      <c r="N35" s="176"/>
    </row>
    <row r="36" spans="6:14" ht="18" customHeight="1" x14ac:dyDescent="0.2">
      <c r="I36" s="5" t="s">
        <v>632</v>
      </c>
      <c r="J36" s="17">
        <f t="shared" ref="J36" si="2">SUMIF($I$11:$I$27,$I36,E$11:E$27)</f>
        <v>0</v>
      </c>
      <c r="L36" s="17">
        <f t="shared" ref="L36" si="3">SUMIF($I$11:$I$27,$I36,G$11:G$27)</f>
        <v>0</v>
      </c>
      <c r="M36" s="176"/>
      <c r="N36" s="176"/>
    </row>
    <row r="37" spans="6:14" ht="18" customHeight="1" x14ac:dyDescent="0.2">
      <c r="I37" s="5" t="s">
        <v>631</v>
      </c>
      <c r="J37" s="17">
        <f t="shared" ref="J37" si="4">SUMIF($I$11:$I$27,$I37,E$11:E$27)</f>
        <v>0</v>
      </c>
      <c r="L37" s="17">
        <f t="shared" ref="L37" si="5">SUMIF($I$11:$I$27,$I37,G$11:G$27)</f>
        <v>4</v>
      </c>
      <c r="M37" s="176"/>
      <c r="N37" s="176"/>
    </row>
    <row r="38" spans="6:14" ht="17.25" customHeight="1" x14ac:dyDescent="0.2">
      <c r="I38" s="5" t="s">
        <v>633</v>
      </c>
      <c r="J38" s="17">
        <f t="shared" si="0"/>
        <v>0</v>
      </c>
      <c r="L38" s="17">
        <f t="shared" si="1"/>
        <v>0</v>
      </c>
      <c r="M38" s="176"/>
      <c r="N38" s="176"/>
    </row>
    <row r="39" spans="6:14" ht="23.1" customHeight="1" x14ac:dyDescent="0.2">
      <c r="I39" s="5" t="s">
        <v>644</v>
      </c>
      <c r="J39" s="17">
        <f t="shared" ref="J39" si="6">SUMIF($I$11:$I$27,$I39,E$11:E$27)</f>
        <v>0</v>
      </c>
      <c r="L39" s="17">
        <f t="shared" ref="L39" si="7">SUMIF($I$11:$I$27,$I39,G$11:G$27)</f>
        <v>0</v>
      </c>
      <c r="M39" s="176"/>
      <c r="N39" s="176"/>
    </row>
    <row r="40" spans="6:14" s="141" customFormat="1" ht="18" customHeight="1" x14ac:dyDescent="0.2">
      <c r="J40" s="142"/>
      <c r="K40" s="170"/>
      <c r="L40" s="145">
        <f>SUM(J33:L39)</f>
        <v>53</v>
      </c>
      <c r="M40" s="170"/>
      <c r="N40" s="170"/>
    </row>
  </sheetData>
  <sheetProtection formatCells="0" autoFilter="0"/>
  <autoFilter ref="A9:I27">
    <filterColumn colId="4" showButton="0"/>
    <filterColumn colId="6" showButton="0"/>
  </autoFilter>
  <sortState ref="I33:L36">
    <sortCondition ref="I33"/>
  </sortState>
  <mergeCells count="11">
    <mergeCell ref="A5:I5"/>
    <mergeCell ref="A6:I6"/>
    <mergeCell ref="D8:H8"/>
    <mergeCell ref="G9:H9"/>
    <mergeCell ref="I9:I10"/>
    <mergeCell ref="A9:A10"/>
    <mergeCell ref="B9:B10"/>
    <mergeCell ref="D9:D10"/>
    <mergeCell ref="E9:F9"/>
    <mergeCell ref="D7:H7"/>
    <mergeCell ref="C9:C10"/>
  </mergeCells>
  <phoneticPr fontId="3" type="noConversion"/>
  <dataValidations count="1">
    <dataValidation type="list" allowBlank="1" showInputMessage="1" showErrorMessage="1" sqref="I33:I39">
      <formula1>$I$11:$I$27</formula1>
    </dataValidation>
  </dataValidations>
  <pageMargins left="0.75" right="0.75" top="1" bottom="1" header="0" footer="0"/>
  <pageSetup scale="52" orientation="landscape" r:id="rId1"/>
  <headerFooter alignWithMargins="0"/>
  <ignoredErrors>
    <ignoredError sqref="E29:I29 L40 I30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3" tint="0.39997558519241921"/>
    <pageSetUpPr fitToPage="1"/>
  </sheetPr>
  <dimension ref="A1:R52"/>
  <sheetViews>
    <sheetView topLeftCell="A10" workbookViewId="0">
      <selection activeCell="I28" sqref="I28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19.28515625" style="108" customWidth="1"/>
    <col min="4" max="4" width="59.140625" style="108" customWidth="1"/>
    <col min="5" max="8" width="7.140625" style="108" customWidth="1"/>
    <col min="9" max="9" width="39.7109375" style="108" customWidth="1"/>
    <col min="10" max="10" width="10.7109375" style="188" customWidth="1"/>
    <col min="11" max="11" width="2.7109375" style="188" customWidth="1"/>
    <col min="12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J5" s="108"/>
      <c r="K5" s="108"/>
    </row>
    <row r="6" spans="1:15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J6" s="130"/>
      <c r="K6" s="130"/>
      <c r="L6" s="130"/>
      <c r="M6" s="130"/>
      <c r="N6" s="130"/>
      <c r="O6" s="130"/>
    </row>
    <row r="7" spans="1:15" s="141" customFormat="1" ht="33" customHeight="1" thickBot="1" x14ac:dyDescent="0.25">
      <c r="A7" s="538" t="s">
        <v>55</v>
      </c>
      <c r="B7" s="539"/>
      <c r="C7" s="539"/>
      <c r="D7" s="1665" t="s">
        <v>147</v>
      </c>
      <c r="E7" s="1665"/>
      <c r="F7" s="1665"/>
      <c r="G7" s="1665"/>
      <c r="H7" s="1665"/>
      <c r="I7" s="540"/>
      <c r="J7" s="142"/>
      <c r="K7" s="142"/>
      <c r="L7" s="142"/>
      <c r="M7" s="142"/>
      <c r="N7" s="142"/>
      <c r="O7" s="142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</row>
    <row r="9" spans="1:15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</row>
    <row r="10" spans="1:15" s="129" customFormat="1" ht="20.25" customHeight="1" x14ac:dyDescent="0.2">
      <c r="A10" s="1682"/>
      <c r="B10" s="1683"/>
      <c r="C10" s="1683"/>
      <c r="D10" s="1683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62"/>
      <c r="L10" s="162"/>
      <c r="M10" s="162"/>
      <c r="N10" s="162"/>
      <c r="O10" s="1"/>
    </row>
    <row r="11" spans="1:15" s="241" customFormat="1" ht="22.5" customHeight="1" x14ac:dyDescent="0.2">
      <c r="A11" s="257" t="s">
        <v>32</v>
      </c>
      <c r="B11" s="258" t="s">
        <v>32</v>
      </c>
      <c r="C11" s="258" t="s">
        <v>32</v>
      </c>
      <c r="D11" s="258" t="s">
        <v>32</v>
      </c>
      <c r="E11" s="239" t="s">
        <v>32</v>
      </c>
      <c r="F11" s="239" t="s">
        <v>32</v>
      </c>
      <c r="G11" s="239" t="s">
        <v>32</v>
      </c>
      <c r="H11" s="239" t="s">
        <v>32</v>
      </c>
      <c r="I11" s="126" t="s">
        <v>32</v>
      </c>
      <c r="J11" s="240"/>
      <c r="K11" s="250">
        <v>0</v>
      </c>
      <c r="L11" s="250">
        <v>0</v>
      </c>
      <c r="M11" s="250">
        <v>0</v>
      </c>
      <c r="N11" s="250">
        <v>0</v>
      </c>
      <c r="O11" s="240"/>
    </row>
    <row r="12" spans="1:15" s="204" customFormat="1" ht="18.75" customHeight="1" x14ac:dyDescent="0.2">
      <c r="A12" s="1321" t="s">
        <v>15</v>
      </c>
      <c r="B12" s="1321"/>
      <c r="C12" s="1321" t="s">
        <v>73</v>
      </c>
      <c r="D12" s="1324" t="s">
        <v>148</v>
      </c>
      <c r="E12" s="1338">
        <v>4</v>
      </c>
      <c r="F12" s="1338"/>
      <c r="G12" s="1338"/>
      <c r="H12" s="1338"/>
      <c r="I12" s="1339" t="s">
        <v>494</v>
      </c>
      <c r="J12" s="582"/>
      <c r="K12" s="716"/>
      <c r="L12" s="716"/>
      <c r="M12" s="716"/>
      <c r="N12" s="716"/>
      <c r="O12" s="277"/>
    </row>
    <row r="13" spans="1:15" s="204" customFormat="1" ht="18.75" customHeight="1" x14ac:dyDescent="0.2">
      <c r="A13" s="1321" t="s">
        <v>15</v>
      </c>
      <c r="B13" s="1321"/>
      <c r="C13" s="1321" t="s">
        <v>73</v>
      </c>
      <c r="D13" s="1324" t="s">
        <v>149</v>
      </c>
      <c r="E13" s="1321"/>
      <c r="F13" s="1321"/>
      <c r="G13" s="1321">
        <v>4</v>
      </c>
      <c r="H13" s="1321"/>
      <c r="I13" s="1339" t="s">
        <v>494</v>
      </c>
      <c r="J13" s="582" t="s">
        <v>32</v>
      </c>
      <c r="K13" s="716"/>
      <c r="L13" s="716"/>
      <c r="M13" s="716"/>
      <c r="N13" s="716"/>
      <c r="O13" s="277"/>
    </row>
    <row r="14" spans="1:15" s="204" customFormat="1" ht="18.75" customHeight="1" x14ac:dyDescent="0.2">
      <c r="A14" s="1338" t="s">
        <v>15</v>
      </c>
      <c r="B14" s="1338"/>
      <c r="C14" s="1321" t="s">
        <v>73</v>
      </c>
      <c r="D14" s="1322" t="s">
        <v>84</v>
      </c>
      <c r="E14" s="1321">
        <v>6</v>
      </c>
      <c r="F14" s="1324"/>
      <c r="G14" s="1324"/>
      <c r="H14" s="1324"/>
      <c r="I14" s="1339" t="s">
        <v>223</v>
      </c>
      <c r="J14" s="585"/>
      <c r="K14" s="716"/>
      <c r="L14" s="716"/>
      <c r="M14" s="716"/>
      <c r="N14" s="716"/>
      <c r="O14" s="277"/>
    </row>
    <row r="15" spans="1:15" s="204" customFormat="1" ht="15.75" thickBot="1" x14ac:dyDescent="0.25">
      <c r="A15" s="1340" t="s">
        <v>15</v>
      </c>
      <c r="B15" s="1340"/>
      <c r="C15" s="1340" t="s">
        <v>73</v>
      </c>
      <c r="D15" s="1341" t="s">
        <v>85</v>
      </c>
      <c r="E15" s="1341"/>
      <c r="F15" s="1341"/>
      <c r="G15" s="1340">
        <v>6</v>
      </c>
      <c r="H15" s="1341"/>
      <c r="I15" s="1339" t="s">
        <v>223</v>
      </c>
      <c r="J15" s="325"/>
      <c r="K15" s="716"/>
      <c r="L15" s="716"/>
      <c r="M15" s="716"/>
      <c r="N15" s="716"/>
      <c r="O15" s="277"/>
    </row>
    <row r="16" spans="1:15" s="204" customFormat="1" ht="18.75" customHeight="1" x14ac:dyDescent="0.2">
      <c r="A16" s="1120" t="s">
        <v>16</v>
      </c>
      <c r="B16" s="1120"/>
      <c r="C16" s="1120" t="s">
        <v>73</v>
      </c>
      <c r="D16" s="1140" t="s">
        <v>216</v>
      </c>
      <c r="E16" s="1120">
        <v>4</v>
      </c>
      <c r="F16" s="1120"/>
      <c r="G16" s="1120"/>
      <c r="H16" s="1179"/>
      <c r="I16" s="1180" t="s">
        <v>463</v>
      </c>
      <c r="J16" s="277"/>
      <c r="K16" s="716"/>
      <c r="L16" s="716"/>
      <c r="M16" s="716"/>
      <c r="N16" s="716"/>
      <c r="O16" s="277"/>
    </row>
    <row r="17" spans="1:18" s="204" customFormat="1" ht="18.75" customHeight="1" x14ac:dyDescent="0.2">
      <c r="A17" s="1125" t="s">
        <v>16</v>
      </c>
      <c r="B17" s="1125"/>
      <c r="C17" s="1125" t="s">
        <v>73</v>
      </c>
      <c r="D17" s="1126" t="s">
        <v>217</v>
      </c>
      <c r="E17" s="1125"/>
      <c r="F17" s="1125"/>
      <c r="G17" s="1125">
        <v>4</v>
      </c>
      <c r="H17" s="1181"/>
      <c r="I17" s="1180" t="s">
        <v>463</v>
      </c>
      <c r="J17" s="277"/>
      <c r="K17" s="716"/>
      <c r="L17" s="716"/>
      <c r="M17" s="716"/>
      <c r="N17" s="716"/>
      <c r="O17" s="277"/>
    </row>
    <row r="18" spans="1:18" s="204" customFormat="1" ht="18.75" customHeight="1" x14ac:dyDescent="0.2">
      <c r="A18" s="1125" t="s">
        <v>16</v>
      </c>
      <c r="B18" s="1125"/>
      <c r="C18" s="1125" t="s">
        <v>73</v>
      </c>
      <c r="D18" s="1126" t="s">
        <v>38</v>
      </c>
      <c r="E18" s="1125">
        <v>4</v>
      </c>
      <c r="F18" s="1125"/>
      <c r="G18" s="1125"/>
      <c r="H18" s="1125"/>
      <c r="I18" s="1182" t="s">
        <v>169</v>
      </c>
      <c r="J18" s="277"/>
      <c r="K18" s="716"/>
      <c r="L18" s="716"/>
      <c r="M18" s="716"/>
      <c r="N18" s="716"/>
      <c r="O18" s="277"/>
    </row>
    <row r="19" spans="1:18" s="204" customFormat="1" ht="18.75" customHeight="1" x14ac:dyDescent="0.2">
      <c r="A19" s="1125" t="s">
        <v>16</v>
      </c>
      <c r="B19" s="1125"/>
      <c r="C19" s="1125" t="s">
        <v>73</v>
      </c>
      <c r="D19" s="1126" t="s">
        <v>18</v>
      </c>
      <c r="E19" s="1125">
        <v>4</v>
      </c>
      <c r="F19" s="1125"/>
      <c r="G19" s="1125"/>
      <c r="H19" s="1125"/>
      <c r="I19" s="1182" t="s">
        <v>169</v>
      </c>
      <c r="J19" s="325"/>
      <c r="K19" s="716"/>
      <c r="L19" s="716"/>
      <c r="M19" s="716"/>
      <c r="N19" s="716"/>
      <c r="O19" s="277"/>
    </row>
    <row r="20" spans="1:18" s="204" customFormat="1" ht="18.75" customHeight="1" x14ac:dyDescent="0.2">
      <c r="A20" s="1125" t="s">
        <v>16</v>
      </c>
      <c r="B20" s="1125"/>
      <c r="C20" s="1125" t="s">
        <v>73</v>
      </c>
      <c r="D20" s="1126" t="s">
        <v>19</v>
      </c>
      <c r="E20" s="1126"/>
      <c r="F20" s="1125"/>
      <c r="G20" s="1125">
        <v>4</v>
      </c>
      <c r="H20" s="1125"/>
      <c r="I20" s="1182" t="s">
        <v>169</v>
      </c>
      <c r="J20" s="325"/>
      <c r="K20" s="716"/>
      <c r="L20" s="716"/>
      <c r="M20" s="716"/>
      <c r="N20" s="716"/>
      <c r="O20" s="277"/>
    </row>
    <row r="21" spans="1:18" s="204" customFormat="1" ht="18.75" customHeight="1" x14ac:dyDescent="0.2">
      <c r="A21" s="133" t="s">
        <v>16</v>
      </c>
      <c r="B21" s="133"/>
      <c r="C21" s="133" t="s">
        <v>73</v>
      </c>
      <c r="D21" s="131" t="s">
        <v>34</v>
      </c>
      <c r="E21" s="133"/>
      <c r="F21" s="133"/>
      <c r="G21" s="133">
        <v>4</v>
      </c>
      <c r="H21" s="133"/>
      <c r="I21" s="1559" t="s">
        <v>223</v>
      </c>
      <c r="J21" s="582"/>
      <c r="K21" s="716"/>
      <c r="L21" s="716"/>
      <c r="M21" s="716"/>
      <c r="N21" s="716"/>
      <c r="O21" s="277"/>
    </row>
    <row r="22" spans="1:18" s="204" customFormat="1" ht="18.75" customHeight="1" thickBot="1" x14ac:dyDescent="0.25">
      <c r="A22" s="1340" t="s">
        <v>26</v>
      </c>
      <c r="B22" s="1340"/>
      <c r="C22" s="1340" t="s">
        <v>73</v>
      </c>
      <c r="D22" s="1341" t="s">
        <v>35</v>
      </c>
      <c r="E22" s="1340">
        <v>4</v>
      </c>
      <c r="F22" s="1340"/>
      <c r="G22" s="1340"/>
      <c r="H22" s="1340"/>
      <c r="I22" s="1342" t="s">
        <v>223</v>
      </c>
      <c r="J22" s="582"/>
      <c r="K22" s="716"/>
      <c r="L22" s="716"/>
      <c r="M22" s="716"/>
      <c r="N22" s="716"/>
      <c r="O22" s="277"/>
    </row>
    <row r="23" spans="1:18" s="584" customFormat="1" ht="18.75" customHeight="1" x14ac:dyDescent="0.2">
      <c r="A23" s="1120" t="s">
        <v>17</v>
      </c>
      <c r="B23" s="1120"/>
      <c r="C23" s="1120" t="s">
        <v>73</v>
      </c>
      <c r="D23" s="1140" t="s">
        <v>40</v>
      </c>
      <c r="E23" s="1120">
        <v>4</v>
      </c>
      <c r="F23" s="1140"/>
      <c r="G23" s="1140"/>
      <c r="H23" s="1140"/>
      <c r="I23" s="1180" t="s">
        <v>463</v>
      </c>
      <c r="J23" s="277"/>
      <c r="K23" s="716"/>
      <c r="L23" s="716"/>
      <c r="M23" s="716"/>
      <c r="N23" s="716"/>
      <c r="O23" s="277"/>
      <c r="P23" s="204"/>
      <c r="Q23" s="204"/>
      <c r="R23" s="204"/>
    </row>
    <row r="24" spans="1:18" s="204" customFormat="1" ht="18.75" customHeight="1" x14ac:dyDescent="0.2">
      <c r="A24" s="1125" t="s">
        <v>17</v>
      </c>
      <c r="B24" s="1125"/>
      <c r="C24" s="1120" t="s">
        <v>73</v>
      </c>
      <c r="D24" s="1126" t="s">
        <v>39</v>
      </c>
      <c r="E24" s="1125">
        <v>4</v>
      </c>
      <c r="F24" s="1125"/>
      <c r="G24" s="1125"/>
      <c r="H24" s="1125"/>
      <c r="I24" s="1182" t="s">
        <v>327</v>
      </c>
      <c r="J24" s="325"/>
      <c r="K24" s="716"/>
      <c r="L24" s="716"/>
      <c r="M24" s="716"/>
      <c r="N24" s="716"/>
      <c r="O24" s="277"/>
    </row>
    <row r="25" spans="1:18" s="204" customFormat="1" ht="18.75" customHeight="1" x14ac:dyDescent="0.2">
      <c r="A25" s="1125" t="s">
        <v>17</v>
      </c>
      <c r="B25" s="1125"/>
      <c r="C25" s="1125" t="s">
        <v>73</v>
      </c>
      <c r="D25" s="1126" t="s">
        <v>41</v>
      </c>
      <c r="E25" s="1125">
        <v>3</v>
      </c>
      <c r="F25" s="1125"/>
      <c r="G25" s="1125"/>
      <c r="H25" s="1125"/>
      <c r="I25" s="1182" t="s">
        <v>463</v>
      </c>
      <c r="J25" s="277"/>
      <c r="K25" s="716"/>
      <c r="L25" s="716"/>
      <c r="M25" s="716"/>
      <c r="N25" s="716"/>
      <c r="O25" s="277"/>
    </row>
    <row r="26" spans="1:18" s="204" customFormat="1" ht="18.75" customHeight="1" x14ac:dyDescent="0.2">
      <c r="A26" s="133" t="s">
        <v>17</v>
      </c>
      <c r="B26" s="133"/>
      <c r="C26" s="133" t="s">
        <v>73</v>
      </c>
      <c r="D26" s="131" t="s">
        <v>42</v>
      </c>
      <c r="E26" s="133"/>
      <c r="F26" s="133"/>
      <c r="G26" s="133">
        <v>4</v>
      </c>
      <c r="H26" s="133"/>
      <c r="I26" s="1560" t="s">
        <v>464</v>
      </c>
      <c r="J26" s="582"/>
      <c r="K26" s="716"/>
      <c r="L26" s="716"/>
      <c r="M26" s="716"/>
      <c r="N26" s="716"/>
      <c r="O26" s="277"/>
    </row>
    <row r="27" spans="1:18" s="575" customFormat="1" ht="18.75" customHeight="1" x14ac:dyDescent="0.2">
      <c r="A27" s="1238" t="s">
        <v>17</v>
      </c>
      <c r="B27" s="1238"/>
      <c r="C27" s="1238" t="s">
        <v>73</v>
      </c>
      <c r="D27" s="1268" t="s">
        <v>150</v>
      </c>
      <c r="E27" s="1238">
        <v>3</v>
      </c>
      <c r="F27" s="1268"/>
      <c r="G27" s="1268"/>
      <c r="H27" s="1238"/>
      <c r="I27" s="1562" t="s">
        <v>731</v>
      </c>
      <c r="J27" s="798"/>
      <c r="K27" s="1561"/>
      <c r="L27" s="1561"/>
      <c r="M27" s="1561"/>
      <c r="N27" s="1561"/>
      <c r="O27" s="798"/>
    </row>
    <row r="28" spans="1:18" s="204" customFormat="1" ht="18.75" customHeight="1" x14ac:dyDescent="0.2">
      <c r="A28" s="133" t="s">
        <v>17</v>
      </c>
      <c r="B28" s="133"/>
      <c r="C28" s="133" t="s">
        <v>73</v>
      </c>
      <c r="D28" s="131" t="s">
        <v>151</v>
      </c>
      <c r="E28" s="131"/>
      <c r="F28" s="131"/>
      <c r="G28" s="133">
        <v>4</v>
      </c>
      <c r="H28" s="133"/>
      <c r="I28" s="1560" t="s">
        <v>731</v>
      </c>
      <c r="J28" s="277"/>
      <c r="K28" s="716"/>
      <c r="L28" s="716"/>
      <c r="M28" s="716"/>
      <c r="N28" s="716"/>
      <c r="O28" s="277"/>
    </row>
    <row r="29" spans="1:18" s="204" customFormat="1" ht="18.75" customHeight="1" thickBot="1" x14ac:dyDescent="0.25">
      <c r="A29" s="1183" t="s">
        <v>17</v>
      </c>
      <c r="B29" s="1183"/>
      <c r="C29" s="1183" t="s">
        <v>73</v>
      </c>
      <c r="D29" s="1184" t="s">
        <v>43</v>
      </c>
      <c r="E29" s="1183"/>
      <c r="F29" s="1183"/>
      <c r="G29" s="1183">
        <v>4</v>
      </c>
      <c r="H29" s="1183"/>
      <c r="I29" s="1182" t="s">
        <v>463</v>
      </c>
      <c r="J29" s="277"/>
      <c r="K29" s="716"/>
      <c r="L29" s="716"/>
      <c r="M29" s="716"/>
      <c r="N29" s="716"/>
      <c r="O29" s="277"/>
    </row>
    <row r="30" spans="1:18" s="142" customFormat="1" ht="15.75" customHeight="1" x14ac:dyDescent="0.2">
      <c r="A30" s="171"/>
      <c r="B30" s="171"/>
      <c r="C30" s="171"/>
      <c r="E30" s="171"/>
      <c r="F30" s="171"/>
      <c r="G30" s="171"/>
      <c r="H30" s="171"/>
      <c r="I30" s="141"/>
      <c r="J30" s="260"/>
      <c r="K30" s="260"/>
      <c r="L30" s="8"/>
      <c r="M30" s="8"/>
      <c r="N30" s="8"/>
      <c r="O30" s="8"/>
    </row>
    <row r="31" spans="1:18" ht="18" customHeight="1" x14ac:dyDescent="0.2">
      <c r="D31" s="600" t="s">
        <v>537</v>
      </c>
      <c r="E31" s="601">
        <f>+SUM(E12:E29)</f>
        <v>40</v>
      </c>
      <c r="F31" s="717"/>
      <c r="G31" s="601">
        <f>+SUM(G12:G29)</f>
        <v>34</v>
      </c>
      <c r="H31" s="717"/>
      <c r="I31" s="602">
        <f>+G31+E31</f>
        <v>74</v>
      </c>
      <c r="J31" s="261"/>
      <c r="K31" s="261"/>
      <c r="L31" s="274"/>
      <c r="M31" s="274"/>
      <c r="N31" s="274"/>
      <c r="O31" s="274"/>
    </row>
    <row r="32" spans="1:18" ht="18" customHeight="1" x14ac:dyDescent="0.2">
      <c r="D32" s="629" t="s">
        <v>486</v>
      </c>
      <c r="E32" s="436">
        <v>40</v>
      </c>
      <c r="F32" s="437"/>
      <c r="G32" s="436">
        <v>34</v>
      </c>
      <c r="H32" s="437"/>
      <c r="I32" s="695">
        <f>E32+G32</f>
        <v>74</v>
      </c>
      <c r="J32" s="321"/>
      <c r="K32" s="321"/>
      <c r="L32" s="274"/>
      <c r="M32" s="274"/>
      <c r="N32" s="274"/>
      <c r="O32" s="274"/>
    </row>
    <row r="33" spans="4:15" ht="18" customHeight="1" x14ac:dyDescent="0.2">
      <c r="D33" s="482"/>
      <c r="E33" s="171"/>
      <c r="F33" s="142"/>
      <c r="G33" s="171"/>
      <c r="H33" s="142"/>
      <c r="I33" s="579"/>
      <c r="J33" s="321"/>
      <c r="K33" s="321"/>
      <c r="L33" s="274"/>
      <c r="M33" s="274"/>
      <c r="N33" s="274"/>
      <c r="O33" s="274"/>
    </row>
    <row r="34" spans="4:15" ht="23.25" customHeight="1" x14ac:dyDescent="0.2">
      <c r="D34" s="419"/>
      <c r="E34" s="420"/>
      <c r="F34" s="421"/>
      <c r="G34" s="420"/>
      <c r="H34" s="421"/>
      <c r="I34" s="168" t="s">
        <v>258</v>
      </c>
      <c r="J34" s="106" t="s">
        <v>225</v>
      </c>
      <c r="K34" s="714"/>
      <c r="L34" s="106" t="s">
        <v>226</v>
      </c>
      <c r="M34" s="274"/>
      <c r="N34" s="274"/>
      <c r="O34" s="274"/>
    </row>
    <row r="35" spans="4:15" s="141" customFormat="1" ht="21" customHeight="1" x14ac:dyDescent="0.2">
      <c r="I35" s="483" t="s">
        <v>494</v>
      </c>
      <c r="J35" s="106">
        <f>SUMIF($I$11:$I$29,$I35,E$11:E$29)</f>
        <v>4</v>
      </c>
      <c r="K35" s="204"/>
      <c r="L35" s="106">
        <f>SUMIF($I$11:$I$29,$I35,G$11:G$29)</f>
        <v>4</v>
      </c>
      <c r="M35" s="274"/>
      <c r="N35" s="8"/>
      <c r="O35" s="8"/>
    </row>
    <row r="36" spans="4:15" s="141" customFormat="1" ht="21" customHeight="1" x14ac:dyDescent="0.2">
      <c r="I36" s="483" t="s">
        <v>169</v>
      </c>
      <c r="J36" s="106">
        <f t="shared" ref="J36:J41" si="0">SUMIF($I$11:$I$29,$I36,E$11:E$29)</f>
        <v>8</v>
      </c>
      <c r="K36" s="204"/>
      <c r="L36" s="106">
        <f t="shared" ref="L36:L41" si="1">SUMIF($I$11:$I$29,$I36,G$11:G$29)</f>
        <v>4</v>
      </c>
      <c r="M36" s="274"/>
      <c r="N36" s="8"/>
      <c r="O36" s="8"/>
    </row>
    <row r="37" spans="4:15" s="141" customFormat="1" ht="21" customHeight="1" x14ac:dyDescent="0.2">
      <c r="I37" s="483" t="s">
        <v>223</v>
      </c>
      <c r="J37" s="106">
        <f t="shared" si="0"/>
        <v>10</v>
      </c>
      <c r="K37" s="204"/>
      <c r="L37" s="106">
        <f t="shared" si="1"/>
        <v>10</v>
      </c>
      <c r="M37" s="274"/>
      <c r="N37" s="8"/>
      <c r="O37" s="8"/>
    </row>
    <row r="38" spans="4:15" s="141" customFormat="1" ht="21" customHeight="1" x14ac:dyDescent="0.2">
      <c r="I38" s="483" t="s">
        <v>327</v>
      </c>
      <c r="J38" s="106">
        <f t="shared" si="0"/>
        <v>4</v>
      </c>
      <c r="K38" s="204"/>
      <c r="L38" s="106">
        <f t="shared" si="1"/>
        <v>0</v>
      </c>
      <c r="M38" s="274"/>
      <c r="N38" s="8"/>
      <c r="O38" s="8"/>
    </row>
    <row r="39" spans="4:15" s="141" customFormat="1" ht="21" customHeight="1" x14ac:dyDescent="0.2">
      <c r="I39" s="483" t="s">
        <v>464</v>
      </c>
      <c r="J39" s="106">
        <f t="shared" si="0"/>
        <v>0</v>
      </c>
      <c r="K39" s="204"/>
      <c r="L39" s="106">
        <f t="shared" si="1"/>
        <v>4</v>
      </c>
      <c r="M39" s="274"/>
      <c r="N39" s="8"/>
      <c r="O39" s="8"/>
    </row>
    <row r="40" spans="4:15" s="141" customFormat="1" ht="21" customHeight="1" x14ac:dyDescent="0.2">
      <c r="I40" s="483" t="s">
        <v>634</v>
      </c>
      <c r="J40" s="106">
        <f t="shared" si="0"/>
        <v>0</v>
      </c>
      <c r="K40" s="204"/>
      <c r="L40" s="106">
        <f t="shared" si="1"/>
        <v>0</v>
      </c>
      <c r="M40" s="274"/>
      <c r="N40" s="8"/>
      <c r="O40" s="8"/>
    </row>
    <row r="41" spans="4:15" s="141" customFormat="1" ht="21" customHeight="1" x14ac:dyDescent="0.2">
      <c r="I41" s="483" t="s">
        <v>463</v>
      </c>
      <c r="J41" s="106">
        <f t="shared" si="0"/>
        <v>11</v>
      </c>
      <c r="K41" s="204"/>
      <c r="L41" s="106">
        <f t="shared" si="1"/>
        <v>8</v>
      </c>
      <c r="M41"/>
      <c r="N41" s="3"/>
      <c r="O41" s="3"/>
    </row>
    <row r="42" spans="4:15" x14ac:dyDescent="0.2">
      <c r="J42" s="261"/>
      <c r="K42" s="261"/>
      <c r="L42"/>
      <c r="M42"/>
      <c r="N42"/>
      <c r="O42"/>
    </row>
    <row r="43" spans="4:15" x14ac:dyDescent="0.2">
      <c r="I43" s="141"/>
      <c r="J43"/>
      <c r="K43"/>
      <c r="L43"/>
      <c r="M43"/>
      <c r="N43"/>
    </row>
    <row r="44" spans="4:15" ht="23.25" customHeight="1" x14ac:dyDescent="0.2">
      <c r="J44"/>
      <c r="K44"/>
      <c r="L44" s="106">
        <f>SUM(J35:L41)</f>
        <v>67</v>
      </c>
      <c r="M44"/>
      <c r="N44"/>
    </row>
    <row r="45" spans="4:15" x14ac:dyDescent="0.2">
      <c r="J45"/>
      <c r="K45"/>
      <c r="L45"/>
      <c r="M45"/>
      <c r="N45"/>
    </row>
    <row r="46" spans="4:15" x14ac:dyDescent="0.2">
      <c r="J46"/>
      <c r="K46"/>
      <c r="L46"/>
      <c r="M46"/>
      <c r="N46"/>
    </row>
    <row r="47" spans="4:15" x14ac:dyDescent="0.2">
      <c r="J47" s="108"/>
      <c r="K47" s="108"/>
    </row>
    <row r="48" spans="4:15" x14ac:dyDescent="0.2">
      <c r="J48" s="108"/>
      <c r="K48" s="108"/>
    </row>
    <row r="49" spans="10:11" x14ac:dyDescent="0.2">
      <c r="J49" s="130"/>
      <c r="K49" s="108"/>
    </row>
    <row r="50" spans="10:11" x14ac:dyDescent="0.2">
      <c r="J50" s="108"/>
      <c r="K50" s="108"/>
    </row>
    <row r="51" spans="10:11" x14ac:dyDescent="0.2">
      <c r="J51" s="108"/>
      <c r="K51" s="108"/>
    </row>
    <row r="52" spans="10:11" x14ac:dyDescent="0.2">
      <c r="J52" s="108"/>
      <c r="K52" s="108"/>
    </row>
  </sheetData>
  <sheetProtection formatCells="0"/>
  <autoFilter ref="A9:I29">
    <filterColumn colId="4" showButton="0"/>
    <filterColumn colId="6" showButton="0"/>
  </autoFilter>
  <sortState ref="I35:L41">
    <sortCondition ref="I35"/>
  </sortState>
  <mergeCells count="11">
    <mergeCell ref="A5:I5"/>
    <mergeCell ref="A6:I6"/>
    <mergeCell ref="D8:H8"/>
    <mergeCell ref="D9:D10"/>
    <mergeCell ref="E9:F9"/>
    <mergeCell ref="D7:H7"/>
    <mergeCell ref="B9:B10"/>
    <mergeCell ref="G9:H9"/>
    <mergeCell ref="I9:I10"/>
    <mergeCell ref="A9:A10"/>
    <mergeCell ref="C9:C10"/>
  </mergeCells>
  <phoneticPr fontId="3" type="noConversion"/>
  <dataValidations count="1">
    <dataValidation type="list" allowBlank="1" showInputMessage="1" showErrorMessage="1" sqref="I35:I41 I27:I28">
      <formula1>$I$11:$I$29</formula1>
    </dataValidation>
  </dataValidations>
  <pageMargins left="0.75" right="0.75" top="1" bottom="1" header="0" footer="0"/>
  <pageSetup scale="63" orientation="landscape" r:id="rId1"/>
  <headerFooter alignWithMargins="0"/>
  <ignoredErrors>
    <ignoredError sqref="H31:I31 F31 E31 G3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3" tint="0.39997558519241921"/>
    <pageSetUpPr fitToPage="1"/>
  </sheetPr>
  <dimension ref="A1:P42"/>
  <sheetViews>
    <sheetView topLeftCell="A4" workbookViewId="0">
      <selection activeCell="N21" sqref="N21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16" style="108" customWidth="1"/>
    <col min="4" max="4" width="54.140625" style="108" customWidth="1"/>
    <col min="5" max="8" width="7.140625" style="108" customWidth="1"/>
    <col min="9" max="9" width="26" style="108" customWidth="1"/>
    <col min="10" max="10" width="13.42578125" style="113" customWidth="1"/>
    <col min="11" max="11" width="3.42578125" style="113" customWidth="1"/>
    <col min="12" max="12" width="8.85546875" style="203" customWidth="1"/>
    <col min="13" max="13" width="8.85546875" style="113" customWidth="1"/>
    <col min="14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5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5" s="141" customFormat="1" ht="33" customHeight="1" thickBot="1" x14ac:dyDescent="0.25">
      <c r="A7" s="538" t="s">
        <v>55</v>
      </c>
      <c r="B7" s="539"/>
      <c r="C7" s="539"/>
      <c r="D7" s="1665" t="s">
        <v>142</v>
      </c>
      <c r="E7" s="1665"/>
      <c r="F7" s="1665"/>
      <c r="G7" s="1665"/>
      <c r="H7" s="1665"/>
      <c r="I7" s="540"/>
      <c r="J7" s="171"/>
      <c r="K7" s="171"/>
      <c r="L7" s="171"/>
      <c r="M7" s="171"/>
      <c r="N7" s="142"/>
      <c r="O7" s="142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</row>
    <row r="9" spans="1:15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"/>
      <c r="L9" s="1"/>
      <c r="M9" s="1"/>
      <c r="N9" s="1"/>
    </row>
    <row r="10" spans="1:15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"/>
      <c r="L10" s="1"/>
      <c r="M10" s="1"/>
      <c r="N10" s="1"/>
    </row>
    <row r="11" spans="1:15" s="241" customFormat="1" ht="7.5" customHeight="1" x14ac:dyDescent="0.2">
      <c r="A11" s="246"/>
      <c r="B11" s="126"/>
      <c r="C11" s="126"/>
      <c r="D11" s="126"/>
      <c r="E11" s="239"/>
      <c r="F11" s="239"/>
      <c r="G11" s="239"/>
      <c r="H11" s="239"/>
      <c r="I11" s="126" t="s">
        <v>32</v>
      </c>
      <c r="J11" s="240"/>
      <c r="K11" s="240"/>
      <c r="L11" s="240"/>
      <c r="M11" s="240"/>
      <c r="N11" s="240"/>
    </row>
    <row r="12" spans="1:15" s="241" customFormat="1" ht="24" customHeight="1" thickBot="1" x14ac:dyDescent="0.25">
      <c r="A12" s="1185" t="s">
        <v>25</v>
      </c>
      <c r="B12" s="1185"/>
      <c r="C12" s="1186" t="s">
        <v>77</v>
      </c>
      <c r="D12" s="1187" t="s">
        <v>555</v>
      </c>
      <c r="E12" s="1186">
        <v>4</v>
      </c>
      <c r="F12" s="1186"/>
      <c r="G12" s="1186">
        <v>4</v>
      </c>
      <c r="H12" s="1186"/>
      <c r="I12" s="1188" t="s">
        <v>171</v>
      </c>
      <c r="J12" s="240"/>
      <c r="K12" s="9"/>
      <c r="L12" s="9"/>
      <c r="M12" s="9"/>
      <c r="N12" s="9"/>
    </row>
    <row r="13" spans="1:15" s="142" customFormat="1" ht="24" customHeight="1" thickTop="1" x14ac:dyDescent="0.2">
      <c r="A13" s="1120" t="s">
        <v>26</v>
      </c>
      <c r="B13" s="1120"/>
      <c r="C13" s="1120" t="s">
        <v>77</v>
      </c>
      <c r="D13" s="1140" t="s">
        <v>143</v>
      </c>
      <c r="E13" s="1120">
        <v>4</v>
      </c>
      <c r="F13" s="1120"/>
      <c r="G13" s="1120"/>
      <c r="H13" s="1120"/>
      <c r="I13" s="1124" t="s">
        <v>224</v>
      </c>
      <c r="J13" s="286"/>
      <c r="K13" s="9"/>
      <c r="L13" s="9"/>
      <c r="M13" s="9"/>
      <c r="N13" s="9"/>
    </row>
    <row r="14" spans="1:15" s="142" customFormat="1" ht="24" customHeight="1" x14ac:dyDescent="0.2">
      <c r="A14" s="1125" t="s">
        <v>26</v>
      </c>
      <c r="B14" s="1125"/>
      <c r="C14" s="1125" t="s">
        <v>77</v>
      </c>
      <c r="D14" s="1126" t="s">
        <v>144</v>
      </c>
      <c r="E14" s="1120"/>
      <c r="F14" s="1120"/>
      <c r="G14" s="1120">
        <v>4</v>
      </c>
      <c r="H14" s="1120"/>
      <c r="I14" s="1124" t="s">
        <v>224</v>
      </c>
      <c r="J14" s="286"/>
      <c r="K14" s="9"/>
      <c r="L14" s="9"/>
      <c r="M14" s="9"/>
      <c r="N14" s="9"/>
    </row>
    <row r="15" spans="1:15" s="142" customFormat="1" ht="24" customHeight="1" x14ac:dyDescent="0.2">
      <c r="A15" s="133" t="s">
        <v>26</v>
      </c>
      <c r="B15" s="133"/>
      <c r="C15" s="133" t="s">
        <v>77</v>
      </c>
      <c r="D15" s="131" t="s">
        <v>48</v>
      </c>
      <c r="E15" s="138"/>
      <c r="F15" s="133"/>
      <c r="G15" s="133">
        <v>4</v>
      </c>
      <c r="H15" s="133"/>
      <c r="I15" s="1391" t="s">
        <v>170</v>
      </c>
      <c r="J15" s="9" t="s">
        <v>32</v>
      </c>
      <c r="K15" s="9"/>
      <c r="L15" s="9"/>
      <c r="M15" s="9"/>
      <c r="N15" s="9"/>
    </row>
    <row r="16" spans="1:15" s="142" customFormat="1" ht="24" customHeight="1" x14ac:dyDescent="0.2">
      <c r="A16" s="1125" t="s">
        <v>26</v>
      </c>
      <c r="B16" s="1189"/>
      <c r="C16" s="1125" t="s">
        <v>77</v>
      </c>
      <c r="D16" s="1126" t="s">
        <v>556</v>
      </c>
      <c r="E16" s="1125">
        <v>0</v>
      </c>
      <c r="F16" s="1125"/>
      <c r="G16" s="1125">
        <v>6</v>
      </c>
      <c r="H16" s="1125"/>
      <c r="I16" s="1160" t="s">
        <v>171</v>
      </c>
      <c r="J16" s="9"/>
      <c r="K16" s="9"/>
      <c r="L16" s="9"/>
      <c r="M16" s="9"/>
      <c r="N16" s="9"/>
    </row>
    <row r="17" spans="1:16" s="142" customFormat="1" ht="24" customHeight="1" x14ac:dyDescent="0.2">
      <c r="A17" s="1321" t="s">
        <v>28</v>
      </c>
      <c r="B17" s="1321"/>
      <c r="C17" s="1321" t="s">
        <v>77</v>
      </c>
      <c r="D17" s="1324" t="s">
        <v>29</v>
      </c>
      <c r="E17" s="1321">
        <v>4</v>
      </c>
      <c r="F17" s="1321"/>
      <c r="G17" s="1321"/>
      <c r="H17" s="1321"/>
      <c r="I17" s="1325" t="s">
        <v>457</v>
      </c>
      <c r="J17" s="9"/>
      <c r="K17" s="9"/>
      <c r="L17" s="9"/>
      <c r="M17" s="9"/>
      <c r="N17" s="9"/>
    </row>
    <row r="18" spans="1:16" s="142" customFormat="1" ht="24" customHeight="1" x14ac:dyDescent="0.2">
      <c r="A18" s="133" t="s">
        <v>28</v>
      </c>
      <c r="B18" s="133"/>
      <c r="C18" s="133" t="s">
        <v>77</v>
      </c>
      <c r="D18" s="131" t="s">
        <v>189</v>
      </c>
      <c r="E18" s="133">
        <v>0</v>
      </c>
      <c r="F18" s="133"/>
      <c r="G18" s="133">
        <v>4</v>
      </c>
      <c r="H18" s="133"/>
      <c r="I18" s="607" t="s">
        <v>172</v>
      </c>
      <c r="J18" s="1563" t="s">
        <v>635</v>
      </c>
      <c r="K18" s="9"/>
      <c r="L18" s="9"/>
      <c r="M18" s="9"/>
      <c r="N18" s="9"/>
    </row>
    <row r="19" spans="1:16" s="142" customFormat="1" ht="24" customHeight="1" x14ac:dyDescent="0.2">
      <c r="A19" s="133" t="s">
        <v>28</v>
      </c>
      <c r="B19" s="133"/>
      <c r="C19" s="133" t="s">
        <v>77</v>
      </c>
      <c r="D19" s="131" t="s">
        <v>30</v>
      </c>
      <c r="E19" s="133"/>
      <c r="F19" s="133"/>
      <c r="G19" s="133">
        <v>6</v>
      </c>
      <c r="H19" s="133"/>
      <c r="I19" s="1564" t="s">
        <v>746</v>
      </c>
      <c r="J19" s="1620"/>
      <c r="K19" s="1685"/>
      <c r="L19" s="1685"/>
      <c r="M19" s="1685"/>
      <c r="N19" s="1685"/>
      <c r="O19" s="1685"/>
    </row>
    <row r="20" spans="1:16" s="142" customFormat="1" ht="24" customHeight="1" x14ac:dyDescent="0.2">
      <c r="A20" s="1321" t="s">
        <v>28</v>
      </c>
      <c r="B20" s="1321"/>
      <c r="C20" s="1321" t="s">
        <v>77</v>
      </c>
      <c r="D20" s="1324" t="s">
        <v>31</v>
      </c>
      <c r="E20" s="1321">
        <v>6</v>
      </c>
      <c r="F20" s="1321"/>
      <c r="G20" s="1321"/>
      <c r="H20" s="1321"/>
      <c r="I20" s="1359" t="s">
        <v>639</v>
      </c>
      <c r="J20" s="514"/>
      <c r="K20" s="9"/>
      <c r="L20" s="9"/>
      <c r="M20" s="9"/>
      <c r="N20" s="9"/>
    </row>
    <row r="21" spans="1:16" s="142" customFormat="1" ht="24" customHeight="1" x14ac:dyDescent="0.2">
      <c r="A21" s="1360" t="s">
        <v>28</v>
      </c>
      <c r="B21" s="1360"/>
      <c r="C21" s="1321" t="s">
        <v>77</v>
      </c>
      <c r="D21" s="1324" t="s">
        <v>557</v>
      </c>
      <c r="E21" s="1357">
        <v>2</v>
      </c>
      <c r="F21" s="1321"/>
      <c r="G21" s="1321"/>
      <c r="H21" s="1321"/>
      <c r="I21" s="1359" t="s">
        <v>639</v>
      </c>
      <c r="J21" s="514"/>
      <c r="K21" s="9"/>
      <c r="L21" s="9"/>
      <c r="M21" s="9"/>
      <c r="N21" s="9"/>
    </row>
    <row r="22" spans="1:16" x14ac:dyDescent="0.2">
      <c r="I22" s="130"/>
      <c r="J22" s="286"/>
      <c r="K22" s="286"/>
      <c r="L22" s="286"/>
      <c r="M22" s="286"/>
      <c r="N22" s="274"/>
      <c r="O22" s="130"/>
      <c r="P22" s="130"/>
    </row>
    <row r="23" spans="1:16" ht="15.95" customHeight="1" x14ac:dyDescent="0.2">
      <c r="D23" s="592" t="s">
        <v>537</v>
      </c>
      <c r="E23" s="593">
        <f>+SUM(E12:E21)</f>
        <v>20</v>
      </c>
      <c r="F23" s="593"/>
      <c r="G23" s="593">
        <f>+SUM(G12:G21)</f>
        <v>28</v>
      </c>
      <c r="H23" s="594"/>
      <c r="I23" s="595">
        <f>+G23+E23</f>
        <v>48</v>
      </c>
      <c r="J23" s="286"/>
      <c r="K23" s="286"/>
      <c r="L23" s="286"/>
      <c r="M23" s="286"/>
      <c r="N23" s="274"/>
      <c r="O23" s="130"/>
      <c r="P23" s="130"/>
    </row>
    <row r="24" spans="1:16" ht="15.95" customHeight="1" x14ac:dyDescent="0.2">
      <c r="D24" s="460" t="s">
        <v>485</v>
      </c>
      <c r="E24" s="377">
        <v>14</v>
      </c>
      <c r="F24" s="378"/>
      <c r="G24" s="377">
        <v>24</v>
      </c>
      <c r="H24" s="378"/>
      <c r="I24" s="484">
        <f>E24+G24</f>
        <v>38</v>
      </c>
      <c r="J24" s="264"/>
      <c r="K24" s="264"/>
      <c r="L24" s="264"/>
      <c r="M24" s="264"/>
      <c r="N24" s="252"/>
      <c r="O24" s="221"/>
    </row>
    <row r="25" spans="1:16" x14ac:dyDescent="0.2">
      <c r="D25" s="482"/>
      <c r="E25" s="171"/>
      <c r="F25" s="142"/>
      <c r="G25" s="171"/>
      <c r="H25" s="142"/>
      <c r="I25" s="439"/>
      <c r="J25" s="286"/>
      <c r="K25" s="286"/>
      <c r="L25" s="286"/>
      <c r="M25" s="286"/>
      <c r="N25" s="274"/>
    </row>
    <row r="26" spans="1:16" ht="30" customHeight="1" x14ac:dyDescent="0.2">
      <c r="I26" s="147" t="s">
        <v>258</v>
      </c>
      <c r="J26" s="17" t="s">
        <v>225</v>
      </c>
      <c r="L26" s="17" t="s">
        <v>226</v>
      </c>
      <c r="M26" s="286"/>
      <c r="N26" s="274"/>
    </row>
    <row r="27" spans="1:16" s="141" customFormat="1" ht="15.75" customHeight="1" x14ac:dyDescent="0.2">
      <c r="I27" s="134" t="s">
        <v>224</v>
      </c>
      <c r="J27" s="17">
        <f>SUMIF($I$11:$I$22,$I27,E$11:E$22)</f>
        <v>4</v>
      </c>
      <c r="L27" s="17">
        <f>SUMIF($I$11:$I$21,$I27,G$11:G$21)</f>
        <v>4</v>
      </c>
      <c r="M27" s="286"/>
      <c r="N27" s="8"/>
    </row>
    <row r="28" spans="1:16" s="141" customFormat="1" ht="15.75" customHeight="1" x14ac:dyDescent="0.2">
      <c r="I28" s="134" t="s">
        <v>170</v>
      </c>
      <c r="J28" s="17">
        <f t="shared" ref="J28:J33" si="0">SUMIF($I$11:$I$22,$I28,E$11:E$22)</f>
        <v>0</v>
      </c>
      <c r="L28" s="17">
        <f t="shared" ref="L28:L33" si="1">SUMIF($I$11:$I$21,$I28,G$11:G$21)</f>
        <v>4</v>
      </c>
      <c r="M28" s="286"/>
      <c r="N28" s="8"/>
    </row>
    <row r="29" spans="1:16" s="141" customFormat="1" ht="15.75" customHeight="1" x14ac:dyDescent="0.2">
      <c r="I29" s="134" t="s">
        <v>171</v>
      </c>
      <c r="J29" s="17">
        <f t="shared" si="0"/>
        <v>4</v>
      </c>
      <c r="L29" s="17">
        <f t="shared" si="1"/>
        <v>10</v>
      </c>
      <c r="M29" s="286"/>
      <c r="N29" s="8"/>
    </row>
    <row r="30" spans="1:16" s="141" customFormat="1" ht="15.75" customHeight="1" x14ac:dyDescent="0.2">
      <c r="C30" s="189"/>
      <c r="D30" s="189"/>
      <c r="I30" s="134" t="s">
        <v>457</v>
      </c>
      <c r="J30" s="17">
        <f t="shared" si="0"/>
        <v>4</v>
      </c>
      <c r="L30" s="17">
        <f t="shared" si="1"/>
        <v>0</v>
      </c>
      <c r="M30" s="286"/>
      <c r="N30" s="8"/>
    </row>
    <row r="31" spans="1:16" s="141" customFormat="1" ht="15.75" customHeight="1" x14ac:dyDescent="0.2">
      <c r="C31" s="173"/>
      <c r="D31" s="190"/>
      <c r="I31" s="134" t="s">
        <v>172</v>
      </c>
      <c r="J31" s="17">
        <f t="shared" si="0"/>
        <v>0</v>
      </c>
      <c r="L31" s="17">
        <f t="shared" si="1"/>
        <v>4</v>
      </c>
      <c r="M31" s="286"/>
      <c r="N31" s="8"/>
    </row>
    <row r="32" spans="1:16" ht="14.25" x14ac:dyDescent="0.2">
      <c r="C32" s="191"/>
      <c r="D32" s="192"/>
      <c r="I32" s="134" t="s">
        <v>639</v>
      </c>
      <c r="J32" s="17">
        <f>SUMIF($I$11:$I$22,$I32,E$11:E$22)</f>
        <v>8</v>
      </c>
      <c r="K32" s="141"/>
      <c r="L32" s="17">
        <f>SUMIF($I$11:$I$21,$I32,G$11:G$21)</f>
        <v>0</v>
      </c>
      <c r="M32" s="286"/>
      <c r="N32"/>
    </row>
    <row r="33" spans="3:14" ht="14.25" x14ac:dyDescent="0.2">
      <c r="C33" s="191"/>
      <c r="D33" s="192"/>
      <c r="I33" s="134" t="s">
        <v>635</v>
      </c>
      <c r="J33" s="17">
        <f t="shared" si="0"/>
        <v>0</v>
      </c>
      <c r="K33" s="141"/>
      <c r="L33" s="17">
        <f t="shared" si="1"/>
        <v>0</v>
      </c>
      <c r="M33" s="2"/>
      <c r="N33"/>
    </row>
    <row r="34" spans="3:14" ht="18" customHeight="1" x14ac:dyDescent="0.25">
      <c r="C34" s="193"/>
      <c r="D34" s="192"/>
      <c r="J34"/>
      <c r="K34"/>
      <c r="L34" s="274"/>
      <c r="M34"/>
      <c r="N34"/>
    </row>
    <row r="35" spans="3:14" ht="14.25" x14ac:dyDescent="0.2">
      <c r="C35" s="191"/>
      <c r="D35" s="192"/>
      <c r="J35" s="108"/>
      <c r="K35" s="108"/>
      <c r="L35" s="580">
        <f>SUM(J27:L33)</f>
        <v>42</v>
      </c>
      <c r="M35" s="108"/>
    </row>
    <row r="36" spans="3:14" x14ac:dyDescent="0.2">
      <c r="J36" s="108"/>
      <c r="K36" s="108"/>
      <c r="L36" s="130"/>
      <c r="M36" s="108"/>
    </row>
    <row r="37" spans="3:14" x14ac:dyDescent="0.2">
      <c r="J37" s="108"/>
      <c r="K37" s="108"/>
      <c r="L37" s="130"/>
      <c r="M37" s="108"/>
    </row>
    <row r="38" spans="3:14" x14ac:dyDescent="0.2">
      <c r="J38" s="108"/>
      <c r="K38" s="108"/>
      <c r="L38" s="130"/>
      <c r="M38" s="108"/>
    </row>
    <row r="39" spans="3:14" x14ac:dyDescent="0.2">
      <c r="J39" s="108"/>
      <c r="K39" s="108"/>
      <c r="L39" s="130"/>
      <c r="M39" s="108"/>
    </row>
    <row r="40" spans="3:14" x14ac:dyDescent="0.2">
      <c r="J40" s="108"/>
      <c r="K40" s="108"/>
      <c r="L40" s="130"/>
      <c r="M40" s="108"/>
    </row>
    <row r="41" spans="3:14" x14ac:dyDescent="0.2">
      <c r="J41" s="108"/>
      <c r="K41" s="108"/>
      <c r="L41" s="130"/>
      <c r="M41" s="108"/>
    </row>
    <row r="42" spans="3:14" x14ac:dyDescent="0.2">
      <c r="H42" s="194"/>
      <c r="I42" s="194"/>
      <c r="J42" s="194"/>
      <c r="K42" s="194"/>
      <c r="L42" s="485"/>
      <c r="M42" s="194"/>
    </row>
  </sheetData>
  <sheetProtection formatCells="0" autoFilter="0"/>
  <autoFilter ref="A9:I10">
    <filterColumn colId="4" showButton="0"/>
    <filterColumn colId="6" showButton="0"/>
  </autoFilter>
  <sortState ref="I26:L31">
    <sortCondition ref="I26"/>
  </sortState>
  <dataConsolidate/>
  <mergeCells count="12">
    <mergeCell ref="K19:O19"/>
    <mergeCell ref="A5:I5"/>
    <mergeCell ref="A6:I6"/>
    <mergeCell ref="D8:H8"/>
    <mergeCell ref="G9:H9"/>
    <mergeCell ref="I9:I10"/>
    <mergeCell ref="A9:A10"/>
    <mergeCell ref="B9:B10"/>
    <mergeCell ref="D9:D10"/>
    <mergeCell ref="D7:H7"/>
    <mergeCell ref="E9:F9"/>
    <mergeCell ref="C9:C10"/>
  </mergeCells>
  <phoneticPr fontId="3" type="noConversion"/>
  <dataValidations count="1">
    <dataValidation type="list" allowBlank="1" showInputMessage="1" showErrorMessage="1" sqref="I27:I33">
      <formula1>$I$11:$I$20</formula1>
    </dataValidation>
  </dataValidations>
  <pageMargins left="0.75" right="0.75" top="1" bottom="1" header="0" footer="0"/>
  <pageSetup scale="62" orientation="landscape" r:id="rId1"/>
  <headerFooter alignWithMargins="0"/>
  <ignoredErrors>
    <ignoredError sqref="L35 H23 I23 F23 E23 G23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3" tint="0.39997558519241921"/>
    <pageSetUpPr fitToPage="1"/>
  </sheetPr>
  <dimension ref="A1:O33"/>
  <sheetViews>
    <sheetView workbookViewId="0"/>
  </sheetViews>
  <sheetFormatPr baseColWidth="10" defaultColWidth="11.42578125" defaultRowHeight="12.75" x14ac:dyDescent="0.2"/>
  <cols>
    <col min="1" max="1" width="11.42578125" style="108"/>
    <col min="2" max="2" width="6.140625" style="108" customWidth="1"/>
    <col min="3" max="3" width="25.42578125" style="108" customWidth="1"/>
    <col min="4" max="4" width="32.7109375" style="108" customWidth="1"/>
    <col min="5" max="8" width="7.140625" style="108" customWidth="1"/>
    <col min="9" max="9" width="20" style="108" customWidth="1"/>
    <col min="10" max="10" width="19" style="108" customWidth="1"/>
    <col min="11" max="11" width="11.140625" style="108" customWidth="1"/>
    <col min="12" max="12" width="10.140625" style="108" customWidth="1"/>
    <col min="13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91" t="s">
        <v>54</v>
      </c>
      <c r="B5" s="1692"/>
      <c r="C5" s="1692"/>
      <c r="D5" s="1692"/>
      <c r="E5" s="1692"/>
      <c r="F5" s="1692"/>
      <c r="G5" s="1692"/>
      <c r="H5" s="1692"/>
      <c r="I5" s="1693"/>
    </row>
    <row r="6" spans="1:15" ht="18.75" customHeight="1" thickBot="1" x14ac:dyDescent="0.25">
      <c r="A6" s="1694" t="s">
        <v>478</v>
      </c>
      <c r="B6" s="1695"/>
      <c r="C6" s="1696"/>
      <c r="D6" s="1695"/>
      <c r="E6" s="1695"/>
      <c r="F6" s="1695"/>
      <c r="G6" s="1695"/>
      <c r="H6" s="1695"/>
      <c r="I6" s="1697"/>
    </row>
    <row r="7" spans="1:15" s="141" customFormat="1" ht="33" customHeight="1" thickBot="1" x14ac:dyDescent="0.25">
      <c r="A7" s="342" t="s">
        <v>55</v>
      </c>
      <c r="B7" s="343"/>
      <c r="C7" s="343"/>
      <c r="D7" s="1698" t="s">
        <v>86</v>
      </c>
      <c r="E7" s="1698"/>
      <c r="F7" s="1698"/>
      <c r="G7" s="1698"/>
      <c r="H7" s="1698"/>
      <c r="I7" s="344"/>
    </row>
    <row r="8" spans="1:15" s="129" customFormat="1" ht="20.25" customHeight="1" thickBot="1" x14ac:dyDescent="0.25">
      <c r="A8" s="332"/>
      <c r="B8" s="333"/>
      <c r="C8" s="333"/>
      <c r="D8" s="1695" t="s">
        <v>56</v>
      </c>
      <c r="E8" s="1695"/>
      <c r="F8" s="1695"/>
      <c r="G8" s="1695"/>
      <c r="H8" s="1695"/>
      <c r="I8" s="334"/>
      <c r="J8" s="1"/>
      <c r="K8" s="1"/>
      <c r="L8" s="1"/>
      <c r="M8" s="1"/>
      <c r="N8" s="1"/>
      <c r="O8" s="1"/>
    </row>
    <row r="9" spans="1:15" s="129" customFormat="1" ht="20.25" customHeight="1" x14ac:dyDescent="0.2">
      <c r="A9" s="1699" t="s">
        <v>3</v>
      </c>
      <c r="B9" s="1689"/>
      <c r="C9" s="1689" t="s">
        <v>0</v>
      </c>
      <c r="D9" s="1689" t="s">
        <v>57</v>
      </c>
      <c r="E9" s="1688" t="s">
        <v>58</v>
      </c>
      <c r="F9" s="1688"/>
      <c r="G9" s="1688" t="s">
        <v>59</v>
      </c>
      <c r="H9" s="1688"/>
      <c r="I9" s="1686" t="s">
        <v>60</v>
      </c>
      <c r="J9" s="1"/>
      <c r="K9" s="1"/>
      <c r="L9" s="1"/>
      <c r="M9" s="1"/>
      <c r="N9" s="1"/>
      <c r="O9" s="1"/>
    </row>
    <row r="10" spans="1:15" s="129" customFormat="1" ht="20.25" customHeight="1" x14ac:dyDescent="0.2">
      <c r="A10" s="1700"/>
      <c r="B10" s="1690"/>
      <c r="C10" s="1690"/>
      <c r="D10" s="1690"/>
      <c r="E10" s="347" t="s">
        <v>61</v>
      </c>
      <c r="F10" s="347" t="s">
        <v>66</v>
      </c>
      <c r="G10" s="347" t="s">
        <v>62</v>
      </c>
      <c r="H10" s="347" t="s">
        <v>66</v>
      </c>
      <c r="I10" s="1687"/>
      <c r="J10" s="1"/>
      <c r="K10" s="162"/>
      <c r="L10" s="162"/>
      <c r="M10" s="162"/>
      <c r="N10" s="162"/>
      <c r="O10" s="162"/>
    </row>
    <row r="11" spans="1:15" s="241" customFormat="1" ht="3" customHeight="1" x14ac:dyDescent="0.2">
      <c r="A11" s="126"/>
      <c r="B11" s="126"/>
      <c r="C11" s="126"/>
      <c r="D11" s="126"/>
      <c r="E11" s="247"/>
      <c r="F11" s="247"/>
      <c r="G11" s="247"/>
      <c r="H11" s="247"/>
      <c r="I11" s="126" t="s">
        <v>32</v>
      </c>
      <c r="J11" s="240"/>
      <c r="K11" s="250">
        <v>0</v>
      </c>
      <c r="L11" s="250">
        <v>0</v>
      </c>
      <c r="M11" s="250">
        <v>0</v>
      </c>
      <c r="N11" s="250">
        <v>0</v>
      </c>
      <c r="O11" s="250"/>
    </row>
    <row r="12" spans="1:15" s="142" customFormat="1" ht="19.5" customHeight="1" x14ac:dyDescent="0.2">
      <c r="A12" s="375" t="s">
        <v>90</v>
      </c>
      <c r="B12" s="375" t="s">
        <v>63</v>
      </c>
      <c r="C12" s="391" t="s">
        <v>72</v>
      </c>
      <c r="D12" s="392" t="s">
        <v>201</v>
      </c>
      <c r="E12" s="404" t="s">
        <v>482</v>
      </c>
      <c r="F12" s="376"/>
      <c r="G12" s="375"/>
      <c r="H12" s="376"/>
      <c r="I12" s="393" t="s">
        <v>178</v>
      </c>
      <c r="J12" s="160" t="s">
        <v>479</v>
      </c>
      <c r="K12" s="169" t="str">
        <f t="shared" ref="K12:K18" si="0">E12</f>
        <v>2</v>
      </c>
      <c r="L12" s="169">
        <f t="shared" ref="L12:N18" si="1">F12</f>
        <v>0</v>
      </c>
      <c r="M12" s="169">
        <f t="shared" si="1"/>
        <v>0</v>
      </c>
      <c r="N12" s="169">
        <f t="shared" si="1"/>
        <v>0</v>
      </c>
      <c r="O12" s="175"/>
    </row>
    <row r="13" spans="1:15" s="142" customFormat="1" ht="19.5" customHeight="1" x14ac:dyDescent="0.2">
      <c r="A13" s="372" t="s">
        <v>90</v>
      </c>
      <c r="B13" s="372" t="s">
        <v>64</v>
      </c>
      <c r="C13" s="394" t="s">
        <v>72</v>
      </c>
      <c r="D13" s="395" t="s">
        <v>201</v>
      </c>
      <c r="E13" s="379" t="s">
        <v>482</v>
      </c>
      <c r="F13" s="373"/>
      <c r="G13" s="372"/>
      <c r="H13" s="373"/>
      <c r="I13" s="374" t="s">
        <v>178</v>
      </c>
      <c r="J13" s="160" t="s">
        <v>479</v>
      </c>
      <c r="K13" s="169" t="str">
        <f t="shared" si="0"/>
        <v>2</v>
      </c>
      <c r="L13" s="169">
        <f t="shared" si="1"/>
        <v>0</v>
      </c>
      <c r="M13" s="169">
        <f t="shared" si="1"/>
        <v>0</v>
      </c>
      <c r="N13" s="169">
        <f t="shared" si="1"/>
        <v>0</v>
      </c>
      <c r="O13" s="175"/>
    </row>
    <row r="14" spans="1:15" s="142" customFormat="1" ht="19.5" customHeight="1" x14ac:dyDescent="0.2">
      <c r="A14" s="372" t="s">
        <v>90</v>
      </c>
      <c r="B14" s="372" t="s">
        <v>65</v>
      </c>
      <c r="C14" s="394" t="s">
        <v>72</v>
      </c>
      <c r="D14" s="395" t="s">
        <v>201</v>
      </c>
      <c r="E14" s="379" t="s">
        <v>482</v>
      </c>
      <c r="F14" s="373"/>
      <c r="G14" s="372"/>
      <c r="H14" s="373"/>
      <c r="I14" s="374" t="s">
        <v>178</v>
      </c>
      <c r="J14" s="160" t="s">
        <v>479</v>
      </c>
      <c r="K14" s="169" t="str">
        <f>E14</f>
        <v>2</v>
      </c>
      <c r="L14" s="169">
        <f>F14</f>
        <v>0</v>
      </c>
      <c r="M14" s="169">
        <f>G14</f>
        <v>0</v>
      </c>
      <c r="N14" s="169">
        <f>H14</f>
        <v>0</v>
      </c>
      <c r="O14" s="175"/>
    </row>
    <row r="15" spans="1:15" s="142" customFormat="1" ht="19.5" customHeight="1" x14ac:dyDescent="0.2">
      <c r="A15" s="372" t="s">
        <v>90</v>
      </c>
      <c r="B15" s="372" t="s">
        <v>67</v>
      </c>
      <c r="C15" s="394" t="s">
        <v>72</v>
      </c>
      <c r="D15" s="395" t="s">
        <v>201</v>
      </c>
      <c r="E15" s="379" t="s">
        <v>482</v>
      </c>
      <c r="F15" s="373"/>
      <c r="G15" s="372"/>
      <c r="H15" s="373"/>
      <c r="I15" s="374" t="s">
        <v>178</v>
      </c>
      <c r="J15" s="160" t="s">
        <v>479</v>
      </c>
      <c r="K15" s="169" t="str">
        <f t="shared" si="0"/>
        <v>2</v>
      </c>
      <c r="L15" s="169">
        <f t="shared" si="1"/>
        <v>0</v>
      </c>
      <c r="M15" s="169">
        <f t="shared" si="1"/>
        <v>0</v>
      </c>
      <c r="N15" s="169">
        <f t="shared" si="1"/>
        <v>0</v>
      </c>
      <c r="O15" s="175"/>
    </row>
    <row r="16" spans="1:15" s="142" customFormat="1" ht="19.5" customHeight="1" x14ac:dyDescent="0.2">
      <c r="A16" s="375" t="s">
        <v>17</v>
      </c>
      <c r="B16" s="375"/>
      <c r="C16" s="391" t="s">
        <v>72</v>
      </c>
      <c r="D16" s="392" t="s">
        <v>201</v>
      </c>
      <c r="E16" s="396"/>
      <c r="F16" s="397"/>
      <c r="G16" s="404" t="s">
        <v>482</v>
      </c>
      <c r="H16" s="376"/>
      <c r="I16" s="393" t="s">
        <v>178</v>
      </c>
      <c r="J16" s="160" t="s">
        <v>479</v>
      </c>
      <c r="K16" s="169">
        <f t="shared" si="0"/>
        <v>0</v>
      </c>
      <c r="L16" s="169">
        <f t="shared" si="1"/>
        <v>0</v>
      </c>
      <c r="M16" s="169" t="str">
        <f t="shared" si="1"/>
        <v>2</v>
      </c>
      <c r="N16" s="169">
        <f t="shared" si="1"/>
        <v>0</v>
      </c>
      <c r="O16" s="175"/>
    </row>
    <row r="17" spans="1:15" s="142" customFormat="1" ht="19.5" customHeight="1" x14ac:dyDescent="0.2">
      <c r="A17" s="372" t="s">
        <v>24</v>
      </c>
      <c r="B17" s="372"/>
      <c r="C17" s="394" t="s">
        <v>72</v>
      </c>
      <c r="D17" s="395" t="s">
        <v>201</v>
      </c>
      <c r="E17" s="372"/>
      <c r="F17" s="373"/>
      <c r="G17" s="379" t="s">
        <v>482</v>
      </c>
      <c r="H17" s="373"/>
      <c r="I17" s="374" t="s">
        <v>178</v>
      </c>
      <c r="J17" s="160" t="s">
        <v>479</v>
      </c>
      <c r="K17" s="169">
        <f t="shared" si="0"/>
        <v>0</v>
      </c>
      <c r="L17" s="169">
        <f t="shared" si="1"/>
        <v>0</v>
      </c>
      <c r="M17" s="169" t="str">
        <f t="shared" si="1"/>
        <v>2</v>
      </c>
      <c r="N17" s="169">
        <f t="shared" si="1"/>
        <v>0</v>
      </c>
      <c r="O17" s="175"/>
    </row>
    <row r="18" spans="1:15" s="142" customFormat="1" ht="19.5" customHeight="1" thickBot="1" x14ac:dyDescent="0.25">
      <c r="A18" s="398" t="s">
        <v>28</v>
      </c>
      <c r="B18" s="398"/>
      <c r="C18" s="399" t="s">
        <v>72</v>
      </c>
      <c r="D18" s="400" t="s">
        <v>201</v>
      </c>
      <c r="E18" s="401"/>
      <c r="F18" s="402"/>
      <c r="G18" s="405" t="s">
        <v>482</v>
      </c>
      <c r="H18" s="403"/>
      <c r="I18" s="374" t="s">
        <v>177</v>
      </c>
      <c r="J18" s="160" t="s">
        <v>479</v>
      </c>
      <c r="K18" s="169">
        <f t="shared" si="0"/>
        <v>0</v>
      </c>
      <c r="L18" s="169">
        <f t="shared" si="1"/>
        <v>0</v>
      </c>
      <c r="M18" s="169" t="str">
        <f t="shared" si="1"/>
        <v>2</v>
      </c>
      <c r="N18" s="169">
        <f t="shared" si="1"/>
        <v>0</v>
      </c>
      <c r="O18" s="175"/>
    </row>
    <row r="19" spans="1:15" x14ac:dyDescent="0.2">
      <c r="A19" s="195"/>
      <c r="B19" s="195"/>
      <c r="C19" s="195"/>
      <c r="D19" s="180"/>
      <c r="G19" s="195"/>
      <c r="J19"/>
      <c r="K19" s="176"/>
      <c r="L19" s="176"/>
      <c r="M19" s="176"/>
      <c r="N19" s="176"/>
      <c r="O19" s="176"/>
    </row>
    <row r="20" spans="1:15" ht="17.100000000000001" customHeight="1" x14ac:dyDescent="0.2">
      <c r="D20" s="430" t="s">
        <v>486</v>
      </c>
      <c r="E20" s="423">
        <f>SUM(E12:E18)</f>
        <v>0</v>
      </c>
      <c r="F20" s="424"/>
      <c r="G20" s="423">
        <f>SUM(G12:G18)</f>
        <v>0</v>
      </c>
      <c r="H20" s="424"/>
      <c r="I20" s="425">
        <f>+E20+G20</f>
        <v>0</v>
      </c>
      <c r="J20" s="48"/>
      <c r="K20" s="268"/>
      <c r="L20" s="252"/>
      <c r="M20" s="252"/>
      <c r="N20" s="252"/>
      <c r="O20"/>
    </row>
    <row r="21" spans="1:15" ht="17.100000000000001" customHeight="1" x14ac:dyDescent="0.2">
      <c r="D21" s="430" t="s">
        <v>485</v>
      </c>
      <c r="E21" s="426">
        <v>8</v>
      </c>
      <c r="F21" s="427"/>
      <c r="G21" s="426">
        <v>6</v>
      </c>
      <c r="H21" s="427"/>
      <c r="I21" s="431">
        <f>E21+G21</f>
        <v>14</v>
      </c>
      <c r="J21"/>
      <c r="K21"/>
      <c r="L21"/>
      <c r="M21"/>
      <c r="N21"/>
      <c r="O21"/>
    </row>
    <row r="22" spans="1:15" x14ac:dyDescent="0.2">
      <c r="D22" s="419"/>
      <c r="E22" s="420"/>
      <c r="F22" s="421"/>
      <c r="G22" s="420"/>
      <c r="H22" s="421"/>
      <c r="I22" s="440">
        <f>I20-I21</f>
        <v>-14</v>
      </c>
      <c r="J22" s="230"/>
      <c r="K22" s="230"/>
      <c r="L22"/>
      <c r="M22"/>
      <c r="N22"/>
      <c r="O22"/>
    </row>
    <row r="23" spans="1:15" x14ac:dyDescent="0.2">
      <c r="D23" s="163"/>
      <c r="E23" s="113"/>
      <c r="G23" s="113"/>
      <c r="J23" s="230"/>
      <c r="K23" s="230"/>
      <c r="L23"/>
      <c r="M23"/>
      <c r="N23"/>
      <c r="O23"/>
    </row>
    <row r="24" spans="1:15" ht="18.75" customHeight="1" x14ac:dyDescent="0.2">
      <c r="C24" s="173"/>
      <c r="D24" s="173"/>
      <c r="I24" s="145" t="s">
        <v>258</v>
      </c>
      <c r="J24" s="17" t="s">
        <v>225</v>
      </c>
      <c r="L24" s="17" t="s">
        <v>226</v>
      </c>
      <c r="M24"/>
      <c r="N24"/>
      <c r="O24"/>
    </row>
    <row r="25" spans="1:15" ht="16.5" customHeight="1" x14ac:dyDescent="0.2">
      <c r="C25" s="173"/>
      <c r="D25" s="173"/>
      <c r="I25" s="284" t="s">
        <v>178</v>
      </c>
      <c r="J25" s="17">
        <f ca="1">SUMIF($I$11:$N$18,$I25,K$11:K$18)</f>
        <v>0</v>
      </c>
      <c r="L25" s="17">
        <f ca="1">SUMIF($I$11:$N$18,$I25,M$11:M$18)</f>
        <v>0</v>
      </c>
      <c r="M25"/>
      <c r="N25"/>
      <c r="O25"/>
    </row>
    <row r="26" spans="1:15" ht="14.25" customHeight="1" x14ac:dyDescent="0.2">
      <c r="C26" s="173"/>
      <c r="D26" s="173"/>
      <c r="I26" s="284" t="s">
        <v>177</v>
      </c>
      <c r="J26" s="17">
        <f ca="1">SUMIF($I$11:$N$18,$I26,K$11:K$18)</f>
        <v>0</v>
      </c>
      <c r="L26" s="17">
        <f ca="1">SUMIF($I$11:$N$18,$I26,M$11:M$18)</f>
        <v>0</v>
      </c>
      <c r="M26"/>
      <c r="N26"/>
      <c r="O26"/>
    </row>
    <row r="27" spans="1:15" ht="17.25" customHeight="1" x14ac:dyDescent="0.2">
      <c r="C27" s="173"/>
      <c r="D27" s="173"/>
      <c r="I27" s="267" t="s">
        <v>32</v>
      </c>
      <c r="J27" s="17">
        <f ca="1">SUMIF($I$11:$N$18,$I27,K$11:K$18)</f>
        <v>0</v>
      </c>
      <c r="L27" s="17">
        <f ca="1">SUMIF($I$11:$N$18,$I27,M$11:M$18)</f>
        <v>0</v>
      </c>
      <c r="M27"/>
      <c r="N27"/>
      <c r="O27"/>
    </row>
    <row r="28" spans="1:15" ht="14.25" customHeight="1" x14ac:dyDescent="0.2">
      <c r="C28" s="173"/>
      <c r="D28" s="173"/>
      <c r="J28"/>
      <c r="K28"/>
      <c r="L28"/>
      <c r="M28"/>
      <c r="N28"/>
      <c r="O28"/>
    </row>
    <row r="29" spans="1:15" ht="15" customHeight="1" x14ac:dyDescent="0.2">
      <c r="C29" s="173"/>
      <c r="D29" s="173"/>
      <c r="J29"/>
      <c r="K29"/>
      <c r="L29"/>
      <c r="M29"/>
      <c r="N29"/>
      <c r="O29"/>
    </row>
    <row r="30" spans="1:15" ht="14.25" customHeight="1" x14ac:dyDescent="0.2">
      <c r="C30" s="173"/>
      <c r="D30" s="173"/>
      <c r="J30"/>
      <c r="K30"/>
      <c r="L30"/>
      <c r="M30"/>
      <c r="N30"/>
      <c r="O30"/>
    </row>
    <row r="31" spans="1:15" x14ac:dyDescent="0.2">
      <c r="J31"/>
      <c r="K31"/>
      <c r="L31"/>
      <c r="M31"/>
      <c r="N31"/>
      <c r="O31"/>
    </row>
    <row r="32" spans="1:15" x14ac:dyDescent="0.2">
      <c r="J32"/>
      <c r="K32"/>
      <c r="L32"/>
      <c r="M32"/>
      <c r="N32"/>
      <c r="O32"/>
    </row>
    <row r="33" spans="10:15" x14ac:dyDescent="0.2">
      <c r="J33"/>
      <c r="K33"/>
      <c r="L33"/>
      <c r="M33"/>
      <c r="N33"/>
      <c r="O33"/>
    </row>
  </sheetData>
  <sheetProtection formatCells="0" autoFilter="0"/>
  <autoFilter ref="A9:I18">
    <filterColumn colId="4" showButton="0"/>
    <filterColumn colId="6" showButton="0"/>
  </autoFilter>
  <mergeCells count="11">
    <mergeCell ref="I9:I10"/>
    <mergeCell ref="E9:F9"/>
    <mergeCell ref="C9:C10"/>
    <mergeCell ref="A5:I5"/>
    <mergeCell ref="A6:I6"/>
    <mergeCell ref="D8:H8"/>
    <mergeCell ref="D7:H7"/>
    <mergeCell ref="A9:A10"/>
    <mergeCell ref="B9:B10"/>
    <mergeCell ref="D9:D10"/>
    <mergeCell ref="G9:H9"/>
  </mergeCells>
  <phoneticPr fontId="3" type="noConversion"/>
  <dataValidations count="1">
    <dataValidation type="list" allowBlank="1" showInputMessage="1" showErrorMessage="1" sqref="I27">
      <formula1>$I$11:$I$18</formula1>
    </dataValidation>
  </dataValidations>
  <pageMargins left="0.75" right="0.75" top="1" bottom="1" header="0" footer="0"/>
  <pageSetup scale="57" orientation="landscape" r:id="rId1"/>
  <headerFooter alignWithMargins="0"/>
  <ignoredErrors>
    <ignoredError sqref="I20 H20 F20 E22:I22 E20 G20 F21 H2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 filterMode="1">
    <tabColor theme="3" tint="0.39997558519241921"/>
    <pageSetUpPr fitToPage="1"/>
  </sheetPr>
  <dimension ref="A1:O37"/>
  <sheetViews>
    <sheetView topLeftCell="A4" workbookViewId="0">
      <selection activeCell="N30" sqref="N30:O35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20.42578125" style="108" customWidth="1"/>
    <col min="4" max="4" width="17.85546875" style="108" customWidth="1"/>
    <col min="5" max="8" width="7.140625" style="108" customWidth="1"/>
    <col min="9" max="9" width="26.7109375" style="108" customWidth="1"/>
    <col min="10" max="10" width="13.7109375" style="108" customWidth="1"/>
    <col min="11" max="11" width="2.28515625" style="108" customWidth="1"/>
    <col min="12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5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5" s="141" customFormat="1" ht="33" customHeight="1" thickBot="1" x14ac:dyDescent="0.25">
      <c r="A7" s="538" t="s">
        <v>55</v>
      </c>
      <c r="B7" s="539"/>
      <c r="C7" s="539"/>
      <c r="D7" s="1665" t="s">
        <v>79</v>
      </c>
      <c r="E7" s="1665"/>
      <c r="F7" s="1665"/>
      <c r="G7" s="1665"/>
      <c r="H7" s="1665"/>
      <c r="I7" s="540"/>
      <c r="J7" s="142"/>
      <c r="K7" s="142"/>
      <c r="L7" s="142"/>
      <c r="M7" s="142"/>
      <c r="N7" s="142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</row>
    <row r="9" spans="1:15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O9" s="262"/>
    </row>
    <row r="10" spans="1:15" s="129" customFormat="1" ht="20.25" hidden="1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J10" s="198"/>
      <c r="K10" s="162"/>
      <c r="L10" s="162"/>
      <c r="M10" s="162"/>
      <c r="N10" s="162"/>
      <c r="O10" s="262"/>
    </row>
    <row r="11" spans="1:15" s="241" customFormat="1" ht="10.5" hidden="1" customHeight="1" x14ac:dyDescent="0.2">
      <c r="A11" s="126"/>
      <c r="B11" s="126"/>
      <c r="C11" s="126"/>
      <c r="D11" s="126"/>
      <c r="E11" s="247"/>
      <c r="F11" s="247"/>
      <c r="G11" s="247"/>
      <c r="H11" s="247"/>
      <c r="I11" s="126" t="s">
        <v>32</v>
      </c>
      <c r="K11" s="240"/>
      <c r="L11" s="240"/>
      <c r="M11" s="240"/>
      <c r="N11" s="240"/>
      <c r="O11" s="259"/>
    </row>
    <row r="12" spans="1:15" s="141" customFormat="1" ht="15.75" hidden="1" customHeight="1" x14ac:dyDescent="0.2">
      <c r="A12" s="1127" t="s">
        <v>4</v>
      </c>
      <c r="B12" s="1127" t="s">
        <v>63</v>
      </c>
      <c r="C12" s="1127" t="s">
        <v>79</v>
      </c>
      <c r="D12" s="1128" t="s">
        <v>82</v>
      </c>
      <c r="E12" s="1129">
        <v>2</v>
      </c>
      <c r="F12" s="1129"/>
      <c r="G12" s="1129"/>
      <c r="H12" s="1128"/>
      <c r="I12" s="1130" t="s">
        <v>667</v>
      </c>
      <c r="J12" s="128"/>
      <c r="K12" s="9"/>
      <c r="L12" s="9"/>
      <c r="M12" s="9"/>
      <c r="N12" s="9"/>
      <c r="O12" s="151"/>
    </row>
    <row r="13" spans="1:15" s="141" customFormat="1" ht="15.75" customHeight="1" x14ac:dyDescent="0.2">
      <c r="A13" s="1236" t="s">
        <v>4</v>
      </c>
      <c r="B13" s="1236" t="s">
        <v>63</v>
      </c>
      <c r="C13" s="1236" t="s">
        <v>79</v>
      </c>
      <c r="D13" s="1235" t="s">
        <v>83</v>
      </c>
      <c r="E13" s="1317"/>
      <c r="F13" s="1317"/>
      <c r="G13" s="1318">
        <v>2</v>
      </c>
      <c r="H13" s="1235"/>
      <c r="I13" s="1619" t="s">
        <v>738</v>
      </c>
      <c r="J13" s="142"/>
      <c r="K13" s="9"/>
      <c r="L13" s="9"/>
      <c r="M13" s="9"/>
      <c r="N13" s="9"/>
      <c r="O13" s="151"/>
    </row>
    <row r="14" spans="1:15" s="141" customFormat="1" ht="15.75" hidden="1" customHeight="1" x14ac:dyDescent="0.2">
      <c r="A14" s="1131" t="s">
        <v>4</v>
      </c>
      <c r="B14" s="1131" t="s">
        <v>64</v>
      </c>
      <c r="C14" s="1131" t="s">
        <v>79</v>
      </c>
      <c r="D14" s="1132" t="s">
        <v>82</v>
      </c>
      <c r="E14" s="1129">
        <v>2</v>
      </c>
      <c r="F14" s="1133"/>
      <c r="G14" s="1133"/>
      <c r="H14" s="1132"/>
      <c r="I14" s="1130" t="s">
        <v>667</v>
      </c>
      <c r="J14" s="128"/>
      <c r="K14" s="9"/>
      <c r="L14" s="9"/>
      <c r="M14" s="9"/>
      <c r="N14" s="9"/>
      <c r="O14" s="151"/>
    </row>
    <row r="15" spans="1:15" s="141" customFormat="1" ht="15.75" hidden="1" customHeight="1" x14ac:dyDescent="0.2">
      <c r="A15" s="1131" t="s">
        <v>4</v>
      </c>
      <c r="B15" s="1131" t="s">
        <v>64</v>
      </c>
      <c r="C15" s="1131" t="s">
        <v>79</v>
      </c>
      <c r="D15" s="1132" t="s">
        <v>83</v>
      </c>
      <c r="E15" s="1133"/>
      <c r="F15" s="1133"/>
      <c r="G15" s="1129">
        <v>2</v>
      </c>
      <c r="H15" s="1132"/>
      <c r="I15" s="1130" t="s">
        <v>247</v>
      </c>
      <c r="J15" s="142"/>
      <c r="K15" s="9"/>
      <c r="L15" s="9"/>
      <c r="M15" s="9"/>
      <c r="N15" s="9"/>
      <c r="O15" s="151"/>
    </row>
    <row r="16" spans="1:15" s="141" customFormat="1" ht="15.75" hidden="1" customHeight="1" x14ac:dyDescent="0.2">
      <c r="A16" s="1131" t="s">
        <v>4</v>
      </c>
      <c r="B16" s="1131" t="s">
        <v>65</v>
      </c>
      <c r="C16" s="1131" t="s">
        <v>79</v>
      </c>
      <c r="D16" s="1132" t="s">
        <v>82</v>
      </c>
      <c r="E16" s="1129">
        <v>2</v>
      </c>
      <c r="F16" s="1129"/>
      <c r="G16" s="1129"/>
      <c r="H16" s="1132"/>
      <c r="I16" s="1130" t="s">
        <v>247</v>
      </c>
      <c r="J16" s="142"/>
      <c r="K16" s="9"/>
      <c r="L16" s="9"/>
      <c r="M16" s="9"/>
      <c r="N16" s="9"/>
      <c r="O16" s="151"/>
    </row>
    <row r="17" spans="1:15" s="141" customFormat="1" ht="15.75" customHeight="1" x14ac:dyDescent="0.2">
      <c r="A17" s="1236" t="s">
        <v>4</v>
      </c>
      <c r="B17" s="1236" t="s">
        <v>65</v>
      </c>
      <c r="C17" s="1236" t="s">
        <v>79</v>
      </c>
      <c r="D17" s="1235" t="s">
        <v>83</v>
      </c>
      <c r="E17" s="1317"/>
      <c r="F17" s="1317"/>
      <c r="G17" s="1317">
        <v>2</v>
      </c>
      <c r="H17" s="1235"/>
      <c r="I17" s="1619" t="s">
        <v>738</v>
      </c>
      <c r="J17" s="142"/>
      <c r="K17" s="9"/>
      <c r="L17" s="9"/>
      <c r="M17" s="9"/>
      <c r="N17" s="9"/>
      <c r="O17" s="151"/>
    </row>
    <row r="18" spans="1:15" s="141" customFormat="1" ht="15.75" customHeight="1" x14ac:dyDescent="0.2">
      <c r="A18" s="1236" t="s">
        <v>4</v>
      </c>
      <c r="B18" s="1236" t="s">
        <v>67</v>
      </c>
      <c r="C18" s="1236" t="s">
        <v>79</v>
      </c>
      <c r="D18" s="1235" t="s">
        <v>82</v>
      </c>
      <c r="E18" s="1317">
        <v>2</v>
      </c>
      <c r="F18" s="1317"/>
      <c r="G18" s="1317"/>
      <c r="H18" s="1235"/>
      <c r="I18" s="1232" t="s">
        <v>208</v>
      </c>
      <c r="J18" s="142"/>
      <c r="K18" s="9"/>
      <c r="L18" s="9"/>
      <c r="M18" s="9"/>
      <c r="N18" s="9"/>
      <c r="O18" s="151"/>
    </row>
    <row r="19" spans="1:15" s="141" customFormat="1" ht="15.75" hidden="1" customHeight="1" x14ac:dyDescent="0.2">
      <c r="A19" s="1131" t="s">
        <v>4</v>
      </c>
      <c r="B19" s="1131" t="s">
        <v>67</v>
      </c>
      <c r="C19" s="1131" t="s">
        <v>79</v>
      </c>
      <c r="D19" s="1132" t="s">
        <v>83</v>
      </c>
      <c r="E19" s="1133"/>
      <c r="F19" s="1133"/>
      <c r="G19" s="1133">
        <v>2</v>
      </c>
      <c r="H19" s="1132"/>
      <c r="I19" s="1130" t="s">
        <v>247</v>
      </c>
      <c r="J19" s="142"/>
      <c r="K19" s="9"/>
      <c r="L19" s="9"/>
      <c r="M19" s="9"/>
      <c r="N19" s="9"/>
      <c r="O19" s="151"/>
    </row>
    <row r="20" spans="1:15" s="141" customFormat="1" ht="15.75" customHeight="1" x14ac:dyDescent="0.2">
      <c r="A20" s="1236" t="s">
        <v>4</v>
      </c>
      <c r="B20" s="1236" t="s">
        <v>68</v>
      </c>
      <c r="C20" s="1236" t="s">
        <v>79</v>
      </c>
      <c r="D20" s="1235" t="s">
        <v>82</v>
      </c>
      <c r="E20" s="1318">
        <v>2</v>
      </c>
      <c r="F20" s="1318"/>
      <c r="G20" s="1318"/>
      <c r="H20" s="1235"/>
      <c r="I20" s="1232" t="s">
        <v>208</v>
      </c>
      <c r="J20" s="128"/>
      <c r="K20" s="9"/>
      <c r="L20" s="9"/>
      <c r="M20" s="9"/>
      <c r="N20" s="9"/>
      <c r="O20" s="151"/>
    </row>
    <row r="21" spans="1:15" s="141" customFormat="1" ht="15.75" hidden="1" customHeight="1" x14ac:dyDescent="0.2">
      <c r="A21" s="1131" t="s">
        <v>4</v>
      </c>
      <c r="B21" s="1131" t="s">
        <v>68</v>
      </c>
      <c r="C21" s="1131" t="s">
        <v>79</v>
      </c>
      <c r="D21" s="1132" t="s">
        <v>83</v>
      </c>
      <c r="E21" s="1133"/>
      <c r="F21" s="1133"/>
      <c r="G21" s="1129">
        <v>2</v>
      </c>
      <c r="H21" s="1132"/>
      <c r="I21" s="1130" t="s">
        <v>247</v>
      </c>
      <c r="J21" s="142"/>
      <c r="K21" s="9"/>
      <c r="L21" s="9"/>
      <c r="M21" s="9"/>
      <c r="N21" s="9"/>
      <c r="O21" s="151"/>
    </row>
    <row r="22" spans="1:15" s="141" customFormat="1" ht="15.75" customHeight="1" x14ac:dyDescent="0.2">
      <c r="A22" s="1236" t="s">
        <v>4</v>
      </c>
      <c r="B22" s="1236" t="s">
        <v>245</v>
      </c>
      <c r="C22" s="1236" t="s">
        <v>79</v>
      </c>
      <c r="D22" s="1235" t="s">
        <v>82</v>
      </c>
      <c r="E22" s="1318">
        <v>2</v>
      </c>
      <c r="F22" s="1318"/>
      <c r="G22" s="1318"/>
      <c r="H22" s="1235"/>
      <c r="I22" s="1232" t="s">
        <v>208</v>
      </c>
      <c r="J22" s="128"/>
      <c r="K22" s="9"/>
      <c r="L22" s="9"/>
      <c r="M22" s="9"/>
      <c r="N22" s="9"/>
      <c r="O22" s="151"/>
    </row>
    <row r="23" spans="1:15" s="141" customFormat="1" ht="15.75" hidden="1" customHeight="1" x14ac:dyDescent="0.2">
      <c r="A23" s="1131" t="s">
        <v>4</v>
      </c>
      <c r="B23" s="1131" t="s">
        <v>245</v>
      </c>
      <c r="C23" s="1131" t="s">
        <v>79</v>
      </c>
      <c r="D23" s="1132" t="s">
        <v>83</v>
      </c>
      <c r="E23" s="1133"/>
      <c r="F23" s="1133"/>
      <c r="G23" s="1129">
        <v>2</v>
      </c>
      <c r="H23" s="1132"/>
      <c r="I23" s="1130" t="s">
        <v>247</v>
      </c>
      <c r="J23" s="142"/>
      <c r="K23" s="9"/>
      <c r="L23" s="9"/>
      <c r="M23" s="9"/>
      <c r="N23" s="9"/>
      <c r="O23" s="151"/>
    </row>
    <row r="24" spans="1:15" s="141" customFormat="1" ht="15.75" hidden="1" customHeight="1" x14ac:dyDescent="0.2">
      <c r="A24" s="1190" t="s">
        <v>4</v>
      </c>
      <c r="B24" s="1190" t="s">
        <v>558</v>
      </c>
      <c r="C24" s="1190" t="s">
        <v>79</v>
      </c>
      <c r="D24" s="1130" t="s">
        <v>82</v>
      </c>
      <c r="E24" s="1191">
        <v>2</v>
      </c>
      <c r="F24" s="1191"/>
      <c r="G24" s="1191"/>
      <c r="H24" s="1130"/>
      <c r="I24" s="1130" t="s">
        <v>247</v>
      </c>
      <c r="J24" s="128"/>
      <c r="K24" s="9"/>
      <c r="L24" s="9"/>
      <c r="M24" s="9"/>
      <c r="N24" s="9"/>
      <c r="O24" s="151"/>
    </row>
    <row r="25" spans="1:15" s="141" customFormat="1" ht="15.75" customHeight="1" x14ac:dyDescent="0.2">
      <c r="A25" s="1401" t="s">
        <v>4</v>
      </c>
      <c r="B25" s="1401" t="s">
        <v>558</v>
      </c>
      <c r="C25" s="1401" t="s">
        <v>79</v>
      </c>
      <c r="D25" s="1232" t="s">
        <v>83</v>
      </c>
      <c r="E25" s="1402"/>
      <c r="F25" s="1402"/>
      <c r="G25" s="1402">
        <v>2</v>
      </c>
      <c r="H25" s="1232"/>
      <c r="I25" s="1619" t="s">
        <v>738</v>
      </c>
      <c r="J25" s="128"/>
      <c r="K25" s="9"/>
      <c r="L25" s="9"/>
      <c r="M25" s="9"/>
      <c r="N25" s="9"/>
      <c r="O25" s="151"/>
    </row>
    <row r="26" spans="1:15" s="141" customFormat="1" ht="15.75" customHeight="1" x14ac:dyDescent="0.2">
      <c r="A26" s="108"/>
      <c r="B26" s="108"/>
      <c r="C26" s="108"/>
      <c r="D26" s="108"/>
      <c r="E26" s="108"/>
      <c r="F26" s="108"/>
      <c r="G26" s="108"/>
      <c r="H26" s="108"/>
      <c r="I26" s="108"/>
      <c r="J26" s="142"/>
      <c r="K26" s="142"/>
      <c r="L26" s="142"/>
      <c r="M26" s="142"/>
      <c r="N26" s="142"/>
      <c r="O26" s="151"/>
    </row>
    <row r="27" spans="1:15" s="141" customFormat="1" ht="17.25" customHeight="1" x14ac:dyDescent="0.2">
      <c r="A27" s="152"/>
      <c r="B27" s="152"/>
      <c r="C27" s="152"/>
      <c r="D27" s="589" t="s">
        <v>537</v>
      </c>
      <c r="E27" s="590">
        <f>+SUM(E12:E25)</f>
        <v>14</v>
      </c>
      <c r="F27" s="590"/>
      <c r="G27" s="590">
        <f>+SUM(G12:G25)</f>
        <v>14</v>
      </c>
      <c r="H27" s="590"/>
      <c r="I27" s="591">
        <f>+G27+E27</f>
        <v>28</v>
      </c>
      <c r="J27" s="142"/>
      <c r="K27" s="142"/>
      <c r="L27" s="142"/>
      <c r="M27" s="142"/>
      <c r="N27" s="142"/>
    </row>
    <row r="28" spans="1:15" ht="17.25" customHeight="1" x14ac:dyDescent="0.2">
      <c r="A28" s="177"/>
      <c r="B28" s="177"/>
      <c r="C28" s="177"/>
      <c r="D28" s="486" t="s">
        <v>486</v>
      </c>
      <c r="E28" s="132">
        <v>12</v>
      </c>
      <c r="F28" s="134"/>
      <c r="G28" s="132">
        <v>12</v>
      </c>
      <c r="H28" s="134"/>
      <c r="I28" s="390">
        <f>E28+G28</f>
        <v>24</v>
      </c>
      <c r="J28" s="130"/>
      <c r="K28" s="130"/>
      <c r="L28" s="130"/>
      <c r="M28" s="130"/>
      <c r="N28" s="130"/>
    </row>
    <row r="29" spans="1:15" ht="13.5" customHeight="1" x14ac:dyDescent="0.2">
      <c r="D29" s="419"/>
      <c r="E29" s="420"/>
      <c r="F29" s="421"/>
      <c r="G29" s="420"/>
      <c r="H29" s="421"/>
      <c r="I29" s="284"/>
      <c r="J29" s="471"/>
      <c r="K29" s="471"/>
    </row>
    <row r="30" spans="1:15" s="177" customFormat="1" ht="21.75" customHeight="1" x14ac:dyDescent="0.2">
      <c r="A30" s="113"/>
      <c r="B30" s="113"/>
      <c r="C30" s="113"/>
      <c r="D30" s="113"/>
      <c r="E30" s="113"/>
      <c r="F30" s="113"/>
      <c r="G30" s="113"/>
      <c r="H30" s="113"/>
      <c r="I30" s="145" t="s">
        <v>258</v>
      </c>
      <c r="J30" s="145" t="s">
        <v>225</v>
      </c>
      <c r="L30" s="145" t="s">
        <v>226</v>
      </c>
      <c r="M30" s="108"/>
    </row>
    <row r="31" spans="1:15" s="113" customFormat="1" ht="5.25" customHeight="1" x14ac:dyDescent="0.2">
      <c r="I31" s="136"/>
      <c r="J31" s="17"/>
      <c r="K31" s="108"/>
      <c r="L31" s="17"/>
      <c r="M31" s="108"/>
    </row>
    <row r="32" spans="1:15" ht="13.5" customHeight="1" x14ac:dyDescent="0.2">
      <c r="I32" s="488" t="s">
        <v>667</v>
      </c>
      <c r="J32" s="17">
        <f>SUMIF($I$11:$I$25,$I32,E$11:E$25)</f>
        <v>4</v>
      </c>
      <c r="L32" s="17">
        <f>SUMIF($I$11:$I$25,$I32,G$11:G$25)</f>
        <v>0</v>
      </c>
    </row>
    <row r="33" spans="9:12" ht="13.5" customHeight="1" x14ac:dyDescent="0.2">
      <c r="I33" s="136" t="s">
        <v>247</v>
      </c>
      <c r="J33" s="17">
        <f t="shared" ref="J33:J34" si="0">SUMIF($I$11:$I$25,$I33,E$11:E$25)</f>
        <v>4</v>
      </c>
      <c r="L33" s="17">
        <f t="shared" ref="L33:L34" si="1">SUMIF($I$11:$I$25,$I33,G$11:G$25)</f>
        <v>8</v>
      </c>
    </row>
    <row r="34" spans="9:12" ht="13.5" customHeight="1" x14ac:dyDescent="0.2">
      <c r="I34" s="136" t="s">
        <v>208</v>
      </c>
      <c r="J34" s="17">
        <f t="shared" si="0"/>
        <v>6</v>
      </c>
      <c r="L34" s="17">
        <f t="shared" si="1"/>
        <v>0</v>
      </c>
    </row>
    <row r="35" spans="9:12" ht="13.5" customHeight="1" x14ac:dyDescent="0.2">
      <c r="I35" s="136"/>
      <c r="J35" s="17"/>
      <c r="L35" s="17"/>
    </row>
    <row r="37" spans="9:12" x14ac:dyDescent="0.2">
      <c r="L37" s="580">
        <f>SUM(J32:L35)</f>
        <v>22</v>
      </c>
    </row>
  </sheetData>
  <sheetProtection formatCells="0" autoFilter="0"/>
  <autoFilter ref="A9:I25">
    <filterColumn colId="4" showButton="0"/>
    <filterColumn colId="6" showButton="0"/>
    <filterColumn colId="8">
      <filters>
        <filter val="SIMS EDUARDO"/>
      </filters>
    </filterColumn>
    <sortState ref="A13:I25">
      <sortCondition ref="I9:I25"/>
    </sortState>
  </autoFilter>
  <sortState ref="I30:L32">
    <sortCondition ref="I30"/>
  </sortState>
  <mergeCells count="11">
    <mergeCell ref="A5:I5"/>
    <mergeCell ref="A6:I6"/>
    <mergeCell ref="D8:H8"/>
    <mergeCell ref="D7:H7"/>
    <mergeCell ref="G9:H9"/>
    <mergeCell ref="I9:I10"/>
    <mergeCell ref="A9:A10"/>
    <mergeCell ref="B9:B10"/>
    <mergeCell ref="C9:C10"/>
    <mergeCell ref="D9:D10"/>
    <mergeCell ref="E9:F9"/>
  </mergeCells>
  <phoneticPr fontId="3" type="noConversion"/>
  <dataValidations count="1">
    <dataValidation type="list" allowBlank="1" showInputMessage="1" showErrorMessage="1" sqref="I31 I33:I35">
      <formula1>$I$11:$I$25</formula1>
    </dataValidation>
  </dataValidations>
  <pageMargins left="0.75" right="0.75" top="1" bottom="1" header="0" footer="0"/>
  <pageSetup scale="66" orientation="landscape" r:id="rId1"/>
  <headerFooter alignWithMargins="0"/>
  <ignoredErrors>
    <ignoredError sqref="D27 H27:I27 F27 E27 G27 L37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3" tint="0.39997558519241921"/>
  </sheetPr>
  <dimension ref="A1:BF126"/>
  <sheetViews>
    <sheetView workbookViewId="0">
      <selection activeCell="B5" sqref="B5:K75"/>
    </sheetView>
  </sheetViews>
  <sheetFormatPr baseColWidth="10" defaultColWidth="11.42578125" defaultRowHeight="14.25" x14ac:dyDescent="0.2"/>
  <cols>
    <col min="1" max="1" width="11.42578125" style="357"/>
    <col min="2" max="2" width="11.42578125" style="141"/>
    <col min="3" max="3" width="4.7109375" style="141" customWidth="1"/>
    <col min="4" max="4" width="27.42578125" style="141" customWidth="1"/>
    <col min="5" max="5" width="45.85546875" style="141" customWidth="1"/>
    <col min="6" max="9" width="7.140625" style="152" customWidth="1"/>
    <col min="10" max="10" width="43.28515625" style="750" customWidth="1"/>
    <col min="11" max="11" width="36.42578125" style="157" customWidth="1"/>
    <col min="12" max="12" width="17.140625" style="448" customWidth="1"/>
    <col min="13" max="13" width="11.7109375" style="448" customWidth="1"/>
    <col min="14" max="14" width="11.42578125" style="448" customWidth="1"/>
    <col min="15" max="17" width="11.42578125" style="448"/>
    <col min="18" max="20" width="11.42578125" style="503"/>
    <col min="21" max="58" width="11.42578125" style="487"/>
    <col min="59" max="16384" width="11.42578125" style="141"/>
  </cols>
  <sheetData>
    <row r="1" spans="1:58" x14ac:dyDescent="0.2">
      <c r="B1" s="141" t="s">
        <v>51</v>
      </c>
    </row>
    <row r="2" spans="1:58" x14ac:dyDescent="0.2">
      <c r="B2" s="141" t="s">
        <v>52</v>
      </c>
    </row>
    <row r="3" spans="1:58" x14ac:dyDescent="0.2">
      <c r="B3" s="141" t="s">
        <v>53</v>
      </c>
    </row>
    <row r="4" spans="1:58" ht="15" thickBot="1" x14ac:dyDescent="0.25"/>
    <row r="5" spans="1:58" s="108" customFormat="1" ht="18.75" customHeight="1" x14ac:dyDescent="0.2">
      <c r="A5" s="501"/>
      <c r="B5" s="1659" t="s">
        <v>54</v>
      </c>
      <c r="C5" s="1660"/>
      <c r="D5" s="1660"/>
      <c r="E5" s="1660"/>
      <c r="F5" s="1660"/>
      <c r="G5" s="1660"/>
      <c r="H5" s="1660"/>
      <c r="I5" s="1660"/>
      <c r="J5" s="1661"/>
      <c r="K5" s="184"/>
      <c r="L5" s="732"/>
      <c r="M5" s="732"/>
      <c r="N5" s="732"/>
      <c r="O5" s="732"/>
      <c r="P5" s="732"/>
      <c r="Q5" s="732"/>
      <c r="R5" s="1831"/>
      <c r="S5" s="1831"/>
      <c r="T5" s="1831"/>
      <c r="U5" s="470"/>
      <c r="V5" s="470"/>
      <c r="W5" s="470"/>
      <c r="X5" s="470"/>
      <c r="Y5" s="470"/>
      <c r="Z5" s="470"/>
      <c r="AA5" s="470"/>
      <c r="AB5" s="470"/>
      <c r="AC5" s="470"/>
      <c r="AD5" s="470"/>
      <c r="AE5" s="470"/>
      <c r="AF5" s="470"/>
      <c r="AG5" s="470"/>
      <c r="AH5" s="470"/>
      <c r="AI5" s="470"/>
      <c r="AJ5" s="470"/>
      <c r="AK5" s="470"/>
      <c r="AL5" s="470"/>
      <c r="AM5" s="470"/>
      <c r="AN5" s="470"/>
      <c r="AO5" s="470"/>
      <c r="AP5" s="470"/>
      <c r="AQ5" s="470"/>
      <c r="AR5" s="470"/>
      <c r="AS5" s="470"/>
      <c r="AT5" s="470"/>
      <c r="AU5" s="470"/>
      <c r="AV5" s="470"/>
      <c r="AW5" s="470"/>
      <c r="AX5" s="470"/>
      <c r="AY5" s="470"/>
      <c r="AZ5" s="470"/>
      <c r="BA5" s="470"/>
      <c r="BB5" s="470"/>
      <c r="BC5" s="470"/>
      <c r="BD5" s="470"/>
      <c r="BE5" s="470"/>
      <c r="BF5" s="470"/>
    </row>
    <row r="6" spans="1:58" s="108" customFormat="1" ht="18.75" customHeight="1" thickBot="1" x14ac:dyDescent="0.25">
      <c r="A6" s="501"/>
      <c r="B6" s="1675" t="s">
        <v>530</v>
      </c>
      <c r="C6" s="1666"/>
      <c r="D6" s="1663"/>
      <c r="E6" s="1666"/>
      <c r="F6" s="1666"/>
      <c r="G6" s="1666"/>
      <c r="H6" s="1666"/>
      <c r="I6" s="1666"/>
      <c r="J6" s="1679"/>
      <c r="K6" s="184"/>
      <c r="L6" s="732"/>
      <c r="M6" s="732"/>
      <c r="N6" s="732"/>
      <c r="O6" s="732"/>
      <c r="P6" s="732"/>
      <c r="Q6" s="732"/>
      <c r="R6" s="1831"/>
      <c r="S6" s="1831"/>
      <c r="T6" s="1831"/>
      <c r="U6" s="470"/>
      <c r="V6" s="470"/>
      <c r="W6" s="470"/>
      <c r="X6" s="470"/>
      <c r="Y6" s="470"/>
      <c r="Z6" s="470"/>
      <c r="AA6" s="470"/>
      <c r="AB6" s="470"/>
      <c r="AC6" s="470"/>
      <c r="AD6" s="470"/>
      <c r="AE6" s="470"/>
      <c r="AF6" s="470"/>
      <c r="AG6" s="470"/>
      <c r="AH6" s="470"/>
      <c r="AI6" s="470"/>
      <c r="AJ6" s="470"/>
      <c r="AK6" s="470"/>
      <c r="AL6" s="470"/>
      <c r="AM6" s="470"/>
      <c r="AN6" s="470"/>
      <c r="AO6" s="470"/>
      <c r="AP6" s="470"/>
      <c r="AQ6" s="470"/>
      <c r="AR6" s="470"/>
      <c r="AS6" s="470"/>
      <c r="AT6" s="470"/>
      <c r="AU6" s="470"/>
      <c r="AV6" s="470"/>
      <c r="AW6" s="470"/>
      <c r="AX6" s="470"/>
      <c r="AY6" s="470"/>
      <c r="AZ6" s="470"/>
      <c r="BA6" s="470"/>
      <c r="BB6" s="470"/>
      <c r="BC6" s="470"/>
      <c r="BD6" s="470"/>
      <c r="BE6" s="470"/>
      <c r="BF6" s="470"/>
    </row>
    <row r="7" spans="1:58" ht="33" customHeight="1" thickBot="1" x14ac:dyDescent="0.25">
      <c r="B7" s="538" t="s">
        <v>55</v>
      </c>
      <c r="C7" s="549"/>
      <c r="D7" s="549"/>
      <c r="E7" s="1665" t="s">
        <v>152</v>
      </c>
      <c r="F7" s="1665"/>
      <c r="G7" s="1665"/>
      <c r="H7" s="1665"/>
      <c r="I7" s="1665"/>
      <c r="J7" s="751"/>
    </row>
    <row r="8" spans="1:58" s="129" customFormat="1" ht="20.25" customHeight="1" thickBot="1" x14ac:dyDescent="0.25">
      <c r="A8" s="251"/>
      <c r="B8" s="541"/>
      <c r="C8" s="542"/>
      <c r="D8" s="542"/>
      <c r="E8" s="1666" t="s">
        <v>56</v>
      </c>
      <c r="F8" s="1666"/>
      <c r="G8" s="1666"/>
      <c r="H8" s="1666"/>
      <c r="I8" s="1666"/>
      <c r="J8" s="752"/>
      <c r="K8" s="296"/>
      <c r="L8" s="241"/>
      <c r="M8" s="241"/>
      <c r="N8" s="241"/>
      <c r="O8" s="241"/>
      <c r="P8" s="241"/>
      <c r="Q8" s="241"/>
      <c r="R8" s="259"/>
      <c r="S8" s="259"/>
      <c r="T8" s="259"/>
      <c r="U8" s="241"/>
      <c r="V8" s="241"/>
      <c r="W8" s="241"/>
      <c r="X8" s="241"/>
      <c r="Y8" s="241"/>
      <c r="Z8" s="241"/>
      <c r="AA8" s="241"/>
      <c r="AB8" s="241"/>
      <c r="AC8" s="241"/>
      <c r="AD8" s="241"/>
      <c r="AE8" s="241"/>
      <c r="AF8" s="241"/>
      <c r="AG8" s="241"/>
      <c r="AH8" s="241"/>
      <c r="AI8" s="241"/>
      <c r="AJ8" s="241"/>
      <c r="AK8" s="241"/>
      <c r="AL8" s="241"/>
      <c r="AM8" s="241"/>
      <c r="AN8" s="241"/>
      <c r="AO8" s="241"/>
      <c r="AP8" s="241"/>
      <c r="AQ8" s="241"/>
      <c r="AR8" s="241"/>
      <c r="AS8" s="241"/>
      <c r="AT8" s="241"/>
      <c r="AU8" s="241"/>
      <c r="AV8" s="241"/>
      <c r="AW8" s="241"/>
      <c r="AX8" s="241"/>
      <c r="AY8" s="241"/>
      <c r="AZ8" s="241"/>
      <c r="BA8" s="241"/>
      <c r="BB8" s="241"/>
      <c r="BC8" s="241"/>
      <c r="BD8" s="241"/>
      <c r="BE8" s="241"/>
      <c r="BF8" s="241"/>
    </row>
    <row r="9" spans="1:58" s="129" customFormat="1" ht="20.25" customHeight="1" x14ac:dyDescent="0.2">
      <c r="A9" s="251"/>
      <c r="B9" s="613"/>
      <c r="C9" s="614"/>
      <c r="D9" s="613"/>
      <c r="E9" s="613"/>
      <c r="F9" s="1701" t="s">
        <v>58</v>
      </c>
      <c r="G9" s="1671"/>
      <c r="H9" s="1671" t="s">
        <v>59</v>
      </c>
      <c r="I9" s="1702"/>
      <c r="J9" s="753"/>
      <c r="K9" s="619"/>
      <c r="L9" s="259"/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41"/>
      <c r="X9" s="241"/>
      <c r="Y9" s="241"/>
      <c r="Z9" s="241"/>
      <c r="AA9" s="241"/>
      <c r="AB9" s="241"/>
      <c r="AC9" s="241"/>
      <c r="AD9" s="241"/>
      <c r="AE9" s="241"/>
      <c r="AF9" s="241"/>
      <c r="AG9" s="241"/>
      <c r="AH9" s="241"/>
      <c r="AI9" s="241"/>
      <c r="AJ9" s="241"/>
      <c r="AK9" s="241"/>
      <c r="AL9" s="241"/>
      <c r="AM9" s="241"/>
      <c r="AN9" s="241"/>
      <c r="AO9" s="241"/>
      <c r="AP9" s="241"/>
      <c r="AQ9" s="241"/>
      <c r="AR9" s="241"/>
      <c r="AS9" s="241"/>
      <c r="AT9" s="241"/>
      <c r="AU9" s="241"/>
      <c r="AV9" s="241"/>
      <c r="AW9" s="241"/>
      <c r="AX9" s="241"/>
      <c r="AY9" s="241"/>
      <c r="AZ9" s="241"/>
      <c r="BA9" s="241"/>
      <c r="BB9" s="241"/>
      <c r="BC9" s="241"/>
      <c r="BD9" s="241"/>
      <c r="BE9" s="241"/>
      <c r="BF9" s="241"/>
    </row>
    <row r="10" spans="1:58" s="129" customFormat="1" ht="20.25" hidden="1" customHeight="1" x14ac:dyDescent="0.2">
      <c r="A10" s="251"/>
      <c r="B10" s="615" t="s">
        <v>3</v>
      </c>
      <c r="C10" s="616"/>
      <c r="D10" s="615" t="s">
        <v>0</v>
      </c>
      <c r="E10" s="615" t="s">
        <v>57</v>
      </c>
      <c r="F10" s="617" t="s">
        <v>61</v>
      </c>
      <c r="G10" s="554" t="s">
        <v>66</v>
      </c>
      <c r="H10" s="554" t="s">
        <v>62</v>
      </c>
      <c r="I10" s="618" t="s">
        <v>66</v>
      </c>
      <c r="J10" s="754" t="s">
        <v>60</v>
      </c>
      <c r="K10" s="620" t="s">
        <v>154</v>
      </c>
      <c r="L10" s="259"/>
      <c r="M10" s="1655"/>
      <c r="N10" s="1655"/>
      <c r="O10" s="1655"/>
      <c r="P10" s="1655"/>
      <c r="Q10" s="259"/>
      <c r="R10" s="259"/>
      <c r="S10" s="259"/>
      <c r="T10" s="259"/>
      <c r="U10" s="259"/>
      <c r="V10" s="259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/>
      <c r="AJ10" s="241"/>
      <c r="AK10" s="241"/>
      <c r="AL10" s="241"/>
      <c r="AM10" s="241"/>
      <c r="AN10" s="241"/>
      <c r="AO10" s="241"/>
      <c r="AP10" s="241"/>
      <c r="AQ10" s="241"/>
      <c r="AR10" s="241"/>
      <c r="AS10" s="241"/>
      <c r="AT10" s="241"/>
      <c r="AU10" s="241"/>
      <c r="AV10" s="241"/>
      <c r="AW10" s="241"/>
      <c r="AX10" s="241"/>
      <c r="AY10" s="241"/>
      <c r="AZ10" s="241"/>
      <c r="BA10" s="241"/>
      <c r="BB10" s="241"/>
      <c r="BC10" s="241"/>
      <c r="BD10" s="241"/>
      <c r="BE10" s="241"/>
      <c r="BF10" s="241"/>
    </row>
    <row r="11" spans="1:58" s="296" customFormat="1" ht="20.25" hidden="1" customHeight="1" x14ac:dyDescent="0.2">
      <c r="A11" s="605">
        <v>1</v>
      </c>
      <c r="B11" s="1365" t="s">
        <v>348</v>
      </c>
      <c r="C11" s="1365"/>
      <c r="D11" s="1365" t="s">
        <v>153</v>
      </c>
      <c r="E11" s="1373" t="s">
        <v>155</v>
      </c>
      <c r="F11" s="1365">
        <v>2</v>
      </c>
      <c r="G11" s="1365"/>
      <c r="H11" s="1365"/>
      <c r="I11" s="1365"/>
      <c r="J11" s="1380" t="s">
        <v>495</v>
      </c>
      <c r="K11" s="1373" t="s">
        <v>194</v>
      </c>
      <c r="L11" s="773"/>
      <c r="M11" s="774"/>
      <c r="N11" s="774"/>
      <c r="O11" s="774"/>
      <c r="P11" s="774"/>
      <c r="Q11" s="606"/>
      <c r="R11" s="606"/>
      <c r="S11" s="606"/>
      <c r="T11" s="606"/>
      <c r="U11" s="1832"/>
      <c r="V11" s="1832"/>
      <c r="W11" s="1833"/>
      <c r="X11" s="1833"/>
      <c r="Y11" s="1833"/>
      <c r="Z11" s="1833"/>
      <c r="AA11" s="1833"/>
      <c r="AB11" s="1833"/>
      <c r="AC11" s="1833"/>
      <c r="AD11" s="1833"/>
      <c r="AE11" s="1833"/>
      <c r="AF11" s="1833"/>
      <c r="AG11" s="1833"/>
      <c r="AH11" s="1833"/>
      <c r="AI11" s="1833"/>
      <c r="AJ11" s="1833"/>
      <c r="AK11" s="1833"/>
      <c r="AL11" s="1833"/>
      <c r="AM11" s="1833"/>
      <c r="AN11" s="1833"/>
      <c r="AO11" s="1833"/>
      <c r="AP11" s="1833"/>
      <c r="AQ11" s="1833"/>
      <c r="AR11" s="1833"/>
      <c r="AS11" s="1833"/>
      <c r="AT11" s="1833"/>
      <c r="AU11" s="1833"/>
      <c r="AV11" s="1833"/>
      <c r="AW11" s="1833"/>
      <c r="AX11" s="1833"/>
      <c r="AY11" s="1833"/>
      <c r="AZ11" s="1833"/>
      <c r="BA11" s="1833"/>
      <c r="BB11" s="1833"/>
      <c r="BC11" s="1833"/>
      <c r="BD11" s="1833"/>
      <c r="BE11" s="1833"/>
      <c r="BF11" s="1833"/>
    </row>
    <row r="12" spans="1:58" s="157" customFormat="1" ht="18" hidden="1" customHeight="1" x14ac:dyDescent="0.2">
      <c r="A12" s="605">
        <v>1</v>
      </c>
      <c r="B12" s="1381" t="s">
        <v>348</v>
      </c>
      <c r="C12" s="1381"/>
      <c r="D12" s="1365" t="s">
        <v>153</v>
      </c>
      <c r="E12" s="1366" t="s">
        <v>156</v>
      </c>
      <c r="F12" s="1381"/>
      <c r="G12" s="1381"/>
      <c r="H12" s="1381">
        <v>2</v>
      </c>
      <c r="I12" s="1381"/>
      <c r="J12" s="1367" t="s">
        <v>495</v>
      </c>
      <c r="K12" s="1382" t="s">
        <v>194</v>
      </c>
      <c r="L12" s="773"/>
      <c r="M12" s="774"/>
      <c r="N12" s="774"/>
      <c r="O12" s="774"/>
      <c r="P12" s="774"/>
      <c r="Q12" s="606"/>
      <c r="R12" s="606"/>
      <c r="S12" s="606"/>
      <c r="T12" s="606"/>
      <c r="U12" s="606"/>
      <c r="V12" s="606"/>
      <c r="W12" s="500"/>
      <c r="X12" s="500"/>
      <c r="Y12" s="500"/>
      <c r="Z12" s="500"/>
      <c r="AA12" s="500"/>
      <c r="AB12" s="500"/>
      <c r="AC12" s="500"/>
      <c r="AD12" s="500"/>
      <c r="AE12" s="500"/>
      <c r="AF12" s="500"/>
      <c r="AG12" s="500"/>
      <c r="AH12" s="500"/>
      <c r="AI12" s="500"/>
      <c r="AJ12" s="500"/>
      <c r="AK12" s="500"/>
      <c r="AL12" s="500"/>
      <c r="AM12" s="500"/>
      <c r="AN12" s="500"/>
      <c r="AO12" s="500"/>
      <c r="AP12" s="500"/>
      <c r="AQ12" s="500"/>
      <c r="AR12" s="500"/>
      <c r="AS12" s="500"/>
      <c r="AT12" s="500"/>
      <c r="AU12" s="500"/>
      <c r="AV12" s="500"/>
      <c r="AW12" s="500"/>
      <c r="AX12" s="500"/>
      <c r="AY12" s="500"/>
      <c r="AZ12" s="500"/>
      <c r="BA12" s="500"/>
      <c r="BB12" s="500"/>
      <c r="BC12" s="500"/>
      <c r="BD12" s="500"/>
      <c r="BE12" s="500"/>
      <c r="BF12" s="500"/>
    </row>
    <row r="13" spans="1:58" s="157" customFormat="1" ht="18" hidden="1" customHeight="1" x14ac:dyDescent="0.2">
      <c r="A13" s="605">
        <v>1</v>
      </c>
      <c r="B13" s="1364" t="s">
        <v>347</v>
      </c>
      <c r="C13" s="1364"/>
      <c r="D13" s="1365" t="s">
        <v>153</v>
      </c>
      <c r="E13" s="1366" t="s">
        <v>155</v>
      </c>
      <c r="F13" s="1364">
        <v>2</v>
      </c>
      <c r="G13" s="1364"/>
      <c r="H13" s="1364"/>
      <c r="I13" s="1364"/>
      <c r="J13" s="1367" t="s">
        <v>496</v>
      </c>
      <c r="K13" s="1368" t="s">
        <v>465</v>
      </c>
      <c r="L13" s="773"/>
      <c r="M13" s="774"/>
      <c r="N13" s="774"/>
      <c r="O13" s="774"/>
      <c r="P13" s="774"/>
      <c r="Q13" s="606"/>
      <c r="R13" s="606"/>
      <c r="S13" s="606"/>
      <c r="T13" s="606"/>
      <c r="U13" s="606"/>
      <c r="V13" s="606"/>
      <c r="W13" s="500"/>
      <c r="X13" s="500"/>
      <c r="Y13" s="500"/>
      <c r="Z13" s="500"/>
      <c r="AA13" s="500"/>
      <c r="AB13" s="500"/>
      <c r="AC13" s="500"/>
      <c r="AD13" s="500"/>
      <c r="AE13" s="500"/>
      <c r="AF13" s="500"/>
      <c r="AG13" s="500"/>
      <c r="AH13" s="500"/>
      <c r="AI13" s="500"/>
      <c r="AJ13" s="500"/>
      <c r="AK13" s="500"/>
      <c r="AL13" s="500"/>
      <c r="AM13" s="500"/>
      <c r="AN13" s="500"/>
      <c r="AO13" s="500"/>
      <c r="AP13" s="500"/>
      <c r="AQ13" s="500"/>
      <c r="AR13" s="500"/>
      <c r="AS13" s="500"/>
      <c r="AT13" s="500"/>
      <c r="AU13" s="500"/>
      <c r="AV13" s="500"/>
      <c r="AW13" s="500"/>
      <c r="AX13" s="500"/>
      <c r="AY13" s="500"/>
      <c r="AZ13" s="500"/>
      <c r="BA13" s="500"/>
      <c r="BB13" s="500"/>
      <c r="BC13" s="500"/>
      <c r="BD13" s="500"/>
      <c r="BE13" s="500"/>
      <c r="BF13" s="500"/>
    </row>
    <row r="14" spans="1:58" s="1577" customFormat="1" ht="18" hidden="1" customHeight="1" x14ac:dyDescent="0.2">
      <c r="A14" s="1571">
        <v>1</v>
      </c>
      <c r="B14" s="1572" t="s">
        <v>347</v>
      </c>
      <c r="C14" s="1572"/>
      <c r="D14" s="1573" t="s">
        <v>153</v>
      </c>
      <c r="E14" s="1574" t="s">
        <v>156</v>
      </c>
      <c r="F14" s="1572"/>
      <c r="G14" s="1572"/>
      <c r="H14" s="1572">
        <v>2</v>
      </c>
      <c r="I14" s="1572"/>
      <c r="J14" s="1575" t="s">
        <v>496</v>
      </c>
      <c r="K14" s="1576" t="s">
        <v>465</v>
      </c>
      <c r="L14" s="773"/>
      <c r="M14" s="774"/>
      <c r="N14" s="774"/>
      <c r="O14" s="774"/>
      <c r="P14" s="774"/>
      <c r="Q14" s="606"/>
      <c r="R14" s="606"/>
      <c r="S14" s="606"/>
      <c r="T14" s="606"/>
      <c r="U14" s="606"/>
      <c r="V14" s="606"/>
      <c r="W14" s="500"/>
      <c r="X14" s="500"/>
      <c r="Y14" s="500"/>
      <c r="Z14" s="500"/>
      <c r="AA14" s="500"/>
      <c r="AB14" s="500"/>
      <c r="AC14" s="500"/>
      <c r="AD14" s="500"/>
      <c r="AE14" s="500"/>
      <c r="AF14" s="500"/>
      <c r="AG14" s="500"/>
      <c r="AH14" s="500"/>
      <c r="AI14" s="500"/>
      <c r="AJ14" s="500"/>
      <c r="AK14" s="500"/>
      <c r="AL14" s="500"/>
      <c r="AM14" s="500"/>
      <c r="AN14" s="500"/>
      <c r="AO14" s="500"/>
      <c r="AP14" s="500"/>
      <c r="AQ14" s="500"/>
      <c r="AR14" s="500"/>
      <c r="AS14" s="500"/>
      <c r="AT14" s="500"/>
      <c r="AU14" s="500"/>
      <c r="AV14" s="500"/>
      <c r="AW14" s="500"/>
      <c r="AX14" s="500"/>
      <c r="AY14" s="500"/>
      <c r="AZ14" s="500"/>
      <c r="BA14" s="500"/>
      <c r="BB14" s="500"/>
      <c r="BC14" s="500"/>
      <c r="BD14" s="500"/>
      <c r="BE14" s="500"/>
      <c r="BF14" s="500"/>
    </row>
    <row r="15" spans="1:58" s="157" customFormat="1" ht="18" hidden="1" customHeight="1" x14ac:dyDescent="0.2">
      <c r="A15" s="605">
        <v>1</v>
      </c>
      <c r="B15" s="1285" t="s">
        <v>349</v>
      </c>
      <c r="C15" s="1285"/>
      <c r="D15" s="1300" t="s">
        <v>153</v>
      </c>
      <c r="E15" s="1301" t="s">
        <v>155</v>
      </c>
      <c r="F15" s="1285">
        <v>2</v>
      </c>
      <c r="G15" s="1285"/>
      <c r="H15" s="1285"/>
      <c r="I15" s="1285"/>
      <c r="J15" s="1282" t="s">
        <v>476</v>
      </c>
      <c r="K15" s="1302" t="s">
        <v>194</v>
      </c>
      <c r="L15" s="773"/>
      <c r="M15" s="774"/>
      <c r="N15" s="774"/>
      <c r="O15" s="774"/>
      <c r="P15" s="774"/>
      <c r="Q15" s="606"/>
      <c r="R15" s="606"/>
      <c r="S15" s="606"/>
      <c r="T15" s="606"/>
      <c r="U15" s="606"/>
      <c r="V15" s="606"/>
      <c r="W15" s="500"/>
      <c r="X15" s="500"/>
      <c r="Y15" s="500"/>
      <c r="Z15" s="500"/>
      <c r="AA15" s="500"/>
      <c r="AB15" s="500"/>
      <c r="AC15" s="500"/>
      <c r="AD15" s="500"/>
      <c r="AE15" s="500"/>
      <c r="AF15" s="500"/>
      <c r="AG15" s="500"/>
      <c r="AH15" s="500"/>
      <c r="AI15" s="500"/>
      <c r="AJ15" s="500"/>
      <c r="AK15" s="500"/>
      <c r="AL15" s="500"/>
      <c r="AM15" s="500"/>
      <c r="AN15" s="500"/>
      <c r="AO15" s="500"/>
      <c r="AP15" s="500"/>
      <c r="AQ15" s="500"/>
      <c r="AR15" s="500"/>
      <c r="AS15" s="500"/>
      <c r="AT15" s="500"/>
      <c r="AU15" s="500"/>
      <c r="AV15" s="500"/>
      <c r="AW15" s="500"/>
      <c r="AX15" s="500"/>
      <c r="AY15" s="500"/>
      <c r="AZ15" s="500"/>
      <c r="BA15" s="500"/>
      <c r="BB15" s="500"/>
      <c r="BC15" s="500"/>
      <c r="BD15" s="500"/>
      <c r="BE15" s="500"/>
      <c r="BF15" s="500"/>
    </row>
    <row r="16" spans="1:58" s="157" customFormat="1" ht="18" hidden="1" customHeight="1" thickBot="1" x14ac:dyDescent="0.2">
      <c r="A16" s="605">
        <v>1</v>
      </c>
      <c r="B16" s="1303" t="s">
        <v>343</v>
      </c>
      <c r="C16" s="1303"/>
      <c r="D16" s="1304" t="s">
        <v>153</v>
      </c>
      <c r="E16" s="1305" t="s">
        <v>156</v>
      </c>
      <c r="F16" s="1303"/>
      <c r="G16" s="1303"/>
      <c r="H16" s="1303">
        <v>2</v>
      </c>
      <c r="I16" s="1303"/>
      <c r="J16" s="1306" t="s">
        <v>476</v>
      </c>
      <c r="K16" s="1307" t="s">
        <v>194</v>
      </c>
      <c r="L16" s="773"/>
      <c r="M16" s="774"/>
      <c r="N16" s="774"/>
      <c r="O16" s="774"/>
      <c r="P16" s="774"/>
      <c r="Q16" s="606"/>
      <c r="R16" s="606"/>
      <c r="S16" s="606"/>
      <c r="T16" s="606"/>
      <c r="U16" s="606"/>
      <c r="V16" s="606"/>
      <c r="W16" s="500"/>
      <c r="X16" s="500"/>
      <c r="Y16" s="500"/>
      <c r="Z16" s="500"/>
      <c r="AA16" s="500"/>
      <c r="AB16" s="500"/>
      <c r="AC16" s="500"/>
      <c r="AD16" s="500"/>
      <c r="AE16" s="500"/>
      <c r="AF16" s="500"/>
      <c r="AG16" s="500"/>
      <c r="AH16" s="500"/>
      <c r="AI16" s="500"/>
      <c r="AJ16" s="500"/>
      <c r="AK16" s="500"/>
      <c r="AL16" s="500"/>
      <c r="AM16" s="500"/>
      <c r="AN16" s="500"/>
      <c r="AO16" s="500"/>
      <c r="AP16" s="500"/>
      <c r="AQ16" s="500"/>
      <c r="AR16" s="500"/>
      <c r="AS16" s="500"/>
      <c r="AT16" s="500"/>
      <c r="AU16" s="500"/>
      <c r="AV16" s="500"/>
      <c r="AW16" s="500"/>
      <c r="AX16" s="500"/>
      <c r="AY16" s="500"/>
      <c r="AZ16" s="500"/>
      <c r="BA16" s="500"/>
      <c r="BB16" s="500"/>
      <c r="BC16" s="500"/>
      <c r="BD16" s="500"/>
      <c r="BE16" s="500"/>
      <c r="BF16" s="500"/>
    </row>
    <row r="17" spans="1:58" s="500" customFormat="1" ht="18" hidden="1" customHeight="1" x14ac:dyDescent="0.2">
      <c r="A17" s="605">
        <v>1</v>
      </c>
      <c r="B17" s="1547" t="s">
        <v>118</v>
      </c>
      <c r="C17" s="1548" t="s">
        <v>63</v>
      </c>
      <c r="D17" s="1549" t="s">
        <v>153</v>
      </c>
      <c r="E17" s="1550" t="s">
        <v>155</v>
      </c>
      <c r="F17" s="1548">
        <v>2</v>
      </c>
      <c r="G17" s="1548"/>
      <c r="H17" s="1548"/>
      <c r="I17" s="1548"/>
      <c r="J17" s="1551" t="s">
        <v>666</v>
      </c>
      <c r="K17" s="1552" t="s">
        <v>194</v>
      </c>
      <c r="L17" s="773"/>
      <c r="M17" s="774"/>
      <c r="N17" s="774"/>
      <c r="O17" s="774"/>
      <c r="P17" s="774"/>
      <c r="Q17" s="606"/>
      <c r="R17" s="606"/>
      <c r="S17" s="606"/>
      <c r="T17" s="606"/>
      <c r="U17" s="606"/>
      <c r="V17" s="606"/>
    </row>
    <row r="18" spans="1:58" s="500" customFormat="1" ht="18" hidden="1" customHeight="1" x14ac:dyDescent="0.2">
      <c r="A18" s="605">
        <v>1</v>
      </c>
      <c r="B18" s="1369" t="s">
        <v>118</v>
      </c>
      <c r="C18" s="1364" t="s">
        <v>63</v>
      </c>
      <c r="D18" s="1365" t="s">
        <v>153</v>
      </c>
      <c r="E18" s="1370" t="s">
        <v>156</v>
      </c>
      <c r="F18" s="1364"/>
      <c r="G18" s="1364"/>
      <c r="H18" s="1364">
        <v>2</v>
      </c>
      <c r="I18" s="1364"/>
      <c r="J18" s="1551" t="s">
        <v>666</v>
      </c>
      <c r="K18" s="1372" t="s">
        <v>194</v>
      </c>
      <c r="L18" s="773"/>
      <c r="M18" s="774"/>
      <c r="N18" s="774"/>
      <c r="O18" s="774"/>
      <c r="P18" s="774"/>
      <c r="Q18" s="606"/>
      <c r="R18" s="606"/>
      <c r="S18" s="606"/>
      <c r="T18" s="606"/>
      <c r="U18" s="606"/>
      <c r="V18" s="606"/>
    </row>
    <row r="19" spans="1:58" s="157" customFormat="1" ht="18" hidden="1" customHeight="1" x14ac:dyDescent="0.2">
      <c r="A19" s="605">
        <v>1</v>
      </c>
      <c r="B19" s="1134" t="s">
        <v>118</v>
      </c>
      <c r="C19" s="1135" t="s">
        <v>64</v>
      </c>
      <c r="D19" s="1136" t="s">
        <v>153</v>
      </c>
      <c r="E19" s="1137" t="s">
        <v>155</v>
      </c>
      <c r="F19" s="1135">
        <v>2</v>
      </c>
      <c r="G19" s="1135"/>
      <c r="H19" s="1135"/>
      <c r="I19" s="1135"/>
      <c r="J19" s="1201" t="s">
        <v>233</v>
      </c>
      <c r="K19" s="1139" t="s">
        <v>249</v>
      </c>
      <c r="L19" s="773"/>
      <c r="M19" s="774"/>
      <c r="N19" s="774"/>
      <c r="O19" s="774"/>
      <c r="P19" s="774"/>
      <c r="Q19" s="606"/>
      <c r="R19" s="606"/>
      <c r="S19" s="606"/>
      <c r="T19" s="606"/>
      <c r="U19" s="606"/>
      <c r="V19" s="606"/>
      <c r="W19" s="500"/>
      <c r="X19" s="500"/>
      <c r="Y19" s="500"/>
      <c r="Z19" s="500"/>
      <c r="AA19" s="500"/>
      <c r="AB19" s="500"/>
      <c r="AC19" s="500"/>
      <c r="AD19" s="500"/>
      <c r="AE19" s="500"/>
      <c r="AF19" s="500"/>
      <c r="AG19" s="500"/>
      <c r="AH19" s="500"/>
      <c r="AI19" s="500"/>
      <c r="AJ19" s="500"/>
      <c r="AK19" s="500"/>
      <c r="AL19" s="500"/>
      <c r="AM19" s="500"/>
      <c r="AN19" s="500"/>
      <c r="AO19" s="500"/>
      <c r="AP19" s="500"/>
      <c r="AQ19" s="500"/>
      <c r="AR19" s="500"/>
      <c r="AS19" s="500"/>
      <c r="AT19" s="500"/>
      <c r="AU19" s="500"/>
      <c r="AV19" s="500"/>
      <c r="AW19" s="500"/>
      <c r="AX19" s="500"/>
      <c r="AY19" s="500"/>
      <c r="AZ19" s="500"/>
      <c r="BA19" s="500"/>
      <c r="BB19" s="500"/>
      <c r="BC19" s="500"/>
      <c r="BD19" s="500"/>
      <c r="BE19" s="500"/>
      <c r="BF19" s="500"/>
    </row>
    <row r="20" spans="1:58" s="157" customFormat="1" ht="18" hidden="1" customHeight="1" x14ac:dyDescent="0.2">
      <c r="A20" s="605">
        <v>1</v>
      </c>
      <c r="B20" s="1134" t="s">
        <v>118</v>
      </c>
      <c r="C20" s="1135" t="s">
        <v>64</v>
      </c>
      <c r="D20" s="1136" t="s">
        <v>153</v>
      </c>
      <c r="E20" s="1137" t="s">
        <v>156</v>
      </c>
      <c r="F20" s="1135"/>
      <c r="G20" s="1135"/>
      <c r="H20" s="1135">
        <v>2</v>
      </c>
      <c r="I20" s="1135"/>
      <c r="J20" s="1201" t="s">
        <v>233</v>
      </c>
      <c r="K20" s="1139" t="s">
        <v>249</v>
      </c>
      <c r="L20" s="773"/>
      <c r="M20" s="774"/>
      <c r="N20" s="774"/>
      <c r="O20" s="774"/>
      <c r="P20" s="774"/>
      <c r="Q20" s="606"/>
      <c r="R20" s="606"/>
      <c r="S20" s="606"/>
      <c r="T20" s="606"/>
      <c r="U20" s="606"/>
      <c r="V20" s="606"/>
      <c r="W20" s="500"/>
      <c r="X20" s="500"/>
      <c r="Y20" s="500"/>
      <c r="Z20" s="500"/>
      <c r="AA20" s="500"/>
      <c r="AB20" s="500"/>
      <c r="AC20" s="500"/>
      <c r="AD20" s="500"/>
      <c r="AE20" s="500"/>
      <c r="AF20" s="500"/>
      <c r="AG20" s="500"/>
      <c r="AH20" s="500"/>
      <c r="AI20" s="500"/>
      <c r="AJ20" s="500"/>
      <c r="AK20" s="500"/>
      <c r="AL20" s="500"/>
      <c r="AM20" s="500"/>
      <c r="AN20" s="500"/>
      <c r="AO20" s="500"/>
      <c r="AP20" s="500"/>
      <c r="AQ20" s="500"/>
      <c r="AR20" s="500"/>
      <c r="AS20" s="500"/>
      <c r="AT20" s="500"/>
      <c r="AU20" s="500"/>
      <c r="AV20" s="500"/>
      <c r="AW20" s="500"/>
      <c r="AX20" s="500"/>
      <c r="AY20" s="500"/>
      <c r="AZ20" s="500"/>
      <c r="BA20" s="500"/>
      <c r="BB20" s="500"/>
      <c r="BC20" s="500"/>
      <c r="BD20" s="500"/>
      <c r="BE20" s="500"/>
      <c r="BF20" s="500"/>
    </row>
    <row r="21" spans="1:58" s="157" customFormat="1" ht="18" hidden="1" customHeight="1" x14ac:dyDescent="0.2">
      <c r="A21" s="605">
        <v>2</v>
      </c>
      <c r="B21" s="1343" t="s">
        <v>118</v>
      </c>
      <c r="C21" s="1344" t="s">
        <v>65</v>
      </c>
      <c r="D21" s="1323" t="s">
        <v>153</v>
      </c>
      <c r="E21" s="1345" t="s">
        <v>155</v>
      </c>
      <c r="F21" s="1344">
        <v>2</v>
      </c>
      <c r="G21" s="1344"/>
      <c r="H21" s="1344"/>
      <c r="I21" s="1344"/>
      <c r="J21" s="1346" t="s">
        <v>503</v>
      </c>
      <c r="K21" s="1347" t="s">
        <v>502</v>
      </c>
      <c r="L21" s="773"/>
      <c r="M21" s="774"/>
      <c r="N21" s="774"/>
      <c r="O21" s="774"/>
      <c r="P21" s="774"/>
      <c r="Q21" s="606"/>
      <c r="R21" s="606"/>
      <c r="S21" s="606"/>
      <c r="T21" s="606"/>
      <c r="U21" s="606"/>
      <c r="V21" s="606"/>
      <c r="W21" s="500"/>
      <c r="X21" s="500"/>
      <c r="Y21" s="500"/>
      <c r="Z21" s="500"/>
      <c r="AA21" s="500"/>
      <c r="AB21" s="500"/>
      <c r="AC21" s="500"/>
      <c r="AD21" s="500"/>
      <c r="AE21" s="500"/>
      <c r="AF21" s="500"/>
      <c r="AG21" s="500"/>
      <c r="AH21" s="500"/>
      <c r="AI21" s="500"/>
      <c r="AJ21" s="500"/>
      <c r="AK21" s="500"/>
      <c r="AL21" s="500"/>
      <c r="AM21" s="500"/>
      <c r="AN21" s="500"/>
      <c r="AO21" s="500"/>
      <c r="AP21" s="500"/>
      <c r="AQ21" s="500"/>
      <c r="AR21" s="500"/>
      <c r="AS21" s="500"/>
      <c r="AT21" s="500"/>
      <c r="AU21" s="500"/>
      <c r="AV21" s="500"/>
      <c r="AW21" s="500"/>
      <c r="AX21" s="500"/>
      <c r="AY21" s="500"/>
      <c r="AZ21" s="500"/>
      <c r="BA21" s="500"/>
      <c r="BB21" s="500"/>
      <c r="BC21" s="500"/>
      <c r="BD21" s="500"/>
      <c r="BE21" s="500"/>
      <c r="BF21" s="500"/>
    </row>
    <row r="22" spans="1:58" s="157" customFormat="1" ht="18" hidden="1" customHeight="1" x14ac:dyDescent="0.2">
      <c r="A22" s="605">
        <v>2</v>
      </c>
      <c r="B22" s="1343" t="s">
        <v>118</v>
      </c>
      <c r="C22" s="1344" t="s">
        <v>65</v>
      </c>
      <c r="D22" s="1323" t="s">
        <v>153</v>
      </c>
      <c r="E22" s="1345" t="s">
        <v>156</v>
      </c>
      <c r="F22" s="1344"/>
      <c r="G22" s="1344"/>
      <c r="H22" s="1344">
        <v>2</v>
      </c>
      <c r="I22" s="1344"/>
      <c r="J22" s="1346" t="s">
        <v>503</v>
      </c>
      <c r="K22" s="1347" t="s">
        <v>502</v>
      </c>
      <c r="L22" s="773"/>
      <c r="M22" s="774"/>
      <c r="N22" s="774"/>
      <c r="O22" s="774"/>
      <c r="P22" s="774"/>
      <c r="Q22" s="606"/>
      <c r="R22" s="606"/>
      <c r="S22" s="606"/>
      <c r="T22" s="606"/>
      <c r="U22" s="606"/>
      <c r="V22" s="606"/>
      <c r="W22" s="500"/>
      <c r="X22" s="500"/>
      <c r="Y22" s="500"/>
      <c r="Z22" s="500"/>
      <c r="AA22" s="500"/>
      <c r="AB22" s="500"/>
      <c r="AC22" s="500"/>
      <c r="AD22" s="500"/>
      <c r="AE22" s="500"/>
      <c r="AF22" s="500"/>
      <c r="AG22" s="500"/>
      <c r="AH22" s="500"/>
      <c r="AI22" s="500"/>
      <c r="AJ22" s="500"/>
      <c r="AK22" s="500"/>
      <c r="AL22" s="500"/>
      <c r="AM22" s="500"/>
      <c r="AN22" s="500"/>
      <c r="AO22" s="500"/>
      <c r="AP22" s="500"/>
      <c r="AQ22" s="500"/>
      <c r="AR22" s="500"/>
      <c r="AS22" s="500"/>
      <c r="AT22" s="500"/>
      <c r="AU22" s="500"/>
      <c r="AV22" s="500"/>
      <c r="AW22" s="500"/>
      <c r="AX22" s="500"/>
      <c r="AY22" s="500"/>
      <c r="AZ22" s="500"/>
      <c r="BA22" s="500"/>
      <c r="BB22" s="500"/>
      <c r="BC22" s="500"/>
      <c r="BD22" s="500"/>
      <c r="BE22" s="500"/>
      <c r="BF22" s="500"/>
    </row>
    <row r="23" spans="1:58" s="1585" customFormat="1" ht="18" hidden="1" customHeight="1" x14ac:dyDescent="0.2">
      <c r="A23" s="1578">
        <v>3</v>
      </c>
      <c r="B23" s="1579" t="s">
        <v>118</v>
      </c>
      <c r="C23" s="1580" t="s">
        <v>67</v>
      </c>
      <c r="D23" s="1581" t="s">
        <v>153</v>
      </c>
      <c r="E23" s="1582" t="s">
        <v>155</v>
      </c>
      <c r="F23" s="1580">
        <v>2</v>
      </c>
      <c r="G23" s="1580"/>
      <c r="H23" s="1580"/>
      <c r="I23" s="1580"/>
      <c r="J23" s="1582" t="s">
        <v>499</v>
      </c>
      <c r="K23" s="1583" t="s">
        <v>194</v>
      </c>
      <c r="L23" s="1834" t="s">
        <v>734</v>
      </c>
      <c r="M23" s="1835"/>
      <c r="N23" s="1835"/>
      <c r="O23" s="1835"/>
      <c r="P23" s="1835"/>
      <c r="Q23" s="500"/>
      <c r="R23" s="500"/>
      <c r="S23" s="500"/>
      <c r="T23" s="500"/>
      <c r="U23" s="500"/>
      <c r="V23" s="500"/>
      <c r="W23" s="500"/>
      <c r="X23" s="500"/>
      <c r="Y23" s="500"/>
      <c r="Z23" s="500"/>
      <c r="AA23" s="500"/>
      <c r="AB23" s="500"/>
      <c r="AC23" s="500"/>
      <c r="AD23" s="500"/>
      <c r="AE23" s="500"/>
      <c r="AF23" s="500"/>
      <c r="AG23" s="500"/>
      <c r="AH23" s="500"/>
      <c r="AI23" s="500"/>
      <c r="AJ23" s="500"/>
      <c r="AK23" s="500"/>
      <c r="AL23" s="500"/>
      <c r="AM23" s="500"/>
      <c r="AN23" s="500"/>
      <c r="AO23" s="500"/>
      <c r="AP23" s="500"/>
      <c r="AQ23" s="500"/>
      <c r="AR23" s="500"/>
      <c r="AS23" s="500"/>
      <c r="AT23" s="500"/>
      <c r="AU23" s="500"/>
      <c r="AV23" s="500"/>
      <c r="AW23" s="500"/>
      <c r="AX23" s="500"/>
      <c r="AY23" s="500"/>
      <c r="AZ23" s="500"/>
      <c r="BA23" s="500"/>
      <c r="BB23" s="500"/>
      <c r="BC23" s="500"/>
      <c r="BD23" s="500"/>
      <c r="BE23" s="500"/>
      <c r="BF23" s="500"/>
    </row>
    <row r="24" spans="1:58" s="1585" customFormat="1" ht="18" hidden="1" customHeight="1" x14ac:dyDescent="0.2">
      <c r="A24" s="1584">
        <v>3</v>
      </c>
      <c r="B24" s="1579" t="s">
        <v>118</v>
      </c>
      <c r="C24" s="1580" t="s">
        <v>67</v>
      </c>
      <c r="D24" s="1581" t="s">
        <v>153</v>
      </c>
      <c r="E24" s="1582" t="s">
        <v>156</v>
      </c>
      <c r="F24" s="1580"/>
      <c r="G24" s="1580"/>
      <c r="H24" s="1580">
        <v>2</v>
      </c>
      <c r="I24" s="1580"/>
      <c r="J24" s="1582" t="s">
        <v>499</v>
      </c>
      <c r="K24" s="1583" t="s">
        <v>194</v>
      </c>
      <c r="L24" s="1834"/>
      <c r="M24" s="1835"/>
      <c r="N24" s="1835"/>
      <c r="O24" s="1835"/>
      <c r="P24" s="1835"/>
      <c r="Q24" s="500"/>
      <c r="R24" s="500"/>
      <c r="S24" s="500"/>
      <c r="T24" s="500"/>
      <c r="U24" s="500"/>
      <c r="V24" s="500"/>
      <c r="W24" s="500"/>
      <c r="X24" s="500"/>
      <c r="Y24" s="500"/>
      <c r="Z24" s="500"/>
      <c r="AA24" s="500"/>
      <c r="AB24" s="500"/>
      <c r="AC24" s="500"/>
      <c r="AD24" s="500"/>
      <c r="AE24" s="500"/>
      <c r="AF24" s="500"/>
      <c r="AG24" s="500"/>
      <c r="AH24" s="500"/>
      <c r="AI24" s="500"/>
      <c r="AJ24" s="500"/>
      <c r="AK24" s="500"/>
      <c r="AL24" s="500"/>
      <c r="AM24" s="500"/>
      <c r="AN24" s="500"/>
      <c r="AO24" s="500"/>
      <c r="AP24" s="500"/>
      <c r="AQ24" s="500"/>
      <c r="AR24" s="500"/>
      <c r="AS24" s="500"/>
      <c r="AT24" s="500"/>
      <c r="AU24" s="500"/>
      <c r="AV24" s="500"/>
      <c r="AW24" s="500"/>
      <c r="AX24" s="500"/>
      <c r="AY24" s="500"/>
      <c r="AZ24" s="500"/>
      <c r="BA24" s="500"/>
      <c r="BB24" s="500"/>
      <c r="BC24" s="500"/>
      <c r="BD24" s="500"/>
      <c r="BE24" s="500"/>
      <c r="BF24" s="500"/>
    </row>
    <row r="25" spans="1:58" s="157" customFormat="1" ht="18" hidden="1" customHeight="1" x14ac:dyDescent="0.2">
      <c r="A25" s="605">
        <v>4</v>
      </c>
      <c r="B25" s="1369" t="s">
        <v>118</v>
      </c>
      <c r="C25" s="1364" t="s">
        <v>68</v>
      </c>
      <c r="D25" s="1365" t="s">
        <v>153</v>
      </c>
      <c r="E25" s="1370" t="s">
        <v>155</v>
      </c>
      <c r="F25" s="1364">
        <v>2</v>
      </c>
      <c r="G25" s="1364"/>
      <c r="H25" s="1364"/>
      <c r="I25" s="1364"/>
      <c r="J25" s="1606" t="s">
        <v>735</v>
      </c>
      <c r="K25" s="1372" t="s">
        <v>642</v>
      </c>
      <c r="L25" s="773"/>
      <c r="M25" s="774"/>
      <c r="N25" s="774"/>
      <c r="O25" s="774"/>
      <c r="P25" s="774"/>
      <c r="Q25" s="606"/>
      <c r="R25" s="606"/>
      <c r="S25" s="606"/>
      <c r="T25" s="606"/>
      <c r="U25" s="606"/>
      <c r="V25" s="606"/>
      <c r="W25" s="500"/>
      <c r="X25" s="500"/>
      <c r="Y25" s="500"/>
      <c r="Z25" s="500"/>
      <c r="AA25" s="500"/>
      <c r="AB25" s="500"/>
      <c r="AC25" s="500"/>
      <c r="AD25" s="500"/>
      <c r="AE25" s="500"/>
      <c r="AF25" s="500"/>
      <c r="AG25" s="500"/>
      <c r="AH25" s="500"/>
      <c r="AI25" s="500"/>
      <c r="AJ25" s="500"/>
      <c r="AK25" s="500"/>
      <c r="AL25" s="500"/>
      <c r="AM25" s="500"/>
      <c r="AN25" s="500"/>
      <c r="AO25" s="500"/>
      <c r="AP25" s="500"/>
      <c r="AQ25" s="500"/>
      <c r="AR25" s="500"/>
      <c r="AS25" s="500"/>
      <c r="AT25" s="500"/>
      <c r="AU25" s="500"/>
      <c r="AV25" s="500"/>
      <c r="AW25" s="500"/>
      <c r="AX25" s="500"/>
      <c r="AY25" s="500"/>
      <c r="AZ25" s="500"/>
      <c r="BA25" s="500"/>
      <c r="BB25" s="500"/>
      <c r="BC25" s="500"/>
      <c r="BD25" s="500"/>
      <c r="BE25" s="500"/>
      <c r="BF25" s="500"/>
    </row>
    <row r="26" spans="1:58" s="157" customFormat="1" ht="18" hidden="1" customHeight="1" thickBot="1" x14ac:dyDescent="0.25">
      <c r="A26" s="605">
        <v>4</v>
      </c>
      <c r="B26" s="1607" t="s">
        <v>118</v>
      </c>
      <c r="C26" s="1608" t="s">
        <v>68</v>
      </c>
      <c r="D26" s="1609" t="s">
        <v>153</v>
      </c>
      <c r="E26" s="1610" t="s">
        <v>156</v>
      </c>
      <c r="F26" s="1608"/>
      <c r="G26" s="1608"/>
      <c r="H26" s="1608">
        <v>2</v>
      </c>
      <c r="I26" s="1608"/>
      <c r="J26" s="1606" t="s">
        <v>735</v>
      </c>
      <c r="K26" s="1611" t="s">
        <v>642</v>
      </c>
      <c r="L26" s="773"/>
      <c r="M26" s="774"/>
      <c r="N26" s="774"/>
      <c r="O26" s="774"/>
      <c r="P26" s="774"/>
      <c r="Q26" s="606"/>
      <c r="R26" s="606"/>
      <c r="S26" s="606"/>
      <c r="T26" s="606"/>
      <c r="U26" s="606"/>
      <c r="V26" s="606"/>
      <c r="W26" s="500"/>
      <c r="X26" s="500"/>
      <c r="Y26" s="500"/>
      <c r="Z26" s="500"/>
      <c r="AA26" s="500"/>
      <c r="AB26" s="500"/>
      <c r="AC26" s="500"/>
      <c r="AD26" s="500"/>
      <c r="AE26" s="500"/>
      <c r="AF26" s="500"/>
      <c r="AG26" s="500"/>
      <c r="AH26" s="500"/>
      <c r="AI26" s="500"/>
      <c r="AJ26" s="500"/>
      <c r="AK26" s="500"/>
      <c r="AL26" s="500"/>
      <c r="AM26" s="500"/>
      <c r="AN26" s="500"/>
      <c r="AO26" s="500"/>
      <c r="AP26" s="500"/>
      <c r="AQ26" s="500"/>
      <c r="AR26" s="500"/>
      <c r="AS26" s="500"/>
      <c r="AT26" s="500"/>
      <c r="AU26" s="500"/>
      <c r="AV26" s="500"/>
      <c r="AW26" s="500"/>
      <c r="AX26" s="500"/>
      <c r="AY26" s="500"/>
      <c r="AZ26" s="500"/>
      <c r="BA26" s="500"/>
      <c r="BB26" s="500"/>
      <c r="BC26" s="500"/>
      <c r="BD26" s="500"/>
      <c r="BE26" s="500"/>
      <c r="BF26" s="500"/>
    </row>
    <row r="27" spans="1:58" s="157" customFormat="1" ht="18" hidden="1" customHeight="1" x14ac:dyDescent="0.2">
      <c r="A27" s="605">
        <v>5</v>
      </c>
      <c r="B27" s="1381" t="s">
        <v>345</v>
      </c>
      <c r="C27" s="1381"/>
      <c r="D27" s="1383" t="s">
        <v>153</v>
      </c>
      <c r="E27" s="1366" t="s">
        <v>157</v>
      </c>
      <c r="F27" s="1381">
        <v>2</v>
      </c>
      <c r="G27" s="1384"/>
      <c r="H27" s="1381"/>
      <c r="I27" s="1381"/>
      <c r="J27" s="1385" t="s">
        <v>495</v>
      </c>
      <c r="K27" s="1382" t="s">
        <v>194</v>
      </c>
      <c r="L27" s="773"/>
      <c r="M27" s="774"/>
      <c r="N27" s="774"/>
      <c r="O27" s="774"/>
      <c r="P27" s="774"/>
      <c r="Q27" s="606"/>
      <c r="R27" s="606"/>
      <c r="S27" s="606"/>
      <c r="T27" s="606"/>
      <c r="U27" s="606"/>
      <c r="V27" s="606"/>
      <c r="W27" s="500"/>
      <c r="X27" s="500"/>
      <c r="Y27" s="500"/>
      <c r="Z27" s="500"/>
      <c r="AA27" s="500"/>
      <c r="AB27" s="500"/>
      <c r="AC27" s="500"/>
      <c r="AD27" s="500"/>
      <c r="AE27" s="500"/>
      <c r="AF27" s="500"/>
      <c r="AG27" s="500"/>
      <c r="AH27" s="500"/>
      <c r="AI27" s="500"/>
      <c r="AJ27" s="500"/>
      <c r="AK27" s="500"/>
      <c r="AL27" s="500"/>
      <c r="AM27" s="500"/>
      <c r="AN27" s="500"/>
      <c r="AO27" s="500"/>
      <c r="AP27" s="500"/>
      <c r="AQ27" s="500"/>
      <c r="AR27" s="500"/>
      <c r="AS27" s="500"/>
      <c r="AT27" s="500"/>
      <c r="AU27" s="500"/>
      <c r="AV27" s="500"/>
      <c r="AW27" s="500"/>
      <c r="AX27" s="500"/>
      <c r="AY27" s="500"/>
      <c r="AZ27" s="500"/>
      <c r="BA27" s="500"/>
      <c r="BB27" s="500"/>
      <c r="BC27" s="500"/>
      <c r="BD27" s="500"/>
      <c r="BE27" s="500"/>
      <c r="BF27" s="500"/>
    </row>
    <row r="28" spans="1:58" s="157" customFormat="1" ht="18" hidden="1" customHeight="1" x14ac:dyDescent="0.2">
      <c r="A28" s="605">
        <v>5</v>
      </c>
      <c r="B28" s="1364" t="s">
        <v>345</v>
      </c>
      <c r="C28" s="1364"/>
      <c r="D28" s="1365" t="s">
        <v>153</v>
      </c>
      <c r="E28" s="1370" t="s">
        <v>158</v>
      </c>
      <c r="F28" s="1364"/>
      <c r="G28" s="1364"/>
      <c r="H28" s="1364">
        <v>2</v>
      </c>
      <c r="I28" s="1384"/>
      <c r="J28" s="1367" t="s">
        <v>495</v>
      </c>
      <c r="K28" s="1368" t="s">
        <v>194</v>
      </c>
      <c r="L28" s="773"/>
      <c r="M28" s="774"/>
      <c r="N28" s="774"/>
      <c r="O28" s="774"/>
      <c r="P28" s="774"/>
      <c r="Q28" s="606"/>
      <c r="R28" s="606"/>
      <c r="S28" s="606"/>
      <c r="T28" s="606"/>
      <c r="U28" s="606"/>
      <c r="V28" s="606"/>
      <c r="W28" s="500"/>
      <c r="X28" s="500"/>
      <c r="Y28" s="500"/>
      <c r="Z28" s="500"/>
      <c r="AA28" s="500"/>
      <c r="AB28" s="500"/>
      <c r="AC28" s="500"/>
      <c r="AD28" s="500"/>
      <c r="AE28" s="500"/>
      <c r="AF28" s="500"/>
      <c r="AG28" s="500"/>
      <c r="AH28" s="500"/>
      <c r="AI28" s="500"/>
      <c r="AJ28" s="500"/>
      <c r="AK28" s="500"/>
      <c r="AL28" s="500"/>
      <c r="AM28" s="500"/>
      <c r="AN28" s="500"/>
      <c r="AO28" s="500"/>
      <c r="AP28" s="500"/>
      <c r="AQ28" s="500"/>
      <c r="AR28" s="500"/>
      <c r="AS28" s="500"/>
      <c r="AT28" s="500"/>
      <c r="AU28" s="500"/>
      <c r="AV28" s="500"/>
      <c r="AW28" s="500"/>
      <c r="AX28" s="500"/>
      <c r="AY28" s="500"/>
      <c r="AZ28" s="500"/>
      <c r="BA28" s="500"/>
      <c r="BB28" s="500"/>
      <c r="BC28" s="500"/>
      <c r="BD28" s="500"/>
      <c r="BE28" s="500"/>
      <c r="BF28" s="500"/>
    </row>
    <row r="29" spans="1:58" s="500" customFormat="1" ht="18" hidden="1" customHeight="1" x14ac:dyDescent="0.2">
      <c r="A29" s="605">
        <v>5</v>
      </c>
      <c r="B29" s="1364" t="s">
        <v>346</v>
      </c>
      <c r="C29" s="1364"/>
      <c r="D29" s="1365" t="s">
        <v>153</v>
      </c>
      <c r="E29" s="1370" t="s">
        <v>157</v>
      </c>
      <c r="F29" s="1364">
        <v>2</v>
      </c>
      <c r="G29" s="1384"/>
      <c r="H29" s="1364"/>
      <c r="I29" s="1364"/>
      <c r="J29" s="1553" t="s">
        <v>666</v>
      </c>
      <c r="K29" s="1368" t="s">
        <v>194</v>
      </c>
      <c r="L29" s="773"/>
      <c r="M29" s="774"/>
      <c r="N29" s="774"/>
      <c r="O29" s="774"/>
      <c r="P29" s="774"/>
      <c r="Q29" s="606"/>
      <c r="R29" s="606"/>
      <c r="S29" s="606"/>
      <c r="T29" s="606"/>
      <c r="U29" s="606"/>
      <c r="V29" s="606"/>
    </row>
    <row r="30" spans="1:58" s="500" customFormat="1" ht="18" hidden="1" customHeight="1" x14ac:dyDescent="0.2">
      <c r="A30" s="605">
        <v>5</v>
      </c>
      <c r="B30" s="1364" t="s">
        <v>346</v>
      </c>
      <c r="C30" s="1364"/>
      <c r="D30" s="1365" t="s">
        <v>153</v>
      </c>
      <c r="E30" s="1370" t="s">
        <v>158</v>
      </c>
      <c r="F30" s="1364"/>
      <c r="G30" s="1364"/>
      <c r="H30" s="1364">
        <v>2</v>
      </c>
      <c r="I30" s="1384"/>
      <c r="J30" s="1553" t="s">
        <v>666</v>
      </c>
      <c r="K30" s="1368" t="s">
        <v>194</v>
      </c>
      <c r="L30" s="773"/>
      <c r="M30" s="774"/>
      <c r="N30" s="774"/>
      <c r="O30" s="774"/>
      <c r="P30" s="774"/>
      <c r="Q30" s="606"/>
      <c r="R30" s="606"/>
      <c r="S30" s="606"/>
      <c r="T30" s="606"/>
      <c r="U30" s="606"/>
      <c r="V30" s="606"/>
    </row>
    <row r="31" spans="1:58" s="157" customFormat="1" ht="18" hidden="1" customHeight="1" x14ac:dyDescent="0.2">
      <c r="A31" s="605">
        <v>5</v>
      </c>
      <c r="B31" s="1135" t="s">
        <v>344</v>
      </c>
      <c r="C31" s="1135"/>
      <c r="D31" s="1136" t="s">
        <v>153</v>
      </c>
      <c r="E31" s="1137" t="s">
        <v>157</v>
      </c>
      <c r="F31" s="1135">
        <v>2</v>
      </c>
      <c r="G31" s="1135"/>
      <c r="H31" s="1135"/>
      <c r="I31" s="1135"/>
      <c r="J31" s="1138" t="s">
        <v>176</v>
      </c>
      <c r="K31" s="1200" t="s">
        <v>197</v>
      </c>
      <c r="L31" s="773"/>
      <c r="M31" s="774"/>
      <c r="N31" s="774"/>
      <c r="O31" s="774"/>
      <c r="P31" s="774"/>
      <c r="Q31" s="606"/>
      <c r="R31" s="606"/>
      <c r="S31" s="606"/>
      <c r="T31" s="606"/>
      <c r="U31" s="606"/>
      <c r="V31" s="606"/>
      <c r="W31" s="500"/>
      <c r="X31" s="500"/>
      <c r="Y31" s="500"/>
      <c r="Z31" s="500"/>
      <c r="AA31" s="500"/>
      <c r="AB31" s="500"/>
      <c r="AC31" s="500"/>
      <c r="AD31" s="500"/>
      <c r="AE31" s="500"/>
      <c r="AF31" s="500"/>
      <c r="AG31" s="500"/>
      <c r="AH31" s="500"/>
      <c r="AI31" s="500"/>
      <c r="AJ31" s="500"/>
      <c r="AK31" s="500"/>
      <c r="AL31" s="500"/>
      <c r="AM31" s="500"/>
      <c r="AN31" s="500"/>
      <c r="AO31" s="500"/>
      <c r="AP31" s="500"/>
      <c r="AQ31" s="500"/>
      <c r="AR31" s="500"/>
      <c r="AS31" s="500"/>
      <c r="AT31" s="500"/>
      <c r="AU31" s="500"/>
      <c r="AV31" s="500"/>
      <c r="AW31" s="500"/>
      <c r="AX31" s="500"/>
      <c r="AY31" s="500"/>
      <c r="AZ31" s="500"/>
      <c r="BA31" s="500"/>
      <c r="BB31" s="500"/>
      <c r="BC31" s="500"/>
      <c r="BD31" s="500"/>
      <c r="BE31" s="500"/>
      <c r="BF31" s="500"/>
    </row>
    <row r="32" spans="1:58" s="157" customFormat="1" ht="18" hidden="1" customHeight="1" thickBot="1" x14ac:dyDescent="0.2">
      <c r="A32" s="605">
        <v>5</v>
      </c>
      <c r="B32" s="1202" t="s">
        <v>344</v>
      </c>
      <c r="C32" s="1202"/>
      <c r="D32" s="1153" t="s">
        <v>153</v>
      </c>
      <c r="E32" s="1203" t="s">
        <v>158</v>
      </c>
      <c r="F32" s="1202"/>
      <c r="G32" s="1202"/>
      <c r="H32" s="1202">
        <v>2</v>
      </c>
      <c r="I32" s="1202"/>
      <c r="J32" s="1204" t="s">
        <v>176</v>
      </c>
      <c r="K32" s="1205" t="s">
        <v>197</v>
      </c>
      <c r="L32" s="773"/>
      <c r="M32" s="774"/>
      <c r="N32" s="774"/>
      <c r="O32" s="774"/>
      <c r="P32" s="774"/>
      <c r="Q32" s="606"/>
      <c r="R32" s="606"/>
      <c r="S32" s="606"/>
      <c r="T32" s="606"/>
      <c r="U32" s="606"/>
      <c r="V32" s="606"/>
      <c r="W32" s="500"/>
      <c r="X32" s="500"/>
      <c r="Y32" s="500"/>
      <c r="Z32" s="500"/>
      <c r="AA32" s="500"/>
      <c r="AB32" s="500"/>
      <c r="AC32" s="500"/>
      <c r="AD32" s="500"/>
      <c r="AE32" s="500"/>
      <c r="AF32" s="500"/>
      <c r="AG32" s="500"/>
      <c r="AH32" s="500"/>
      <c r="AI32" s="500"/>
      <c r="AJ32" s="500"/>
      <c r="AK32" s="500"/>
      <c r="AL32" s="500"/>
      <c r="AM32" s="500"/>
      <c r="AN32" s="500"/>
      <c r="AO32" s="500"/>
      <c r="AP32" s="500"/>
      <c r="AQ32" s="500"/>
      <c r="AR32" s="500"/>
      <c r="AS32" s="500"/>
      <c r="AT32" s="500"/>
      <c r="AU32" s="500"/>
      <c r="AV32" s="500"/>
      <c r="AW32" s="500"/>
      <c r="AX32" s="500"/>
      <c r="AY32" s="500"/>
      <c r="AZ32" s="500"/>
      <c r="BA32" s="500"/>
      <c r="BB32" s="500"/>
      <c r="BC32" s="500"/>
      <c r="BD32" s="500"/>
      <c r="BE32" s="500"/>
      <c r="BF32" s="500"/>
    </row>
    <row r="33" spans="1:58" s="157" customFormat="1" ht="18" hidden="1" customHeight="1" x14ac:dyDescent="0.2">
      <c r="A33" s="605">
        <v>5</v>
      </c>
      <c r="B33" s="1173" t="s">
        <v>119</v>
      </c>
      <c r="C33" s="1174" t="s">
        <v>63</v>
      </c>
      <c r="D33" s="1175" t="s">
        <v>153</v>
      </c>
      <c r="E33" s="1176" t="s">
        <v>157</v>
      </c>
      <c r="F33" s="1174">
        <v>2</v>
      </c>
      <c r="G33" s="1174"/>
      <c r="H33" s="1174"/>
      <c r="I33" s="1174"/>
      <c r="J33" s="1177" t="s">
        <v>222</v>
      </c>
      <c r="K33" s="1178" t="s">
        <v>642</v>
      </c>
      <c r="L33" s="773"/>
      <c r="M33" s="774"/>
      <c r="N33" s="774"/>
      <c r="O33" s="774"/>
      <c r="P33" s="774"/>
      <c r="Q33" s="606"/>
      <c r="R33" s="606"/>
      <c r="S33" s="606"/>
      <c r="T33" s="606"/>
      <c r="U33" s="606"/>
      <c r="V33" s="606"/>
      <c r="W33" s="500"/>
      <c r="X33" s="500"/>
      <c r="Y33" s="500"/>
      <c r="Z33" s="500"/>
      <c r="AA33" s="500"/>
      <c r="AB33" s="500"/>
      <c r="AC33" s="500"/>
      <c r="AD33" s="500"/>
      <c r="AE33" s="500"/>
      <c r="AF33" s="500"/>
      <c r="AG33" s="500"/>
      <c r="AH33" s="500"/>
      <c r="AI33" s="500"/>
      <c r="AJ33" s="500"/>
      <c r="AK33" s="500"/>
      <c r="AL33" s="500"/>
      <c r="AM33" s="500"/>
      <c r="AN33" s="500"/>
      <c r="AO33" s="500"/>
      <c r="AP33" s="500"/>
      <c r="AQ33" s="500"/>
      <c r="AR33" s="500"/>
      <c r="AS33" s="500"/>
      <c r="AT33" s="500"/>
      <c r="AU33" s="500"/>
      <c r="AV33" s="500"/>
      <c r="AW33" s="500"/>
      <c r="AX33" s="500"/>
      <c r="AY33" s="500"/>
      <c r="AZ33" s="500"/>
      <c r="BA33" s="500"/>
      <c r="BB33" s="500"/>
      <c r="BC33" s="500"/>
      <c r="BD33" s="500"/>
      <c r="BE33" s="500"/>
      <c r="BF33" s="500"/>
    </row>
    <row r="34" spans="1:58" s="157" customFormat="1" ht="18" hidden="1" customHeight="1" x14ac:dyDescent="0.2">
      <c r="A34" s="605">
        <v>5</v>
      </c>
      <c r="B34" s="1134" t="s">
        <v>119</v>
      </c>
      <c r="C34" s="1135" t="s">
        <v>63</v>
      </c>
      <c r="D34" s="1136" t="s">
        <v>153</v>
      </c>
      <c r="E34" s="1137" t="s">
        <v>158</v>
      </c>
      <c r="F34" s="1135"/>
      <c r="G34" s="1135"/>
      <c r="H34" s="1135">
        <v>2</v>
      </c>
      <c r="I34" s="1135"/>
      <c r="J34" s="1138" t="s">
        <v>222</v>
      </c>
      <c r="K34" s="1139" t="s">
        <v>642</v>
      </c>
      <c r="L34" s="773"/>
      <c r="M34" s="774"/>
      <c r="N34" s="774"/>
      <c r="O34" s="774"/>
      <c r="P34" s="774"/>
      <c r="Q34" s="606"/>
      <c r="R34" s="606"/>
      <c r="S34" s="606"/>
      <c r="T34" s="606"/>
      <c r="U34" s="606"/>
      <c r="V34" s="606"/>
      <c r="W34" s="500"/>
      <c r="X34" s="500"/>
      <c r="Y34" s="500"/>
      <c r="Z34" s="500"/>
      <c r="AA34" s="500"/>
      <c r="AB34" s="500"/>
      <c r="AC34" s="500"/>
      <c r="AD34" s="500"/>
      <c r="AE34" s="500"/>
      <c r="AF34" s="500"/>
      <c r="AG34" s="500"/>
      <c r="AH34" s="500"/>
      <c r="AI34" s="500"/>
      <c r="AJ34" s="500"/>
      <c r="AK34" s="500"/>
      <c r="AL34" s="500"/>
      <c r="AM34" s="500"/>
      <c r="AN34" s="500"/>
      <c r="AO34" s="500"/>
      <c r="AP34" s="500"/>
      <c r="AQ34" s="500"/>
      <c r="AR34" s="500"/>
      <c r="AS34" s="500"/>
      <c r="AT34" s="500"/>
      <c r="AU34" s="500"/>
      <c r="AV34" s="500"/>
      <c r="AW34" s="500"/>
      <c r="AX34" s="500"/>
      <c r="AY34" s="500"/>
      <c r="AZ34" s="500"/>
      <c r="BA34" s="500"/>
      <c r="BB34" s="500"/>
      <c r="BC34" s="500"/>
      <c r="BD34" s="500"/>
      <c r="BE34" s="500"/>
      <c r="BF34" s="500"/>
    </row>
    <row r="35" spans="1:58" s="157" customFormat="1" ht="18" hidden="1" customHeight="1" x14ac:dyDescent="0.2">
      <c r="A35" s="605">
        <v>6</v>
      </c>
      <c r="B35" s="1134" t="s">
        <v>119</v>
      </c>
      <c r="C35" s="1135" t="s">
        <v>64</v>
      </c>
      <c r="D35" s="1136" t="s">
        <v>153</v>
      </c>
      <c r="E35" s="1137" t="s">
        <v>157</v>
      </c>
      <c r="F35" s="1135">
        <v>2</v>
      </c>
      <c r="G35" s="1135"/>
      <c r="H35" s="1135"/>
      <c r="I35" s="1135"/>
      <c r="J35" s="1138" t="s">
        <v>193</v>
      </c>
      <c r="K35" s="1139" t="s">
        <v>641</v>
      </c>
      <c r="L35" s="773"/>
      <c r="M35" s="774"/>
      <c r="N35" s="774"/>
      <c r="O35" s="774"/>
      <c r="P35" s="774"/>
      <c r="Q35" s="606"/>
      <c r="R35" s="606"/>
      <c r="S35" s="606"/>
      <c r="T35" s="606"/>
      <c r="U35" s="606"/>
      <c r="V35" s="606"/>
      <c r="W35" s="500"/>
      <c r="X35" s="500"/>
      <c r="Y35" s="500"/>
      <c r="Z35" s="500"/>
      <c r="AA35" s="500"/>
      <c r="AB35" s="500"/>
      <c r="AC35" s="500"/>
      <c r="AD35" s="500"/>
      <c r="AE35" s="500"/>
      <c r="AF35" s="500"/>
      <c r="AG35" s="500"/>
      <c r="AH35" s="500"/>
      <c r="AI35" s="500"/>
      <c r="AJ35" s="500"/>
      <c r="AK35" s="500"/>
      <c r="AL35" s="500"/>
      <c r="AM35" s="500"/>
      <c r="AN35" s="500"/>
      <c r="AO35" s="500"/>
      <c r="AP35" s="500"/>
      <c r="AQ35" s="500"/>
      <c r="AR35" s="500"/>
      <c r="AS35" s="500"/>
      <c r="AT35" s="500"/>
      <c r="AU35" s="500"/>
      <c r="AV35" s="500"/>
      <c r="AW35" s="500"/>
      <c r="AX35" s="500"/>
      <c r="AY35" s="500"/>
      <c r="AZ35" s="500"/>
      <c r="BA35" s="500"/>
      <c r="BB35" s="500"/>
      <c r="BC35" s="500"/>
      <c r="BD35" s="500"/>
      <c r="BE35" s="500"/>
      <c r="BF35" s="500"/>
    </row>
    <row r="36" spans="1:58" s="157" customFormat="1" ht="18" hidden="1" customHeight="1" x14ac:dyDescent="0.2">
      <c r="A36" s="605">
        <v>6</v>
      </c>
      <c r="B36" s="1134" t="s">
        <v>119</v>
      </c>
      <c r="C36" s="1135" t="s">
        <v>64</v>
      </c>
      <c r="D36" s="1136" t="s">
        <v>153</v>
      </c>
      <c r="E36" s="1137" t="s">
        <v>158</v>
      </c>
      <c r="F36" s="1135"/>
      <c r="G36" s="1135"/>
      <c r="H36" s="1135">
        <v>2</v>
      </c>
      <c r="I36" s="1135"/>
      <c r="J36" s="1138" t="s">
        <v>193</v>
      </c>
      <c r="K36" s="1139" t="s">
        <v>641</v>
      </c>
      <c r="L36" s="773"/>
      <c r="M36" s="774"/>
      <c r="N36" s="774"/>
      <c r="O36" s="774"/>
      <c r="P36" s="774"/>
      <c r="Q36" s="606"/>
      <c r="R36" s="606"/>
      <c r="S36" s="606"/>
      <c r="T36" s="606"/>
      <c r="U36" s="606"/>
      <c r="V36" s="606"/>
      <c r="W36" s="500"/>
      <c r="X36" s="500"/>
      <c r="Y36" s="500"/>
      <c r="Z36" s="500"/>
      <c r="AA36" s="500"/>
      <c r="AB36" s="500"/>
      <c r="AC36" s="500"/>
      <c r="AD36" s="500"/>
      <c r="AE36" s="500"/>
      <c r="AF36" s="500"/>
      <c r="AG36" s="500"/>
      <c r="AH36" s="500"/>
      <c r="AI36" s="500"/>
      <c r="AJ36" s="500"/>
      <c r="AK36" s="500"/>
      <c r="AL36" s="500"/>
      <c r="AM36" s="500"/>
      <c r="AN36" s="500"/>
      <c r="AO36" s="500"/>
      <c r="AP36" s="500"/>
      <c r="AQ36" s="500"/>
      <c r="AR36" s="500"/>
      <c r="AS36" s="500"/>
      <c r="AT36" s="500"/>
      <c r="AU36" s="500"/>
      <c r="AV36" s="500"/>
      <c r="AW36" s="500"/>
      <c r="AX36" s="500"/>
      <c r="AY36" s="500"/>
      <c r="AZ36" s="500"/>
      <c r="BA36" s="500"/>
      <c r="BB36" s="500"/>
      <c r="BC36" s="500"/>
      <c r="BD36" s="500"/>
      <c r="BE36" s="500"/>
      <c r="BF36" s="500"/>
    </row>
    <row r="37" spans="1:58" s="157" customFormat="1" ht="18" hidden="1" customHeight="1" x14ac:dyDescent="0.2">
      <c r="A37" s="605">
        <v>7</v>
      </c>
      <c r="B37" s="1134" t="s">
        <v>119</v>
      </c>
      <c r="C37" s="1135" t="s">
        <v>65</v>
      </c>
      <c r="D37" s="1136" t="s">
        <v>153</v>
      </c>
      <c r="E37" s="1137" t="s">
        <v>157</v>
      </c>
      <c r="F37" s="1135">
        <v>2</v>
      </c>
      <c r="G37" s="1135"/>
      <c r="H37" s="1135"/>
      <c r="I37" s="1135"/>
      <c r="J37" s="1138" t="s">
        <v>341</v>
      </c>
      <c r="K37" s="1139" t="s">
        <v>641</v>
      </c>
      <c r="L37" s="773"/>
      <c r="M37" s="774"/>
      <c r="N37" s="774"/>
      <c r="O37" s="774"/>
      <c r="P37" s="774"/>
      <c r="Q37" s="606"/>
      <c r="R37" s="606"/>
      <c r="S37" s="606"/>
      <c r="T37" s="606"/>
      <c r="U37" s="606"/>
      <c r="V37" s="606"/>
      <c r="W37" s="500"/>
      <c r="X37" s="500"/>
      <c r="Y37" s="500"/>
      <c r="Z37" s="500"/>
      <c r="AA37" s="500"/>
      <c r="AB37" s="500"/>
      <c r="AC37" s="500"/>
      <c r="AD37" s="500"/>
      <c r="AE37" s="500"/>
      <c r="AF37" s="500"/>
      <c r="AG37" s="500"/>
      <c r="AH37" s="500"/>
      <c r="AI37" s="500"/>
      <c r="AJ37" s="500"/>
      <c r="AK37" s="500"/>
      <c r="AL37" s="500"/>
      <c r="AM37" s="500"/>
      <c r="AN37" s="500"/>
      <c r="AO37" s="500"/>
      <c r="AP37" s="500"/>
      <c r="AQ37" s="500"/>
      <c r="AR37" s="500"/>
      <c r="AS37" s="500"/>
      <c r="AT37" s="500"/>
      <c r="AU37" s="500"/>
      <c r="AV37" s="500"/>
      <c r="AW37" s="500"/>
      <c r="AX37" s="500"/>
      <c r="AY37" s="500"/>
      <c r="AZ37" s="500"/>
      <c r="BA37" s="500"/>
      <c r="BB37" s="500"/>
      <c r="BC37" s="500"/>
      <c r="BD37" s="500"/>
      <c r="BE37" s="500"/>
      <c r="BF37" s="500"/>
    </row>
    <row r="38" spans="1:58" s="157" customFormat="1" ht="17.25" hidden="1" customHeight="1" x14ac:dyDescent="0.2">
      <c r="A38" s="605">
        <v>7</v>
      </c>
      <c r="B38" s="1134" t="s">
        <v>119</v>
      </c>
      <c r="C38" s="1135" t="s">
        <v>65</v>
      </c>
      <c r="D38" s="1136" t="s">
        <v>153</v>
      </c>
      <c r="E38" s="1137" t="s">
        <v>158</v>
      </c>
      <c r="F38" s="1135"/>
      <c r="G38" s="1135"/>
      <c r="H38" s="1135">
        <v>2</v>
      </c>
      <c r="I38" s="1135"/>
      <c r="J38" s="1138" t="s">
        <v>341</v>
      </c>
      <c r="K38" s="1139" t="s">
        <v>641</v>
      </c>
      <c r="L38" s="773"/>
      <c r="M38" s="774"/>
      <c r="N38" s="774"/>
      <c r="O38" s="774"/>
      <c r="P38" s="774"/>
      <c r="Q38" s="606"/>
      <c r="R38" s="606"/>
      <c r="S38" s="606"/>
      <c r="T38" s="606"/>
      <c r="U38" s="606"/>
      <c r="V38" s="606"/>
      <c r="W38" s="500"/>
      <c r="X38" s="500"/>
      <c r="Y38" s="500"/>
      <c r="Z38" s="500"/>
      <c r="AA38" s="500"/>
      <c r="AB38" s="500"/>
      <c r="AC38" s="500"/>
      <c r="AD38" s="500"/>
      <c r="AE38" s="500"/>
      <c r="AF38" s="500"/>
      <c r="AG38" s="500"/>
      <c r="AH38" s="500"/>
      <c r="AI38" s="500"/>
      <c r="AJ38" s="500"/>
      <c r="AK38" s="500"/>
      <c r="AL38" s="500"/>
      <c r="AM38" s="500"/>
      <c r="AN38" s="500"/>
      <c r="AO38" s="500"/>
      <c r="AP38" s="500"/>
      <c r="AQ38" s="500"/>
      <c r="AR38" s="500"/>
      <c r="AS38" s="500"/>
      <c r="AT38" s="500"/>
      <c r="AU38" s="500"/>
      <c r="AV38" s="500"/>
      <c r="AW38" s="500"/>
      <c r="AX38" s="500"/>
      <c r="AY38" s="500"/>
      <c r="AZ38" s="500"/>
      <c r="BA38" s="500"/>
      <c r="BB38" s="500"/>
      <c r="BC38" s="500"/>
      <c r="BD38" s="500"/>
      <c r="BE38" s="500"/>
      <c r="BF38" s="500"/>
    </row>
    <row r="39" spans="1:58" s="157" customFormat="1" ht="18" hidden="1" customHeight="1" x14ac:dyDescent="0.2">
      <c r="A39" s="605">
        <v>8</v>
      </c>
      <c r="B39" s="1134" t="s">
        <v>119</v>
      </c>
      <c r="C39" s="1135" t="s">
        <v>67</v>
      </c>
      <c r="D39" s="1136" t="s">
        <v>153</v>
      </c>
      <c r="E39" s="1137" t="s">
        <v>157</v>
      </c>
      <c r="F39" s="1135">
        <v>2</v>
      </c>
      <c r="G39" s="1192"/>
      <c r="H39" s="1135"/>
      <c r="I39" s="1135"/>
      <c r="J39" s="1138" t="s">
        <v>247</v>
      </c>
      <c r="K39" s="1139" t="s">
        <v>248</v>
      </c>
      <c r="L39" s="773"/>
      <c r="M39" s="774"/>
      <c r="N39" s="774"/>
      <c r="O39" s="774"/>
      <c r="P39" s="774"/>
      <c r="Q39" s="606"/>
      <c r="R39" s="606"/>
      <c r="S39" s="606"/>
      <c r="T39" s="606"/>
      <c r="U39" s="606"/>
      <c r="V39" s="606"/>
      <c r="W39" s="500"/>
      <c r="X39" s="500"/>
      <c r="Y39" s="500"/>
      <c r="Z39" s="500"/>
      <c r="AA39" s="500"/>
      <c r="AB39" s="500"/>
      <c r="AC39" s="500"/>
      <c r="AD39" s="500"/>
      <c r="AE39" s="500"/>
      <c r="AF39" s="500"/>
      <c r="AG39" s="500"/>
      <c r="AH39" s="500"/>
      <c r="AI39" s="500"/>
      <c r="AJ39" s="500"/>
      <c r="AK39" s="500"/>
      <c r="AL39" s="500"/>
      <c r="AM39" s="500"/>
      <c r="AN39" s="500"/>
      <c r="AO39" s="500"/>
      <c r="AP39" s="500"/>
      <c r="AQ39" s="500"/>
      <c r="AR39" s="500"/>
      <c r="AS39" s="500"/>
      <c r="AT39" s="500"/>
      <c r="AU39" s="500"/>
      <c r="AV39" s="500"/>
      <c r="AW39" s="500"/>
      <c r="AX39" s="500"/>
      <c r="AY39" s="500"/>
      <c r="AZ39" s="500"/>
      <c r="BA39" s="500"/>
      <c r="BB39" s="500"/>
      <c r="BC39" s="500"/>
      <c r="BD39" s="500"/>
      <c r="BE39" s="500"/>
      <c r="BF39" s="500"/>
    </row>
    <row r="40" spans="1:58" s="157" customFormat="1" ht="18.75" hidden="1" customHeight="1" thickBot="1" x14ac:dyDescent="0.25">
      <c r="A40" s="605">
        <v>8</v>
      </c>
      <c r="B40" s="1193" t="s">
        <v>119</v>
      </c>
      <c r="C40" s="1194" t="s">
        <v>67</v>
      </c>
      <c r="D40" s="1195" t="s">
        <v>153</v>
      </c>
      <c r="E40" s="1196" t="s">
        <v>158</v>
      </c>
      <c r="F40" s="1194"/>
      <c r="G40" s="1194"/>
      <c r="H40" s="1194">
        <v>2</v>
      </c>
      <c r="I40" s="1197"/>
      <c r="J40" s="1198" t="s">
        <v>247</v>
      </c>
      <c r="K40" s="1199" t="s">
        <v>248</v>
      </c>
      <c r="L40" s="773"/>
      <c r="M40" s="774"/>
      <c r="N40" s="774"/>
      <c r="O40" s="774"/>
      <c r="P40" s="774"/>
      <c r="Q40" s="606"/>
      <c r="R40" s="606"/>
      <c r="S40" s="606"/>
      <c r="T40" s="606"/>
      <c r="U40" s="606"/>
      <c r="V40" s="606"/>
      <c r="W40" s="500"/>
      <c r="X40" s="500"/>
      <c r="Y40" s="500"/>
      <c r="Z40" s="500"/>
      <c r="AA40" s="500"/>
      <c r="AB40" s="500"/>
      <c r="AC40" s="500"/>
      <c r="AD40" s="500"/>
      <c r="AE40" s="500"/>
      <c r="AF40" s="500"/>
      <c r="AG40" s="500"/>
      <c r="AH40" s="500"/>
      <c r="AI40" s="500"/>
      <c r="AJ40" s="500"/>
      <c r="AK40" s="500"/>
      <c r="AL40" s="500"/>
      <c r="AM40" s="500"/>
      <c r="AN40" s="500"/>
      <c r="AO40" s="500"/>
      <c r="AP40" s="500"/>
      <c r="AQ40" s="500"/>
      <c r="AR40" s="500"/>
      <c r="AS40" s="500"/>
      <c r="AT40" s="500"/>
      <c r="AU40" s="500"/>
      <c r="AV40" s="500"/>
      <c r="AW40" s="500"/>
      <c r="AX40" s="500"/>
      <c r="AY40" s="500"/>
      <c r="AZ40" s="500"/>
      <c r="BA40" s="500"/>
      <c r="BB40" s="500"/>
      <c r="BC40" s="500"/>
      <c r="BD40" s="500"/>
      <c r="BE40" s="500"/>
      <c r="BF40" s="500"/>
    </row>
    <row r="41" spans="1:58" s="157" customFormat="1" ht="18" hidden="1" customHeight="1" x14ac:dyDescent="0.2">
      <c r="A41" s="605">
        <v>9</v>
      </c>
      <c r="B41" s="1308" t="s">
        <v>351</v>
      </c>
      <c r="C41" s="1308"/>
      <c r="D41" s="1293" t="s">
        <v>153</v>
      </c>
      <c r="E41" s="1301" t="s">
        <v>159</v>
      </c>
      <c r="F41" s="1308">
        <v>2</v>
      </c>
      <c r="G41" s="1308"/>
      <c r="H41" s="1308"/>
      <c r="I41" s="1308"/>
      <c r="J41" s="1228" t="s">
        <v>358</v>
      </c>
      <c r="K41" s="1309" t="s">
        <v>359</v>
      </c>
      <c r="L41" s="773"/>
      <c r="M41" s="774"/>
      <c r="N41" s="774"/>
      <c r="O41" s="774"/>
      <c r="P41" s="774"/>
      <c r="Q41" s="606"/>
      <c r="R41" s="606"/>
      <c r="S41" s="606"/>
      <c r="T41" s="606"/>
      <c r="U41" s="606"/>
      <c r="V41" s="606"/>
      <c r="W41" s="500"/>
      <c r="X41" s="500"/>
      <c r="Y41" s="500"/>
      <c r="Z41" s="500"/>
      <c r="AA41" s="500"/>
      <c r="AB41" s="500"/>
      <c r="AC41" s="500"/>
      <c r="AD41" s="500"/>
      <c r="AE41" s="500"/>
      <c r="AF41" s="500"/>
      <c r="AG41" s="500"/>
      <c r="AH41" s="500"/>
      <c r="AI41" s="500"/>
      <c r="AJ41" s="500"/>
      <c r="AK41" s="500"/>
      <c r="AL41" s="500"/>
      <c r="AM41" s="500"/>
      <c r="AN41" s="500"/>
      <c r="AO41" s="500"/>
      <c r="AP41" s="500"/>
      <c r="AQ41" s="500"/>
      <c r="AR41" s="500"/>
      <c r="AS41" s="500"/>
      <c r="AT41" s="500"/>
      <c r="AU41" s="500"/>
      <c r="AV41" s="500"/>
      <c r="AW41" s="500"/>
      <c r="AX41" s="500"/>
      <c r="AY41" s="500"/>
      <c r="AZ41" s="500"/>
      <c r="BA41" s="500"/>
      <c r="BB41" s="500"/>
      <c r="BC41" s="500"/>
      <c r="BD41" s="500"/>
      <c r="BE41" s="500"/>
      <c r="BF41" s="500"/>
    </row>
    <row r="42" spans="1:58" s="157" customFormat="1" ht="18" hidden="1" customHeight="1" x14ac:dyDescent="0.2">
      <c r="A42" s="605">
        <v>9</v>
      </c>
      <c r="B42" s="1303" t="s">
        <v>351</v>
      </c>
      <c r="C42" s="1303"/>
      <c r="D42" s="1304" t="s">
        <v>153</v>
      </c>
      <c r="E42" s="1305" t="s">
        <v>160</v>
      </c>
      <c r="F42" s="1303"/>
      <c r="G42" s="1303"/>
      <c r="H42" s="1303">
        <v>2</v>
      </c>
      <c r="I42" s="1303"/>
      <c r="J42" s="1306" t="s">
        <v>358</v>
      </c>
      <c r="K42" s="1307" t="s">
        <v>359</v>
      </c>
      <c r="L42" s="773"/>
      <c r="M42" s="774"/>
      <c r="N42" s="774"/>
      <c r="O42" s="774"/>
      <c r="P42" s="774"/>
      <c r="Q42" s="606"/>
      <c r="R42" s="606"/>
      <c r="S42" s="606"/>
      <c r="T42" s="606"/>
      <c r="U42" s="606"/>
      <c r="V42" s="606"/>
      <c r="W42" s="500"/>
      <c r="X42" s="500"/>
      <c r="Y42" s="500"/>
      <c r="Z42" s="500"/>
      <c r="AA42" s="500"/>
      <c r="AB42" s="500"/>
      <c r="AC42" s="500"/>
      <c r="AD42" s="500"/>
      <c r="AE42" s="500"/>
      <c r="AF42" s="500"/>
      <c r="AG42" s="500"/>
      <c r="AH42" s="500"/>
      <c r="AI42" s="500"/>
      <c r="AJ42" s="500"/>
      <c r="AK42" s="500"/>
      <c r="AL42" s="500"/>
      <c r="AM42" s="500"/>
      <c r="AN42" s="500"/>
      <c r="AO42" s="500"/>
      <c r="AP42" s="500"/>
      <c r="AQ42" s="500"/>
      <c r="AR42" s="500"/>
      <c r="AS42" s="500"/>
      <c r="AT42" s="500"/>
      <c r="AU42" s="500"/>
      <c r="AV42" s="500"/>
      <c r="AW42" s="500"/>
      <c r="AX42" s="500"/>
      <c r="AY42" s="500"/>
      <c r="AZ42" s="500"/>
      <c r="BA42" s="500"/>
      <c r="BB42" s="500"/>
      <c r="BC42" s="500"/>
      <c r="BD42" s="500"/>
      <c r="BE42" s="500"/>
      <c r="BF42" s="500"/>
    </row>
    <row r="43" spans="1:58" s="157" customFormat="1" ht="18" hidden="1" customHeight="1" x14ac:dyDescent="0.2">
      <c r="A43" s="605">
        <v>9</v>
      </c>
      <c r="B43" s="1300" t="s">
        <v>350</v>
      </c>
      <c r="C43" s="1300"/>
      <c r="D43" s="1300" t="s">
        <v>153</v>
      </c>
      <c r="E43" s="1312" t="s">
        <v>159</v>
      </c>
      <c r="F43" s="1300">
        <v>2</v>
      </c>
      <c r="G43" s="1300"/>
      <c r="H43" s="1300"/>
      <c r="I43" s="1300"/>
      <c r="J43" s="1233" t="s">
        <v>178</v>
      </c>
      <c r="K43" s="1312" t="s">
        <v>197</v>
      </c>
      <c r="L43" s="773"/>
      <c r="M43" s="774"/>
      <c r="N43" s="774"/>
      <c r="O43" s="774"/>
      <c r="P43" s="774"/>
      <c r="Q43" s="606"/>
      <c r="R43" s="606"/>
      <c r="S43" s="606"/>
      <c r="T43" s="606"/>
      <c r="U43" s="606"/>
      <c r="V43" s="606"/>
      <c r="W43" s="500"/>
      <c r="X43" s="500"/>
      <c r="Y43" s="500"/>
      <c r="Z43" s="500"/>
      <c r="AA43" s="500"/>
      <c r="AB43" s="500"/>
      <c r="AC43" s="500"/>
      <c r="AD43" s="500"/>
      <c r="AE43" s="500"/>
      <c r="AF43" s="500"/>
      <c r="AG43" s="500"/>
      <c r="AH43" s="500"/>
      <c r="AI43" s="500"/>
      <c r="AJ43" s="500"/>
      <c r="AK43" s="500"/>
      <c r="AL43" s="500"/>
      <c r="AM43" s="500"/>
      <c r="AN43" s="500"/>
      <c r="AO43" s="500"/>
      <c r="AP43" s="500"/>
      <c r="AQ43" s="500"/>
      <c r="AR43" s="500"/>
      <c r="AS43" s="500"/>
      <c r="AT43" s="500"/>
      <c r="AU43" s="500"/>
      <c r="AV43" s="500"/>
      <c r="AW43" s="500"/>
      <c r="AX43" s="500"/>
      <c r="AY43" s="500"/>
      <c r="AZ43" s="500"/>
      <c r="BA43" s="500"/>
      <c r="BB43" s="500"/>
      <c r="BC43" s="500"/>
      <c r="BD43" s="500"/>
      <c r="BE43" s="500"/>
      <c r="BF43" s="500"/>
    </row>
    <row r="44" spans="1:58" s="157" customFormat="1" ht="18" hidden="1" customHeight="1" x14ac:dyDescent="0.2">
      <c r="A44" s="605">
        <v>9</v>
      </c>
      <c r="B44" s="1300" t="s">
        <v>350</v>
      </c>
      <c r="C44" s="1300"/>
      <c r="D44" s="1300" t="s">
        <v>153</v>
      </c>
      <c r="E44" s="1312" t="s">
        <v>160</v>
      </c>
      <c r="F44" s="1300"/>
      <c r="G44" s="1300"/>
      <c r="H44" s="1300">
        <v>2</v>
      </c>
      <c r="I44" s="1300"/>
      <c r="J44" s="1233" t="s">
        <v>178</v>
      </c>
      <c r="K44" s="1312" t="s">
        <v>197</v>
      </c>
      <c r="L44" s="773"/>
      <c r="M44" s="774"/>
      <c r="N44" s="774"/>
      <c r="O44" s="774"/>
      <c r="P44" s="774"/>
      <c r="Q44" s="606"/>
      <c r="R44" s="606"/>
      <c r="S44" s="606"/>
      <c r="T44" s="606"/>
      <c r="U44" s="606"/>
      <c r="V44" s="606"/>
      <c r="W44" s="500"/>
      <c r="X44" s="500"/>
      <c r="Y44" s="500"/>
      <c r="Z44" s="500"/>
      <c r="AA44" s="500"/>
      <c r="AB44" s="500"/>
      <c r="AC44" s="500"/>
      <c r="AD44" s="500"/>
      <c r="AE44" s="500"/>
      <c r="AF44" s="500"/>
      <c r="AG44" s="500"/>
      <c r="AH44" s="500"/>
      <c r="AI44" s="500"/>
      <c r="AJ44" s="500"/>
      <c r="AK44" s="500"/>
      <c r="AL44" s="500"/>
      <c r="AM44" s="500"/>
      <c r="AN44" s="500"/>
      <c r="AO44" s="500"/>
      <c r="AP44" s="500"/>
      <c r="AQ44" s="500"/>
      <c r="AR44" s="500"/>
      <c r="AS44" s="500"/>
      <c r="AT44" s="500"/>
      <c r="AU44" s="500"/>
      <c r="AV44" s="500"/>
      <c r="AW44" s="500"/>
      <c r="AX44" s="500"/>
      <c r="AY44" s="500"/>
      <c r="AZ44" s="500"/>
      <c r="BA44" s="500"/>
      <c r="BB44" s="500"/>
      <c r="BC44" s="500"/>
      <c r="BD44" s="500"/>
      <c r="BE44" s="500"/>
      <c r="BF44" s="500"/>
    </row>
    <row r="45" spans="1:58" s="157" customFormat="1" ht="18" hidden="1" customHeight="1" x14ac:dyDescent="0.2">
      <c r="A45" s="605"/>
      <c r="B45" s="1365" t="s">
        <v>350</v>
      </c>
      <c r="C45" s="1365"/>
      <c r="D45" s="1365" t="s">
        <v>153</v>
      </c>
      <c r="E45" s="1373" t="s">
        <v>159</v>
      </c>
      <c r="F45" s="1365">
        <v>2</v>
      </c>
      <c r="G45" s="1365"/>
      <c r="H45" s="1365"/>
      <c r="I45" s="1365"/>
      <c r="J45" s="1373" t="s">
        <v>501</v>
      </c>
      <c r="K45" s="1373" t="s">
        <v>194</v>
      </c>
      <c r="L45" s="773"/>
      <c r="M45" s="774"/>
      <c r="N45" s="774"/>
      <c r="O45" s="774"/>
      <c r="P45" s="774"/>
      <c r="Q45" s="606"/>
      <c r="R45" s="606"/>
      <c r="S45" s="606"/>
      <c r="T45" s="606"/>
      <c r="U45" s="606"/>
      <c r="V45" s="606"/>
      <c r="W45" s="500"/>
      <c r="X45" s="500"/>
      <c r="Y45" s="500"/>
      <c r="Z45" s="500"/>
      <c r="AA45" s="500"/>
      <c r="AB45" s="500"/>
      <c r="AC45" s="500"/>
      <c r="AD45" s="500"/>
      <c r="AE45" s="500"/>
      <c r="AF45" s="500"/>
      <c r="AG45" s="500"/>
      <c r="AH45" s="500"/>
      <c r="AI45" s="500"/>
      <c r="AJ45" s="500"/>
      <c r="AK45" s="500"/>
      <c r="AL45" s="500"/>
      <c r="AM45" s="500"/>
      <c r="AN45" s="500"/>
      <c r="AO45" s="500"/>
      <c r="AP45" s="500"/>
      <c r="AQ45" s="500"/>
      <c r="AR45" s="500"/>
      <c r="AS45" s="500"/>
      <c r="AT45" s="500"/>
      <c r="AU45" s="500"/>
      <c r="AV45" s="500"/>
      <c r="AW45" s="500"/>
      <c r="AX45" s="500"/>
      <c r="AY45" s="500"/>
      <c r="AZ45" s="500"/>
      <c r="BA45" s="500"/>
      <c r="BB45" s="500"/>
      <c r="BC45" s="500"/>
      <c r="BD45" s="500"/>
      <c r="BE45" s="500"/>
      <c r="BF45" s="500"/>
    </row>
    <row r="46" spans="1:58" s="157" customFormat="1" ht="18" hidden="1" customHeight="1" x14ac:dyDescent="0.2">
      <c r="A46" s="605">
        <v>9</v>
      </c>
      <c r="B46" s="1365" t="s">
        <v>350</v>
      </c>
      <c r="C46" s="1365"/>
      <c r="D46" s="1365" t="s">
        <v>153</v>
      </c>
      <c r="E46" s="1373" t="s">
        <v>160</v>
      </c>
      <c r="F46" s="1365"/>
      <c r="G46" s="1365"/>
      <c r="H46" s="1365">
        <v>2</v>
      </c>
      <c r="I46" s="1373"/>
      <c r="J46" s="1373" t="s">
        <v>501</v>
      </c>
      <c r="K46" s="1373" t="s">
        <v>194</v>
      </c>
      <c r="L46" s="773"/>
      <c r="M46" s="774"/>
      <c r="N46" s="774"/>
      <c r="O46" s="774"/>
      <c r="P46" s="774"/>
      <c r="Q46" s="606"/>
      <c r="R46" s="606"/>
      <c r="S46" s="606"/>
      <c r="T46" s="606"/>
      <c r="U46" s="606"/>
      <c r="V46" s="606"/>
      <c r="W46" s="500"/>
      <c r="X46" s="500"/>
      <c r="Y46" s="500"/>
      <c r="Z46" s="500"/>
      <c r="AA46" s="500"/>
      <c r="AB46" s="500"/>
      <c r="AC46" s="500"/>
      <c r="AD46" s="500"/>
      <c r="AE46" s="500"/>
      <c r="AF46" s="500"/>
      <c r="AG46" s="500"/>
      <c r="AH46" s="500"/>
      <c r="AI46" s="500"/>
      <c r="AJ46" s="500"/>
      <c r="AK46" s="500"/>
      <c r="AL46" s="500"/>
      <c r="AM46" s="500"/>
      <c r="AN46" s="500"/>
      <c r="AO46" s="500"/>
      <c r="AP46" s="500"/>
      <c r="AQ46" s="500"/>
      <c r="AR46" s="500"/>
      <c r="AS46" s="500"/>
      <c r="AT46" s="500"/>
      <c r="AU46" s="500"/>
      <c r="AV46" s="500"/>
      <c r="AW46" s="500"/>
      <c r="AX46" s="500"/>
      <c r="AY46" s="500"/>
      <c r="AZ46" s="500"/>
      <c r="BA46" s="500"/>
      <c r="BB46" s="500"/>
      <c r="BC46" s="500"/>
      <c r="BD46" s="500"/>
      <c r="BE46" s="500"/>
      <c r="BF46" s="500"/>
    </row>
    <row r="47" spans="1:58" s="500" customFormat="1" ht="18" hidden="1" customHeight="1" x14ac:dyDescent="0.2">
      <c r="A47" s="605">
        <v>9</v>
      </c>
      <c r="B47" s="1381" t="s">
        <v>352</v>
      </c>
      <c r="C47" s="1381"/>
      <c r="D47" s="1383" t="s">
        <v>153</v>
      </c>
      <c r="E47" s="1554" t="s">
        <v>159</v>
      </c>
      <c r="F47" s="1383">
        <v>2</v>
      </c>
      <c r="G47" s="1555"/>
      <c r="H47" s="1383"/>
      <c r="I47" s="1383"/>
      <c r="J47" s="1551" t="s">
        <v>666</v>
      </c>
      <c r="K47" s="1382" t="s">
        <v>194</v>
      </c>
      <c r="L47" s="773"/>
      <c r="M47" s="774"/>
      <c r="N47" s="774"/>
      <c r="O47" s="774"/>
      <c r="P47" s="774"/>
      <c r="Q47" s="606"/>
      <c r="R47" s="606"/>
      <c r="S47" s="606"/>
      <c r="T47" s="606"/>
      <c r="U47" s="606"/>
      <c r="V47" s="606"/>
    </row>
    <row r="48" spans="1:58" s="500" customFormat="1" ht="18" hidden="1" customHeight="1" x14ac:dyDescent="0.2">
      <c r="A48" s="605">
        <v>9</v>
      </c>
      <c r="B48" s="1364" t="s">
        <v>352</v>
      </c>
      <c r="C48" s="1364"/>
      <c r="D48" s="1365" t="s">
        <v>153</v>
      </c>
      <c r="E48" s="1556" t="s">
        <v>160</v>
      </c>
      <c r="F48" s="1365"/>
      <c r="G48" s="1365"/>
      <c r="H48" s="1365">
        <v>2</v>
      </c>
      <c r="I48" s="1365"/>
      <c r="J48" s="1551" t="s">
        <v>666</v>
      </c>
      <c r="K48" s="1368" t="s">
        <v>194</v>
      </c>
      <c r="L48" s="773"/>
      <c r="M48" s="774"/>
      <c r="N48" s="774"/>
      <c r="O48" s="774"/>
      <c r="P48" s="774"/>
      <c r="Q48" s="606"/>
      <c r="R48" s="606"/>
      <c r="S48" s="606"/>
      <c r="T48" s="606"/>
      <c r="U48" s="606"/>
      <c r="V48" s="606"/>
    </row>
    <row r="49" spans="1:58" s="1585" customFormat="1" ht="18" hidden="1" customHeight="1" x14ac:dyDescent="0.2">
      <c r="A49" s="605">
        <v>9</v>
      </c>
      <c r="B49" s="1580" t="s">
        <v>352</v>
      </c>
      <c r="C49" s="1580"/>
      <c r="D49" s="1581" t="s">
        <v>153</v>
      </c>
      <c r="E49" s="1597" t="s">
        <v>160</v>
      </c>
      <c r="F49" s="1581"/>
      <c r="G49" s="1581"/>
      <c r="H49" s="1581">
        <v>2</v>
      </c>
      <c r="I49" s="1581"/>
      <c r="J49" s="1598" t="s">
        <v>666</v>
      </c>
      <c r="K49" s="1599" t="s">
        <v>194</v>
      </c>
      <c r="L49" s="773"/>
      <c r="M49" s="774"/>
      <c r="N49" s="774"/>
      <c r="O49" s="774"/>
      <c r="P49" s="774"/>
      <c r="Q49" s="606"/>
      <c r="R49" s="606"/>
      <c r="S49" s="606"/>
      <c r="T49" s="606"/>
      <c r="U49" s="606"/>
      <c r="V49" s="606"/>
      <c r="W49" s="500"/>
      <c r="X49" s="500"/>
      <c r="Y49" s="500"/>
      <c r="Z49" s="500"/>
      <c r="AA49" s="500"/>
      <c r="AB49" s="500"/>
      <c r="AC49" s="500"/>
      <c r="AD49" s="500"/>
      <c r="AE49" s="500"/>
      <c r="AF49" s="500"/>
      <c r="AG49" s="500"/>
      <c r="AH49" s="500"/>
      <c r="AI49" s="500"/>
      <c r="AJ49" s="500"/>
      <c r="AK49" s="500"/>
      <c r="AL49" s="500"/>
      <c r="AM49" s="500"/>
      <c r="AN49" s="500"/>
      <c r="AO49" s="500"/>
      <c r="AP49" s="500"/>
      <c r="AQ49" s="500"/>
      <c r="AR49" s="500"/>
      <c r="AS49" s="500"/>
      <c r="AT49" s="500"/>
      <c r="AU49" s="500"/>
      <c r="AV49" s="500"/>
      <c r="AW49" s="500"/>
      <c r="AX49" s="500"/>
      <c r="AY49" s="500"/>
      <c r="AZ49" s="500"/>
      <c r="BA49" s="500"/>
      <c r="BB49" s="500"/>
      <c r="BC49" s="500"/>
      <c r="BD49" s="500"/>
      <c r="BE49" s="500"/>
      <c r="BF49" s="500"/>
    </row>
    <row r="50" spans="1:58" s="157" customFormat="1" ht="18" hidden="1" customHeight="1" thickBot="1" x14ac:dyDescent="0.2">
      <c r="A50" s="605">
        <v>9</v>
      </c>
      <c r="B50" s="1374" t="s">
        <v>352</v>
      </c>
      <c r="C50" s="1374"/>
      <c r="D50" s="1375" t="s">
        <v>153</v>
      </c>
      <c r="E50" s="1376" t="s">
        <v>159</v>
      </c>
      <c r="F50" s="1375">
        <v>2</v>
      </c>
      <c r="G50" s="1377"/>
      <c r="H50" s="1375"/>
      <c r="I50" s="1375"/>
      <c r="J50" s="1378" t="s">
        <v>501</v>
      </c>
      <c r="K50" s="1379" t="s">
        <v>194</v>
      </c>
      <c r="L50" s="773"/>
      <c r="M50" s="774"/>
      <c r="N50" s="774"/>
      <c r="O50" s="774"/>
      <c r="P50" s="774"/>
      <c r="Q50" s="606"/>
      <c r="R50" s="606"/>
      <c r="S50" s="606"/>
      <c r="T50" s="606"/>
      <c r="U50" s="606"/>
      <c r="V50" s="606"/>
      <c r="W50" s="500"/>
      <c r="X50" s="500"/>
      <c r="Y50" s="500"/>
      <c r="Z50" s="500"/>
      <c r="AA50" s="500"/>
      <c r="AB50" s="500"/>
      <c r="AC50" s="500"/>
      <c r="AD50" s="500"/>
      <c r="AE50" s="500"/>
      <c r="AF50" s="500"/>
      <c r="AG50" s="500"/>
      <c r="AH50" s="500"/>
      <c r="AI50" s="500"/>
      <c r="AJ50" s="500"/>
      <c r="AK50" s="500"/>
      <c r="AL50" s="500"/>
      <c r="AM50" s="500"/>
      <c r="AN50" s="500"/>
      <c r="AO50" s="500"/>
      <c r="AP50" s="500"/>
      <c r="AQ50" s="500"/>
      <c r="AR50" s="500"/>
      <c r="AS50" s="500"/>
      <c r="AT50" s="500"/>
      <c r="AU50" s="500"/>
      <c r="AV50" s="500"/>
      <c r="AW50" s="500"/>
      <c r="AX50" s="500"/>
      <c r="AY50" s="500"/>
      <c r="AZ50" s="500"/>
      <c r="BA50" s="500"/>
      <c r="BB50" s="500"/>
      <c r="BC50" s="500"/>
      <c r="BD50" s="500"/>
      <c r="BE50" s="500"/>
      <c r="BF50" s="500"/>
    </row>
    <row r="51" spans="1:58" s="1585" customFormat="1" ht="18" hidden="1" customHeight="1" x14ac:dyDescent="0.2">
      <c r="A51" s="605">
        <v>9</v>
      </c>
      <c r="B51" s="1586" t="s">
        <v>90</v>
      </c>
      <c r="C51" s="1587" t="s">
        <v>63</v>
      </c>
      <c r="D51" s="1588" t="s">
        <v>153</v>
      </c>
      <c r="E51" s="1589" t="s">
        <v>160</v>
      </c>
      <c r="F51" s="1590"/>
      <c r="G51" s="1591"/>
      <c r="H51" s="1590">
        <v>2</v>
      </c>
      <c r="I51" s="1589"/>
      <c r="J51" s="1592" t="s">
        <v>499</v>
      </c>
      <c r="K51" s="1593" t="s">
        <v>194</v>
      </c>
      <c r="L51" s="1834" t="s">
        <v>734</v>
      </c>
      <c r="M51" s="774"/>
      <c r="N51" s="774"/>
      <c r="O51" s="774"/>
      <c r="P51" s="774"/>
      <c r="Q51" s="606"/>
      <c r="R51" s="606"/>
      <c r="S51" s="606"/>
      <c r="T51" s="606"/>
      <c r="U51" s="606"/>
      <c r="V51" s="606"/>
      <c r="W51" s="500"/>
      <c r="X51" s="500"/>
      <c r="Y51" s="500"/>
      <c r="Z51" s="500"/>
      <c r="AA51" s="500"/>
      <c r="AB51" s="500"/>
      <c r="AC51" s="500"/>
      <c r="AD51" s="500"/>
      <c r="AE51" s="500"/>
      <c r="AF51" s="500"/>
      <c r="AG51" s="500"/>
      <c r="AH51" s="500"/>
      <c r="AI51" s="500"/>
      <c r="AJ51" s="500"/>
      <c r="AK51" s="500"/>
      <c r="AL51" s="500"/>
      <c r="AM51" s="500"/>
      <c r="AN51" s="500"/>
      <c r="AO51" s="500"/>
      <c r="AP51" s="500"/>
      <c r="AQ51" s="500"/>
      <c r="AR51" s="500"/>
      <c r="AS51" s="500"/>
      <c r="AT51" s="500"/>
      <c r="AU51" s="500"/>
      <c r="AV51" s="500"/>
      <c r="AW51" s="500"/>
      <c r="AX51" s="500"/>
      <c r="AY51" s="500"/>
      <c r="AZ51" s="500"/>
      <c r="BA51" s="500"/>
      <c r="BB51" s="500"/>
      <c r="BC51" s="500"/>
      <c r="BD51" s="500"/>
      <c r="BE51" s="500"/>
      <c r="BF51" s="500"/>
    </row>
    <row r="52" spans="1:58" s="1585" customFormat="1" ht="18" hidden="1" customHeight="1" x14ac:dyDescent="0.2">
      <c r="A52" s="605">
        <v>9</v>
      </c>
      <c r="B52" s="1579" t="s">
        <v>90</v>
      </c>
      <c r="C52" s="1580" t="s">
        <v>63</v>
      </c>
      <c r="D52" s="1581" t="s">
        <v>153</v>
      </c>
      <c r="E52" s="1582" t="s">
        <v>159</v>
      </c>
      <c r="F52" s="1580">
        <v>2</v>
      </c>
      <c r="G52" s="1582"/>
      <c r="H52" s="1580"/>
      <c r="I52" s="1580"/>
      <c r="J52" s="1598" t="s">
        <v>666</v>
      </c>
      <c r="K52" s="1600" t="s">
        <v>194</v>
      </c>
      <c r="L52" s="773"/>
      <c r="M52" s="774"/>
      <c r="N52" s="774"/>
      <c r="O52" s="774"/>
      <c r="P52" s="774"/>
      <c r="Q52" s="606"/>
      <c r="R52" s="606"/>
      <c r="S52" s="606"/>
      <c r="T52" s="606"/>
      <c r="U52" s="606"/>
      <c r="V52" s="606"/>
      <c r="W52" s="500"/>
      <c r="X52" s="500"/>
      <c r="Y52" s="500"/>
      <c r="Z52" s="500"/>
      <c r="AA52" s="500"/>
      <c r="AB52" s="500"/>
      <c r="AC52" s="500"/>
      <c r="AD52" s="500"/>
      <c r="AE52" s="500"/>
      <c r="AF52" s="500"/>
      <c r="AG52" s="500"/>
      <c r="AH52" s="500"/>
      <c r="AI52" s="500"/>
      <c r="AJ52" s="500"/>
      <c r="AK52" s="500"/>
      <c r="AL52" s="500"/>
      <c r="AM52" s="500"/>
      <c r="AN52" s="500"/>
      <c r="AO52" s="500"/>
      <c r="AP52" s="500"/>
      <c r="AQ52" s="500"/>
      <c r="AR52" s="500"/>
      <c r="AS52" s="500"/>
      <c r="AT52" s="500"/>
      <c r="AU52" s="500"/>
      <c r="AV52" s="500"/>
      <c r="AW52" s="500"/>
      <c r="AX52" s="500"/>
      <c r="AY52" s="500"/>
      <c r="AZ52" s="500"/>
      <c r="BA52" s="500"/>
      <c r="BB52" s="500"/>
      <c r="BC52" s="500"/>
      <c r="BD52" s="500"/>
      <c r="BE52" s="500"/>
      <c r="BF52" s="500"/>
    </row>
    <row r="53" spans="1:58" s="157" customFormat="1" ht="18" hidden="1" customHeight="1" x14ac:dyDescent="0.2">
      <c r="A53" s="605">
        <v>9</v>
      </c>
      <c r="B53" s="1369" t="s">
        <v>90</v>
      </c>
      <c r="C53" s="1364" t="s">
        <v>63</v>
      </c>
      <c r="D53" s="1365" t="s">
        <v>153</v>
      </c>
      <c r="E53" s="1370" t="s">
        <v>159</v>
      </c>
      <c r="F53" s="1364">
        <v>2</v>
      </c>
      <c r="G53" s="1364"/>
      <c r="H53" s="1364"/>
      <c r="I53" s="1371"/>
      <c r="J53" s="1367" t="s">
        <v>329</v>
      </c>
      <c r="K53" s="1372" t="s">
        <v>497</v>
      </c>
      <c r="L53" s="773"/>
      <c r="M53" s="774"/>
      <c r="N53" s="774"/>
      <c r="O53" s="774"/>
      <c r="P53" s="774"/>
      <c r="Q53" s="606"/>
      <c r="R53" s="606"/>
      <c r="S53" s="606"/>
      <c r="T53" s="606"/>
      <c r="U53" s="606"/>
      <c r="V53" s="606"/>
      <c r="W53" s="500"/>
      <c r="X53" s="500"/>
      <c r="Y53" s="500"/>
      <c r="Z53" s="500"/>
      <c r="AA53" s="500"/>
      <c r="AB53" s="500"/>
      <c r="AC53" s="500"/>
      <c r="AD53" s="500"/>
      <c r="AE53" s="500"/>
      <c r="AF53" s="500"/>
      <c r="AG53" s="500"/>
      <c r="AH53" s="500"/>
      <c r="AI53" s="500"/>
      <c r="AJ53" s="500"/>
      <c r="AK53" s="500"/>
      <c r="AL53" s="500"/>
      <c r="AM53" s="500"/>
      <c r="AN53" s="500"/>
      <c r="AO53" s="500"/>
      <c r="AP53" s="500"/>
      <c r="AQ53" s="500"/>
      <c r="AR53" s="500"/>
      <c r="AS53" s="500"/>
      <c r="AT53" s="500"/>
      <c r="AU53" s="500"/>
      <c r="AV53" s="500"/>
      <c r="AW53" s="500"/>
      <c r="AX53" s="500"/>
      <c r="AY53" s="500"/>
      <c r="AZ53" s="500"/>
      <c r="BA53" s="500"/>
      <c r="BB53" s="500"/>
      <c r="BC53" s="500"/>
      <c r="BD53" s="500"/>
      <c r="BE53" s="500"/>
      <c r="BF53" s="500"/>
    </row>
    <row r="54" spans="1:58" s="157" customFormat="1" ht="18" hidden="1" customHeight="1" x14ac:dyDescent="0.2">
      <c r="A54" s="605" t="s">
        <v>63</v>
      </c>
      <c r="B54" s="1369" t="s">
        <v>90</v>
      </c>
      <c r="C54" s="1364" t="s">
        <v>63</v>
      </c>
      <c r="D54" s="1365" t="s">
        <v>153</v>
      </c>
      <c r="E54" s="1370" t="s">
        <v>160</v>
      </c>
      <c r="F54" s="1364"/>
      <c r="G54" s="1364"/>
      <c r="H54" s="1364">
        <v>2</v>
      </c>
      <c r="I54" s="1364"/>
      <c r="J54" s="1367" t="s">
        <v>329</v>
      </c>
      <c r="K54" s="1372" t="s">
        <v>497</v>
      </c>
      <c r="L54" s="773"/>
      <c r="M54" s="774"/>
      <c r="N54" s="774"/>
      <c r="O54" s="774"/>
      <c r="P54" s="774"/>
      <c r="Q54" s="606"/>
      <c r="R54" s="606"/>
      <c r="S54" s="606"/>
      <c r="T54" s="606"/>
      <c r="U54" s="606"/>
      <c r="V54" s="606"/>
      <c r="W54" s="500"/>
      <c r="X54" s="500"/>
      <c r="Y54" s="500"/>
      <c r="Z54" s="500"/>
      <c r="AA54" s="500"/>
      <c r="AB54" s="500"/>
      <c r="AC54" s="500"/>
      <c r="AD54" s="500"/>
      <c r="AE54" s="500"/>
      <c r="AF54" s="500"/>
      <c r="AG54" s="500"/>
      <c r="AH54" s="500"/>
      <c r="AI54" s="500"/>
      <c r="AJ54" s="500"/>
      <c r="AK54" s="500"/>
      <c r="AL54" s="500"/>
      <c r="AM54" s="500"/>
      <c r="AN54" s="500"/>
      <c r="AO54" s="500"/>
      <c r="AP54" s="500"/>
      <c r="AQ54" s="500"/>
      <c r="AR54" s="500"/>
      <c r="AS54" s="500"/>
      <c r="AT54" s="500"/>
      <c r="AU54" s="500"/>
      <c r="AV54" s="500"/>
      <c r="AW54" s="500"/>
      <c r="AX54" s="500"/>
      <c r="AY54" s="500"/>
      <c r="AZ54" s="500"/>
      <c r="BA54" s="500"/>
      <c r="BB54" s="500"/>
      <c r="BC54" s="500"/>
      <c r="BD54" s="500"/>
      <c r="BE54" s="500"/>
      <c r="BF54" s="500"/>
    </row>
    <row r="55" spans="1:58" s="1585" customFormat="1" ht="18" hidden="1" customHeight="1" x14ac:dyDescent="0.2">
      <c r="A55" s="605" t="s">
        <v>63</v>
      </c>
      <c r="B55" s="1579" t="s">
        <v>90</v>
      </c>
      <c r="C55" s="1580" t="s">
        <v>64</v>
      </c>
      <c r="D55" s="1581" t="s">
        <v>153</v>
      </c>
      <c r="E55" s="1582" t="s">
        <v>159</v>
      </c>
      <c r="F55" s="1580">
        <v>2</v>
      </c>
      <c r="H55" s="1580"/>
      <c r="I55" s="1580"/>
      <c r="J55" s="1594" t="s">
        <v>499</v>
      </c>
      <c r="K55" s="1583" t="s">
        <v>194</v>
      </c>
      <c r="L55" s="1834" t="s">
        <v>734</v>
      </c>
      <c r="M55" s="774"/>
      <c r="N55" s="774"/>
      <c r="O55" s="774"/>
      <c r="P55" s="774"/>
      <c r="Q55" s="606"/>
      <c r="R55" s="606"/>
      <c r="S55" s="606"/>
      <c r="T55" s="606"/>
      <c r="U55" s="606"/>
      <c r="V55" s="606"/>
      <c r="W55" s="500"/>
      <c r="X55" s="500"/>
      <c r="Y55" s="500"/>
      <c r="Z55" s="500"/>
      <c r="AA55" s="500"/>
      <c r="AB55" s="500"/>
      <c r="AC55" s="500"/>
      <c r="AD55" s="500"/>
      <c r="AE55" s="500"/>
      <c r="AF55" s="500"/>
      <c r="AG55" s="500"/>
      <c r="AH55" s="500"/>
      <c r="AI55" s="500"/>
      <c r="AJ55" s="500"/>
      <c r="AK55" s="500"/>
      <c r="AL55" s="500"/>
      <c r="AM55" s="500"/>
      <c r="AN55" s="500"/>
      <c r="AO55" s="500"/>
      <c r="AP55" s="500"/>
      <c r="AQ55" s="500"/>
      <c r="AR55" s="500"/>
      <c r="AS55" s="500"/>
      <c r="AT55" s="500"/>
      <c r="AU55" s="500"/>
      <c r="AV55" s="500"/>
      <c r="AW55" s="500"/>
      <c r="AX55" s="500"/>
      <c r="AY55" s="500"/>
      <c r="AZ55" s="500"/>
      <c r="BA55" s="500"/>
      <c r="BB55" s="500"/>
      <c r="BC55" s="500"/>
      <c r="BD55" s="500"/>
      <c r="BE55" s="500"/>
      <c r="BF55" s="500"/>
    </row>
    <row r="56" spans="1:58" s="1585" customFormat="1" ht="18" hidden="1" customHeight="1" x14ac:dyDescent="0.2">
      <c r="A56" s="605" t="s">
        <v>63</v>
      </c>
      <c r="B56" s="1579" t="s">
        <v>90</v>
      </c>
      <c r="C56" s="1580" t="s">
        <v>64</v>
      </c>
      <c r="D56" s="1581" t="s">
        <v>153</v>
      </c>
      <c r="E56" s="1582" t="s">
        <v>160</v>
      </c>
      <c r="F56" s="1595"/>
      <c r="G56" s="1595"/>
      <c r="H56" s="1580">
        <v>2</v>
      </c>
      <c r="I56" s="1582"/>
      <c r="J56" s="1594" t="s">
        <v>499</v>
      </c>
      <c r="K56" s="1583" t="s">
        <v>194</v>
      </c>
      <c r="L56" s="1834"/>
      <c r="M56" s="774"/>
      <c r="N56" s="774"/>
      <c r="O56" s="774"/>
      <c r="P56" s="774"/>
      <c r="Q56" s="606"/>
      <c r="R56" s="606"/>
      <c r="S56" s="606"/>
      <c r="T56" s="606"/>
      <c r="U56" s="606"/>
      <c r="V56" s="606"/>
      <c r="W56" s="500"/>
      <c r="X56" s="500"/>
      <c r="Y56" s="500"/>
      <c r="Z56" s="500"/>
      <c r="AA56" s="500"/>
      <c r="AB56" s="500"/>
      <c r="AC56" s="500"/>
      <c r="AD56" s="500"/>
      <c r="AE56" s="500"/>
      <c r="AF56" s="500"/>
      <c r="AG56" s="500"/>
      <c r="AH56" s="500"/>
      <c r="AI56" s="500"/>
      <c r="AJ56" s="500"/>
      <c r="AK56" s="500"/>
      <c r="AL56" s="500"/>
      <c r="AM56" s="500"/>
      <c r="AN56" s="500"/>
      <c r="AO56" s="500"/>
      <c r="AP56" s="500"/>
      <c r="AQ56" s="500"/>
      <c r="AR56" s="500"/>
      <c r="AS56" s="500"/>
      <c r="AT56" s="500"/>
      <c r="AU56" s="500"/>
      <c r="AV56" s="500"/>
      <c r="AW56" s="500"/>
      <c r="AX56" s="500"/>
      <c r="AY56" s="500"/>
      <c r="AZ56" s="500"/>
      <c r="BA56" s="500"/>
      <c r="BB56" s="500"/>
      <c r="BC56" s="500"/>
      <c r="BD56" s="500"/>
      <c r="BE56" s="500"/>
      <c r="BF56" s="500"/>
    </row>
    <row r="57" spans="1:58" s="157" customFormat="1" ht="18" customHeight="1" x14ac:dyDescent="0.2">
      <c r="A57" s="605" t="s">
        <v>64</v>
      </c>
      <c r="B57" s="1134" t="s">
        <v>90</v>
      </c>
      <c r="C57" s="1135" t="s">
        <v>64</v>
      </c>
      <c r="D57" s="1136" t="s">
        <v>153</v>
      </c>
      <c r="E57" s="1137" t="s">
        <v>159</v>
      </c>
      <c r="F57" s="1135">
        <v>2</v>
      </c>
      <c r="G57" s="1135"/>
      <c r="H57" s="1135"/>
      <c r="I57" s="1148"/>
      <c r="J57" s="1138" t="s">
        <v>209</v>
      </c>
      <c r="K57" s="1139" t="s">
        <v>498</v>
      </c>
      <c r="L57" s="773"/>
      <c r="M57" s="774"/>
      <c r="N57" s="774"/>
      <c r="O57" s="774"/>
      <c r="P57" s="774"/>
      <c r="Q57" s="606"/>
      <c r="R57" s="606"/>
      <c r="S57" s="606"/>
      <c r="T57" s="606"/>
      <c r="U57" s="606"/>
      <c r="V57" s="606"/>
      <c r="W57" s="500"/>
      <c r="X57" s="500"/>
      <c r="Y57" s="500"/>
      <c r="Z57" s="500"/>
      <c r="AA57" s="500"/>
      <c r="AB57" s="500"/>
      <c r="AC57" s="500"/>
      <c r="AD57" s="500"/>
      <c r="AE57" s="500"/>
      <c r="AF57" s="500"/>
      <c r="AG57" s="500"/>
      <c r="AH57" s="500"/>
      <c r="AI57" s="500"/>
      <c r="AJ57" s="500"/>
      <c r="AK57" s="500"/>
      <c r="AL57" s="500"/>
      <c r="AM57" s="500"/>
      <c r="AN57" s="500"/>
      <c r="AO57" s="500"/>
      <c r="AP57" s="500"/>
      <c r="AQ57" s="500"/>
      <c r="AR57" s="500"/>
      <c r="AS57" s="500"/>
      <c r="AT57" s="500"/>
      <c r="AU57" s="500"/>
      <c r="AV57" s="500"/>
      <c r="AW57" s="500"/>
      <c r="AX57" s="500"/>
      <c r="AY57" s="500"/>
      <c r="AZ57" s="500"/>
      <c r="BA57" s="500"/>
      <c r="BB57" s="500"/>
      <c r="BC57" s="500"/>
      <c r="BD57" s="500"/>
      <c r="BE57" s="500"/>
      <c r="BF57" s="500"/>
    </row>
    <row r="58" spans="1:58" s="157" customFormat="1" ht="18" customHeight="1" x14ac:dyDescent="0.2">
      <c r="A58" s="605" t="s">
        <v>64</v>
      </c>
      <c r="B58" s="1134" t="s">
        <v>90</v>
      </c>
      <c r="C58" s="1135" t="s">
        <v>64</v>
      </c>
      <c r="D58" s="1136" t="s">
        <v>153</v>
      </c>
      <c r="E58" s="1137" t="s">
        <v>160</v>
      </c>
      <c r="F58" s="1135"/>
      <c r="G58" s="1135"/>
      <c r="H58" s="1135">
        <v>2</v>
      </c>
      <c r="I58" s="1135"/>
      <c r="J58" s="1138" t="s">
        <v>209</v>
      </c>
      <c r="K58" s="1139" t="s">
        <v>498</v>
      </c>
      <c r="L58" s="773"/>
      <c r="M58" s="774"/>
      <c r="N58" s="774"/>
      <c r="O58" s="774"/>
      <c r="P58" s="774"/>
      <c r="Q58" s="606"/>
      <c r="R58" s="606"/>
      <c r="S58" s="606"/>
      <c r="T58" s="606"/>
      <c r="U58" s="500"/>
      <c r="V58" s="500"/>
      <c r="W58" s="500"/>
      <c r="X58" s="500"/>
      <c r="Y58" s="500"/>
      <c r="Z58" s="500"/>
      <c r="AA58" s="500"/>
      <c r="AB58" s="500"/>
      <c r="AC58" s="500"/>
      <c r="AD58" s="500"/>
      <c r="AE58" s="500"/>
      <c r="AF58" s="500"/>
      <c r="AG58" s="500"/>
      <c r="AH58" s="500"/>
      <c r="AI58" s="500"/>
      <c r="AJ58" s="500"/>
      <c r="AK58" s="500"/>
      <c r="AL58" s="500"/>
      <c r="AM58" s="500"/>
      <c r="AN58" s="500"/>
      <c r="AO58" s="500"/>
      <c r="AP58" s="500"/>
      <c r="AQ58" s="500"/>
      <c r="AR58" s="500"/>
      <c r="AS58" s="500"/>
      <c r="AT58" s="500"/>
      <c r="AU58" s="500"/>
      <c r="AV58" s="500"/>
      <c r="AW58" s="500"/>
      <c r="AX58" s="500"/>
      <c r="AY58" s="500"/>
      <c r="AZ58" s="500"/>
      <c r="BA58" s="500"/>
      <c r="BB58" s="500"/>
      <c r="BC58" s="500"/>
      <c r="BD58" s="500"/>
      <c r="BE58" s="500"/>
      <c r="BF58" s="500"/>
    </row>
    <row r="59" spans="1:58" s="1585" customFormat="1" ht="18" hidden="1" customHeight="1" x14ac:dyDescent="0.2">
      <c r="A59" s="605" t="s">
        <v>65</v>
      </c>
      <c r="B59" s="1579" t="s">
        <v>90</v>
      </c>
      <c r="C59" s="1580" t="s">
        <v>65</v>
      </c>
      <c r="D59" s="1581" t="s">
        <v>153</v>
      </c>
      <c r="E59" s="1582" t="s">
        <v>159</v>
      </c>
      <c r="F59" s="1580">
        <v>2</v>
      </c>
      <c r="H59" s="1580"/>
      <c r="I59" s="1580"/>
      <c r="J59" s="1596" t="s">
        <v>499</v>
      </c>
      <c r="K59" s="1583" t="s">
        <v>194</v>
      </c>
      <c r="L59" s="1834" t="s">
        <v>734</v>
      </c>
      <c r="M59" s="774"/>
      <c r="N59" s="774"/>
      <c r="O59" s="774"/>
      <c r="P59" s="774"/>
      <c r="Q59" s="606"/>
      <c r="R59" s="606"/>
      <c r="S59" s="606"/>
      <c r="T59" s="606"/>
      <c r="U59" s="500"/>
      <c r="V59" s="500"/>
      <c r="W59" s="500"/>
      <c r="X59" s="500"/>
      <c r="Y59" s="500"/>
      <c r="Z59" s="500"/>
      <c r="AA59" s="500"/>
      <c r="AB59" s="500"/>
      <c r="AC59" s="500"/>
      <c r="AD59" s="500"/>
      <c r="AE59" s="500"/>
      <c r="AF59" s="500"/>
      <c r="AG59" s="500"/>
      <c r="AH59" s="500"/>
      <c r="AI59" s="500"/>
      <c r="AJ59" s="500"/>
      <c r="AK59" s="500"/>
      <c r="AL59" s="500"/>
      <c r="AM59" s="500"/>
      <c r="AN59" s="500"/>
      <c r="AO59" s="500"/>
      <c r="AP59" s="500"/>
      <c r="AQ59" s="500"/>
      <c r="AR59" s="500"/>
      <c r="AS59" s="500"/>
      <c r="AT59" s="500"/>
      <c r="AU59" s="500"/>
      <c r="AV59" s="500"/>
      <c r="AW59" s="500"/>
      <c r="AX59" s="500"/>
      <c r="AY59" s="500"/>
      <c r="AZ59" s="500"/>
      <c r="BA59" s="500"/>
      <c r="BB59" s="500"/>
      <c r="BC59" s="500"/>
      <c r="BD59" s="500"/>
      <c r="BE59" s="500"/>
      <c r="BF59" s="500"/>
    </row>
    <row r="60" spans="1:58" s="157" customFormat="1" ht="18" hidden="1" customHeight="1" x14ac:dyDescent="0.2">
      <c r="A60" s="605" t="s">
        <v>65</v>
      </c>
      <c r="B60" s="1313" t="s">
        <v>90</v>
      </c>
      <c r="C60" s="1285" t="s">
        <v>65</v>
      </c>
      <c r="D60" s="1300" t="s">
        <v>153</v>
      </c>
      <c r="E60" s="1314" t="s">
        <v>159</v>
      </c>
      <c r="F60" s="1303">
        <v>2</v>
      </c>
      <c r="G60" s="1303"/>
      <c r="H60" s="1303"/>
      <c r="I60" s="1303"/>
      <c r="J60" s="1282" t="s">
        <v>208</v>
      </c>
      <c r="K60" s="1315" t="s">
        <v>642</v>
      </c>
      <c r="L60" s="773"/>
      <c r="M60" s="774"/>
      <c r="N60" s="774"/>
      <c r="O60" s="774"/>
      <c r="P60" s="774"/>
      <c r="Q60" s="606"/>
      <c r="R60" s="606"/>
      <c r="S60" s="606"/>
      <c r="T60" s="606"/>
      <c r="U60" s="500"/>
      <c r="V60" s="500"/>
      <c r="W60" s="500"/>
      <c r="X60" s="500"/>
      <c r="Y60" s="500"/>
      <c r="Z60" s="500"/>
      <c r="AA60" s="500"/>
      <c r="AB60" s="500"/>
      <c r="AC60" s="500"/>
      <c r="AD60" s="500"/>
      <c r="AE60" s="500"/>
      <c r="AF60" s="500"/>
      <c r="AG60" s="500"/>
      <c r="AH60" s="500"/>
      <c r="AI60" s="500"/>
      <c r="AJ60" s="500"/>
      <c r="AK60" s="500"/>
      <c r="AL60" s="500"/>
      <c r="AM60" s="500"/>
      <c r="AN60" s="500"/>
      <c r="AO60" s="500"/>
      <c r="AP60" s="500"/>
      <c r="AQ60" s="500"/>
      <c r="AR60" s="500"/>
      <c r="AS60" s="500"/>
      <c r="AT60" s="500"/>
      <c r="AU60" s="500"/>
      <c r="AV60" s="500"/>
      <c r="AW60" s="500"/>
      <c r="AX60" s="500"/>
      <c r="AY60" s="500"/>
      <c r="AZ60" s="500"/>
      <c r="BA60" s="500"/>
      <c r="BB60" s="500"/>
      <c r="BC60" s="500"/>
      <c r="BD60" s="500"/>
      <c r="BE60" s="500"/>
      <c r="BF60" s="500"/>
    </row>
    <row r="61" spans="1:58" s="157" customFormat="1" ht="18" hidden="1" customHeight="1" x14ac:dyDescent="0.2">
      <c r="A61" s="605" t="s">
        <v>65</v>
      </c>
      <c r="B61" s="1313" t="s">
        <v>90</v>
      </c>
      <c r="C61" s="1285" t="s">
        <v>65</v>
      </c>
      <c r="D61" s="1300" t="s">
        <v>153</v>
      </c>
      <c r="E61" s="1316" t="s">
        <v>160</v>
      </c>
      <c r="F61" s="1300"/>
      <c r="G61" s="1312"/>
      <c r="H61" s="1300">
        <v>2</v>
      </c>
      <c r="I61" s="1300"/>
      <c r="J61" s="1617" t="s">
        <v>739</v>
      </c>
      <c r="K61" s="1618" t="s">
        <v>642</v>
      </c>
      <c r="L61" s="773"/>
      <c r="M61" s="774"/>
      <c r="N61" s="774"/>
      <c r="O61" s="774"/>
      <c r="P61" s="774"/>
      <c r="Q61" s="606"/>
      <c r="R61" s="606"/>
      <c r="S61" s="606"/>
      <c r="T61" s="606"/>
      <c r="U61" s="500"/>
      <c r="V61" s="500"/>
      <c r="W61" s="500"/>
      <c r="X61" s="500"/>
      <c r="Y61" s="500"/>
      <c r="Z61" s="500"/>
      <c r="AA61" s="500"/>
      <c r="AB61" s="500"/>
      <c r="AC61" s="500"/>
      <c r="AD61" s="500"/>
      <c r="AE61" s="500"/>
      <c r="AF61" s="500"/>
      <c r="AG61" s="500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0"/>
      <c r="AT61" s="500"/>
      <c r="AU61" s="500"/>
      <c r="AV61" s="500"/>
      <c r="AW61" s="500"/>
      <c r="AX61" s="500"/>
      <c r="AY61" s="500"/>
      <c r="AZ61" s="500"/>
      <c r="BA61" s="500"/>
      <c r="BB61" s="500"/>
      <c r="BC61" s="500"/>
      <c r="BD61" s="500"/>
      <c r="BE61" s="500"/>
      <c r="BF61" s="500"/>
    </row>
    <row r="62" spans="1:58" s="157" customFormat="1" ht="18" hidden="1" customHeight="1" thickBot="1" x14ac:dyDescent="0.25">
      <c r="A62" s="605" t="s">
        <v>65</v>
      </c>
      <c r="B62" s="1607" t="s">
        <v>90</v>
      </c>
      <c r="C62" s="1608" t="s">
        <v>65</v>
      </c>
      <c r="D62" s="1609" t="s">
        <v>153</v>
      </c>
      <c r="E62" s="1838" t="s">
        <v>160</v>
      </c>
      <c r="F62" s="1839"/>
      <c r="G62" s="1840"/>
      <c r="H62" s="1609">
        <v>2</v>
      </c>
      <c r="I62" s="1609"/>
      <c r="J62" s="1841" t="s">
        <v>501</v>
      </c>
      <c r="K62" s="1611" t="s">
        <v>194</v>
      </c>
      <c r="L62" s="773"/>
      <c r="M62" s="774"/>
      <c r="N62" s="774"/>
      <c r="O62" s="774"/>
      <c r="P62" s="774"/>
      <c r="Q62" s="606"/>
      <c r="R62" s="606"/>
      <c r="S62" s="606"/>
      <c r="T62" s="606"/>
      <c r="U62" s="500"/>
      <c r="V62" s="500"/>
      <c r="W62" s="500"/>
      <c r="X62" s="500"/>
      <c r="Y62" s="500"/>
      <c r="Z62" s="500"/>
      <c r="AA62" s="500"/>
      <c r="AB62" s="500"/>
      <c r="AC62" s="500"/>
      <c r="AD62" s="500"/>
      <c r="AE62" s="500"/>
      <c r="AF62" s="500"/>
      <c r="AG62" s="500"/>
      <c r="AH62" s="500"/>
      <c r="AI62" s="500"/>
      <c r="AJ62" s="500"/>
      <c r="AK62" s="500"/>
      <c r="AL62" s="500"/>
      <c r="AM62" s="500"/>
      <c r="AN62" s="500"/>
      <c r="AO62" s="500"/>
      <c r="AP62" s="500"/>
      <c r="AQ62" s="500"/>
      <c r="AR62" s="500"/>
      <c r="AS62" s="500"/>
      <c r="AT62" s="500"/>
      <c r="AU62" s="500"/>
      <c r="AV62" s="500"/>
      <c r="AW62" s="500"/>
      <c r="AX62" s="500"/>
      <c r="AY62" s="500"/>
      <c r="AZ62" s="500"/>
      <c r="BA62" s="500"/>
      <c r="BB62" s="500"/>
      <c r="BC62" s="500"/>
      <c r="BD62" s="500"/>
      <c r="BE62" s="500"/>
      <c r="BF62" s="500"/>
    </row>
    <row r="63" spans="1:58" s="500" customFormat="1" ht="18" hidden="1" customHeight="1" x14ac:dyDescent="0.2">
      <c r="A63" s="605" t="s">
        <v>443</v>
      </c>
      <c r="B63" s="698"/>
      <c r="C63" s="698" t="s">
        <v>328</v>
      </c>
      <c r="D63" s="330" t="s">
        <v>328</v>
      </c>
      <c r="E63" s="698" t="s">
        <v>328</v>
      </c>
      <c r="F63" s="775" t="s">
        <v>328</v>
      </c>
      <c r="G63" s="775" t="s">
        <v>328</v>
      </c>
      <c r="H63" s="775" t="s">
        <v>328</v>
      </c>
      <c r="I63" s="775" t="s">
        <v>328</v>
      </c>
      <c r="J63" s="786" t="s">
        <v>32</v>
      </c>
      <c r="K63" s="787" t="s">
        <v>32</v>
      </c>
      <c r="L63" s="606"/>
      <c r="M63" s="774"/>
      <c r="N63" s="774"/>
      <c r="O63" s="774"/>
      <c r="P63" s="774"/>
      <c r="Q63" s="606"/>
      <c r="R63" s="606"/>
      <c r="S63" s="606"/>
      <c r="T63" s="606"/>
    </row>
    <row r="64" spans="1:58" s="500" customFormat="1" ht="18" hidden="1" customHeight="1" x14ac:dyDescent="0.2">
      <c r="A64" s="605" t="s">
        <v>443</v>
      </c>
      <c r="B64" s="1285"/>
      <c r="C64" s="1285"/>
      <c r="D64" s="1300" t="s">
        <v>153</v>
      </c>
      <c r="E64" s="1314" t="s">
        <v>383</v>
      </c>
      <c r="F64" s="1285"/>
      <c r="G64" s="1285">
        <v>8</v>
      </c>
      <c r="H64" s="1285"/>
      <c r="I64" s="1285"/>
      <c r="J64" s="1282" t="s">
        <v>500</v>
      </c>
      <c r="K64" s="1302" t="s">
        <v>248</v>
      </c>
      <c r="L64" s="606"/>
      <c r="M64" s="774"/>
      <c r="N64" s="774"/>
      <c r="O64" s="774"/>
      <c r="P64" s="774"/>
      <c r="Q64" s="606"/>
      <c r="R64" s="606"/>
      <c r="S64" s="606"/>
      <c r="T64" s="606"/>
    </row>
    <row r="65" spans="1:58" s="500" customFormat="1" ht="18" hidden="1" customHeight="1" x14ac:dyDescent="0.2">
      <c r="A65" s="605" t="s">
        <v>443</v>
      </c>
      <c r="B65" s="1285"/>
      <c r="C65" s="1285"/>
      <c r="D65" s="1300" t="s">
        <v>153</v>
      </c>
      <c r="E65" s="1314" t="s">
        <v>383</v>
      </c>
      <c r="F65" s="1285"/>
      <c r="G65" s="1285"/>
      <c r="H65" s="1285"/>
      <c r="I65" s="1285">
        <v>8</v>
      </c>
      <c r="J65" s="1282" t="s">
        <v>500</v>
      </c>
      <c r="K65" s="1302" t="s">
        <v>248</v>
      </c>
      <c r="L65" s="606"/>
      <c r="M65" s="774"/>
      <c r="N65" s="774"/>
      <c r="O65" s="774"/>
      <c r="P65" s="774"/>
      <c r="Q65" s="606"/>
      <c r="R65" s="606"/>
      <c r="S65" s="606"/>
      <c r="T65" s="606"/>
    </row>
    <row r="66" spans="1:58" s="157" customFormat="1" ht="18" hidden="1" customHeight="1" x14ac:dyDescent="0.2">
      <c r="A66" s="605" t="s">
        <v>443</v>
      </c>
      <c r="B66" s="1364"/>
      <c r="C66" s="1364"/>
      <c r="D66" s="1365" t="s">
        <v>153</v>
      </c>
      <c r="E66" s="1370" t="s">
        <v>198</v>
      </c>
      <c r="F66" s="1364"/>
      <c r="G66" s="1364">
        <v>2</v>
      </c>
      <c r="H66" s="1364"/>
      <c r="I66" s="1364"/>
      <c r="J66" s="1367" t="s">
        <v>495</v>
      </c>
      <c r="K66" s="1368" t="s">
        <v>194</v>
      </c>
      <c r="L66" s="773"/>
      <c r="M66" s="774"/>
      <c r="N66" s="774"/>
      <c r="O66" s="774"/>
      <c r="P66" s="774"/>
      <c r="Q66" s="606"/>
      <c r="R66" s="606"/>
      <c r="S66" s="606"/>
      <c r="T66" s="606"/>
      <c r="U66" s="500"/>
      <c r="V66" s="500"/>
      <c r="W66" s="500"/>
      <c r="X66" s="500"/>
      <c r="Y66" s="500"/>
      <c r="Z66" s="500"/>
      <c r="AA66" s="500"/>
      <c r="AB66" s="500"/>
      <c r="AC66" s="500"/>
      <c r="AD66" s="500"/>
      <c r="AE66" s="500"/>
      <c r="AF66" s="500"/>
      <c r="AG66" s="500"/>
      <c r="AH66" s="500"/>
      <c r="AI66" s="500"/>
      <c r="AJ66" s="500"/>
      <c r="AK66" s="500"/>
      <c r="AL66" s="500"/>
      <c r="AM66" s="500"/>
      <c r="AN66" s="500"/>
      <c r="AO66" s="500"/>
      <c r="AP66" s="500"/>
      <c r="AQ66" s="500"/>
      <c r="AR66" s="500"/>
      <c r="AS66" s="500"/>
      <c r="AT66" s="500"/>
      <c r="AU66" s="500"/>
      <c r="AV66" s="500"/>
      <c r="AW66" s="500"/>
      <c r="AX66" s="500"/>
      <c r="AY66" s="500"/>
      <c r="AZ66" s="500"/>
      <c r="BA66" s="500"/>
      <c r="BB66" s="500"/>
      <c r="BC66" s="500"/>
      <c r="BD66" s="500"/>
      <c r="BE66" s="500"/>
      <c r="BF66" s="500"/>
    </row>
    <row r="67" spans="1:58" s="157" customFormat="1" ht="18" hidden="1" customHeight="1" x14ac:dyDescent="0.2">
      <c r="A67" s="605"/>
      <c r="B67" s="1374"/>
      <c r="C67" s="1374"/>
      <c r="D67" s="1364" t="s">
        <v>153</v>
      </c>
      <c r="E67" s="1370" t="s">
        <v>198</v>
      </c>
      <c r="F67" s="1364"/>
      <c r="G67" s="1364"/>
      <c r="H67" s="1364"/>
      <c r="I67" s="1364">
        <v>2</v>
      </c>
      <c r="J67" s="1367" t="s">
        <v>495</v>
      </c>
      <c r="K67" s="1368" t="s">
        <v>194</v>
      </c>
      <c r="L67" s="1832"/>
      <c r="M67" s="774"/>
      <c r="N67" s="774"/>
      <c r="O67" s="774"/>
      <c r="P67" s="774"/>
      <c r="Q67" s="1832"/>
      <c r="R67" s="1832"/>
      <c r="S67" s="1832"/>
      <c r="T67" s="1832"/>
      <c r="U67" s="500"/>
      <c r="V67" s="500"/>
      <c r="W67" s="500"/>
      <c r="X67" s="500"/>
      <c r="Y67" s="500"/>
      <c r="Z67" s="500"/>
      <c r="AA67" s="500"/>
      <c r="AB67" s="500"/>
      <c r="AC67" s="500"/>
      <c r="AD67" s="500"/>
      <c r="AE67" s="500"/>
      <c r="AF67" s="500"/>
      <c r="AG67" s="500"/>
      <c r="AH67" s="500"/>
      <c r="AI67" s="500"/>
      <c r="AJ67" s="500"/>
      <c r="AK67" s="500"/>
      <c r="AL67" s="500"/>
      <c r="AM67" s="500"/>
      <c r="AN67" s="500"/>
      <c r="AO67" s="500"/>
      <c r="AP67" s="500"/>
      <c r="AQ67" s="500"/>
      <c r="AR67" s="500"/>
      <c r="AS67" s="500"/>
      <c r="AT67" s="500"/>
      <c r="AU67" s="500"/>
      <c r="AV67" s="500"/>
      <c r="AW67" s="500"/>
      <c r="AX67" s="500"/>
      <c r="AY67" s="500"/>
      <c r="AZ67" s="500"/>
      <c r="BA67" s="500"/>
      <c r="BB67" s="500"/>
      <c r="BC67" s="500"/>
      <c r="BD67" s="500"/>
      <c r="BE67" s="500"/>
      <c r="BF67" s="500"/>
    </row>
    <row r="68" spans="1:58" s="500" customFormat="1" ht="18" hidden="1" customHeight="1" x14ac:dyDescent="0.2">
      <c r="A68" s="605"/>
      <c r="B68" s="1365"/>
      <c r="C68" s="1365"/>
      <c r="D68" s="1383" t="s">
        <v>153</v>
      </c>
      <c r="E68" s="1555" t="s">
        <v>198</v>
      </c>
      <c r="F68" s="1383"/>
      <c r="G68" s="1383">
        <v>2</v>
      </c>
      <c r="H68" s="1383"/>
      <c r="I68" s="1383"/>
      <c r="J68" s="1557" t="s">
        <v>638</v>
      </c>
      <c r="K68" s="1368" t="s">
        <v>641</v>
      </c>
      <c r="L68" s="773" t="s">
        <v>729</v>
      </c>
      <c r="M68" s="774"/>
      <c r="N68" s="774"/>
      <c r="O68" s="774"/>
      <c r="P68" s="774"/>
      <c r="Q68" s="606"/>
      <c r="R68" s="606"/>
      <c r="S68" s="606"/>
      <c r="T68" s="606"/>
    </row>
    <row r="69" spans="1:58" s="500" customFormat="1" ht="18.75" hidden="1" customHeight="1" x14ac:dyDescent="0.2">
      <c r="A69" s="605"/>
      <c r="B69" s="1365"/>
      <c r="C69" s="1365"/>
      <c r="D69" s="1365" t="s">
        <v>153</v>
      </c>
      <c r="E69" s="1373" t="s">
        <v>198</v>
      </c>
      <c r="F69" s="1365"/>
      <c r="G69" s="1365"/>
      <c r="H69" s="1365"/>
      <c r="I69" s="1365">
        <v>2</v>
      </c>
      <c r="J69" s="1367" t="s">
        <v>638</v>
      </c>
      <c r="K69" s="1368" t="s">
        <v>641</v>
      </c>
      <c r="L69" s="773"/>
      <c r="M69" s="774"/>
      <c r="N69" s="774"/>
      <c r="O69" s="774"/>
      <c r="P69" s="774"/>
      <c r="Q69" s="606"/>
      <c r="R69" s="606"/>
      <c r="S69" s="606"/>
      <c r="T69" s="606"/>
    </row>
    <row r="70" spans="1:58" s="157" customFormat="1" ht="18" hidden="1" customHeight="1" x14ac:dyDescent="0.2">
      <c r="A70" s="605"/>
      <c r="B70" s="1136"/>
      <c r="C70" s="1136"/>
      <c r="D70" s="1136" t="s">
        <v>153</v>
      </c>
      <c r="E70" s="1159" t="s">
        <v>383</v>
      </c>
      <c r="F70" s="1136"/>
      <c r="G70" s="1136"/>
      <c r="H70" s="1136"/>
      <c r="I70" s="1136">
        <v>6</v>
      </c>
      <c r="J70" s="1161" t="s">
        <v>247</v>
      </c>
      <c r="K70" s="1159" t="s">
        <v>248</v>
      </c>
      <c r="L70" s="773"/>
      <c r="M70" s="774"/>
      <c r="N70" s="774"/>
      <c r="O70" s="774"/>
      <c r="P70" s="774"/>
      <c r="Q70" s="606"/>
      <c r="R70" s="606"/>
      <c r="S70" s="606"/>
      <c r="T70" s="606"/>
      <c r="U70" s="500"/>
      <c r="V70" s="500"/>
      <c r="W70" s="500"/>
      <c r="X70" s="500"/>
      <c r="Y70" s="500"/>
      <c r="Z70" s="500"/>
      <c r="AA70" s="500"/>
      <c r="AB70" s="500"/>
      <c r="AC70" s="500"/>
      <c r="AD70" s="500"/>
      <c r="AE70" s="500"/>
      <c r="AF70" s="500"/>
      <c r="AG70" s="500"/>
      <c r="AH70" s="500"/>
      <c r="AI70" s="500"/>
      <c r="AJ70" s="500"/>
      <c r="AK70" s="500"/>
      <c r="AL70" s="500"/>
      <c r="AM70" s="500"/>
      <c r="AN70" s="500"/>
      <c r="AO70" s="500"/>
      <c r="AP70" s="500"/>
      <c r="AQ70" s="500"/>
      <c r="AR70" s="500"/>
      <c r="AS70" s="500"/>
      <c r="AT70" s="500"/>
      <c r="AU70" s="500"/>
      <c r="AV70" s="500"/>
      <c r="AW70" s="500"/>
      <c r="AX70" s="500"/>
      <c r="AY70" s="500"/>
      <c r="AZ70" s="500"/>
      <c r="BA70" s="500"/>
      <c r="BB70" s="500"/>
      <c r="BC70" s="500"/>
      <c r="BD70" s="500"/>
      <c r="BE70" s="500"/>
      <c r="BF70" s="500"/>
    </row>
    <row r="71" spans="1:58" s="157" customFormat="1" ht="18" hidden="1" customHeight="1" x14ac:dyDescent="0.2">
      <c r="A71" s="605"/>
      <c r="B71" s="1136"/>
      <c r="C71" s="1136"/>
      <c r="D71" s="1136" t="s">
        <v>153</v>
      </c>
      <c r="E71" s="1159" t="s">
        <v>383</v>
      </c>
      <c r="F71" s="1136"/>
      <c r="G71" s="1136">
        <v>6</v>
      </c>
      <c r="H71" s="1136"/>
      <c r="I71" s="1136"/>
      <c r="J71" s="1138" t="s">
        <v>247</v>
      </c>
      <c r="K71" s="1200" t="s">
        <v>248</v>
      </c>
      <c r="L71" s="773"/>
      <c r="M71" s="774"/>
      <c r="N71" s="774"/>
      <c r="O71" s="774"/>
      <c r="P71" s="774"/>
      <c r="Q71" s="606"/>
      <c r="R71" s="606"/>
      <c r="S71" s="606"/>
      <c r="T71" s="606"/>
      <c r="U71" s="500"/>
      <c r="V71" s="500"/>
      <c r="W71" s="500"/>
      <c r="X71" s="500"/>
      <c r="Y71" s="500"/>
      <c r="Z71" s="500"/>
      <c r="AA71" s="500"/>
      <c r="AB71" s="500"/>
      <c r="AC71" s="500"/>
      <c r="AD71" s="500"/>
      <c r="AE71" s="500"/>
      <c r="AF71" s="500"/>
      <c r="AG71" s="500"/>
      <c r="AH71" s="500"/>
      <c r="AI71" s="500"/>
      <c r="AJ71" s="500"/>
      <c r="AK71" s="500"/>
      <c r="AL71" s="500"/>
      <c r="AM71" s="500"/>
      <c r="AN71" s="500"/>
      <c r="AO71" s="500"/>
      <c r="AP71" s="500"/>
      <c r="AQ71" s="500"/>
      <c r="AR71" s="500"/>
      <c r="AS71" s="500"/>
      <c r="AT71" s="500"/>
      <c r="AU71" s="500"/>
      <c r="AV71" s="500"/>
      <c r="AW71" s="500"/>
      <c r="AX71" s="500"/>
      <c r="AY71" s="500"/>
      <c r="AZ71" s="500"/>
      <c r="BA71" s="500"/>
      <c r="BB71" s="500"/>
      <c r="BC71" s="500"/>
      <c r="BD71" s="500"/>
      <c r="BE71" s="500"/>
      <c r="BF71" s="500"/>
    </row>
    <row r="72" spans="1:58" s="157" customFormat="1" ht="18" hidden="1" customHeight="1" x14ac:dyDescent="0.2">
      <c r="A72" s="605"/>
      <c r="B72" s="1365"/>
      <c r="C72" s="1365"/>
      <c r="D72" s="1365" t="s">
        <v>153</v>
      </c>
      <c r="E72" s="1373" t="s">
        <v>198</v>
      </c>
      <c r="F72" s="1365"/>
      <c r="G72" s="1365">
        <v>2</v>
      </c>
      <c r="H72" s="1365"/>
      <c r="I72" s="1365"/>
      <c r="J72" s="1380" t="s">
        <v>501</v>
      </c>
      <c r="K72" s="1373" t="s">
        <v>194</v>
      </c>
      <c r="L72" s="773"/>
      <c r="M72" s="774"/>
      <c r="N72" s="774"/>
      <c r="O72" s="774"/>
      <c r="P72" s="774"/>
      <c r="Q72" s="606"/>
      <c r="R72" s="606"/>
      <c r="S72" s="606"/>
      <c r="T72" s="606"/>
      <c r="U72" s="500"/>
      <c r="V72" s="500"/>
      <c r="W72" s="500"/>
      <c r="X72" s="500"/>
      <c r="Y72" s="500"/>
      <c r="Z72" s="500"/>
      <c r="AA72" s="500"/>
      <c r="AB72" s="500"/>
      <c r="AC72" s="500"/>
      <c r="AD72" s="500"/>
      <c r="AE72" s="500"/>
      <c r="AF72" s="500"/>
      <c r="AG72" s="500"/>
      <c r="AH72" s="500"/>
      <c r="AI72" s="500"/>
      <c r="AJ72" s="500"/>
      <c r="AK72" s="500"/>
      <c r="AL72" s="500"/>
      <c r="AM72" s="500"/>
      <c r="AN72" s="500"/>
      <c r="AO72" s="500"/>
      <c r="AP72" s="500"/>
      <c r="AQ72" s="500"/>
      <c r="AR72" s="500"/>
      <c r="AS72" s="500"/>
      <c r="AT72" s="500"/>
      <c r="AU72" s="500"/>
      <c r="AV72" s="500"/>
      <c r="AW72" s="500"/>
      <c r="AX72" s="500"/>
      <c r="AY72" s="500"/>
      <c r="AZ72" s="500"/>
      <c r="BA72" s="500"/>
      <c r="BB72" s="500"/>
      <c r="BC72" s="500"/>
      <c r="BD72" s="500"/>
      <c r="BE72" s="500"/>
      <c r="BF72" s="500"/>
    </row>
    <row r="73" spans="1:58" s="157" customFormat="1" ht="18" hidden="1" customHeight="1" x14ac:dyDescent="0.2">
      <c r="A73" s="605"/>
      <c r="B73" s="1365"/>
      <c r="C73" s="1365"/>
      <c r="D73" s="1365" t="s">
        <v>153</v>
      </c>
      <c r="E73" s="1373" t="s">
        <v>198</v>
      </c>
      <c r="F73" s="1365"/>
      <c r="G73" s="1365"/>
      <c r="H73" s="1365"/>
      <c r="I73" s="1365">
        <v>2</v>
      </c>
      <c r="J73" s="1380" t="s">
        <v>501</v>
      </c>
      <c r="K73" s="1373" t="s">
        <v>194</v>
      </c>
      <c r="L73" s="773"/>
      <c r="M73" s="774"/>
      <c r="N73" s="774"/>
      <c r="O73" s="774"/>
      <c r="P73" s="774"/>
      <c r="Q73" s="606"/>
      <c r="R73" s="606"/>
      <c r="S73" s="606"/>
      <c r="T73" s="606"/>
      <c r="U73" s="500"/>
      <c r="V73" s="500"/>
      <c r="W73" s="500"/>
      <c r="X73" s="500"/>
      <c r="Y73" s="500"/>
      <c r="Z73" s="500"/>
      <c r="AA73" s="500"/>
      <c r="AB73" s="500"/>
      <c r="AC73" s="500"/>
      <c r="AD73" s="500"/>
      <c r="AE73" s="500"/>
      <c r="AF73" s="500"/>
      <c r="AG73" s="500"/>
      <c r="AH73" s="500"/>
      <c r="AI73" s="500"/>
      <c r="AJ73" s="500"/>
      <c r="AK73" s="500"/>
      <c r="AL73" s="500"/>
      <c r="AM73" s="500"/>
      <c r="AN73" s="500"/>
      <c r="AO73" s="500"/>
      <c r="AP73" s="500"/>
      <c r="AQ73" s="500"/>
      <c r="AR73" s="500"/>
      <c r="AS73" s="500"/>
      <c r="AT73" s="500"/>
      <c r="AU73" s="500"/>
      <c r="AV73" s="500"/>
      <c r="AW73" s="500"/>
      <c r="AX73" s="500"/>
      <c r="AY73" s="500"/>
      <c r="AZ73" s="500"/>
      <c r="BA73" s="500"/>
      <c r="BB73" s="500"/>
      <c r="BC73" s="500"/>
      <c r="BD73" s="500"/>
      <c r="BE73" s="500"/>
      <c r="BF73" s="500"/>
    </row>
    <row r="74" spans="1:58" ht="18" customHeight="1" x14ac:dyDescent="0.2">
      <c r="B74" s="356"/>
      <c r="C74" s="356"/>
      <c r="G74" s="772"/>
      <c r="H74" s="772"/>
      <c r="I74" s="772"/>
      <c r="K74" s="141"/>
      <c r="L74" s="779"/>
      <c r="M74" s="780"/>
      <c r="N74" s="780"/>
      <c r="O74" s="780"/>
      <c r="P74" s="780"/>
      <c r="Q74" s="503"/>
    </row>
    <row r="75" spans="1:58" ht="16.5" customHeight="1" x14ac:dyDescent="0.2">
      <c r="E75" s="199"/>
      <c r="F75" s="770"/>
      <c r="G75" s="770"/>
      <c r="H75" s="770"/>
      <c r="I75" s="770"/>
      <c r="J75" s="771"/>
    </row>
    <row r="76" spans="1:58" s="204" customFormat="1" ht="20.100000000000001" customHeight="1" x14ac:dyDescent="0.2">
      <c r="A76" s="502"/>
      <c r="E76" s="600" t="s">
        <v>537</v>
      </c>
      <c r="F76" s="601">
        <f>+SUM(F11:F73)</f>
        <v>52</v>
      </c>
      <c r="G76" s="601">
        <f>+SUM(G11:G73)</f>
        <v>20</v>
      </c>
      <c r="H76" s="601">
        <f>+SUM(H11:H73)</f>
        <v>52</v>
      </c>
      <c r="I76" s="601">
        <f>+SUM(I11:I73)</f>
        <v>20</v>
      </c>
      <c r="J76" s="755">
        <f>+F76+G76+H76+I76</f>
        <v>144</v>
      </c>
      <c r="L76" s="575"/>
      <c r="M76" s="575"/>
      <c r="N76" s="575"/>
      <c r="O76" s="575"/>
      <c r="P76" s="575"/>
      <c r="Q76" s="575"/>
      <c r="R76" s="1836"/>
      <c r="S76" s="1836"/>
      <c r="T76" s="1836"/>
      <c r="U76" s="575"/>
      <c r="V76" s="575"/>
      <c r="W76" s="575"/>
      <c r="X76" s="575"/>
      <c r="Y76" s="575"/>
      <c r="Z76" s="575"/>
      <c r="AA76" s="575"/>
      <c r="AB76" s="575"/>
      <c r="AC76" s="575"/>
      <c r="AD76" s="575"/>
      <c r="AE76" s="575"/>
      <c r="AF76" s="575"/>
      <c r="AG76" s="575"/>
      <c r="AH76" s="575"/>
      <c r="AI76" s="575"/>
      <c r="AJ76" s="575"/>
      <c r="AK76" s="575"/>
      <c r="AL76" s="575"/>
      <c r="AM76" s="575"/>
      <c r="AN76" s="575"/>
      <c r="AO76" s="575"/>
      <c r="AP76" s="575"/>
      <c r="AQ76" s="575"/>
      <c r="AR76" s="575"/>
      <c r="AS76" s="575"/>
      <c r="AT76" s="575"/>
      <c r="AU76" s="575"/>
      <c r="AV76" s="575"/>
      <c r="AW76" s="575"/>
      <c r="AX76" s="575"/>
      <c r="AY76" s="575"/>
      <c r="AZ76" s="575"/>
      <c r="BA76" s="575"/>
      <c r="BB76" s="575"/>
      <c r="BC76" s="575"/>
      <c r="BD76" s="575"/>
      <c r="BE76" s="575"/>
      <c r="BF76" s="575"/>
    </row>
    <row r="77" spans="1:58" ht="20.100000000000001" customHeight="1" x14ac:dyDescent="0.2">
      <c r="E77" s="142"/>
      <c r="F77" s="171"/>
      <c r="G77" s="171"/>
      <c r="H77" s="171"/>
      <c r="I77" s="171"/>
      <c r="J77" s="782"/>
    </row>
    <row r="78" spans="1:58" ht="16.5" customHeight="1" x14ac:dyDescent="0.2">
      <c r="E78" s="199"/>
      <c r="F78" s="166"/>
      <c r="G78" s="166"/>
      <c r="H78" s="166"/>
      <c r="I78" s="166"/>
      <c r="K78" s="297" t="s">
        <v>258</v>
      </c>
      <c r="L78" s="126" t="s">
        <v>360</v>
      </c>
      <c r="M78" s="126" t="s">
        <v>66</v>
      </c>
      <c r="N78" s="126" t="s">
        <v>226</v>
      </c>
      <c r="O78" s="126" t="s">
        <v>66</v>
      </c>
    </row>
    <row r="79" spans="1:58" ht="16.5" customHeight="1" x14ac:dyDescent="0.2">
      <c r="E79" s="199"/>
      <c r="F79" s="166"/>
      <c r="G79" s="166"/>
      <c r="H79" s="166"/>
      <c r="I79" s="166"/>
      <c r="J79" s="756"/>
      <c r="K79" s="329" t="s">
        <v>499</v>
      </c>
      <c r="L79" s="309">
        <f t="shared" ref="L79:L99" si="0">SUMIF($J$11:$J$74,$K79,F$11:F$74)</f>
        <v>6</v>
      </c>
      <c r="M79" s="309">
        <f t="shared" ref="M79:M99" si="1">SUMIF($J$11:$J$74,$K79,G$11:G$74)</f>
        <v>0</v>
      </c>
      <c r="N79" s="309">
        <f t="shared" ref="N79:N99" si="2">SUMIF($J$11:$J$74,$K79,H$11:H$74)</f>
        <v>6</v>
      </c>
      <c r="O79" s="309">
        <f t="shared" ref="O79:O99" si="3">SUMIF($J$11:$J$74,$K79,I$11:I$74)</f>
        <v>0</v>
      </c>
    </row>
    <row r="80" spans="1:58" ht="16.5" customHeight="1" x14ac:dyDescent="0.2">
      <c r="J80" s="756"/>
      <c r="K80" s="329" t="s">
        <v>233</v>
      </c>
      <c r="L80" s="309">
        <f t="shared" si="0"/>
        <v>2</v>
      </c>
      <c r="M80" s="309">
        <f t="shared" si="1"/>
        <v>0</v>
      </c>
      <c r="N80" s="309">
        <f t="shared" si="2"/>
        <v>2</v>
      </c>
      <c r="O80" s="309">
        <f t="shared" si="3"/>
        <v>0</v>
      </c>
    </row>
    <row r="81" spans="10:15" ht="16.5" customHeight="1" x14ac:dyDescent="0.2">
      <c r="J81" s="756"/>
      <c r="K81" s="329" t="s">
        <v>500</v>
      </c>
      <c r="L81" s="309">
        <f t="shared" si="0"/>
        <v>0</v>
      </c>
      <c r="M81" s="309">
        <f t="shared" si="1"/>
        <v>8</v>
      </c>
      <c r="N81" s="309">
        <f t="shared" si="2"/>
        <v>0</v>
      </c>
      <c r="O81" s="309">
        <f t="shared" si="3"/>
        <v>8</v>
      </c>
    </row>
    <row r="82" spans="10:15" ht="16.5" customHeight="1" x14ac:dyDescent="0.2">
      <c r="J82" s="756"/>
      <c r="K82" s="329" t="s">
        <v>503</v>
      </c>
      <c r="L82" s="309">
        <f t="shared" si="0"/>
        <v>2</v>
      </c>
      <c r="M82" s="309">
        <f t="shared" si="1"/>
        <v>0</v>
      </c>
      <c r="N82" s="309">
        <f t="shared" si="2"/>
        <v>2</v>
      </c>
      <c r="O82" s="309">
        <f t="shared" si="3"/>
        <v>0</v>
      </c>
    </row>
    <row r="83" spans="10:15" ht="16.5" customHeight="1" x14ac:dyDescent="0.2">
      <c r="J83" s="756"/>
      <c r="K83" s="329" t="s">
        <v>358</v>
      </c>
      <c r="L83" s="309">
        <f t="shared" si="0"/>
        <v>2</v>
      </c>
      <c r="M83" s="309">
        <f t="shared" si="1"/>
        <v>0</v>
      </c>
      <c r="N83" s="309">
        <f t="shared" si="2"/>
        <v>2</v>
      </c>
      <c r="O83" s="309">
        <f t="shared" si="3"/>
        <v>0</v>
      </c>
    </row>
    <row r="84" spans="10:15" ht="16.5" customHeight="1" x14ac:dyDescent="0.2">
      <c r="J84" s="756"/>
      <c r="K84" s="329" t="s">
        <v>176</v>
      </c>
      <c r="L84" s="309">
        <f t="shared" si="0"/>
        <v>2</v>
      </c>
      <c r="M84" s="309">
        <f t="shared" si="1"/>
        <v>0</v>
      </c>
      <c r="N84" s="309">
        <f t="shared" si="2"/>
        <v>2</v>
      </c>
      <c r="O84" s="309">
        <f t="shared" si="3"/>
        <v>0</v>
      </c>
    </row>
    <row r="85" spans="10:15" ht="16.5" customHeight="1" x14ac:dyDescent="0.2">
      <c r="J85" s="756"/>
      <c r="K85" s="329" t="s">
        <v>476</v>
      </c>
      <c r="L85" s="309">
        <f t="shared" si="0"/>
        <v>2</v>
      </c>
      <c r="M85" s="309">
        <f t="shared" si="1"/>
        <v>0</v>
      </c>
      <c r="N85" s="309">
        <f t="shared" si="2"/>
        <v>2</v>
      </c>
      <c r="O85" s="309">
        <f t="shared" si="3"/>
        <v>0</v>
      </c>
    </row>
    <row r="86" spans="10:15" ht="16.5" customHeight="1" x14ac:dyDescent="0.2">
      <c r="J86" s="756"/>
      <c r="K86" s="329" t="s">
        <v>495</v>
      </c>
      <c r="L86" s="309">
        <f t="shared" si="0"/>
        <v>4</v>
      </c>
      <c r="M86" s="309">
        <f t="shared" si="1"/>
        <v>2</v>
      </c>
      <c r="N86" s="309">
        <f t="shared" si="2"/>
        <v>4</v>
      </c>
      <c r="O86" s="309">
        <f t="shared" si="3"/>
        <v>2</v>
      </c>
    </row>
    <row r="87" spans="10:15" ht="16.5" customHeight="1" x14ac:dyDescent="0.2">
      <c r="J87" s="756"/>
      <c r="K87" s="706" t="s">
        <v>638</v>
      </c>
      <c r="L87" s="309">
        <f t="shared" si="0"/>
        <v>0</v>
      </c>
      <c r="M87" s="309">
        <f t="shared" si="1"/>
        <v>2</v>
      </c>
      <c r="N87" s="309">
        <f t="shared" si="2"/>
        <v>0</v>
      </c>
      <c r="O87" s="309">
        <f t="shared" si="3"/>
        <v>2</v>
      </c>
    </row>
    <row r="88" spans="10:15" ht="18" customHeight="1" x14ac:dyDescent="0.2">
      <c r="J88" s="756"/>
      <c r="K88" s="329" t="s">
        <v>496</v>
      </c>
      <c r="L88" s="309">
        <f t="shared" si="0"/>
        <v>2</v>
      </c>
      <c r="M88" s="309">
        <f t="shared" si="1"/>
        <v>0</v>
      </c>
      <c r="N88" s="309">
        <f t="shared" si="2"/>
        <v>2</v>
      </c>
      <c r="O88" s="309">
        <f t="shared" si="3"/>
        <v>0</v>
      </c>
    </row>
    <row r="89" spans="10:15" ht="17.25" customHeight="1" x14ac:dyDescent="0.2">
      <c r="J89" s="756"/>
      <c r="K89" s="329" t="s">
        <v>329</v>
      </c>
      <c r="L89" s="309">
        <f t="shared" si="0"/>
        <v>2</v>
      </c>
      <c r="M89" s="309">
        <f t="shared" si="1"/>
        <v>0</v>
      </c>
      <c r="N89" s="309">
        <f t="shared" si="2"/>
        <v>2</v>
      </c>
      <c r="O89" s="309">
        <f t="shared" si="3"/>
        <v>0</v>
      </c>
    </row>
    <row r="90" spans="10:15" ht="17.25" customHeight="1" x14ac:dyDescent="0.2">
      <c r="J90" s="756"/>
      <c r="K90" s="329" t="s">
        <v>178</v>
      </c>
      <c r="L90" s="309">
        <f t="shared" si="0"/>
        <v>2</v>
      </c>
      <c r="M90" s="309">
        <f t="shared" si="1"/>
        <v>0</v>
      </c>
      <c r="N90" s="309">
        <f t="shared" si="2"/>
        <v>2</v>
      </c>
      <c r="O90" s="309">
        <f t="shared" si="3"/>
        <v>0</v>
      </c>
    </row>
    <row r="91" spans="10:15" ht="17.25" customHeight="1" x14ac:dyDescent="0.2">
      <c r="J91" s="756"/>
      <c r="K91" s="143" t="s">
        <v>193</v>
      </c>
      <c r="L91" s="309">
        <f t="shared" si="0"/>
        <v>2</v>
      </c>
      <c r="M91" s="309">
        <f t="shared" si="1"/>
        <v>0</v>
      </c>
      <c r="N91" s="309">
        <f t="shared" si="2"/>
        <v>2</v>
      </c>
      <c r="O91" s="309">
        <f t="shared" si="3"/>
        <v>0</v>
      </c>
    </row>
    <row r="92" spans="10:15" ht="17.25" customHeight="1" x14ac:dyDescent="0.2">
      <c r="J92" s="756"/>
      <c r="K92" s="758" t="s">
        <v>666</v>
      </c>
      <c r="L92" s="309">
        <f t="shared" si="0"/>
        <v>8</v>
      </c>
      <c r="M92" s="309">
        <f t="shared" si="1"/>
        <v>0</v>
      </c>
      <c r="N92" s="309">
        <f t="shared" si="2"/>
        <v>8</v>
      </c>
      <c r="O92" s="309">
        <f t="shared" si="3"/>
        <v>0</v>
      </c>
    </row>
    <row r="93" spans="10:15" ht="17.25" customHeight="1" x14ac:dyDescent="0.2">
      <c r="J93" s="757"/>
      <c r="K93" s="329" t="s">
        <v>247</v>
      </c>
      <c r="L93" s="309">
        <f t="shared" si="0"/>
        <v>2</v>
      </c>
      <c r="M93" s="309">
        <f t="shared" si="1"/>
        <v>6</v>
      </c>
      <c r="N93" s="309">
        <f t="shared" si="2"/>
        <v>2</v>
      </c>
      <c r="O93" s="309">
        <f t="shared" si="3"/>
        <v>6</v>
      </c>
    </row>
    <row r="94" spans="10:15" ht="17.25" customHeight="1" x14ac:dyDescent="0.2">
      <c r="J94" s="757"/>
      <c r="K94" s="329" t="s">
        <v>222</v>
      </c>
      <c r="L94" s="309">
        <f t="shared" si="0"/>
        <v>2</v>
      </c>
      <c r="M94" s="309">
        <f t="shared" si="1"/>
        <v>0</v>
      </c>
      <c r="N94" s="309">
        <f t="shared" si="2"/>
        <v>2</v>
      </c>
      <c r="O94" s="309">
        <f t="shared" si="3"/>
        <v>0</v>
      </c>
    </row>
    <row r="95" spans="10:15" ht="17.25" customHeight="1" x14ac:dyDescent="0.2">
      <c r="J95" s="757"/>
      <c r="K95" s="329" t="s">
        <v>208</v>
      </c>
      <c r="L95" s="309">
        <f t="shared" si="0"/>
        <v>2</v>
      </c>
      <c r="M95" s="309">
        <f t="shared" si="1"/>
        <v>0</v>
      </c>
      <c r="N95" s="309">
        <f t="shared" si="2"/>
        <v>0</v>
      </c>
      <c r="O95" s="309">
        <f t="shared" si="3"/>
        <v>0</v>
      </c>
    </row>
    <row r="96" spans="10:15" ht="17.25" customHeight="1" x14ac:dyDescent="0.2">
      <c r="J96" s="757"/>
      <c r="K96" s="410" t="s">
        <v>209</v>
      </c>
      <c r="L96" s="309">
        <f t="shared" si="0"/>
        <v>2</v>
      </c>
      <c r="M96" s="309">
        <f t="shared" si="1"/>
        <v>0</v>
      </c>
      <c r="N96" s="309">
        <f t="shared" si="2"/>
        <v>2</v>
      </c>
      <c r="O96" s="309">
        <f t="shared" si="3"/>
        <v>0</v>
      </c>
    </row>
    <row r="97" spans="10:15" ht="17.25" customHeight="1" x14ac:dyDescent="0.2">
      <c r="J97" s="757"/>
      <c r="K97" s="329" t="s">
        <v>501</v>
      </c>
      <c r="L97" s="778">
        <f t="shared" si="0"/>
        <v>4</v>
      </c>
      <c r="M97" s="778">
        <f t="shared" si="1"/>
        <v>2</v>
      </c>
      <c r="N97" s="778">
        <f t="shared" si="2"/>
        <v>4</v>
      </c>
      <c r="O97" s="778">
        <f t="shared" si="3"/>
        <v>2</v>
      </c>
    </row>
    <row r="98" spans="10:15" ht="17.25" customHeight="1" x14ac:dyDescent="0.2">
      <c r="J98" s="757"/>
      <c r="K98" s="706" t="s">
        <v>675</v>
      </c>
      <c r="L98" s="309">
        <f t="shared" si="0"/>
        <v>0</v>
      </c>
      <c r="M98" s="309">
        <f t="shared" si="1"/>
        <v>0</v>
      </c>
      <c r="N98" s="309">
        <f t="shared" si="2"/>
        <v>0</v>
      </c>
      <c r="O98" s="309">
        <f t="shared" si="3"/>
        <v>0</v>
      </c>
    </row>
    <row r="99" spans="10:15" ht="17.25" customHeight="1" x14ac:dyDescent="0.2">
      <c r="J99" s="757"/>
      <c r="K99" s="329" t="s">
        <v>341</v>
      </c>
      <c r="L99" s="309">
        <f t="shared" si="0"/>
        <v>2</v>
      </c>
      <c r="M99" s="309">
        <f t="shared" si="1"/>
        <v>0</v>
      </c>
      <c r="N99" s="309">
        <f t="shared" si="2"/>
        <v>2</v>
      </c>
      <c r="O99" s="309">
        <f t="shared" si="3"/>
        <v>0</v>
      </c>
    </row>
    <row r="100" spans="10:15" ht="17.25" customHeight="1" x14ac:dyDescent="0.2">
      <c r="L100" s="777"/>
      <c r="M100" s="777"/>
      <c r="N100" s="777"/>
      <c r="O100" s="777"/>
    </row>
    <row r="101" spans="10:15" ht="17.25" customHeight="1" x14ac:dyDescent="0.2">
      <c r="L101" s="505">
        <f>SUM(L79:O99)</f>
        <v>138</v>
      </c>
    </row>
    <row r="102" spans="10:15" ht="17.25" customHeight="1" x14ac:dyDescent="0.2"/>
    <row r="103" spans="10:15" ht="17.25" customHeight="1" x14ac:dyDescent="0.2"/>
    <row r="109" spans="10:15" ht="15" x14ac:dyDescent="0.2">
      <c r="K109" s="207"/>
      <c r="L109" s="1837"/>
    </row>
    <row r="110" spans="10:15" ht="15" x14ac:dyDescent="0.2">
      <c r="K110" s="207"/>
      <c r="L110" s="1837"/>
    </row>
    <row r="111" spans="10:15" ht="15" x14ac:dyDescent="0.2">
      <c r="K111" s="207"/>
      <c r="L111" s="1837"/>
    </row>
    <row r="112" spans="10:15" ht="15" x14ac:dyDescent="0.2">
      <c r="K112" s="207"/>
      <c r="L112" s="1837"/>
    </row>
    <row r="113" spans="11:12" ht="15" x14ac:dyDescent="0.2">
      <c r="K113" s="207"/>
      <c r="L113" s="1837"/>
    </row>
    <row r="114" spans="11:12" ht="15" x14ac:dyDescent="0.2">
      <c r="K114" s="207"/>
      <c r="L114" s="1837"/>
    </row>
    <row r="115" spans="11:12" ht="15" x14ac:dyDescent="0.2">
      <c r="K115" s="207"/>
      <c r="L115" s="1837"/>
    </row>
    <row r="116" spans="11:12" ht="15" x14ac:dyDescent="0.2">
      <c r="K116" s="207"/>
      <c r="L116" s="1837"/>
    </row>
    <row r="117" spans="11:12" ht="15" x14ac:dyDescent="0.2">
      <c r="K117" s="207"/>
      <c r="L117" s="1837"/>
    </row>
    <row r="118" spans="11:12" ht="15" x14ac:dyDescent="0.2">
      <c r="K118" s="207"/>
      <c r="L118" s="1837"/>
    </row>
    <row r="119" spans="11:12" ht="15" x14ac:dyDescent="0.2">
      <c r="K119" s="207"/>
      <c r="L119" s="1837"/>
    </row>
    <row r="120" spans="11:12" ht="15" x14ac:dyDescent="0.2">
      <c r="K120" s="207"/>
      <c r="L120" s="1837"/>
    </row>
    <row r="121" spans="11:12" ht="15" x14ac:dyDescent="0.2">
      <c r="K121" s="207"/>
      <c r="L121" s="1837"/>
    </row>
    <row r="122" spans="11:12" ht="15" x14ac:dyDescent="0.2">
      <c r="K122" s="207"/>
      <c r="L122" s="1837"/>
    </row>
    <row r="123" spans="11:12" ht="15" x14ac:dyDescent="0.2">
      <c r="K123" s="207"/>
      <c r="L123" s="1837"/>
    </row>
    <row r="124" spans="11:12" ht="15" x14ac:dyDescent="0.2">
      <c r="K124" s="207"/>
      <c r="L124" s="1837"/>
    </row>
    <row r="125" spans="11:12" ht="15" x14ac:dyDescent="0.2">
      <c r="K125" s="207"/>
      <c r="L125" s="1837"/>
    </row>
    <row r="126" spans="11:12" ht="15" x14ac:dyDescent="0.2">
      <c r="K126" s="207"/>
      <c r="L126" s="1837"/>
    </row>
  </sheetData>
  <sheetProtection formatCells="0"/>
  <autoFilter ref="B9:K73">
    <filterColumn colId="4" showButton="0"/>
    <filterColumn colId="6" showButton="0"/>
    <filterColumn colId="8">
      <filters>
        <filter val="SORIA - GALVARRO RODOLFO"/>
      </filters>
    </filterColumn>
  </autoFilter>
  <sortState ref="K81:O103">
    <sortCondition ref="K81"/>
  </sortState>
  <mergeCells count="6">
    <mergeCell ref="B5:J5"/>
    <mergeCell ref="B6:J6"/>
    <mergeCell ref="E7:I7"/>
    <mergeCell ref="E8:I8"/>
    <mergeCell ref="F9:G9"/>
    <mergeCell ref="H9:I9"/>
  </mergeCells>
  <phoneticPr fontId="3" type="noConversion"/>
  <dataValidations count="1">
    <dataValidation type="list" allowBlank="1" showInputMessage="1" showErrorMessage="1" sqref="K79:K83 J44 K97:K99 J17:J18 J92:J93 J83:J90 J46:J49 J52 J29:J30 K85:K95">
      <formula1>$J$12:$J$73</formula1>
    </dataValidation>
  </dataValidations>
  <pageMargins left="0.39370078740157483" right="0.47244094488188981" top="0.98425196850393704" bottom="0.98425196850393704" header="0" footer="0"/>
  <pageSetup scale="55" orientation="landscape" r:id="rId1"/>
  <headerFooter alignWithMargins="0"/>
  <ignoredErrors>
    <ignoredError sqref="G76:J76 L79:O99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24"/>
  <sheetViews>
    <sheetView workbookViewId="0">
      <selection activeCell="J12" sqref="J12"/>
    </sheetView>
  </sheetViews>
  <sheetFormatPr baseColWidth="10" defaultColWidth="11.42578125" defaultRowHeight="12.75" x14ac:dyDescent="0.2"/>
  <cols>
    <col min="3" max="3" width="4.7109375" customWidth="1"/>
    <col min="4" max="4" width="27.42578125" customWidth="1"/>
    <col min="5" max="5" width="45.85546875" customWidth="1"/>
    <col min="6" max="9" width="7.140625" customWidth="1"/>
    <col min="10" max="10" width="43.28515625" customWidth="1"/>
    <col min="11" max="11" width="36.42578125" customWidth="1"/>
    <col min="12" max="12" width="17.140625" customWidth="1"/>
    <col min="13" max="13" width="11.7109375" customWidth="1"/>
    <col min="14" max="14" width="11.42578125" customWidth="1"/>
  </cols>
  <sheetData>
    <row r="1" spans="1:20" s="141" customFormat="1" ht="14.25" x14ac:dyDescent="0.2">
      <c r="A1" s="357"/>
      <c r="B1" s="141" t="s">
        <v>51</v>
      </c>
      <c r="J1" s="750"/>
      <c r="K1" s="157"/>
      <c r="L1" s="142"/>
      <c r="M1" s="142"/>
      <c r="N1" s="142"/>
      <c r="O1" s="142"/>
      <c r="P1" s="142"/>
      <c r="Q1" s="142"/>
      <c r="R1" s="151"/>
      <c r="S1" s="151"/>
      <c r="T1" s="151"/>
    </row>
    <row r="2" spans="1:20" s="141" customFormat="1" ht="14.25" x14ac:dyDescent="0.2">
      <c r="A2" s="357"/>
      <c r="B2" s="141" t="s">
        <v>52</v>
      </c>
      <c r="J2" s="750"/>
      <c r="K2" s="157"/>
      <c r="L2" s="142"/>
      <c r="M2" s="142"/>
      <c r="N2" s="142"/>
      <c r="O2" s="142"/>
      <c r="P2" s="142"/>
      <c r="Q2" s="142"/>
      <c r="R2" s="151"/>
      <c r="S2" s="151"/>
      <c r="T2" s="151"/>
    </row>
    <row r="3" spans="1:20" s="141" customFormat="1" ht="14.25" x14ac:dyDescent="0.2">
      <c r="A3" s="357"/>
      <c r="B3" s="141" t="s">
        <v>53</v>
      </c>
      <c r="J3" s="750"/>
      <c r="K3" s="157"/>
      <c r="L3" s="142"/>
      <c r="M3" s="142"/>
      <c r="N3" s="142"/>
      <c r="O3" s="142"/>
      <c r="P3" s="142"/>
      <c r="Q3" s="142"/>
      <c r="R3" s="151"/>
      <c r="S3" s="151"/>
      <c r="T3" s="151"/>
    </row>
    <row r="4" spans="1:20" s="141" customFormat="1" ht="15" thickBot="1" x14ac:dyDescent="0.25">
      <c r="A4" s="357"/>
      <c r="J4" s="750"/>
      <c r="K4" s="157"/>
      <c r="L4" s="142"/>
      <c r="M4" s="142"/>
      <c r="N4" s="142"/>
      <c r="O4" s="142"/>
      <c r="P4" s="142"/>
      <c r="Q4" s="142"/>
      <c r="R4" s="151"/>
      <c r="S4" s="151"/>
      <c r="T4" s="151"/>
    </row>
    <row r="5" spans="1:20" s="108" customFormat="1" ht="18.75" customHeight="1" x14ac:dyDescent="0.2">
      <c r="A5" s="501"/>
      <c r="B5" s="1659" t="s">
        <v>54</v>
      </c>
      <c r="C5" s="1660"/>
      <c r="D5" s="1660"/>
      <c r="E5" s="1660"/>
      <c r="F5" s="1660"/>
      <c r="G5" s="1660"/>
      <c r="H5" s="1660"/>
      <c r="I5" s="1660"/>
      <c r="J5" s="1661"/>
      <c r="K5" s="184"/>
      <c r="L5" s="130"/>
      <c r="M5" s="130"/>
      <c r="N5" s="130"/>
      <c r="O5" s="130"/>
      <c r="P5" s="130"/>
      <c r="Q5" s="130"/>
      <c r="R5" s="221"/>
      <c r="S5" s="221"/>
      <c r="T5" s="221"/>
    </row>
    <row r="6" spans="1:20" s="108" customFormat="1" ht="18.75" customHeight="1" thickBot="1" x14ac:dyDescent="0.25">
      <c r="A6" s="501"/>
      <c r="B6" s="1703" t="s">
        <v>530</v>
      </c>
      <c r="C6" s="1704"/>
      <c r="D6" s="1704"/>
      <c r="E6" s="1704"/>
      <c r="F6" s="1704"/>
      <c r="G6" s="1704"/>
      <c r="H6" s="1704"/>
      <c r="I6" s="1704"/>
      <c r="J6" s="1705"/>
      <c r="K6" s="184"/>
      <c r="L6" s="130"/>
      <c r="M6" s="130"/>
      <c r="N6" s="130"/>
      <c r="O6" s="130"/>
      <c r="P6" s="130"/>
      <c r="Q6" s="130"/>
      <c r="R6" s="221"/>
      <c r="S6" s="221"/>
      <c r="T6" s="221"/>
    </row>
    <row r="7" spans="1:20" s="141" customFormat="1" ht="33" customHeight="1" thickBot="1" x14ac:dyDescent="0.25">
      <c r="A7" s="357"/>
      <c r="B7" s="538" t="s">
        <v>55</v>
      </c>
      <c r="C7" s="549"/>
      <c r="D7" s="549"/>
      <c r="E7" s="1665" t="s">
        <v>152</v>
      </c>
      <c r="F7" s="1665"/>
      <c r="G7" s="1665"/>
      <c r="H7" s="1665"/>
      <c r="I7" s="1665"/>
      <c r="J7" s="751"/>
      <c r="K7" s="157"/>
      <c r="L7" s="142"/>
      <c r="M7" s="142"/>
      <c r="N7" s="142"/>
      <c r="O7" s="142"/>
      <c r="P7" s="142"/>
      <c r="Q7" s="142"/>
      <c r="R7" s="151"/>
      <c r="S7" s="151"/>
      <c r="T7" s="151"/>
    </row>
    <row r="8" spans="1:20" s="129" customFormat="1" ht="20.25" customHeight="1" thickBot="1" x14ac:dyDescent="0.25">
      <c r="A8" s="251"/>
      <c r="B8" s="541"/>
      <c r="C8" s="542"/>
      <c r="D8" s="542"/>
      <c r="E8" s="1665" t="s">
        <v>56</v>
      </c>
      <c r="F8" s="1665"/>
      <c r="G8" s="1665"/>
      <c r="H8" s="1665"/>
      <c r="I8" s="1665"/>
      <c r="J8" s="752"/>
      <c r="K8" s="296"/>
      <c r="R8" s="262"/>
      <c r="S8" s="262"/>
      <c r="T8" s="262"/>
    </row>
    <row r="9" spans="1:20" s="129" customFormat="1" ht="20.25" customHeight="1" x14ac:dyDescent="0.2">
      <c r="A9" s="251"/>
      <c r="B9" s="613"/>
      <c r="C9" s="614"/>
      <c r="D9" s="613"/>
      <c r="E9" s="613"/>
      <c r="F9" s="1706" t="s">
        <v>58</v>
      </c>
      <c r="G9" s="1701"/>
      <c r="H9" s="1702" t="s">
        <v>59</v>
      </c>
      <c r="I9" s="1707"/>
      <c r="J9" s="788"/>
      <c r="K9" s="207"/>
      <c r="R9" s="262"/>
      <c r="S9" s="262"/>
      <c r="T9" s="262"/>
    </row>
    <row r="10" spans="1:20" s="129" customFormat="1" ht="20.25" customHeight="1" x14ac:dyDescent="0.2">
      <c r="A10" s="251"/>
      <c r="B10" s="615" t="s">
        <v>3</v>
      </c>
      <c r="C10" s="616"/>
      <c r="D10" s="615" t="s">
        <v>0</v>
      </c>
      <c r="E10" s="615" t="s">
        <v>57</v>
      </c>
      <c r="F10" s="617" t="s">
        <v>61</v>
      </c>
      <c r="G10" s="554" t="s">
        <v>66</v>
      </c>
      <c r="H10" s="554" t="s">
        <v>62</v>
      </c>
      <c r="I10" s="618" t="s">
        <v>66</v>
      </c>
      <c r="J10" s="789" t="s">
        <v>60</v>
      </c>
      <c r="K10" s="296"/>
      <c r="M10" s="1"/>
      <c r="N10" s="1"/>
      <c r="O10" s="1"/>
      <c r="P10" s="1"/>
      <c r="R10" s="262"/>
      <c r="S10" s="262"/>
      <c r="T10" s="262"/>
    </row>
    <row r="11" spans="1:20" ht="14.25" x14ac:dyDescent="0.2">
      <c r="B11" s="790" t="s">
        <v>90</v>
      </c>
      <c r="C11" s="698" t="s">
        <v>63</v>
      </c>
      <c r="D11" s="411" t="s">
        <v>153</v>
      </c>
      <c r="E11" s="447" t="s">
        <v>321</v>
      </c>
      <c r="F11" s="410"/>
      <c r="G11" s="411"/>
      <c r="H11" s="411">
        <v>2</v>
      </c>
      <c r="I11" s="411"/>
      <c r="J11" s="1565" t="s">
        <v>637</v>
      </c>
      <c r="K11" s="157"/>
    </row>
    <row r="12" spans="1:20" ht="14.25" x14ac:dyDescent="0.2">
      <c r="B12" s="781" t="s">
        <v>90</v>
      </c>
      <c r="C12" s="411" t="s">
        <v>64</v>
      </c>
      <c r="D12" s="411" t="s">
        <v>153</v>
      </c>
      <c r="E12" s="447" t="s">
        <v>321</v>
      </c>
      <c r="F12" s="410"/>
      <c r="G12" s="411"/>
      <c r="H12" s="411">
        <v>2</v>
      </c>
      <c r="I12" s="411"/>
      <c r="J12" s="1565" t="s">
        <v>504</v>
      </c>
      <c r="K12" s="157"/>
    </row>
    <row r="13" spans="1:20" ht="15" thickBot="1" x14ac:dyDescent="0.25">
      <c r="B13" s="785" t="s">
        <v>90</v>
      </c>
      <c r="C13" s="783" t="s">
        <v>65</v>
      </c>
      <c r="D13" s="783" t="s">
        <v>153</v>
      </c>
      <c r="E13" s="776" t="s">
        <v>321</v>
      </c>
      <c r="F13" s="784"/>
      <c r="G13" s="783"/>
      <c r="H13" s="783">
        <v>2</v>
      </c>
      <c r="I13" s="783"/>
      <c r="J13" s="1566" t="s">
        <v>636</v>
      </c>
      <c r="K13" s="157"/>
    </row>
    <row r="15" spans="1:20" x14ac:dyDescent="0.2">
      <c r="H15">
        <f>SUM(H11:H14)</f>
        <v>6</v>
      </c>
    </row>
    <row r="17" spans="11:15" ht="15" x14ac:dyDescent="0.2">
      <c r="K17" s="297" t="s">
        <v>258</v>
      </c>
      <c r="L17" s="145" t="s">
        <v>360</v>
      </c>
      <c r="M17" s="145" t="s">
        <v>66</v>
      </c>
      <c r="N17" s="145" t="s">
        <v>226</v>
      </c>
      <c r="O17" s="145" t="s">
        <v>66</v>
      </c>
    </row>
    <row r="18" spans="11:15" ht="15" x14ac:dyDescent="0.2">
      <c r="K18" s="758" t="s">
        <v>637</v>
      </c>
      <c r="L18" s="309">
        <f>SUMIF($J$11:$J$13,$K18,F$11:F$13)</f>
        <v>0</v>
      </c>
      <c r="M18" s="309">
        <f>SUMIF($J$11:$J$13,$K18,G$11:G$13)</f>
        <v>0</v>
      </c>
      <c r="N18" s="309">
        <f>SUMIF($J$11:$J$13,$K18,H$11:H$13)</f>
        <v>2</v>
      </c>
      <c r="O18" s="309">
        <f>SUMIF($J$11:$J$13,$K18,I$11:I$13)</f>
        <v>0</v>
      </c>
    </row>
    <row r="19" spans="11:15" ht="15" x14ac:dyDescent="0.2">
      <c r="K19" s="445" t="s">
        <v>504</v>
      </c>
      <c r="L19" s="309">
        <f t="shared" ref="L19:L20" si="0">SUMIF($J$11:$J$13,$K19,F$11:F$13)</f>
        <v>0</v>
      </c>
      <c r="M19" s="309">
        <f t="shared" ref="M19:M20" si="1">SUMIF($J$11:$J$13,$K19,G$11:G$13)</f>
        <v>0</v>
      </c>
      <c r="N19" s="309">
        <f t="shared" ref="N19:N20" si="2">SUMIF($J$11:$J$13,$K19,H$11:H$13)</f>
        <v>2</v>
      </c>
      <c r="O19" s="309">
        <f t="shared" ref="O19:O20" si="3">SUMIF($J$11:$J$13,$K19,I$11:I$13)</f>
        <v>0</v>
      </c>
    </row>
    <row r="20" spans="11:15" ht="15" x14ac:dyDescent="0.2">
      <c r="K20" s="758" t="s">
        <v>636</v>
      </c>
      <c r="L20" s="309">
        <f t="shared" si="0"/>
        <v>0</v>
      </c>
      <c r="M20" s="309">
        <f t="shared" si="1"/>
        <v>0</v>
      </c>
      <c r="N20" s="309">
        <f t="shared" si="2"/>
        <v>2</v>
      </c>
      <c r="O20" s="309">
        <f t="shared" si="3"/>
        <v>0</v>
      </c>
    </row>
    <row r="21" spans="11:15" ht="15" x14ac:dyDescent="0.2">
      <c r="K21" s="329"/>
      <c r="L21" s="309"/>
      <c r="M21" s="309"/>
      <c r="N21" s="309"/>
      <c r="O21" s="309"/>
    </row>
    <row r="24" spans="11:15" x14ac:dyDescent="0.2">
      <c r="O24" s="866">
        <f>SUM(L18:O21)</f>
        <v>6</v>
      </c>
    </row>
  </sheetData>
  <mergeCells count="6">
    <mergeCell ref="B5:J5"/>
    <mergeCell ref="B6:J6"/>
    <mergeCell ref="E7:I7"/>
    <mergeCell ref="E8:I8"/>
    <mergeCell ref="F9:G9"/>
    <mergeCell ref="H9:I9"/>
  </mergeCells>
  <dataValidations count="1">
    <dataValidation type="list" allowBlank="1" showInputMessage="1" showErrorMessage="1" sqref="K21">
      <formula1>$J$12:$J$73</formula1>
    </dataValidation>
  </dataValidations>
  <pageMargins left="0.7" right="0.7" top="0.75" bottom="0.75" header="0.3" footer="0.3"/>
  <ignoredErrors>
    <ignoredError sqref="L18:O20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FF00"/>
    <pageSetUpPr fitToPage="1"/>
  </sheetPr>
  <dimension ref="A1:BO46"/>
  <sheetViews>
    <sheetView topLeftCell="A16" workbookViewId="0">
      <selection activeCell="A33" sqref="A33:XFD33"/>
    </sheetView>
  </sheetViews>
  <sheetFormatPr baseColWidth="10" defaultColWidth="11.42578125" defaultRowHeight="14.25" x14ac:dyDescent="0.2"/>
  <cols>
    <col min="1" max="1" width="11.42578125" style="108"/>
    <col min="2" max="2" width="4.7109375" style="108" customWidth="1"/>
    <col min="3" max="3" width="16" style="108" customWidth="1"/>
    <col min="4" max="4" width="59" style="108" customWidth="1"/>
    <col min="5" max="8" width="7.140625" style="108" customWidth="1"/>
    <col min="9" max="9" width="31.28515625" style="196" customWidth="1"/>
    <col min="10" max="10" width="33.85546875" style="108" customWidth="1"/>
    <col min="11" max="11" width="3.28515625" style="506" customWidth="1"/>
    <col min="12" max="12" width="10.28515625" style="506" customWidth="1"/>
    <col min="13" max="13" width="7.42578125" style="263" customWidth="1"/>
    <col min="14" max="14" width="9.7109375" style="263" customWidth="1"/>
    <col min="15" max="17" width="11.42578125" style="221"/>
    <col min="18" max="16384" width="11.42578125" style="108"/>
  </cols>
  <sheetData>
    <row r="1" spans="1:17" x14ac:dyDescent="0.2">
      <c r="A1" s="108" t="s">
        <v>51</v>
      </c>
    </row>
    <row r="2" spans="1:17" x14ac:dyDescent="0.2">
      <c r="A2" s="108" t="s">
        <v>52</v>
      </c>
    </row>
    <row r="3" spans="1:17" x14ac:dyDescent="0.2">
      <c r="A3" s="108" t="s">
        <v>53</v>
      </c>
    </row>
    <row r="4" spans="1:17" ht="15" thickBot="1" x14ac:dyDescent="0.25"/>
    <row r="5" spans="1:17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K5" s="263"/>
      <c r="L5" s="263"/>
    </row>
    <row r="6" spans="1:17" s="141" customFormat="1" ht="24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K6" s="222"/>
      <c r="L6" s="222"/>
      <c r="M6" s="222"/>
      <c r="N6" s="222"/>
      <c r="O6" s="151"/>
      <c r="P6" s="151"/>
      <c r="Q6" s="151"/>
    </row>
    <row r="7" spans="1:17" s="141" customFormat="1" ht="33" customHeight="1" thickBot="1" x14ac:dyDescent="0.25">
      <c r="A7" s="538" t="s">
        <v>55</v>
      </c>
      <c r="B7" s="539"/>
      <c r="C7" s="539"/>
      <c r="D7" s="1665" t="s">
        <v>120</v>
      </c>
      <c r="E7" s="1665"/>
      <c r="F7" s="1665"/>
      <c r="G7" s="1665"/>
      <c r="H7" s="1665"/>
      <c r="I7" s="540"/>
      <c r="K7" s="222"/>
      <c r="L7" s="222"/>
      <c r="M7" s="222"/>
      <c r="N7" s="222"/>
      <c r="O7" s="151"/>
      <c r="P7" s="151"/>
      <c r="Q7" s="151"/>
    </row>
    <row r="8" spans="1:17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"/>
      <c r="K8" s="103"/>
      <c r="L8" s="103"/>
      <c r="M8" s="103"/>
      <c r="N8" s="103"/>
      <c r="O8" s="262"/>
      <c r="P8" s="262"/>
      <c r="Q8" s="262"/>
    </row>
    <row r="9" spans="1:17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"/>
      <c r="K9" s="162"/>
      <c r="L9" s="162"/>
      <c r="M9" s="162"/>
      <c r="N9" s="162"/>
      <c r="O9" s="162"/>
      <c r="P9" s="262"/>
      <c r="Q9" s="262"/>
    </row>
    <row r="10" spans="1:17" s="129" customFormat="1" ht="20.25" customHeight="1" x14ac:dyDescent="0.2">
      <c r="A10" s="1682"/>
      <c r="B10" s="1683"/>
      <c r="C10" s="1683"/>
      <c r="D10" s="1683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62"/>
      <c r="L10" s="162"/>
      <c r="M10" s="162"/>
      <c r="N10" s="162"/>
      <c r="O10" s="162"/>
      <c r="P10" s="262"/>
      <c r="Q10" s="262"/>
    </row>
    <row r="11" spans="1:17" s="241" customFormat="1" ht="7.5" customHeight="1" x14ac:dyDescent="0.2">
      <c r="A11" s="257" t="s">
        <v>32</v>
      </c>
      <c r="B11" s="258" t="s">
        <v>32</v>
      </c>
      <c r="C11" s="258" t="s">
        <v>32</v>
      </c>
      <c r="D11" s="258" t="s">
        <v>32</v>
      </c>
      <c r="E11" s="380" t="s">
        <v>32</v>
      </c>
      <c r="F11" s="380" t="s">
        <v>32</v>
      </c>
      <c r="G11" s="380" t="s">
        <v>32</v>
      </c>
      <c r="H11" s="380" t="s">
        <v>32</v>
      </c>
      <c r="I11" s="406" t="s">
        <v>32</v>
      </c>
      <c r="J11" s="240"/>
      <c r="K11" s="250">
        <v>0</v>
      </c>
      <c r="L11" s="250">
        <v>0</v>
      </c>
      <c r="M11" s="250">
        <v>0</v>
      </c>
      <c r="N11" s="250">
        <v>0</v>
      </c>
      <c r="O11" s="250"/>
      <c r="P11" s="259"/>
      <c r="Q11" s="259"/>
    </row>
    <row r="12" spans="1:17" s="448" customFormat="1" ht="21.75" customHeight="1" x14ac:dyDescent="0.2">
      <c r="A12" s="1217" t="s">
        <v>4</v>
      </c>
      <c r="B12" s="1217" t="s">
        <v>63</v>
      </c>
      <c r="C12" s="1217" t="s">
        <v>36</v>
      </c>
      <c r="D12" s="1218" t="s">
        <v>619</v>
      </c>
      <c r="E12" s="1217">
        <v>6</v>
      </c>
      <c r="F12" s="1217"/>
      <c r="G12" s="1217"/>
      <c r="H12" s="1217"/>
      <c r="I12" s="1219" t="s">
        <v>192</v>
      </c>
      <c r="J12" s="631"/>
      <c r="K12" s="245">
        <f t="shared" ref="K12:N13" si="0">E12</f>
        <v>6</v>
      </c>
      <c r="L12" s="245">
        <f t="shared" si="0"/>
        <v>0</v>
      </c>
      <c r="M12" s="245">
        <f t="shared" si="0"/>
        <v>0</v>
      </c>
      <c r="N12" s="245">
        <f t="shared" si="0"/>
        <v>0</v>
      </c>
      <c r="O12" s="508"/>
      <c r="P12" s="632"/>
      <c r="Q12" s="503"/>
    </row>
    <row r="13" spans="1:17" s="448" customFormat="1" ht="21.75" customHeight="1" x14ac:dyDescent="0.2">
      <c r="A13" s="1217" t="s">
        <v>4</v>
      </c>
      <c r="B13" s="1217" t="s">
        <v>63</v>
      </c>
      <c r="C13" s="1217" t="s">
        <v>36</v>
      </c>
      <c r="D13" s="1218" t="s">
        <v>620</v>
      </c>
      <c r="E13" s="1217"/>
      <c r="F13" s="1217"/>
      <c r="G13" s="1217">
        <v>4</v>
      </c>
      <c r="H13" s="1217"/>
      <c r="I13" s="1219" t="s">
        <v>192</v>
      </c>
      <c r="J13" s="631"/>
      <c r="K13" s="245">
        <f t="shared" si="0"/>
        <v>0</v>
      </c>
      <c r="L13" s="245">
        <f t="shared" si="0"/>
        <v>0</v>
      </c>
      <c r="M13" s="245">
        <f t="shared" si="0"/>
        <v>4</v>
      </c>
      <c r="N13" s="245">
        <f t="shared" si="0"/>
        <v>0</v>
      </c>
      <c r="O13" s="508"/>
      <c r="P13" s="632"/>
      <c r="Q13" s="503"/>
    </row>
    <row r="14" spans="1:17" s="142" customFormat="1" ht="21.75" customHeight="1" x14ac:dyDescent="0.2">
      <c r="A14" s="1217" t="s">
        <v>4</v>
      </c>
      <c r="B14" s="1217" t="s">
        <v>64</v>
      </c>
      <c r="C14" s="1217" t="s">
        <v>36</v>
      </c>
      <c r="D14" s="1218" t="s">
        <v>619</v>
      </c>
      <c r="E14" s="1217">
        <v>6</v>
      </c>
      <c r="F14" s="1217"/>
      <c r="G14" s="1217"/>
      <c r="H14" s="1217"/>
      <c r="I14" s="1219" t="s">
        <v>207</v>
      </c>
      <c r="J14" s="633"/>
      <c r="K14" s="169">
        <f t="shared" ref="K14:K27" si="1">E14</f>
        <v>6</v>
      </c>
      <c r="L14" s="169">
        <f t="shared" ref="L14:L27" si="2">F14</f>
        <v>0</v>
      </c>
      <c r="M14" s="169">
        <f t="shared" ref="M14:M27" si="3">G14</f>
        <v>0</v>
      </c>
      <c r="N14" s="169">
        <f t="shared" ref="N14:N27" si="4">H14</f>
        <v>0</v>
      </c>
      <c r="O14" s="175"/>
      <c r="P14" s="421"/>
      <c r="Q14" s="151"/>
    </row>
    <row r="15" spans="1:17" s="142" customFormat="1" ht="21.75" customHeight="1" x14ac:dyDescent="0.2">
      <c r="A15" s="1217" t="s">
        <v>4</v>
      </c>
      <c r="B15" s="1217" t="s">
        <v>64</v>
      </c>
      <c r="C15" s="1217" t="s">
        <v>36</v>
      </c>
      <c r="D15" s="1218" t="s">
        <v>620</v>
      </c>
      <c r="E15" s="1217"/>
      <c r="F15" s="1217"/>
      <c r="G15" s="1217">
        <v>4</v>
      </c>
      <c r="H15" s="1217"/>
      <c r="I15" s="1219" t="s">
        <v>207</v>
      </c>
      <c r="J15" s="633"/>
      <c r="K15" s="169">
        <f t="shared" si="1"/>
        <v>0</v>
      </c>
      <c r="L15" s="169">
        <f t="shared" si="2"/>
        <v>0</v>
      </c>
      <c r="M15" s="169">
        <f t="shared" si="3"/>
        <v>4</v>
      </c>
      <c r="N15" s="169">
        <f t="shared" si="4"/>
        <v>0</v>
      </c>
      <c r="O15" s="175"/>
      <c r="P15" s="421"/>
      <c r="Q15" s="151"/>
    </row>
    <row r="16" spans="1:17" s="142" customFormat="1" ht="21.75" customHeight="1" x14ac:dyDescent="0.2">
      <c r="A16" s="1217" t="s">
        <v>4</v>
      </c>
      <c r="B16" s="1217" t="s">
        <v>65</v>
      </c>
      <c r="C16" s="1217" t="s">
        <v>36</v>
      </c>
      <c r="D16" s="1218" t="s">
        <v>619</v>
      </c>
      <c r="E16" s="1217">
        <v>6</v>
      </c>
      <c r="F16" s="1217"/>
      <c r="G16" s="1217"/>
      <c r="H16" s="1217"/>
      <c r="I16" s="1219" t="s">
        <v>192</v>
      </c>
      <c r="J16" s="633"/>
      <c r="K16" s="169">
        <f t="shared" si="1"/>
        <v>6</v>
      </c>
      <c r="L16" s="169">
        <f t="shared" si="2"/>
        <v>0</v>
      </c>
      <c r="M16" s="169">
        <f t="shared" si="3"/>
        <v>0</v>
      </c>
      <c r="N16" s="169">
        <f t="shared" si="4"/>
        <v>0</v>
      </c>
      <c r="O16" s="175"/>
      <c r="P16" s="421"/>
      <c r="Q16" s="151"/>
    </row>
    <row r="17" spans="1:17" s="142" customFormat="1" ht="21.75" customHeight="1" x14ac:dyDescent="0.2">
      <c r="A17" s="1217" t="s">
        <v>4</v>
      </c>
      <c r="B17" s="1217" t="s">
        <v>65</v>
      </c>
      <c r="C17" s="1217" t="s">
        <v>36</v>
      </c>
      <c r="D17" s="1218" t="s">
        <v>620</v>
      </c>
      <c r="E17" s="1217"/>
      <c r="F17" s="1217"/>
      <c r="G17" s="1217">
        <v>4</v>
      </c>
      <c r="H17" s="1217"/>
      <c r="I17" s="1219" t="s">
        <v>192</v>
      </c>
      <c r="J17" s="633"/>
      <c r="K17" s="169">
        <f t="shared" si="1"/>
        <v>0</v>
      </c>
      <c r="L17" s="169">
        <f t="shared" si="2"/>
        <v>0</v>
      </c>
      <c r="M17" s="169">
        <f t="shared" si="3"/>
        <v>4</v>
      </c>
      <c r="N17" s="169">
        <f t="shared" si="4"/>
        <v>0</v>
      </c>
      <c r="O17" s="175"/>
      <c r="P17" s="421"/>
      <c r="Q17" s="151"/>
    </row>
    <row r="18" spans="1:17" s="142" customFormat="1" ht="21.75" customHeight="1" x14ac:dyDescent="0.2">
      <c r="A18" s="1217" t="s">
        <v>4</v>
      </c>
      <c r="B18" s="1217" t="s">
        <v>67</v>
      </c>
      <c r="C18" s="1217" t="s">
        <v>36</v>
      </c>
      <c r="D18" s="1218" t="s">
        <v>619</v>
      </c>
      <c r="E18" s="1217">
        <v>6</v>
      </c>
      <c r="F18" s="1217"/>
      <c r="G18" s="1217"/>
      <c r="H18" s="1217"/>
      <c r="I18" s="1219" t="s">
        <v>207</v>
      </c>
      <c r="J18" s="421"/>
      <c r="K18" s="169">
        <f t="shared" si="1"/>
        <v>6</v>
      </c>
      <c r="L18" s="169">
        <f t="shared" si="2"/>
        <v>0</v>
      </c>
      <c r="M18" s="169">
        <f t="shared" si="3"/>
        <v>0</v>
      </c>
      <c r="N18" s="169">
        <f t="shared" si="4"/>
        <v>0</v>
      </c>
      <c r="O18" s="175"/>
      <c r="P18" s="421"/>
      <c r="Q18" s="151"/>
    </row>
    <row r="19" spans="1:17" s="142" customFormat="1" ht="21.75" customHeight="1" x14ac:dyDescent="0.2">
      <c r="A19" s="1217" t="s">
        <v>4</v>
      </c>
      <c r="B19" s="1217" t="s">
        <v>67</v>
      </c>
      <c r="C19" s="1217" t="s">
        <v>36</v>
      </c>
      <c r="D19" s="1218" t="s">
        <v>620</v>
      </c>
      <c r="E19" s="1217"/>
      <c r="F19" s="1217"/>
      <c r="G19" s="1217">
        <v>4</v>
      </c>
      <c r="H19" s="1217"/>
      <c r="I19" s="1219" t="s">
        <v>207</v>
      </c>
      <c r="J19" s="421"/>
      <c r="K19" s="169">
        <f t="shared" si="1"/>
        <v>0</v>
      </c>
      <c r="L19" s="169">
        <f t="shared" si="2"/>
        <v>0</v>
      </c>
      <c r="M19" s="169">
        <f t="shared" si="3"/>
        <v>4</v>
      </c>
      <c r="N19" s="169">
        <f t="shared" si="4"/>
        <v>0</v>
      </c>
      <c r="O19" s="175"/>
      <c r="P19" s="421"/>
      <c r="Q19" s="151"/>
    </row>
    <row r="20" spans="1:17" s="142" customFormat="1" ht="21.75" customHeight="1" x14ac:dyDescent="0.2">
      <c r="A20" s="1217" t="s">
        <v>4</v>
      </c>
      <c r="B20" s="1217" t="s">
        <v>68</v>
      </c>
      <c r="C20" s="1217" t="s">
        <v>36</v>
      </c>
      <c r="D20" s="1218" t="s">
        <v>619</v>
      </c>
      <c r="E20" s="1217">
        <v>6</v>
      </c>
      <c r="F20" s="1217"/>
      <c r="G20" s="1217"/>
      <c r="H20" s="1217"/>
      <c r="I20" s="1219" t="s">
        <v>192</v>
      </c>
      <c r="J20" s="633"/>
      <c r="K20" s="169">
        <f t="shared" si="1"/>
        <v>6</v>
      </c>
      <c r="L20" s="169">
        <f t="shared" si="2"/>
        <v>0</v>
      </c>
      <c r="M20" s="169">
        <f t="shared" si="3"/>
        <v>0</v>
      </c>
      <c r="N20" s="169">
        <f t="shared" si="4"/>
        <v>0</v>
      </c>
      <c r="O20" s="175"/>
      <c r="P20" s="421"/>
      <c r="Q20" s="151"/>
    </row>
    <row r="21" spans="1:17" s="142" customFormat="1" ht="21.75" customHeight="1" x14ac:dyDescent="0.2">
      <c r="A21" s="1217" t="s">
        <v>4</v>
      </c>
      <c r="B21" s="1217" t="s">
        <v>68</v>
      </c>
      <c r="C21" s="1217" t="s">
        <v>36</v>
      </c>
      <c r="D21" s="1218" t="s">
        <v>620</v>
      </c>
      <c r="E21" s="1217"/>
      <c r="F21" s="1217"/>
      <c r="G21" s="1217">
        <v>4</v>
      </c>
      <c r="H21" s="1217"/>
      <c r="I21" s="1219" t="s">
        <v>192</v>
      </c>
      <c r="J21" s="633"/>
      <c r="K21" s="169">
        <f t="shared" si="1"/>
        <v>0</v>
      </c>
      <c r="L21" s="169">
        <f t="shared" si="2"/>
        <v>0</v>
      </c>
      <c r="M21" s="169">
        <f t="shared" si="3"/>
        <v>4</v>
      </c>
      <c r="N21" s="169">
        <f t="shared" si="4"/>
        <v>0</v>
      </c>
      <c r="O21" s="175"/>
      <c r="P21" s="421"/>
      <c r="Q21" s="151"/>
    </row>
    <row r="22" spans="1:17" s="142" customFormat="1" ht="21.75" customHeight="1" x14ac:dyDescent="0.2">
      <c r="A22" s="1217" t="s">
        <v>4</v>
      </c>
      <c r="B22" s="1217" t="s">
        <v>245</v>
      </c>
      <c r="C22" s="1217" t="s">
        <v>36</v>
      </c>
      <c r="D22" s="1218" t="s">
        <v>619</v>
      </c>
      <c r="E22" s="1217">
        <v>6</v>
      </c>
      <c r="F22" s="1217"/>
      <c r="G22" s="1217"/>
      <c r="H22" s="1217"/>
      <c r="I22" s="1219" t="s">
        <v>207</v>
      </c>
      <c r="J22" s="633"/>
      <c r="K22" s="169">
        <f t="shared" si="1"/>
        <v>6</v>
      </c>
      <c r="L22" s="169">
        <f t="shared" si="2"/>
        <v>0</v>
      </c>
      <c r="M22" s="169">
        <f t="shared" si="3"/>
        <v>0</v>
      </c>
      <c r="N22" s="169">
        <f t="shared" si="4"/>
        <v>0</v>
      </c>
      <c r="O22" s="175"/>
      <c r="P22" s="421"/>
      <c r="Q22" s="151"/>
    </row>
    <row r="23" spans="1:17" s="142" customFormat="1" ht="21.75" customHeight="1" x14ac:dyDescent="0.2">
      <c r="A23" s="1217" t="s">
        <v>4</v>
      </c>
      <c r="B23" s="1217" t="s">
        <v>245</v>
      </c>
      <c r="C23" s="1217" t="s">
        <v>36</v>
      </c>
      <c r="D23" s="1218" t="s">
        <v>620</v>
      </c>
      <c r="E23" s="1217"/>
      <c r="F23" s="1217"/>
      <c r="G23" s="1217">
        <v>4</v>
      </c>
      <c r="H23" s="1217"/>
      <c r="I23" s="1219" t="s">
        <v>207</v>
      </c>
      <c r="J23" s="633"/>
      <c r="K23" s="169">
        <f t="shared" si="1"/>
        <v>0</v>
      </c>
      <c r="L23" s="169">
        <f t="shared" si="2"/>
        <v>0</v>
      </c>
      <c r="M23" s="169">
        <f t="shared" si="3"/>
        <v>4</v>
      </c>
      <c r="N23" s="169">
        <f t="shared" si="4"/>
        <v>0</v>
      </c>
      <c r="O23" s="175"/>
      <c r="P23" s="421"/>
      <c r="Q23" s="151"/>
    </row>
    <row r="24" spans="1:17" s="142" customFormat="1" ht="21.75" customHeight="1" x14ac:dyDescent="0.2">
      <c r="A24" s="1220" t="s">
        <v>4</v>
      </c>
      <c r="B24" s="1220" t="s">
        <v>558</v>
      </c>
      <c r="C24" s="1220" t="s">
        <v>36</v>
      </c>
      <c r="D24" s="1218" t="s">
        <v>619</v>
      </c>
      <c r="E24" s="1220">
        <v>6</v>
      </c>
      <c r="F24" s="1220"/>
      <c r="G24" s="1220"/>
      <c r="H24" s="1217"/>
      <c r="I24" s="1221" t="s">
        <v>475</v>
      </c>
      <c r="J24" s="633"/>
      <c r="K24" s="169">
        <f t="shared" ref="K24:K25" si="5">E24</f>
        <v>6</v>
      </c>
      <c r="L24" s="169">
        <f t="shared" ref="L24:L25" si="6">F24</f>
        <v>0</v>
      </c>
      <c r="M24" s="169">
        <f t="shared" ref="M24:M25" si="7">G24</f>
        <v>0</v>
      </c>
      <c r="N24" s="169">
        <f t="shared" ref="N24:N25" si="8">H24</f>
        <v>0</v>
      </c>
      <c r="O24" s="175"/>
      <c r="P24" s="421"/>
      <c r="Q24" s="151"/>
    </row>
    <row r="25" spans="1:17" s="142" customFormat="1" ht="21.75" customHeight="1" x14ac:dyDescent="0.2">
      <c r="A25" s="1220" t="s">
        <v>4</v>
      </c>
      <c r="B25" s="1220" t="s">
        <v>558</v>
      </c>
      <c r="C25" s="1220" t="s">
        <v>36</v>
      </c>
      <c r="D25" s="1218" t="s">
        <v>620</v>
      </c>
      <c r="E25" s="1220"/>
      <c r="F25" s="1220"/>
      <c r="G25" s="1220">
        <v>4</v>
      </c>
      <c r="H25" s="1217"/>
      <c r="I25" s="1221" t="s">
        <v>207</v>
      </c>
      <c r="J25" s="633"/>
      <c r="K25" s="169">
        <f t="shared" si="5"/>
        <v>0</v>
      </c>
      <c r="L25" s="169">
        <f t="shared" si="6"/>
        <v>0</v>
      </c>
      <c r="M25" s="169">
        <f t="shared" si="7"/>
        <v>4</v>
      </c>
      <c r="N25" s="169">
        <f t="shared" si="8"/>
        <v>0</v>
      </c>
      <c r="O25" s="175"/>
      <c r="P25" s="421"/>
      <c r="Q25" s="151"/>
    </row>
    <row r="26" spans="1:17" s="142" customFormat="1" ht="21.75" customHeight="1" x14ac:dyDescent="0.2">
      <c r="A26" s="1220" t="s">
        <v>91</v>
      </c>
      <c r="B26" s="1220" t="s">
        <v>63</v>
      </c>
      <c r="C26" s="1220" t="s">
        <v>36</v>
      </c>
      <c r="D26" s="1218" t="s">
        <v>8</v>
      </c>
      <c r="E26" s="1220">
        <v>2</v>
      </c>
      <c r="F26" s="1220"/>
      <c r="G26" s="1217"/>
      <c r="H26" s="1217"/>
      <c r="I26" s="1221" t="s">
        <v>192</v>
      </c>
      <c r="J26" s="633"/>
      <c r="K26" s="169">
        <f t="shared" ref="K26" si="9">E26</f>
        <v>2</v>
      </c>
      <c r="L26" s="169">
        <f t="shared" ref="L26" si="10">F26</f>
        <v>0</v>
      </c>
      <c r="M26" s="169">
        <f t="shared" ref="M26" si="11">G26</f>
        <v>0</v>
      </c>
      <c r="N26" s="169">
        <f t="shared" ref="N26" si="12">H26</f>
        <v>0</v>
      </c>
      <c r="O26" s="175"/>
      <c r="P26" s="421"/>
      <c r="Q26" s="151"/>
    </row>
    <row r="27" spans="1:17" s="142" customFormat="1" ht="21.75" customHeight="1" x14ac:dyDescent="0.2">
      <c r="A27" s="1217" t="s">
        <v>91</v>
      </c>
      <c r="B27" s="1217" t="s">
        <v>64</v>
      </c>
      <c r="C27" s="1217" t="s">
        <v>36</v>
      </c>
      <c r="D27" s="1222" t="s">
        <v>8</v>
      </c>
      <c r="E27" s="1217">
        <v>2</v>
      </c>
      <c r="F27" s="1217"/>
      <c r="G27" s="1217"/>
      <c r="H27" s="1217"/>
      <c r="I27" s="1219" t="s">
        <v>192</v>
      </c>
      <c r="J27" s="633"/>
      <c r="K27" s="169">
        <f t="shared" si="1"/>
        <v>2</v>
      </c>
      <c r="L27" s="169">
        <f t="shared" si="2"/>
        <v>0</v>
      </c>
      <c r="M27" s="169">
        <f t="shared" si="3"/>
        <v>0</v>
      </c>
      <c r="N27" s="169">
        <f t="shared" si="4"/>
        <v>0</v>
      </c>
      <c r="O27" s="175"/>
      <c r="P27" s="421"/>
      <c r="Q27" s="151"/>
    </row>
    <row r="28" spans="1:17" s="142" customFormat="1" ht="21.75" customHeight="1" x14ac:dyDescent="0.2">
      <c r="A28" s="1217" t="s">
        <v>91</v>
      </c>
      <c r="B28" s="1217" t="s">
        <v>65</v>
      </c>
      <c r="C28" s="1217" t="s">
        <v>36</v>
      </c>
      <c r="D28" s="1222" t="s">
        <v>8</v>
      </c>
      <c r="E28" s="1217">
        <v>2</v>
      </c>
      <c r="F28" s="1217"/>
      <c r="G28" s="1217"/>
      <c r="H28" s="1217"/>
      <c r="I28" s="1219" t="s">
        <v>192</v>
      </c>
      <c r="J28" s="633"/>
      <c r="K28" s="169">
        <f>E28</f>
        <v>2</v>
      </c>
      <c r="L28" s="169">
        <f>F28</f>
        <v>0</v>
      </c>
      <c r="M28" s="169">
        <f>G28</f>
        <v>0</v>
      </c>
      <c r="N28" s="169">
        <f>H28</f>
        <v>0</v>
      </c>
      <c r="O28" s="175"/>
      <c r="P28" s="421"/>
      <c r="Q28" s="151"/>
    </row>
    <row r="29" spans="1:17" s="142" customFormat="1" ht="21.75" customHeight="1" x14ac:dyDescent="0.2">
      <c r="A29" s="1217" t="s">
        <v>91</v>
      </c>
      <c r="B29" s="1217" t="s">
        <v>67</v>
      </c>
      <c r="C29" s="1217" t="s">
        <v>36</v>
      </c>
      <c r="D29" s="1222" t="s">
        <v>8</v>
      </c>
      <c r="E29" s="1217">
        <v>2</v>
      </c>
      <c r="F29" s="1217"/>
      <c r="G29" s="1217"/>
      <c r="H29" s="1217"/>
      <c r="I29" s="1219" t="s">
        <v>207</v>
      </c>
      <c r="J29" s="633"/>
      <c r="K29" s="169">
        <f t="shared" ref="K29:K34" si="13">E29</f>
        <v>2</v>
      </c>
      <c r="L29" s="169">
        <f t="shared" ref="L29:L34" si="14">F29</f>
        <v>0</v>
      </c>
      <c r="M29" s="169">
        <f t="shared" ref="M29:M34" si="15">G29</f>
        <v>0</v>
      </c>
      <c r="N29" s="169">
        <f t="shared" ref="N29:N34" si="16">H29</f>
        <v>0</v>
      </c>
      <c r="O29" s="175"/>
      <c r="P29" s="421"/>
      <c r="Q29" s="151"/>
    </row>
    <row r="30" spans="1:17" s="142" customFormat="1" ht="21.75" customHeight="1" x14ac:dyDescent="0.2">
      <c r="A30" s="408" t="s">
        <v>91</v>
      </c>
      <c r="B30" s="408" t="s">
        <v>68</v>
      </c>
      <c r="C30" s="408" t="s">
        <v>36</v>
      </c>
      <c r="D30" s="409" t="s">
        <v>8</v>
      </c>
      <c r="E30" s="408">
        <v>2</v>
      </c>
      <c r="F30" s="408"/>
      <c r="G30" s="408"/>
      <c r="H30" s="408"/>
      <c r="I30" s="494" t="s">
        <v>192</v>
      </c>
      <c r="J30" s="633" t="s">
        <v>737</v>
      </c>
      <c r="K30" s="169">
        <f t="shared" si="13"/>
        <v>2</v>
      </c>
      <c r="L30" s="169">
        <f t="shared" si="14"/>
        <v>0</v>
      </c>
      <c r="M30" s="169">
        <f t="shared" si="15"/>
        <v>0</v>
      </c>
      <c r="N30" s="169">
        <f t="shared" si="16"/>
        <v>0</v>
      </c>
      <c r="O30" s="175"/>
      <c r="P30" s="421"/>
    </row>
    <row r="31" spans="1:17" s="142" customFormat="1" ht="21.75" customHeight="1" x14ac:dyDescent="0.2">
      <c r="A31" s="1217" t="s">
        <v>15</v>
      </c>
      <c r="B31" s="1217"/>
      <c r="C31" s="1217" t="s">
        <v>36</v>
      </c>
      <c r="D31" s="1222" t="s">
        <v>8</v>
      </c>
      <c r="E31" s="1217"/>
      <c r="F31" s="1217"/>
      <c r="G31" s="1217">
        <v>2</v>
      </c>
      <c r="H31" s="1217"/>
      <c r="I31" s="1221" t="s">
        <v>192</v>
      </c>
      <c r="J31" s="633"/>
      <c r="K31" s="169">
        <f t="shared" si="13"/>
        <v>0</v>
      </c>
      <c r="L31" s="169">
        <f t="shared" si="14"/>
        <v>0</v>
      </c>
      <c r="M31" s="169">
        <f t="shared" si="15"/>
        <v>2</v>
      </c>
      <c r="N31" s="169">
        <f t="shared" si="16"/>
        <v>0</v>
      </c>
      <c r="O31" s="175"/>
      <c r="P31" s="421"/>
      <c r="Q31" s="151"/>
    </row>
    <row r="32" spans="1:17" s="142" customFormat="1" ht="21.75" customHeight="1" x14ac:dyDescent="0.2">
      <c r="A32" s="1217" t="s">
        <v>20</v>
      </c>
      <c r="B32" s="1217"/>
      <c r="C32" s="1217" t="s">
        <v>36</v>
      </c>
      <c r="D32" s="1222" t="s">
        <v>8</v>
      </c>
      <c r="E32" s="1217"/>
      <c r="F32" s="1217"/>
      <c r="G32" s="1217">
        <v>2</v>
      </c>
      <c r="H32" s="1217"/>
      <c r="I32" s="1219" t="s">
        <v>192</v>
      </c>
      <c r="J32" s="633"/>
      <c r="K32" s="169">
        <f t="shared" si="13"/>
        <v>0</v>
      </c>
      <c r="L32" s="169">
        <f t="shared" si="14"/>
        <v>0</v>
      </c>
      <c r="M32" s="169">
        <f t="shared" si="15"/>
        <v>2</v>
      </c>
      <c r="N32" s="169">
        <f t="shared" si="16"/>
        <v>0</v>
      </c>
      <c r="O32" s="175"/>
      <c r="P32" s="421"/>
      <c r="Q32" s="151"/>
    </row>
    <row r="33" spans="1:67" s="142" customFormat="1" ht="21.75" customHeight="1" x14ac:dyDescent="0.2">
      <c r="A33" s="1217" t="s">
        <v>25</v>
      </c>
      <c r="B33" s="1217"/>
      <c r="C33" s="1217" t="s">
        <v>36</v>
      </c>
      <c r="D33" s="1222" t="s">
        <v>8</v>
      </c>
      <c r="E33" s="1223"/>
      <c r="F33" s="1217"/>
      <c r="G33" s="1217">
        <v>2</v>
      </c>
      <c r="H33" s="1217"/>
      <c r="I33" s="1219" t="s">
        <v>207</v>
      </c>
      <c r="J33" s="633"/>
      <c r="K33" s="169">
        <f t="shared" si="13"/>
        <v>0</v>
      </c>
      <c r="L33" s="169">
        <f t="shared" si="14"/>
        <v>0</v>
      </c>
      <c r="M33" s="169">
        <f t="shared" si="15"/>
        <v>2</v>
      </c>
      <c r="N33" s="169">
        <f t="shared" si="16"/>
        <v>0</v>
      </c>
      <c r="O33" s="175"/>
      <c r="P33" s="421"/>
      <c r="Q33" s="151"/>
    </row>
    <row r="34" spans="1:67" x14ac:dyDescent="0.2">
      <c r="J34" s="8"/>
      <c r="K34" s="169">
        <f t="shared" si="13"/>
        <v>0</v>
      </c>
      <c r="L34" s="169">
        <f t="shared" si="14"/>
        <v>0</v>
      </c>
      <c r="M34" s="169">
        <f t="shared" si="15"/>
        <v>0</v>
      </c>
      <c r="N34" s="169">
        <f t="shared" si="16"/>
        <v>0</v>
      </c>
      <c r="O34" s="175"/>
      <c r="P34" s="151"/>
    </row>
    <row r="35" spans="1:67" ht="19.5" customHeight="1" x14ac:dyDescent="0.2">
      <c r="D35" s="545" t="s">
        <v>537</v>
      </c>
      <c r="E35" s="609">
        <f>+SUM(E12:E33)</f>
        <v>52</v>
      </c>
      <c r="F35" s="610"/>
      <c r="G35" s="609">
        <f>+SUM(G12:G33)</f>
        <v>34</v>
      </c>
      <c r="H35" s="610"/>
      <c r="I35" s="611">
        <f>+G35+E35</f>
        <v>86</v>
      </c>
      <c r="J35"/>
      <c r="K35" s="509"/>
      <c r="L35" s="509"/>
      <c r="M35" s="282"/>
      <c r="N35" s="282"/>
      <c r="O35" s="176"/>
    </row>
    <row r="36" spans="1:67" ht="19.5" customHeight="1" x14ac:dyDescent="0.2">
      <c r="D36" s="460" t="s">
        <v>486</v>
      </c>
      <c r="E36" s="377">
        <v>46</v>
      </c>
      <c r="F36" s="378"/>
      <c r="G36" s="377">
        <v>28</v>
      </c>
      <c r="H36" s="378"/>
      <c r="I36" s="484">
        <v>74</v>
      </c>
      <c r="J36"/>
      <c r="K36" s="509"/>
      <c r="L36" s="509"/>
      <c r="M36" s="282"/>
      <c r="N36" s="282"/>
      <c r="O36" s="176"/>
    </row>
    <row r="37" spans="1:67" ht="20.100000000000001" customHeight="1" x14ac:dyDescent="0.2">
      <c r="D37" s="419"/>
      <c r="E37" s="420"/>
      <c r="F37" s="421"/>
      <c r="G37" s="420"/>
      <c r="H37" s="421"/>
      <c r="I37" s="449"/>
      <c r="J37" s="230"/>
      <c r="K37" s="264"/>
      <c r="L37" s="264"/>
      <c r="M37" s="264"/>
      <c r="N37" s="264"/>
      <c r="O37" s="252"/>
    </row>
    <row r="38" spans="1:67" s="141" customFormat="1" ht="31.5" customHeight="1" x14ac:dyDescent="0.2">
      <c r="I38" s="145" t="s">
        <v>258</v>
      </c>
      <c r="J38" s="10" t="s">
        <v>326</v>
      </c>
      <c r="K38" s="151"/>
      <c r="L38" s="4" t="s">
        <v>325</v>
      </c>
      <c r="M38" s="264"/>
      <c r="N38" s="226"/>
      <c r="O38" s="253"/>
      <c r="P38" s="151"/>
      <c r="Q38" s="151"/>
      <c r="BN38" s="141">
        <v>0</v>
      </c>
      <c r="BO38" s="141">
        <v>0</v>
      </c>
    </row>
    <row r="39" spans="1:67" s="109" customFormat="1" ht="18" customHeight="1" x14ac:dyDescent="0.2">
      <c r="C39" s="140"/>
      <c r="D39" s="163"/>
      <c r="E39" s="140"/>
      <c r="F39" s="140"/>
      <c r="G39" s="140"/>
      <c r="H39" s="140"/>
      <c r="I39" s="131" t="s">
        <v>207</v>
      </c>
      <c r="J39" s="761">
        <f ca="1">SUMIF($I$11:$N$33,$I39,K$11:K$33)</f>
        <v>20</v>
      </c>
      <c r="K39" s="221"/>
      <c r="L39" s="17">
        <f ca="1">SUMIF($I$11:$N$33,$I39,M$11:M$33)</f>
        <v>18</v>
      </c>
      <c r="M39" s="264"/>
      <c r="N39" s="264"/>
      <c r="O39" s="252"/>
      <c r="P39" s="221"/>
      <c r="Q39" s="221"/>
    </row>
    <row r="40" spans="1:67" s="109" customFormat="1" ht="15.75" customHeight="1" x14ac:dyDescent="0.2">
      <c r="C40" s="140"/>
      <c r="D40" s="163"/>
      <c r="E40" s="140"/>
      <c r="F40" s="140"/>
      <c r="G40" s="140"/>
      <c r="H40" s="140"/>
      <c r="I40" s="693" t="s">
        <v>192</v>
      </c>
      <c r="J40" s="17">
        <f ca="1">SUMIF($I$11:$N$33,$I40,K$11:K$33)</f>
        <v>26</v>
      </c>
      <c r="K40" s="221"/>
      <c r="L40" s="17">
        <f ca="1">SUMIF($I$11:$N$33,$I40,M$11:M$33)</f>
        <v>16</v>
      </c>
      <c r="M40" s="264"/>
      <c r="N40" s="264"/>
      <c r="O40" s="252"/>
      <c r="P40" s="221"/>
      <c r="Q40" s="221"/>
    </row>
    <row r="41" spans="1:67" s="109" customFormat="1" ht="15.75" customHeight="1" x14ac:dyDescent="0.2">
      <c r="C41" s="140"/>
      <c r="D41" s="163"/>
      <c r="E41" s="140"/>
      <c r="F41" s="140"/>
      <c r="G41" s="140"/>
      <c r="H41" s="140"/>
      <c r="I41" s="693" t="s">
        <v>475</v>
      </c>
      <c r="J41" s="17">
        <f ca="1">SUMIF($I$11:$N$33,$I41,K$11:K$33)</f>
        <v>6</v>
      </c>
      <c r="K41" s="221"/>
      <c r="L41" s="17">
        <f ca="1">SUMIF($I$11:$N$33,$I41,M$11:M$33)</f>
        <v>0</v>
      </c>
      <c r="M41" s="264"/>
      <c r="N41" s="264"/>
      <c r="O41" s="252"/>
      <c r="P41" s="221"/>
      <c r="Q41" s="221"/>
    </row>
    <row r="42" spans="1:67" s="109" customFormat="1" ht="15.75" customHeight="1" x14ac:dyDescent="0.2">
      <c r="C42" s="140"/>
      <c r="D42" s="163"/>
      <c r="E42" s="140"/>
      <c r="F42" s="140"/>
      <c r="G42" s="140"/>
      <c r="H42" s="140"/>
      <c r="I42" s="693"/>
      <c r="J42" s="17"/>
      <c r="K42" s="221"/>
      <c r="L42" s="17"/>
      <c r="M42" s="264"/>
      <c r="N42" s="264"/>
      <c r="O42" s="252"/>
      <c r="P42" s="221"/>
      <c r="Q42" s="221"/>
    </row>
    <row r="43" spans="1:67" s="109" customFormat="1" ht="15.75" customHeight="1" x14ac:dyDescent="0.2">
      <c r="C43" s="140"/>
      <c r="D43" s="163"/>
      <c r="E43" s="140"/>
      <c r="F43" s="140"/>
      <c r="G43" s="140"/>
      <c r="H43" s="140"/>
      <c r="I43" s="693"/>
      <c r="J43" s="17"/>
      <c r="K43" s="221"/>
      <c r="L43" s="17"/>
      <c r="M43" s="264"/>
      <c r="N43" s="264"/>
      <c r="O43" s="252"/>
      <c r="P43" s="221"/>
      <c r="Q43" s="221"/>
    </row>
    <row r="44" spans="1:67" x14ac:dyDescent="0.2">
      <c r="D44" s="199"/>
      <c r="E44" s="199"/>
      <c r="F44" s="199"/>
      <c r="G44" s="199"/>
      <c r="H44" s="199"/>
      <c r="I44" s="197"/>
      <c r="J44" s="2"/>
      <c r="K44" s="507"/>
      <c r="L44" s="507"/>
      <c r="M44" s="264"/>
      <c r="N44" s="264"/>
      <c r="O44" s="252"/>
    </row>
    <row r="45" spans="1:67" ht="15.75" x14ac:dyDescent="0.25">
      <c r="I45" s="197"/>
      <c r="J45" s="557">
        <f ca="1">SUM(J39:L43)</f>
        <v>86</v>
      </c>
      <c r="K45" s="507"/>
      <c r="L45" s="507"/>
      <c r="M45" s="264"/>
      <c r="N45" s="264"/>
    </row>
    <row r="46" spans="1:67" x14ac:dyDescent="0.2">
      <c r="J46"/>
      <c r="K46" s="507"/>
      <c r="L46" s="507"/>
      <c r="M46" s="264"/>
      <c r="N46" s="264"/>
    </row>
  </sheetData>
  <sheetProtection formatCells="0" autoFilter="0"/>
  <autoFilter ref="A9:I36">
    <filterColumn colId="4" showButton="0"/>
    <filterColumn colId="6" showButton="0"/>
  </autoFilter>
  <mergeCells count="11">
    <mergeCell ref="G9:H9"/>
    <mergeCell ref="B9:B10"/>
    <mergeCell ref="D9:D10"/>
    <mergeCell ref="A5:I5"/>
    <mergeCell ref="A6:I6"/>
    <mergeCell ref="D8:H8"/>
    <mergeCell ref="D7:H7"/>
    <mergeCell ref="I9:I10"/>
    <mergeCell ref="A9:A10"/>
    <mergeCell ref="E9:F9"/>
    <mergeCell ref="C9:C10"/>
  </mergeCells>
  <phoneticPr fontId="3" type="noConversion"/>
  <dataValidations count="1">
    <dataValidation type="list" allowBlank="1" showInputMessage="1" showErrorMessage="1" sqref="I39:I43">
      <formula1>$I$11:$I$33</formula1>
    </dataValidation>
  </dataValidations>
  <pageMargins left="0.74803149606299213" right="0.74803149606299213" top="0.6" bottom="0.43" header="0" footer="0"/>
  <pageSetup paperSize="14" scale="16" orientation="landscape" r:id="rId1"/>
  <headerFooter alignWithMargins="0"/>
  <ignoredErrors>
    <ignoredError sqref="E35:I35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indexed="13"/>
    <pageSetUpPr fitToPage="1"/>
  </sheetPr>
  <dimension ref="A1:O50"/>
  <sheetViews>
    <sheetView topLeftCell="A22" workbookViewId="0">
      <selection activeCell="I21" sqref="I21"/>
    </sheetView>
  </sheetViews>
  <sheetFormatPr baseColWidth="10" defaultColWidth="11.42578125" defaultRowHeight="12.75" x14ac:dyDescent="0.2"/>
  <cols>
    <col min="1" max="1" width="11.42578125" style="141"/>
    <col min="2" max="2" width="4.7109375" style="141" customWidth="1"/>
    <col min="3" max="3" width="12.140625" style="141" customWidth="1"/>
    <col min="4" max="4" width="57.28515625" style="141" bestFit="1" customWidth="1"/>
    <col min="5" max="8" width="7.140625" style="141" customWidth="1"/>
    <col min="9" max="9" width="31.7109375" style="172" customWidth="1"/>
    <col min="10" max="10" width="14.28515625" style="141" customWidth="1"/>
    <col min="11" max="11" width="3.7109375" style="142" customWidth="1"/>
    <col min="12" max="12" width="11.28515625" style="142" customWidth="1"/>
    <col min="13" max="13" width="11.42578125" style="142"/>
    <col min="14" max="14" width="10.85546875" style="142" customWidth="1"/>
    <col min="15" max="15" width="13.28515625" style="142" customWidth="1"/>
    <col min="16" max="16384" width="11.42578125" style="141"/>
  </cols>
  <sheetData>
    <row r="1" spans="1:15" x14ac:dyDescent="0.2">
      <c r="A1" s="141" t="s">
        <v>51</v>
      </c>
    </row>
    <row r="2" spans="1:15" x14ac:dyDescent="0.2">
      <c r="A2" s="141" t="s">
        <v>52</v>
      </c>
    </row>
    <row r="3" spans="1:15" x14ac:dyDescent="0.2">
      <c r="A3" s="141" t="s">
        <v>53</v>
      </c>
    </row>
    <row r="4" spans="1:15" ht="13.5" thickBot="1" x14ac:dyDescent="0.25"/>
    <row r="5" spans="1:15" s="108" customFormat="1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K5" s="130"/>
      <c r="L5" s="130"/>
      <c r="M5" s="130"/>
      <c r="N5" s="130"/>
      <c r="O5" s="130"/>
    </row>
    <row r="6" spans="1:15" s="108" customFormat="1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K6" s="130"/>
      <c r="L6" s="130"/>
      <c r="M6" s="130"/>
      <c r="N6" s="130"/>
      <c r="O6" s="130"/>
    </row>
    <row r="7" spans="1:15" ht="33" customHeight="1" thickBot="1" x14ac:dyDescent="0.25">
      <c r="A7" s="538" t="s">
        <v>55</v>
      </c>
      <c r="B7" s="621"/>
      <c r="C7" s="621"/>
      <c r="D7" s="1665" t="s">
        <v>1</v>
      </c>
      <c r="E7" s="1665"/>
      <c r="F7" s="1665"/>
      <c r="G7" s="1665"/>
      <c r="H7" s="1665"/>
      <c r="I7" s="622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623"/>
    </row>
    <row r="9" spans="1:15" s="129" customFormat="1" ht="36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708" t="s">
        <v>60</v>
      </c>
      <c r="J9" s="198"/>
      <c r="K9" s="198"/>
      <c r="L9" s="198"/>
      <c r="M9" s="198"/>
      <c r="N9" s="198"/>
    </row>
    <row r="10" spans="1:15" s="129" customFormat="1" ht="20.25" customHeight="1" x14ac:dyDescent="0.2">
      <c r="A10" s="1682"/>
      <c r="B10" s="1683"/>
      <c r="C10" s="1683"/>
      <c r="D10" s="1683"/>
      <c r="E10" s="544" t="s">
        <v>61</v>
      </c>
      <c r="F10" s="544" t="s">
        <v>66</v>
      </c>
      <c r="G10" s="544" t="s">
        <v>62</v>
      </c>
      <c r="H10" s="544" t="s">
        <v>66</v>
      </c>
      <c r="I10" s="1709"/>
      <c r="J10" s="198"/>
      <c r="K10" s="162"/>
      <c r="L10" s="162"/>
      <c r="M10" s="162"/>
      <c r="N10" s="162"/>
    </row>
    <row r="11" spans="1:15" s="241" customFormat="1" ht="5.25" customHeight="1" x14ac:dyDescent="0.2">
      <c r="A11" s="257"/>
      <c r="B11" s="258"/>
      <c r="C11" s="258"/>
      <c r="D11" s="258"/>
      <c r="E11" s="239"/>
      <c r="F11" s="239"/>
      <c r="G11" s="239"/>
      <c r="H11" s="239"/>
      <c r="I11" s="126" t="s">
        <v>328</v>
      </c>
      <c r="J11" s="240"/>
      <c r="K11" s="240"/>
      <c r="L11" s="240"/>
      <c r="M11" s="240"/>
      <c r="N11" s="240"/>
      <c r="O11" s="240"/>
    </row>
    <row r="12" spans="1:15" ht="21.75" customHeight="1" x14ac:dyDescent="0.2">
      <c r="A12" s="1236" t="s">
        <v>4</v>
      </c>
      <c r="B12" s="1236" t="s">
        <v>63</v>
      </c>
      <c r="C12" s="1231" t="s">
        <v>1</v>
      </c>
      <c r="D12" s="1232" t="s">
        <v>116</v>
      </c>
      <c r="E12" s="1227">
        <v>2</v>
      </c>
      <c r="F12" s="1228"/>
      <c r="G12" s="1228"/>
      <c r="H12" s="1228"/>
      <c r="I12" s="1241" t="s">
        <v>179</v>
      </c>
      <c r="J12" s="15"/>
      <c r="K12" s="9"/>
      <c r="L12" s="9"/>
      <c r="M12" s="9"/>
      <c r="N12" s="9"/>
      <c r="O12" s="8"/>
    </row>
    <row r="13" spans="1:15" ht="21.75" customHeight="1" x14ac:dyDescent="0.2">
      <c r="A13" s="1236" t="s">
        <v>4</v>
      </c>
      <c r="B13" s="1236" t="s">
        <v>63</v>
      </c>
      <c r="C13" s="1231" t="s">
        <v>1</v>
      </c>
      <c r="D13" s="1232" t="s">
        <v>116</v>
      </c>
      <c r="E13" s="1227"/>
      <c r="F13" s="1228"/>
      <c r="G13" s="1227">
        <v>2</v>
      </c>
      <c r="H13" s="1228"/>
      <c r="I13" s="1241" t="s">
        <v>178</v>
      </c>
      <c r="J13" s="15"/>
      <c r="K13" s="9"/>
      <c r="L13" s="9"/>
      <c r="M13" s="9"/>
      <c r="N13" s="9"/>
      <c r="O13" s="8"/>
    </row>
    <row r="14" spans="1:15" ht="21.75" customHeight="1" x14ac:dyDescent="0.2">
      <c r="A14" s="1230" t="s">
        <v>4</v>
      </c>
      <c r="B14" s="1230" t="s">
        <v>64</v>
      </c>
      <c r="C14" s="1231" t="s">
        <v>1</v>
      </c>
      <c r="D14" s="1232" t="s">
        <v>116</v>
      </c>
      <c r="E14" s="1227">
        <v>2</v>
      </c>
      <c r="F14" s="1228"/>
      <c r="G14" s="1228"/>
      <c r="H14" s="1228"/>
      <c r="I14" s="1241" t="s">
        <v>179</v>
      </c>
      <c r="J14" s="8"/>
      <c r="K14" s="9"/>
      <c r="L14" s="9"/>
      <c r="M14" s="9"/>
      <c r="N14" s="9"/>
      <c r="O14" s="8"/>
    </row>
    <row r="15" spans="1:15" ht="21.75" customHeight="1" x14ac:dyDescent="0.2">
      <c r="A15" s="1230" t="s">
        <v>4</v>
      </c>
      <c r="B15" s="1230" t="s">
        <v>64</v>
      </c>
      <c r="C15" s="1231" t="s">
        <v>1</v>
      </c>
      <c r="D15" s="1232" t="s">
        <v>116</v>
      </c>
      <c r="E15" s="1227"/>
      <c r="F15" s="1228"/>
      <c r="G15" s="1227">
        <v>2</v>
      </c>
      <c r="H15" s="1228"/>
      <c r="I15" s="1241" t="s">
        <v>178</v>
      </c>
      <c r="J15" s="8"/>
      <c r="K15" s="9"/>
      <c r="L15" s="9"/>
      <c r="M15" s="9"/>
      <c r="N15" s="9"/>
      <c r="O15" s="8"/>
    </row>
    <row r="16" spans="1:15" ht="21.75" customHeight="1" x14ac:dyDescent="0.2">
      <c r="A16" s="1230" t="s">
        <v>4</v>
      </c>
      <c r="B16" s="1230" t="s">
        <v>65</v>
      </c>
      <c r="C16" s="1231" t="s">
        <v>1</v>
      </c>
      <c r="D16" s="1232" t="s">
        <v>116</v>
      </c>
      <c r="E16" s="1227">
        <v>2</v>
      </c>
      <c r="F16" s="1228"/>
      <c r="G16" s="1227"/>
      <c r="H16" s="1228"/>
      <c r="I16" s="1241" t="s">
        <v>178</v>
      </c>
      <c r="J16" s="8"/>
      <c r="K16" s="9"/>
      <c r="L16" s="9"/>
      <c r="M16" s="9"/>
      <c r="N16" s="9"/>
      <c r="O16" s="8"/>
    </row>
    <row r="17" spans="1:15" ht="21.75" customHeight="1" x14ac:dyDescent="0.2">
      <c r="A17" s="1230" t="s">
        <v>4</v>
      </c>
      <c r="B17" s="1230" t="s">
        <v>65</v>
      </c>
      <c r="C17" s="1231" t="s">
        <v>1</v>
      </c>
      <c r="D17" s="1232" t="s">
        <v>117</v>
      </c>
      <c r="E17" s="1228"/>
      <c r="F17" s="1228"/>
      <c r="G17" s="1227">
        <v>2</v>
      </c>
      <c r="H17" s="1228"/>
      <c r="I17" s="1241" t="s">
        <v>178</v>
      </c>
      <c r="J17" s="8"/>
      <c r="K17" s="9"/>
      <c r="L17" s="9"/>
      <c r="M17" s="9"/>
      <c r="N17" s="9"/>
      <c r="O17" s="8"/>
    </row>
    <row r="18" spans="1:15" ht="21.75" customHeight="1" x14ac:dyDescent="0.2">
      <c r="A18" s="1230" t="s">
        <v>4</v>
      </c>
      <c r="B18" s="1230" t="s">
        <v>67</v>
      </c>
      <c r="C18" s="1231" t="s">
        <v>1</v>
      </c>
      <c r="D18" s="1232" t="s">
        <v>116</v>
      </c>
      <c r="E18" s="1227">
        <v>2</v>
      </c>
      <c r="F18" s="1228"/>
      <c r="G18" s="1228"/>
      <c r="H18" s="1228"/>
      <c r="I18" s="1241" t="s">
        <v>178</v>
      </c>
      <c r="J18" s="9"/>
      <c r="K18" s="9"/>
      <c r="L18" s="9"/>
      <c r="M18" s="9"/>
      <c r="N18" s="9"/>
      <c r="O18" s="8"/>
    </row>
    <row r="19" spans="1:15" ht="21.75" customHeight="1" x14ac:dyDescent="0.2">
      <c r="A19" s="1230" t="s">
        <v>4</v>
      </c>
      <c r="B19" s="1230" t="s">
        <v>67</v>
      </c>
      <c r="C19" s="1231" t="s">
        <v>1</v>
      </c>
      <c r="D19" s="1232" t="s">
        <v>117</v>
      </c>
      <c r="E19" s="1233"/>
      <c r="F19" s="1233"/>
      <c r="G19" s="1234">
        <v>2</v>
      </c>
      <c r="H19" s="1233"/>
      <c r="I19" s="1241" t="s">
        <v>178</v>
      </c>
      <c r="J19" s="9"/>
      <c r="K19" s="9"/>
      <c r="L19" s="9"/>
      <c r="M19" s="9"/>
      <c r="N19" s="9"/>
      <c r="O19" s="8"/>
    </row>
    <row r="20" spans="1:15" ht="21.75" customHeight="1" x14ac:dyDescent="0.2">
      <c r="A20" s="1230" t="s">
        <v>4</v>
      </c>
      <c r="B20" s="1230" t="s">
        <v>68</v>
      </c>
      <c r="C20" s="1231" t="s">
        <v>1</v>
      </c>
      <c r="D20" s="1232" t="s">
        <v>116</v>
      </c>
      <c r="E20" s="1234">
        <v>2</v>
      </c>
      <c r="F20" s="1233"/>
      <c r="G20" s="1233"/>
      <c r="H20" s="1233"/>
      <c r="I20" s="1241" t="s">
        <v>178</v>
      </c>
      <c r="J20" s="8"/>
      <c r="K20" s="9"/>
      <c r="L20" s="9"/>
      <c r="M20" s="9"/>
      <c r="N20" s="9"/>
      <c r="O20" s="8"/>
    </row>
    <row r="21" spans="1:15" ht="21.75" customHeight="1" x14ac:dyDescent="0.2">
      <c r="A21" s="1230" t="s">
        <v>4</v>
      </c>
      <c r="B21" s="1230" t="s">
        <v>68</v>
      </c>
      <c r="C21" s="1231" t="s">
        <v>1</v>
      </c>
      <c r="D21" s="1232" t="s">
        <v>117</v>
      </c>
      <c r="E21" s="1233"/>
      <c r="F21" s="1233"/>
      <c r="G21" s="1234">
        <v>2</v>
      </c>
      <c r="H21" s="1233"/>
      <c r="I21" s="1241" t="s">
        <v>178</v>
      </c>
      <c r="J21" s="8"/>
      <c r="K21" s="9"/>
      <c r="L21" s="9"/>
      <c r="M21" s="9"/>
      <c r="N21" s="9"/>
      <c r="O21" s="8"/>
    </row>
    <row r="22" spans="1:15" ht="21.75" customHeight="1" x14ac:dyDescent="0.2">
      <c r="A22" s="1230" t="s">
        <v>4</v>
      </c>
      <c r="B22" s="1230" t="s">
        <v>245</v>
      </c>
      <c r="C22" s="1231" t="s">
        <v>1</v>
      </c>
      <c r="D22" s="1232" t="s">
        <v>116</v>
      </c>
      <c r="E22" s="1234">
        <v>2</v>
      </c>
      <c r="F22" s="1233"/>
      <c r="G22" s="1233"/>
      <c r="H22" s="1233"/>
      <c r="I22" s="1241" t="s">
        <v>178</v>
      </c>
      <c r="J22" s="8"/>
      <c r="K22" s="9"/>
      <c r="L22" s="9"/>
      <c r="M22" s="9"/>
      <c r="N22" s="9"/>
      <c r="O22" s="8"/>
    </row>
    <row r="23" spans="1:15" ht="21.75" customHeight="1" x14ac:dyDescent="0.2">
      <c r="A23" s="1230" t="s">
        <v>4</v>
      </c>
      <c r="B23" s="1230" t="s">
        <v>245</v>
      </c>
      <c r="C23" s="1231" t="s">
        <v>1</v>
      </c>
      <c r="D23" s="1232" t="s">
        <v>117</v>
      </c>
      <c r="E23" s="1233"/>
      <c r="F23" s="1233"/>
      <c r="G23" s="1234">
        <v>2</v>
      </c>
      <c r="H23" s="1233"/>
      <c r="I23" s="1241" t="s">
        <v>178</v>
      </c>
      <c r="J23" s="8"/>
      <c r="K23" s="9"/>
      <c r="L23" s="9"/>
      <c r="M23" s="9"/>
      <c r="N23" s="9"/>
      <c r="O23" s="8"/>
    </row>
    <row r="24" spans="1:15" ht="21.75" customHeight="1" x14ac:dyDescent="0.2">
      <c r="A24" s="1242" t="s">
        <v>4</v>
      </c>
      <c r="B24" s="1242" t="s">
        <v>558</v>
      </c>
      <c r="C24" s="1243" t="s">
        <v>1</v>
      </c>
      <c r="D24" s="1232" t="s">
        <v>116</v>
      </c>
      <c r="E24" s="1234">
        <v>2</v>
      </c>
      <c r="F24" s="1233"/>
      <c r="G24" s="1233"/>
      <c r="H24" s="1233"/>
      <c r="I24" s="1241" t="s">
        <v>179</v>
      </c>
      <c r="J24" s="8"/>
      <c r="K24" s="9"/>
      <c r="L24" s="9"/>
      <c r="M24" s="9"/>
      <c r="N24" s="9"/>
      <c r="O24" s="8"/>
    </row>
    <row r="25" spans="1:15" ht="21.75" customHeight="1" x14ac:dyDescent="0.2">
      <c r="A25" s="1242" t="s">
        <v>4</v>
      </c>
      <c r="B25" s="1242" t="s">
        <v>558</v>
      </c>
      <c r="C25" s="1243" t="s">
        <v>1</v>
      </c>
      <c r="D25" s="1232" t="s">
        <v>117</v>
      </c>
      <c r="E25" s="1233"/>
      <c r="F25" s="1233"/>
      <c r="G25" s="1234">
        <v>2</v>
      </c>
      <c r="H25" s="1233"/>
      <c r="I25" s="1241" t="s">
        <v>178</v>
      </c>
      <c r="J25" s="8"/>
      <c r="K25" s="9"/>
      <c r="L25" s="9"/>
      <c r="M25" s="9"/>
      <c r="N25" s="9"/>
      <c r="O25" s="8"/>
    </row>
    <row r="26" spans="1:15" ht="21.75" customHeight="1" x14ac:dyDescent="0.2">
      <c r="A26" s="1230" t="s">
        <v>15</v>
      </c>
      <c r="B26" s="1230"/>
      <c r="C26" s="1231" t="s">
        <v>1</v>
      </c>
      <c r="D26" s="1232" t="s">
        <v>5</v>
      </c>
      <c r="E26" s="1234">
        <v>4</v>
      </c>
      <c r="F26" s="1233"/>
      <c r="G26" s="1234"/>
      <c r="H26" s="1233"/>
      <c r="I26" s="1241" t="s">
        <v>179</v>
      </c>
      <c r="J26" s="718"/>
      <c r="K26" s="9"/>
      <c r="L26" s="9"/>
      <c r="M26" s="9"/>
      <c r="N26" s="9"/>
      <c r="O26" s="8"/>
    </row>
    <row r="27" spans="1:15" ht="21.75" customHeight="1" thickBot="1" x14ac:dyDescent="0.25">
      <c r="A27" s="1254" t="s">
        <v>25</v>
      </c>
      <c r="B27" s="1254"/>
      <c r="C27" s="1245" t="s">
        <v>1</v>
      </c>
      <c r="D27" s="1246" t="s">
        <v>5</v>
      </c>
      <c r="E27" s="1247"/>
      <c r="F27" s="1248"/>
      <c r="G27" s="1247">
        <v>4</v>
      </c>
      <c r="H27" s="1248"/>
      <c r="I27" s="1249" t="s">
        <v>178</v>
      </c>
      <c r="J27" s="8"/>
      <c r="K27" s="9"/>
      <c r="L27" s="9"/>
      <c r="M27" s="9"/>
      <c r="N27" s="9"/>
      <c r="O27" s="8"/>
    </row>
    <row r="28" spans="1:15" ht="21.75" customHeight="1" x14ac:dyDescent="0.2">
      <c r="A28" s="1224" t="s">
        <v>119</v>
      </c>
      <c r="B28" s="1224" t="s">
        <v>63</v>
      </c>
      <c r="C28" s="1225" t="s">
        <v>1</v>
      </c>
      <c r="D28" s="1226" t="s">
        <v>5</v>
      </c>
      <c r="E28" s="1227">
        <v>4</v>
      </c>
      <c r="F28" s="1228"/>
      <c r="G28" s="1227"/>
      <c r="H28" s="1228"/>
      <c r="I28" s="1229" t="s">
        <v>178</v>
      </c>
      <c r="J28" s="8"/>
      <c r="K28" s="9"/>
      <c r="L28" s="9"/>
      <c r="M28" s="9"/>
      <c r="N28" s="9"/>
      <c r="O28" s="8"/>
    </row>
    <row r="29" spans="1:15" ht="21.75" customHeight="1" x14ac:dyDescent="0.2">
      <c r="A29" s="1230" t="s">
        <v>119</v>
      </c>
      <c r="B29" s="1230" t="s">
        <v>64</v>
      </c>
      <c r="C29" s="1231" t="s">
        <v>1</v>
      </c>
      <c r="D29" s="1232" t="s">
        <v>5</v>
      </c>
      <c r="E29" s="1234">
        <v>4</v>
      </c>
      <c r="F29" s="1233"/>
      <c r="G29" s="1234"/>
      <c r="H29" s="1233"/>
      <c r="I29" s="1241" t="s">
        <v>179</v>
      </c>
      <c r="J29" s="8"/>
      <c r="K29" s="9"/>
      <c r="L29" s="9"/>
      <c r="M29" s="9"/>
      <c r="N29" s="9"/>
      <c r="O29" s="8"/>
    </row>
    <row r="30" spans="1:15" ht="21.75" customHeight="1" x14ac:dyDescent="0.2">
      <c r="A30" s="1224" t="s">
        <v>119</v>
      </c>
      <c r="B30" s="1230" t="s">
        <v>65</v>
      </c>
      <c r="C30" s="1231" t="s">
        <v>1</v>
      </c>
      <c r="D30" s="1232" t="s">
        <v>5</v>
      </c>
      <c r="E30" s="1234">
        <v>4</v>
      </c>
      <c r="F30" s="1233"/>
      <c r="G30" s="1234"/>
      <c r="H30" s="1233"/>
      <c r="I30" s="1241" t="s">
        <v>179</v>
      </c>
      <c r="J30" s="8"/>
      <c r="K30" s="9"/>
      <c r="L30" s="9"/>
      <c r="M30" s="9"/>
      <c r="N30" s="9"/>
      <c r="O30" s="8"/>
    </row>
    <row r="31" spans="1:15" s="487" customFormat="1" ht="21.75" customHeight="1" thickBot="1" x14ac:dyDescent="0.25">
      <c r="A31" s="1244" t="s">
        <v>119</v>
      </c>
      <c r="B31" s="1244" t="s">
        <v>67</v>
      </c>
      <c r="C31" s="1245" t="s">
        <v>1</v>
      </c>
      <c r="D31" s="1246" t="s">
        <v>5</v>
      </c>
      <c r="E31" s="1247">
        <v>4</v>
      </c>
      <c r="F31" s="1248"/>
      <c r="G31" s="1247"/>
      <c r="H31" s="1248"/>
      <c r="I31" s="1249" t="s">
        <v>179</v>
      </c>
      <c r="J31" s="303"/>
      <c r="K31" s="702"/>
      <c r="L31" s="702"/>
      <c r="M31" s="702"/>
      <c r="N31" s="702"/>
      <c r="O31" s="303"/>
    </row>
    <row r="32" spans="1:15" ht="21.75" customHeight="1" x14ac:dyDescent="0.2">
      <c r="A32" s="1224" t="s">
        <v>90</v>
      </c>
      <c r="B32" s="1224" t="s">
        <v>63</v>
      </c>
      <c r="C32" s="1225" t="s">
        <v>1</v>
      </c>
      <c r="D32" s="1226" t="s">
        <v>218</v>
      </c>
      <c r="E32" s="1227">
        <v>2</v>
      </c>
      <c r="F32" s="1227"/>
      <c r="G32" s="1226"/>
      <c r="H32" s="1228"/>
      <c r="I32" s="1229" t="s">
        <v>177</v>
      </c>
      <c r="J32" s="9"/>
      <c r="K32" s="9"/>
      <c r="L32" s="9"/>
      <c r="M32" s="9"/>
      <c r="N32" s="9"/>
      <c r="O32" s="8"/>
    </row>
    <row r="33" spans="1:15" ht="21.75" customHeight="1" x14ac:dyDescent="0.2">
      <c r="A33" s="1224" t="s">
        <v>90</v>
      </c>
      <c r="B33" s="1224" t="s">
        <v>64</v>
      </c>
      <c r="C33" s="1225" t="s">
        <v>1</v>
      </c>
      <c r="D33" s="1226" t="s">
        <v>14</v>
      </c>
      <c r="E33" s="1234">
        <v>2</v>
      </c>
      <c r="F33" s="1234"/>
      <c r="G33" s="1232"/>
      <c r="H33" s="1228"/>
      <c r="I33" s="1241" t="s">
        <v>178</v>
      </c>
      <c r="J33" s="142"/>
      <c r="K33" s="9"/>
      <c r="L33" s="9"/>
      <c r="M33" s="9"/>
      <c r="N33" s="9"/>
      <c r="O33" s="8"/>
    </row>
    <row r="34" spans="1:15" ht="21.75" customHeight="1" x14ac:dyDescent="0.2">
      <c r="A34" s="1224" t="s">
        <v>90</v>
      </c>
      <c r="B34" s="1224" t="s">
        <v>65</v>
      </c>
      <c r="C34" s="1225" t="s">
        <v>1</v>
      </c>
      <c r="D34" s="1226" t="s">
        <v>218</v>
      </c>
      <c r="E34" s="1234">
        <v>2</v>
      </c>
      <c r="F34" s="1234"/>
      <c r="G34" s="1232"/>
      <c r="H34" s="1228"/>
      <c r="I34" s="1241" t="s">
        <v>178</v>
      </c>
      <c r="J34" s="142" t="s">
        <v>569</v>
      </c>
      <c r="K34" s="9"/>
      <c r="L34" s="9"/>
      <c r="M34" s="9"/>
      <c r="N34" s="9"/>
      <c r="O34" s="8"/>
    </row>
    <row r="35" spans="1:15" ht="21.75" customHeight="1" x14ac:dyDescent="0.2">
      <c r="A35" s="1224" t="s">
        <v>24</v>
      </c>
      <c r="B35" s="1224"/>
      <c r="C35" s="1225" t="s">
        <v>1</v>
      </c>
      <c r="D35" s="1226" t="s">
        <v>5</v>
      </c>
      <c r="E35" s="1227">
        <v>4</v>
      </c>
      <c r="F35" s="1228"/>
      <c r="G35" s="1227"/>
      <c r="H35" s="1228"/>
      <c r="I35" s="1229" t="s">
        <v>177</v>
      </c>
      <c r="J35" s="8"/>
      <c r="K35" s="9"/>
      <c r="L35" s="9"/>
      <c r="M35" s="9"/>
      <c r="N35" s="9"/>
      <c r="O35" s="8"/>
    </row>
    <row r="36" spans="1:15" ht="21.75" customHeight="1" x14ac:dyDescent="0.2">
      <c r="A36" s="1230" t="s">
        <v>24</v>
      </c>
      <c r="B36" s="1230"/>
      <c r="C36" s="1231" t="s">
        <v>1</v>
      </c>
      <c r="D36" s="1232" t="s">
        <v>14</v>
      </c>
      <c r="E36" s="1233"/>
      <c r="F36" s="1233"/>
      <c r="G36" s="1234">
        <v>2</v>
      </c>
      <c r="H36" s="1233"/>
      <c r="I36" s="1235" t="s">
        <v>177</v>
      </c>
      <c r="J36" s="8"/>
      <c r="K36" s="9"/>
      <c r="L36" s="9"/>
      <c r="M36" s="9"/>
      <c r="N36" s="9"/>
      <c r="O36" s="8"/>
    </row>
    <row r="37" spans="1:15" ht="21.75" customHeight="1" x14ac:dyDescent="0.2">
      <c r="A37" s="1224" t="s">
        <v>17</v>
      </c>
      <c r="B37" s="1224"/>
      <c r="C37" s="1225" t="s">
        <v>1</v>
      </c>
      <c r="D37" s="1226" t="s">
        <v>14</v>
      </c>
      <c r="E37" s="1251">
        <v>2</v>
      </c>
      <c r="F37" s="1228"/>
      <c r="G37" s="1233"/>
      <c r="H37" s="1228"/>
      <c r="I37" s="1241" t="s">
        <v>178</v>
      </c>
      <c r="J37" s="9"/>
      <c r="K37" s="9"/>
      <c r="L37" s="9"/>
      <c r="M37" s="9"/>
      <c r="N37" s="9"/>
      <c r="O37" s="8"/>
    </row>
    <row r="38" spans="1:15" ht="21.75" customHeight="1" x14ac:dyDescent="0.2">
      <c r="A38" s="1230" t="s">
        <v>28</v>
      </c>
      <c r="B38" s="1230"/>
      <c r="C38" s="1231" t="s">
        <v>1</v>
      </c>
      <c r="D38" s="1232" t="s">
        <v>14</v>
      </c>
      <c r="E38" s="1234">
        <v>0</v>
      </c>
      <c r="F38" s="1252"/>
      <c r="G38" s="1253">
        <v>2</v>
      </c>
      <c r="H38" s="1233"/>
      <c r="I38" s="1241" t="s">
        <v>178</v>
      </c>
      <c r="J38" s="9"/>
      <c r="K38" s="9"/>
      <c r="L38" s="9"/>
      <c r="M38" s="9"/>
      <c r="N38" s="9"/>
      <c r="O38" s="8"/>
    </row>
    <row r="39" spans="1:15" x14ac:dyDescent="0.2">
      <c r="J39" s="8"/>
      <c r="K39" s="8"/>
      <c r="L39" s="8"/>
      <c r="M39" s="8"/>
      <c r="N39" s="8"/>
      <c r="O39" s="8"/>
    </row>
    <row r="40" spans="1:15" ht="15" x14ac:dyDescent="0.2">
      <c r="D40" s="670" t="s">
        <v>537</v>
      </c>
      <c r="E40" s="641">
        <f>+SUM(E12:E38)</f>
        <v>46</v>
      </c>
      <c r="F40" s="642"/>
      <c r="G40" s="641">
        <f>+SUM(G12:G38)</f>
        <v>22</v>
      </c>
      <c r="H40" s="642"/>
      <c r="I40" s="694">
        <f>+SUM(E40:G40)</f>
        <v>68</v>
      </c>
      <c r="J40" s="8"/>
      <c r="K40" s="8"/>
      <c r="L40" s="8"/>
      <c r="M40" s="8"/>
      <c r="N40" s="8"/>
      <c r="O40" s="8"/>
    </row>
    <row r="41" spans="1:15" ht="15" x14ac:dyDescent="0.2">
      <c r="D41" s="629" t="s">
        <v>486</v>
      </c>
      <c r="E41" s="436">
        <v>46</v>
      </c>
      <c r="F41" s="437"/>
      <c r="G41" s="436">
        <v>20</v>
      </c>
      <c r="H41" s="437"/>
      <c r="I41" s="695">
        <v>66</v>
      </c>
      <c r="J41" s="8"/>
      <c r="K41" s="8"/>
      <c r="L41" s="8"/>
      <c r="M41" s="8"/>
      <c r="N41" s="8"/>
      <c r="O41" s="8"/>
    </row>
    <row r="42" spans="1:15" x14ac:dyDescent="0.2">
      <c r="D42" s="419"/>
      <c r="E42" s="420"/>
      <c r="F42" s="421"/>
      <c r="G42" s="420"/>
      <c r="H42" s="421"/>
      <c r="I42" s="429"/>
      <c r="J42" s="3"/>
      <c r="K42" s="8"/>
      <c r="L42" s="8"/>
      <c r="M42" s="8"/>
      <c r="N42" s="8"/>
      <c r="O42" s="8"/>
    </row>
    <row r="43" spans="1:15" ht="28.5" customHeight="1" x14ac:dyDescent="0.2">
      <c r="I43" s="147" t="s">
        <v>258</v>
      </c>
      <c r="J43" s="17" t="s">
        <v>225</v>
      </c>
      <c r="L43" s="17" t="s">
        <v>226</v>
      </c>
      <c r="M43" s="274"/>
      <c r="N43" s="8"/>
      <c r="O43" s="269"/>
    </row>
    <row r="44" spans="1:15" ht="17.25" customHeight="1" x14ac:dyDescent="0.2">
      <c r="H44" s="158"/>
      <c r="I44" s="149" t="s">
        <v>32</v>
      </c>
      <c r="J44" s="17"/>
      <c r="L44" s="17"/>
      <c r="M44" s="274"/>
      <c r="N44" s="9"/>
      <c r="O44" s="9"/>
    </row>
    <row r="45" spans="1:15" ht="17.25" customHeight="1" x14ac:dyDescent="0.2">
      <c r="H45" s="158"/>
      <c r="I45" s="150" t="s">
        <v>177</v>
      </c>
      <c r="J45" s="17">
        <f>SUMIF($I$11:$I$38,$I45,E$11:E$38)</f>
        <v>6</v>
      </c>
      <c r="L45" s="17">
        <f>SUMIF($I$11:$I$38,$I45,G$11:G$38)</f>
        <v>2</v>
      </c>
      <c r="M45" s="274"/>
      <c r="N45" s="9"/>
      <c r="O45" s="9"/>
    </row>
    <row r="46" spans="1:15" ht="17.25" customHeight="1" x14ac:dyDescent="0.2">
      <c r="H46" s="158"/>
      <c r="I46" s="149" t="s">
        <v>178</v>
      </c>
      <c r="J46" s="17">
        <f t="shared" ref="J46:J48" si="0">SUMIF($I$11:$I$38,$I46,E$11:E$38)</f>
        <v>18</v>
      </c>
      <c r="L46" s="17">
        <f t="shared" ref="L46:L48" si="1">SUMIF($I$11:$I$38,$I46,G$11:G$38)</f>
        <v>20</v>
      </c>
      <c r="M46" s="274"/>
      <c r="N46" s="9"/>
      <c r="O46" s="9"/>
    </row>
    <row r="47" spans="1:15" ht="16.5" customHeight="1" x14ac:dyDescent="0.2">
      <c r="I47" s="149" t="s">
        <v>179</v>
      </c>
      <c r="J47" s="17">
        <f t="shared" si="0"/>
        <v>22</v>
      </c>
      <c r="L47" s="17">
        <f t="shared" si="1"/>
        <v>0</v>
      </c>
      <c r="M47" s="274"/>
      <c r="N47" s="8"/>
      <c r="O47" s="8"/>
    </row>
    <row r="48" spans="1:15" ht="16.5" customHeight="1" x14ac:dyDescent="0.2">
      <c r="I48" s="149"/>
      <c r="J48" s="17">
        <f t="shared" si="0"/>
        <v>0</v>
      </c>
      <c r="L48" s="17">
        <f t="shared" si="1"/>
        <v>0</v>
      </c>
      <c r="M48" s="274"/>
      <c r="N48" s="8"/>
      <c r="O48" s="8"/>
    </row>
    <row r="49" spans="12:12" ht="20.25" customHeight="1" x14ac:dyDescent="0.2"/>
    <row r="50" spans="12:12" ht="20.25" customHeight="1" x14ac:dyDescent="0.2">
      <c r="L50" s="145">
        <f>SUM(J44:L48)</f>
        <v>68</v>
      </c>
    </row>
  </sheetData>
  <sheetProtection formatCells="0" autoFilter="0"/>
  <autoFilter ref="C9:I38">
    <filterColumn colId="2" showButton="0"/>
    <filterColumn colId="4" showButton="0"/>
    <sortState ref="C12:I31">
      <sortCondition ref="I9:I38"/>
    </sortState>
  </autoFilter>
  <mergeCells count="11">
    <mergeCell ref="D9:D10"/>
    <mergeCell ref="E9:F9"/>
    <mergeCell ref="C9:C10"/>
    <mergeCell ref="A5:I5"/>
    <mergeCell ref="A6:I6"/>
    <mergeCell ref="D8:H8"/>
    <mergeCell ref="D7:H7"/>
    <mergeCell ref="G9:H9"/>
    <mergeCell ref="I9:I10"/>
    <mergeCell ref="A9:A10"/>
    <mergeCell ref="B9:B10"/>
  </mergeCells>
  <phoneticPr fontId="3" type="noConversion"/>
  <dataValidations count="1">
    <dataValidation type="list" allowBlank="1" showInputMessage="1" showErrorMessage="1" sqref="I44:I48">
      <formula1>$I$11:$I$38</formula1>
    </dataValidation>
  </dataValidations>
  <pageMargins left="0.74803149606299213" right="0.74803149606299213" top="0.54" bottom="0.38" header="0" footer="0"/>
  <pageSetup paperSize="14" scale="59" orientation="landscape" r:id="rId1"/>
  <headerFooter alignWithMargins="0"/>
  <ignoredErrors>
    <ignoredError sqref="E40:I40 L50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indexed="13"/>
    <pageSetUpPr fitToPage="1"/>
  </sheetPr>
  <dimension ref="A1:O36"/>
  <sheetViews>
    <sheetView topLeftCell="A7" workbookViewId="0">
      <selection activeCell="A7" sqref="A7:L36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17.7109375" style="108" customWidth="1"/>
    <col min="4" max="4" width="31.140625" style="108" customWidth="1"/>
    <col min="5" max="8" width="7.140625" style="108" customWidth="1"/>
    <col min="9" max="9" width="33.140625" style="108" customWidth="1"/>
    <col min="10" max="10" width="13.42578125" style="113" customWidth="1"/>
    <col min="11" max="11" width="3.140625" style="108" customWidth="1"/>
    <col min="12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5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5" s="141" customFormat="1" ht="33" customHeight="1" thickBot="1" x14ac:dyDescent="0.25">
      <c r="A7" s="538" t="s">
        <v>55</v>
      </c>
      <c r="B7" s="539"/>
      <c r="C7" s="539"/>
      <c r="D7" s="1665" t="s">
        <v>121</v>
      </c>
      <c r="E7" s="1665"/>
      <c r="F7" s="1665"/>
      <c r="G7" s="1665"/>
      <c r="H7" s="1665"/>
      <c r="I7" s="540"/>
      <c r="J7" s="152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</row>
    <row r="9" spans="1:15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03"/>
      <c r="K9" s="103"/>
      <c r="L9" s="103"/>
      <c r="M9" s="103"/>
      <c r="N9" s="103"/>
      <c r="O9" s="103"/>
    </row>
    <row r="10" spans="1:15" s="129" customFormat="1" ht="20.25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J10" s="1"/>
      <c r="K10" s="1"/>
      <c r="L10" s="1"/>
      <c r="M10" s="1"/>
      <c r="N10" s="1"/>
      <c r="O10" s="103"/>
    </row>
    <row r="11" spans="1:15" s="241" customFormat="1" ht="5.25" customHeight="1" x14ac:dyDescent="0.2">
      <c r="A11" s="257"/>
      <c r="B11" s="258"/>
      <c r="C11" s="258"/>
      <c r="D11" s="258"/>
      <c r="E11" s="256"/>
      <c r="F11" s="256"/>
      <c r="G11" s="256"/>
      <c r="H11" s="256"/>
      <c r="I11" s="126" t="s">
        <v>32</v>
      </c>
      <c r="J11" s="240"/>
      <c r="K11" s="240"/>
      <c r="L11" s="240"/>
      <c r="M11" s="240"/>
      <c r="N11" s="240"/>
      <c r="O11" s="254"/>
    </row>
    <row r="12" spans="1:15" s="142" customFormat="1" ht="19.5" customHeight="1" x14ac:dyDescent="0.2">
      <c r="A12" s="1131" t="s">
        <v>49</v>
      </c>
      <c r="B12" s="1131" t="s">
        <v>63</v>
      </c>
      <c r="C12" s="1145" t="s">
        <v>1</v>
      </c>
      <c r="D12" s="1132" t="s">
        <v>190</v>
      </c>
      <c r="E12" s="1125">
        <v>4</v>
      </c>
      <c r="F12" s="1125"/>
      <c r="G12" s="1125"/>
      <c r="H12" s="1131"/>
      <c r="I12" s="1132" t="s">
        <v>162</v>
      </c>
      <c r="J12" s="9"/>
      <c r="K12" s="9"/>
      <c r="L12" s="9"/>
      <c r="M12" s="9"/>
      <c r="N12" s="9"/>
      <c r="O12" s="253"/>
    </row>
    <row r="13" spans="1:15" s="142" customFormat="1" ht="19.5" customHeight="1" x14ac:dyDescent="0.2">
      <c r="A13" s="1131" t="s">
        <v>49</v>
      </c>
      <c r="B13" s="1131" t="s">
        <v>63</v>
      </c>
      <c r="C13" s="1145" t="s">
        <v>1</v>
      </c>
      <c r="D13" s="1132" t="s">
        <v>191</v>
      </c>
      <c r="E13" s="1125"/>
      <c r="F13" s="1125"/>
      <c r="G13" s="1125">
        <v>2</v>
      </c>
      <c r="H13" s="1131"/>
      <c r="I13" s="1132" t="s">
        <v>162</v>
      </c>
      <c r="J13" s="9"/>
      <c r="K13" s="9"/>
      <c r="L13" s="9"/>
      <c r="M13" s="9"/>
      <c r="N13" s="9"/>
      <c r="O13" s="253"/>
    </row>
    <row r="14" spans="1:15" s="142" customFormat="1" ht="19.5" customHeight="1" x14ac:dyDescent="0.2">
      <c r="A14" s="1131" t="s">
        <v>49</v>
      </c>
      <c r="B14" s="1131" t="s">
        <v>64</v>
      </c>
      <c r="C14" s="1145" t="s">
        <v>1</v>
      </c>
      <c r="D14" s="1132" t="s">
        <v>190</v>
      </c>
      <c r="E14" s="1125">
        <v>4</v>
      </c>
      <c r="F14" s="1125"/>
      <c r="G14" s="1125"/>
      <c r="H14" s="1131"/>
      <c r="I14" s="1132" t="s">
        <v>162</v>
      </c>
      <c r="J14" s="9"/>
      <c r="K14" s="9"/>
      <c r="L14" s="9"/>
      <c r="M14" s="9"/>
      <c r="N14" s="9"/>
      <c r="O14" s="253"/>
    </row>
    <row r="15" spans="1:15" s="142" customFormat="1" ht="19.5" customHeight="1" x14ac:dyDescent="0.2">
      <c r="A15" s="1131" t="s">
        <v>49</v>
      </c>
      <c r="B15" s="1131" t="s">
        <v>64</v>
      </c>
      <c r="C15" s="1145" t="s">
        <v>1</v>
      </c>
      <c r="D15" s="1132" t="s">
        <v>191</v>
      </c>
      <c r="E15" s="1125"/>
      <c r="F15" s="1125"/>
      <c r="G15" s="1125">
        <v>2</v>
      </c>
      <c r="H15" s="1131"/>
      <c r="I15" s="1132" t="s">
        <v>162</v>
      </c>
      <c r="J15" s="9"/>
      <c r="K15" s="9"/>
      <c r="L15" s="9"/>
      <c r="M15" s="9"/>
      <c r="N15" s="9"/>
      <c r="O15" s="253"/>
    </row>
    <row r="16" spans="1:15" s="142" customFormat="1" ht="19.5" customHeight="1" x14ac:dyDescent="0.2">
      <c r="A16" s="1131" t="s">
        <v>49</v>
      </c>
      <c r="B16" s="1131" t="s">
        <v>65</v>
      </c>
      <c r="C16" s="1145" t="s">
        <v>1</v>
      </c>
      <c r="D16" s="1132" t="s">
        <v>190</v>
      </c>
      <c r="E16" s="1125">
        <v>4</v>
      </c>
      <c r="F16" s="1125"/>
      <c r="G16" s="1125"/>
      <c r="H16" s="1131"/>
      <c r="I16" s="1132" t="s">
        <v>162</v>
      </c>
      <c r="J16" s="9"/>
      <c r="K16" s="9"/>
      <c r="L16" s="9"/>
      <c r="M16" s="9"/>
      <c r="N16" s="9"/>
      <c r="O16" s="253"/>
    </row>
    <row r="17" spans="1:15" s="142" customFormat="1" ht="19.5" customHeight="1" x14ac:dyDescent="0.2">
      <c r="A17" s="1131" t="s">
        <v>49</v>
      </c>
      <c r="B17" s="1131" t="s">
        <v>65</v>
      </c>
      <c r="C17" s="1145" t="s">
        <v>1</v>
      </c>
      <c r="D17" s="1132" t="s">
        <v>191</v>
      </c>
      <c r="E17" s="1125"/>
      <c r="F17" s="1125"/>
      <c r="G17" s="1125">
        <v>2</v>
      </c>
      <c r="H17" s="1131"/>
      <c r="I17" s="1132" t="s">
        <v>162</v>
      </c>
      <c r="J17" s="9"/>
      <c r="K17" s="9"/>
      <c r="L17" s="9"/>
      <c r="M17" s="9"/>
      <c r="N17" s="9"/>
      <c r="O17" s="253"/>
    </row>
    <row r="18" spans="1:15" s="448" customFormat="1" ht="19.5" customHeight="1" x14ac:dyDescent="0.2">
      <c r="A18" s="1131" t="s">
        <v>49</v>
      </c>
      <c r="B18" s="1131" t="s">
        <v>67</v>
      </c>
      <c r="C18" s="1145" t="s">
        <v>1</v>
      </c>
      <c r="D18" s="1132" t="s">
        <v>190</v>
      </c>
      <c r="E18" s="1125">
        <v>4</v>
      </c>
      <c r="F18" s="1125"/>
      <c r="G18" s="1125"/>
      <c r="H18" s="1146"/>
      <c r="I18" s="1132" t="s">
        <v>162</v>
      </c>
      <c r="J18" s="240"/>
      <c r="K18" s="702"/>
      <c r="L18" s="702"/>
      <c r="M18" s="702"/>
      <c r="N18" s="702"/>
      <c r="O18" s="492"/>
    </row>
    <row r="19" spans="1:15" s="448" customFormat="1" ht="19.5" customHeight="1" x14ac:dyDescent="0.2">
      <c r="A19" s="1131" t="s">
        <v>49</v>
      </c>
      <c r="B19" s="1131" t="s">
        <v>67</v>
      </c>
      <c r="C19" s="1145" t="s">
        <v>1</v>
      </c>
      <c r="D19" s="1132" t="s">
        <v>191</v>
      </c>
      <c r="E19" s="1125"/>
      <c r="F19" s="1125"/>
      <c r="G19" s="1125">
        <v>2</v>
      </c>
      <c r="H19" s="1146"/>
      <c r="I19" s="1132" t="s">
        <v>162</v>
      </c>
      <c r="J19" s="240"/>
      <c r="K19" s="702"/>
      <c r="L19" s="702"/>
      <c r="M19" s="702"/>
      <c r="N19" s="702"/>
      <c r="O19" s="492"/>
    </row>
    <row r="20" spans="1:15" s="142" customFormat="1" ht="19.5" customHeight="1" x14ac:dyDescent="0.2">
      <c r="A20" s="1131" t="s">
        <v>21</v>
      </c>
      <c r="B20" s="1131"/>
      <c r="C20" s="1145" t="s">
        <v>1</v>
      </c>
      <c r="D20" s="1132" t="s">
        <v>123</v>
      </c>
      <c r="E20" s="1125">
        <v>2</v>
      </c>
      <c r="F20" s="1125"/>
      <c r="G20" s="1125"/>
      <c r="H20" s="1131"/>
      <c r="I20" s="1132" t="s">
        <v>162</v>
      </c>
      <c r="J20" s="9"/>
      <c r="K20" s="9"/>
      <c r="L20" s="9"/>
      <c r="M20" s="9"/>
      <c r="N20" s="9"/>
      <c r="O20" s="253"/>
    </row>
    <row r="21" spans="1:15" s="142" customFormat="1" ht="19.5" customHeight="1" x14ac:dyDescent="0.2">
      <c r="A21" s="1131" t="s">
        <v>21</v>
      </c>
      <c r="B21" s="1131"/>
      <c r="C21" s="1145" t="s">
        <v>1</v>
      </c>
      <c r="D21" s="1132" t="s">
        <v>122</v>
      </c>
      <c r="E21" s="1125"/>
      <c r="F21" s="1125"/>
      <c r="G21" s="1125">
        <v>4</v>
      </c>
      <c r="H21" s="1131"/>
      <c r="I21" s="1132" t="s">
        <v>162</v>
      </c>
      <c r="J21" s="719"/>
      <c r="K21" s="9"/>
      <c r="L21" s="9"/>
      <c r="M21" s="9"/>
      <c r="N21" s="9"/>
      <c r="O21" s="253"/>
    </row>
    <row r="22" spans="1:15" s="142" customFormat="1" ht="21.75" customHeight="1" x14ac:dyDescent="0.2">
      <c r="A22" s="1127" t="s">
        <v>16</v>
      </c>
      <c r="B22" s="1127"/>
      <c r="C22" s="1147" t="s">
        <v>1</v>
      </c>
      <c r="D22" s="1128" t="s">
        <v>190</v>
      </c>
      <c r="E22" s="1143">
        <v>2</v>
      </c>
      <c r="F22" s="1125"/>
      <c r="G22" s="1125"/>
      <c r="H22" s="1127"/>
      <c r="I22" s="1132" t="s">
        <v>162</v>
      </c>
      <c r="J22" s="720"/>
      <c r="K22" s="9"/>
      <c r="L22" s="9"/>
      <c r="M22" s="9"/>
      <c r="N22" s="9"/>
      <c r="O22" s="253"/>
    </row>
    <row r="23" spans="1:15" s="142" customFormat="1" ht="19.5" customHeight="1" x14ac:dyDescent="0.2">
      <c r="A23" s="1131" t="s">
        <v>16</v>
      </c>
      <c r="B23" s="1131"/>
      <c r="C23" s="1145" t="s">
        <v>1</v>
      </c>
      <c r="D23" s="1132" t="s">
        <v>191</v>
      </c>
      <c r="E23" s="1125"/>
      <c r="F23" s="1125"/>
      <c r="G23" s="1143">
        <v>4</v>
      </c>
      <c r="H23" s="1127"/>
      <c r="I23" s="1132" t="s">
        <v>162</v>
      </c>
      <c r="J23" s="719"/>
      <c r="K23" s="9"/>
      <c r="L23" s="9"/>
      <c r="M23" s="9"/>
      <c r="N23" s="9"/>
      <c r="O23" s="253"/>
    </row>
    <row r="24" spans="1:15" s="142" customFormat="1" ht="19.5" customHeight="1" x14ac:dyDescent="0.2">
      <c r="A24" s="1386" t="s">
        <v>26</v>
      </c>
      <c r="B24" s="1386"/>
      <c r="C24" s="1387" t="s">
        <v>1</v>
      </c>
      <c r="D24" s="1388" t="s">
        <v>190</v>
      </c>
      <c r="E24" s="1361">
        <v>4</v>
      </c>
      <c r="F24" s="1361"/>
      <c r="G24" s="1361"/>
      <c r="H24" s="1386"/>
      <c r="I24" s="1389" t="s">
        <v>338</v>
      </c>
      <c r="J24" s="719"/>
      <c r="K24" s="9"/>
      <c r="L24" s="9"/>
      <c r="M24" s="9"/>
      <c r="N24" s="9"/>
      <c r="O24" s="253"/>
    </row>
    <row r="25" spans="1:15" s="142" customFormat="1" ht="19.5" customHeight="1" x14ac:dyDescent="0.2">
      <c r="A25" s="1398" t="s">
        <v>26</v>
      </c>
      <c r="B25" s="1398"/>
      <c r="C25" s="1827" t="s">
        <v>1</v>
      </c>
      <c r="D25" s="1389" t="s">
        <v>191</v>
      </c>
      <c r="E25" s="1361"/>
      <c r="F25" s="1361"/>
      <c r="G25" s="1361">
        <v>2</v>
      </c>
      <c r="H25" s="1398"/>
      <c r="I25" s="1389" t="s">
        <v>338</v>
      </c>
      <c r="J25" s="721"/>
      <c r="K25" s="9"/>
      <c r="L25" s="9"/>
      <c r="M25" s="9"/>
      <c r="N25" s="9"/>
      <c r="O25" s="253"/>
    </row>
    <row r="26" spans="1:15" x14ac:dyDescent="0.2">
      <c r="J26" s="286"/>
      <c r="K26" s="274"/>
      <c r="L26" s="274"/>
      <c r="M26" s="274"/>
      <c r="N26" s="274"/>
      <c r="O26" s="252"/>
    </row>
    <row r="27" spans="1:15" x14ac:dyDescent="0.2">
      <c r="J27" s="286"/>
      <c r="K27" s="274"/>
      <c r="L27" s="274"/>
      <c r="M27" s="274"/>
      <c r="N27" s="274"/>
      <c r="O27"/>
    </row>
    <row r="28" spans="1:15" ht="15.95" customHeight="1" x14ac:dyDescent="0.2">
      <c r="D28" s="627" t="s">
        <v>537</v>
      </c>
      <c r="E28" s="624">
        <f>+SUM(E12:E25)</f>
        <v>24</v>
      </c>
      <c r="F28" s="624"/>
      <c r="G28" s="624">
        <f>+SUM(G12:G25)</f>
        <v>18</v>
      </c>
      <c r="H28" s="625"/>
      <c r="I28" s="626">
        <f>+SUM(E28:G28)</f>
        <v>42</v>
      </c>
      <c r="J28" s="2"/>
      <c r="K28"/>
      <c r="L28"/>
      <c r="M28"/>
      <c r="N28"/>
      <c r="O28"/>
    </row>
    <row r="29" spans="1:15" ht="15.95" customHeight="1" x14ac:dyDescent="0.2">
      <c r="D29" s="643" t="s">
        <v>486</v>
      </c>
      <c r="E29" s="428">
        <v>24</v>
      </c>
      <c r="F29" s="447"/>
      <c r="G29" s="428">
        <v>18</v>
      </c>
      <c r="H29" s="447"/>
      <c r="I29" s="654">
        <v>42</v>
      </c>
      <c r="J29" s="2"/>
      <c r="K29"/>
      <c r="L29"/>
      <c r="M29"/>
      <c r="N29"/>
      <c r="O29"/>
    </row>
    <row r="30" spans="1:15" ht="15" x14ac:dyDescent="0.2">
      <c r="D30" s="450"/>
      <c r="E30" s="451"/>
      <c r="F30" s="452"/>
      <c r="G30" s="451"/>
      <c r="H30" s="452"/>
      <c r="I30" s="634"/>
      <c r="J30" s="2"/>
      <c r="K30"/>
      <c r="L30"/>
      <c r="M30"/>
      <c r="N30"/>
      <c r="O30"/>
    </row>
    <row r="31" spans="1:15" ht="30" customHeight="1" x14ac:dyDescent="0.2">
      <c r="D31" s="201"/>
      <c r="I31" s="147" t="s">
        <v>258</v>
      </c>
      <c r="J31" s="10" t="s">
        <v>326</v>
      </c>
      <c r="L31" s="10" t="s">
        <v>325</v>
      </c>
      <c r="M31"/>
      <c r="N31"/>
      <c r="O31"/>
    </row>
    <row r="32" spans="1:15" ht="15.75" customHeight="1" x14ac:dyDescent="0.2">
      <c r="H32" s="109"/>
      <c r="I32" s="134" t="s">
        <v>162</v>
      </c>
      <c r="J32" s="17">
        <f>SUMIF($I$11:$I$25,$I32,E$11:E$25)</f>
        <v>20</v>
      </c>
      <c r="L32" s="17">
        <f>SUMIF($I$11:$I$25,$I32,G$11:G$25)</f>
        <v>16</v>
      </c>
      <c r="M32"/>
      <c r="N32"/>
      <c r="O32"/>
    </row>
    <row r="33" spans="9:15" x14ac:dyDescent="0.2">
      <c r="I33" s="154" t="s">
        <v>338</v>
      </c>
      <c r="J33" s="17">
        <f>SUMIF($I$11:$I$25,$I33,E$11:E$25)</f>
        <v>4</v>
      </c>
      <c r="L33" s="17">
        <f>SUMIF($I$11:$I$25,$I33,G$11:G$25)</f>
        <v>2</v>
      </c>
      <c r="M33"/>
      <c r="N33"/>
      <c r="O33"/>
    </row>
    <row r="34" spans="9:15" x14ac:dyDescent="0.2">
      <c r="J34" s="2"/>
      <c r="K34"/>
      <c r="L34"/>
      <c r="M34"/>
      <c r="N34"/>
      <c r="O34"/>
    </row>
    <row r="35" spans="9:15" ht="16.5" customHeight="1" x14ac:dyDescent="0.2">
      <c r="J35" s="2"/>
      <c r="K35"/>
      <c r="L35" s="17">
        <f>SUM(J32:L33)</f>
        <v>42</v>
      </c>
      <c r="M35"/>
      <c r="N35"/>
      <c r="O35"/>
    </row>
    <row r="36" spans="9:15" x14ac:dyDescent="0.2">
      <c r="J36" s="2"/>
      <c r="K36"/>
      <c r="L36"/>
      <c r="M36"/>
      <c r="N36"/>
      <c r="O36"/>
    </row>
  </sheetData>
  <sheetProtection formatCells="0" autoFilter="0"/>
  <mergeCells count="11">
    <mergeCell ref="C9:C10"/>
    <mergeCell ref="A5:I5"/>
    <mergeCell ref="A6:I6"/>
    <mergeCell ref="D8:H8"/>
    <mergeCell ref="D7:H7"/>
    <mergeCell ref="G9:H9"/>
    <mergeCell ref="A9:A10"/>
    <mergeCell ref="I9:I10"/>
    <mergeCell ref="B9:B10"/>
    <mergeCell ref="D9:D10"/>
    <mergeCell ref="E9:F9"/>
  </mergeCells>
  <phoneticPr fontId="3" type="noConversion"/>
  <dataValidations count="1">
    <dataValidation type="list" allowBlank="1" showInputMessage="1" showErrorMessage="1" sqref="I32:I33">
      <formula1>$I$11:$I$25</formula1>
    </dataValidation>
  </dataValidations>
  <pageMargins left="0.75" right="0.75" top="1" bottom="1" header="0" footer="0"/>
  <pageSetup scale="65" orientation="landscape" r:id="rId1"/>
  <headerFooter alignWithMargins="0"/>
  <ignoredErrors>
    <ignoredError sqref="E28:I28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indexed="13"/>
    <pageSetUpPr fitToPage="1"/>
  </sheetPr>
  <dimension ref="A1:R36"/>
  <sheetViews>
    <sheetView topLeftCell="A4" workbookViewId="0">
      <selection activeCell="N19" sqref="N19"/>
    </sheetView>
  </sheetViews>
  <sheetFormatPr baseColWidth="10" defaultRowHeight="12.75" x14ac:dyDescent="0.2"/>
  <cols>
    <col min="2" max="2" width="5.42578125" customWidth="1"/>
    <col min="3" max="3" width="22.28515625" customWidth="1"/>
    <col min="4" max="4" width="34.140625" customWidth="1"/>
    <col min="5" max="5" width="7.42578125" customWidth="1"/>
    <col min="6" max="8" width="7.140625" customWidth="1"/>
    <col min="9" max="9" width="30.42578125" customWidth="1"/>
    <col min="10" max="10" width="11.42578125" customWidth="1"/>
    <col min="11" max="11" width="0.140625" customWidth="1"/>
  </cols>
  <sheetData>
    <row r="1" spans="1:18" x14ac:dyDescent="0.2">
      <c r="A1" t="s">
        <v>51</v>
      </c>
    </row>
    <row r="2" spans="1:18" x14ac:dyDescent="0.2">
      <c r="A2" t="s">
        <v>52</v>
      </c>
    </row>
    <row r="3" spans="1:18" x14ac:dyDescent="0.2">
      <c r="A3" t="s">
        <v>53</v>
      </c>
    </row>
    <row r="4" spans="1:18" ht="13.5" thickBot="1" x14ac:dyDescent="0.25"/>
    <row r="5" spans="1:18" ht="18.75" customHeight="1" x14ac:dyDescent="0.2">
      <c r="A5" s="1715" t="s">
        <v>54</v>
      </c>
      <c r="B5" s="1716"/>
      <c r="C5" s="1716"/>
      <c r="D5" s="1716"/>
      <c r="E5" s="1716"/>
      <c r="F5" s="1716"/>
      <c r="G5" s="1716"/>
      <c r="H5" s="1716"/>
      <c r="I5" s="1717"/>
      <c r="K5" s="21"/>
    </row>
    <row r="6" spans="1:18" ht="18.75" customHeight="1" thickBot="1" x14ac:dyDescent="0.25">
      <c r="A6" s="1694" t="s">
        <v>530</v>
      </c>
      <c r="B6" s="1695"/>
      <c r="C6" s="1696"/>
      <c r="D6" s="1695"/>
      <c r="E6" s="1695"/>
      <c r="F6" s="1695"/>
      <c r="G6" s="1695"/>
      <c r="H6" s="1695"/>
      <c r="I6" s="1697"/>
      <c r="K6" s="21"/>
    </row>
    <row r="7" spans="1:18" s="3" customFormat="1" ht="33" customHeight="1" thickBot="1" x14ac:dyDescent="0.25">
      <c r="A7" s="335" t="s">
        <v>55</v>
      </c>
      <c r="B7" s="336"/>
      <c r="C7" s="336"/>
      <c r="D7" s="1719" t="s">
        <v>202</v>
      </c>
      <c r="E7" s="1719"/>
      <c r="F7" s="1719"/>
      <c r="G7" s="1719"/>
      <c r="H7" s="1719"/>
      <c r="I7" s="337"/>
      <c r="J7" s="253"/>
      <c r="K7" s="270"/>
      <c r="L7" s="253"/>
      <c r="M7" s="253"/>
      <c r="N7" s="253"/>
      <c r="O7" s="253"/>
    </row>
    <row r="8" spans="1:18" s="1" customFormat="1" ht="20.25" customHeight="1" thickBot="1" x14ac:dyDescent="0.25">
      <c r="A8" s="338"/>
      <c r="B8" s="339"/>
      <c r="C8" s="339"/>
      <c r="D8" s="1718" t="s">
        <v>56</v>
      </c>
      <c r="E8" s="1718"/>
      <c r="F8" s="1718"/>
      <c r="G8" s="1718"/>
      <c r="H8" s="1718"/>
      <c r="I8" s="340"/>
      <c r="J8" s="103"/>
      <c r="K8" s="270"/>
      <c r="L8" s="103"/>
      <c r="M8" s="103"/>
      <c r="N8" s="103"/>
      <c r="O8" s="103"/>
    </row>
    <row r="9" spans="1:18" s="1" customFormat="1" ht="20.25" customHeight="1" x14ac:dyDescent="0.2">
      <c r="A9" s="1711" t="s">
        <v>3</v>
      </c>
      <c r="B9" s="1713"/>
      <c r="C9" s="1713" t="s">
        <v>0</v>
      </c>
      <c r="D9" s="1713" t="s">
        <v>57</v>
      </c>
      <c r="E9" s="1720" t="s">
        <v>58</v>
      </c>
      <c r="F9" s="1720"/>
      <c r="G9" s="1720" t="s">
        <v>59</v>
      </c>
      <c r="H9" s="1720"/>
      <c r="I9" s="1721" t="s">
        <v>219</v>
      </c>
      <c r="J9" s="271"/>
      <c r="K9" s="160"/>
      <c r="L9" s="103"/>
      <c r="M9" s="103"/>
      <c r="N9" s="103"/>
      <c r="O9" s="103"/>
    </row>
    <row r="10" spans="1:18" s="1" customFormat="1" ht="21" customHeight="1" x14ac:dyDescent="0.2">
      <c r="A10" s="1712"/>
      <c r="B10" s="1714"/>
      <c r="C10" s="1714"/>
      <c r="D10" s="1714"/>
      <c r="E10" s="341" t="s">
        <v>61</v>
      </c>
      <c r="F10" s="341" t="s">
        <v>66</v>
      </c>
      <c r="G10" s="341" t="s">
        <v>62</v>
      </c>
      <c r="H10" s="341" t="s">
        <v>66</v>
      </c>
      <c r="I10" s="1714"/>
      <c r="J10" s="271"/>
      <c r="K10" s="280"/>
      <c r="L10" s="162"/>
      <c r="M10" s="162"/>
      <c r="N10" s="162"/>
      <c r="O10" s="162"/>
    </row>
    <row r="11" spans="1:18" s="1" customFormat="1" ht="6" customHeight="1" x14ac:dyDescent="0.2">
      <c r="A11" s="272" t="s">
        <v>32</v>
      </c>
      <c r="B11" s="100" t="s">
        <v>32</v>
      </c>
      <c r="C11" s="100" t="s">
        <v>32</v>
      </c>
      <c r="D11" s="100" t="s">
        <v>32</v>
      </c>
      <c r="E11" s="273" t="s">
        <v>32</v>
      </c>
      <c r="F11" s="273" t="s">
        <v>32</v>
      </c>
      <c r="G11" s="273" t="s">
        <v>32</v>
      </c>
      <c r="H11" s="273" t="s">
        <v>32</v>
      </c>
      <c r="I11" s="100" t="s">
        <v>32</v>
      </c>
      <c r="J11" s="160"/>
      <c r="K11" s="9"/>
      <c r="L11" s="9"/>
      <c r="M11" s="9"/>
      <c r="N11" s="9"/>
    </row>
    <row r="12" spans="1:18" s="3" customFormat="1" ht="23.25" customHeight="1" x14ac:dyDescent="0.2">
      <c r="A12" s="132" t="s">
        <v>90</v>
      </c>
      <c r="B12" s="132" t="s">
        <v>63</v>
      </c>
      <c r="C12" s="155" t="s">
        <v>12</v>
      </c>
      <c r="D12" s="155" t="s">
        <v>212</v>
      </c>
      <c r="E12" s="133"/>
      <c r="F12" s="133"/>
      <c r="G12" s="133">
        <v>4</v>
      </c>
      <c r="H12" s="132"/>
      <c r="I12" s="1567" t="s">
        <v>487</v>
      </c>
      <c r="J12" s="253"/>
      <c r="K12" s="463"/>
      <c r="L12" s="463"/>
      <c r="M12" s="463"/>
      <c r="N12" s="463"/>
      <c r="O12" s="8"/>
      <c r="P12" s="8"/>
      <c r="Q12" s="8"/>
      <c r="R12" s="8"/>
    </row>
    <row r="13" spans="1:18" s="3" customFormat="1" ht="23.25" customHeight="1" x14ac:dyDescent="0.2">
      <c r="A13" s="132" t="s">
        <v>90</v>
      </c>
      <c r="B13" s="132" t="s">
        <v>64</v>
      </c>
      <c r="C13" s="155" t="s">
        <v>12</v>
      </c>
      <c r="D13" s="155" t="s">
        <v>212</v>
      </c>
      <c r="E13" s="133"/>
      <c r="F13" s="133"/>
      <c r="G13" s="133">
        <v>4</v>
      </c>
      <c r="H13" s="132"/>
      <c r="I13" s="1567" t="s">
        <v>487</v>
      </c>
      <c r="J13" s="253"/>
      <c r="K13" s="463"/>
      <c r="L13" s="463"/>
      <c r="M13" s="463"/>
      <c r="N13" s="463"/>
      <c r="O13" s="8"/>
      <c r="P13" s="8"/>
      <c r="Q13" s="8"/>
      <c r="R13" s="8"/>
    </row>
    <row r="14" spans="1:18" s="3" customFormat="1" ht="23.25" customHeight="1" x14ac:dyDescent="0.2">
      <c r="A14" s="1236" t="s">
        <v>90</v>
      </c>
      <c r="B14" s="1250" t="s">
        <v>65</v>
      </c>
      <c r="C14" s="1237" t="s">
        <v>12</v>
      </c>
      <c r="D14" s="1237" t="s">
        <v>212</v>
      </c>
      <c r="E14" s="1238"/>
      <c r="F14" s="1238"/>
      <c r="G14" s="1238">
        <v>4</v>
      </c>
      <c r="H14" s="1236"/>
      <c r="I14" s="1235" t="s">
        <v>330</v>
      </c>
      <c r="J14" s="253"/>
      <c r="K14" s="463"/>
      <c r="L14" s="463"/>
      <c r="M14" s="463"/>
      <c r="N14" s="463"/>
      <c r="O14" s="8"/>
      <c r="P14" s="8"/>
      <c r="Q14" s="8"/>
      <c r="R14" s="8"/>
    </row>
    <row r="15" spans="1:18" s="3" customFormat="1" ht="23.25" customHeight="1" x14ac:dyDescent="0.2">
      <c r="A15" s="139" t="s">
        <v>17</v>
      </c>
      <c r="B15" s="139"/>
      <c r="C15" s="156" t="s">
        <v>12</v>
      </c>
      <c r="D15" s="156" t="s">
        <v>212</v>
      </c>
      <c r="E15" s="309"/>
      <c r="F15" s="309"/>
      <c r="G15" s="310">
        <v>4</v>
      </c>
      <c r="H15" s="132"/>
      <c r="I15" s="1567" t="s">
        <v>487</v>
      </c>
      <c r="J15" s="253"/>
      <c r="K15" s="463"/>
      <c r="L15" s="463"/>
      <c r="M15" s="463"/>
      <c r="N15" s="463"/>
      <c r="O15" s="8"/>
      <c r="P15" s="8"/>
      <c r="Q15" s="8"/>
      <c r="R15" s="8"/>
    </row>
    <row r="16" spans="1:18" s="3" customFormat="1" ht="23.25" customHeight="1" x14ac:dyDescent="0.2">
      <c r="A16" s="139" t="s">
        <v>24</v>
      </c>
      <c r="B16" s="139"/>
      <c r="C16" s="156" t="s">
        <v>12</v>
      </c>
      <c r="D16" s="156" t="s">
        <v>212</v>
      </c>
      <c r="E16" s="309"/>
      <c r="F16" s="309"/>
      <c r="G16" s="310">
        <v>4</v>
      </c>
      <c r="H16" s="132"/>
      <c r="I16" s="1567" t="s">
        <v>567</v>
      </c>
      <c r="J16" s="253"/>
      <c r="K16" s="463"/>
      <c r="L16" s="463"/>
      <c r="M16" s="463"/>
      <c r="N16" s="463"/>
      <c r="O16" s="8"/>
      <c r="P16" s="8"/>
      <c r="Q16" s="8"/>
      <c r="R16" s="8"/>
    </row>
    <row r="17" spans="1:18" ht="23.25" customHeight="1" x14ac:dyDescent="0.2">
      <c r="A17" s="1398" t="s">
        <v>28</v>
      </c>
      <c r="B17" s="1398"/>
      <c r="C17" s="1399" t="s">
        <v>12</v>
      </c>
      <c r="D17" s="1400" t="s">
        <v>570</v>
      </c>
      <c r="E17" s="1361">
        <v>4</v>
      </c>
      <c r="F17" s="1361"/>
      <c r="G17" s="1361"/>
      <c r="H17" s="1398"/>
      <c r="I17" s="1389" t="s">
        <v>487</v>
      </c>
      <c r="J17" s="1710" t="s">
        <v>571</v>
      </c>
      <c r="K17" s="463"/>
      <c r="L17" s="759"/>
      <c r="M17" s="463"/>
      <c r="N17" s="463"/>
      <c r="O17" s="274"/>
      <c r="P17" s="274"/>
      <c r="Q17" s="274"/>
      <c r="R17" s="274"/>
    </row>
    <row r="18" spans="1:18" ht="23.25" customHeight="1" x14ac:dyDescent="0.2">
      <c r="A18" s="1236" t="s">
        <v>90</v>
      </c>
      <c r="B18" s="1236" t="s">
        <v>63</v>
      </c>
      <c r="C18" s="1237" t="s">
        <v>12</v>
      </c>
      <c r="D18" s="1237" t="s">
        <v>213</v>
      </c>
      <c r="E18" s="1238"/>
      <c r="F18" s="1238"/>
      <c r="G18" s="1238">
        <v>2</v>
      </c>
      <c r="H18" s="1236"/>
      <c r="I18" s="1235" t="s">
        <v>208</v>
      </c>
      <c r="J18" s="1710"/>
      <c r="K18" s="463"/>
      <c r="L18" s="463"/>
      <c r="M18" s="463"/>
      <c r="N18" s="463"/>
      <c r="O18" s="274"/>
      <c r="P18" s="274"/>
      <c r="Q18" s="274"/>
      <c r="R18" s="274"/>
    </row>
    <row r="19" spans="1:18" ht="23.25" customHeight="1" x14ac:dyDescent="0.2">
      <c r="A19" s="1236" t="s">
        <v>90</v>
      </c>
      <c r="B19" s="1236" t="s">
        <v>64</v>
      </c>
      <c r="C19" s="1237" t="s">
        <v>12</v>
      </c>
      <c r="D19" s="1237" t="s">
        <v>213</v>
      </c>
      <c r="E19" s="1238"/>
      <c r="F19" s="1238"/>
      <c r="G19" s="1238">
        <v>2</v>
      </c>
      <c r="H19" s="1236"/>
      <c r="I19" s="1235" t="s">
        <v>179</v>
      </c>
      <c r="J19" s="226"/>
      <c r="K19" s="463"/>
      <c r="L19" s="463"/>
      <c r="M19" s="463"/>
      <c r="N19" s="463"/>
      <c r="O19" s="274"/>
      <c r="P19" s="274"/>
      <c r="Q19" s="274"/>
      <c r="R19" s="274"/>
    </row>
    <row r="20" spans="1:18" ht="23.25" customHeight="1" x14ac:dyDescent="0.2">
      <c r="A20" s="1236" t="s">
        <v>90</v>
      </c>
      <c r="B20" s="1250" t="s">
        <v>65</v>
      </c>
      <c r="C20" s="1237" t="s">
        <v>12</v>
      </c>
      <c r="D20" s="1237" t="s">
        <v>213</v>
      </c>
      <c r="E20" s="1238"/>
      <c r="F20" s="1238"/>
      <c r="G20" s="1238">
        <v>2</v>
      </c>
      <c r="H20" s="1236"/>
      <c r="I20" s="1235" t="s">
        <v>179</v>
      </c>
      <c r="J20" s="253"/>
      <c r="K20" s="463"/>
      <c r="L20" s="463"/>
      <c r="M20" s="463"/>
      <c r="N20" s="463"/>
      <c r="O20" s="274"/>
      <c r="P20" s="274"/>
      <c r="Q20" s="274"/>
      <c r="R20" s="274"/>
    </row>
    <row r="21" spans="1:18" ht="23.25" customHeight="1" x14ac:dyDescent="0.2">
      <c r="A21" s="1236" t="s">
        <v>17</v>
      </c>
      <c r="B21" s="1236"/>
      <c r="C21" s="1237" t="s">
        <v>12</v>
      </c>
      <c r="D21" s="1237" t="s">
        <v>213</v>
      </c>
      <c r="E21" s="1238"/>
      <c r="F21" s="1238"/>
      <c r="G21" s="1239">
        <v>2</v>
      </c>
      <c r="H21" s="1236"/>
      <c r="I21" s="1235" t="s">
        <v>179</v>
      </c>
      <c r="J21" s="253"/>
      <c r="K21" s="463"/>
      <c r="L21" s="463"/>
      <c r="M21" s="463"/>
      <c r="N21" s="463"/>
      <c r="O21" s="274"/>
      <c r="P21" s="274"/>
      <c r="Q21" s="274"/>
      <c r="R21" s="274"/>
    </row>
    <row r="22" spans="1:18" ht="23.25" customHeight="1" x14ac:dyDescent="0.2">
      <c r="A22" s="1236" t="s">
        <v>24</v>
      </c>
      <c r="B22" s="1236"/>
      <c r="C22" s="1237" t="s">
        <v>12</v>
      </c>
      <c r="D22" s="1237" t="s">
        <v>213</v>
      </c>
      <c r="E22" s="1238"/>
      <c r="F22" s="1238"/>
      <c r="G22" s="1239">
        <v>2</v>
      </c>
      <c r="H22" s="1236"/>
      <c r="I22" s="1240" t="s">
        <v>177</v>
      </c>
      <c r="J22" s="253"/>
      <c r="K22" s="463"/>
      <c r="L22" s="463"/>
      <c r="M22" s="463"/>
      <c r="N22" s="463"/>
      <c r="O22" s="274"/>
      <c r="P22" s="274"/>
      <c r="Q22" s="274"/>
      <c r="R22" s="274"/>
    </row>
    <row r="23" spans="1:18" ht="19.5" customHeight="1" x14ac:dyDescent="0.2">
      <c r="A23" s="1236" t="s">
        <v>28</v>
      </c>
      <c r="B23" s="1236"/>
      <c r="C23" s="1237" t="s">
        <v>12</v>
      </c>
      <c r="D23" s="1237" t="s">
        <v>213</v>
      </c>
      <c r="E23" s="1238"/>
      <c r="F23" s="1238"/>
      <c r="G23" s="1238">
        <v>2</v>
      </c>
      <c r="H23" s="1236"/>
      <c r="I23" s="1235" t="s">
        <v>177</v>
      </c>
      <c r="J23" s="226"/>
      <c r="K23" s="463"/>
      <c r="L23" s="463"/>
      <c r="M23" s="463"/>
      <c r="N23" s="463"/>
      <c r="O23" s="274"/>
      <c r="P23" s="274"/>
      <c r="Q23" s="274"/>
      <c r="R23" s="274"/>
    </row>
    <row r="24" spans="1:18" s="3" customFormat="1" ht="27" customHeight="1" x14ac:dyDescent="0.2">
      <c r="A24" s="171"/>
      <c r="C24" s="288"/>
      <c r="D24" s="288"/>
      <c r="E24" s="6"/>
      <c r="F24" s="6"/>
      <c r="G24" s="6"/>
      <c r="I24" s="8"/>
      <c r="J24" s="160"/>
      <c r="K24" s="463"/>
      <c r="L24" s="463"/>
      <c r="M24" s="463"/>
      <c r="N24" s="463"/>
      <c r="O24" s="274"/>
      <c r="P24" s="8"/>
      <c r="Q24" s="8"/>
      <c r="R24" s="8"/>
    </row>
    <row r="25" spans="1:18" s="3" customFormat="1" ht="17.25" customHeight="1" x14ac:dyDescent="0.2">
      <c r="D25" s="550" t="s">
        <v>568</v>
      </c>
      <c r="E25" s="651">
        <f>+SUM(E12:E23)</f>
        <v>4</v>
      </c>
      <c r="F25" s="651"/>
      <c r="G25" s="651">
        <f>+SUM(G12:G23)</f>
        <v>32</v>
      </c>
      <c r="H25" s="652"/>
      <c r="I25" s="653">
        <f>+SUM(E25:G25)</f>
        <v>36</v>
      </c>
      <c r="K25" s="8"/>
      <c r="L25" s="8"/>
      <c r="M25" s="8"/>
      <c r="N25" s="8"/>
      <c r="O25" s="8"/>
      <c r="P25" s="8"/>
      <c r="Q25" s="8"/>
      <c r="R25" s="8"/>
    </row>
    <row r="26" spans="1:18" ht="18.95" customHeight="1" x14ac:dyDescent="0.2">
      <c r="D26" s="608" t="s">
        <v>486</v>
      </c>
      <c r="E26" s="650">
        <v>4</v>
      </c>
      <c r="F26" s="650"/>
      <c r="G26" s="650">
        <v>32</v>
      </c>
      <c r="H26" s="650"/>
      <c r="I26" s="484">
        <v>36</v>
      </c>
      <c r="K26" s="274"/>
      <c r="L26" s="274"/>
      <c r="M26" s="8"/>
      <c r="N26" s="274"/>
      <c r="O26" s="274"/>
      <c r="P26" s="274"/>
      <c r="Q26" s="274"/>
      <c r="R26" s="274"/>
    </row>
    <row r="27" spans="1:18" ht="20.100000000000001" customHeight="1" x14ac:dyDescent="0.2">
      <c r="D27" s="432"/>
      <c r="I27" s="635"/>
      <c r="M27" s="3"/>
    </row>
    <row r="28" spans="1:18" ht="30" customHeight="1" x14ac:dyDescent="0.2">
      <c r="I28" s="317" t="s">
        <v>258</v>
      </c>
      <c r="J28" s="17" t="s">
        <v>326</v>
      </c>
      <c r="L28" s="17" t="s">
        <v>325</v>
      </c>
      <c r="M28" s="3"/>
    </row>
    <row r="29" spans="1:18" ht="20.25" customHeight="1" x14ac:dyDescent="0.2">
      <c r="H29" s="13"/>
      <c r="I29" s="134" t="s">
        <v>330</v>
      </c>
      <c r="J29" s="10">
        <f>SUMIF($I$11:$I$23,$I29,E$11:E$23)</f>
        <v>0</v>
      </c>
      <c r="L29" s="10">
        <f>SUMIF($I$11:$I$23,$I29,G$11:G$23)</f>
        <v>4</v>
      </c>
      <c r="M29" s="3"/>
    </row>
    <row r="30" spans="1:18" ht="20.25" customHeight="1" x14ac:dyDescent="0.2">
      <c r="H30" s="13"/>
      <c r="I30" s="134" t="s">
        <v>567</v>
      </c>
      <c r="J30" s="10">
        <f t="shared" ref="J30:J34" si="0">SUMIF($I$11:$I$23,$I30,E$11:E$23)</f>
        <v>0</v>
      </c>
      <c r="L30" s="10">
        <f t="shared" ref="L30:L34" si="1">SUMIF($I$11:$I$23,$I30,G$11:G$23)</f>
        <v>4</v>
      </c>
      <c r="M30" s="3"/>
    </row>
    <row r="31" spans="1:18" ht="20.25" customHeight="1" x14ac:dyDescent="0.2">
      <c r="H31" s="13"/>
      <c r="I31" s="134" t="s">
        <v>177</v>
      </c>
      <c r="J31" s="10">
        <f t="shared" si="0"/>
        <v>0</v>
      </c>
      <c r="L31" s="10">
        <f>SUMIF($I$11:$I$23,$I31,G$11:G$23)</f>
        <v>4</v>
      </c>
      <c r="M31" s="3"/>
    </row>
    <row r="32" spans="1:18" ht="20.25" customHeight="1" x14ac:dyDescent="0.2">
      <c r="I32" s="134" t="s">
        <v>179</v>
      </c>
      <c r="J32" s="10">
        <f t="shared" si="0"/>
        <v>0</v>
      </c>
      <c r="L32" s="10">
        <f t="shared" si="1"/>
        <v>6</v>
      </c>
      <c r="M32" s="3"/>
    </row>
    <row r="33" spans="9:13" ht="20.25" customHeight="1" x14ac:dyDescent="0.2">
      <c r="I33" s="284" t="s">
        <v>487</v>
      </c>
      <c r="J33" s="10">
        <f t="shared" si="0"/>
        <v>4</v>
      </c>
      <c r="L33" s="10">
        <f t="shared" si="1"/>
        <v>12</v>
      </c>
      <c r="M33" s="3"/>
    </row>
    <row r="34" spans="9:13" ht="24.75" customHeight="1" x14ac:dyDescent="0.2">
      <c r="I34" s="134" t="s">
        <v>208</v>
      </c>
      <c r="J34" s="10">
        <f t="shared" si="0"/>
        <v>0</v>
      </c>
      <c r="L34" s="10">
        <f t="shared" si="1"/>
        <v>2</v>
      </c>
      <c r="M34" s="3"/>
    </row>
    <row r="35" spans="9:13" ht="12" customHeight="1" x14ac:dyDescent="0.2"/>
    <row r="36" spans="9:13" ht="22.5" customHeight="1" x14ac:dyDescent="0.2">
      <c r="L36" s="17">
        <f>SUM(J29:L34)</f>
        <v>36</v>
      </c>
    </row>
  </sheetData>
  <sheetProtection formatCells="0"/>
  <autoFilter ref="A9:I23">
    <filterColumn colId="4" showButton="0"/>
    <filterColumn colId="6" showButton="0"/>
    <sortState ref="A18:I18">
      <sortCondition ref="I9:I23"/>
    </sortState>
  </autoFilter>
  <mergeCells count="12">
    <mergeCell ref="J17:J18"/>
    <mergeCell ref="A9:A10"/>
    <mergeCell ref="B9:B10"/>
    <mergeCell ref="A5:I5"/>
    <mergeCell ref="A6:I6"/>
    <mergeCell ref="D8:H8"/>
    <mergeCell ref="D7:H7"/>
    <mergeCell ref="C9:C10"/>
    <mergeCell ref="D9:D10"/>
    <mergeCell ref="E9:F9"/>
    <mergeCell ref="G9:H9"/>
    <mergeCell ref="I9:I10"/>
  </mergeCells>
  <phoneticPr fontId="3" type="noConversion"/>
  <dataValidations count="1">
    <dataValidation type="list" allowBlank="1" showInputMessage="1" showErrorMessage="1" sqref="I29:I34">
      <formula1>$I$11:$I$23</formula1>
    </dataValidation>
  </dataValidations>
  <pageMargins left="0.75" right="0.75" top="0.8" bottom="0.61" header="0" footer="0"/>
  <pageSetup scale="64" orientation="landscape" r:id="rId1"/>
  <headerFooter alignWithMargins="0"/>
  <ignoredErrors>
    <ignoredError sqref="E24:G25" formulaRange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indexed="13"/>
    <pageSetUpPr fitToPage="1"/>
  </sheetPr>
  <dimension ref="A1:O46"/>
  <sheetViews>
    <sheetView topLeftCell="A7" workbookViewId="0">
      <selection activeCell="J20" sqref="J20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39" style="108" customWidth="1"/>
    <col min="4" max="4" width="40" style="108" customWidth="1"/>
    <col min="5" max="8" width="7.140625" style="108" customWidth="1"/>
    <col min="9" max="9" width="29.85546875" style="108" customWidth="1"/>
    <col min="10" max="10" width="14.140625" style="108" customWidth="1"/>
    <col min="11" max="11" width="4.42578125" style="108" customWidth="1"/>
    <col min="12" max="13" width="14.42578125" style="108" customWidth="1"/>
    <col min="14" max="16384" width="11.42578125" style="108"/>
  </cols>
  <sheetData>
    <row r="1" spans="1:15" x14ac:dyDescent="0.2">
      <c r="A1" s="108" t="s">
        <v>51</v>
      </c>
    </row>
    <row r="2" spans="1:15" x14ac:dyDescent="0.2">
      <c r="A2" s="108" t="s">
        <v>52</v>
      </c>
    </row>
    <row r="3" spans="1:15" x14ac:dyDescent="0.2">
      <c r="A3" s="108" t="s">
        <v>53</v>
      </c>
    </row>
    <row r="4" spans="1:15" ht="13.5" thickBot="1" x14ac:dyDescent="0.25"/>
    <row r="5" spans="1:15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5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5" s="141" customFormat="1" ht="33" customHeight="1" thickBot="1" x14ac:dyDescent="0.25">
      <c r="A7" s="538" t="s">
        <v>55</v>
      </c>
      <c r="B7" s="539"/>
      <c r="C7" s="539"/>
      <c r="D7" s="1665" t="s">
        <v>124</v>
      </c>
      <c r="E7" s="1665"/>
      <c r="F7" s="1665"/>
      <c r="G7" s="1665"/>
      <c r="H7" s="1665"/>
      <c r="I7" s="540"/>
    </row>
    <row r="8" spans="1:15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"/>
      <c r="K8" s="1"/>
      <c r="L8" s="1"/>
      <c r="M8" s="1"/>
      <c r="N8" s="1"/>
    </row>
    <row r="9" spans="1:15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03"/>
      <c r="K9" s="103"/>
      <c r="L9" s="103"/>
      <c r="M9" s="103"/>
      <c r="N9" s="103"/>
      <c r="O9" s="262"/>
    </row>
    <row r="10" spans="1:15" s="129" customFormat="1" ht="20.25" customHeight="1" x14ac:dyDescent="0.2">
      <c r="A10" s="1668"/>
      <c r="B10" s="1670"/>
      <c r="C10" s="1670"/>
      <c r="D10" s="1670"/>
      <c r="E10" s="544" t="s">
        <v>61</v>
      </c>
      <c r="F10" s="544" t="s">
        <v>66</v>
      </c>
      <c r="G10" s="544" t="s">
        <v>62</v>
      </c>
      <c r="H10" s="544" t="s">
        <v>66</v>
      </c>
      <c r="I10" s="1658"/>
      <c r="J10" s="1"/>
      <c r="K10" s="1"/>
      <c r="L10" s="1"/>
      <c r="M10" s="1"/>
      <c r="N10" s="1"/>
    </row>
    <row r="11" spans="1:15" s="241" customFormat="1" ht="6.75" customHeight="1" x14ac:dyDescent="0.2">
      <c r="A11" s="237"/>
      <c r="B11" s="238"/>
      <c r="C11" s="238"/>
      <c r="D11" s="238"/>
      <c r="E11" s="239"/>
      <c r="F11" s="239"/>
      <c r="G11" s="239"/>
      <c r="H11" s="239"/>
      <c r="I11" s="299" t="s">
        <v>32</v>
      </c>
      <c r="J11" s="722"/>
      <c r="K11" s="240"/>
      <c r="L11" s="240"/>
      <c r="M11" s="240"/>
      <c r="N11" s="240"/>
    </row>
    <row r="12" spans="1:15" s="142" customFormat="1" ht="18.75" customHeight="1" x14ac:dyDescent="0.2">
      <c r="A12" s="1255" t="s">
        <v>4</v>
      </c>
      <c r="B12" s="1255" t="s">
        <v>63</v>
      </c>
      <c r="C12" s="1255" t="str">
        <f t="shared" ref="C12:C25" si="0">+$D$7</f>
        <v xml:space="preserve">FILOSOFÍA, ÉTICA Y MORAL </v>
      </c>
      <c r="D12" s="1256" t="s">
        <v>621</v>
      </c>
      <c r="E12" s="1255">
        <v>4</v>
      </c>
      <c r="F12" s="1256"/>
      <c r="G12" s="1255"/>
      <c r="H12" s="1256"/>
      <c r="I12" s="1256" t="s">
        <v>161</v>
      </c>
      <c r="J12" s="15"/>
      <c r="K12" s="9"/>
      <c r="L12" s="9"/>
      <c r="M12" s="9"/>
      <c r="N12" s="9"/>
    </row>
    <row r="13" spans="1:15" s="142" customFormat="1" ht="18.75" customHeight="1" x14ac:dyDescent="0.2">
      <c r="A13" s="1255" t="s">
        <v>4</v>
      </c>
      <c r="B13" s="1255" t="s">
        <v>63</v>
      </c>
      <c r="C13" s="1255" t="str">
        <f t="shared" si="0"/>
        <v xml:space="preserve">FILOSOFÍA, ÉTICA Y MORAL </v>
      </c>
      <c r="D13" s="1256" t="s">
        <v>622</v>
      </c>
      <c r="E13" s="1255"/>
      <c r="F13" s="1256"/>
      <c r="G13" s="1255">
        <v>4</v>
      </c>
      <c r="H13" s="1256"/>
      <c r="I13" s="1256" t="s">
        <v>161</v>
      </c>
      <c r="J13" s="15"/>
      <c r="K13" s="9"/>
      <c r="L13" s="9"/>
      <c r="M13" s="9"/>
      <c r="N13" s="9"/>
    </row>
    <row r="14" spans="1:15" s="142" customFormat="1" ht="18.75" customHeight="1" x14ac:dyDescent="0.2">
      <c r="A14" s="1255" t="s">
        <v>4</v>
      </c>
      <c r="B14" s="1255" t="s">
        <v>64</v>
      </c>
      <c r="C14" s="1255" t="str">
        <f t="shared" si="0"/>
        <v xml:space="preserve">FILOSOFÍA, ÉTICA Y MORAL </v>
      </c>
      <c r="D14" s="1256" t="s">
        <v>621</v>
      </c>
      <c r="E14" s="1255">
        <v>4</v>
      </c>
      <c r="F14" s="1256"/>
      <c r="G14" s="1255"/>
      <c r="H14" s="1256"/>
      <c r="I14" s="1256" t="s">
        <v>161</v>
      </c>
      <c r="J14" s="8"/>
      <c r="K14" s="9"/>
      <c r="L14" s="9"/>
      <c r="M14" s="9"/>
      <c r="N14" s="9"/>
    </row>
    <row r="15" spans="1:15" s="142" customFormat="1" ht="18.75" customHeight="1" x14ac:dyDescent="0.2">
      <c r="A15" s="1255" t="s">
        <v>4</v>
      </c>
      <c r="B15" s="1255" t="s">
        <v>64</v>
      </c>
      <c r="C15" s="1255" t="str">
        <f t="shared" si="0"/>
        <v xml:space="preserve">FILOSOFÍA, ÉTICA Y MORAL </v>
      </c>
      <c r="D15" s="1256" t="s">
        <v>622</v>
      </c>
      <c r="E15" s="1255"/>
      <c r="F15" s="1256"/>
      <c r="G15" s="1255">
        <v>4</v>
      </c>
      <c r="H15" s="1256"/>
      <c r="I15" s="1256" t="s">
        <v>161</v>
      </c>
      <c r="J15" s="8"/>
      <c r="K15" s="9"/>
      <c r="L15" s="9"/>
      <c r="M15" s="9"/>
      <c r="N15" s="9"/>
    </row>
    <row r="16" spans="1:15" s="142" customFormat="1" ht="18.75" customHeight="1" x14ac:dyDescent="0.2">
      <c r="A16" s="1255" t="s">
        <v>4</v>
      </c>
      <c r="B16" s="1255" t="s">
        <v>65</v>
      </c>
      <c r="C16" s="1255" t="str">
        <f t="shared" si="0"/>
        <v xml:space="preserve">FILOSOFÍA, ÉTICA Y MORAL </v>
      </c>
      <c r="D16" s="1256" t="s">
        <v>621</v>
      </c>
      <c r="E16" s="1255">
        <v>4</v>
      </c>
      <c r="F16" s="1256"/>
      <c r="G16" s="1255"/>
      <c r="H16" s="1256"/>
      <c r="I16" s="1256" t="s">
        <v>161</v>
      </c>
      <c r="J16" s="8"/>
      <c r="K16" s="9"/>
      <c r="L16" s="9"/>
      <c r="M16" s="9"/>
      <c r="N16" s="9"/>
    </row>
    <row r="17" spans="1:15" s="142" customFormat="1" ht="18.75" customHeight="1" x14ac:dyDescent="0.2">
      <c r="A17" s="1255" t="s">
        <v>4</v>
      </c>
      <c r="B17" s="1255" t="s">
        <v>65</v>
      </c>
      <c r="C17" s="1255" t="str">
        <f t="shared" si="0"/>
        <v xml:space="preserve">FILOSOFÍA, ÉTICA Y MORAL </v>
      </c>
      <c r="D17" s="1256" t="s">
        <v>622</v>
      </c>
      <c r="E17" s="1255"/>
      <c r="F17" s="1256"/>
      <c r="G17" s="1255">
        <v>4</v>
      </c>
      <c r="H17" s="1256"/>
      <c r="I17" s="1256" t="s">
        <v>161</v>
      </c>
      <c r="J17" s="8"/>
      <c r="K17" s="9"/>
      <c r="L17" s="9"/>
      <c r="M17" s="9"/>
      <c r="N17" s="9"/>
    </row>
    <row r="18" spans="1:15" s="142" customFormat="1" ht="18.75" customHeight="1" x14ac:dyDescent="0.2">
      <c r="A18" s="1255" t="s">
        <v>4</v>
      </c>
      <c r="B18" s="1255" t="s">
        <v>67</v>
      </c>
      <c r="C18" s="1255" t="str">
        <f t="shared" si="0"/>
        <v xml:space="preserve">FILOSOFÍA, ÉTICA Y MORAL </v>
      </c>
      <c r="D18" s="1256" t="s">
        <v>621</v>
      </c>
      <c r="E18" s="1255">
        <v>4</v>
      </c>
      <c r="F18" s="1256"/>
      <c r="G18" s="1255"/>
      <c r="H18" s="1256"/>
      <c r="I18" s="1256" t="s">
        <v>161</v>
      </c>
      <c r="J18" s="8"/>
      <c r="K18" s="9"/>
      <c r="L18" s="9"/>
      <c r="M18" s="9"/>
      <c r="N18" s="9"/>
    </row>
    <row r="19" spans="1:15" s="142" customFormat="1" ht="18.75" customHeight="1" x14ac:dyDescent="0.2">
      <c r="A19" s="1255" t="s">
        <v>4</v>
      </c>
      <c r="B19" s="1255" t="s">
        <v>67</v>
      </c>
      <c r="C19" s="1255" t="str">
        <f t="shared" si="0"/>
        <v xml:space="preserve">FILOSOFÍA, ÉTICA Y MORAL </v>
      </c>
      <c r="D19" s="1256" t="s">
        <v>622</v>
      </c>
      <c r="E19" s="1255"/>
      <c r="F19" s="1256"/>
      <c r="G19" s="1255">
        <v>4</v>
      </c>
      <c r="H19" s="1256"/>
      <c r="I19" s="1256" t="s">
        <v>161</v>
      </c>
      <c r="J19" s="8"/>
      <c r="K19" s="9"/>
      <c r="L19" s="9"/>
      <c r="M19" s="9"/>
      <c r="N19" s="9"/>
    </row>
    <row r="20" spans="1:15" s="142" customFormat="1" ht="18.75" customHeight="1" x14ac:dyDescent="0.2">
      <c r="A20" s="1255" t="s">
        <v>4</v>
      </c>
      <c r="B20" s="1255" t="s">
        <v>558</v>
      </c>
      <c r="C20" s="1255" t="str">
        <f t="shared" si="0"/>
        <v xml:space="preserve">FILOSOFÍA, ÉTICA Y MORAL </v>
      </c>
      <c r="D20" s="1256" t="s">
        <v>621</v>
      </c>
      <c r="E20" s="1255">
        <v>4</v>
      </c>
      <c r="F20" s="1256"/>
      <c r="G20" s="1255"/>
      <c r="H20" s="1256"/>
      <c r="I20" s="1256" t="s">
        <v>161</v>
      </c>
      <c r="J20" s="8"/>
      <c r="K20" s="9"/>
      <c r="L20" s="9"/>
      <c r="M20" s="9"/>
      <c r="N20" s="9"/>
    </row>
    <row r="21" spans="1:15" s="142" customFormat="1" ht="18.75" customHeight="1" x14ac:dyDescent="0.2">
      <c r="A21" s="1255" t="s">
        <v>4</v>
      </c>
      <c r="B21" s="1255" t="s">
        <v>558</v>
      </c>
      <c r="C21" s="1255" t="str">
        <f t="shared" si="0"/>
        <v xml:space="preserve">FILOSOFÍA, ÉTICA Y MORAL </v>
      </c>
      <c r="D21" s="1256" t="s">
        <v>622</v>
      </c>
      <c r="E21" s="1255"/>
      <c r="F21" s="1256"/>
      <c r="G21" s="1255">
        <v>4</v>
      </c>
      <c r="H21" s="1256"/>
      <c r="I21" s="1256" t="s">
        <v>161</v>
      </c>
      <c r="J21" s="8"/>
      <c r="K21" s="9"/>
      <c r="L21" s="9"/>
      <c r="M21" s="9"/>
      <c r="N21" s="9"/>
    </row>
    <row r="22" spans="1:15" s="142" customFormat="1" ht="18.75" customHeight="1" x14ac:dyDescent="0.2">
      <c r="A22" s="1255" t="s">
        <v>4</v>
      </c>
      <c r="B22" s="1255" t="s">
        <v>245</v>
      </c>
      <c r="C22" s="1255" t="str">
        <f t="shared" si="0"/>
        <v xml:space="preserve">FILOSOFÍA, ÉTICA Y MORAL </v>
      </c>
      <c r="D22" s="1256" t="s">
        <v>621</v>
      </c>
      <c r="E22" s="1255">
        <v>4</v>
      </c>
      <c r="F22" s="1256"/>
      <c r="G22" s="1255"/>
      <c r="H22" s="1256"/>
      <c r="I22" s="1256" t="s">
        <v>161</v>
      </c>
      <c r="J22" s="8"/>
      <c r="K22" s="9"/>
      <c r="L22" s="9"/>
      <c r="M22" s="9"/>
      <c r="N22" s="9"/>
    </row>
    <row r="23" spans="1:15" s="142" customFormat="1" ht="18.75" customHeight="1" thickBot="1" x14ac:dyDescent="0.25">
      <c r="A23" s="1257" t="s">
        <v>4</v>
      </c>
      <c r="B23" s="1257" t="s">
        <v>245</v>
      </c>
      <c r="C23" s="1257" t="str">
        <f t="shared" si="0"/>
        <v xml:space="preserve">FILOSOFÍA, ÉTICA Y MORAL </v>
      </c>
      <c r="D23" s="1256" t="s">
        <v>622</v>
      </c>
      <c r="E23" s="1255"/>
      <c r="F23" s="1256"/>
      <c r="G23" s="1255">
        <v>4</v>
      </c>
      <c r="H23" s="1256"/>
      <c r="I23" s="1256" t="s">
        <v>161</v>
      </c>
      <c r="J23" s="8"/>
      <c r="K23" s="9"/>
      <c r="L23" s="9"/>
      <c r="M23" s="9"/>
      <c r="N23" s="9"/>
    </row>
    <row r="24" spans="1:15" s="142" customFormat="1" ht="18.75" customHeight="1" x14ac:dyDescent="0.2">
      <c r="A24" s="1255" t="s">
        <v>4</v>
      </c>
      <c r="B24" s="1255" t="s">
        <v>68</v>
      </c>
      <c r="C24" s="1255" t="str">
        <f t="shared" si="0"/>
        <v xml:space="preserve">FILOSOFÍA, ÉTICA Y MORAL </v>
      </c>
      <c r="D24" s="1256" t="s">
        <v>621</v>
      </c>
      <c r="E24" s="1255">
        <v>4</v>
      </c>
      <c r="F24" s="1256"/>
      <c r="G24" s="1255"/>
      <c r="H24" s="1256"/>
      <c r="I24" s="1256" t="s">
        <v>161</v>
      </c>
      <c r="J24" s="8"/>
      <c r="K24" s="9"/>
      <c r="L24" s="9"/>
      <c r="M24" s="9"/>
      <c r="N24" s="9"/>
    </row>
    <row r="25" spans="1:15" s="142" customFormat="1" ht="18.75" customHeight="1" thickBot="1" x14ac:dyDescent="0.25">
      <c r="A25" s="1257" t="s">
        <v>4</v>
      </c>
      <c r="B25" s="1257" t="s">
        <v>68</v>
      </c>
      <c r="C25" s="1257" t="str">
        <f t="shared" si="0"/>
        <v xml:space="preserve">FILOSOFÍA, ÉTICA Y MORAL </v>
      </c>
      <c r="D25" s="1256" t="s">
        <v>622</v>
      </c>
      <c r="E25" s="1255"/>
      <c r="F25" s="1256"/>
      <c r="G25" s="1255">
        <v>4</v>
      </c>
      <c r="H25" s="1256"/>
      <c r="I25" s="1256" t="s">
        <v>161</v>
      </c>
      <c r="J25" s="8"/>
      <c r="K25" s="9"/>
      <c r="L25" s="9"/>
      <c r="M25" s="9"/>
      <c r="N25" s="9"/>
    </row>
    <row r="26" spans="1:15" x14ac:dyDescent="0.2">
      <c r="A26" s="195"/>
      <c r="B26" s="195"/>
      <c r="C26" s="195"/>
      <c r="D26" s="180"/>
      <c r="E26" s="195"/>
      <c r="J26" s="274"/>
      <c r="K26" s="274"/>
      <c r="L26" s="274"/>
      <c r="M26" s="274"/>
      <c r="N26" s="274"/>
      <c r="O26" s="130"/>
    </row>
    <row r="27" spans="1:15" s="141" customFormat="1" ht="18.95" customHeight="1" x14ac:dyDescent="0.2">
      <c r="D27" s="550" t="s">
        <v>537</v>
      </c>
      <c r="E27" s="636">
        <f>+SUM(E12:E25)</f>
        <v>28</v>
      </c>
      <c r="F27" s="637"/>
      <c r="G27" s="636">
        <f>+SUM(G12:G25)</f>
        <v>28</v>
      </c>
      <c r="H27" s="637"/>
      <c r="I27" s="638">
        <f>+G27+E27</f>
        <v>56</v>
      </c>
      <c r="J27" s="8"/>
      <c r="K27" s="8"/>
      <c r="L27" s="8"/>
      <c r="M27" s="8"/>
      <c r="N27" s="8"/>
      <c r="O27" s="142"/>
    </row>
    <row r="28" spans="1:15" s="141" customFormat="1" ht="18.95" customHeight="1" x14ac:dyDescent="0.2">
      <c r="C28" s="1723"/>
      <c r="D28" s="608" t="s">
        <v>486</v>
      </c>
      <c r="E28" s="377">
        <v>26</v>
      </c>
      <c r="F28" s="377"/>
      <c r="G28" s="377">
        <v>26</v>
      </c>
      <c r="H28" s="378"/>
      <c r="I28" s="439">
        <f>+G28+E28</f>
        <v>52</v>
      </c>
      <c r="J28" s="8"/>
      <c r="K28" s="8"/>
      <c r="L28" s="8"/>
      <c r="M28" s="8"/>
      <c r="N28" s="8"/>
      <c r="O28" s="142"/>
    </row>
    <row r="29" spans="1:15" ht="23.1" customHeight="1" x14ac:dyDescent="0.2">
      <c r="C29" s="1723"/>
      <c r="D29" s="432"/>
      <c r="E29" s="141"/>
      <c r="F29" s="141"/>
      <c r="H29" s="141"/>
      <c r="I29" s="422"/>
      <c r="J29" s="274"/>
      <c r="K29" s="274"/>
      <c r="L29" s="274"/>
      <c r="M29" s="274"/>
      <c r="N29" s="274"/>
      <c r="O29" s="130"/>
    </row>
    <row r="30" spans="1:15" s="129" customFormat="1" ht="26.25" customHeight="1" x14ac:dyDescent="0.25">
      <c r="A30" s="108"/>
      <c r="B30" s="108"/>
      <c r="C30" s="1723"/>
      <c r="D30" s="202"/>
      <c r="E30" s="141"/>
      <c r="F30" s="141"/>
      <c r="G30" s="141"/>
      <c r="H30" s="141"/>
      <c r="I30" s="168" t="s">
        <v>258</v>
      </c>
      <c r="J30" s="17" t="s">
        <v>326</v>
      </c>
      <c r="L30" s="17" t="s">
        <v>325</v>
      </c>
      <c r="M30"/>
      <c r="N30" s="1"/>
    </row>
    <row r="31" spans="1:15" s="142" customFormat="1" ht="20.25" customHeight="1" x14ac:dyDescent="0.2">
      <c r="A31" s="171"/>
      <c r="B31" s="171"/>
      <c r="C31" s="178"/>
      <c r="E31" s="171"/>
      <c r="G31" s="171"/>
      <c r="H31" s="140"/>
      <c r="I31" s="136" t="s">
        <v>161</v>
      </c>
      <c r="J31" s="10">
        <f>SUMIF($I$11:$I$25,$I31,E$11:E$25)</f>
        <v>28</v>
      </c>
      <c r="L31" s="10">
        <f>SUMIF($I$11:$I$25,$I31,G$11:G$25)</f>
        <v>28</v>
      </c>
      <c r="M31" s="3"/>
      <c r="N31" s="8"/>
    </row>
    <row r="32" spans="1:15" s="142" customFormat="1" ht="20.25" customHeight="1" x14ac:dyDescent="0.2">
      <c r="A32" s="171"/>
      <c r="B32" s="171"/>
      <c r="C32" s="178"/>
      <c r="E32" s="171"/>
      <c r="G32" s="171"/>
      <c r="I32" s="134"/>
      <c r="J32" s="10"/>
      <c r="L32" s="10"/>
      <c r="M32" s="3"/>
      <c r="N32" s="8"/>
    </row>
    <row r="33" spans="1:14" s="142" customFormat="1" ht="20.25" customHeight="1" x14ac:dyDescent="0.2">
      <c r="A33" s="171"/>
      <c r="B33" s="171"/>
      <c r="C33" s="178"/>
      <c r="E33" s="171"/>
      <c r="G33" s="171"/>
      <c r="I33" s="597"/>
      <c r="J33" s="10"/>
      <c r="L33" s="10"/>
      <c r="M33" s="3"/>
      <c r="N33" s="8"/>
    </row>
    <row r="34" spans="1:14" s="130" customFormat="1" ht="15" customHeight="1" x14ac:dyDescent="0.2">
      <c r="A34" s="203"/>
      <c r="B34" s="203"/>
      <c r="C34" s="195"/>
      <c r="E34" s="203"/>
    </row>
    <row r="35" spans="1:14" s="130" customFormat="1" ht="15" customHeight="1" x14ac:dyDescent="0.2">
      <c r="A35" s="203"/>
      <c r="B35" s="203"/>
      <c r="C35" s="195"/>
      <c r="E35" s="203"/>
      <c r="L35" s="580">
        <f>SUM(J31:L33)</f>
        <v>56</v>
      </c>
    </row>
    <row r="36" spans="1:14" s="130" customFormat="1" ht="15" customHeight="1" x14ac:dyDescent="0.2">
      <c r="A36" s="203"/>
      <c r="B36" s="203"/>
      <c r="C36" s="195"/>
      <c r="E36" s="203"/>
      <c r="G36" s="203"/>
    </row>
    <row r="37" spans="1:14" s="130" customFormat="1" ht="15" customHeight="1" x14ac:dyDescent="0.2">
      <c r="A37" s="203"/>
      <c r="B37" s="203"/>
      <c r="C37" s="195"/>
      <c r="E37" s="203"/>
      <c r="G37" s="203"/>
    </row>
    <row r="38" spans="1:14" s="130" customFormat="1" ht="15" customHeight="1" x14ac:dyDescent="0.2">
      <c r="A38" s="203"/>
      <c r="B38" s="203"/>
      <c r="C38" s="195"/>
      <c r="E38" s="203"/>
      <c r="G38" s="203"/>
    </row>
    <row r="39" spans="1:14" ht="15" customHeight="1" x14ac:dyDescent="0.2">
      <c r="A39" s="171"/>
      <c r="B39" s="171"/>
      <c r="C39" s="171"/>
      <c r="D39" s="128"/>
      <c r="E39" s="171"/>
      <c r="F39" s="142"/>
      <c r="G39" s="142"/>
      <c r="H39" s="142"/>
      <c r="I39" s="142"/>
      <c r="J39" s="1722"/>
    </row>
    <row r="40" spans="1:14" ht="15" customHeight="1" x14ac:dyDescent="0.2">
      <c r="A40" s="171"/>
      <c r="B40" s="171"/>
      <c r="C40" s="171"/>
      <c r="D40" s="128"/>
      <c r="E40" s="171"/>
      <c r="F40" s="142"/>
      <c r="G40" s="171"/>
      <c r="H40" s="142"/>
      <c r="I40" s="142"/>
      <c r="J40" s="1722"/>
    </row>
    <row r="41" spans="1:14" ht="15" customHeight="1" x14ac:dyDescent="0.2">
      <c r="A41" s="171"/>
      <c r="B41" s="171"/>
      <c r="C41" s="171"/>
      <c r="D41" s="142"/>
      <c r="E41" s="171"/>
      <c r="F41" s="142"/>
      <c r="G41" s="142"/>
      <c r="H41" s="142"/>
      <c r="I41" s="142"/>
      <c r="J41" s="1722"/>
    </row>
    <row r="42" spans="1:14" ht="15" customHeight="1" x14ac:dyDescent="0.2">
      <c r="A42" s="171"/>
      <c r="B42" s="171"/>
      <c r="C42" s="171"/>
      <c r="D42" s="142"/>
      <c r="E42" s="171"/>
      <c r="F42" s="142"/>
      <c r="G42" s="142"/>
      <c r="H42" s="142"/>
      <c r="I42" s="142"/>
    </row>
    <row r="43" spans="1:14" ht="15" customHeight="1" x14ac:dyDescent="0.2">
      <c r="A43" s="171"/>
      <c r="B43" s="171"/>
      <c r="C43" s="171"/>
      <c r="D43" s="142"/>
      <c r="E43" s="171"/>
      <c r="F43" s="142"/>
      <c r="G43" s="142"/>
      <c r="H43" s="142"/>
      <c r="I43" s="142"/>
    </row>
    <row r="44" spans="1:14" ht="15" customHeight="1" x14ac:dyDescent="0.2">
      <c r="A44" s="171"/>
      <c r="B44" s="171"/>
      <c r="C44" s="171"/>
      <c r="D44" s="142"/>
      <c r="E44" s="171"/>
      <c r="F44" s="171"/>
      <c r="G44" s="171"/>
      <c r="H44" s="142"/>
      <c r="I44" s="142"/>
    </row>
    <row r="46" spans="1:14" x14ac:dyDescent="0.2">
      <c r="F46" s="108" t="s">
        <v>32</v>
      </c>
    </row>
  </sheetData>
  <sheetProtection formatCells="0"/>
  <mergeCells count="13">
    <mergeCell ref="A5:I5"/>
    <mergeCell ref="A6:I6"/>
    <mergeCell ref="D8:H8"/>
    <mergeCell ref="D7:H7"/>
    <mergeCell ref="J39:J41"/>
    <mergeCell ref="G9:H9"/>
    <mergeCell ref="I9:I10"/>
    <mergeCell ref="A9:A10"/>
    <mergeCell ref="B9:B10"/>
    <mergeCell ref="D9:D10"/>
    <mergeCell ref="E9:F9"/>
    <mergeCell ref="C9:C10"/>
    <mergeCell ref="C28:C30"/>
  </mergeCells>
  <phoneticPr fontId="3" type="noConversion"/>
  <dataValidations count="1">
    <dataValidation type="list" allowBlank="1" showInputMessage="1" showErrorMessage="1" sqref="I31:I33">
      <formula1>$I$11:$I$25</formula1>
    </dataValidation>
  </dataValidations>
  <pageMargins left="0.75" right="0.75" top="1" bottom="1" header="0" footer="0"/>
  <pageSetup scale="58" orientation="landscape" r:id="rId1"/>
  <headerFooter alignWithMargins="0"/>
  <ignoredErrors>
    <ignoredError sqref="E27:I27 I28 C12:C23 L35 C24:C25" unlocked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indexed="13"/>
    <pageSetUpPr fitToPage="1"/>
  </sheetPr>
  <dimension ref="A1:N28"/>
  <sheetViews>
    <sheetView workbookViewId="0">
      <selection activeCell="J18" sqref="J18"/>
    </sheetView>
  </sheetViews>
  <sheetFormatPr baseColWidth="10" defaultRowHeight="12.75" x14ac:dyDescent="0.2"/>
  <cols>
    <col min="1" max="1" width="14.7109375" customWidth="1"/>
    <col min="2" max="2" width="4.7109375" customWidth="1"/>
    <col min="3" max="3" width="21.7109375" customWidth="1"/>
    <col min="4" max="4" width="47" customWidth="1"/>
    <col min="5" max="8" width="7.140625" customWidth="1"/>
    <col min="9" max="9" width="34.85546875" customWidth="1"/>
    <col min="10" max="10" width="15.42578125" customWidth="1"/>
    <col min="11" max="11" width="4.42578125" customWidth="1"/>
  </cols>
  <sheetData>
    <row r="1" spans="1:14" x14ac:dyDescent="0.2">
      <c r="A1" t="s">
        <v>51</v>
      </c>
    </row>
    <row r="2" spans="1:14" x14ac:dyDescent="0.2">
      <c r="A2" t="s">
        <v>52</v>
      </c>
    </row>
    <row r="3" spans="1:14" x14ac:dyDescent="0.2">
      <c r="A3" t="s">
        <v>53</v>
      </c>
    </row>
    <row r="4" spans="1:14" ht="13.5" thickBot="1" x14ac:dyDescent="0.25"/>
    <row r="5" spans="1:14" ht="18.75" customHeight="1" x14ac:dyDescent="0.2">
      <c r="A5" s="1715" t="s">
        <v>54</v>
      </c>
      <c r="B5" s="1716"/>
      <c r="C5" s="1716"/>
      <c r="D5" s="1716"/>
      <c r="E5" s="1716"/>
      <c r="F5" s="1716"/>
      <c r="G5" s="1716"/>
      <c r="H5" s="1716"/>
      <c r="I5" s="1717"/>
    </row>
    <row r="6" spans="1:14" ht="18.75" customHeight="1" thickBot="1" x14ac:dyDescent="0.25">
      <c r="A6" s="1694" t="s">
        <v>530</v>
      </c>
      <c r="B6" s="1695"/>
      <c r="C6" s="1696"/>
      <c r="D6" s="1695"/>
      <c r="E6" s="1695"/>
      <c r="F6" s="1695"/>
      <c r="G6" s="1695"/>
      <c r="H6" s="1695"/>
      <c r="I6" s="1697"/>
    </row>
    <row r="7" spans="1:14" s="3" customFormat="1" ht="33" customHeight="1" thickBot="1" x14ac:dyDescent="0.25">
      <c r="A7" s="335" t="s">
        <v>55</v>
      </c>
      <c r="B7" s="336"/>
      <c r="C7" s="336"/>
      <c r="D7" s="1719" t="s">
        <v>10</v>
      </c>
      <c r="E7" s="1719"/>
      <c r="F7" s="1719"/>
      <c r="G7" s="1719"/>
      <c r="H7" s="1719"/>
      <c r="I7" s="337"/>
    </row>
    <row r="8" spans="1:14" s="1" customFormat="1" ht="20.25" customHeight="1" thickBot="1" x14ac:dyDescent="0.25">
      <c r="A8" s="348"/>
      <c r="B8" s="349"/>
      <c r="C8" s="349"/>
      <c r="D8" s="1725" t="s">
        <v>56</v>
      </c>
      <c r="E8" s="1725"/>
      <c r="F8" s="1725"/>
      <c r="G8" s="1725"/>
      <c r="H8" s="1725"/>
      <c r="I8" s="350"/>
    </row>
    <row r="9" spans="1:14" s="1" customFormat="1" ht="20.25" customHeight="1" x14ac:dyDescent="0.2">
      <c r="A9" s="1711" t="s">
        <v>3</v>
      </c>
      <c r="B9" s="1713"/>
      <c r="C9" s="1713" t="s">
        <v>0</v>
      </c>
      <c r="D9" s="1713" t="s">
        <v>57</v>
      </c>
      <c r="E9" s="1720" t="s">
        <v>58</v>
      </c>
      <c r="F9" s="1720"/>
      <c r="G9" s="1720" t="s">
        <v>59</v>
      </c>
      <c r="H9" s="1720"/>
      <c r="I9" s="1726" t="s">
        <v>60</v>
      </c>
      <c r="J9" s="162"/>
      <c r="K9" s="162"/>
      <c r="L9" s="162"/>
      <c r="M9" s="162"/>
      <c r="N9" s="162"/>
    </row>
    <row r="10" spans="1:14" s="1" customFormat="1" ht="20.25" customHeight="1" x14ac:dyDescent="0.2">
      <c r="A10" s="1712"/>
      <c r="B10" s="1714"/>
      <c r="C10" s="1714"/>
      <c r="D10" s="1714"/>
      <c r="E10" s="341" t="s">
        <v>61</v>
      </c>
      <c r="F10" s="341" t="s">
        <v>66</v>
      </c>
      <c r="G10" s="341" t="s">
        <v>62</v>
      </c>
      <c r="H10" s="341" t="s">
        <v>66</v>
      </c>
      <c r="I10" s="1727"/>
      <c r="J10" s="162"/>
      <c r="K10" s="162"/>
      <c r="L10" s="162"/>
      <c r="M10" s="162"/>
      <c r="N10" s="162"/>
    </row>
    <row r="11" spans="1:14" s="1" customFormat="1" ht="6.75" customHeight="1" x14ac:dyDescent="0.2">
      <c r="A11" s="117"/>
      <c r="B11" s="101"/>
      <c r="C11" s="101"/>
      <c r="D11" s="101"/>
      <c r="E11" s="275"/>
      <c r="F11" s="275"/>
      <c r="G11" s="275"/>
      <c r="H11" s="275"/>
      <c r="I11" s="300" t="s">
        <v>32</v>
      </c>
      <c r="J11" s="162"/>
      <c r="K11" s="162">
        <v>0</v>
      </c>
      <c r="L11" s="162">
        <v>0</v>
      </c>
      <c r="M11" s="162">
        <v>0</v>
      </c>
      <c r="N11" s="162">
        <v>0</v>
      </c>
    </row>
    <row r="12" spans="1:14" s="368" customFormat="1" ht="21" customHeight="1" x14ac:dyDescent="0.2">
      <c r="A12" s="1206" t="s">
        <v>91</v>
      </c>
      <c r="B12" s="1206" t="s">
        <v>63</v>
      </c>
      <c r="C12" s="1206" t="s">
        <v>10</v>
      </c>
      <c r="D12" s="1207" t="s">
        <v>140</v>
      </c>
      <c r="E12" s="1208">
        <v>2</v>
      </c>
      <c r="F12" s="1209"/>
      <c r="G12" s="1208">
        <v>2</v>
      </c>
      <c r="H12" s="1207"/>
      <c r="I12" s="1172" t="s">
        <v>176</v>
      </c>
      <c r="J12" s="1724"/>
      <c r="K12" s="370"/>
      <c r="L12" s="370"/>
      <c r="M12" s="370"/>
      <c r="N12" s="370"/>
    </row>
    <row r="13" spans="1:14" s="368" customFormat="1" ht="21" customHeight="1" x14ac:dyDescent="0.2">
      <c r="A13" s="1210" t="s">
        <v>91</v>
      </c>
      <c r="B13" s="1210" t="s">
        <v>64</v>
      </c>
      <c r="C13" s="1210" t="s">
        <v>10</v>
      </c>
      <c r="D13" s="1172" t="s">
        <v>9</v>
      </c>
      <c r="E13" s="1206">
        <v>2</v>
      </c>
      <c r="F13" s="1207"/>
      <c r="G13" s="1206">
        <v>2</v>
      </c>
      <c r="H13" s="1207"/>
      <c r="I13" s="1172" t="s">
        <v>176</v>
      </c>
      <c r="J13" s="1724"/>
      <c r="K13" s="370"/>
      <c r="L13" s="370"/>
      <c r="M13" s="370"/>
      <c r="N13" s="370"/>
    </row>
    <row r="14" spans="1:14" s="368" customFormat="1" ht="21" customHeight="1" x14ac:dyDescent="0.2">
      <c r="A14" s="1206" t="s">
        <v>91</v>
      </c>
      <c r="B14" s="1206" t="s">
        <v>65</v>
      </c>
      <c r="C14" s="1210" t="s">
        <v>10</v>
      </c>
      <c r="D14" s="1172" t="s">
        <v>9</v>
      </c>
      <c r="E14" s="1206">
        <v>2</v>
      </c>
      <c r="F14" s="1207"/>
      <c r="G14" s="1206">
        <v>2</v>
      </c>
      <c r="H14" s="1207"/>
      <c r="I14" s="1207" t="s">
        <v>176</v>
      </c>
      <c r="K14" s="370"/>
      <c r="L14" s="370"/>
      <c r="M14" s="370"/>
      <c r="N14" s="370"/>
    </row>
    <row r="15" spans="1:14" s="368" customFormat="1" ht="21" customHeight="1" x14ac:dyDescent="0.2">
      <c r="A15" s="1210" t="s">
        <v>91</v>
      </c>
      <c r="B15" s="1210" t="s">
        <v>67</v>
      </c>
      <c r="C15" s="1210" t="s">
        <v>10</v>
      </c>
      <c r="D15" s="1172" t="s">
        <v>9</v>
      </c>
      <c r="E15" s="1210">
        <v>2</v>
      </c>
      <c r="F15" s="1172"/>
      <c r="G15" s="1210">
        <v>2</v>
      </c>
      <c r="H15" s="1172"/>
      <c r="I15" s="1172" t="s">
        <v>176</v>
      </c>
      <c r="K15" s="370"/>
      <c r="L15" s="370"/>
      <c r="M15" s="370"/>
      <c r="N15" s="370"/>
    </row>
    <row r="16" spans="1:14" s="368" customFormat="1" ht="21" customHeight="1" x14ac:dyDescent="0.2">
      <c r="A16" s="1404" t="s">
        <v>91</v>
      </c>
      <c r="B16" s="1405" t="s">
        <v>68</v>
      </c>
      <c r="C16" s="1405" t="s">
        <v>10</v>
      </c>
      <c r="D16" s="1406" t="s">
        <v>9</v>
      </c>
      <c r="E16" s="1405"/>
      <c r="F16" s="1406"/>
      <c r="G16" s="1405">
        <v>2</v>
      </c>
      <c r="H16" s="1406"/>
      <c r="I16" s="1406" t="s">
        <v>176</v>
      </c>
      <c r="J16" s="368" t="s">
        <v>737</v>
      </c>
      <c r="K16" s="370"/>
      <c r="L16" s="370"/>
      <c r="M16" s="370"/>
      <c r="N16" s="370"/>
    </row>
    <row r="17" spans="1:14" s="368" customFormat="1" ht="21" customHeight="1" x14ac:dyDescent="0.2">
      <c r="A17" s="1210" t="s">
        <v>75</v>
      </c>
      <c r="B17" s="1206"/>
      <c r="C17" s="1210" t="s">
        <v>10</v>
      </c>
      <c r="D17" s="1172" t="s">
        <v>44</v>
      </c>
      <c r="E17" s="1210">
        <v>6</v>
      </c>
      <c r="F17" s="1172"/>
      <c r="G17" s="1172"/>
      <c r="H17" s="1172"/>
      <c r="I17" s="1172" t="s">
        <v>176</v>
      </c>
      <c r="K17" s="370"/>
      <c r="L17" s="370"/>
      <c r="M17" s="370"/>
      <c r="N17" s="370"/>
    </row>
    <row r="18" spans="1:14" s="368" customFormat="1" ht="21" customHeight="1" x14ac:dyDescent="0.2">
      <c r="A18" s="1206" t="s">
        <v>15</v>
      </c>
      <c r="B18" s="1206"/>
      <c r="C18" s="1206" t="s">
        <v>10</v>
      </c>
      <c r="D18" s="1207" t="s">
        <v>9</v>
      </c>
      <c r="E18" s="1206">
        <v>2</v>
      </c>
      <c r="F18" s="1206"/>
      <c r="G18" s="1206">
        <v>2</v>
      </c>
      <c r="H18" s="1207"/>
      <c r="I18" s="1172" t="s">
        <v>176</v>
      </c>
      <c r="K18" s="370"/>
      <c r="L18" s="370"/>
      <c r="M18" s="370"/>
      <c r="N18" s="370"/>
    </row>
    <row r="19" spans="1:14" s="368" customFormat="1" ht="21" customHeight="1" thickBot="1" x14ac:dyDescent="0.25">
      <c r="A19" s="1211" t="s">
        <v>25</v>
      </c>
      <c r="B19" s="1211"/>
      <c r="C19" s="1211" t="s">
        <v>10</v>
      </c>
      <c r="D19" s="1212" t="s">
        <v>9</v>
      </c>
      <c r="E19" s="1211"/>
      <c r="F19" s="1212"/>
      <c r="G19" s="1211">
        <v>4</v>
      </c>
      <c r="H19" s="1212"/>
      <c r="I19" s="1212" t="s">
        <v>176</v>
      </c>
      <c r="K19" s="370"/>
      <c r="L19" s="370"/>
      <c r="M19" s="370"/>
      <c r="N19" s="370"/>
    </row>
    <row r="21" spans="1:14" ht="20.100000000000001" customHeight="1" x14ac:dyDescent="0.2">
      <c r="D21" s="430" t="s">
        <v>537</v>
      </c>
      <c r="E21" s="446">
        <f>+SUM(E12:E19)</f>
        <v>16</v>
      </c>
      <c r="F21" s="434"/>
      <c r="G21" s="433">
        <f>+SUM(G12:G19)</f>
        <v>16</v>
      </c>
      <c r="H21" s="434"/>
      <c r="I21" s="435">
        <f>+SUM(E21:G21)</f>
        <v>32</v>
      </c>
    </row>
    <row r="22" spans="1:14" ht="20.100000000000001" customHeight="1" x14ac:dyDescent="0.2">
      <c r="D22" s="430" t="s">
        <v>486</v>
      </c>
      <c r="E22" s="433">
        <v>18</v>
      </c>
      <c r="F22" s="433"/>
      <c r="G22" s="433">
        <v>14</v>
      </c>
      <c r="H22" s="434"/>
      <c r="I22" s="435">
        <f>+SUM(E22:G22)</f>
        <v>32</v>
      </c>
    </row>
    <row r="23" spans="1:14" ht="20.100000000000001" customHeight="1" x14ac:dyDescent="0.2">
      <c r="D23" s="432"/>
      <c r="I23" s="639"/>
    </row>
    <row r="24" spans="1:14" ht="20.100000000000001" customHeight="1" x14ac:dyDescent="0.2">
      <c r="D24" s="432"/>
      <c r="I24" s="317" t="s">
        <v>258</v>
      </c>
      <c r="J24" s="17" t="s">
        <v>326</v>
      </c>
      <c r="L24" s="17" t="s">
        <v>325</v>
      </c>
    </row>
    <row r="25" spans="1:14" ht="15.75" customHeight="1" x14ac:dyDescent="0.2">
      <c r="D25" s="432"/>
      <c r="H25" s="13"/>
      <c r="I25" s="707" t="s">
        <v>176</v>
      </c>
      <c r="J25" s="232">
        <f>SUMIF($I$11:$I$19,$I25,E$11:E$19)</f>
        <v>16</v>
      </c>
      <c r="K25" s="518"/>
      <c r="L25" s="232">
        <f>SUMIF($I$11:$I$19,$I25,G$11:G$19)</f>
        <v>16</v>
      </c>
    </row>
    <row r="26" spans="1:14" ht="19.5" customHeight="1" x14ac:dyDescent="0.2">
      <c r="I26" s="723" t="s">
        <v>32</v>
      </c>
      <c r="J26" s="232">
        <f ca="1">SUMIF($I$11:$N$19,$I26,K$11:K$19)</f>
        <v>0</v>
      </c>
      <c r="K26" s="518"/>
      <c r="L26" s="232">
        <f ca="1">SUMIF($I$11:$N$19,$I26,M$11:M$19)</f>
        <v>0</v>
      </c>
    </row>
    <row r="27" spans="1:14" ht="15.75" x14ac:dyDescent="0.25">
      <c r="I27" s="724"/>
      <c r="J27" s="518"/>
      <c r="K27" s="518"/>
      <c r="L27" s="518"/>
    </row>
    <row r="28" spans="1:14" x14ac:dyDescent="0.2">
      <c r="L28" s="581">
        <f ca="1">SUM(J25:L26)</f>
        <v>32</v>
      </c>
    </row>
  </sheetData>
  <sheetProtection formatCells="0"/>
  <mergeCells count="12">
    <mergeCell ref="J12:J13"/>
    <mergeCell ref="A5:I5"/>
    <mergeCell ref="A6:I6"/>
    <mergeCell ref="D8:H8"/>
    <mergeCell ref="G9:H9"/>
    <mergeCell ref="I9:I10"/>
    <mergeCell ref="A9:A10"/>
    <mergeCell ref="B9:B10"/>
    <mergeCell ref="D9:D10"/>
    <mergeCell ref="D7:H7"/>
    <mergeCell ref="E9:F9"/>
    <mergeCell ref="C9:C10"/>
  </mergeCells>
  <phoneticPr fontId="3" type="noConversion"/>
  <dataValidations count="1">
    <dataValidation type="list" allowBlank="1" showInputMessage="1" showErrorMessage="1" sqref="I25:I26">
      <formula1>$I$11:$I$19</formula1>
    </dataValidation>
  </dataValidations>
  <pageMargins left="0.75" right="0.75" top="1" bottom="1" header="0" footer="0"/>
  <pageSetup scale="63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indexed="13"/>
    <pageSetUpPr fitToPage="1"/>
  </sheetPr>
  <dimension ref="A1:Q59"/>
  <sheetViews>
    <sheetView view="pageBreakPreview" topLeftCell="A10" zoomScale="80" zoomScaleNormal="100" zoomScaleSheetLayoutView="80" workbookViewId="0">
      <selection activeCell="E15" sqref="E15"/>
    </sheetView>
  </sheetViews>
  <sheetFormatPr baseColWidth="10" defaultColWidth="11.42578125" defaultRowHeight="14.25" x14ac:dyDescent="0.2"/>
  <cols>
    <col min="1" max="1" width="17.7109375" style="157" customWidth="1"/>
    <col min="2" max="2" width="4.7109375" style="185" customWidth="1"/>
    <col min="3" max="3" width="29.140625" style="157" customWidth="1"/>
    <col min="4" max="4" width="35.28515625" style="157" customWidth="1"/>
    <col min="5" max="5" width="8.140625" style="157" customWidth="1"/>
    <col min="6" max="8" width="7.140625" style="157" customWidth="1"/>
    <col min="9" max="9" width="41.28515625" style="157" customWidth="1"/>
    <col min="10" max="10" width="17.28515625" style="157" customWidth="1"/>
    <col min="11" max="11" width="3.7109375" style="157" customWidth="1"/>
    <col min="12" max="12" width="15.140625" style="157" customWidth="1"/>
    <col min="13" max="16384" width="11.42578125" style="157"/>
  </cols>
  <sheetData>
    <row r="1" spans="1:17" x14ac:dyDescent="0.2">
      <c r="A1" s="157" t="s">
        <v>51</v>
      </c>
    </row>
    <row r="2" spans="1:17" x14ac:dyDescent="0.2">
      <c r="A2" s="157" t="s">
        <v>52</v>
      </c>
    </row>
    <row r="3" spans="1:17" x14ac:dyDescent="0.2">
      <c r="A3" s="157" t="s">
        <v>53</v>
      </c>
    </row>
    <row r="5" spans="1:17" s="108" customFormat="1" ht="18.75" customHeight="1" x14ac:dyDescent="0.2">
      <c r="A5" s="1731" t="s">
        <v>54</v>
      </c>
      <c r="B5" s="1731"/>
      <c r="C5" s="1731"/>
      <c r="D5" s="1731"/>
      <c r="E5" s="1731"/>
      <c r="F5" s="1731"/>
      <c r="G5" s="1731"/>
      <c r="H5" s="1731"/>
      <c r="I5" s="1731"/>
      <c r="J5" s="130"/>
      <c r="K5" s="130"/>
      <c r="L5" s="130"/>
      <c r="M5" s="130"/>
      <c r="N5" s="130"/>
    </row>
    <row r="6" spans="1:17" s="108" customFormat="1" ht="18.75" customHeight="1" x14ac:dyDescent="0.2">
      <c r="A6" s="1728" t="s">
        <v>530</v>
      </c>
      <c r="B6" s="1728"/>
      <c r="C6" s="1731"/>
      <c r="D6" s="1728"/>
      <c r="E6" s="1728"/>
      <c r="F6" s="1728"/>
      <c r="G6" s="1728"/>
      <c r="H6" s="1728"/>
      <c r="I6" s="1728"/>
      <c r="J6" s="130"/>
      <c r="K6" s="130"/>
      <c r="L6" s="130"/>
      <c r="M6" s="130"/>
      <c r="N6" s="130"/>
    </row>
    <row r="7" spans="1:17" s="141" customFormat="1" ht="33" customHeight="1" x14ac:dyDescent="0.2">
      <c r="A7" s="351" t="s">
        <v>55</v>
      </c>
      <c r="B7" s="352"/>
      <c r="C7" s="353"/>
      <c r="D7" s="1728" t="s">
        <v>128</v>
      </c>
      <c r="E7" s="1728"/>
      <c r="F7" s="1728"/>
      <c r="G7" s="1728"/>
      <c r="H7" s="1728"/>
      <c r="I7" s="351"/>
      <c r="J7" s="129"/>
      <c r="K7" s="129"/>
      <c r="L7" s="129"/>
      <c r="M7" s="129"/>
      <c r="N7" s="129"/>
      <c r="O7" s="129"/>
    </row>
    <row r="8" spans="1:17" s="129" customFormat="1" ht="20.25" customHeight="1" x14ac:dyDescent="0.2">
      <c r="A8" s="345"/>
      <c r="B8" s="345"/>
      <c r="C8" s="345"/>
      <c r="D8" s="1728" t="s">
        <v>56</v>
      </c>
      <c r="E8" s="1728"/>
      <c r="F8" s="1728"/>
      <c r="G8" s="1728"/>
      <c r="H8" s="1728"/>
      <c r="I8" s="345"/>
      <c r="K8" s="198"/>
      <c r="L8" s="198"/>
      <c r="M8" s="198"/>
      <c r="N8" s="198"/>
    </row>
    <row r="9" spans="1:17" s="129" customFormat="1" ht="20.25" customHeight="1" x14ac:dyDescent="0.2">
      <c r="A9" s="1728" t="s">
        <v>3</v>
      </c>
      <c r="B9" s="1728"/>
      <c r="C9" s="1728" t="s">
        <v>0</v>
      </c>
      <c r="D9" s="1728" t="s">
        <v>57</v>
      </c>
      <c r="E9" s="1729" t="s">
        <v>58</v>
      </c>
      <c r="F9" s="1729"/>
      <c r="G9" s="1729" t="s">
        <v>59</v>
      </c>
      <c r="H9" s="1729"/>
      <c r="I9" s="1728" t="s">
        <v>60</v>
      </c>
      <c r="K9" s="198"/>
      <c r="L9" s="198"/>
      <c r="M9" s="198"/>
      <c r="N9" s="198"/>
      <c r="P9" s="262"/>
      <c r="Q9" s="262"/>
    </row>
    <row r="10" spans="1:17" s="129" customFormat="1" ht="20.25" customHeight="1" x14ac:dyDescent="0.2">
      <c r="A10" s="1733"/>
      <c r="B10" s="1730"/>
      <c r="C10" s="1730"/>
      <c r="D10" s="1730"/>
      <c r="E10" s="346" t="s">
        <v>61</v>
      </c>
      <c r="F10" s="346" t="s">
        <v>66</v>
      </c>
      <c r="G10" s="346" t="s">
        <v>62</v>
      </c>
      <c r="H10" s="346" t="s">
        <v>66</v>
      </c>
      <c r="I10" s="1732"/>
      <c r="K10" s="198"/>
      <c r="L10" s="198"/>
      <c r="M10" s="198"/>
      <c r="N10" s="198"/>
      <c r="O10" s="198"/>
      <c r="P10" s="262"/>
      <c r="Q10" s="262"/>
    </row>
    <row r="11" spans="1:17" s="241" customFormat="1" ht="22.5" customHeight="1" x14ac:dyDescent="0.2">
      <c r="A11" s="1546" t="s">
        <v>4</v>
      </c>
      <c r="B11" s="1361" t="s">
        <v>63</v>
      </c>
      <c r="C11" s="1361" t="s">
        <v>128</v>
      </c>
      <c r="D11" s="1362" t="s">
        <v>129</v>
      </c>
      <c r="E11" s="1536">
        <v>2</v>
      </c>
      <c r="F11" s="1537"/>
      <c r="G11" s="1537"/>
      <c r="H11" s="1538"/>
      <c r="I11" s="1539" t="s">
        <v>625</v>
      </c>
      <c r="J11" s="241" t="s">
        <v>728</v>
      </c>
      <c r="K11" s="251"/>
      <c r="L11" s="251"/>
      <c r="M11" s="251"/>
      <c r="N11" s="251"/>
    </row>
    <row r="12" spans="1:17" ht="18" customHeight="1" x14ac:dyDescent="0.2">
      <c r="A12" s="1238" t="s">
        <v>4</v>
      </c>
      <c r="B12" s="1238" t="s">
        <v>63</v>
      </c>
      <c r="C12" s="1238" t="s">
        <v>128</v>
      </c>
      <c r="D12" s="1268" t="s">
        <v>132</v>
      </c>
      <c r="E12" s="1284"/>
      <c r="F12" s="1284"/>
      <c r="G12" s="1292">
        <v>2</v>
      </c>
      <c r="H12" s="1310"/>
      <c r="I12" s="1109" t="s">
        <v>246</v>
      </c>
      <c r="K12" s="198"/>
      <c r="L12" s="198"/>
      <c r="M12" s="198"/>
      <c r="N12" s="198"/>
      <c r="O12" s="129"/>
    </row>
    <row r="13" spans="1:17" ht="18" customHeight="1" x14ac:dyDescent="0.2">
      <c r="A13" s="1238" t="s">
        <v>4</v>
      </c>
      <c r="B13" s="1238" t="s">
        <v>64</v>
      </c>
      <c r="C13" s="1238" t="s">
        <v>128</v>
      </c>
      <c r="D13" s="1268" t="s">
        <v>130</v>
      </c>
      <c r="E13" s="1292">
        <v>2</v>
      </c>
      <c r="F13" s="1284"/>
      <c r="G13" s="1284"/>
      <c r="H13" s="1310"/>
      <c r="I13" s="1109" t="s">
        <v>246</v>
      </c>
      <c r="K13" s="198"/>
      <c r="L13" s="198"/>
      <c r="M13" s="198"/>
      <c r="N13" s="198"/>
      <c r="O13" s="129"/>
    </row>
    <row r="14" spans="1:17" s="500" customFormat="1" ht="18" customHeight="1" x14ac:dyDescent="0.2">
      <c r="A14" s="1361" t="s">
        <v>4</v>
      </c>
      <c r="B14" s="1361" t="s">
        <v>64</v>
      </c>
      <c r="C14" s="1361" t="s">
        <v>128</v>
      </c>
      <c r="D14" s="1362" t="s">
        <v>131</v>
      </c>
      <c r="E14" s="1537"/>
      <c r="F14" s="1537"/>
      <c r="G14" s="1536">
        <v>2</v>
      </c>
      <c r="H14" s="1538"/>
      <c r="I14" s="1539" t="s">
        <v>625</v>
      </c>
      <c r="J14" s="500" t="s">
        <v>728</v>
      </c>
      <c r="K14" s="251"/>
      <c r="L14" s="251"/>
      <c r="M14" s="251"/>
      <c r="N14" s="251"/>
      <c r="O14" s="241"/>
    </row>
    <row r="15" spans="1:17" s="500" customFormat="1" ht="18" customHeight="1" x14ac:dyDescent="0.2">
      <c r="A15" s="1361" t="s">
        <v>4</v>
      </c>
      <c r="B15" s="1361" t="s">
        <v>65</v>
      </c>
      <c r="C15" s="1361" t="s">
        <v>128</v>
      </c>
      <c r="D15" s="1362" t="s">
        <v>130</v>
      </c>
      <c r="E15" s="1536">
        <v>2</v>
      </c>
      <c r="F15" s="1537"/>
      <c r="G15" s="1537"/>
      <c r="H15" s="1538"/>
      <c r="I15" s="1539" t="s">
        <v>625</v>
      </c>
      <c r="J15" s="500" t="s">
        <v>730</v>
      </c>
      <c r="K15" s="251"/>
      <c r="L15" s="251"/>
      <c r="M15" s="251"/>
      <c r="N15" s="251"/>
      <c r="O15" s="241"/>
    </row>
    <row r="16" spans="1:17" ht="18" customHeight="1" x14ac:dyDescent="0.2">
      <c r="A16" s="1238" t="s">
        <v>4</v>
      </c>
      <c r="B16" s="1238" t="s">
        <v>65</v>
      </c>
      <c r="C16" s="1238" t="s">
        <v>128</v>
      </c>
      <c r="D16" s="1268" t="s">
        <v>131</v>
      </c>
      <c r="E16" s="1284"/>
      <c r="F16" s="1284"/>
      <c r="G16" s="1292">
        <v>2</v>
      </c>
      <c r="H16" s="1310"/>
      <c r="I16" s="1109" t="s">
        <v>246</v>
      </c>
      <c r="K16" s="198"/>
      <c r="L16" s="198"/>
      <c r="M16" s="198"/>
      <c r="N16" s="198"/>
      <c r="O16" s="129"/>
    </row>
    <row r="17" spans="1:15" ht="18" customHeight="1" x14ac:dyDescent="0.2">
      <c r="A17" s="1238" t="s">
        <v>4</v>
      </c>
      <c r="B17" s="1292" t="s">
        <v>67</v>
      </c>
      <c r="C17" s="1238" t="s">
        <v>128</v>
      </c>
      <c r="D17" s="1268" t="s">
        <v>130</v>
      </c>
      <c r="E17" s="1292">
        <v>2</v>
      </c>
      <c r="F17" s="1284"/>
      <c r="G17" s="1284"/>
      <c r="H17" s="1310"/>
      <c r="I17" s="1109" t="s">
        <v>246</v>
      </c>
      <c r="K17" s="198"/>
      <c r="L17" s="198"/>
      <c r="M17" s="198"/>
      <c r="N17" s="198"/>
      <c r="O17" s="129"/>
    </row>
    <row r="18" spans="1:15" s="500" customFormat="1" ht="18" customHeight="1" x14ac:dyDescent="0.2">
      <c r="A18" s="1536" t="s">
        <v>4</v>
      </c>
      <c r="B18" s="1536" t="s">
        <v>67</v>
      </c>
      <c r="C18" s="1361" t="s">
        <v>128</v>
      </c>
      <c r="D18" s="1537" t="s">
        <v>131</v>
      </c>
      <c r="E18" s="1537"/>
      <c r="F18" s="1537"/>
      <c r="G18" s="1536">
        <v>2</v>
      </c>
      <c r="H18" s="1538"/>
      <c r="I18" s="1539" t="s">
        <v>625</v>
      </c>
      <c r="J18" s="500" t="s">
        <v>729</v>
      </c>
      <c r="K18" s="251"/>
      <c r="L18" s="251"/>
      <c r="M18" s="251"/>
      <c r="N18" s="251"/>
      <c r="O18" s="241"/>
    </row>
    <row r="19" spans="1:15" s="500" customFormat="1" ht="18" customHeight="1" x14ac:dyDescent="0.2">
      <c r="A19" s="1361" t="s">
        <v>4</v>
      </c>
      <c r="B19" s="1361" t="s">
        <v>68</v>
      </c>
      <c r="C19" s="1361" t="s">
        <v>128</v>
      </c>
      <c r="D19" s="1362" t="s">
        <v>130</v>
      </c>
      <c r="E19" s="1536">
        <v>2</v>
      </c>
      <c r="F19" s="1537"/>
      <c r="G19" s="1537"/>
      <c r="H19" s="1540"/>
      <c r="I19" s="1539" t="s">
        <v>625</v>
      </c>
      <c r="J19" s="500" t="s">
        <v>729</v>
      </c>
      <c r="K19" s="251"/>
      <c r="L19" s="251"/>
      <c r="M19" s="251"/>
      <c r="N19" s="251"/>
      <c r="O19" s="241"/>
    </row>
    <row r="20" spans="1:15" ht="18" customHeight="1" x14ac:dyDescent="0.2">
      <c r="A20" s="1238" t="s">
        <v>4</v>
      </c>
      <c r="B20" s="1238" t="s">
        <v>68</v>
      </c>
      <c r="C20" s="1238" t="s">
        <v>128</v>
      </c>
      <c r="D20" s="1268" t="s">
        <v>131</v>
      </c>
      <c r="E20" s="1284"/>
      <c r="F20" s="1284"/>
      <c r="G20" s="1292">
        <v>2</v>
      </c>
      <c r="H20" s="1310"/>
      <c r="I20" s="1109" t="s">
        <v>246</v>
      </c>
      <c r="K20" s="198"/>
      <c r="L20" s="198"/>
      <c r="M20" s="198"/>
      <c r="N20" s="198"/>
      <c r="O20" s="129"/>
    </row>
    <row r="21" spans="1:15" ht="18" customHeight="1" x14ac:dyDescent="0.2">
      <c r="A21" s="1238" t="s">
        <v>4</v>
      </c>
      <c r="B21" s="1292" t="s">
        <v>245</v>
      </c>
      <c r="C21" s="1238" t="s">
        <v>128</v>
      </c>
      <c r="D21" s="1268" t="s">
        <v>130</v>
      </c>
      <c r="E21" s="1292">
        <v>2</v>
      </c>
      <c r="F21" s="1284"/>
      <c r="G21" s="1284"/>
      <c r="H21" s="1310"/>
      <c r="I21" s="1109" t="s">
        <v>246</v>
      </c>
      <c r="K21" s="198"/>
      <c r="L21" s="198"/>
      <c r="M21" s="198"/>
      <c r="N21" s="198"/>
      <c r="O21" s="129"/>
    </row>
    <row r="22" spans="1:15" s="1403" customFormat="1" ht="18" customHeight="1" x14ac:dyDescent="0.2">
      <c r="A22" s="1326" t="s">
        <v>4</v>
      </c>
      <c r="B22" s="1326" t="s">
        <v>245</v>
      </c>
      <c r="C22" s="1326" t="s">
        <v>128</v>
      </c>
      <c r="D22" s="1327" t="s">
        <v>131</v>
      </c>
      <c r="E22" s="1408"/>
      <c r="F22" s="1408"/>
      <c r="G22" s="1407">
        <v>2</v>
      </c>
      <c r="H22" s="1412"/>
      <c r="I22" s="1409" t="s">
        <v>625</v>
      </c>
      <c r="K22" s="1411"/>
      <c r="L22" s="1411"/>
      <c r="M22" s="1411"/>
      <c r="N22" s="1411"/>
      <c r="O22" s="1410"/>
    </row>
    <row r="23" spans="1:15" ht="18" customHeight="1" x14ac:dyDescent="0.2">
      <c r="A23" s="1269" t="s">
        <v>4</v>
      </c>
      <c r="B23" s="1255" t="s">
        <v>558</v>
      </c>
      <c r="C23" s="1269" t="s">
        <v>128</v>
      </c>
      <c r="D23" s="1271" t="s">
        <v>130</v>
      </c>
      <c r="E23" s="1255">
        <v>2</v>
      </c>
      <c r="F23" s="1256"/>
      <c r="G23" s="1256"/>
      <c r="H23" s="1311"/>
      <c r="I23" s="1109" t="s">
        <v>246</v>
      </c>
      <c r="K23" s="198"/>
      <c r="L23" s="198"/>
      <c r="M23" s="198"/>
      <c r="N23" s="198"/>
      <c r="O23" s="129"/>
    </row>
    <row r="24" spans="1:15" s="500" customFormat="1" ht="18" customHeight="1" x14ac:dyDescent="0.2">
      <c r="A24" s="1541" t="s">
        <v>4</v>
      </c>
      <c r="B24" s="1541" t="s">
        <v>558</v>
      </c>
      <c r="C24" s="1541" t="s">
        <v>128</v>
      </c>
      <c r="D24" s="1542" t="s">
        <v>131</v>
      </c>
      <c r="E24" s="1543"/>
      <c r="F24" s="1543"/>
      <c r="G24" s="1544">
        <v>2</v>
      </c>
      <c r="H24" s="1545"/>
      <c r="I24" s="1539" t="s">
        <v>625</v>
      </c>
      <c r="J24" s="500" t="s">
        <v>730</v>
      </c>
      <c r="K24" s="251"/>
      <c r="L24" s="251"/>
      <c r="M24" s="251"/>
      <c r="N24" s="251"/>
      <c r="O24" s="241"/>
    </row>
    <row r="25" spans="1:15" ht="18" customHeight="1" x14ac:dyDescent="0.2">
      <c r="A25" s="596" t="s">
        <v>49</v>
      </c>
      <c r="B25" s="596" t="s">
        <v>63</v>
      </c>
      <c r="C25" s="596" t="s">
        <v>128</v>
      </c>
      <c r="D25" s="607" t="s">
        <v>133</v>
      </c>
      <c r="E25" s="1601">
        <v>4</v>
      </c>
      <c r="F25" s="662"/>
      <c r="G25" s="662"/>
      <c r="H25" s="768"/>
      <c r="I25" s="864" t="s">
        <v>644</v>
      </c>
      <c r="K25" s="198"/>
      <c r="L25" s="198"/>
      <c r="M25" s="198"/>
      <c r="N25" s="198"/>
      <c r="O25" s="129"/>
    </row>
    <row r="26" spans="1:15" ht="18" customHeight="1" x14ac:dyDescent="0.2">
      <c r="A26" s="1292" t="s">
        <v>49</v>
      </c>
      <c r="B26" s="1292" t="s">
        <v>63</v>
      </c>
      <c r="C26" s="1292" t="s">
        <v>128</v>
      </c>
      <c r="D26" s="1284" t="s">
        <v>134</v>
      </c>
      <c r="E26" s="1284"/>
      <c r="F26" s="1284"/>
      <c r="G26" s="1292">
        <v>4</v>
      </c>
      <c r="H26" s="1310"/>
      <c r="I26" s="1109" t="s">
        <v>208</v>
      </c>
      <c r="K26" s="198"/>
      <c r="L26" s="198"/>
      <c r="M26" s="198"/>
      <c r="N26" s="198"/>
      <c r="O26" s="129"/>
    </row>
    <row r="27" spans="1:15" ht="18" customHeight="1" x14ac:dyDescent="0.2">
      <c r="A27" s="138" t="s">
        <v>49</v>
      </c>
      <c r="B27" s="138" t="s">
        <v>64</v>
      </c>
      <c r="C27" s="133" t="s">
        <v>128</v>
      </c>
      <c r="D27" s="131" t="s">
        <v>133</v>
      </c>
      <c r="E27" s="1407">
        <v>4</v>
      </c>
      <c r="F27" s="493"/>
      <c r="G27" s="493"/>
      <c r="H27" s="493"/>
      <c r="I27" s="864" t="s">
        <v>644</v>
      </c>
      <c r="K27" s="529"/>
      <c r="L27" s="529"/>
      <c r="M27" s="529"/>
      <c r="N27" s="529"/>
      <c r="O27" s="185"/>
    </row>
    <row r="28" spans="1:15" ht="19.5" customHeight="1" x14ac:dyDescent="0.2">
      <c r="A28" s="1292" t="s">
        <v>49</v>
      </c>
      <c r="B28" s="1238" t="s">
        <v>64</v>
      </c>
      <c r="C28" s="1238" t="s">
        <v>128</v>
      </c>
      <c r="D28" s="1268" t="s">
        <v>134</v>
      </c>
      <c r="E28" s="1284"/>
      <c r="F28" s="1284"/>
      <c r="G28" s="1292">
        <v>4</v>
      </c>
      <c r="H28" s="1268"/>
      <c r="I28" s="1271" t="s">
        <v>208</v>
      </c>
      <c r="J28" s="207"/>
      <c r="K28" s="529"/>
      <c r="L28" s="529"/>
      <c r="M28" s="529"/>
      <c r="N28" s="529"/>
      <c r="O28" s="185"/>
    </row>
    <row r="29" spans="1:15" ht="18" customHeight="1" x14ac:dyDescent="0.2">
      <c r="A29" s="1292" t="s">
        <v>49</v>
      </c>
      <c r="B29" s="1238" t="s">
        <v>65</v>
      </c>
      <c r="C29" s="1238" t="s">
        <v>128</v>
      </c>
      <c r="D29" s="1268" t="s">
        <v>133</v>
      </c>
      <c r="E29" s="1292">
        <v>4</v>
      </c>
      <c r="F29" s="1284"/>
      <c r="G29" s="1284"/>
      <c r="H29" s="1268"/>
      <c r="I29" s="1271" t="s">
        <v>208</v>
      </c>
      <c r="K29" s="529"/>
      <c r="L29" s="529"/>
      <c r="M29" s="529"/>
      <c r="N29" s="529"/>
      <c r="O29" s="185"/>
    </row>
    <row r="30" spans="1:15" ht="18" customHeight="1" x14ac:dyDescent="0.2">
      <c r="A30" s="133" t="s">
        <v>49</v>
      </c>
      <c r="B30" s="133" t="s">
        <v>65</v>
      </c>
      <c r="C30" s="133" t="s">
        <v>128</v>
      </c>
      <c r="D30" s="131" t="s">
        <v>134</v>
      </c>
      <c r="E30" s="1408"/>
      <c r="F30" s="493"/>
      <c r="G30" s="496">
        <v>4</v>
      </c>
      <c r="H30" s="355"/>
      <c r="I30" s="864" t="s">
        <v>644</v>
      </c>
      <c r="J30" s="207" t="s">
        <v>740</v>
      </c>
      <c r="K30" s="529"/>
      <c r="L30" s="529"/>
      <c r="M30" s="529"/>
      <c r="N30" s="529"/>
      <c r="O30" s="185"/>
    </row>
    <row r="31" spans="1:15" ht="18" customHeight="1" x14ac:dyDescent="0.2">
      <c r="A31" s="1292" t="s">
        <v>49</v>
      </c>
      <c r="B31" s="1238" t="s">
        <v>67</v>
      </c>
      <c r="C31" s="1238" t="s">
        <v>128</v>
      </c>
      <c r="D31" s="1268" t="s">
        <v>133</v>
      </c>
      <c r="E31" s="1292">
        <v>4</v>
      </c>
      <c r="F31" s="1284"/>
      <c r="G31" s="1284"/>
      <c r="H31" s="1268"/>
      <c r="I31" s="1271" t="s">
        <v>208</v>
      </c>
      <c r="J31" s="207"/>
      <c r="K31" s="529"/>
      <c r="L31" s="529"/>
      <c r="M31" s="529"/>
      <c r="N31" s="529"/>
      <c r="O31" s="185"/>
    </row>
    <row r="32" spans="1:15" ht="18" customHeight="1" x14ac:dyDescent="0.2">
      <c r="A32" s="309" t="s">
        <v>49</v>
      </c>
      <c r="B32" s="309" t="s">
        <v>67</v>
      </c>
      <c r="C32" s="309" t="s">
        <v>128</v>
      </c>
      <c r="D32" s="355" t="s">
        <v>134</v>
      </c>
      <c r="E32" s="1408"/>
      <c r="F32" s="493"/>
      <c r="G32" s="496">
        <v>4</v>
      </c>
      <c r="H32" s="355"/>
      <c r="I32" s="864" t="s">
        <v>644</v>
      </c>
      <c r="J32" s="207" t="s">
        <v>741</v>
      </c>
      <c r="K32" s="529"/>
      <c r="L32" s="529"/>
      <c r="M32" s="529"/>
      <c r="N32" s="529"/>
      <c r="O32" s="185"/>
    </row>
    <row r="33" spans="1:15" ht="18" customHeight="1" x14ac:dyDescent="0.2">
      <c r="A33" s="1238" t="s">
        <v>16</v>
      </c>
      <c r="B33" s="1238" t="s">
        <v>32</v>
      </c>
      <c r="C33" s="1238" t="s">
        <v>128</v>
      </c>
      <c r="D33" s="1268" t="s">
        <v>133</v>
      </c>
      <c r="E33" s="1292">
        <v>4</v>
      </c>
      <c r="F33" s="1319"/>
      <c r="G33" s="1319"/>
      <c r="H33" s="1268"/>
      <c r="I33" s="1271" t="s">
        <v>208</v>
      </c>
      <c r="K33" s="529"/>
      <c r="L33" s="529"/>
      <c r="M33" s="529"/>
      <c r="N33" s="529"/>
      <c r="O33" s="185"/>
    </row>
    <row r="34" spans="1:15" ht="18" customHeight="1" x14ac:dyDescent="0.2">
      <c r="A34" s="1238" t="s">
        <v>16</v>
      </c>
      <c r="B34" s="1238" t="s">
        <v>32</v>
      </c>
      <c r="C34" s="1238" t="s">
        <v>128</v>
      </c>
      <c r="D34" s="1268" t="s">
        <v>134</v>
      </c>
      <c r="E34" s="1320"/>
      <c r="F34" s="1320"/>
      <c r="G34" s="1238">
        <v>4</v>
      </c>
      <c r="H34" s="1268"/>
      <c r="I34" s="1271" t="s">
        <v>208</v>
      </c>
      <c r="K34" s="529"/>
      <c r="L34" s="529"/>
      <c r="M34" s="529"/>
      <c r="N34" s="529"/>
      <c r="O34" s="185"/>
    </row>
    <row r="35" spans="1:15" ht="18" customHeight="1" x14ac:dyDescent="0.2">
      <c r="A35" s="133" t="s">
        <v>21</v>
      </c>
      <c r="B35" s="133" t="s">
        <v>32</v>
      </c>
      <c r="C35" s="133" t="s">
        <v>128</v>
      </c>
      <c r="D35" s="131" t="s">
        <v>133</v>
      </c>
      <c r="E35" s="1602">
        <v>4</v>
      </c>
      <c r="F35" s="644"/>
      <c r="G35" s="767"/>
      <c r="H35" s="355"/>
      <c r="I35" s="864" t="s">
        <v>644</v>
      </c>
      <c r="K35" s="529"/>
      <c r="L35" s="529"/>
      <c r="M35" s="529"/>
      <c r="N35" s="529"/>
      <c r="O35" s="185"/>
    </row>
    <row r="36" spans="1:15" ht="18" customHeight="1" x14ac:dyDescent="0.2">
      <c r="A36" s="133" t="s">
        <v>21</v>
      </c>
      <c r="B36" s="133" t="s">
        <v>32</v>
      </c>
      <c r="C36" s="133" t="s">
        <v>128</v>
      </c>
      <c r="D36" s="131" t="s">
        <v>134</v>
      </c>
      <c r="E36" s="1326"/>
      <c r="F36" s="765"/>
      <c r="G36" s="309">
        <v>4</v>
      </c>
      <c r="H36" s="407"/>
      <c r="I36" s="864" t="s">
        <v>644</v>
      </c>
      <c r="J36" s="207" t="s">
        <v>741</v>
      </c>
      <c r="K36" s="529"/>
      <c r="L36" s="529"/>
      <c r="M36" s="529"/>
      <c r="N36" s="529"/>
      <c r="O36" s="185"/>
    </row>
    <row r="37" spans="1:15" ht="18" customHeight="1" x14ac:dyDescent="0.2">
      <c r="A37" s="133" t="s">
        <v>26</v>
      </c>
      <c r="B37" s="133" t="s">
        <v>32</v>
      </c>
      <c r="C37" s="133" t="s">
        <v>128</v>
      </c>
      <c r="D37" s="131" t="s">
        <v>133</v>
      </c>
      <c r="E37" s="1326">
        <v>4</v>
      </c>
      <c r="F37" s="766"/>
      <c r="G37" s="644"/>
      <c r="H37" s="407"/>
      <c r="I37" s="864" t="s">
        <v>644</v>
      </c>
      <c r="K37" s="529"/>
      <c r="L37" s="529"/>
      <c r="M37" s="529"/>
      <c r="N37" s="529"/>
      <c r="O37" s="185"/>
    </row>
    <row r="38" spans="1:15" ht="18" customHeight="1" x14ac:dyDescent="0.2">
      <c r="A38" s="133" t="s">
        <v>26</v>
      </c>
      <c r="B38" s="133" t="s">
        <v>32</v>
      </c>
      <c r="C38" s="133" t="s">
        <v>128</v>
      </c>
      <c r="D38" s="131" t="s">
        <v>134</v>
      </c>
      <c r="E38" s="1603"/>
      <c r="F38" s="644"/>
      <c r="G38" s="496">
        <v>4</v>
      </c>
      <c r="H38" s="355"/>
      <c r="I38" s="864" t="s">
        <v>644</v>
      </c>
      <c r="J38" s="207" t="s">
        <v>741</v>
      </c>
      <c r="K38" s="529"/>
      <c r="L38" s="529"/>
      <c r="M38" s="529"/>
      <c r="N38" s="529"/>
      <c r="O38" s="185"/>
    </row>
    <row r="39" spans="1:15" ht="18" customHeight="1" x14ac:dyDescent="0.2">
      <c r="A39" s="133" t="s">
        <v>50</v>
      </c>
      <c r="B39" s="133" t="s">
        <v>63</v>
      </c>
      <c r="C39" s="133" t="s">
        <v>128</v>
      </c>
      <c r="D39" s="131" t="s">
        <v>135</v>
      </c>
      <c r="E39" s="355"/>
      <c r="F39" s="355"/>
      <c r="G39" s="309">
        <v>2</v>
      </c>
      <c r="H39" s="355"/>
      <c r="I39" s="1391" t="s">
        <v>626</v>
      </c>
      <c r="K39" s="529"/>
      <c r="L39" s="529"/>
      <c r="M39" s="529"/>
      <c r="N39" s="529"/>
      <c r="O39" s="185"/>
    </row>
    <row r="40" spans="1:15" ht="18" customHeight="1" x14ac:dyDescent="0.2">
      <c r="A40" s="138" t="s">
        <v>50</v>
      </c>
      <c r="B40" s="138" t="s">
        <v>64</v>
      </c>
      <c r="C40" s="138" t="s">
        <v>128</v>
      </c>
      <c r="D40" s="137" t="s">
        <v>135</v>
      </c>
      <c r="E40" s="137"/>
      <c r="F40" s="137"/>
      <c r="G40" s="138">
        <v>2</v>
      </c>
      <c r="H40" s="137"/>
      <c r="I40" s="1391" t="s">
        <v>627</v>
      </c>
      <c r="J40" s="207"/>
      <c r="K40" s="529"/>
      <c r="L40" s="529"/>
      <c r="M40" s="529"/>
      <c r="N40" s="529"/>
      <c r="O40" s="185"/>
    </row>
    <row r="41" spans="1:15" ht="18" customHeight="1" x14ac:dyDescent="0.2">
      <c r="A41" s="1238" t="s">
        <v>50</v>
      </c>
      <c r="B41" s="1238" t="s">
        <v>65</v>
      </c>
      <c r="C41" s="1238" t="s">
        <v>128</v>
      </c>
      <c r="D41" s="1268" t="s">
        <v>135</v>
      </c>
      <c r="E41" s="1268"/>
      <c r="F41" s="1268"/>
      <c r="G41" s="1238">
        <v>2</v>
      </c>
      <c r="H41" s="1268"/>
      <c r="I41" s="1066" t="s">
        <v>208</v>
      </c>
      <c r="J41" s="1577" t="s">
        <v>742</v>
      </c>
      <c r="K41" s="529"/>
      <c r="L41" s="185" t="s">
        <v>747</v>
      </c>
      <c r="M41" s="529"/>
      <c r="N41" s="529"/>
      <c r="O41" s="185"/>
    </row>
    <row r="42" spans="1:15" ht="18" customHeight="1" x14ac:dyDescent="0.2">
      <c r="A42" s="645" t="s">
        <v>17</v>
      </c>
      <c r="B42" s="138" t="s">
        <v>32</v>
      </c>
      <c r="C42" s="133" t="s">
        <v>128</v>
      </c>
      <c r="D42" s="131" t="s">
        <v>135</v>
      </c>
      <c r="E42" s="1604">
        <v>2</v>
      </c>
      <c r="F42" s="498"/>
      <c r="G42" s="168"/>
      <c r="H42" s="137"/>
      <c r="I42" s="864" t="s">
        <v>644</v>
      </c>
      <c r="J42" s="311"/>
      <c r="K42" s="529"/>
      <c r="L42" s="529"/>
      <c r="M42" s="529"/>
      <c r="N42" s="529"/>
      <c r="O42" s="185"/>
    </row>
    <row r="43" spans="1:15" ht="18" customHeight="1" x14ac:dyDescent="0.2">
      <c r="A43" s="138" t="s">
        <v>24</v>
      </c>
      <c r="B43" s="138" t="s">
        <v>32</v>
      </c>
      <c r="C43" s="138" t="s">
        <v>128</v>
      </c>
      <c r="D43" s="137" t="s">
        <v>135</v>
      </c>
      <c r="E43" s="1604">
        <v>2</v>
      </c>
      <c r="F43" s="504"/>
      <c r="G43" s="505"/>
      <c r="H43" s="493"/>
      <c r="I43" s="864" t="s">
        <v>644</v>
      </c>
      <c r="J43" s="312"/>
      <c r="K43" s="529"/>
      <c r="L43" s="529"/>
      <c r="M43" s="529"/>
      <c r="N43" s="529"/>
      <c r="O43" s="185"/>
    </row>
    <row r="44" spans="1:15" ht="18" customHeight="1" x14ac:dyDescent="0.2">
      <c r="A44" s="138" t="s">
        <v>28</v>
      </c>
      <c r="B44" s="138" t="s">
        <v>32</v>
      </c>
      <c r="C44" s="133" t="s">
        <v>128</v>
      </c>
      <c r="D44" s="131" t="s">
        <v>135</v>
      </c>
      <c r="E44" s="480"/>
      <c r="F44" s="764"/>
      <c r="G44" s="505">
        <v>2</v>
      </c>
      <c r="H44" s="495"/>
      <c r="I44" s="864" t="s">
        <v>644</v>
      </c>
      <c r="J44" s="1643" t="s">
        <v>742</v>
      </c>
      <c r="K44" s="529"/>
      <c r="L44" s="185" t="s">
        <v>747</v>
      </c>
      <c r="M44" s="529"/>
      <c r="N44" s="529"/>
      <c r="O44" s="185"/>
    </row>
    <row r="45" spans="1:15" ht="18" customHeight="1" thickBot="1" x14ac:dyDescent="0.25">
      <c r="A45" s="762"/>
      <c r="B45" s="762"/>
      <c r="C45" s="762"/>
      <c r="D45" s="762"/>
      <c r="E45" s="763"/>
      <c r="F45" s="763"/>
      <c r="G45" s="763"/>
      <c r="H45" s="763"/>
      <c r="I45" s="769" t="s">
        <v>32</v>
      </c>
      <c r="J45" s="311"/>
      <c r="K45" s="529"/>
      <c r="L45" s="529"/>
      <c r="M45" s="529"/>
      <c r="N45" s="529"/>
    </row>
    <row r="46" spans="1:15" x14ac:dyDescent="0.2">
      <c r="J46" s="276"/>
      <c r="K46" s="276"/>
      <c r="L46" s="276"/>
      <c r="M46" s="276"/>
      <c r="N46" s="276"/>
    </row>
    <row r="47" spans="1:15" s="204" customFormat="1" ht="24.95" customHeight="1" x14ac:dyDescent="0.2">
      <c r="B47" s="205"/>
      <c r="D47" s="600" t="s">
        <v>537</v>
      </c>
      <c r="E47" s="641">
        <f>+SUM(E11:E45)</f>
        <v>46</v>
      </c>
      <c r="F47" s="642"/>
      <c r="G47" s="641">
        <f>+SUM(G11:G45)</f>
        <v>50</v>
      </c>
      <c r="H47" s="642"/>
      <c r="I47" s="612">
        <f>+SUM(E47:G47)</f>
        <v>96</v>
      </c>
      <c r="K47" s="277"/>
      <c r="L47" s="277"/>
      <c r="M47" s="277"/>
      <c r="N47" s="277"/>
    </row>
    <row r="48" spans="1:15" s="108" customFormat="1" ht="24.95" customHeight="1" x14ac:dyDescent="0.2">
      <c r="B48" s="113"/>
      <c r="D48" s="499" t="s">
        <v>486</v>
      </c>
      <c r="E48" s="436">
        <v>44</v>
      </c>
      <c r="F48" s="437"/>
      <c r="G48" s="436">
        <v>48</v>
      </c>
      <c r="H48" s="437"/>
      <c r="I48" s="438">
        <f>+SUM(E48:G48)</f>
        <v>92</v>
      </c>
      <c r="J48" s="321"/>
      <c r="K48" s="321"/>
      <c r="L48" s="321"/>
      <c r="M48" s="274"/>
      <c r="N48" s="274"/>
    </row>
    <row r="49" spans="2:15" s="108" customFormat="1" ht="24.95" customHeight="1" x14ac:dyDescent="0.2">
      <c r="B49" s="113"/>
      <c r="D49" s="432"/>
      <c r="E49" s="113"/>
      <c r="G49" s="113"/>
      <c r="I49" s="640"/>
      <c r="J49" s="321"/>
      <c r="K49" s="321"/>
      <c r="L49" s="321"/>
      <c r="M49" s="274"/>
      <c r="N49" s="274"/>
    </row>
    <row r="50" spans="2:15" ht="24" customHeight="1" x14ac:dyDescent="0.2">
      <c r="I50" s="147" t="s">
        <v>258</v>
      </c>
      <c r="J50" s="7" t="s">
        <v>225</v>
      </c>
      <c r="L50" s="7" t="s">
        <v>226</v>
      </c>
      <c r="M50" s="274"/>
      <c r="N50" s="269"/>
    </row>
    <row r="51" spans="2:15" ht="4.5" customHeight="1" x14ac:dyDescent="0.2">
      <c r="I51" s="143" t="s">
        <v>32</v>
      </c>
      <c r="J51" s="7"/>
      <c r="L51" s="7"/>
      <c r="M51" s="274"/>
      <c r="N51" s="286"/>
      <c r="O51" s="203"/>
    </row>
    <row r="52" spans="2:15" ht="19.5" customHeight="1" x14ac:dyDescent="0.2">
      <c r="I52" s="144" t="s">
        <v>625</v>
      </c>
      <c r="J52" s="7">
        <f>SUMIF($I$11:$I$45,$I52,E$11:E$45)</f>
        <v>6</v>
      </c>
      <c r="L52" s="7">
        <f>SUMIF($I$11:$I$45,$I52,G$11:G$45)</f>
        <v>8</v>
      </c>
      <c r="M52" s="274"/>
      <c r="N52" s="220"/>
      <c r="O52" s="185"/>
    </row>
    <row r="53" spans="2:15" ht="21.75" customHeight="1" x14ac:dyDescent="0.2">
      <c r="I53" s="329" t="s">
        <v>627</v>
      </c>
      <c r="J53" s="7">
        <f t="shared" ref="J53:J57" si="0">SUMIF($I$11:$I$45,$I53,E$11:E$45)</f>
        <v>0</v>
      </c>
      <c r="L53" s="7">
        <f t="shared" ref="L53:L57" si="1">SUMIF($I$11:$I$45,$I53,G$11:G$45)</f>
        <v>2</v>
      </c>
      <c r="M53" s="274"/>
      <c r="N53" s="220"/>
      <c r="O53" s="185"/>
    </row>
    <row r="54" spans="2:15" ht="18.75" customHeight="1" x14ac:dyDescent="0.2">
      <c r="I54" s="143" t="s">
        <v>246</v>
      </c>
      <c r="J54" s="7">
        <f t="shared" si="0"/>
        <v>8</v>
      </c>
      <c r="L54" s="7">
        <f t="shared" si="1"/>
        <v>6</v>
      </c>
      <c r="M54" s="274"/>
      <c r="N54" s="276"/>
    </row>
    <row r="55" spans="2:15" ht="18.75" customHeight="1" x14ac:dyDescent="0.2">
      <c r="H55"/>
      <c r="I55" s="143" t="s">
        <v>208</v>
      </c>
      <c r="J55" s="7">
        <f t="shared" si="0"/>
        <v>12</v>
      </c>
      <c r="L55" s="7">
        <f t="shared" si="1"/>
        <v>14</v>
      </c>
    </row>
    <row r="56" spans="2:15" ht="18.75" customHeight="1" x14ac:dyDescent="0.2">
      <c r="I56" s="864" t="s">
        <v>644</v>
      </c>
      <c r="J56" s="7">
        <f>SUMIF($I$11:$I$45,$I56,E$11:E$45)</f>
        <v>20</v>
      </c>
      <c r="L56" s="7">
        <f>SUMIF($I$11:$I$45,$I56,G$11:G$45)</f>
        <v>18</v>
      </c>
    </row>
    <row r="57" spans="2:15" ht="18.75" customHeight="1" x14ac:dyDescent="0.2">
      <c r="I57" s="143" t="s">
        <v>626</v>
      </c>
      <c r="J57" s="7">
        <f t="shared" si="0"/>
        <v>0</v>
      </c>
      <c r="L57" s="7">
        <f t="shared" si="1"/>
        <v>2</v>
      </c>
    </row>
    <row r="59" spans="2:15" ht="15.75" x14ac:dyDescent="0.2">
      <c r="L59" s="168">
        <f>SUM(J51:L57)</f>
        <v>96</v>
      </c>
    </row>
  </sheetData>
  <sheetProtection formatCells="0" autoFilter="0"/>
  <autoFilter ref="A10:Q45">
    <sortState ref="A12:Q45">
      <sortCondition ref="A10:A45"/>
    </sortState>
  </autoFilter>
  <sortState ref="I49:L57">
    <sortCondition ref="I49"/>
  </sortState>
  <mergeCells count="11">
    <mergeCell ref="D7:H7"/>
    <mergeCell ref="E9:F9"/>
    <mergeCell ref="D9:D10"/>
    <mergeCell ref="A5:I5"/>
    <mergeCell ref="A6:I6"/>
    <mergeCell ref="D8:H8"/>
    <mergeCell ref="G9:H9"/>
    <mergeCell ref="I9:I10"/>
    <mergeCell ref="A9:A10"/>
    <mergeCell ref="B9:B10"/>
    <mergeCell ref="C9:C10"/>
  </mergeCells>
  <phoneticPr fontId="3" type="noConversion"/>
  <dataValidations count="1">
    <dataValidation type="list" allowBlank="1" showInputMessage="1" showErrorMessage="1" sqref="I51:I55 I57">
      <formula1>$I$11:$I$45</formula1>
    </dataValidation>
  </dataValidations>
  <pageMargins left="0.75" right="0.75" top="0.56999999999999995" bottom="0.41" header="0" footer="0"/>
  <pageSetup scale="49" orientation="landscape" r:id="rId1"/>
  <headerFooter alignWithMargins="0"/>
  <ignoredErrors>
    <ignoredError sqref="E47:I47 L59 F48 H48:I48" unlocked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008000"/>
    <pageSetUpPr fitToPage="1"/>
  </sheetPr>
  <dimension ref="A1:W91"/>
  <sheetViews>
    <sheetView workbookViewId="0">
      <selection sqref="A1:XFD1048576"/>
    </sheetView>
  </sheetViews>
  <sheetFormatPr baseColWidth="10" defaultColWidth="11.42578125" defaultRowHeight="14.25" x14ac:dyDescent="0.2"/>
  <cols>
    <col min="1" max="1" width="20.28515625" style="157" customWidth="1"/>
    <col min="2" max="2" width="6.28515625" style="142" customWidth="1"/>
    <col min="3" max="3" width="19.42578125" style="142" customWidth="1"/>
    <col min="4" max="4" width="33.42578125" style="157" customWidth="1"/>
    <col min="5" max="8" width="6.7109375" style="142" customWidth="1"/>
    <col min="9" max="9" width="47" style="142" customWidth="1"/>
    <col min="10" max="10" width="38" style="152" customWidth="1"/>
    <col min="11" max="11" width="4.7109375" style="263" customWidth="1"/>
    <col min="12" max="12" width="11.140625" style="221" customWidth="1"/>
    <col min="13" max="13" width="5.28515625" style="221" customWidth="1"/>
    <col min="14" max="14" width="9.28515625" style="221" customWidth="1"/>
    <col min="15" max="15" width="11.42578125" style="221"/>
    <col min="16" max="16" width="11.7109375" style="221" bestFit="1" customWidth="1"/>
    <col min="17" max="16384" width="11.42578125" style="108"/>
  </cols>
  <sheetData>
    <row r="1" spans="1:18" ht="15" x14ac:dyDescent="0.2">
      <c r="A1" s="142" t="s">
        <v>51</v>
      </c>
      <c r="D1" s="142"/>
      <c r="K1" s="152"/>
      <c r="L1" s="263"/>
      <c r="M1" s="461"/>
      <c r="N1" s="461"/>
      <c r="O1" s="461"/>
      <c r="P1" s="461"/>
      <c r="Q1" s="461"/>
      <c r="R1" s="205"/>
    </row>
    <row r="2" spans="1:18" ht="15" x14ac:dyDescent="0.2">
      <c r="A2" s="142" t="s">
        <v>52</v>
      </c>
      <c r="D2" s="142"/>
      <c r="K2" s="152"/>
      <c r="L2" s="263"/>
      <c r="M2" s="461"/>
      <c r="N2" s="461"/>
      <c r="O2" s="461"/>
      <c r="P2" s="461"/>
      <c r="Q2" s="461"/>
      <c r="R2" s="205"/>
    </row>
    <row r="3" spans="1:18" ht="15" x14ac:dyDescent="0.2">
      <c r="A3" s="142" t="s">
        <v>53</v>
      </c>
      <c r="D3" s="142"/>
      <c r="K3" s="152"/>
      <c r="L3" s="263"/>
      <c r="M3" s="461"/>
      <c r="N3" s="461"/>
      <c r="O3" s="461"/>
      <c r="P3" s="461"/>
      <c r="Q3" s="461"/>
      <c r="R3" s="205"/>
    </row>
    <row r="4" spans="1:18" ht="15.75" thickBot="1" x14ac:dyDescent="0.25">
      <c r="A4" s="142"/>
      <c r="D4" s="142"/>
      <c r="K4" s="152"/>
      <c r="L4" s="263"/>
      <c r="M4" s="461"/>
      <c r="N4" s="461"/>
      <c r="O4" s="461"/>
      <c r="P4" s="461"/>
      <c r="Q4" s="461"/>
      <c r="R4" s="205"/>
    </row>
    <row r="5" spans="1:18" ht="18.75" customHeight="1" x14ac:dyDescent="0.2">
      <c r="A5" s="1691" t="s">
        <v>54</v>
      </c>
      <c r="B5" s="1692"/>
      <c r="C5" s="1692"/>
      <c r="D5" s="1692"/>
      <c r="E5" s="1692"/>
      <c r="F5" s="1692"/>
      <c r="G5" s="1692"/>
      <c r="H5" s="1692"/>
      <c r="I5" s="1693"/>
      <c r="K5" s="152"/>
      <c r="L5" s="263"/>
      <c r="M5" s="461"/>
      <c r="N5" s="461"/>
      <c r="O5" s="461"/>
      <c r="P5" s="461"/>
      <c r="Q5" s="461"/>
      <c r="R5" s="205"/>
    </row>
    <row r="6" spans="1:18" ht="18.75" customHeight="1" thickBot="1" x14ac:dyDescent="0.25">
      <c r="A6" s="1694" t="s">
        <v>530</v>
      </c>
      <c r="B6" s="1695"/>
      <c r="C6" s="1696"/>
      <c r="D6" s="1695"/>
      <c r="E6" s="1695"/>
      <c r="F6" s="1695"/>
      <c r="G6" s="1695"/>
      <c r="H6" s="1695"/>
      <c r="I6" s="1697"/>
      <c r="K6" s="152"/>
      <c r="L6" s="263"/>
      <c r="M6" s="461"/>
      <c r="N6" s="461"/>
      <c r="O6" s="461"/>
      <c r="P6" s="461"/>
      <c r="Q6" s="461"/>
      <c r="R6" s="205"/>
    </row>
    <row r="7" spans="1:18" s="141" customFormat="1" ht="33" customHeight="1" thickBot="1" x14ac:dyDescent="0.25">
      <c r="A7" s="342" t="s">
        <v>55</v>
      </c>
      <c r="B7" s="354"/>
      <c r="C7" s="354"/>
      <c r="D7" s="1698" t="s">
        <v>2</v>
      </c>
      <c r="E7" s="1698"/>
      <c r="F7" s="1698"/>
      <c r="G7" s="1698"/>
      <c r="H7" s="1698"/>
      <c r="I7" s="344"/>
      <c r="K7" s="152"/>
      <c r="L7" s="222"/>
      <c r="M7" s="461"/>
      <c r="N7" s="461"/>
      <c r="O7" s="461"/>
      <c r="P7" s="461"/>
      <c r="Q7" s="461"/>
      <c r="R7" s="205"/>
    </row>
    <row r="8" spans="1:18" s="129" customFormat="1" ht="20.25" customHeight="1" thickBot="1" x14ac:dyDescent="0.25">
      <c r="A8" s="332"/>
      <c r="B8" s="333"/>
      <c r="C8" s="333"/>
      <c r="D8" s="1695" t="s">
        <v>56</v>
      </c>
      <c r="E8" s="1695"/>
      <c r="F8" s="1695"/>
      <c r="G8" s="1695"/>
      <c r="H8" s="1695"/>
      <c r="I8" s="334"/>
      <c r="L8" s="262"/>
      <c r="M8" s="262"/>
      <c r="N8" s="262"/>
      <c r="O8" s="262"/>
      <c r="P8" s="262"/>
      <c r="Q8" s="262"/>
    </row>
    <row r="9" spans="1:18" s="129" customFormat="1" ht="19.5" customHeight="1" x14ac:dyDescent="0.2">
      <c r="A9" s="1699" t="s">
        <v>3</v>
      </c>
      <c r="B9" s="1689"/>
      <c r="C9" s="1689" t="s">
        <v>0</v>
      </c>
      <c r="D9" s="1689" t="s">
        <v>57</v>
      </c>
      <c r="E9" s="1689" t="s">
        <v>58</v>
      </c>
      <c r="F9" s="1689"/>
      <c r="G9" s="1689" t="s">
        <v>59</v>
      </c>
      <c r="H9" s="1689"/>
      <c r="I9" s="1737" t="s">
        <v>60</v>
      </c>
      <c r="K9" s="1734"/>
      <c r="L9" s="103"/>
      <c r="M9" s="103"/>
      <c r="N9" s="103"/>
      <c r="O9" s="103"/>
      <c r="P9" s="262"/>
      <c r="Q9" s="262"/>
    </row>
    <row r="10" spans="1:18" s="129" customFormat="1" ht="20.25" customHeight="1" thickBot="1" x14ac:dyDescent="0.25">
      <c r="A10" s="1735"/>
      <c r="B10" s="1736"/>
      <c r="C10" s="1736"/>
      <c r="D10" s="1736"/>
      <c r="E10" s="458" t="s">
        <v>61</v>
      </c>
      <c r="F10" s="458" t="s">
        <v>66</v>
      </c>
      <c r="G10" s="458" t="s">
        <v>62</v>
      </c>
      <c r="H10" s="458" t="s">
        <v>66</v>
      </c>
      <c r="I10" s="1738"/>
      <c r="K10" s="1734"/>
      <c r="L10" s="1"/>
      <c r="M10" s="1"/>
      <c r="N10" s="1"/>
      <c r="O10" s="1"/>
      <c r="P10" s="1"/>
      <c r="Q10" s="1"/>
    </row>
    <row r="11" spans="1:18" s="129" customFormat="1" ht="7.5" customHeight="1" x14ac:dyDescent="0.2">
      <c r="A11" s="265" t="s">
        <v>32</v>
      </c>
      <c r="B11" s="266"/>
      <c r="C11" s="266"/>
      <c r="D11" s="266"/>
      <c r="E11" s="266"/>
      <c r="F11" s="266"/>
      <c r="G11" s="266"/>
      <c r="H11" s="266" t="s">
        <v>32</v>
      </c>
      <c r="I11" s="287" t="s">
        <v>32</v>
      </c>
      <c r="K11" s="1"/>
      <c r="L11" s="1"/>
      <c r="M11" s="1"/>
      <c r="N11" s="1"/>
      <c r="O11" s="1"/>
      <c r="P11" s="1"/>
      <c r="Q11" s="1"/>
    </row>
    <row r="12" spans="1:18" s="130" customFormat="1" ht="18" customHeight="1" x14ac:dyDescent="0.2">
      <c r="A12" s="1236" t="s">
        <v>4</v>
      </c>
      <c r="B12" s="1236" t="s">
        <v>63</v>
      </c>
      <c r="C12" s="1236" t="s">
        <v>2</v>
      </c>
      <c r="D12" s="1235" t="s">
        <v>184</v>
      </c>
      <c r="E12" s="1236">
        <v>4</v>
      </c>
      <c r="F12" s="1235"/>
      <c r="G12" s="1235"/>
      <c r="H12" s="1235"/>
      <c r="I12" s="1266" t="s">
        <v>163</v>
      </c>
      <c r="J12" s="820"/>
      <c r="K12" s="701"/>
      <c r="L12" s="9"/>
      <c r="M12" s="9"/>
      <c r="N12" s="9"/>
      <c r="O12" s="9"/>
      <c r="P12" s="274"/>
      <c r="Q12" s="274"/>
    </row>
    <row r="13" spans="1:18" s="130" customFormat="1" ht="18" customHeight="1" x14ac:dyDescent="0.2">
      <c r="A13" s="1236" t="s">
        <v>4</v>
      </c>
      <c r="B13" s="1236" t="s">
        <v>63</v>
      </c>
      <c r="C13" s="1236" t="s">
        <v>2</v>
      </c>
      <c r="D13" s="1235" t="s">
        <v>185</v>
      </c>
      <c r="E13" s="1235"/>
      <c r="F13" s="1235"/>
      <c r="G13" s="1236">
        <v>4</v>
      </c>
      <c r="H13" s="1235"/>
      <c r="I13" s="1266" t="s">
        <v>163</v>
      </c>
      <c r="J13" s="820"/>
      <c r="K13" s="701"/>
      <c r="L13" s="9"/>
      <c r="M13" s="9"/>
      <c r="N13" s="9"/>
      <c r="O13" s="9"/>
      <c r="P13" s="274"/>
      <c r="Q13" s="274"/>
    </row>
    <row r="14" spans="1:18" s="130" customFormat="1" ht="18" customHeight="1" x14ac:dyDescent="0.2">
      <c r="A14" s="1131" t="s">
        <v>4</v>
      </c>
      <c r="B14" s="1131" t="s">
        <v>63</v>
      </c>
      <c r="C14" s="1131" t="s">
        <v>2</v>
      </c>
      <c r="D14" s="1132" t="s">
        <v>183</v>
      </c>
      <c r="E14" s="1131">
        <v>4</v>
      </c>
      <c r="F14" s="1132"/>
      <c r="G14" s="1132"/>
      <c r="H14" s="1132"/>
      <c r="I14" s="1165" t="s">
        <v>168</v>
      </c>
      <c r="J14" s="821"/>
      <c r="K14" s="701"/>
      <c r="L14" s="9"/>
      <c r="M14" s="9"/>
      <c r="N14" s="9"/>
      <c r="O14" s="9"/>
      <c r="P14" s="274"/>
      <c r="Q14" s="274"/>
    </row>
    <row r="15" spans="1:18" s="130" customFormat="1" ht="18" customHeight="1" x14ac:dyDescent="0.2">
      <c r="A15" s="1131" t="s">
        <v>4</v>
      </c>
      <c r="B15" s="1131" t="s">
        <v>63</v>
      </c>
      <c r="C15" s="1131" t="s">
        <v>2</v>
      </c>
      <c r="D15" s="1132" t="s">
        <v>182</v>
      </c>
      <c r="E15" s="1132"/>
      <c r="F15" s="1132"/>
      <c r="G15" s="1131">
        <v>4</v>
      </c>
      <c r="H15" s="1132"/>
      <c r="I15" s="1165" t="s">
        <v>168</v>
      </c>
      <c r="J15" s="821"/>
      <c r="K15" s="701"/>
      <c r="L15" s="9"/>
      <c r="M15" s="9"/>
      <c r="N15" s="9"/>
      <c r="O15" s="9"/>
      <c r="P15" s="274"/>
      <c r="Q15" s="274"/>
    </row>
    <row r="16" spans="1:18" s="130" customFormat="1" ht="18" customHeight="1" x14ac:dyDescent="0.2">
      <c r="A16" s="1131" t="s">
        <v>4</v>
      </c>
      <c r="B16" s="1131" t="s">
        <v>64</v>
      </c>
      <c r="C16" s="1131" t="s">
        <v>2</v>
      </c>
      <c r="D16" s="1132" t="s">
        <v>184</v>
      </c>
      <c r="E16" s="1131">
        <v>4</v>
      </c>
      <c r="F16" s="1132"/>
      <c r="G16" s="1132"/>
      <c r="H16" s="1132"/>
      <c r="I16" s="1166" t="s">
        <v>167</v>
      </c>
      <c r="J16" s="822"/>
      <c r="K16" s="9"/>
      <c r="L16" s="9"/>
      <c r="M16" s="9"/>
      <c r="N16" s="9"/>
      <c r="O16" s="9"/>
      <c r="P16" s="274"/>
      <c r="Q16" s="274"/>
    </row>
    <row r="17" spans="1:23" s="130" customFormat="1" ht="18" customHeight="1" x14ac:dyDescent="0.2">
      <c r="A17" s="1131" t="s">
        <v>4</v>
      </c>
      <c r="B17" s="1131" t="s">
        <v>64</v>
      </c>
      <c r="C17" s="1131" t="s">
        <v>2</v>
      </c>
      <c r="D17" s="1132" t="s">
        <v>185</v>
      </c>
      <c r="E17" s="1132"/>
      <c r="F17" s="1132"/>
      <c r="G17" s="1131">
        <v>4</v>
      </c>
      <c r="H17" s="1132"/>
      <c r="I17" s="1166" t="s">
        <v>167</v>
      </c>
      <c r="J17" s="822"/>
      <c r="K17" s="9"/>
      <c r="L17" s="9"/>
      <c r="M17" s="9"/>
      <c r="N17" s="9"/>
      <c r="O17" s="9"/>
      <c r="P17" s="274"/>
      <c r="Q17" s="274"/>
    </row>
    <row r="18" spans="1:23" ht="18" customHeight="1" x14ac:dyDescent="0.2">
      <c r="A18" s="1236" t="s">
        <v>4</v>
      </c>
      <c r="B18" s="1236" t="s">
        <v>64</v>
      </c>
      <c r="C18" s="1236" t="s">
        <v>2</v>
      </c>
      <c r="D18" s="1235" t="s">
        <v>183</v>
      </c>
      <c r="E18" s="1236">
        <v>4</v>
      </c>
      <c r="F18" s="1235"/>
      <c r="G18" s="1235"/>
      <c r="H18" s="1235"/>
      <c r="I18" s="1266" t="s">
        <v>163</v>
      </c>
      <c r="J18" s="820"/>
      <c r="K18" s="9"/>
      <c r="L18" s="9"/>
      <c r="M18" s="9"/>
      <c r="N18" s="9"/>
      <c r="O18" s="9"/>
      <c r="P18" s="274"/>
      <c r="Q18" s="274"/>
      <c r="R18" s="130"/>
      <c r="S18" s="130"/>
      <c r="T18" s="130"/>
      <c r="U18" s="130"/>
      <c r="V18" s="130"/>
      <c r="W18" s="130"/>
    </row>
    <row r="19" spans="1:23" ht="18" customHeight="1" x14ac:dyDescent="0.2">
      <c r="A19" s="1236" t="s">
        <v>4</v>
      </c>
      <c r="B19" s="1236" t="s">
        <v>64</v>
      </c>
      <c r="C19" s="1236" t="s">
        <v>2</v>
      </c>
      <c r="D19" s="1235" t="s">
        <v>182</v>
      </c>
      <c r="E19" s="1235"/>
      <c r="F19" s="1235"/>
      <c r="G19" s="1236">
        <v>4</v>
      </c>
      <c r="H19" s="1235"/>
      <c r="I19" s="1266" t="s">
        <v>163</v>
      </c>
      <c r="J19" s="820"/>
      <c r="K19" s="9"/>
      <c r="L19" s="9"/>
      <c r="M19" s="9"/>
      <c r="N19" s="9"/>
      <c r="O19" s="9"/>
      <c r="P19" s="274"/>
      <c r="Q19" s="274"/>
      <c r="R19" s="130"/>
      <c r="S19" s="130"/>
      <c r="T19" s="130"/>
      <c r="U19" s="130"/>
      <c r="V19" s="130"/>
      <c r="W19" s="130"/>
    </row>
    <row r="20" spans="1:23" ht="18" customHeight="1" x14ac:dyDescent="0.2">
      <c r="A20" s="1236" t="s">
        <v>4</v>
      </c>
      <c r="B20" s="1236" t="s">
        <v>65</v>
      </c>
      <c r="C20" s="1236" t="s">
        <v>2</v>
      </c>
      <c r="D20" s="1235" t="s">
        <v>183</v>
      </c>
      <c r="E20" s="1236">
        <v>4</v>
      </c>
      <c r="F20" s="1235"/>
      <c r="G20" s="1235"/>
      <c r="H20" s="1235"/>
      <c r="I20" s="1264" t="s">
        <v>165</v>
      </c>
      <c r="J20" s="823"/>
      <c r="K20" s="9"/>
      <c r="L20" s="9"/>
      <c r="M20" s="9"/>
      <c r="N20" s="9"/>
      <c r="O20" s="9"/>
      <c r="P20" s="274"/>
      <c r="Q20" s="274"/>
      <c r="R20" s="130"/>
      <c r="S20" s="130"/>
      <c r="T20" s="130"/>
      <c r="U20" s="130"/>
      <c r="V20" s="130"/>
      <c r="W20" s="130"/>
    </row>
    <row r="21" spans="1:23" ht="18" customHeight="1" x14ac:dyDescent="0.2">
      <c r="A21" s="1236" t="s">
        <v>4</v>
      </c>
      <c r="B21" s="1236" t="s">
        <v>65</v>
      </c>
      <c r="C21" s="1236" t="s">
        <v>2</v>
      </c>
      <c r="D21" s="1235" t="s">
        <v>182</v>
      </c>
      <c r="E21" s="1235"/>
      <c r="F21" s="1235"/>
      <c r="G21" s="1236">
        <v>4</v>
      </c>
      <c r="H21" s="1235"/>
      <c r="I21" s="1264" t="s">
        <v>165</v>
      </c>
      <c r="J21" s="823"/>
      <c r="K21" s="9"/>
      <c r="L21" s="9"/>
      <c r="M21" s="9"/>
      <c r="N21" s="9"/>
      <c r="O21" s="9"/>
      <c r="P21" s="274"/>
      <c r="Q21" s="274"/>
      <c r="R21" s="130"/>
      <c r="S21" s="130"/>
      <c r="T21" s="130"/>
      <c r="U21" s="130"/>
      <c r="V21" s="130"/>
      <c r="W21" s="130"/>
    </row>
    <row r="22" spans="1:23" ht="18" customHeight="1" x14ac:dyDescent="0.2">
      <c r="A22" s="1236" t="s">
        <v>4</v>
      </c>
      <c r="B22" s="1236" t="s">
        <v>65</v>
      </c>
      <c r="C22" s="1236" t="s">
        <v>2</v>
      </c>
      <c r="D22" s="1235" t="s">
        <v>184</v>
      </c>
      <c r="E22" s="1236">
        <v>4</v>
      </c>
      <c r="F22" s="1235"/>
      <c r="G22" s="1235"/>
      <c r="H22" s="1235"/>
      <c r="I22" s="1258" t="s">
        <v>166</v>
      </c>
      <c r="J22" s="824"/>
      <c r="K22" s="9"/>
      <c r="L22" s="9"/>
      <c r="M22" s="9"/>
      <c r="N22" s="9"/>
      <c r="O22" s="9"/>
      <c r="P22" s="274"/>
      <c r="Q22" s="274"/>
      <c r="R22" s="130"/>
      <c r="S22" s="130"/>
      <c r="T22" s="130"/>
      <c r="U22" s="130"/>
      <c r="V22" s="130"/>
      <c r="W22" s="130"/>
    </row>
    <row r="23" spans="1:23" ht="18" customHeight="1" x14ac:dyDescent="0.2">
      <c r="A23" s="1236" t="s">
        <v>4</v>
      </c>
      <c r="B23" s="1236" t="s">
        <v>65</v>
      </c>
      <c r="C23" s="1236" t="s">
        <v>2</v>
      </c>
      <c r="D23" s="1235" t="s">
        <v>185</v>
      </c>
      <c r="E23" s="1235"/>
      <c r="F23" s="1235"/>
      <c r="G23" s="1236">
        <v>4</v>
      </c>
      <c r="H23" s="1235"/>
      <c r="I23" s="1258" t="s">
        <v>166</v>
      </c>
      <c r="J23" s="824"/>
      <c r="K23" s="9"/>
      <c r="L23" s="9"/>
      <c r="M23" s="9"/>
      <c r="N23" s="9"/>
      <c r="O23" s="9"/>
      <c r="P23" s="274"/>
      <c r="Q23" s="274"/>
      <c r="R23" s="130"/>
      <c r="S23" s="130"/>
      <c r="T23" s="130"/>
      <c r="U23" s="130"/>
      <c r="V23" s="130"/>
      <c r="W23" s="130"/>
    </row>
    <row r="24" spans="1:23" s="206" customFormat="1" ht="18" customHeight="1" x14ac:dyDescent="0.2">
      <c r="A24" s="1236" t="s">
        <v>4</v>
      </c>
      <c r="B24" s="1236" t="s">
        <v>67</v>
      </c>
      <c r="C24" s="1236" t="s">
        <v>2</v>
      </c>
      <c r="D24" s="1235" t="s">
        <v>183</v>
      </c>
      <c r="E24" s="1236">
        <v>4</v>
      </c>
      <c r="F24" s="1235"/>
      <c r="G24" s="1235"/>
      <c r="H24" s="1235"/>
      <c r="I24" s="1267" t="s">
        <v>164</v>
      </c>
      <c r="J24" s="825"/>
      <c r="K24" s="463"/>
      <c r="L24" s="9"/>
      <c r="M24" s="9"/>
      <c r="N24" s="9"/>
      <c r="O24" s="9"/>
      <c r="P24" s="324"/>
      <c r="Q24" s="324"/>
    </row>
    <row r="25" spans="1:23" s="206" customFormat="1" ht="18" customHeight="1" x14ac:dyDescent="0.2">
      <c r="A25" s="1236" t="s">
        <v>4</v>
      </c>
      <c r="B25" s="1236" t="s">
        <v>67</v>
      </c>
      <c r="C25" s="1236" t="s">
        <v>2</v>
      </c>
      <c r="D25" s="1235" t="s">
        <v>182</v>
      </c>
      <c r="E25" s="1235"/>
      <c r="F25" s="1235"/>
      <c r="G25" s="1236">
        <v>4</v>
      </c>
      <c r="H25" s="1235"/>
      <c r="I25" s="1267" t="s">
        <v>164</v>
      </c>
      <c r="J25" s="825"/>
      <c r="K25" s="463"/>
      <c r="L25" s="9"/>
      <c r="M25" s="9"/>
      <c r="N25" s="9"/>
      <c r="O25" s="9"/>
      <c r="P25" s="324"/>
      <c r="Q25" s="324"/>
    </row>
    <row r="26" spans="1:23" s="206" customFormat="1" ht="18" customHeight="1" x14ac:dyDescent="0.2">
      <c r="A26" s="1131" t="s">
        <v>4</v>
      </c>
      <c r="B26" s="1131" t="s">
        <v>67</v>
      </c>
      <c r="C26" s="1131" t="s">
        <v>2</v>
      </c>
      <c r="D26" s="1132" t="s">
        <v>184</v>
      </c>
      <c r="E26" s="1131">
        <v>4</v>
      </c>
      <c r="F26" s="1132"/>
      <c r="G26" s="1132"/>
      <c r="H26" s="1132"/>
      <c r="I26" s="1166" t="s">
        <v>167</v>
      </c>
      <c r="J26" s="822"/>
      <c r="K26" s="463"/>
      <c r="L26" s="9"/>
      <c r="M26" s="9"/>
      <c r="N26" s="9"/>
      <c r="O26" s="9"/>
      <c r="P26" s="324"/>
      <c r="Q26" s="324"/>
    </row>
    <row r="27" spans="1:23" s="206" customFormat="1" ht="18" customHeight="1" x14ac:dyDescent="0.2">
      <c r="A27" s="1131" t="s">
        <v>4</v>
      </c>
      <c r="B27" s="1131" t="s">
        <v>67</v>
      </c>
      <c r="C27" s="1131" t="s">
        <v>2</v>
      </c>
      <c r="D27" s="1132" t="s">
        <v>185</v>
      </c>
      <c r="E27" s="1132"/>
      <c r="F27" s="1132"/>
      <c r="G27" s="1131">
        <v>4</v>
      </c>
      <c r="H27" s="1132"/>
      <c r="I27" s="1166" t="s">
        <v>167</v>
      </c>
      <c r="J27" s="822"/>
      <c r="K27" s="463"/>
      <c r="L27" s="9"/>
      <c r="M27" s="9"/>
      <c r="N27" s="9"/>
      <c r="O27" s="9"/>
      <c r="P27" s="324"/>
      <c r="Q27" s="324"/>
    </row>
    <row r="28" spans="1:23" s="206" customFormat="1" ht="18" customHeight="1" x14ac:dyDescent="0.2">
      <c r="A28" s="1236" t="s">
        <v>4</v>
      </c>
      <c r="B28" s="1236" t="s">
        <v>68</v>
      </c>
      <c r="C28" s="1236" t="s">
        <v>2</v>
      </c>
      <c r="D28" s="1235" t="s">
        <v>184</v>
      </c>
      <c r="E28" s="1236">
        <v>4</v>
      </c>
      <c r="F28" s="1235"/>
      <c r="G28" s="1235"/>
      <c r="H28" s="1235"/>
      <c r="I28" s="1258" t="s">
        <v>166</v>
      </c>
      <c r="J28" s="824"/>
      <c r="K28" s="463"/>
      <c r="L28" s="9"/>
      <c r="M28" s="9"/>
      <c r="N28" s="9"/>
      <c r="O28" s="9"/>
      <c r="P28" s="324"/>
      <c r="Q28" s="324"/>
    </row>
    <row r="29" spans="1:23" s="206" customFormat="1" ht="18" customHeight="1" x14ac:dyDescent="0.2">
      <c r="A29" s="1236" t="s">
        <v>4</v>
      </c>
      <c r="B29" s="1236" t="s">
        <v>68</v>
      </c>
      <c r="C29" s="1236" t="s">
        <v>2</v>
      </c>
      <c r="D29" s="1235" t="s">
        <v>185</v>
      </c>
      <c r="E29" s="1235"/>
      <c r="F29" s="1235"/>
      <c r="G29" s="1236">
        <v>4</v>
      </c>
      <c r="H29" s="1235"/>
      <c r="I29" s="1258" t="s">
        <v>166</v>
      </c>
      <c r="J29" s="824"/>
      <c r="K29" s="463"/>
      <c r="L29" s="9"/>
      <c r="M29" s="9"/>
      <c r="N29" s="9"/>
      <c r="O29" s="9"/>
      <c r="P29" s="324"/>
      <c r="Q29" s="324"/>
    </row>
    <row r="30" spans="1:23" s="206" customFormat="1" ht="18" customHeight="1" x14ac:dyDescent="0.2">
      <c r="A30" s="139" t="s">
        <v>4</v>
      </c>
      <c r="B30" s="139" t="s">
        <v>68</v>
      </c>
      <c r="C30" s="139" t="s">
        <v>2</v>
      </c>
      <c r="D30" s="285" t="s">
        <v>183</v>
      </c>
      <c r="E30" s="139">
        <v>4</v>
      </c>
      <c r="F30" s="285"/>
      <c r="G30" s="285"/>
      <c r="H30" s="285"/>
      <c r="I30" s="696" t="s">
        <v>164</v>
      </c>
      <c r="J30" s="825"/>
      <c r="K30" s="463"/>
      <c r="L30" s="9"/>
      <c r="M30" s="9"/>
      <c r="N30" s="9"/>
      <c r="O30" s="9"/>
      <c r="P30" s="324"/>
      <c r="Q30" s="324"/>
    </row>
    <row r="31" spans="1:23" s="206" customFormat="1" ht="18" customHeight="1" x14ac:dyDescent="0.2">
      <c r="A31" s="139" t="s">
        <v>4</v>
      </c>
      <c r="B31" s="139" t="s">
        <v>68</v>
      </c>
      <c r="C31" s="139" t="s">
        <v>2</v>
      </c>
      <c r="D31" s="285" t="s">
        <v>182</v>
      </c>
      <c r="E31" s="285"/>
      <c r="F31" s="285"/>
      <c r="G31" s="139">
        <v>4</v>
      </c>
      <c r="H31" s="285"/>
      <c r="I31" s="696" t="s">
        <v>164</v>
      </c>
      <c r="J31" s="825"/>
      <c r="K31" s="463"/>
      <c r="L31" s="9"/>
      <c r="M31" s="9"/>
      <c r="N31" s="9"/>
      <c r="O31" s="9"/>
      <c r="P31" s="324"/>
      <c r="Q31" s="324"/>
    </row>
    <row r="32" spans="1:23" s="206" customFormat="1" ht="18" customHeight="1" x14ac:dyDescent="0.2">
      <c r="A32" s="1236" t="s">
        <v>4</v>
      </c>
      <c r="B32" s="1236" t="s">
        <v>245</v>
      </c>
      <c r="C32" s="1236" t="s">
        <v>2</v>
      </c>
      <c r="D32" s="1235" t="s">
        <v>184</v>
      </c>
      <c r="E32" s="1236">
        <v>4</v>
      </c>
      <c r="F32" s="1235"/>
      <c r="G32" s="1235"/>
      <c r="H32" s="1235"/>
      <c r="I32" s="1258" t="s">
        <v>166</v>
      </c>
      <c r="J32" s="824"/>
      <c r="K32" s="9"/>
      <c r="L32" s="9"/>
      <c r="M32" s="9"/>
      <c r="N32" s="9"/>
      <c r="O32" s="9"/>
      <c r="P32" s="324"/>
      <c r="Q32" s="324"/>
    </row>
    <row r="33" spans="1:23" s="206" customFormat="1" ht="18" customHeight="1" x14ac:dyDescent="0.2">
      <c r="A33" s="1236" t="s">
        <v>4</v>
      </c>
      <c r="B33" s="1236" t="s">
        <v>245</v>
      </c>
      <c r="C33" s="1236" t="s">
        <v>2</v>
      </c>
      <c r="D33" s="1235" t="s">
        <v>185</v>
      </c>
      <c r="E33" s="1235"/>
      <c r="F33" s="1235"/>
      <c r="G33" s="1236">
        <v>4</v>
      </c>
      <c r="H33" s="1235"/>
      <c r="I33" s="1258" t="s">
        <v>166</v>
      </c>
      <c r="J33" s="824"/>
      <c r="K33" s="9"/>
      <c r="L33" s="9"/>
      <c r="M33" s="9"/>
      <c r="N33" s="9"/>
      <c r="O33" s="9"/>
      <c r="P33" s="324"/>
      <c r="Q33" s="324"/>
    </row>
    <row r="34" spans="1:23" s="206" customFormat="1" ht="18" customHeight="1" x14ac:dyDescent="0.2">
      <c r="A34" s="1236" t="s">
        <v>4</v>
      </c>
      <c r="B34" s="1236" t="s">
        <v>245</v>
      </c>
      <c r="C34" s="1236" t="s">
        <v>2</v>
      </c>
      <c r="D34" s="1235" t="s">
        <v>183</v>
      </c>
      <c r="E34" s="1236">
        <v>4</v>
      </c>
      <c r="F34" s="1235"/>
      <c r="G34" s="1235"/>
      <c r="H34" s="1235"/>
      <c r="I34" s="1264" t="s">
        <v>165</v>
      </c>
      <c r="J34" s="823"/>
      <c r="K34" s="463"/>
      <c r="L34" s="9"/>
      <c r="M34" s="9"/>
      <c r="N34" s="9"/>
      <c r="O34" s="9"/>
      <c r="P34" s="324"/>
      <c r="Q34" s="324"/>
    </row>
    <row r="35" spans="1:23" s="206" customFormat="1" ht="18" customHeight="1" x14ac:dyDescent="0.2">
      <c r="A35" s="1236" t="s">
        <v>4</v>
      </c>
      <c r="B35" s="1236" t="s">
        <v>245</v>
      </c>
      <c r="C35" s="1236" t="s">
        <v>2</v>
      </c>
      <c r="D35" s="1235" t="s">
        <v>182</v>
      </c>
      <c r="E35" s="1235"/>
      <c r="F35" s="1235"/>
      <c r="G35" s="1236">
        <v>4</v>
      </c>
      <c r="H35" s="1235"/>
      <c r="I35" s="1264" t="s">
        <v>165</v>
      </c>
      <c r="J35" s="823"/>
      <c r="K35" s="463"/>
      <c r="L35" s="9"/>
      <c r="M35" s="9"/>
      <c r="N35" s="9"/>
      <c r="O35" s="9"/>
      <c r="P35" s="324"/>
      <c r="Q35" s="324"/>
    </row>
    <row r="36" spans="1:23" s="206" customFormat="1" ht="18" customHeight="1" x14ac:dyDescent="0.2">
      <c r="A36" s="1242" t="s">
        <v>4</v>
      </c>
      <c r="B36" s="1242" t="s">
        <v>558</v>
      </c>
      <c r="C36" s="1242" t="s">
        <v>2</v>
      </c>
      <c r="D36" s="1259" t="s">
        <v>184</v>
      </c>
      <c r="E36" s="1242">
        <v>4</v>
      </c>
      <c r="F36" s="1259"/>
      <c r="G36" s="1259"/>
      <c r="H36" s="1259"/>
      <c r="I36" s="1258" t="s">
        <v>166</v>
      </c>
      <c r="J36" s="824"/>
      <c r="K36" s="9"/>
      <c r="L36" s="9"/>
      <c r="M36" s="9"/>
      <c r="N36" s="9"/>
      <c r="O36" s="9"/>
      <c r="P36" s="324"/>
      <c r="Q36" s="324"/>
    </row>
    <row r="37" spans="1:23" s="206" customFormat="1" ht="18" customHeight="1" x14ac:dyDescent="0.2">
      <c r="A37" s="1242" t="s">
        <v>4</v>
      </c>
      <c r="B37" s="1242" t="s">
        <v>558</v>
      </c>
      <c r="C37" s="1242" t="s">
        <v>2</v>
      </c>
      <c r="D37" s="1259" t="s">
        <v>185</v>
      </c>
      <c r="E37" s="1259"/>
      <c r="F37" s="1259"/>
      <c r="G37" s="1242">
        <v>4</v>
      </c>
      <c r="H37" s="1259"/>
      <c r="I37" s="1264" t="s">
        <v>165</v>
      </c>
      <c r="J37" s="823"/>
      <c r="K37" s="9"/>
      <c r="L37" s="9"/>
      <c r="M37" s="9"/>
      <c r="N37" s="9"/>
      <c r="O37" s="9"/>
      <c r="P37" s="324"/>
      <c r="Q37" s="324"/>
    </row>
    <row r="38" spans="1:23" s="206" customFormat="1" ht="18" customHeight="1" x14ac:dyDescent="0.2">
      <c r="A38" s="586" t="s">
        <v>4</v>
      </c>
      <c r="B38" s="586" t="s">
        <v>558</v>
      </c>
      <c r="C38" s="586" t="s">
        <v>2</v>
      </c>
      <c r="D38" s="587" t="s">
        <v>183</v>
      </c>
      <c r="E38" s="586">
        <v>4</v>
      </c>
      <c r="F38" s="587"/>
      <c r="G38" s="587"/>
      <c r="H38" s="587"/>
      <c r="I38" s="696" t="s">
        <v>164</v>
      </c>
      <c r="J38" s="825"/>
      <c r="K38" s="463"/>
      <c r="L38" s="9"/>
      <c r="M38" s="9"/>
      <c r="N38" s="9"/>
      <c r="O38" s="9"/>
      <c r="P38" s="324"/>
      <c r="Q38" s="324"/>
    </row>
    <row r="39" spans="1:23" s="206" customFormat="1" ht="18" customHeight="1" x14ac:dyDescent="0.2">
      <c r="A39" s="586" t="s">
        <v>4</v>
      </c>
      <c r="B39" s="586" t="s">
        <v>558</v>
      </c>
      <c r="C39" s="586" t="s">
        <v>2</v>
      </c>
      <c r="D39" s="587" t="s">
        <v>182</v>
      </c>
      <c r="E39" s="587"/>
      <c r="F39" s="587"/>
      <c r="G39" s="586">
        <v>4</v>
      </c>
      <c r="H39" s="587"/>
      <c r="I39" s="696" t="s">
        <v>164</v>
      </c>
      <c r="J39" s="825"/>
      <c r="K39" s="463"/>
      <c r="L39" s="9"/>
      <c r="M39" s="9"/>
      <c r="N39" s="9"/>
      <c r="O39" s="9"/>
      <c r="P39" s="324"/>
      <c r="Q39" s="324"/>
    </row>
    <row r="40" spans="1:23" s="141" customFormat="1" ht="18" customHeight="1" x14ac:dyDescent="0.2">
      <c r="A40" s="1131" t="s">
        <v>91</v>
      </c>
      <c r="B40" s="1131" t="s">
        <v>63</v>
      </c>
      <c r="C40" s="1131" t="s">
        <v>2</v>
      </c>
      <c r="D40" s="1132" t="s">
        <v>92</v>
      </c>
      <c r="E40" s="1131">
        <v>6</v>
      </c>
      <c r="F40" s="1132"/>
      <c r="G40" s="1132"/>
      <c r="H40" s="1132"/>
      <c r="I40" s="1165" t="s">
        <v>168</v>
      </c>
      <c r="J40" s="821"/>
      <c r="K40" s="9"/>
      <c r="L40" s="9"/>
      <c r="M40" s="9"/>
      <c r="N40" s="9"/>
      <c r="O40" s="9"/>
      <c r="P40" s="8"/>
      <c r="Q40" s="8"/>
      <c r="R40" s="142"/>
      <c r="S40" s="142"/>
      <c r="T40" s="142"/>
      <c r="U40" s="142"/>
      <c r="V40" s="142"/>
      <c r="W40" s="142"/>
    </row>
    <row r="41" spans="1:23" ht="18" customHeight="1" x14ac:dyDescent="0.2">
      <c r="A41" s="1131" t="s">
        <v>91</v>
      </c>
      <c r="B41" s="1131" t="s">
        <v>63</v>
      </c>
      <c r="C41" s="1131" t="s">
        <v>2</v>
      </c>
      <c r="D41" s="1132" t="s">
        <v>93</v>
      </c>
      <c r="E41" s="1132"/>
      <c r="F41" s="1132"/>
      <c r="G41" s="1131">
        <v>6</v>
      </c>
      <c r="H41" s="1132"/>
      <c r="I41" s="1165" t="s">
        <v>168</v>
      </c>
      <c r="J41" s="821"/>
      <c r="K41" s="9"/>
      <c r="L41" s="9"/>
      <c r="M41" s="9"/>
      <c r="N41" s="9"/>
      <c r="O41" s="9"/>
      <c r="P41" s="274"/>
      <c r="Q41" s="274"/>
      <c r="R41" s="130"/>
      <c r="S41" s="130"/>
      <c r="T41" s="130"/>
      <c r="U41" s="130"/>
      <c r="V41" s="130"/>
      <c r="W41" s="130"/>
    </row>
    <row r="42" spans="1:23" ht="20.25" customHeight="1" x14ac:dyDescent="0.2">
      <c r="A42" s="1131" t="s">
        <v>91</v>
      </c>
      <c r="B42" s="1131" t="s">
        <v>64</v>
      </c>
      <c r="C42" s="1131" t="s">
        <v>2</v>
      </c>
      <c r="D42" s="1132" t="s">
        <v>92</v>
      </c>
      <c r="E42" s="1131">
        <v>6</v>
      </c>
      <c r="F42" s="1132"/>
      <c r="G42" s="1132"/>
      <c r="H42" s="1132"/>
      <c r="I42" s="1166" t="s">
        <v>167</v>
      </c>
      <c r="J42" s="822"/>
      <c r="K42" s="9"/>
      <c r="L42" s="9"/>
      <c r="M42" s="9"/>
      <c r="N42" s="9"/>
      <c r="O42" s="9"/>
      <c r="P42" s="274"/>
      <c r="Q42" s="274"/>
      <c r="R42" s="130"/>
      <c r="S42" s="130"/>
      <c r="T42" s="130"/>
      <c r="U42" s="130"/>
      <c r="V42" s="130"/>
      <c r="W42" s="130"/>
    </row>
    <row r="43" spans="1:23" ht="18" customHeight="1" x14ac:dyDescent="0.2">
      <c r="A43" s="1131" t="s">
        <v>91</v>
      </c>
      <c r="B43" s="1131" t="s">
        <v>64</v>
      </c>
      <c r="C43" s="1131" t="s">
        <v>2</v>
      </c>
      <c r="D43" s="1132" t="s">
        <v>93</v>
      </c>
      <c r="E43" s="1132"/>
      <c r="F43" s="1132"/>
      <c r="G43" s="1131">
        <v>6</v>
      </c>
      <c r="H43" s="1132"/>
      <c r="I43" s="1166" t="s">
        <v>167</v>
      </c>
      <c r="J43" s="822"/>
      <c r="K43" s="171"/>
      <c r="L43" s="9"/>
      <c r="M43" s="9"/>
      <c r="N43" s="9"/>
      <c r="O43" s="9"/>
      <c r="P43" s="274"/>
      <c r="Q43" s="274"/>
      <c r="R43" s="130"/>
      <c r="S43" s="130"/>
      <c r="T43" s="130"/>
      <c r="U43" s="130"/>
      <c r="V43" s="130"/>
      <c r="W43" s="130"/>
    </row>
    <row r="44" spans="1:23" ht="18" customHeight="1" x14ac:dyDescent="0.2">
      <c r="A44" s="1131" t="s">
        <v>91</v>
      </c>
      <c r="B44" s="1131" t="s">
        <v>65</v>
      </c>
      <c r="C44" s="1131" t="s">
        <v>2</v>
      </c>
      <c r="D44" s="1132" t="s">
        <v>92</v>
      </c>
      <c r="E44" s="1131">
        <v>6</v>
      </c>
      <c r="F44" s="1132"/>
      <c r="G44" s="1132"/>
      <c r="H44" s="1132"/>
      <c r="I44" s="1165" t="s">
        <v>168</v>
      </c>
      <c r="J44" s="821"/>
      <c r="K44" s="171"/>
      <c r="L44" s="9"/>
      <c r="M44" s="9"/>
      <c r="N44" s="9"/>
      <c r="O44" s="9"/>
      <c r="P44" s="274"/>
      <c r="Q44" s="274"/>
      <c r="R44" s="130"/>
      <c r="S44" s="130"/>
      <c r="T44" s="130"/>
      <c r="U44" s="130"/>
      <c r="V44" s="130"/>
      <c r="W44" s="130"/>
    </row>
    <row r="45" spans="1:23" ht="18" customHeight="1" x14ac:dyDescent="0.2">
      <c r="A45" s="1131" t="s">
        <v>91</v>
      </c>
      <c r="B45" s="1131" t="s">
        <v>65</v>
      </c>
      <c r="C45" s="1131" t="s">
        <v>2</v>
      </c>
      <c r="D45" s="1132" t="s">
        <v>93</v>
      </c>
      <c r="E45" s="1132"/>
      <c r="F45" s="1132"/>
      <c r="G45" s="1131">
        <v>6</v>
      </c>
      <c r="H45" s="1132"/>
      <c r="I45" s="1165" t="s">
        <v>168</v>
      </c>
      <c r="J45" s="821"/>
      <c r="K45" s="171"/>
      <c r="L45" s="9"/>
      <c r="M45" s="9"/>
      <c r="N45" s="9"/>
      <c r="O45" s="9"/>
      <c r="P45" s="274"/>
      <c r="Q45" s="274"/>
      <c r="R45" s="130"/>
      <c r="S45" s="130"/>
      <c r="T45" s="130"/>
      <c r="U45" s="130"/>
      <c r="V45" s="130"/>
      <c r="W45" s="130"/>
    </row>
    <row r="46" spans="1:23" ht="18" customHeight="1" x14ac:dyDescent="0.2">
      <c r="A46" s="1131" t="s">
        <v>91</v>
      </c>
      <c r="B46" s="1131" t="s">
        <v>67</v>
      </c>
      <c r="C46" s="1131" t="s">
        <v>2</v>
      </c>
      <c r="D46" s="1132" t="s">
        <v>92</v>
      </c>
      <c r="E46" s="1131">
        <v>6</v>
      </c>
      <c r="F46" s="1132"/>
      <c r="G46" s="1132"/>
      <c r="H46" s="1132"/>
      <c r="I46" s="1165" t="s">
        <v>168</v>
      </c>
      <c r="J46" s="821"/>
      <c r="K46" s="171"/>
      <c r="L46" s="9"/>
      <c r="M46" s="9"/>
      <c r="N46" s="9"/>
      <c r="O46" s="9"/>
      <c r="P46" s="274"/>
      <c r="Q46" s="274"/>
      <c r="R46" s="130"/>
      <c r="S46" s="130"/>
      <c r="T46" s="130"/>
      <c r="U46" s="130"/>
      <c r="V46" s="130"/>
      <c r="W46" s="130"/>
    </row>
    <row r="47" spans="1:23" ht="18" customHeight="1" x14ac:dyDescent="0.2">
      <c r="A47" s="1131" t="s">
        <v>91</v>
      </c>
      <c r="B47" s="1131" t="s">
        <v>67</v>
      </c>
      <c r="C47" s="1131" t="s">
        <v>2</v>
      </c>
      <c r="D47" s="1132" t="s">
        <v>93</v>
      </c>
      <c r="E47" s="1132"/>
      <c r="F47" s="1132"/>
      <c r="G47" s="1131">
        <v>6</v>
      </c>
      <c r="H47" s="1132"/>
      <c r="I47" s="1165" t="s">
        <v>168</v>
      </c>
      <c r="J47" s="821"/>
      <c r="K47" s="9"/>
      <c r="L47" s="9"/>
      <c r="M47" s="9"/>
      <c r="N47" s="9"/>
      <c r="O47" s="9"/>
      <c r="P47" s="274"/>
      <c r="Q47" s="274"/>
      <c r="R47" s="130"/>
      <c r="S47" s="130"/>
      <c r="T47" s="130"/>
      <c r="U47" s="130"/>
      <c r="V47" s="130"/>
      <c r="W47" s="130"/>
    </row>
    <row r="48" spans="1:23" ht="18" customHeight="1" x14ac:dyDescent="0.2">
      <c r="A48" s="139" t="s">
        <v>91</v>
      </c>
      <c r="B48" s="139" t="s">
        <v>68</v>
      </c>
      <c r="C48" s="139" t="s">
        <v>2</v>
      </c>
      <c r="D48" s="285" t="s">
        <v>92</v>
      </c>
      <c r="E48" s="139">
        <v>6</v>
      </c>
      <c r="F48" s="285"/>
      <c r="G48" s="285"/>
      <c r="H48" s="1413"/>
      <c r="I48" s="1414" t="s">
        <v>167</v>
      </c>
      <c r="J48" s="822" t="s">
        <v>737</v>
      </c>
      <c r="K48" s="171"/>
      <c r="L48" s="9"/>
      <c r="M48" s="9"/>
      <c r="N48" s="9"/>
      <c r="O48" s="9"/>
      <c r="P48" s="274"/>
      <c r="Q48" s="274"/>
      <c r="R48" s="130"/>
      <c r="S48" s="130"/>
      <c r="T48" s="130"/>
      <c r="U48" s="130"/>
      <c r="V48" s="130"/>
      <c r="W48" s="130"/>
    </row>
    <row r="49" spans="1:23" ht="18" customHeight="1" x14ac:dyDescent="0.2">
      <c r="A49" s="139" t="s">
        <v>91</v>
      </c>
      <c r="B49" s="139" t="s">
        <v>68</v>
      </c>
      <c r="C49" s="139" t="s">
        <v>2</v>
      </c>
      <c r="D49" s="285" t="s">
        <v>93</v>
      </c>
      <c r="E49" s="285"/>
      <c r="F49" s="285"/>
      <c r="G49" s="139">
        <v>6</v>
      </c>
      <c r="H49" s="1413"/>
      <c r="I49" s="1414" t="s">
        <v>167</v>
      </c>
      <c r="J49" s="822" t="s">
        <v>737</v>
      </c>
      <c r="K49" s="9"/>
      <c r="L49" s="9"/>
      <c r="M49" s="9"/>
      <c r="N49" s="9"/>
      <c r="O49" s="9"/>
      <c r="P49" s="274"/>
      <c r="Q49" s="274"/>
      <c r="R49" s="130"/>
      <c r="S49" s="130"/>
      <c r="T49" s="130"/>
      <c r="U49" s="130"/>
      <c r="V49" s="130"/>
      <c r="W49" s="130"/>
    </row>
    <row r="50" spans="1:23" ht="18" customHeight="1" x14ac:dyDescent="0.2">
      <c r="A50" s="1236" t="s">
        <v>15</v>
      </c>
      <c r="B50" s="1236"/>
      <c r="C50" s="1236" t="s">
        <v>2</v>
      </c>
      <c r="D50" s="1235" t="s">
        <v>101</v>
      </c>
      <c r="E50" s="1236">
        <v>6</v>
      </c>
      <c r="F50" s="1235"/>
      <c r="G50" s="1235"/>
      <c r="H50" s="1235"/>
      <c r="I50" s="1266" t="s">
        <v>163</v>
      </c>
      <c r="J50" s="820"/>
      <c r="K50" s="171"/>
      <c r="L50" s="9"/>
      <c r="M50" s="9"/>
      <c r="N50" s="9"/>
      <c r="O50" s="9"/>
      <c r="P50" s="274"/>
      <c r="Q50" s="274"/>
      <c r="R50" s="130"/>
      <c r="S50" s="130"/>
      <c r="T50" s="130"/>
      <c r="U50" s="130"/>
      <c r="V50" s="130"/>
      <c r="W50" s="130"/>
    </row>
    <row r="51" spans="1:23" ht="18" customHeight="1" x14ac:dyDescent="0.2">
      <c r="A51" s="1236" t="s">
        <v>15</v>
      </c>
      <c r="B51" s="1236"/>
      <c r="C51" s="1236" t="s">
        <v>2</v>
      </c>
      <c r="D51" s="1235" t="s">
        <v>102</v>
      </c>
      <c r="E51" s="1235"/>
      <c r="F51" s="1235"/>
      <c r="G51" s="1236">
        <v>4</v>
      </c>
      <c r="H51" s="1235"/>
      <c r="I51" s="1266" t="s">
        <v>163</v>
      </c>
      <c r="J51" s="820"/>
      <c r="K51" s="9"/>
      <c r="L51" s="9"/>
      <c r="M51" s="9"/>
      <c r="N51" s="9"/>
      <c r="O51" s="9"/>
      <c r="P51" s="274"/>
      <c r="Q51" s="274"/>
      <c r="R51" s="130"/>
      <c r="S51" s="130"/>
      <c r="T51" s="130"/>
      <c r="U51" s="130"/>
      <c r="V51" s="130"/>
      <c r="W51" s="130"/>
    </row>
    <row r="52" spans="1:23" ht="18" customHeight="1" x14ac:dyDescent="0.2">
      <c r="A52" s="1236" t="s">
        <v>75</v>
      </c>
      <c r="B52" s="1236"/>
      <c r="C52" s="1236" t="s">
        <v>2</v>
      </c>
      <c r="D52" s="1235" t="s">
        <v>99</v>
      </c>
      <c r="E52" s="1236">
        <v>2</v>
      </c>
      <c r="F52" s="1235"/>
      <c r="G52" s="1235"/>
      <c r="H52" s="1235"/>
      <c r="I52" s="1267" t="s">
        <v>164</v>
      </c>
      <c r="J52" s="825"/>
      <c r="K52" s="171"/>
      <c r="L52" s="9"/>
      <c r="M52" s="9"/>
      <c r="N52" s="9"/>
      <c r="O52" s="9"/>
      <c r="P52" s="274"/>
      <c r="Q52" s="274"/>
      <c r="R52" s="130"/>
      <c r="S52" s="130"/>
      <c r="T52" s="130"/>
      <c r="U52" s="130"/>
      <c r="V52" s="130"/>
      <c r="W52" s="130"/>
    </row>
    <row r="53" spans="1:23" ht="18" customHeight="1" x14ac:dyDescent="0.2">
      <c r="A53" s="1236" t="s">
        <v>94</v>
      </c>
      <c r="B53" s="1236"/>
      <c r="C53" s="1236" t="s">
        <v>2</v>
      </c>
      <c r="D53" s="1235" t="s">
        <v>100</v>
      </c>
      <c r="E53" s="1235"/>
      <c r="F53" s="1235"/>
      <c r="G53" s="1236">
        <v>6</v>
      </c>
      <c r="H53" s="1235"/>
      <c r="I53" s="1267" t="s">
        <v>164</v>
      </c>
      <c r="J53" s="825"/>
      <c r="K53" s="9"/>
      <c r="L53" s="9"/>
      <c r="M53" s="9"/>
      <c r="N53" s="9"/>
      <c r="O53" s="9"/>
      <c r="P53" s="274"/>
      <c r="Q53" s="274"/>
      <c r="R53" s="130"/>
      <c r="S53" s="130"/>
      <c r="T53" s="130"/>
      <c r="U53" s="130"/>
      <c r="V53" s="130"/>
      <c r="W53" s="130"/>
    </row>
    <row r="54" spans="1:23" ht="18" customHeight="1" x14ac:dyDescent="0.2">
      <c r="A54" s="1236" t="s">
        <v>25</v>
      </c>
      <c r="B54" s="1236"/>
      <c r="C54" s="1236" t="s">
        <v>2</v>
      </c>
      <c r="D54" s="1235" t="s">
        <v>92</v>
      </c>
      <c r="E54" s="1236">
        <v>6</v>
      </c>
      <c r="F54" s="1235"/>
      <c r="G54" s="1235"/>
      <c r="H54" s="1235"/>
      <c r="I54" s="1258" t="s">
        <v>166</v>
      </c>
      <c r="J54" s="824"/>
      <c r="K54" s="9"/>
      <c r="L54" s="9"/>
      <c r="M54" s="9"/>
      <c r="N54" s="9"/>
      <c r="O54" s="9"/>
      <c r="P54" s="274"/>
      <c r="Q54" s="274"/>
      <c r="R54" s="130"/>
      <c r="S54" s="130"/>
      <c r="T54" s="130"/>
      <c r="U54" s="130"/>
      <c r="V54" s="130"/>
      <c r="W54" s="130"/>
    </row>
    <row r="55" spans="1:23" ht="18" customHeight="1" x14ac:dyDescent="0.2">
      <c r="A55" s="1236" t="s">
        <v>25</v>
      </c>
      <c r="B55" s="1236"/>
      <c r="C55" s="1236" t="s">
        <v>2</v>
      </c>
      <c r="D55" s="1235" t="s">
        <v>93</v>
      </c>
      <c r="E55" s="1235"/>
      <c r="F55" s="1235"/>
      <c r="G55" s="1236">
        <v>6</v>
      </c>
      <c r="H55" s="1235"/>
      <c r="I55" s="1258" t="s">
        <v>166</v>
      </c>
      <c r="J55" s="824"/>
      <c r="K55" s="9"/>
      <c r="L55" s="9"/>
      <c r="M55" s="9"/>
      <c r="N55" s="9"/>
      <c r="O55" s="9"/>
      <c r="P55" s="274"/>
      <c r="Q55" s="274"/>
      <c r="R55" s="130"/>
      <c r="S55" s="130"/>
      <c r="T55" s="130"/>
      <c r="U55" s="130"/>
      <c r="V55" s="130"/>
      <c r="W55" s="130"/>
    </row>
    <row r="56" spans="1:23" ht="18" customHeight="1" x14ac:dyDescent="0.2">
      <c r="A56" s="1236" t="s">
        <v>89</v>
      </c>
      <c r="B56" s="1236" t="s">
        <v>63</v>
      </c>
      <c r="C56" s="1236" t="s">
        <v>2</v>
      </c>
      <c r="D56" s="1235" t="s">
        <v>95</v>
      </c>
      <c r="E56" s="1236">
        <v>4</v>
      </c>
      <c r="F56" s="1235"/>
      <c r="G56" s="1235"/>
      <c r="H56" s="1235"/>
      <c r="I56" s="1267" t="s">
        <v>164</v>
      </c>
      <c r="J56" s="825"/>
      <c r="K56" s="9"/>
      <c r="L56" s="9"/>
      <c r="M56" s="9"/>
      <c r="N56" s="9"/>
      <c r="O56" s="9"/>
      <c r="P56" s="274"/>
      <c r="Q56" s="274"/>
      <c r="R56" s="130"/>
      <c r="S56" s="130"/>
      <c r="T56" s="130"/>
      <c r="U56" s="130"/>
      <c r="V56" s="130"/>
      <c r="W56" s="130"/>
    </row>
    <row r="57" spans="1:23" ht="18" customHeight="1" x14ac:dyDescent="0.2">
      <c r="A57" s="1236" t="s">
        <v>89</v>
      </c>
      <c r="B57" s="1236" t="s">
        <v>63</v>
      </c>
      <c r="C57" s="1236" t="s">
        <v>2</v>
      </c>
      <c r="D57" s="1235" t="s">
        <v>96</v>
      </c>
      <c r="E57" s="1235"/>
      <c r="F57" s="1235"/>
      <c r="G57" s="1236">
        <v>4</v>
      </c>
      <c r="H57" s="1235"/>
      <c r="I57" s="1267" t="s">
        <v>164</v>
      </c>
      <c r="J57" s="825"/>
      <c r="K57" s="9"/>
      <c r="L57" s="9"/>
      <c r="M57" s="9"/>
      <c r="N57" s="9"/>
      <c r="O57" s="9"/>
      <c r="P57" s="274"/>
      <c r="Q57" s="274"/>
      <c r="R57" s="130"/>
      <c r="S57" s="130"/>
      <c r="T57" s="130"/>
      <c r="U57" s="130"/>
      <c r="V57" s="130"/>
      <c r="W57" s="130"/>
    </row>
    <row r="58" spans="1:23" ht="18" customHeight="1" x14ac:dyDescent="0.2">
      <c r="A58" s="1236" t="s">
        <v>89</v>
      </c>
      <c r="B58" s="1236" t="s">
        <v>64</v>
      </c>
      <c r="C58" s="1236" t="s">
        <v>2</v>
      </c>
      <c r="D58" s="1235" t="s">
        <v>95</v>
      </c>
      <c r="E58" s="1236">
        <v>4</v>
      </c>
      <c r="F58" s="1235"/>
      <c r="G58" s="1235"/>
      <c r="H58" s="1235"/>
      <c r="I58" s="1264" t="s">
        <v>165</v>
      </c>
      <c r="J58" s="823"/>
      <c r="K58" s="9"/>
      <c r="L58" s="9"/>
      <c r="M58" s="9"/>
      <c r="N58" s="9"/>
      <c r="O58" s="9"/>
      <c r="P58" s="274"/>
      <c r="Q58" s="274"/>
      <c r="R58" s="130"/>
      <c r="S58" s="130"/>
      <c r="T58" s="130"/>
      <c r="U58" s="130"/>
      <c r="V58" s="130"/>
      <c r="W58" s="130"/>
    </row>
    <row r="59" spans="1:23" ht="18" customHeight="1" x14ac:dyDescent="0.2">
      <c r="A59" s="1236" t="s">
        <v>89</v>
      </c>
      <c r="B59" s="1236" t="s">
        <v>64</v>
      </c>
      <c r="C59" s="1236" t="s">
        <v>2</v>
      </c>
      <c r="D59" s="1235" t="s">
        <v>96</v>
      </c>
      <c r="E59" s="1235"/>
      <c r="F59" s="1235"/>
      <c r="G59" s="1236">
        <v>4</v>
      </c>
      <c r="H59" s="1235"/>
      <c r="I59" s="1264" t="s">
        <v>165</v>
      </c>
      <c r="J59" s="823"/>
      <c r="K59" s="9"/>
      <c r="L59" s="9"/>
      <c r="M59" s="9"/>
      <c r="N59" s="9"/>
      <c r="O59" s="9"/>
      <c r="P59" s="274"/>
      <c r="Q59" s="274"/>
      <c r="R59" s="130"/>
      <c r="S59" s="130"/>
      <c r="T59" s="130"/>
      <c r="U59" s="130"/>
      <c r="V59" s="130"/>
      <c r="W59" s="130"/>
    </row>
    <row r="60" spans="1:23" s="141" customFormat="1" ht="18" customHeight="1" x14ac:dyDescent="0.2">
      <c r="A60" s="1236" t="s">
        <v>89</v>
      </c>
      <c r="B60" s="1236" t="s">
        <v>65</v>
      </c>
      <c r="C60" s="1236" t="s">
        <v>2</v>
      </c>
      <c r="D60" s="1235" t="s">
        <v>95</v>
      </c>
      <c r="E60" s="1236">
        <v>4</v>
      </c>
      <c r="F60" s="1235"/>
      <c r="G60" s="1235"/>
      <c r="H60" s="1235"/>
      <c r="I60" s="1264" t="s">
        <v>165</v>
      </c>
      <c r="K60" s="142"/>
      <c r="M60" s="9"/>
      <c r="N60" s="9"/>
      <c r="O60" s="9"/>
      <c r="P60" s="8"/>
      <c r="Q60" s="8"/>
      <c r="R60" s="142"/>
      <c r="S60" s="142"/>
      <c r="T60" s="142"/>
      <c r="U60" s="142"/>
      <c r="V60" s="142"/>
      <c r="W60" s="142"/>
    </row>
    <row r="61" spans="1:23" s="141" customFormat="1" ht="18" customHeight="1" x14ac:dyDescent="0.2">
      <c r="A61" s="1236" t="s">
        <v>89</v>
      </c>
      <c r="B61" s="1236" t="s">
        <v>65</v>
      </c>
      <c r="C61" s="1236" t="s">
        <v>2</v>
      </c>
      <c r="D61" s="1235" t="s">
        <v>96</v>
      </c>
      <c r="E61" s="1235"/>
      <c r="F61" s="1235"/>
      <c r="G61" s="1236">
        <v>4</v>
      </c>
      <c r="H61" s="1235"/>
      <c r="I61" s="1264" t="s">
        <v>165</v>
      </c>
      <c r="K61" s="142"/>
      <c r="M61" s="9"/>
      <c r="N61" s="9"/>
      <c r="O61" s="9"/>
      <c r="P61" s="8"/>
      <c r="Q61" s="8"/>
      <c r="R61" s="142" t="s">
        <v>462</v>
      </c>
      <c r="S61" s="142"/>
      <c r="T61" s="142"/>
      <c r="U61" s="142"/>
      <c r="V61" s="142"/>
      <c r="W61" s="142"/>
    </row>
    <row r="62" spans="1:23" s="141" customFormat="1" ht="18" customHeight="1" x14ac:dyDescent="0.2">
      <c r="A62" s="1236" t="s">
        <v>89</v>
      </c>
      <c r="B62" s="1236" t="s">
        <v>67</v>
      </c>
      <c r="C62" s="1236" t="s">
        <v>2</v>
      </c>
      <c r="D62" s="1235" t="s">
        <v>95</v>
      </c>
      <c r="E62" s="1236">
        <v>4</v>
      </c>
      <c r="F62" s="1235"/>
      <c r="G62" s="1235"/>
      <c r="H62" s="1235"/>
      <c r="I62" s="1267" t="s">
        <v>164</v>
      </c>
      <c r="J62" s="823"/>
      <c r="K62" s="514"/>
      <c r="L62" s="9"/>
      <c r="M62" s="9"/>
      <c r="N62" s="9"/>
      <c r="O62" s="9"/>
      <c r="P62" s="8"/>
      <c r="Q62" s="8"/>
      <c r="R62" s="142"/>
      <c r="S62" s="142"/>
      <c r="T62" s="142"/>
      <c r="U62" s="142"/>
      <c r="V62" s="142"/>
      <c r="W62" s="142"/>
    </row>
    <row r="63" spans="1:23" s="141" customFormat="1" ht="18" customHeight="1" x14ac:dyDescent="0.2">
      <c r="A63" s="1236" t="s">
        <v>89</v>
      </c>
      <c r="B63" s="1236" t="s">
        <v>67</v>
      </c>
      <c r="C63" s="1236" t="s">
        <v>2</v>
      </c>
      <c r="D63" s="1235" t="s">
        <v>96</v>
      </c>
      <c r="E63" s="1235"/>
      <c r="F63" s="1235"/>
      <c r="G63" s="1236">
        <v>4</v>
      </c>
      <c r="H63" s="1235"/>
      <c r="I63" s="1267" t="s">
        <v>164</v>
      </c>
      <c r="J63" s="823"/>
      <c r="K63" s="9"/>
      <c r="L63" s="9"/>
      <c r="M63" s="9"/>
      <c r="N63" s="9"/>
      <c r="O63" s="8"/>
      <c r="P63" s="8"/>
      <c r="Q63" s="142" t="s">
        <v>462</v>
      </c>
      <c r="R63" s="142"/>
      <c r="S63" s="142"/>
      <c r="T63" s="142"/>
      <c r="U63" s="142"/>
      <c r="V63" s="142"/>
    </row>
    <row r="64" spans="1:23" ht="18" customHeight="1" x14ac:dyDescent="0.2">
      <c r="A64" s="1236" t="s">
        <v>16</v>
      </c>
      <c r="B64" s="1236"/>
      <c r="C64" s="1236" t="s">
        <v>2</v>
      </c>
      <c r="D64" s="1235" t="s">
        <v>97</v>
      </c>
      <c r="E64" s="1236">
        <v>6</v>
      </c>
      <c r="F64" s="1235"/>
      <c r="G64" s="1235"/>
      <c r="H64" s="1235"/>
      <c r="I64" s="1266" t="s">
        <v>163</v>
      </c>
      <c r="J64" s="820"/>
      <c r="K64" s="9"/>
      <c r="L64" s="9"/>
      <c r="M64" s="9"/>
      <c r="N64" s="9"/>
      <c r="O64" s="274"/>
      <c r="P64" s="274"/>
      <c r="Q64" s="130"/>
      <c r="R64" s="130"/>
      <c r="S64" s="130"/>
      <c r="T64" s="130"/>
      <c r="U64" s="130"/>
      <c r="V64" s="130"/>
    </row>
    <row r="65" spans="1:22" ht="18" customHeight="1" x14ac:dyDescent="0.2">
      <c r="A65" s="1236" t="s">
        <v>16</v>
      </c>
      <c r="B65" s="1236"/>
      <c r="C65" s="1236" t="s">
        <v>2</v>
      </c>
      <c r="D65" s="1235" t="s">
        <v>98</v>
      </c>
      <c r="E65" s="1235"/>
      <c r="F65" s="1235"/>
      <c r="G65" s="1236">
        <v>4</v>
      </c>
      <c r="H65" s="1235"/>
      <c r="I65" s="1266" t="s">
        <v>163</v>
      </c>
      <c r="J65" s="820"/>
      <c r="K65" s="9"/>
      <c r="L65" s="9"/>
      <c r="M65" s="9"/>
      <c r="N65" s="9"/>
      <c r="O65" s="274"/>
      <c r="P65" s="274"/>
      <c r="Q65" s="130"/>
      <c r="R65" s="130"/>
      <c r="S65" s="130"/>
      <c r="T65" s="130"/>
      <c r="U65" s="130"/>
      <c r="V65" s="130"/>
    </row>
    <row r="66" spans="1:22" ht="18" customHeight="1" x14ac:dyDescent="0.2">
      <c r="A66" s="1236" t="s">
        <v>26</v>
      </c>
      <c r="B66" s="1236"/>
      <c r="C66" s="1236" t="s">
        <v>2</v>
      </c>
      <c r="D66" s="1235" t="s">
        <v>103</v>
      </c>
      <c r="E66" s="1236">
        <v>4</v>
      </c>
      <c r="F66" s="1235"/>
      <c r="G66" s="1236"/>
      <c r="H66" s="1235"/>
      <c r="I66" s="1267" t="s">
        <v>164</v>
      </c>
      <c r="J66" s="825"/>
      <c r="K66" s="9"/>
      <c r="L66" s="9"/>
      <c r="M66" s="9"/>
      <c r="N66" s="9"/>
      <c r="O66" s="274"/>
      <c r="P66" s="274"/>
      <c r="Q66" s="130"/>
      <c r="R66" s="130"/>
      <c r="S66" s="130"/>
      <c r="T66" s="130"/>
      <c r="U66" s="130"/>
      <c r="V66" s="130"/>
    </row>
    <row r="67" spans="1:22" ht="18" customHeight="1" x14ac:dyDescent="0.2">
      <c r="A67" s="1131" t="s">
        <v>90</v>
      </c>
      <c r="B67" s="1131" t="s">
        <v>63</v>
      </c>
      <c r="C67" s="1131" t="s">
        <v>2</v>
      </c>
      <c r="D67" s="1132" t="s">
        <v>186</v>
      </c>
      <c r="E67" s="1131">
        <v>2</v>
      </c>
      <c r="F67" s="1132"/>
      <c r="G67" s="1132"/>
      <c r="H67" s="1132"/>
      <c r="I67" s="1165" t="s">
        <v>168</v>
      </c>
      <c r="J67" s="821"/>
      <c r="K67" s="9"/>
      <c r="L67" s="9"/>
      <c r="M67" s="9"/>
      <c r="N67" s="9"/>
      <c r="O67" s="274"/>
      <c r="P67" s="274"/>
      <c r="Q67" s="130"/>
      <c r="R67" s="130"/>
      <c r="S67" s="130"/>
      <c r="T67" s="130"/>
      <c r="U67" s="130"/>
      <c r="V67" s="130"/>
    </row>
    <row r="68" spans="1:22" ht="18" customHeight="1" x14ac:dyDescent="0.2">
      <c r="A68" s="1131" t="s">
        <v>90</v>
      </c>
      <c r="B68" s="1131" t="s">
        <v>63</v>
      </c>
      <c r="C68" s="1131" t="s">
        <v>2</v>
      </c>
      <c r="D68" s="1132" t="s">
        <v>187</v>
      </c>
      <c r="E68" s="1132"/>
      <c r="F68" s="1132"/>
      <c r="G68" s="1131">
        <v>2</v>
      </c>
      <c r="H68" s="1132"/>
      <c r="I68" s="1165" t="s">
        <v>168</v>
      </c>
      <c r="J68" s="821"/>
      <c r="K68" s="9"/>
      <c r="L68" s="9"/>
      <c r="M68" s="9"/>
      <c r="N68" s="9"/>
      <c r="O68" s="274"/>
      <c r="P68" s="274"/>
      <c r="Q68" s="130"/>
      <c r="R68" s="130"/>
      <c r="S68" s="130"/>
      <c r="T68" s="130"/>
      <c r="U68" s="130"/>
      <c r="V68" s="130"/>
    </row>
    <row r="69" spans="1:22" ht="18" customHeight="1" x14ac:dyDescent="0.2">
      <c r="A69" s="1131" t="s">
        <v>90</v>
      </c>
      <c r="B69" s="1131" t="s">
        <v>64</v>
      </c>
      <c r="C69" s="1131" t="s">
        <v>2</v>
      </c>
      <c r="D69" s="1132" t="s">
        <v>186</v>
      </c>
      <c r="E69" s="1131">
        <v>2</v>
      </c>
      <c r="F69" s="1132"/>
      <c r="G69" s="1132"/>
      <c r="H69" s="1132"/>
      <c r="I69" s="1166" t="s">
        <v>167</v>
      </c>
      <c r="J69" s="822"/>
      <c r="K69" s="9"/>
      <c r="L69" s="9"/>
      <c r="M69" s="9"/>
      <c r="N69" s="9"/>
      <c r="O69" s="274"/>
      <c r="P69" s="274"/>
      <c r="Q69" s="130"/>
      <c r="R69" s="130"/>
      <c r="S69" s="130"/>
      <c r="T69" s="130"/>
      <c r="U69" s="130"/>
      <c r="V69" s="130"/>
    </row>
    <row r="70" spans="1:22" ht="18" customHeight="1" x14ac:dyDescent="0.2">
      <c r="A70" s="1131" t="s">
        <v>90</v>
      </c>
      <c r="B70" s="1131" t="s">
        <v>64</v>
      </c>
      <c r="C70" s="1131" t="s">
        <v>2</v>
      </c>
      <c r="D70" s="1132" t="s">
        <v>187</v>
      </c>
      <c r="E70" s="1132"/>
      <c r="F70" s="1132"/>
      <c r="G70" s="1131">
        <v>2</v>
      </c>
      <c r="H70" s="1132"/>
      <c r="I70" s="1166" t="s">
        <v>167</v>
      </c>
      <c r="J70" s="822"/>
      <c r="K70" s="9"/>
      <c r="L70" s="9"/>
      <c r="M70" s="9"/>
      <c r="N70" s="9"/>
      <c r="O70" s="274"/>
      <c r="P70" s="274"/>
      <c r="Q70" s="130"/>
      <c r="R70" s="130"/>
      <c r="S70" s="130"/>
      <c r="T70" s="130"/>
      <c r="U70" s="130"/>
      <c r="V70" s="130"/>
    </row>
    <row r="71" spans="1:22" ht="18" customHeight="1" x14ac:dyDescent="0.2">
      <c r="A71" s="1131" t="s">
        <v>90</v>
      </c>
      <c r="B71" s="1131" t="s">
        <v>65</v>
      </c>
      <c r="C71" s="1131" t="s">
        <v>2</v>
      </c>
      <c r="D71" s="1132" t="s">
        <v>186</v>
      </c>
      <c r="E71" s="1131">
        <v>2</v>
      </c>
      <c r="F71" s="1132"/>
      <c r="G71" s="1132"/>
      <c r="H71" s="1132"/>
      <c r="I71" s="1165" t="s">
        <v>168</v>
      </c>
      <c r="J71" s="821"/>
      <c r="K71" s="9"/>
      <c r="L71" s="9"/>
      <c r="M71" s="9"/>
      <c r="N71" s="9"/>
      <c r="O71" s="274"/>
      <c r="P71" s="274"/>
      <c r="Q71" s="130"/>
      <c r="R71" s="130"/>
      <c r="S71" s="130"/>
      <c r="T71" s="130"/>
      <c r="U71" s="130"/>
      <c r="V71" s="130"/>
    </row>
    <row r="72" spans="1:22" ht="18" customHeight="1" x14ac:dyDescent="0.2">
      <c r="A72" s="1131" t="s">
        <v>90</v>
      </c>
      <c r="B72" s="1131" t="s">
        <v>65</v>
      </c>
      <c r="C72" s="1131" t="s">
        <v>2</v>
      </c>
      <c r="D72" s="1132" t="s">
        <v>187</v>
      </c>
      <c r="E72" s="1132"/>
      <c r="F72" s="1132"/>
      <c r="G72" s="1131">
        <v>2</v>
      </c>
      <c r="H72" s="1132"/>
      <c r="I72" s="1165" t="s">
        <v>168</v>
      </c>
      <c r="J72" s="821"/>
      <c r="K72" s="9"/>
      <c r="L72" s="9"/>
      <c r="M72" s="9"/>
      <c r="N72" s="9"/>
      <c r="O72" s="274"/>
      <c r="P72" s="274"/>
      <c r="Q72" s="130"/>
      <c r="R72" s="130"/>
      <c r="S72" s="130"/>
      <c r="T72" s="130"/>
      <c r="U72" s="130"/>
      <c r="V72" s="130"/>
    </row>
    <row r="73" spans="1:22" ht="18" customHeight="1" x14ac:dyDescent="0.2">
      <c r="A73" s="1236" t="s">
        <v>24</v>
      </c>
      <c r="B73" s="1236"/>
      <c r="C73" s="1236" t="s">
        <v>2</v>
      </c>
      <c r="D73" s="1235" t="s">
        <v>104</v>
      </c>
      <c r="E73" s="1236">
        <v>4</v>
      </c>
      <c r="F73" s="1235"/>
      <c r="G73" s="1236"/>
      <c r="H73" s="1235"/>
      <c r="I73" s="1264" t="s">
        <v>165</v>
      </c>
      <c r="J73" s="823"/>
      <c r="K73" s="9"/>
      <c r="L73" s="9"/>
      <c r="M73" s="9"/>
      <c r="N73" s="9"/>
      <c r="O73" s="274"/>
      <c r="P73" s="274"/>
      <c r="Q73" s="130"/>
      <c r="R73" s="130"/>
      <c r="S73" s="130"/>
      <c r="T73" s="130"/>
      <c r="U73" s="130"/>
      <c r="V73" s="130"/>
    </row>
    <row r="74" spans="1:22" ht="12.75" x14ac:dyDescent="0.2">
      <c r="A74" s="171"/>
      <c r="B74" s="171"/>
      <c r="C74" s="171"/>
      <c r="D74" s="142"/>
      <c r="G74" s="171"/>
      <c r="J74" s="719"/>
      <c r="K74" s="9"/>
      <c r="L74" s="9"/>
      <c r="M74" s="9"/>
      <c r="N74" s="9"/>
      <c r="O74" s="274"/>
      <c r="P74" s="274"/>
      <c r="Q74" s="130"/>
      <c r="R74" s="130"/>
      <c r="S74" s="130"/>
      <c r="T74" s="130"/>
      <c r="U74" s="130"/>
      <c r="V74" s="130"/>
    </row>
    <row r="75" spans="1:22" ht="26.1" customHeight="1" x14ac:dyDescent="0.2">
      <c r="A75" s="142"/>
      <c r="D75" s="600" t="s">
        <v>537</v>
      </c>
      <c r="E75" s="601">
        <f>+SUM(E12:E73)</f>
        <v>136</v>
      </c>
      <c r="F75" s="601"/>
      <c r="G75" s="601">
        <f>+SUM(G12:G73)</f>
        <v>128</v>
      </c>
      <c r="H75" s="717"/>
      <c r="I75" s="602">
        <f>+G75+E75</f>
        <v>264</v>
      </c>
      <c r="J75" s="577"/>
      <c r="K75" s="577"/>
      <c r="L75" s="577"/>
      <c r="M75" s="9"/>
      <c r="N75" s="9"/>
      <c r="O75" s="274"/>
      <c r="P75" s="274"/>
      <c r="Q75" s="130"/>
      <c r="R75" s="130"/>
      <c r="S75" s="130"/>
      <c r="T75" s="130"/>
      <c r="U75" s="130"/>
      <c r="V75" s="130"/>
    </row>
    <row r="76" spans="1:22" ht="26.1" customHeight="1" x14ac:dyDescent="0.2">
      <c r="A76" s="142"/>
      <c r="D76" s="629" t="s">
        <v>486</v>
      </c>
      <c r="E76" s="436">
        <v>128</v>
      </c>
      <c r="F76" s="436"/>
      <c r="G76" s="436">
        <v>120</v>
      </c>
      <c r="H76" s="437"/>
      <c r="I76" s="725">
        <f>+G76+E76</f>
        <v>248</v>
      </c>
      <c r="J76" s="577"/>
      <c r="K76" s="325"/>
      <c r="L76" s="518"/>
      <c r="M76" s="274"/>
      <c r="N76" s="274"/>
      <c r="O76" s="274"/>
      <c r="P76" s="274"/>
      <c r="Q76" s="130"/>
      <c r="R76" s="130"/>
      <c r="S76" s="130"/>
      <c r="T76" s="130"/>
      <c r="U76" s="130"/>
      <c r="V76" s="130"/>
    </row>
    <row r="77" spans="1:22" ht="18.75" customHeight="1" x14ac:dyDescent="0.2">
      <c r="D77" s="497"/>
      <c r="E77" s="204"/>
      <c r="F77" s="204"/>
      <c r="G77" s="204"/>
      <c r="H77" s="204"/>
      <c r="I77" s="726"/>
      <c r="J77" s="585"/>
      <c r="K77" s="727"/>
      <c r="L77" s="464"/>
      <c r="M77" s="464"/>
      <c r="N77" s="252"/>
      <c r="O77" s="252"/>
      <c r="P77" s="252"/>
    </row>
    <row r="78" spans="1:22" ht="18.75" customHeight="1" x14ac:dyDescent="0.2">
      <c r="D78" s="497"/>
      <c r="E78" s="204"/>
      <c r="F78" s="204"/>
      <c r="G78" s="204"/>
      <c r="H78" s="204"/>
      <c r="I78" s="728" t="s">
        <v>258</v>
      </c>
      <c r="J78" s="106" t="s">
        <v>225</v>
      </c>
      <c r="K78" s="467"/>
      <c r="L78" s="729" t="s">
        <v>226</v>
      </c>
      <c r="M78" s="647"/>
      <c r="N78" s="465"/>
      <c r="O78" s="103"/>
      <c r="P78" s="103"/>
      <c r="Q78" s="129"/>
    </row>
    <row r="79" spans="1:22" ht="18.75" customHeight="1" x14ac:dyDescent="0.2">
      <c r="D79" s="204"/>
      <c r="E79" s="204"/>
      <c r="F79" s="204"/>
      <c r="G79" s="204"/>
      <c r="H79" s="204"/>
      <c r="I79" s="516" t="s">
        <v>328</v>
      </c>
      <c r="J79" s="232"/>
      <c r="K79" s="467"/>
      <c r="L79" s="515"/>
      <c r="M79" s="648"/>
      <c r="N79" s="466"/>
      <c r="O79" s="278"/>
      <c r="P79" s="279"/>
      <c r="Q79" s="291"/>
    </row>
    <row r="80" spans="1:22" ht="18.75" customHeight="1" x14ac:dyDescent="0.2">
      <c r="D80" s="204"/>
      <c r="E80" s="204"/>
      <c r="F80" s="204"/>
      <c r="G80" s="204"/>
      <c r="H80" s="204"/>
      <c r="I80" s="730" t="s">
        <v>168</v>
      </c>
      <c r="J80" s="232">
        <f>SUMIF($I$11:$I$73,$I80,E$11:E$73)</f>
        <v>26</v>
      </c>
      <c r="K80" s="467"/>
      <c r="L80" s="731">
        <f>SUMIF($I$11:$I$73,$I80,G$11:G$73)</f>
        <v>26</v>
      </c>
      <c r="M80" s="649"/>
      <c r="N80" s="466"/>
      <c r="O80" s="278"/>
      <c r="P80" s="279"/>
      <c r="Q80" s="291"/>
    </row>
    <row r="81" spans="4:17" ht="18.75" customHeight="1" x14ac:dyDescent="0.2">
      <c r="D81" s="204"/>
      <c r="E81" s="204"/>
      <c r="F81" s="204"/>
      <c r="G81" s="204"/>
      <c r="H81" s="204"/>
      <c r="I81" s="730" t="s">
        <v>167</v>
      </c>
      <c r="J81" s="232">
        <f t="shared" ref="J81:J85" si="0">SUMIF($I$11:$I$73,$I81,E$11:E$73)</f>
        <v>22</v>
      </c>
      <c r="K81" s="467"/>
      <c r="L81" s="731">
        <f t="shared" ref="L81:L85" si="1">SUMIF($I$11:$I$73,$I81,G$11:G$73)</f>
        <v>22</v>
      </c>
      <c r="M81" s="649"/>
      <c r="N81" s="466"/>
      <c r="O81" s="278"/>
      <c r="P81" s="279"/>
      <c r="Q81" s="291"/>
    </row>
    <row r="82" spans="4:17" ht="18.75" customHeight="1" x14ac:dyDescent="0.2">
      <c r="D82" s="204"/>
      <c r="E82" s="204"/>
      <c r="F82" s="204"/>
      <c r="G82" s="204"/>
      <c r="H82" s="204"/>
      <c r="I82" s="730" t="s">
        <v>166</v>
      </c>
      <c r="J82" s="232">
        <f t="shared" si="0"/>
        <v>22</v>
      </c>
      <c r="K82" s="467"/>
      <c r="L82" s="731">
        <f t="shared" si="1"/>
        <v>18</v>
      </c>
      <c r="M82" s="649"/>
      <c r="N82" s="466"/>
      <c r="O82" s="278"/>
      <c r="P82" s="279"/>
      <c r="Q82" s="291"/>
    </row>
    <row r="83" spans="4:17" ht="18.75" customHeight="1" x14ac:dyDescent="0.2">
      <c r="D83" s="204"/>
      <c r="E83" s="204"/>
      <c r="F83" s="204"/>
      <c r="G83" s="204"/>
      <c r="H83" s="204"/>
      <c r="I83" s="730" t="s">
        <v>165</v>
      </c>
      <c r="J83" s="232">
        <f t="shared" si="0"/>
        <v>20</v>
      </c>
      <c r="K83" s="467"/>
      <c r="L83" s="731">
        <f t="shared" si="1"/>
        <v>20</v>
      </c>
      <c r="M83" s="649"/>
      <c r="N83" s="466"/>
      <c r="O83" s="278"/>
      <c r="P83" s="279"/>
      <c r="Q83" s="291"/>
    </row>
    <row r="84" spans="4:17" ht="18.75" customHeight="1" x14ac:dyDescent="0.2">
      <c r="D84" s="204"/>
      <c r="E84" s="204"/>
      <c r="F84" s="204"/>
      <c r="G84" s="204"/>
      <c r="H84" s="204"/>
      <c r="I84" s="730" t="s">
        <v>163</v>
      </c>
      <c r="J84" s="232">
        <f t="shared" si="0"/>
        <v>20</v>
      </c>
      <c r="K84" s="467"/>
      <c r="L84" s="731">
        <f t="shared" si="1"/>
        <v>16</v>
      </c>
      <c r="M84" s="649"/>
      <c r="N84" s="466"/>
      <c r="O84" s="278"/>
      <c r="P84" s="279"/>
      <c r="Q84" s="291"/>
    </row>
    <row r="85" spans="4:17" ht="18.75" customHeight="1" x14ac:dyDescent="0.2">
      <c r="D85" s="204"/>
      <c r="E85" s="204"/>
      <c r="F85" s="204"/>
      <c r="G85" s="204"/>
      <c r="H85" s="204"/>
      <c r="I85" s="730" t="s">
        <v>164</v>
      </c>
      <c r="J85" s="232">
        <f t="shared" si="0"/>
        <v>26</v>
      </c>
      <c r="K85" s="467"/>
      <c r="L85" s="731">
        <f t="shared" si="1"/>
        <v>26</v>
      </c>
      <c r="M85" s="649"/>
      <c r="N85" s="466"/>
      <c r="O85" s="278"/>
      <c r="P85" s="279"/>
      <c r="Q85" s="291"/>
    </row>
    <row r="86" spans="4:17" ht="18.75" customHeight="1" x14ac:dyDescent="0.2">
      <c r="D86" s="204"/>
      <c r="E86" s="204"/>
      <c r="F86" s="204"/>
      <c r="G86" s="204"/>
      <c r="H86" s="204"/>
      <c r="I86" s="355"/>
      <c r="J86" s="232"/>
      <c r="K86" s="467"/>
      <c r="L86" s="731"/>
      <c r="M86" s="649"/>
      <c r="N86" s="468"/>
      <c r="O86" s="252"/>
      <c r="P86" s="252"/>
    </row>
    <row r="87" spans="4:17" ht="18.75" customHeight="1" x14ac:dyDescent="0.2">
      <c r="D87" s="204"/>
      <c r="E87" s="204"/>
      <c r="F87" s="204"/>
      <c r="G87" s="204"/>
      <c r="H87" s="204"/>
      <c r="I87" s="598"/>
      <c r="J87" s="232"/>
      <c r="K87" s="467"/>
      <c r="L87" s="731"/>
      <c r="M87" s="649"/>
      <c r="N87" s="468"/>
      <c r="O87" s="252"/>
      <c r="P87" s="252"/>
    </row>
    <row r="88" spans="4:17" ht="18.75" customHeight="1" x14ac:dyDescent="0.2">
      <c r="D88" s="204"/>
      <c r="E88" s="204"/>
      <c r="F88" s="204"/>
      <c r="G88" s="204"/>
      <c r="H88" s="204"/>
      <c r="I88" s="204"/>
      <c r="J88" s="572"/>
      <c r="K88" s="464"/>
      <c r="L88" s="556"/>
      <c r="M88" s="252"/>
      <c r="N88" s="252"/>
      <c r="O88" s="252"/>
      <c r="P88" s="252"/>
    </row>
    <row r="89" spans="4:17" ht="18.75" customHeight="1" x14ac:dyDescent="0.2">
      <c r="D89" s="204"/>
      <c r="E89" s="204"/>
      <c r="F89" s="204"/>
      <c r="G89" s="204"/>
      <c r="H89" s="204"/>
      <c r="I89" s="204"/>
      <c r="J89" s="577"/>
      <c r="K89" s="464"/>
      <c r="L89" s="106">
        <f>SUM(J79:L87)</f>
        <v>264</v>
      </c>
      <c r="M89" s="252"/>
      <c r="N89" s="252"/>
      <c r="O89" s="252"/>
      <c r="P89" s="252"/>
    </row>
    <row r="90" spans="4:17" ht="18.75" customHeight="1" x14ac:dyDescent="0.2">
      <c r="J90" s="6"/>
      <c r="K90" s="264"/>
      <c r="L90" s="252"/>
      <c r="M90" s="252"/>
      <c r="N90" s="252"/>
      <c r="O90" s="252"/>
      <c r="P90" s="252"/>
    </row>
    <row r="91" spans="4:17" ht="18.75" customHeight="1" x14ac:dyDescent="0.2"/>
  </sheetData>
  <sheetProtection formatCells="0" autoFilter="0"/>
  <autoFilter ref="A9:J73">
    <filterColumn colId="4" showButton="0"/>
    <filterColumn colId="6" showButton="0"/>
  </autoFilter>
  <mergeCells count="12">
    <mergeCell ref="K9:K10"/>
    <mergeCell ref="A5:I5"/>
    <mergeCell ref="A6:I6"/>
    <mergeCell ref="D8:H8"/>
    <mergeCell ref="A9:A10"/>
    <mergeCell ref="B9:B10"/>
    <mergeCell ref="D7:H7"/>
    <mergeCell ref="G9:H9"/>
    <mergeCell ref="I9:I10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79:I87">
      <formula1>$I$11:$I$73</formula1>
    </dataValidation>
  </dataValidations>
  <pageMargins left="0.75" right="0.4" top="0.46" bottom="0.26" header="0" footer="0"/>
  <pageSetup paperSize="8" scale="59" orientation="portrait" r:id="rId1"/>
  <headerFooter alignWithMargins="0"/>
  <ignoredErrors>
    <ignoredError sqref="E75:I76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W91"/>
  <sheetViews>
    <sheetView topLeftCell="A25" workbookViewId="0">
      <selection activeCell="J51" sqref="J51"/>
    </sheetView>
  </sheetViews>
  <sheetFormatPr baseColWidth="10" defaultColWidth="11.42578125" defaultRowHeight="14.25" x14ac:dyDescent="0.2"/>
  <cols>
    <col min="1" max="1" width="20.28515625" style="157" customWidth="1"/>
    <col min="2" max="2" width="6.28515625" style="142" customWidth="1"/>
    <col min="3" max="3" width="19.42578125" style="142" customWidth="1"/>
    <col min="4" max="4" width="33.42578125" style="157" customWidth="1"/>
    <col min="5" max="8" width="6.7109375" style="142" customWidth="1"/>
    <col min="9" max="9" width="47" style="142" customWidth="1"/>
    <col min="10" max="10" width="38" style="152" customWidth="1"/>
    <col min="11" max="11" width="4.7109375" style="263" customWidth="1"/>
    <col min="12" max="12" width="11.140625" style="221" customWidth="1"/>
    <col min="13" max="13" width="5.28515625" style="221" customWidth="1"/>
    <col min="14" max="14" width="9.28515625" style="221" customWidth="1"/>
    <col min="15" max="15" width="11.42578125" style="221"/>
    <col min="16" max="16" width="11.7109375" style="221" bestFit="1" customWidth="1"/>
    <col min="17" max="16384" width="11.42578125" style="108"/>
  </cols>
  <sheetData>
    <row r="1" spans="1:18" ht="15" x14ac:dyDescent="0.2">
      <c r="A1" s="142" t="s">
        <v>51</v>
      </c>
      <c r="D1" s="142"/>
      <c r="K1" s="152"/>
      <c r="L1" s="263"/>
      <c r="M1" s="461"/>
      <c r="N1" s="461"/>
      <c r="O1" s="461"/>
      <c r="P1" s="461"/>
      <c r="Q1" s="461"/>
      <c r="R1" s="205"/>
    </row>
    <row r="2" spans="1:18" ht="15" x14ac:dyDescent="0.2">
      <c r="A2" s="142" t="s">
        <v>52</v>
      </c>
      <c r="D2" s="142"/>
      <c r="K2" s="152"/>
      <c r="L2" s="263"/>
      <c r="M2" s="461"/>
      <c r="N2" s="461"/>
      <c r="O2" s="461"/>
      <c r="P2" s="461"/>
      <c r="Q2" s="461"/>
      <c r="R2" s="205"/>
    </row>
    <row r="3" spans="1:18" ht="15" x14ac:dyDescent="0.2">
      <c r="A3" s="142" t="s">
        <v>53</v>
      </c>
      <c r="D3" s="142"/>
      <c r="K3" s="152"/>
      <c r="L3" s="263"/>
      <c r="M3" s="461"/>
      <c r="N3" s="461"/>
      <c r="O3" s="461"/>
      <c r="P3" s="461"/>
      <c r="Q3" s="461"/>
      <c r="R3" s="205"/>
    </row>
    <row r="4" spans="1:18" ht="15.75" thickBot="1" x14ac:dyDescent="0.25">
      <c r="A4" s="142"/>
      <c r="D4" s="142"/>
      <c r="K4" s="152"/>
      <c r="L4" s="263"/>
      <c r="M4" s="461"/>
      <c r="N4" s="461"/>
      <c r="O4" s="461"/>
      <c r="P4" s="461"/>
      <c r="Q4" s="461"/>
      <c r="R4" s="205"/>
    </row>
    <row r="5" spans="1:18" ht="18.75" customHeight="1" x14ac:dyDescent="0.2">
      <c r="A5" s="1691" t="s">
        <v>54</v>
      </c>
      <c r="B5" s="1692"/>
      <c r="C5" s="1692"/>
      <c r="D5" s="1692"/>
      <c r="E5" s="1692"/>
      <c r="F5" s="1692"/>
      <c r="G5" s="1692"/>
      <c r="H5" s="1692"/>
      <c r="I5" s="1693"/>
      <c r="K5" s="152"/>
      <c r="L5" s="263"/>
      <c r="M5" s="461"/>
      <c r="N5" s="461"/>
      <c r="O5" s="461"/>
      <c r="P5" s="461"/>
      <c r="Q5" s="461"/>
      <c r="R5" s="205"/>
    </row>
    <row r="6" spans="1:18" ht="18.75" customHeight="1" thickBot="1" x14ac:dyDescent="0.25">
      <c r="A6" s="1694" t="s">
        <v>530</v>
      </c>
      <c r="B6" s="1695"/>
      <c r="C6" s="1696"/>
      <c r="D6" s="1695"/>
      <c r="E6" s="1695"/>
      <c r="F6" s="1695"/>
      <c r="G6" s="1695"/>
      <c r="H6" s="1695"/>
      <c r="I6" s="1697"/>
      <c r="K6" s="152"/>
      <c r="L6" s="263"/>
      <c r="M6" s="461"/>
      <c r="N6" s="461"/>
      <c r="O6" s="461"/>
      <c r="P6" s="461"/>
      <c r="Q6" s="461"/>
      <c r="R6" s="205"/>
    </row>
    <row r="7" spans="1:18" s="141" customFormat="1" ht="33" customHeight="1" thickBot="1" x14ac:dyDescent="0.25">
      <c r="A7" s="342" t="s">
        <v>55</v>
      </c>
      <c r="B7" s="354"/>
      <c r="C7" s="354"/>
      <c r="D7" s="1698" t="s">
        <v>2</v>
      </c>
      <c r="E7" s="1698"/>
      <c r="F7" s="1698"/>
      <c r="G7" s="1698"/>
      <c r="H7" s="1698"/>
      <c r="I7" s="344"/>
      <c r="K7" s="152"/>
      <c r="L7" s="222"/>
      <c r="M7" s="461"/>
      <c r="N7" s="461"/>
      <c r="O7" s="461"/>
      <c r="P7" s="461"/>
      <c r="Q7" s="461"/>
      <c r="R7" s="205"/>
    </row>
    <row r="8" spans="1:18" s="129" customFormat="1" ht="20.25" customHeight="1" thickBot="1" x14ac:dyDescent="0.25">
      <c r="A8" s="1612"/>
      <c r="B8" s="1613"/>
      <c r="C8" s="1613"/>
      <c r="D8" s="1695" t="s">
        <v>56</v>
      </c>
      <c r="E8" s="1695"/>
      <c r="F8" s="1695"/>
      <c r="G8" s="1695"/>
      <c r="H8" s="1695"/>
      <c r="I8" s="1614"/>
      <c r="L8" s="262"/>
      <c r="M8" s="262"/>
      <c r="N8" s="262"/>
      <c r="O8" s="262"/>
      <c r="P8" s="262"/>
      <c r="Q8" s="262"/>
    </row>
    <row r="9" spans="1:18" s="129" customFormat="1" ht="19.5" customHeight="1" x14ac:dyDescent="0.2">
      <c r="A9" s="1699" t="s">
        <v>3</v>
      </c>
      <c r="B9" s="1689"/>
      <c r="C9" s="1689" t="s">
        <v>0</v>
      </c>
      <c r="D9" s="1689" t="s">
        <v>57</v>
      </c>
      <c r="E9" s="1689" t="s">
        <v>58</v>
      </c>
      <c r="F9" s="1689"/>
      <c r="G9" s="1689" t="s">
        <v>59</v>
      </c>
      <c r="H9" s="1689"/>
      <c r="I9" s="1737" t="s">
        <v>60</v>
      </c>
      <c r="K9" s="1734"/>
      <c r="L9" s="103"/>
      <c r="M9" s="103"/>
      <c r="N9" s="103"/>
      <c r="O9" s="103"/>
      <c r="P9" s="262"/>
      <c r="Q9" s="262"/>
    </row>
    <row r="10" spans="1:18" s="129" customFormat="1" ht="20.25" customHeight="1" thickBot="1" x14ac:dyDescent="0.25">
      <c r="A10" s="1735"/>
      <c r="B10" s="1736"/>
      <c r="C10" s="1736"/>
      <c r="D10" s="1736"/>
      <c r="E10" s="1615" t="s">
        <v>61</v>
      </c>
      <c r="F10" s="1615" t="s">
        <v>66</v>
      </c>
      <c r="G10" s="1615" t="s">
        <v>62</v>
      </c>
      <c r="H10" s="1615" t="s">
        <v>66</v>
      </c>
      <c r="I10" s="1738"/>
      <c r="K10" s="1734"/>
      <c r="L10" s="1"/>
      <c r="M10" s="1"/>
      <c r="N10" s="1"/>
      <c r="O10" s="1"/>
      <c r="P10" s="1"/>
      <c r="Q10" s="1"/>
    </row>
    <row r="11" spans="1:18" s="129" customFormat="1" ht="7.5" customHeight="1" x14ac:dyDescent="0.2">
      <c r="A11" s="265" t="s">
        <v>32</v>
      </c>
      <c r="B11" s="266"/>
      <c r="C11" s="266"/>
      <c r="D11" s="266"/>
      <c r="E11" s="266"/>
      <c r="F11" s="266"/>
      <c r="G11" s="266"/>
      <c r="H11" s="266" t="s">
        <v>32</v>
      </c>
      <c r="I11" s="287" t="s">
        <v>32</v>
      </c>
      <c r="K11" s="1"/>
      <c r="L11" s="1"/>
      <c r="M11" s="1"/>
      <c r="N11" s="1"/>
      <c r="O11" s="1"/>
      <c r="P11" s="1"/>
      <c r="Q11" s="1"/>
    </row>
    <row r="12" spans="1:18" s="130" customFormat="1" ht="18" customHeight="1" x14ac:dyDescent="0.2">
      <c r="A12" s="1644" t="s">
        <v>4</v>
      </c>
      <c r="B12" s="1644" t="s">
        <v>63</v>
      </c>
      <c r="C12" s="1644" t="s">
        <v>2</v>
      </c>
      <c r="D12" s="1645" t="s">
        <v>184</v>
      </c>
      <c r="E12" s="1644">
        <v>4</v>
      </c>
      <c r="F12" s="1645"/>
      <c r="G12" s="1645"/>
      <c r="H12" s="1645"/>
      <c r="I12" s="1653" t="s">
        <v>163</v>
      </c>
      <c r="J12" s="820"/>
      <c r="K12" s="701"/>
      <c r="L12" s="1616"/>
      <c r="M12" s="1616"/>
      <c r="N12" s="1616"/>
      <c r="O12" s="1616"/>
      <c r="P12" s="274"/>
      <c r="Q12" s="274"/>
    </row>
    <row r="13" spans="1:18" s="130" customFormat="1" ht="18" customHeight="1" x14ac:dyDescent="0.2">
      <c r="A13" s="1644" t="s">
        <v>4</v>
      </c>
      <c r="B13" s="1644" t="s">
        <v>63</v>
      </c>
      <c r="C13" s="1644" t="s">
        <v>2</v>
      </c>
      <c r="D13" s="1645" t="s">
        <v>185</v>
      </c>
      <c r="E13" s="1645"/>
      <c r="F13" s="1645"/>
      <c r="G13" s="1644">
        <v>4</v>
      </c>
      <c r="H13" s="1645"/>
      <c r="I13" s="1653" t="s">
        <v>163</v>
      </c>
      <c r="J13" s="820" t="s">
        <v>753</v>
      </c>
      <c r="K13" s="701"/>
      <c r="L13" s="1616"/>
      <c r="M13" s="1616"/>
      <c r="N13" s="1616"/>
      <c r="O13" s="1616"/>
      <c r="P13" s="274"/>
      <c r="Q13" s="274"/>
    </row>
    <row r="14" spans="1:18" s="130" customFormat="1" ht="18" customHeight="1" x14ac:dyDescent="0.2">
      <c r="A14" s="1644" t="s">
        <v>4</v>
      </c>
      <c r="B14" s="1644" t="s">
        <v>63</v>
      </c>
      <c r="C14" s="1644" t="s">
        <v>2</v>
      </c>
      <c r="D14" s="1645" t="s">
        <v>183</v>
      </c>
      <c r="E14" s="1644">
        <v>4</v>
      </c>
      <c r="F14" s="1645"/>
      <c r="G14" s="1645"/>
      <c r="H14" s="1645"/>
      <c r="I14" s="1650" t="s">
        <v>168</v>
      </c>
      <c r="J14" s="821" t="s">
        <v>750</v>
      </c>
      <c r="K14" s="701"/>
      <c r="L14" s="1616"/>
      <c r="M14" s="1616"/>
      <c r="N14" s="1616"/>
      <c r="O14" s="1616"/>
      <c r="P14" s="274"/>
      <c r="Q14" s="274"/>
    </row>
    <row r="15" spans="1:18" s="130" customFormat="1" ht="18" customHeight="1" x14ac:dyDescent="0.2">
      <c r="A15" s="1644" t="s">
        <v>4</v>
      </c>
      <c r="B15" s="1644" t="s">
        <v>63</v>
      </c>
      <c r="C15" s="1644" t="s">
        <v>2</v>
      </c>
      <c r="D15" s="1645" t="s">
        <v>182</v>
      </c>
      <c r="E15" s="1645"/>
      <c r="F15" s="1645"/>
      <c r="G15" s="1644">
        <v>4</v>
      </c>
      <c r="H15" s="1645"/>
      <c r="I15" s="1650" t="s">
        <v>168</v>
      </c>
      <c r="J15" s="821"/>
      <c r="K15" s="701"/>
      <c r="L15" s="1616"/>
      <c r="M15" s="1616"/>
      <c r="N15" s="1616"/>
      <c r="O15" s="1616"/>
      <c r="P15" s="274"/>
      <c r="Q15" s="274"/>
    </row>
    <row r="16" spans="1:18" s="130" customFormat="1" ht="18" customHeight="1" x14ac:dyDescent="0.2">
      <c r="A16" s="1644" t="s">
        <v>4</v>
      </c>
      <c r="B16" s="1644" t="s">
        <v>64</v>
      </c>
      <c r="C16" s="1644" t="s">
        <v>2</v>
      </c>
      <c r="D16" s="1645" t="s">
        <v>184</v>
      </c>
      <c r="E16" s="1644">
        <v>4</v>
      </c>
      <c r="F16" s="1645"/>
      <c r="G16" s="1645"/>
      <c r="H16" s="1645"/>
      <c r="I16" s="1651" t="s">
        <v>167</v>
      </c>
      <c r="J16" s="822"/>
      <c r="K16" s="1616"/>
      <c r="L16" s="1616"/>
      <c r="M16" s="1616"/>
      <c r="N16" s="1616"/>
      <c r="O16" s="1616"/>
      <c r="P16" s="274"/>
      <c r="Q16" s="274"/>
    </row>
    <row r="17" spans="1:23" s="130" customFormat="1" ht="18" customHeight="1" x14ac:dyDescent="0.2">
      <c r="A17" s="1644" t="s">
        <v>4</v>
      </c>
      <c r="B17" s="1644" t="s">
        <v>64</v>
      </c>
      <c r="C17" s="1644" t="s">
        <v>2</v>
      </c>
      <c r="D17" s="1645" t="s">
        <v>185</v>
      </c>
      <c r="E17" s="1645"/>
      <c r="F17" s="1645"/>
      <c r="G17" s="1644">
        <v>4</v>
      </c>
      <c r="H17" s="1645"/>
      <c r="I17" s="1651" t="s">
        <v>167</v>
      </c>
      <c r="J17" s="822"/>
      <c r="K17" s="1616"/>
      <c r="L17" s="1616"/>
      <c r="M17" s="1616"/>
      <c r="N17" s="1616"/>
      <c r="O17" s="1616"/>
      <c r="P17" s="274"/>
      <c r="Q17" s="274"/>
    </row>
    <row r="18" spans="1:23" ht="18" customHeight="1" x14ac:dyDescent="0.2">
      <c r="A18" s="1644" t="s">
        <v>4</v>
      </c>
      <c r="B18" s="1644" t="s">
        <v>64</v>
      </c>
      <c r="C18" s="1644" t="s">
        <v>2</v>
      </c>
      <c r="D18" s="1645" t="s">
        <v>183</v>
      </c>
      <c r="E18" s="1644">
        <v>4</v>
      </c>
      <c r="F18" s="1645"/>
      <c r="G18" s="1645"/>
      <c r="H18" s="1645"/>
      <c r="I18" s="1653" t="s">
        <v>163</v>
      </c>
      <c r="J18" s="820"/>
      <c r="K18" s="1616"/>
      <c r="L18" s="1616"/>
      <c r="M18" s="1616"/>
      <c r="N18" s="1616"/>
      <c r="O18" s="1616"/>
      <c r="P18" s="274"/>
      <c r="Q18" s="274"/>
      <c r="R18" s="130"/>
      <c r="S18" s="130"/>
      <c r="T18" s="130"/>
      <c r="U18" s="130"/>
      <c r="V18" s="130"/>
      <c r="W18" s="130"/>
    </row>
    <row r="19" spans="1:23" ht="18" customHeight="1" x14ac:dyDescent="0.2">
      <c r="A19" s="1644" t="s">
        <v>4</v>
      </c>
      <c r="B19" s="1644" t="s">
        <v>64</v>
      </c>
      <c r="C19" s="1644" t="s">
        <v>2</v>
      </c>
      <c r="D19" s="1645" t="s">
        <v>182</v>
      </c>
      <c r="E19" s="1645"/>
      <c r="F19" s="1645"/>
      <c r="G19" s="1644">
        <v>4</v>
      </c>
      <c r="H19" s="1645"/>
      <c r="I19" s="1653" t="s">
        <v>163</v>
      </c>
      <c r="J19" s="820"/>
      <c r="K19" s="1616"/>
      <c r="L19" s="1616"/>
      <c r="M19" s="1616"/>
      <c r="N19" s="1616"/>
      <c r="O19" s="1616"/>
      <c r="P19" s="274"/>
      <c r="Q19" s="274"/>
      <c r="R19" s="130"/>
      <c r="S19" s="130"/>
      <c r="T19" s="130"/>
      <c r="U19" s="130"/>
      <c r="V19" s="130"/>
      <c r="W19" s="130"/>
    </row>
    <row r="20" spans="1:23" ht="18" customHeight="1" x14ac:dyDescent="0.2">
      <c r="A20" s="1644" t="s">
        <v>4</v>
      </c>
      <c r="B20" s="1644" t="s">
        <v>65</v>
      </c>
      <c r="C20" s="1644" t="s">
        <v>2</v>
      </c>
      <c r="D20" s="1645" t="s">
        <v>183</v>
      </c>
      <c r="E20" s="1644">
        <v>4</v>
      </c>
      <c r="F20" s="1645"/>
      <c r="G20" s="1645"/>
      <c r="H20" s="1645"/>
      <c r="I20" s="1646" t="s">
        <v>165</v>
      </c>
      <c r="J20" s="823"/>
      <c r="K20" s="1616"/>
      <c r="L20" s="1616"/>
      <c r="M20" s="1616"/>
      <c r="N20" s="1616"/>
      <c r="O20" s="1616"/>
      <c r="P20" s="274"/>
      <c r="Q20" s="274"/>
      <c r="R20" s="130"/>
      <c r="S20" s="130"/>
      <c r="T20" s="130"/>
      <c r="U20" s="130"/>
      <c r="V20" s="130"/>
      <c r="W20" s="130"/>
    </row>
    <row r="21" spans="1:23" ht="18" customHeight="1" x14ac:dyDescent="0.2">
      <c r="A21" s="1644" t="s">
        <v>4</v>
      </c>
      <c r="B21" s="1644" t="s">
        <v>65</v>
      </c>
      <c r="C21" s="1644" t="s">
        <v>2</v>
      </c>
      <c r="D21" s="1645" t="s">
        <v>182</v>
      </c>
      <c r="E21" s="1645"/>
      <c r="F21" s="1645"/>
      <c r="G21" s="1644">
        <v>4</v>
      </c>
      <c r="H21" s="1645"/>
      <c r="I21" s="1646" t="s">
        <v>165</v>
      </c>
      <c r="J21" s="823"/>
      <c r="K21" s="1616"/>
      <c r="L21" s="1616"/>
      <c r="M21" s="1616"/>
      <c r="N21" s="1616"/>
      <c r="O21" s="1616"/>
      <c r="P21" s="274"/>
      <c r="Q21" s="274"/>
      <c r="R21" s="130"/>
      <c r="S21" s="130"/>
      <c r="T21" s="130"/>
      <c r="U21" s="130"/>
      <c r="V21" s="130"/>
      <c r="W21" s="130"/>
    </row>
    <row r="22" spans="1:23" ht="18" customHeight="1" x14ac:dyDescent="0.2">
      <c r="A22" s="1644" t="s">
        <v>4</v>
      </c>
      <c r="B22" s="1644" t="s">
        <v>65</v>
      </c>
      <c r="C22" s="1644" t="s">
        <v>2</v>
      </c>
      <c r="D22" s="1645" t="s">
        <v>184</v>
      </c>
      <c r="E22" s="1644">
        <v>4</v>
      </c>
      <c r="F22" s="1645"/>
      <c r="G22" s="1645"/>
      <c r="H22" s="1645"/>
      <c r="I22" s="1652" t="s">
        <v>166</v>
      </c>
      <c r="J22" s="824"/>
      <c r="K22" s="1616"/>
      <c r="L22" s="1616"/>
      <c r="M22" s="1616"/>
      <c r="N22" s="1616"/>
      <c r="O22" s="1616"/>
      <c r="P22" s="274"/>
      <c r="Q22" s="274"/>
      <c r="R22" s="130"/>
      <c r="S22" s="130"/>
      <c r="T22" s="130"/>
      <c r="U22" s="130"/>
      <c r="V22" s="130"/>
      <c r="W22" s="130"/>
    </row>
    <row r="23" spans="1:23" ht="18" customHeight="1" x14ac:dyDescent="0.2">
      <c r="A23" s="1644" t="s">
        <v>4</v>
      </c>
      <c r="B23" s="1644" t="s">
        <v>65</v>
      </c>
      <c r="C23" s="1644" t="s">
        <v>2</v>
      </c>
      <c r="D23" s="1645" t="s">
        <v>185</v>
      </c>
      <c r="E23" s="1645"/>
      <c r="F23" s="1645"/>
      <c r="G23" s="1644">
        <v>4</v>
      </c>
      <c r="H23" s="1645"/>
      <c r="I23" s="1652" t="s">
        <v>166</v>
      </c>
      <c r="J23" s="824"/>
      <c r="K23" s="1616"/>
      <c r="L23" s="1616"/>
      <c r="M23" s="1616"/>
      <c r="N23" s="1616"/>
      <c r="O23" s="1616"/>
      <c r="P23" s="274"/>
      <c r="Q23" s="274"/>
      <c r="R23" s="130"/>
      <c r="S23" s="130"/>
      <c r="T23" s="130"/>
      <c r="U23" s="130"/>
      <c r="V23" s="130"/>
      <c r="W23" s="130"/>
    </row>
    <row r="24" spans="1:23" s="206" customFormat="1" ht="18" customHeight="1" x14ac:dyDescent="0.2">
      <c r="A24" s="1644" t="s">
        <v>4</v>
      </c>
      <c r="B24" s="1644" t="s">
        <v>67</v>
      </c>
      <c r="C24" s="1644" t="s">
        <v>2</v>
      </c>
      <c r="D24" s="1645" t="s">
        <v>183</v>
      </c>
      <c r="E24" s="1644">
        <v>4</v>
      </c>
      <c r="F24" s="1645"/>
      <c r="G24" s="1645"/>
      <c r="H24" s="1645"/>
      <c r="I24" s="1649" t="s">
        <v>164</v>
      </c>
      <c r="J24" s="825"/>
      <c r="K24" s="463"/>
      <c r="L24" s="1616"/>
      <c r="M24" s="1616"/>
      <c r="N24" s="1616"/>
      <c r="O24" s="1616"/>
      <c r="P24" s="324"/>
      <c r="Q24" s="324"/>
    </row>
    <row r="25" spans="1:23" s="206" customFormat="1" ht="18" customHeight="1" x14ac:dyDescent="0.2">
      <c r="A25" s="1644" t="s">
        <v>4</v>
      </c>
      <c r="B25" s="1644" t="s">
        <v>67</v>
      </c>
      <c r="C25" s="1644" t="s">
        <v>2</v>
      </c>
      <c r="D25" s="1645" t="s">
        <v>182</v>
      </c>
      <c r="E25" s="1645"/>
      <c r="F25" s="1645"/>
      <c r="G25" s="1644">
        <v>4</v>
      </c>
      <c r="H25" s="1645"/>
      <c r="I25" s="1649" t="s">
        <v>164</v>
      </c>
      <c r="J25" s="825"/>
      <c r="K25" s="463"/>
      <c r="L25" s="1616"/>
      <c r="M25" s="1616"/>
      <c r="N25" s="1616"/>
      <c r="O25" s="1616"/>
      <c r="P25" s="324"/>
      <c r="Q25" s="324"/>
    </row>
    <row r="26" spans="1:23" s="206" customFormat="1" ht="18" customHeight="1" x14ac:dyDescent="0.2">
      <c r="A26" s="1644" t="s">
        <v>4</v>
      </c>
      <c r="B26" s="1644" t="s">
        <v>67</v>
      </c>
      <c r="C26" s="1644" t="s">
        <v>2</v>
      </c>
      <c r="D26" s="1645" t="s">
        <v>184</v>
      </c>
      <c r="E26" s="1644">
        <v>4</v>
      </c>
      <c r="F26" s="1645"/>
      <c r="G26" s="1645"/>
      <c r="H26" s="1645"/>
      <c r="I26" s="1651" t="s">
        <v>167</v>
      </c>
      <c r="J26" s="822"/>
      <c r="K26" s="463"/>
      <c r="L26" s="1616"/>
      <c r="M26" s="1616"/>
      <c r="N26" s="1616"/>
      <c r="O26" s="1616"/>
      <c r="P26" s="324"/>
      <c r="Q26" s="324"/>
    </row>
    <row r="27" spans="1:23" s="206" customFormat="1" ht="18" customHeight="1" x14ac:dyDescent="0.2">
      <c r="A27" s="1644" t="s">
        <v>4</v>
      </c>
      <c r="B27" s="1644" t="s">
        <v>67</v>
      </c>
      <c r="C27" s="1644" t="s">
        <v>2</v>
      </c>
      <c r="D27" s="1645" t="s">
        <v>185</v>
      </c>
      <c r="E27" s="1645"/>
      <c r="F27" s="1645"/>
      <c r="G27" s="1644">
        <v>4</v>
      </c>
      <c r="H27" s="1645"/>
      <c r="I27" s="1651" t="s">
        <v>167</v>
      </c>
      <c r="J27" s="822"/>
      <c r="K27" s="463"/>
      <c r="L27" s="1616"/>
      <c r="M27" s="1616"/>
      <c r="N27" s="1616"/>
      <c r="O27" s="1616"/>
      <c r="P27" s="324"/>
      <c r="Q27" s="324"/>
    </row>
    <row r="28" spans="1:23" s="206" customFormat="1" ht="18" customHeight="1" x14ac:dyDescent="0.2">
      <c r="A28" s="1644" t="s">
        <v>4</v>
      </c>
      <c r="B28" s="1644" t="s">
        <v>68</v>
      </c>
      <c r="C28" s="1644" t="s">
        <v>2</v>
      </c>
      <c r="D28" s="1645" t="s">
        <v>184</v>
      </c>
      <c r="E28" s="1644">
        <v>4</v>
      </c>
      <c r="F28" s="1645"/>
      <c r="G28" s="1645"/>
      <c r="H28" s="1645"/>
      <c r="I28" s="1652" t="s">
        <v>166</v>
      </c>
      <c r="J28" s="824"/>
      <c r="K28" s="463"/>
      <c r="L28" s="1616"/>
      <c r="M28" s="1616"/>
      <c r="N28" s="1616"/>
      <c r="O28" s="1616"/>
      <c r="P28" s="324"/>
      <c r="Q28" s="324"/>
    </row>
    <row r="29" spans="1:23" s="206" customFormat="1" ht="18" customHeight="1" x14ac:dyDescent="0.2">
      <c r="A29" s="1644" t="s">
        <v>4</v>
      </c>
      <c r="B29" s="1644" t="s">
        <v>68</v>
      </c>
      <c r="C29" s="1644" t="s">
        <v>2</v>
      </c>
      <c r="D29" s="1645" t="s">
        <v>185</v>
      </c>
      <c r="E29" s="1645"/>
      <c r="F29" s="1645"/>
      <c r="G29" s="1644">
        <v>4</v>
      </c>
      <c r="H29" s="1645"/>
      <c r="I29" s="1652" t="s">
        <v>166</v>
      </c>
      <c r="J29" s="824"/>
      <c r="K29" s="463"/>
      <c r="L29" s="1616"/>
      <c r="M29" s="1616"/>
      <c r="N29" s="1616"/>
      <c r="O29" s="1616"/>
      <c r="P29" s="324"/>
      <c r="Q29" s="324"/>
    </row>
    <row r="30" spans="1:23" s="206" customFormat="1" ht="18" customHeight="1" x14ac:dyDescent="0.2">
      <c r="A30" s="1644" t="s">
        <v>4</v>
      </c>
      <c r="B30" s="1644" t="s">
        <v>68</v>
      </c>
      <c r="C30" s="1644" t="s">
        <v>2</v>
      </c>
      <c r="D30" s="1645" t="s">
        <v>183</v>
      </c>
      <c r="E30" s="1644">
        <v>4</v>
      </c>
      <c r="F30" s="1645"/>
      <c r="G30" s="1645"/>
      <c r="H30" s="1645"/>
      <c r="I30" s="1649" t="s">
        <v>164</v>
      </c>
      <c r="J30" s="825"/>
      <c r="K30" s="463"/>
      <c r="L30" s="1616"/>
      <c r="M30" s="1616"/>
      <c r="N30" s="1616"/>
      <c r="O30" s="1616"/>
      <c r="P30" s="324"/>
      <c r="Q30" s="324"/>
    </row>
    <row r="31" spans="1:23" s="206" customFormat="1" ht="18" customHeight="1" x14ac:dyDescent="0.2">
      <c r="A31" s="1644" t="s">
        <v>4</v>
      </c>
      <c r="B31" s="1644" t="s">
        <v>68</v>
      </c>
      <c r="C31" s="1644" t="s">
        <v>2</v>
      </c>
      <c r="D31" s="1645" t="s">
        <v>182</v>
      </c>
      <c r="E31" s="1645"/>
      <c r="F31" s="1645"/>
      <c r="G31" s="1644">
        <v>4</v>
      </c>
      <c r="H31" s="1645"/>
      <c r="I31" s="1649" t="s">
        <v>164</v>
      </c>
      <c r="J31" s="825" t="s">
        <v>748</v>
      </c>
      <c r="K31" s="463"/>
      <c r="L31" s="1616"/>
      <c r="M31" s="1616"/>
      <c r="N31" s="1616"/>
      <c r="O31" s="1616"/>
      <c r="P31" s="324"/>
      <c r="Q31" s="324"/>
    </row>
    <row r="32" spans="1:23" s="206" customFormat="1" ht="18" customHeight="1" x14ac:dyDescent="0.2">
      <c r="A32" s="1644" t="s">
        <v>4</v>
      </c>
      <c r="B32" s="1644" t="s">
        <v>245</v>
      </c>
      <c r="C32" s="1644" t="s">
        <v>2</v>
      </c>
      <c r="D32" s="1645" t="s">
        <v>184</v>
      </c>
      <c r="E32" s="1644">
        <v>4</v>
      </c>
      <c r="F32" s="1645"/>
      <c r="G32" s="1645"/>
      <c r="H32" s="1645"/>
      <c r="I32" s="1652" t="s">
        <v>166</v>
      </c>
      <c r="J32" s="824"/>
      <c r="K32" s="1616"/>
      <c r="L32" s="1616"/>
      <c r="M32" s="1616"/>
      <c r="N32" s="1616"/>
      <c r="O32" s="1616"/>
      <c r="P32" s="324"/>
      <c r="Q32" s="324"/>
    </row>
    <row r="33" spans="1:23" s="206" customFormat="1" ht="18" customHeight="1" x14ac:dyDescent="0.2">
      <c r="A33" s="1644" t="s">
        <v>4</v>
      </c>
      <c r="B33" s="1644" t="s">
        <v>245</v>
      </c>
      <c r="C33" s="1644" t="s">
        <v>2</v>
      </c>
      <c r="D33" s="1645" t="s">
        <v>185</v>
      </c>
      <c r="E33" s="1645"/>
      <c r="F33" s="1645"/>
      <c r="G33" s="1644">
        <v>4</v>
      </c>
      <c r="H33" s="1645"/>
      <c r="I33" s="1652" t="s">
        <v>166</v>
      </c>
      <c r="J33" s="824"/>
      <c r="K33" s="1616"/>
      <c r="L33" s="1616"/>
      <c r="M33" s="1616"/>
      <c r="N33" s="1616"/>
      <c r="O33" s="1616"/>
      <c r="P33" s="324"/>
      <c r="Q33" s="324"/>
    </row>
    <row r="34" spans="1:23" s="206" customFormat="1" ht="18" customHeight="1" x14ac:dyDescent="0.2">
      <c r="A34" s="1644" t="s">
        <v>4</v>
      </c>
      <c r="B34" s="1644" t="s">
        <v>245</v>
      </c>
      <c r="C34" s="1644" t="s">
        <v>2</v>
      </c>
      <c r="D34" s="1645" t="s">
        <v>183</v>
      </c>
      <c r="E34" s="1644">
        <v>4</v>
      </c>
      <c r="F34" s="1645"/>
      <c r="G34" s="1645"/>
      <c r="H34" s="1645"/>
      <c r="I34" s="1646" t="s">
        <v>165</v>
      </c>
      <c r="J34" s="823"/>
      <c r="K34" s="463"/>
      <c r="L34" s="1616"/>
      <c r="M34" s="1616"/>
      <c r="N34" s="1616"/>
      <c r="O34" s="1616"/>
      <c r="P34" s="324"/>
      <c r="Q34" s="324"/>
    </row>
    <row r="35" spans="1:23" s="206" customFormat="1" ht="18" customHeight="1" x14ac:dyDescent="0.2">
      <c r="A35" s="1644" t="s">
        <v>4</v>
      </c>
      <c r="B35" s="1644" t="s">
        <v>245</v>
      </c>
      <c r="C35" s="1644" t="s">
        <v>2</v>
      </c>
      <c r="D35" s="1645" t="s">
        <v>182</v>
      </c>
      <c r="E35" s="1645"/>
      <c r="F35" s="1645"/>
      <c r="G35" s="1644">
        <v>4</v>
      </c>
      <c r="H35" s="1645"/>
      <c r="I35" s="1646" t="s">
        <v>165</v>
      </c>
      <c r="J35" s="823"/>
      <c r="K35" s="463"/>
      <c r="L35" s="1616"/>
      <c r="M35" s="1616"/>
      <c r="N35" s="1616"/>
      <c r="O35" s="1616"/>
      <c r="P35" s="324"/>
      <c r="Q35" s="324"/>
    </row>
    <row r="36" spans="1:23" s="206" customFormat="1" ht="18" customHeight="1" x14ac:dyDescent="0.2">
      <c r="A36" s="1648" t="s">
        <v>4</v>
      </c>
      <c r="B36" s="1648" t="s">
        <v>558</v>
      </c>
      <c r="C36" s="1648" t="s">
        <v>2</v>
      </c>
      <c r="D36" s="1647" t="s">
        <v>184</v>
      </c>
      <c r="E36" s="1648">
        <v>4</v>
      </c>
      <c r="F36" s="1647"/>
      <c r="G36" s="1647"/>
      <c r="H36" s="1647"/>
      <c r="I36" s="1652" t="s">
        <v>166</v>
      </c>
      <c r="J36" s="824"/>
      <c r="K36" s="1616"/>
      <c r="L36" s="1616"/>
      <c r="M36" s="1616"/>
      <c r="N36" s="1616"/>
      <c r="O36" s="1616"/>
      <c r="P36" s="324"/>
      <c r="Q36" s="324"/>
    </row>
    <row r="37" spans="1:23" s="206" customFormat="1" ht="18" customHeight="1" x14ac:dyDescent="0.2">
      <c r="A37" s="1648" t="s">
        <v>4</v>
      </c>
      <c r="B37" s="1648" t="s">
        <v>558</v>
      </c>
      <c r="C37" s="1648" t="s">
        <v>2</v>
      </c>
      <c r="D37" s="1647" t="s">
        <v>185</v>
      </c>
      <c r="E37" s="1647"/>
      <c r="F37" s="1647"/>
      <c r="G37" s="1648">
        <v>4</v>
      </c>
      <c r="H37" s="1647"/>
      <c r="I37" s="1646" t="s">
        <v>165</v>
      </c>
      <c r="J37" s="823"/>
      <c r="K37" s="1616"/>
      <c r="L37" s="1616"/>
      <c r="M37" s="1616"/>
      <c r="N37" s="1616"/>
      <c r="O37" s="1616"/>
      <c r="P37" s="324"/>
      <c r="Q37" s="324"/>
    </row>
    <row r="38" spans="1:23" s="206" customFormat="1" ht="18" customHeight="1" x14ac:dyDescent="0.2">
      <c r="A38" s="1648" t="s">
        <v>4</v>
      </c>
      <c r="B38" s="1648" t="s">
        <v>558</v>
      </c>
      <c r="C38" s="1648" t="s">
        <v>2</v>
      </c>
      <c r="D38" s="1647" t="s">
        <v>183</v>
      </c>
      <c r="E38" s="1648">
        <v>4</v>
      </c>
      <c r="F38" s="1647"/>
      <c r="G38" s="1647"/>
      <c r="H38" s="1647"/>
      <c r="I38" s="1649" t="s">
        <v>164</v>
      </c>
      <c r="J38" s="825"/>
      <c r="K38" s="463"/>
      <c r="L38" s="1616"/>
      <c r="M38" s="1616"/>
      <c r="N38" s="1616"/>
      <c r="O38" s="1616"/>
      <c r="P38" s="324"/>
      <c r="Q38" s="324"/>
    </row>
    <row r="39" spans="1:23" s="206" customFormat="1" ht="18" customHeight="1" x14ac:dyDescent="0.2">
      <c r="A39" s="1648" t="s">
        <v>4</v>
      </c>
      <c r="B39" s="1648" t="s">
        <v>558</v>
      </c>
      <c r="C39" s="1648" t="s">
        <v>2</v>
      </c>
      <c r="D39" s="1647" t="s">
        <v>182</v>
      </c>
      <c r="E39" s="1647"/>
      <c r="F39" s="1647"/>
      <c r="G39" s="1648">
        <v>4</v>
      </c>
      <c r="H39" s="1647"/>
      <c r="I39" s="1649" t="s">
        <v>164</v>
      </c>
      <c r="J39" s="825"/>
      <c r="K39" s="463"/>
      <c r="L39" s="1616"/>
      <c r="M39" s="1616"/>
      <c r="N39" s="1616"/>
      <c r="O39" s="1616"/>
      <c r="P39" s="324"/>
      <c r="Q39" s="324"/>
    </row>
    <row r="40" spans="1:23" s="141" customFormat="1" ht="18" customHeight="1" x14ac:dyDescent="0.2">
      <c r="A40" s="1644" t="s">
        <v>91</v>
      </c>
      <c r="B40" s="1644" t="s">
        <v>63</v>
      </c>
      <c r="C40" s="1644" t="s">
        <v>2</v>
      </c>
      <c r="D40" s="1645" t="s">
        <v>92</v>
      </c>
      <c r="E40" s="1644">
        <v>6</v>
      </c>
      <c r="F40" s="1645"/>
      <c r="G40" s="1645"/>
      <c r="H40" s="1645"/>
      <c r="I40" s="1650" t="s">
        <v>168</v>
      </c>
      <c r="J40" s="821"/>
      <c r="K40" s="1616"/>
      <c r="L40" s="1616"/>
      <c r="M40" s="1616"/>
      <c r="N40" s="1616"/>
      <c r="O40" s="1616"/>
      <c r="P40" s="8"/>
      <c r="Q40" s="8"/>
      <c r="R40" s="142"/>
      <c r="S40" s="142"/>
      <c r="T40" s="142"/>
      <c r="U40" s="142"/>
      <c r="V40" s="142"/>
      <c r="W40" s="142"/>
    </row>
    <row r="41" spans="1:23" ht="18" customHeight="1" x14ac:dyDescent="0.2">
      <c r="A41" s="1644" t="s">
        <v>91</v>
      </c>
      <c r="B41" s="1644" t="s">
        <v>63</v>
      </c>
      <c r="C41" s="1644" t="s">
        <v>2</v>
      </c>
      <c r="D41" s="1645" t="s">
        <v>93</v>
      </c>
      <c r="E41" s="1645"/>
      <c r="F41" s="1645"/>
      <c r="G41" s="1644">
        <v>6</v>
      </c>
      <c r="H41" s="1645"/>
      <c r="I41" s="1650" t="s">
        <v>168</v>
      </c>
      <c r="J41" s="821"/>
      <c r="K41" s="1616"/>
      <c r="L41" s="1616"/>
      <c r="M41" s="1616"/>
      <c r="N41" s="1616"/>
      <c r="O41" s="1616"/>
      <c r="P41" s="274"/>
      <c r="Q41" s="274"/>
      <c r="R41" s="130"/>
      <c r="S41" s="130"/>
      <c r="T41" s="130"/>
      <c r="U41" s="130"/>
      <c r="V41" s="130"/>
      <c r="W41" s="130"/>
    </row>
    <row r="42" spans="1:23" ht="20.25" customHeight="1" x14ac:dyDescent="0.2">
      <c r="A42" s="1644" t="s">
        <v>91</v>
      </c>
      <c r="B42" s="1644" t="s">
        <v>64</v>
      </c>
      <c r="C42" s="1644" t="s">
        <v>2</v>
      </c>
      <c r="D42" s="1645" t="s">
        <v>92</v>
      </c>
      <c r="E42" s="1644">
        <v>6</v>
      </c>
      <c r="F42" s="1645"/>
      <c r="G42" s="1645"/>
      <c r="H42" s="1645"/>
      <c r="I42" s="1651" t="s">
        <v>167</v>
      </c>
      <c r="J42" s="822"/>
      <c r="K42" s="1616"/>
      <c r="L42" s="1616"/>
      <c r="M42" s="1616"/>
      <c r="N42" s="1616"/>
      <c r="O42" s="1616"/>
      <c r="P42" s="274"/>
      <c r="Q42" s="274"/>
      <c r="R42" s="130"/>
      <c r="S42" s="130"/>
      <c r="T42" s="130"/>
      <c r="U42" s="130"/>
      <c r="V42" s="130"/>
      <c r="W42" s="130"/>
    </row>
    <row r="43" spans="1:23" ht="18" customHeight="1" x14ac:dyDescent="0.2">
      <c r="A43" s="1644" t="s">
        <v>91</v>
      </c>
      <c r="B43" s="1644" t="s">
        <v>64</v>
      </c>
      <c r="C43" s="1644" t="s">
        <v>2</v>
      </c>
      <c r="D43" s="1645" t="s">
        <v>93</v>
      </c>
      <c r="E43" s="1645"/>
      <c r="F43" s="1645"/>
      <c r="G43" s="1644">
        <v>6</v>
      </c>
      <c r="H43" s="1645"/>
      <c r="I43" s="1651" t="s">
        <v>167</v>
      </c>
      <c r="J43" s="822"/>
      <c r="K43" s="171"/>
      <c r="L43" s="1616"/>
      <c r="M43" s="1616"/>
      <c r="N43" s="1616"/>
      <c r="O43" s="1616"/>
      <c r="P43" s="274"/>
      <c r="Q43" s="274"/>
      <c r="R43" s="130"/>
      <c r="S43" s="130"/>
      <c r="T43" s="130"/>
      <c r="U43" s="130"/>
      <c r="V43" s="130"/>
      <c r="W43" s="130"/>
    </row>
    <row r="44" spans="1:23" ht="18" customHeight="1" x14ac:dyDescent="0.2">
      <c r="A44" s="1644" t="s">
        <v>91</v>
      </c>
      <c r="B44" s="1644" t="s">
        <v>65</v>
      </c>
      <c r="C44" s="1644" t="s">
        <v>2</v>
      </c>
      <c r="D44" s="1645" t="s">
        <v>92</v>
      </c>
      <c r="E44" s="1644">
        <v>6</v>
      </c>
      <c r="F44" s="1645"/>
      <c r="G44" s="1645"/>
      <c r="H44" s="1645"/>
      <c r="I44" s="1650" t="s">
        <v>168</v>
      </c>
      <c r="J44" s="821"/>
      <c r="K44" s="171"/>
      <c r="L44" s="1616"/>
      <c r="M44" s="1616"/>
      <c r="N44" s="1616"/>
      <c r="O44" s="1616"/>
      <c r="P44" s="274"/>
      <c r="Q44" s="274"/>
      <c r="R44" s="130"/>
      <c r="S44" s="130"/>
      <c r="T44" s="130"/>
      <c r="U44" s="130"/>
      <c r="V44" s="130"/>
      <c r="W44" s="130"/>
    </row>
    <row r="45" spans="1:23" ht="18" customHeight="1" x14ac:dyDescent="0.2">
      <c r="A45" s="1644" t="s">
        <v>91</v>
      </c>
      <c r="B45" s="1644" t="s">
        <v>65</v>
      </c>
      <c r="C45" s="1644" t="s">
        <v>2</v>
      </c>
      <c r="D45" s="1645" t="s">
        <v>93</v>
      </c>
      <c r="E45" s="1645"/>
      <c r="F45" s="1645"/>
      <c r="G45" s="1644">
        <v>6</v>
      </c>
      <c r="H45" s="1645"/>
      <c r="I45" s="1650" t="s">
        <v>168</v>
      </c>
      <c r="J45" s="821"/>
      <c r="K45" s="171"/>
      <c r="L45" s="1616"/>
      <c r="M45" s="1616"/>
      <c r="N45" s="1616"/>
      <c r="O45" s="1616"/>
      <c r="P45" s="274"/>
      <c r="Q45" s="274"/>
      <c r="R45" s="130"/>
      <c r="S45" s="130"/>
      <c r="T45" s="130"/>
      <c r="U45" s="130"/>
      <c r="V45" s="130"/>
      <c r="W45" s="130"/>
    </row>
    <row r="46" spans="1:23" ht="18" customHeight="1" x14ac:dyDescent="0.2">
      <c r="A46" s="1131" t="s">
        <v>91</v>
      </c>
      <c r="B46" s="1131" t="s">
        <v>67</v>
      </c>
      <c r="C46" s="1131" t="s">
        <v>2</v>
      </c>
      <c r="D46" s="1132" t="s">
        <v>92</v>
      </c>
      <c r="E46" s="1131">
        <v>6</v>
      </c>
      <c r="F46" s="1132"/>
      <c r="G46" s="1132"/>
      <c r="H46" s="1132"/>
      <c r="I46" s="1165" t="s">
        <v>168</v>
      </c>
      <c r="J46" s="821"/>
      <c r="K46" s="171"/>
      <c r="L46" s="1616"/>
      <c r="M46" s="1616"/>
      <c r="N46" s="1616"/>
      <c r="O46" s="1616"/>
      <c r="P46" s="274"/>
      <c r="Q46" s="274"/>
      <c r="R46" s="130"/>
      <c r="S46" s="130"/>
      <c r="T46" s="130"/>
      <c r="U46" s="130"/>
      <c r="V46" s="130"/>
      <c r="W46" s="130"/>
    </row>
    <row r="47" spans="1:23" ht="18" customHeight="1" x14ac:dyDescent="0.2">
      <c r="A47" s="1131" t="s">
        <v>91</v>
      </c>
      <c r="B47" s="1131" t="s">
        <v>67</v>
      </c>
      <c r="C47" s="1131" t="s">
        <v>2</v>
      </c>
      <c r="D47" s="1132" t="s">
        <v>93</v>
      </c>
      <c r="E47" s="1132"/>
      <c r="F47" s="1132"/>
      <c r="G47" s="1131">
        <v>6</v>
      </c>
      <c r="H47" s="1132"/>
      <c r="I47" s="1165" t="s">
        <v>168</v>
      </c>
      <c r="J47" s="821"/>
      <c r="K47" s="1616"/>
      <c r="L47" s="1616"/>
      <c r="M47" s="1616"/>
      <c r="N47" s="1616"/>
      <c r="O47" s="1616"/>
      <c r="P47" s="274"/>
      <c r="Q47" s="274"/>
      <c r="R47" s="130"/>
      <c r="S47" s="130"/>
      <c r="T47" s="130"/>
      <c r="U47" s="130"/>
      <c r="V47" s="130"/>
      <c r="W47" s="130"/>
    </row>
    <row r="48" spans="1:23" ht="18" customHeight="1" x14ac:dyDescent="0.2">
      <c r="A48" s="1644" t="s">
        <v>91</v>
      </c>
      <c r="B48" s="1644" t="s">
        <v>68</v>
      </c>
      <c r="C48" s="1644" t="s">
        <v>2</v>
      </c>
      <c r="D48" s="1645" t="s">
        <v>92</v>
      </c>
      <c r="E48" s="1644">
        <v>6</v>
      </c>
      <c r="F48" s="1645"/>
      <c r="G48" s="1645"/>
      <c r="H48" s="1646"/>
      <c r="I48" s="1651" t="s">
        <v>167</v>
      </c>
      <c r="J48" s="822"/>
      <c r="K48" s="171"/>
      <c r="L48" s="1616"/>
      <c r="M48" s="1616"/>
      <c r="N48" s="1616"/>
      <c r="O48" s="1616"/>
      <c r="P48" s="274"/>
      <c r="Q48" s="274"/>
      <c r="R48" s="130"/>
      <c r="S48" s="130"/>
      <c r="T48" s="130"/>
      <c r="U48" s="130"/>
      <c r="V48" s="130"/>
      <c r="W48" s="130"/>
    </row>
    <row r="49" spans="1:23" ht="18" customHeight="1" x14ac:dyDescent="0.2">
      <c r="A49" s="1644" t="s">
        <v>91</v>
      </c>
      <c r="B49" s="1644" t="s">
        <v>68</v>
      </c>
      <c r="C49" s="1644" t="s">
        <v>2</v>
      </c>
      <c r="D49" s="1645" t="s">
        <v>93</v>
      </c>
      <c r="E49" s="1645"/>
      <c r="F49" s="1645"/>
      <c r="G49" s="1644">
        <v>6</v>
      </c>
      <c r="H49" s="1646"/>
      <c r="I49" s="1651" t="s">
        <v>167</v>
      </c>
      <c r="J49" s="822"/>
      <c r="K49" s="1616"/>
      <c r="L49" s="1616"/>
      <c r="M49" s="1616"/>
      <c r="N49" s="1616"/>
      <c r="O49" s="1616"/>
      <c r="P49" s="274"/>
      <c r="Q49" s="274"/>
      <c r="R49" s="130"/>
      <c r="S49" s="130"/>
      <c r="T49" s="130"/>
      <c r="U49" s="130"/>
      <c r="V49" s="130"/>
      <c r="W49" s="130"/>
    </row>
    <row r="50" spans="1:23" ht="18" customHeight="1" x14ac:dyDescent="0.2">
      <c r="A50" s="1644" t="s">
        <v>15</v>
      </c>
      <c r="B50" s="1644"/>
      <c r="C50" s="1644" t="s">
        <v>2</v>
      </c>
      <c r="D50" s="1645" t="s">
        <v>101</v>
      </c>
      <c r="E50" s="1644">
        <v>6</v>
      </c>
      <c r="F50" s="1645"/>
      <c r="G50" s="1645"/>
      <c r="H50" s="1645"/>
      <c r="I50" s="1653" t="s">
        <v>163</v>
      </c>
      <c r="J50" s="820" t="s">
        <v>752</v>
      </c>
      <c r="K50" s="171"/>
      <c r="L50" s="1616"/>
      <c r="M50" s="1616"/>
      <c r="N50" s="1616"/>
      <c r="O50" s="1616"/>
      <c r="P50" s="274"/>
      <c r="Q50" s="274"/>
      <c r="R50" s="130"/>
      <c r="S50" s="130"/>
      <c r="T50" s="130"/>
      <c r="U50" s="130"/>
      <c r="V50" s="130"/>
      <c r="W50" s="130"/>
    </row>
    <row r="51" spans="1:23" ht="18" customHeight="1" x14ac:dyDescent="0.2">
      <c r="A51" s="1644" t="s">
        <v>15</v>
      </c>
      <c r="B51" s="1644"/>
      <c r="C51" s="1644" t="s">
        <v>2</v>
      </c>
      <c r="D51" s="1645" t="s">
        <v>102</v>
      </c>
      <c r="E51" s="1645"/>
      <c r="F51" s="1645"/>
      <c r="G51" s="1644">
        <v>4</v>
      </c>
      <c r="H51" s="1645"/>
      <c r="I51" s="1653" t="s">
        <v>163</v>
      </c>
      <c r="J51" s="820"/>
      <c r="K51" s="1616"/>
      <c r="L51" s="1616"/>
      <c r="M51" s="1616"/>
      <c r="N51" s="1616"/>
      <c r="O51" s="1616"/>
      <c r="P51" s="274"/>
      <c r="Q51" s="274"/>
      <c r="R51" s="130"/>
      <c r="S51" s="130"/>
      <c r="T51" s="130"/>
      <c r="U51" s="130"/>
      <c r="V51" s="130"/>
      <c r="W51" s="130"/>
    </row>
    <row r="52" spans="1:23" ht="18" customHeight="1" x14ac:dyDescent="0.2">
      <c r="A52" s="1644" t="s">
        <v>75</v>
      </c>
      <c r="B52" s="1644"/>
      <c r="C52" s="1644" t="s">
        <v>2</v>
      </c>
      <c r="D52" s="1645" t="s">
        <v>99</v>
      </c>
      <c r="E52" s="1644">
        <v>2</v>
      </c>
      <c r="F52" s="1645"/>
      <c r="G52" s="1645"/>
      <c r="H52" s="1645"/>
      <c r="I52" s="1649" t="s">
        <v>164</v>
      </c>
      <c r="J52" s="825"/>
      <c r="K52" s="171"/>
      <c r="L52" s="1616"/>
      <c r="M52" s="1616"/>
      <c r="N52" s="1616"/>
      <c r="O52" s="1616"/>
      <c r="P52" s="274"/>
      <c r="Q52" s="274"/>
      <c r="R52" s="130"/>
      <c r="S52" s="130"/>
      <c r="T52" s="130"/>
      <c r="U52" s="130"/>
      <c r="V52" s="130"/>
      <c r="W52" s="130"/>
    </row>
    <row r="53" spans="1:23" ht="18" customHeight="1" x14ac:dyDescent="0.2">
      <c r="A53" s="1644" t="s">
        <v>94</v>
      </c>
      <c r="B53" s="1644"/>
      <c r="C53" s="1644" t="s">
        <v>2</v>
      </c>
      <c r="D53" s="1645" t="s">
        <v>100</v>
      </c>
      <c r="E53" s="1645"/>
      <c r="F53" s="1645"/>
      <c r="G53" s="1644">
        <v>6</v>
      </c>
      <c r="H53" s="1645"/>
      <c r="I53" s="1649" t="s">
        <v>164</v>
      </c>
      <c r="J53" s="825"/>
      <c r="K53" s="1616"/>
      <c r="L53" s="1616"/>
      <c r="M53" s="1616"/>
      <c r="N53" s="1616"/>
      <c r="O53" s="1616"/>
      <c r="P53" s="274"/>
      <c r="Q53" s="274"/>
      <c r="R53" s="130"/>
      <c r="S53" s="130"/>
      <c r="T53" s="130"/>
      <c r="U53" s="130"/>
      <c r="V53" s="130"/>
      <c r="W53" s="130"/>
    </row>
    <row r="54" spans="1:23" ht="18" customHeight="1" x14ac:dyDescent="0.2">
      <c r="A54" s="1644" t="s">
        <v>25</v>
      </c>
      <c r="B54" s="1644"/>
      <c r="C54" s="1644" t="s">
        <v>2</v>
      </c>
      <c r="D54" s="1645" t="s">
        <v>92</v>
      </c>
      <c r="E54" s="1644">
        <v>6</v>
      </c>
      <c r="F54" s="1645"/>
      <c r="G54" s="1645"/>
      <c r="H54" s="1645"/>
      <c r="I54" s="1652" t="s">
        <v>166</v>
      </c>
      <c r="J54" s="824"/>
      <c r="K54" s="1616"/>
      <c r="L54" s="1616"/>
      <c r="M54" s="1616"/>
      <c r="N54" s="1616"/>
      <c r="O54" s="1616"/>
      <c r="P54" s="274"/>
      <c r="Q54" s="274"/>
      <c r="R54" s="130"/>
      <c r="S54" s="130"/>
      <c r="T54" s="130"/>
      <c r="U54" s="130"/>
      <c r="V54" s="130"/>
      <c r="W54" s="130"/>
    </row>
    <row r="55" spans="1:23" ht="18" customHeight="1" x14ac:dyDescent="0.2">
      <c r="A55" s="1644" t="s">
        <v>25</v>
      </c>
      <c r="B55" s="1644"/>
      <c r="C55" s="1644" t="s">
        <v>2</v>
      </c>
      <c r="D55" s="1645" t="s">
        <v>93</v>
      </c>
      <c r="E55" s="1645"/>
      <c r="F55" s="1645"/>
      <c r="G55" s="1644">
        <v>6</v>
      </c>
      <c r="H55" s="1645"/>
      <c r="I55" s="1652" t="s">
        <v>166</v>
      </c>
      <c r="J55" s="824"/>
      <c r="K55" s="1616"/>
      <c r="L55" s="1616"/>
      <c r="M55" s="1616"/>
      <c r="N55" s="1616"/>
      <c r="O55" s="1616"/>
      <c r="P55" s="274"/>
      <c r="Q55" s="274"/>
      <c r="R55" s="130"/>
      <c r="S55" s="130"/>
      <c r="T55" s="130"/>
      <c r="U55" s="130"/>
      <c r="V55" s="130"/>
      <c r="W55" s="130"/>
    </row>
    <row r="56" spans="1:23" ht="18" customHeight="1" x14ac:dyDescent="0.2">
      <c r="A56" s="1644" t="s">
        <v>89</v>
      </c>
      <c r="B56" s="1644" t="s">
        <v>63</v>
      </c>
      <c r="C56" s="1644" t="s">
        <v>2</v>
      </c>
      <c r="D56" s="1645" t="s">
        <v>95</v>
      </c>
      <c r="E56" s="1644">
        <v>4</v>
      </c>
      <c r="F56" s="1645"/>
      <c r="G56" s="1645"/>
      <c r="H56" s="1645"/>
      <c r="I56" s="1649" t="s">
        <v>164</v>
      </c>
      <c r="J56" s="825"/>
      <c r="K56" s="1616"/>
      <c r="L56" s="1616"/>
      <c r="M56" s="1616"/>
      <c r="N56" s="1616"/>
      <c r="O56" s="1616"/>
      <c r="P56" s="274"/>
      <c r="Q56" s="274"/>
      <c r="R56" s="130"/>
      <c r="S56" s="130"/>
      <c r="T56" s="130"/>
      <c r="U56" s="130"/>
      <c r="V56" s="130"/>
      <c r="W56" s="130"/>
    </row>
    <row r="57" spans="1:23" ht="18" customHeight="1" x14ac:dyDescent="0.2">
      <c r="A57" s="1644" t="s">
        <v>89</v>
      </c>
      <c r="B57" s="1644" t="s">
        <v>63</v>
      </c>
      <c r="C57" s="1644" t="s">
        <v>2</v>
      </c>
      <c r="D57" s="1645" t="s">
        <v>96</v>
      </c>
      <c r="E57" s="1645"/>
      <c r="F57" s="1645"/>
      <c r="G57" s="1644">
        <v>4</v>
      </c>
      <c r="H57" s="1645"/>
      <c r="I57" s="1649" t="s">
        <v>164</v>
      </c>
      <c r="J57" s="825"/>
      <c r="K57" s="1616"/>
      <c r="L57" s="1616"/>
      <c r="M57" s="1616"/>
      <c r="N57" s="1616"/>
      <c r="O57" s="1616"/>
      <c r="P57" s="274"/>
      <c r="Q57" s="274"/>
      <c r="R57" s="130"/>
      <c r="S57" s="130"/>
      <c r="T57" s="130"/>
      <c r="U57" s="130"/>
      <c r="V57" s="130"/>
      <c r="W57" s="130"/>
    </row>
    <row r="58" spans="1:23" ht="18" customHeight="1" x14ac:dyDescent="0.2">
      <c r="A58" s="1644" t="s">
        <v>89</v>
      </c>
      <c r="B58" s="1644" t="s">
        <v>64</v>
      </c>
      <c r="C58" s="1644" t="s">
        <v>2</v>
      </c>
      <c r="D58" s="1645" t="s">
        <v>95</v>
      </c>
      <c r="E58" s="1644">
        <v>4</v>
      </c>
      <c r="F58" s="1645"/>
      <c r="G58" s="1645"/>
      <c r="H58" s="1645"/>
      <c r="I58" s="1646" t="s">
        <v>165</v>
      </c>
      <c r="J58" s="823"/>
      <c r="K58" s="1616"/>
      <c r="L58" s="1616"/>
      <c r="M58" s="1616"/>
      <c r="N58" s="1616"/>
      <c r="O58" s="1616"/>
      <c r="P58" s="274"/>
      <c r="Q58" s="274"/>
      <c r="R58" s="130"/>
      <c r="S58" s="130"/>
      <c r="T58" s="130"/>
      <c r="U58" s="130"/>
      <c r="V58" s="130"/>
      <c r="W58" s="130"/>
    </row>
    <row r="59" spans="1:23" ht="18" customHeight="1" x14ac:dyDescent="0.2">
      <c r="A59" s="1644" t="s">
        <v>89</v>
      </c>
      <c r="B59" s="1644" t="s">
        <v>64</v>
      </c>
      <c r="C59" s="1644" t="s">
        <v>2</v>
      </c>
      <c r="D59" s="1645" t="s">
        <v>96</v>
      </c>
      <c r="E59" s="1645"/>
      <c r="F59" s="1645"/>
      <c r="G59" s="1644">
        <v>4</v>
      </c>
      <c r="H59" s="1645"/>
      <c r="I59" s="1646" t="s">
        <v>165</v>
      </c>
      <c r="J59" s="823"/>
      <c r="K59" s="1616"/>
      <c r="L59" s="1616"/>
      <c r="M59" s="1616"/>
      <c r="N59" s="1616"/>
      <c r="O59" s="1616"/>
      <c r="P59" s="274"/>
      <c r="Q59" s="274"/>
      <c r="R59" s="130"/>
      <c r="S59" s="130"/>
      <c r="T59" s="130"/>
      <c r="U59" s="130"/>
      <c r="V59" s="130"/>
      <c r="W59" s="130"/>
    </row>
    <row r="60" spans="1:23" s="141" customFormat="1" ht="18" customHeight="1" x14ac:dyDescent="0.2">
      <c r="A60" s="1644" t="s">
        <v>89</v>
      </c>
      <c r="B60" s="1644" t="s">
        <v>65</v>
      </c>
      <c r="C60" s="1644" t="s">
        <v>2</v>
      </c>
      <c r="D60" s="1645" t="s">
        <v>95</v>
      </c>
      <c r="E60" s="1644">
        <v>4</v>
      </c>
      <c r="F60" s="1645"/>
      <c r="G60" s="1645"/>
      <c r="H60" s="1645"/>
      <c r="I60" s="1646" t="s">
        <v>165</v>
      </c>
      <c r="K60" s="142"/>
      <c r="M60" s="1616"/>
      <c r="N60" s="1616"/>
      <c r="O60" s="1616"/>
      <c r="P60" s="8"/>
      <c r="Q60" s="8"/>
      <c r="R60" s="142"/>
      <c r="S60" s="142"/>
      <c r="T60" s="142"/>
      <c r="U60" s="142"/>
      <c r="V60" s="142"/>
      <c r="W60" s="142"/>
    </row>
    <row r="61" spans="1:23" s="141" customFormat="1" ht="18" customHeight="1" x14ac:dyDescent="0.2">
      <c r="A61" s="1644" t="s">
        <v>89</v>
      </c>
      <c r="B61" s="1644" t="s">
        <v>65</v>
      </c>
      <c r="C61" s="1644" t="s">
        <v>2</v>
      </c>
      <c r="D61" s="1645" t="s">
        <v>96</v>
      </c>
      <c r="E61" s="1645"/>
      <c r="F61" s="1645"/>
      <c r="G61" s="1644">
        <v>4</v>
      </c>
      <c r="H61" s="1645"/>
      <c r="I61" s="1646" t="s">
        <v>165</v>
      </c>
      <c r="K61" s="142"/>
      <c r="M61" s="1616"/>
      <c r="N61" s="1616"/>
      <c r="O61" s="1616"/>
      <c r="P61" s="8"/>
      <c r="Q61" s="8"/>
      <c r="R61" s="142" t="s">
        <v>462</v>
      </c>
      <c r="S61" s="142"/>
      <c r="T61" s="142"/>
      <c r="U61" s="142"/>
      <c r="V61" s="142"/>
      <c r="W61" s="142"/>
    </row>
    <row r="62" spans="1:23" s="141" customFormat="1" ht="18" customHeight="1" x14ac:dyDescent="0.2">
      <c r="A62" s="1644" t="s">
        <v>89</v>
      </c>
      <c r="B62" s="1644" t="s">
        <v>67</v>
      </c>
      <c r="C62" s="1644" t="s">
        <v>2</v>
      </c>
      <c r="D62" s="1645" t="s">
        <v>95</v>
      </c>
      <c r="E62" s="1644">
        <v>4</v>
      </c>
      <c r="F62" s="1645"/>
      <c r="G62" s="1645"/>
      <c r="H62" s="1645"/>
      <c r="I62" s="1649" t="s">
        <v>164</v>
      </c>
      <c r="J62" s="823"/>
      <c r="K62" s="514"/>
      <c r="L62" s="1616"/>
      <c r="M62" s="1616"/>
      <c r="N62" s="1616"/>
      <c r="O62" s="1616"/>
      <c r="P62" s="8"/>
      <c r="Q62" s="8"/>
      <c r="R62" s="142"/>
      <c r="S62" s="142"/>
      <c r="T62" s="142"/>
      <c r="U62" s="142"/>
      <c r="V62" s="142"/>
      <c r="W62" s="142"/>
    </row>
    <row r="63" spans="1:23" s="141" customFormat="1" ht="18" customHeight="1" x14ac:dyDescent="0.2">
      <c r="A63" s="1644" t="s">
        <v>89</v>
      </c>
      <c r="B63" s="1644" t="s">
        <v>67</v>
      </c>
      <c r="C63" s="1644" t="s">
        <v>2</v>
      </c>
      <c r="D63" s="1645" t="s">
        <v>96</v>
      </c>
      <c r="E63" s="1645"/>
      <c r="F63" s="1645"/>
      <c r="G63" s="1644">
        <v>4</v>
      </c>
      <c r="H63" s="1645"/>
      <c r="I63" s="1649" t="s">
        <v>164</v>
      </c>
      <c r="J63" s="823"/>
      <c r="K63" s="1616"/>
      <c r="L63" s="1616"/>
      <c r="M63" s="1616"/>
      <c r="N63" s="1616"/>
      <c r="O63" s="8"/>
      <c r="P63" s="8"/>
      <c r="Q63" s="142" t="s">
        <v>462</v>
      </c>
      <c r="R63" s="142"/>
      <c r="S63" s="142"/>
      <c r="T63" s="142"/>
      <c r="U63" s="142"/>
      <c r="V63" s="142"/>
    </row>
    <row r="64" spans="1:23" ht="18" customHeight="1" x14ac:dyDescent="0.2">
      <c r="A64" s="1644" t="s">
        <v>16</v>
      </c>
      <c r="B64" s="1644"/>
      <c r="C64" s="1644" t="s">
        <v>2</v>
      </c>
      <c r="D64" s="1645" t="s">
        <v>97</v>
      </c>
      <c r="E64" s="1644">
        <v>6</v>
      </c>
      <c r="F64" s="1645"/>
      <c r="G64" s="1645"/>
      <c r="H64" s="1645"/>
      <c r="I64" s="1653" t="s">
        <v>163</v>
      </c>
      <c r="J64" s="820" t="s">
        <v>752</v>
      </c>
      <c r="K64" s="1616"/>
      <c r="L64" s="1616"/>
      <c r="M64" s="1616"/>
      <c r="N64" s="1616"/>
      <c r="O64" s="274"/>
      <c r="P64" s="274"/>
      <c r="Q64" s="130"/>
      <c r="R64" s="130"/>
      <c r="S64" s="130"/>
      <c r="T64" s="130"/>
      <c r="U64" s="130"/>
      <c r="V64" s="130"/>
    </row>
    <row r="65" spans="1:22" ht="18" customHeight="1" x14ac:dyDescent="0.2">
      <c r="A65" s="1644" t="s">
        <v>16</v>
      </c>
      <c r="B65" s="1644"/>
      <c r="C65" s="1644" t="s">
        <v>2</v>
      </c>
      <c r="D65" s="1645" t="s">
        <v>98</v>
      </c>
      <c r="E65" s="1645"/>
      <c r="F65" s="1645"/>
      <c r="G65" s="1644">
        <v>4</v>
      </c>
      <c r="H65" s="1645"/>
      <c r="I65" s="1653" t="s">
        <v>163</v>
      </c>
      <c r="J65" s="820"/>
      <c r="K65" s="1616"/>
      <c r="L65" s="1616"/>
      <c r="M65" s="1616"/>
      <c r="N65" s="1616"/>
      <c r="O65" s="274"/>
      <c r="P65" s="274"/>
      <c r="Q65" s="130"/>
      <c r="R65" s="130"/>
      <c r="S65" s="130"/>
      <c r="T65" s="130"/>
      <c r="U65" s="130"/>
      <c r="V65" s="130"/>
    </row>
    <row r="66" spans="1:22" ht="18" customHeight="1" x14ac:dyDescent="0.2">
      <c r="A66" s="1644" t="s">
        <v>26</v>
      </c>
      <c r="B66" s="1644"/>
      <c r="C66" s="1644" t="s">
        <v>2</v>
      </c>
      <c r="D66" s="1645" t="s">
        <v>103</v>
      </c>
      <c r="E66" s="1644">
        <v>4</v>
      </c>
      <c r="F66" s="1645"/>
      <c r="G66" s="1644"/>
      <c r="H66" s="1645"/>
      <c r="I66" s="1649" t="s">
        <v>164</v>
      </c>
      <c r="J66" s="825"/>
      <c r="K66" s="1616"/>
      <c r="L66" s="1616"/>
      <c r="M66" s="1616"/>
      <c r="N66" s="1616"/>
      <c r="O66" s="274"/>
      <c r="P66" s="274"/>
      <c r="Q66" s="130"/>
      <c r="R66" s="130"/>
      <c r="S66" s="130"/>
      <c r="T66" s="130"/>
      <c r="U66" s="130"/>
      <c r="V66" s="130"/>
    </row>
    <row r="67" spans="1:22" ht="18" customHeight="1" x14ac:dyDescent="0.2">
      <c r="A67" s="1644" t="s">
        <v>90</v>
      </c>
      <c r="B67" s="1644" t="s">
        <v>63</v>
      </c>
      <c r="C67" s="1644" t="s">
        <v>2</v>
      </c>
      <c r="D67" s="1645" t="s">
        <v>186</v>
      </c>
      <c r="E67" s="1644">
        <v>2</v>
      </c>
      <c r="F67" s="1645"/>
      <c r="G67" s="1645"/>
      <c r="H67" s="1645"/>
      <c r="I67" s="1650" t="s">
        <v>168</v>
      </c>
      <c r="J67" s="821"/>
      <c r="K67" s="1616"/>
      <c r="L67" s="1616"/>
      <c r="M67" s="1616"/>
      <c r="N67" s="1616"/>
      <c r="O67" s="274"/>
      <c r="P67" s="274"/>
      <c r="Q67" s="130"/>
      <c r="R67" s="130"/>
      <c r="S67" s="130"/>
      <c r="T67" s="130"/>
      <c r="U67" s="130"/>
      <c r="V67" s="130"/>
    </row>
    <row r="68" spans="1:22" ht="18" customHeight="1" x14ac:dyDescent="0.2">
      <c r="A68" s="1644" t="s">
        <v>90</v>
      </c>
      <c r="B68" s="1644" t="s">
        <v>63</v>
      </c>
      <c r="C68" s="1644" t="s">
        <v>2</v>
      </c>
      <c r="D68" s="1645" t="s">
        <v>187</v>
      </c>
      <c r="E68" s="1645"/>
      <c r="F68" s="1645"/>
      <c r="G68" s="1644">
        <v>2</v>
      </c>
      <c r="H68" s="1645"/>
      <c r="I68" s="1650" t="s">
        <v>168</v>
      </c>
      <c r="J68" s="821" t="s">
        <v>751</v>
      </c>
      <c r="K68" s="1616"/>
      <c r="L68" s="1616"/>
      <c r="M68" s="1616"/>
      <c r="N68" s="1616"/>
      <c r="O68" s="274"/>
      <c r="P68" s="274"/>
      <c r="Q68" s="130"/>
      <c r="R68" s="130"/>
      <c r="S68" s="130"/>
      <c r="T68" s="130"/>
      <c r="U68" s="130"/>
      <c r="V68" s="130"/>
    </row>
    <row r="69" spans="1:22" ht="18" customHeight="1" x14ac:dyDescent="0.2">
      <c r="A69" s="1644" t="s">
        <v>90</v>
      </c>
      <c r="B69" s="1644" t="s">
        <v>64</v>
      </c>
      <c r="C69" s="1644" t="s">
        <v>2</v>
      </c>
      <c r="D69" s="1645" t="s">
        <v>186</v>
      </c>
      <c r="E69" s="1644">
        <v>2</v>
      </c>
      <c r="F69" s="1645"/>
      <c r="G69" s="1645"/>
      <c r="H69" s="1645"/>
      <c r="I69" s="1651" t="s">
        <v>167</v>
      </c>
      <c r="J69" s="822" t="s">
        <v>749</v>
      </c>
      <c r="K69" s="1616"/>
      <c r="L69" s="1616"/>
      <c r="M69" s="1616"/>
      <c r="N69" s="1616"/>
      <c r="O69" s="274"/>
      <c r="P69" s="274"/>
      <c r="Q69" s="130"/>
      <c r="R69" s="130"/>
      <c r="S69" s="130"/>
      <c r="T69" s="130"/>
      <c r="U69" s="130"/>
      <c r="V69" s="130"/>
    </row>
    <row r="70" spans="1:22" ht="18" customHeight="1" x14ac:dyDescent="0.2">
      <c r="A70" s="1644" t="s">
        <v>90</v>
      </c>
      <c r="B70" s="1644" t="s">
        <v>64</v>
      </c>
      <c r="C70" s="1644" t="s">
        <v>2</v>
      </c>
      <c r="D70" s="1645" t="s">
        <v>187</v>
      </c>
      <c r="E70" s="1645"/>
      <c r="F70" s="1645"/>
      <c r="G70" s="1644">
        <v>2</v>
      </c>
      <c r="H70" s="1645"/>
      <c r="I70" s="1651" t="s">
        <v>167</v>
      </c>
      <c r="J70" s="822"/>
      <c r="K70" s="1616"/>
      <c r="L70" s="1616"/>
      <c r="M70" s="1616"/>
      <c r="N70" s="1616"/>
      <c r="O70" s="274"/>
      <c r="P70" s="274"/>
      <c r="Q70" s="130"/>
      <c r="R70" s="130"/>
      <c r="S70" s="130"/>
      <c r="T70" s="130"/>
      <c r="U70" s="130"/>
      <c r="V70" s="130"/>
    </row>
    <row r="71" spans="1:22" ht="18" customHeight="1" x14ac:dyDescent="0.2">
      <c r="A71" s="1644" t="s">
        <v>90</v>
      </c>
      <c r="B71" s="1644" t="s">
        <v>65</v>
      </c>
      <c r="C71" s="1644" t="s">
        <v>2</v>
      </c>
      <c r="D71" s="1645" t="s">
        <v>186</v>
      </c>
      <c r="E71" s="1644">
        <v>2</v>
      </c>
      <c r="F71" s="1645"/>
      <c r="G71" s="1645"/>
      <c r="H71" s="1645"/>
      <c r="I71" s="1650" t="s">
        <v>168</v>
      </c>
      <c r="J71" s="821"/>
      <c r="K71" s="1616"/>
      <c r="L71" s="1616"/>
      <c r="M71" s="1616"/>
      <c r="N71" s="1616"/>
      <c r="O71" s="274"/>
      <c r="P71" s="274"/>
      <c r="Q71" s="130"/>
      <c r="R71" s="130"/>
      <c r="S71" s="130"/>
      <c r="T71" s="130"/>
      <c r="U71" s="130"/>
      <c r="V71" s="130"/>
    </row>
    <row r="72" spans="1:22" ht="18" customHeight="1" x14ac:dyDescent="0.2">
      <c r="A72" s="1644" t="s">
        <v>90</v>
      </c>
      <c r="B72" s="1644" t="s">
        <v>65</v>
      </c>
      <c r="C72" s="1644" t="s">
        <v>2</v>
      </c>
      <c r="D72" s="1645" t="s">
        <v>187</v>
      </c>
      <c r="E72" s="1645"/>
      <c r="F72" s="1645"/>
      <c r="G72" s="1644">
        <v>2</v>
      </c>
      <c r="H72" s="1645"/>
      <c r="I72" s="1650" t="s">
        <v>168</v>
      </c>
      <c r="J72" s="821"/>
      <c r="K72" s="1616"/>
      <c r="L72" s="1616"/>
      <c r="M72" s="1616"/>
      <c r="N72" s="1616"/>
      <c r="O72" s="274"/>
      <c r="P72" s="274"/>
      <c r="Q72" s="130"/>
      <c r="R72" s="130"/>
      <c r="S72" s="130"/>
      <c r="T72" s="130"/>
      <c r="U72" s="130"/>
      <c r="V72" s="130"/>
    </row>
    <row r="73" spans="1:22" ht="18" customHeight="1" x14ac:dyDescent="0.2">
      <c r="A73" s="1644" t="s">
        <v>24</v>
      </c>
      <c r="B73" s="1644"/>
      <c r="C73" s="1644" t="s">
        <v>2</v>
      </c>
      <c r="D73" s="1645" t="s">
        <v>104</v>
      </c>
      <c r="E73" s="1644">
        <v>4</v>
      </c>
      <c r="F73" s="1645"/>
      <c r="G73" s="1644"/>
      <c r="H73" s="1645"/>
      <c r="I73" s="1646" t="s">
        <v>165</v>
      </c>
      <c r="J73" s="823"/>
      <c r="K73" s="1616"/>
      <c r="L73" s="1616"/>
      <c r="M73" s="1616"/>
      <c r="N73" s="1616"/>
      <c r="O73" s="274"/>
      <c r="P73" s="274"/>
      <c r="Q73" s="130"/>
      <c r="R73" s="130"/>
      <c r="S73" s="130"/>
      <c r="T73" s="130"/>
      <c r="U73" s="130"/>
      <c r="V73" s="130"/>
    </row>
    <row r="74" spans="1:22" ht="12.75" x14ac:dyDescent="0.2">
      <c r="A74" s="171"/>
      <c r="B74" s="171"/>
      <c r="C74" s="171"/>
      <c r="D74" s="142"/>
      <c r="G74" s="171"/>
      <c r="J74" s="719"/>
      <c r="K74" s="1616"/>
      <c r="L74" s="1616"/>
      <c r="M74" s="1616"/>
      <c r="N74" s="1616"/>
      <c r="O74" s="274"/>
      <c r="P74" s="274"/>
      <c r="Q74" s="130"/>
      <c r="R74" s="130"/>
      <c r="S74" s="130"/>
      <c r="T74" s="130"/>
      <c r="U74" s="130"/>
      <c r="V74" s="130"/>
    </row>
    <row r="75" spans="1:22" ht="26.1" customHeight="1" x14ac:dyDescent="0.2">
      <c r="A75" s="142"/>
      <c r="D75" s="600" t="s">
        <v>537</v>
      </c>
      <c r="E75" s="601">
        <f>+SUM(E12:E73)</f>
        <v>136</v>
      </c>
      <c r="F75" s="601"/>
      <c r="G75" s="601">
        <f>+SUM(G12:G73)</f>
        <v>128</v>
      </c>
      <c r="H75" s="717"/>
      <c r="I75" s="602">
        <f>+G75+E75</f>
        <v>264</v>
      </c>
      <c r="J75" s="577"/>
      <c r="K75" s="577"/>
      <c r="L75" s="577"/>
      <c r="M75" s="1616"/>
      <c r="N75" s="1616"/>
      <c r="O75" s="274"/>
      <c r="P75" s="274"/>
      <c r="Q75" s="130"/>
      <c r="R75" s="130"/>
      <c r="S75" s="130"/>
      <c r="T75" s="130"/>
      <c r="U75" s="130"/>
      <c r="V75" s="130"/>
    </row>
    <row r="76" spans="1:22" ht="26.1" customHeight="1" x14ac:dyDescent="0.2">
      <c r="A76" s="142"/>
      <c r="D76" s="629" t="s">
        <v>486</v>
      </c>
      <c r="E76" s="436">
        <v>128</v>
      </c>
      <c r="F76" s="436"/>
      <c r="G76" s="436">
        <v>120</v>
      </c>
      <c r="H76" s="437"/>
      <c r="I76" s="725">
        <f>+G76+E76</f>
        <v>248</v>
      </c>
      <c r="J76" s="577"/>
      <c r="K76" s="325"/>
      <c r="L76" s="518"/>
      <c r="M76" s="274"/>
      <c r="N76" s="274"/>
      <c r="O76" s="274"/>
      <c r="P76" s="274"/>
      <c r="Q76" s="130"/>
      <c r="R76" s="130"/>
      <c r="S76" s="130"/>
      <c r="T76" s="130"/>
      <c r="U76" s="130"/>
      <c r="V76" s="130"/>
    </row>
    <row r="77" spans="1:22" ht="18.75" customHeight="1" x14ac:dyDescent="0.2">
      <c r="D77" s="497"/>
      <c r="E77" s="204"/>
      <c r="F77" s="204"/>
      <c r="G77" s="204"/>
      <c r="H77" s="204"/>
      <c r="I77" s="726"/>
      <c r="J77" s="585"/>
      <c r="K77" s="727"/>
      <c r="L77" s="464"/>
      <c r="M77" s="464"/>
      <c r="N77" s="252"/>
      <c r="O77" s="252"/>
      <c r="P77" s="252"/>
    </row>
    <row r="78" spans="1:22" ht="18.75" customHeight="1" x14ac:dyDescent="0.2">
      <c r="D78" s="497"/>
      <c r="E78" s="204"/>
      <c r="F78" s="204"/>
      <c r="G78" s="204"/>
      <c r="H78" s="204"/>
      <c r="I78" s="728" t="s">
        <v>258</v>
      </c>
      <c r="J78" s="106" t="s">
        <v>225</v>
      </c>
      <c r="K78" s="467"/>
      <c r="L78" s="729" t="s">
        <v>226</v>
      </c>
      <c r="M78" s="647"/>
      <c r="N78" s="465"/>
      <c r="O78" s="103"/>
      <c r="P78" s="103"/>
      <c r="Q78" s="129"/>
    </row>
    <row r="79" spans="1:22" ht="18.75" customHeight="1" x14ac:dyDescent="0.2">
      <c r="D79" s="204"/>
      <c r="E79" s="204"/>
      <c r="F79" s="204"/>
      <c r="G79" s="204"/>
      <c r="H79" s="204"/>
      <c r="I79" s="516" t="s">
        <v>328</v>
      </c>
      <c r="J79" s="232"/>
      <c r="K79" s="467"/>
      <c r="L79" s="515"/>
      <c r="M79" s="648"/>
      <c r="N79" s="466"/>
      <c r="O79" s="278"/>
      <c r="P79" s="279"/>
      <c r="Q79" s="291"/>
    </row>
    <row r="80" spans="1:22" ht="18.75" customHeight="1" x14ac:dyDescent="0.2">
      <c r="D80" s="204"/>
      <c r="E80" s="204"/>
      <c r="F80" s="204"/>
      <c r="G80" s="204"/>
      <c r="H80" s="204"/>
      <c r="I80" s="730" t="s">
        <v>168</v>
      </c>
      <c r="J80" s="232">
        <f>SUMIF($I$11:$I$73,$I80,E$11:E$73)</f>
        <v>26</v>
      </c>
      <c r="K80" s="467"/>
      <c r="L80" s="731">
        <f>SUMIF($I$11:$I$73,$I80,G$11:G$73)</f>
        <v>26</v>
      </c>
      <c r="M80" s="649"/>
      <c r="N80" s="466"/>
      <c r="O80" s="278"/>
      <c r="P80" s="279"/>
      <c r="Q80" s="291"/>
    </row>
    <row r="81" spans="4:17" ht="18.75" customHeight="1" x14ac:dyDescent="0.2">
      <c r="D81" s="204"/>
      <c r="E81" s="204"/>
      <c r="F81" s="204"/>
      <c r="G81" s="204"/>
      <c r="H81" s="204"/>
      <c r="I81" s="730" t="s">
        <v>167</v>
      </c>
      <c r="J81" s="232">
        <f t="shared" ref="J81:J85" si="0">SUMIF($I$11:$I$73,$I81,E$11:E$73)</f>
        <v>22</v>
      </c>
      <c r="K81" s="467"/>
      <c r="L81" s="731">
        <f t="shared" ref="L81:L85" si="1">SUMIF($I$11:$I$73,$I81,G$11:G$73)</f>
        <v>22</v>
      </c>
      <c r="M81" s="649"/>
      <c r="N81" s="466"/>
      <c r="O81" s="278"/>
      <c r="P81" s="279"/>
      <c r="Q81" s="291"/>
    </row>
    <row r="82" spans="4:17" ht="18.75" customHeight="1" x14ac:dyDescent="0.2">
      <c r="D82" s="204"/>
      <c r="E82" s="204"/>
      <c r="F82" s="204"/>
      <c r="G82" s="204"/>
      <c r="H82" s="204"/>
      <c r="I82" s="730" t="s">
        <v>166</v>
      </c>
      <c r="J82" s="232">
        <f t="shared" si="0"/>
        <v>22</v>
      </c>
      <c r="K82" s="467"/>
      <c r="L82" s="731">
        <f t="shared" si="1"/>
        <v>18</v>
      </c>
      <c r="M82" s="649"/>
      <c r="N82" s="466"/>
      <c r="O82" s="278"/>
      <c r="P82" s="279"/>
      <c r="Q82" s="291"/>
    </row>
    <row r="83" spans="4:17" ht="18.75" customHeight="1" x14ac:dyDescent="0.2">
      <c r="D83" s="204"/>
      <c r="E83" s="204"/>
      <c r="F83" s="204"/>
      <c r="G83" s="204"/>
      <c r="H83" s="204"/>
      <c r="I83" s="730" t="s">
        <v>165</v>
      </c>
      <c r="J83" s="232">
        <f t="shared" si="0"/>
        <v>20</v>
      </c>
      <c r="K83" s="467"/>
      <c r="L83" s="731">
        <f t="shared" si="1"/>
        <v>20</v>
      </c>
      <c r="M83" s="649"/>
      <c r="N83" s="466"/>
      <c r="O83" s="278"/>
      <c r="P83" s="279"/>
      <c r="Q83" s="291"/>
    </row>
    <row r="84" spans="4:17" ht="18.75" customHeight="1" x14ac:dyDescent="0.2">
      <c r="D84" s="204"/>
      <c r="E84" s="204"/>
      <c r="F84" s="204"/>
      <c r="G84" s="204"/>
      <c r="H84" s="204"/>
      <c r="I84" s="730" t="s">
        <v>163</v>
      </c>
      <c r="J84" s="232">
        <f t="shared" si="0"/>
        <v>20</v>
      </c>
      <c r="K84" s="467"/>
      <c r="L84" s="731">
        <f t="shared" si="1"/>
        <v>16</v>
      </c>
      <c r="M84" s="649"/>
      <c r="N84" s="466"/>
      <c r="O84" s="278"/>
      <c r="P84" s="279"/>
      <c r="Q84" s="291"/>
    </row>
    <row r="85" spans="4:17" ht="18.75" customHeight="1" x14ac:dyDescent="0.2">
      <c r="D85" s="204"/>
      <c r="E85" s="204"/>
      <c r="F85" s="204"/>
      <c r="G85" s="204"/>
      <c r="H85" s="204"/>
      <c r="I85" s="730" t="s">
        <v>164</v>
      </c>
      <c r="J85" s="232">
        <f t="shared" si="0"/>
        <v>26</v>
      </c>
      <c r="K85" s="467"/>
      <c r="L85" s="731">
        <f t="shared" si="1"/>
        <v>26</v>
      </c>
      <c r="M85" s="649"/>
      <c r="N85" s="466"/>
      <c r="O85" s="278"/>
      <c r="P85" s="279"/>
      <c r="Q85" s="291"/>
    </row>
    <row r="86" spans="4:17" ht="18.75" customHeight="1" x14ac:dyDescent="0.2">
      <c r="D86" s="204"/>
      <c r="E86" s="204"/>
      <c r="F86" s="204"/>
      <c r="G86" s="204"/>
      <c r="H86" s="204"/>
      <c r="I86" s="355"/>
      <c r="J86" s="232"/>
      <c r="K86" s="467"/>
      <c r="L86" s="731"/>
      <c r="M86" s="649"/>
      <c r="N86" s="468"/>
      <c r="O86" s="252"/>
      <c r="P86" s="252"/>
    </row>
    <row r="87" spans="4:17" ht="18.75" customHeight="1" x14ac:dyDescent="0.2">
      <c r="D87" s="204"/>
      <c r="E87" s="204"/>
      <c r="F87" s="204"/>
      <c r="G87" s="204"/>
      <c r="H87" s="204"/>
      <c r="I87" s="598"/>
      <c r="J87" s="232"/>
      <c r="K87" s="467"/>
      <c r="L87" s="731"/>
      <c r="M87" s="649"/>
      <c r="N87" s="468"/>
      <c r="O87" s="252"/>
      <c r="P87" s="252"/>
    </row>
    <row r="88" spans="4:17" ht="18.75" customHeight="1" x14ac:dyDescent="0.2">
      <c r="D88" s="204"/>
      <c r="E88" s="204"/>
      <c r="F88" s="204"/>
      <c r="G88" s="204"/>
      <c r="H88" s="204"/>
      <c r="I88" s="204"/>
      <c r="J88" s="572"/>
      <c r="K88" s="464"/>
      <c r="L88" s="556"/>
      <c r="M88" s="252"/>
      <c r="N88" s="252"/>
      <c r="O88" s="252"/>
      <c r="P88" s="252"/>
    </row>
    <row r="89" spans="4:17" ht="18.75" customHeight="1" x14ac:dyDescent="0.2">
      <c r="D89" s="204"/>
      <c r="E89" s="204"/>
      <c r="F89" s="204"/>
      <c r="G89" s="204"/>
      <c r="H89" s="204"/>
      <c r="I89" s="204"/>
      <c r="J89" s="577"/>
      <c r="K89" s="464"/>
      <c r="L89" s="106">
        <f>SUM(J79:L87)</f>
        <v>264</v>
      </c>
      <c r="M89" s="252"/>
      <c r="N89" s="252"/>
      <c r="O89" s="252"/>
      <c r="P89" s="252"/>
    </row>
    <row r="90" spans="4:17" ht="18.75" customHeight="1" x14ac:dyDescent="0.2">
      <c r="J90" s="6"/>
      <c r="K90" s="264"/>
      <c r="L90" s="252"/>
      <c r="M90" s="252"/>
      <c r="N90" s="252"/>
      <c r="O90" s="252"/>
      <c r="P90" s="252"/>
    </row>
    <row r="91" spans="4:17" ht="18.75" customHeight="1" x14ac:dyDescent="0.2"/>
  </sheetData>
  <autoFilter ref="A9:I73">
    <filterColumn colId="4" showButton="0"/>
    <filterColumn colId="6" showButton="0"/>
  </autoFilter>
  <mergeCells count="12">
    <mergeCell ref="I9:I10"/>
    <mergeCell ref="K9:K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79:I87">
      <formula1>$I$11:$I$73</formula1>
    </dataValidation>
  </dataValidation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  <pageSetUpPr fitToPage="1"/>
  </sheetPr>
  <dimension ref="A1:Z38"/>
  <sheetViews>
    <sheetView topLeftCell="A7" workbookViewId="0">
      <selection activeCell="F24" sqref="F24"/>
    </sheetView>
  </sheetViews>
  <sheetFormatPr baseColWidth="10" defaultColWidth="11.42578125" defaultRowHeight="12.75" x14ac:dyDescent="0.2"/>
  <cols>
    <col min="1" max="1" width="11.42578125" style="108"/>
    <col min="2" max="2" width="6.42578125" style="108" customWidth="1"/>
    <col min="3" max="3" width="44.140625" style="108" customWidth="1"/>
    <col min="4" max="4" width="36.42578125" style="108" customWidth="1"/>
    <col min="5" max="8" width="7.140625" style="108" customWidth="1"/>
    <col min="9" max="9" width="32.85546875" style="108" customWidth="1"/>
    <col min="10" max="10" width="10" style="108" customWidth="1"/>
    <col min="11" max="14" width="10.42578125" style="221" customWidth="1"/>
    <col min="15" max="15" width="13.7109375" style="221" customWidth="1"/>
    <col min="16" max="16" width="13.7109375" style="108" customWidth="1"/>
    <col min="17" max="16384" width="11.42578125" style="108"/>
  </cols>
  <sheetData>
    <row r="1" spans="1:26" x14ac:dyDescent="0.2">
      <c r="A1" s="141" t="s">
        <v>51</v>
      </c>
      <c r="B1" s="141"/>
      <c r="C1" s="141"/>
      <c r="D1" s="141"/>
      <c r="E1" s="141"/>
      <c r="F1" s="141"/>
      <c r="G1" s="141"/>
      <c r="H1" s="141"/>
      <c r="I1" s="141"/>
    </row>
    <row r="2" spans="1:26" x14ac:dyDescent="0.2">
      <c r="A2" s="141" t="s">
        <v>52</v>
      </c>
      <c r="B2" s="141"/>
      <c r="C2" s="141"/>
      <c r="D2" s="141"/>
      <c r="E2" s="141"/>
      <c r="F2" s="141"/>
      <c r="G2" s="141"/>
      <c r="H2" s="141"/>
      <c r="I2" s="141"/>
    </row>
    <row r="3" spans="1:26" x14ac:dyDescent="0.2">
      <c r="A3" s="141" t="s">
        <v>53</v>
      </c>
      <c r="B3" s="141"/>
      <c r="C3" s="141"/>
      <c r="D3" s="141"/>
      <c r="E3" s="141"/>
      <c r="F3" s="141"/>
      <c r="G3" s="141"/>
      <c r="H3" s="141"/>
      <c r="I3" s="141"/>
    </row>
    <row r="4" spans="1:26" ht="13.5" thickBot="1" x14ac:dyDescent="0.25">
      <c r="A4" s="141"/>
      <c r="B4" s="141"/>
      <c r="C4" s="141"/>
      <c r="D4" s="141"/>
      <c r="E4" s="141"/>
      <c r="F4" s="141"/>
      <c r="G4" s="141"/>
      <c r="H4" s="141"/>
      <c r="I4" s="141"/>
    </row>
    <row r="5" spans="1:26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26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26" s="141" customFormat="1" ht="33" customHeight="1" thickBot="1" x14ac:dyDescent="0.25">
      <c r="A7" s="538" t="s">
        <v>55</v>
      </c>
      <c r="B7" s="539"/>
      <c r="C7" s="539"/>
      <c r="D7" s="1665" t="s">
        <v>146</v>
      </c>
      <c r="E7" s="1665"/>
      <c r="F7" s="1665"/>
      <c r="G7" s="1665"/>
      <c r="H7" s="1665"/>
      <c r="I7" s="540"/>
      <c r="K7" s="151"/>
      <c r="L7" s="151"/>
      <c r="M7" s="151"/>
      <c r="N7" s="151"/>
      <c r="O7" s="151"/>
    </row>
    <row r="8" spans="1:26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K8" s="262"/>
      <c r="L8" s="262"/>
      <c r="M8" s="262"/>
      <c r="N8" s="262"/>
      <c r="O8" s="262"/>
    </row>
    <row r="9" spans="1:26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K9" s="262"/>
      <c r="L9" s="262"/>
      <c r="M9" s="262"/>
      <c r="N9" s="262"/>
      <c r="O9" s="262"/>
    </row>
    <row r="10" spans="1:26" s="129" customFormat="1" ht="19.5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K10" s="240"/>
      <c r="L10" s="240"/>
      <c r="M10" s="240"/>
      <c r="N10" s="240"/>
      <c r="P10" s="198"/>
    </row>
    <row r="11" spans="1:26" s="130" customFormat="1" ht="24.95" customHeight="1" x14ac:dyDescent="0.2">
      <c r="A11" s="1260" t="s">
        <v>4</v>
      </c>
      <c r="B11" s="1260" t="s">
        <v>63</v>
      </c>
      <c r="C11" s="1261" t="s">
        <v>146</v>
      </c>
      <c r="D11" s="1262" t="s">
        <v>145</v>
      </c>
      <c r="E11" s="1260">
        <v>2</v>
      </c>
      <c r="F11" s="1260"/>
      <c r="G11" s="1260"/>
      <c r="H11" s="1260"/>
      <c r="I11" s="1263" t="s">
        <v>166</v>
      </c>
      <c r="J11" s="128"/>
      <c r="K11" s="702"/>
      <c r="L11" s="702"/>
      <c r="M11" s="702"/>
      <c r="N11" s="702"/>
      <c r="P11" s="229"/>
    </row>
    <row r="12" spans="1:26" s="130" customFormat="1" ht="24.95" customHeight="1" x14ac:dyDescent="0.2">
      <c r="A12" s="1260" t="s">
        <v>4</v>
      </c>
      <c r="B12" s="1260" t="s">
        <v>63</v>
      </c>
      <c r="C12" s="1261" t="s">
        <v>146</v>
      </c>
      <c r="D12" s="1262" t="s">
        <v>590</v>
      </c>
      <c r="E12" s="1272"/>
      <c r="F12" s="1260">
        <v>2</v>
      </c>
      <c r="G12" s="1273"/>
      <c r="H12" s="1273"/>
      <c r="I12" s="1278" t="s">
        <v>491</v>
      </c>
      <c r="J12" s="128"/>
      <c r="K12" s="702"/>
      <c r="L12" s="702"/>
      <c r="M12" s="702"/>
      <c r="N12" s="702"/>
      <c r="P12" s="229"/>
      <c r="Q12" s="108"/>
      <c r="R12" s="108"/>
      <c r="S12" s="108"/>
      <c r="T12" s="108"/>
      <c r="U12" s="108"/>
      <c r="V12" s="108"/>
      <c r="W12" s="108"/>
      <c r="X12" s="108"/>
      <c r="Y12" s="108"/>
      <c r="Z12" s="108"/>
    </row>
    <row r="13" spans="1:26" s="130" customFormat="1" ht="24.95" customHeight="1" x14ac:dyDescent="0.2">
      <c r="A13" s="1260" t="s">
        <v>4</v>
      </c>
      <c r="B13" s="1260" t="s">
        <v>64</v>
      </c>
      <c r="C13" s="1261" t="s">
        <v>146</v>
      </c>
      <c r="D13" s="1262" t="s">
        <v>145</v>
      </c>
      <c r="E13" s="1260">
        <v>2</v>
      </c>
      <c r="F13" s="1260"/>
      <c r="G13" s="1260"/>
      <c r="H13" s="1260"/>
      <c r="I13" s="1263" t="s">
        <v>166</v>
      </c>
      <c r="K13" s="702"/>
      <c r="L13" s="702"/>
      <c r="M13" s="702"/>
      <c r="N13" s="702"/>
      <c r="P13" s="229"/>
    </row>
    <row r="14" spans="1:26" s="130" customFormat="1" ht="24.95" customHeight="1" x14ac:dyDescent="0.2">
      <c r="A14" s="1260" t="s">
        <v>4</v>
      </c>
      <c r="B14" s="1260" t="s">
        <v>64</v>
      </c>
      <c r="C14" s="1261" t="s">
        <v>146</v>
      </c>
      <c r="D14" s="1262" t="s">
        <v>591</v>
      </c>
      <c r="E14" s="1272"/>
      <c r="F14" s="1260">
        <v>2</v>
      </c>
      <c r="G14" s="1273"/>
      <c r="H14" s="1273"/>
      <c r="I14" s="1274" t="s">
        <v>210</v>
      </c>
      <c r="K14" s="702"/>
      <c r="L14" s="702"/>
      <c r="M14" s="702"/>
      <c r="N14" s="702"/>
      <c r="P14" s="229"/>
      <c r="Q14" s="108"/>
      <c r="R14" s="108"/>
      <c r="S14" s="108"/>
      <c r="T14" s="108"/>
      <c r="U14" s="108"/>
      <c r="V14" s="108"/>
      <c r="W14" s="108"/>
      <c r="X14" s="108"/>
      <c r="Y14" s="108"/>
      <c r="Z14" s="108"/>
    </row>
    <row r="15" spans="1:26" s="130" customFormat="1" ht="24.95" customHeight="1" x14ac:dyDescent="0.2">
      <c r="A15" s="1260" t="s">
        <v>4</v>
      </c>
      <c r="B15" s="1260" t="s">
        <v>65</v>
      </c>
      <c r="C15" s="1261" t="s">
        <v>146</v>
      </c>
      <c r="D15" s="1262" t="s">
        <v>145</v>
      </c>
      <c r="E15" s="1260">
        <v>2</v>
      </c>
      <c r="F15" s="1260"/>
      <c r="G15" s="1260"/>
      <c r="H15" s="1260"/>
      <c r="I15" s="1263" t="s">
        <v>165</v>
      </c>
      <c r="K15" s="702"/>
      <c r="L15" s="702"/>
      <c r="M15" s="702"/>
      <c r="N15" s="702"/>
      <c r="P15" s="229"/>
      <c r="Q15" s="108"/>
      <c r="R15" s="108"/>
      <c r="S15" s="108"/>
      <c r="T15" s="108"/>
      <c r="U15" s="108"/>
      <c r="V15" s="108"/>
      <c r="W15" s="108"/>
      <c r="X15" s="108"/>
      <c r="Y15" s="108"/>
      <c r="Z15" s="108"/>
    </row>
    <row r="16" spans="1:26" s="130" customFormat="1" ht="24.95" customHeight="1" x14ac:dyDescent="0.2">
      <c r="A16" s="1260" t="s">
        <v>4</v>
      </c>
      <c r="B16" s="1260" t="s">
        <v>65</v>
      </c>
      <c r="C16" s="1261" t="s">
        <v>146</v>
      </c>
      <c r="D16" s="1262" t="s">
        <v>592</v>
      </c>
      <c r="E16" s="1272"/>
      <c r="F16" s="1260">
        <v>2</v>
      </c>
      <c r="G16" s="1273"/>
      <c r="H16" s="1273"/>
      <c r="I16" s="1274" t="s">
        <v>210</v>
      </c>
      <c r="K16" s="702"/>
      <c r="L16" s="702"/>
      <c r="M16" s="702"/>
      <c r="N16" s="702"/>
      <c r="P16" s="229"/>
    </row>
    <row r="17" spans="1:26" ht="24.95" customHeight="1" x14ac:dyDescent="0.2">
      <c r="A17" s="1260" t="s">
        <v>4</v>
      </c>
      <c r="B17" s="1260" t="s">
        <v>67</v>
      </c>
      <c r="C17" s="1261" t="s">
        <v>146</v>
      </c>
      <c r="D17" s="1262" t="s">
        <v>145</v>
      </c>
      <c r="E17" s="1260">
        <v>2</v>
      </c>
      <c r="F17" s="1260"/>
      <c r="G17" s="1260"/>
      <c r="H17" s="1260"/>
      <c r="I17" s="1263" t="s">
        <v>165</v>
      </c>
      <c r="J17" s="130"/>
      <c r="K17" s="702"/>
      <c r="L17" s="702"/>
      <c r="M17" s="702"/>
      <c r="N17" s="702"/>
      <c r="O17" s="130"/>
      <c r="P17" s="229"/>
      <c r="Q17" s="130"/>
      <c r="R17" s="130"/>
      <c r="S17" s="130"/>
      <c r="T17" s="130"/>
      <c r="U17" s="130"/>
      <c r="V17" s="130"/>
      <c r="W17" s="130"/>
      <c r="X17" s="130"/>
      <c r="Y17" s="130"/>
      <c r="Z17" s="130"/>
    </row>
    <row r="18" spans="1:26" ht="24.95" customHeight="1" x14ac:dyDescent="0.2">
      <c r="A18" s="1260" t="s">
        <v>4</v>
      </c>
      <c r="B18" s="1260" t="s">
        <v>67</v>
      </c>
      <c r="C18" s="1261" t="s">
        <v>146</v>
      </c>
      <c r="D18" s="1262" t="s">
        <v>593</v>
      </c>
      <c r="E18" s="1272"/>
      <c r="F18" s="1260">
        <v>2</v>
      </c>
      <c r="G18" s="1273"/>
      <c r="H18" s="1273"/>
      <c r="I18" s="1278" t="s">
        <v>491</v>
      </c>
      <c r="J18" s="130"/>
      <c r="K18" s="702"/>
      <c r="L18" s="702"/>
      <c r="M18" s="702"/>
      <c r="N18" s="702"/>
      <c r="O18" s="130"/>
      <c r="P18" s="229"/>
    </row>
    <row r="19" spans="1:26" ht="24.95" customHeight="1" x14ac:dyDescent="0.2">
      <c r="A19" s="1260" t="s">
        <v>4</v>
      </c>
      <c r="B19" s="1260" t="s">
        <v>68</v>
      </c>
      <c r="C19" s="1261" t="s">
        <v>146</v>
      </c>
      <c r="D19" s="1262" t="s">
        <v>145</v>
      </c>
      <c r="E19" s="1260">
        <v>2</v>
      </c>
      <c r="F19" s="1260"/>
      <c r="G19" s="1260"/>
      <c r="H19" s="1260"/>
      <c r="I19" s="1278" t="s">
        <v>491</v>
      </c>
      <c r="J19" s="130"/>
      <c r="K19" s="702"/>
      <c r="L19" s="702"/>
      <c r="M19" s="702"/>
      <c r="N19" s="702"/>
      <c r="O19" s="130"/>
      <c r="P19" s="229"/>
    </row>
    <row r="20" spans="1:26" s="470" customFormat="1" ht="24.95" customHeight="1" x14ac:dyDescent="0.2">
      <c r="A20" s="1260" t="s">
        <v>4</v>
      </c>
      <c r="B20" s="1260" t="s">
        <v>68</v>
      </c>
      <c r="C20" s="1261" t="s">
        <v>146</v>
      </c>
      <c r="D20" s="1262" t="s">
        <v>594</v>
      </c>
      <c r="E20" s="1272"/>
      <c r="F20" s="1260">
        <v>2</v>
      </c>
      <c r="G20" s="1273"/>
      <c r="H20" s="1273"/>
      <c r="I20" s="1274" t="s">
        <v>514</v>
      </c>
      <c r="J20" s="732"/>
      <c r="K20" s="702"/>
      <c r="L20" s="702"/>
      <c r="M20" s="702"/>
      <c r="N20" s="702"/>
      <c r="O20" s="732"/>
      <c r="P20" s="469"/>
    </row>
    <row r="21" spans="1:26" s="470" customFormat="1" ht="24.95" customHeight="1" x14ac:dyDescent="0.2">
      <c r="A21" s="1155" t="s">
        <v>4</v>
      </c>
      <c r="B21" s="1155" t="s">
        <v>245</v>
      </c>
      <c r="C21" s="1213" t="s">
        <v>146</v>
      </c>
      <c r="D21" s="1157" t="s">
        <v>145</v>
      </c>
      <c r="E21" s="1155">
        <v>2</v>
      </c>
      <c r="F21" s="1155"/>
      <c r="G21" s="1214"/>
      <c r="H21" s="1215"/>
      <c r="I21" s="1216" t="s">
        <v>176</v>
      </c>
      <c r="J21" s="732"/>
      <c r="K21" s="702"/>
      <c r="L21" s="702"/>
      <c r="M21" s="702"/>
      <c r="N21" s="702"/>
      <c r="O21" s="732"/>
      <c r="P21" s="469"/>
    </row>
    <row r="22" spans="1:26" s="470" customFormat="1" ht="24.95" customHeight="1" x14ac:dyDescent="0.2">
      <c r="A22" s="1260" t="s">
        <v>4</v>
      </c>
      <c r="B22" s="1260" t="s">
        <v>245</v>
      </c>
      <c r="C22" s="1261" t="s">
        <v>146</v>
      </c>
      <c r="D22" s="1262" t="s">
        <v>595</v>
      </c>
      <c r="E22" s="1272"/>
      <c r="F22" s="1260">
        <v>2</v>
      </c>
      <c r="G22" s="1279"/>
      <c r="H22" s="1280"/>
      <c r="I22" s="1278" t="s">
        <v>491</v>
      </c>
      <c r="J22" s="732"/>
      <c r="K22" s="702"/>
      <c r="L22" s="702"/>
      <c r="M22" s="702"/>
      <c r="N22" s="702"/>
      <c r="O22" s="732"/>
      <c r="P22" s="469"/>
    </row>
    <row r="23" spans="1:26" ht="24.95" customHeight="1" x14ac:dyDescent="0.2">
      <c r="A23" s="1260" t="s">
        <v>4</v>
      </c>
      <c r="B23" s="1260" t="s">
        <v>558</v>
      </c>
      <c r="C23" s="1261" t="s">
        <v>146</v>
      </c>
      <c r="D23" s="1262" t="s">
        <v>145</v>
      </c>
      <c r="E23" s="1260">
        <v>2</v>
      </c>
      <c r="F23" s="1260"/>
      <c r="G23" s="1265"/>
      <c r="H23" s="1265"/>
      <c r="I23" s="1263" t="s">
        <v>165</v>
      </c>
      <c r="J23" s="130"/>
      <c r="K23" s="702"/>
      <c r="L23" s="702"/>
      <c r="M23" s="702"/>
      <c r="N23" s="702"/>
      <c r="O23" s="130"/>
      <c r="P23" s="229"/>
      <c r="Q23" s="130"/>
      <c r="R23" s="130"/>
      <c r="S23" s="130"/>
      <c r="T23" s="130"/>
      <c r="U23" s="130"/>
      <c r="V23" s="130"/>
      <c r="W23" s="130"/>
      <c r="X23" s="130"/>
      <c r="Y23" s="130"/>
      <c r="Z23" s="130"/>
    </row>
    <row r="24" spans="1:26" ht="24.95" customHeight="1" x14ac:dyDescent="0.2">
      <c r="A24" s="1260" t="s">
        <v>4</v>
      </c>
      <c r="B24" s="1260" t="s">
        <v>558</v>
      </c>
      <c r="C24" s="1261" t="s">
        <v>146</v>
      </c>
      <c r="D24" s="1262" t="s">
        <v>596</v>
      </c>
      <c r="E24" s="1272"/>
      <c r="F24" s="1260">
        <v>2</v>
      </c>
      <c r="G24" s="1280"/>
      <c r="H24" s="1280"/>
      <c r="I24" s="1274" t="s">
        <v>514</v>
      </c>
      <c r="J24" s="130"/>
      <c r="K24" s="702"/>
      <c r="L24" s="702"/>
      <c r="M24" s="702"/>
      <c r="N24" s="702"/>
      <c r="O24" s="130"/>
      <c r="P24" s="229"/>
    </row>
    <row r="25" spans="1:26" x14ac:dyDescent="0.2">
      <c r="C25" s="171"/>
      <c r="D25" s="142"/>
      <c r="E25" s="113"/>
      <c r="F25" s="113"/>
      <c r="G25" s="113"/>
      <c r="H25" s="113"/>
      <c r="J25" s="130"/>
      <c r="K25" s="130"/>
      <c r="L25" s="130"/>
      <c r="M25" s="130"/>
      <c r="N25" s="130"/>
      <c r="O25" s="130"/>
      <c r="P25" s="229"/>
    </row>
    <row r="26" spans="1:26" ht="18.95" customHeight="1" x14ac:dyDescent="0.2">
      <c r="D26" s="733" t="s">
        <v>537</v>
      </c>
      <c r="E26" s="734">
        <f>+SUM(E11:E24)</f>
        <v>14</v>
      </c>
      <c r="F26" s="734">
        <f>+SUM(F11:F24)</f>
        <v>14</v>
      </c>
      <c r="G26" s="734"/>
      <c r="H26" s="734"/>
      <c r="I26" s="678">
        <f>+E26+F26</f>
        <v>28</v>
      </c>
      <c r="J26" s="130"/>
      <c r="K26" s="130"/>
      <c r="L26" s="130"/>
      <c r="M26" s="130"/>
      <c r="N26" s="130"/>
      <c r="O26" s="130"/>
      <c r="P26" s="229"/>
    </row>
    <row r="27" spans="1:26" ht="18.95" customHeight="1" x14ac:dyDescent="0.2">
      <c r="D27" s="735" t="s">
        <v>486</v>
      </c>
      <c r="E27" s="663">
        <v>12</v>
      </c>
      <c r="F27" s="663">
        <v>12</v>
      </c>
      <c r="G27" s="663"/>
      <c r="H27" s="663"/>
      <c r="I27" s="736">
        <f>+E27+F27+H27</f>
        <v>24</v>
      </c>
      <c r="J27" s="130"/>
      <c r="K27" s="130"/>
      <c r="L27" s="130"/>
      <c r="M27" s="130"/>
      <c r="N27" s="130"/>
      <c r="O27" s="130"/>
    </row>
    <row r="28" spans="1:26" ht="18.95" customHeight="1" x14ac:dyDescent="0.2">
      <c r="D28" s="130"/>
      <c r="E28" s="203"/>
      <c r="F28" s="130"/>
      <c r="G28" s="203"/>
      <c r="H28" s="130"/>
      <c r="I28" s="660"/>
      <c r="J28" s="471"/>
      <c r="K28" s="472"/>
    </row>
    <row r="29" spans="1:26" ht="26.25" customHeight="1" x14ac:dyDescent="0.2">
      <c r="I29" s="135" t="s">
        <v>258</v>
      </c>
      <c r="J29" s="132" t="s">
        <v>225</v>
      </c>
      <c r="K29" s="132" t="s">
        <v>66</v>
      </c>
      <c r="L29" s="171"/>
      <c r="M29" s="661"/>
      <c r="N29" s="473"/>
      <c r="O29" s="381"/>
      <c r="P29" s="200"/>
    </row>
    <row r="30" spans="1:26" ht="18" customHeight="1" x14ac:dyDescent="0.2">
      <c r="I30" s="284" t="s">
        <v>165</v>
      </c>
      <c r="J30" s="17">
        <f>SUMIF($I$11:$I$24,$I30,E$11:E$24)</f>
        <v>6</v>
      </c>
      <c r="K30" s="17">
        <f>SUMIF($I$11:$I$24,$I30,F$11:F$24)</f>
        <v>0</v>
      </c>
      <c r="L30" s="1"/>
      <c r="M30" s="1"/>
      <c r="N30" s="222"/>
      <c r="O30" s="222"/>
      <c r="P30" s="288"/>
    </row>
    <row r="31" spans="1:26" ht="18" customHeight="1" x14ac:dyDescent="0.2">
      <c r="I31" s="284" t="s">
        <v>166</v>
      </c>
      <c r="J31" s="17">
        <f t="shared" ref="J31:J35" si="0">SUMIF($I$11:$I$24,$I31,E$11:E$24)</f>
        <v>4</v>
      </c>
      <c r="K31" s="17">
        <f t="shared" ref="K31:K35" si="1">SUMIF($I$11:$I$24,$I31,F$11:F$24)</f>
        <v>0</v>
      </c>
      <c r="L31" s="1"/>
      <c r="M31" s="1"/>
      <c r="N31" s="222"/>
      <c r="O31" s="222"/>
      <c r="P31" s="288"/>
    </row>
    <row r="32" spans="1:26" ht="18" customHeight="1" x14ac:dyDescent="0.2">
      <c r="I32" s="439" t="s">
        <v>210</v>
      </c>
      <c r="J32" s="17">
        <f t="shared" si="0"/>
        <v>0</v>
      </c>
      <c r="K32" s="17">
        <f t="shared" si="1"/>
        <v>4</v>
      </c>
      <c r="L32" s="1"/>
      <c r="M32" s="1"/>
      <c r="N32" s="222"/>
      <c r="O32" s="222"/>
      <c r="P32" s="288"/>
    </row>
    <row r="33" spans="9:16" ht="19.5" customHeight="1" x14ac:dyDescent="0.2">
      <c r="I33" s="283" t="s">
        <v>176</v>
      </c>
      <c r="J33" s="17">
        <f t="shared" si="0"/>
        <v>2</v>
      </c>
      <c r="K33" s="17">
        <f t="shared" si="1"/>
        <v>0</v>
      </c>
      <c r="L33" s="1"/>
      <c r="M33" s="1"/>
      <c r="N33" s="222"/>
      <c r="O33" s="222"/>
      <c r="P33" s="288"/>
    </row>
    <row r="34" spans="9:16" ht="19.5" customHeight="1" x14ac:dyDescent="0.2">
      <c r="I34" s="283" t="s">
        <v>491</v>
      </c>
      <c r="J34" s="17">
        <f t="shared" si="0"/>
        <v>2</v>
      </c>
      <c r="K34" s="17">
        <f t="shared" si="1"/>
        <v>6</v>
      </c>
      <c r="L34" s="1"/>
      <c r="M34" s="1"/>
      <c r="N34" s="222"/>
      <c r="O34" s="222"/>
      <c r="P34" s="288"/>
    </row>
    <row r="35" spans="9:16" ht="19.5" customHeight="1" x14ac:dyDescent="0.2">
      <c r="I35" s="477" t="s">
        <v>514</v>
      </c>
      <c r="J35" s="17">
        <f t="shared" si="0"/>
        <v>0</v>
      </c>
      <c r="K35" s="17">
        <f t="shared" si="1"/>
        <v>4</v>
      </c>
      <c r="L35" s="1"/>
      <c r="M35" s="1"/>
      <c r="N35" s="222"/>
      <c r="O35" s="222"/>
      <c r="P35" s="288"/>
    </row>
    <row r="36" spans="9:16" x14ac:dyDescent="0.2">
      <c r="J36" s="474"/>
      <c r="K36" s="474"/>
    </row>
    <row r="37" spans="9:16" x14ac:dyDescent="0.2">
      <c r="J37" s="113"/>
      <c r="K37" s="113"/>
    </row>
    <row r="38" spans="9:16" x14ac:dyDescent="0.2">
      <c r="K38" s="580">
        <f>SUM(J30:K35)</f>
        <v>28</v>
      </c>
    </row>
  </sheetData>
  <sheetProtection formatCells="0"/>
  <autoFilter ref="A9:I24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1">
    <dataValidation type="list" allowBlank="1" showInputMessage="1" showErrorMessage="1" sqref="I30:I31 I33:I34">
      <formula1>$I$13:$I$23</formula1>
    </dataValidation>
  </dataValidations>
  <pageMargins left="0.75" right="0.75" top="1" bottom="1" header="0" footer="0"/>
  <pageSetup scale="34" orientation="landscape" r:id="rId1"/>
  <headerFooter alignWithMargins="0"/>
  <ignoredErrors>
    <ignoredError sqref="J37:K38 E26:I26 I27" unlockedFormula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8000"/>
    <pageSetUpPr fitToPage="1"/>
  </sheetPr>
  <dimension ref="A1:S96"/>
  <sheetViews>
    <sheetView zoomScale="70" zoomScaleNormal="70" workbookViewId="0">
      <selection activeCell="G27" sqref="G27"/>
    </sheetView>
  </sheetViews>
  <sheetFormatPr baseColWidth="10" defaultColWidth="11.42578125" defaultRowHeight="15.75" x14ac:dyDescent="0.2"/>
  <cols>
    <col min="1" max="3" width="17.42578125" style="1419" customWidth="1"/>
    <col min="4" max="4" width="43.28515625" style="1421" customWidth="1"/>
    <col min="5" max="8" width="7.140625" style="1420" customWidth="1"/>
    <col min="9" max="9" width="48.85546875" style="1419" customWidth="1"/>
    <col min="10" max="10" width="32" style="1418" customWidth="1"/>
    <col min="11" max="17" width="11.42578125" style="1418"/>
    <col min="18" max="16384" width="11.42578125" style="1417"/>
  </cols>
  <sheetData>
    <row r="1" spans="1:19" x14ac:dyDescent="0.2">
      <c r="A1" s="1419" t="s">
        <v>51</v>
      </c>
    </row>
    <row r="2" spans="1:19" x14ac:dyDescent="0.2">
      <c r="A2" s="1419" t="s">
        <v>52</v>
      </c>
    </row>
    <row r="3" spans="1:19" x14ac:dyDescent="0.2">
      <c r="A3" s="1419" t="s">
        <v>53</v>
      </c>
    </row>
    <row r="4" spans="1:19" ht="16.5" thickBot="1" x14ac:dyDescent="0.25"/>
    <row r="5" spans="1:19" ht="18.75" customHeight="1" x14ac:dyDescent="0.2">
      <c r="A5" s="1741" t="s">
        <v>54</v>
      </c>
      <c r="B5" s="1742"/>
      <c r="C5" s="1742"/>
      <c r="D5" s="1742"/>
      <c r="E5" s="1742"/>
      <c r="F5" s="1742"/>
      <c r="G5" s="1742"/>
      <c r="H5" s="1742"/>
      <c r="I5" s="1743"/>
    </row>
    <row r="6" spans="1:19" ht="18.75" customHeight="1" thickBot="1" x14ac:dyDescent="0.25">
      <c r="A6" s="1744" t="s">
        <v>530</v>
      </c>
      <c r="B6" s="1745"/>
      <c r="C6" s="1746"/>
      <c r="D6" s="1745"/>
      <c r="E6" s="1745"/>
      <c r="F6" s="1745"/>
      <c r="G6" s="1745"/>
      <c r="H6" s="1745"/>
      <c r="I6" s="1747"/>
    </row>
    <row r="7" spans="1:19" s="1451" customFormat="1" ht="33" customHeight="1" thickBot="1" x14ac:dyDescent="0.25">
      <c r="A7" s="1530" t="s">
        <v>55</v>
      </c>
      <c r="B7" s="1529"/>
      <c r="C7" s="1529"/>
      <c r="D7" s="1748" t="s">
        <v>6</v>
      </c>
      <c r="E7" s="1748"/>
      <c r="F7" s="1748"/>
      <c r="G7" s="1748"/>
      <c r="H7" s="1748"/>
      <c r="I7" s="1528"/>
      <c r="J7" s="1527"/>
      <c r="K7" s="1527"/>
      <c r="L7" s="1527"/>
      <c r="M7" s="1527"/>
      <c r="N7" s="1527"/>
      <c r="O7" s="1527"/>
      <c r="P7" s="1527"/>
      <c r="Q7" s="1527"/>
    </row>
    <row r="8" spans="1:19" s="1520" customFormat="1" ht="20.25" customHeight="1" thickBot="1" x14ac:dyDescent="0.25">
      <c r="A8" s="1526"/>
      <c r="B8" s="1525"/>
      <c r="C8" s="1525"/>
      <c r="D8" s="1745" t="s">
        <v>56</v>
      </c>
      <c r="E8" s="1745"/>
      <c r="F8" s="1745"/>
      <c r="G8" s="1745"/>
      <c r="H8" s="1745"/>
      <c r="I8" s="1524"/>
      <c r="J8" s="1523"/>
      <c r="K8" s="1523"/>
      <c r="L8" s="1523"/>
      <c r="M8" s="1523"/>
      <c r="N8" s="1523"/>
      <c r="O8" s="1523"/>
      <c r="P8" s="1523"/>
      <c r="Q8" s="1523"/>
    </row>
    <row r="9" spans="1:19" s="1520" customFormat="1" ht="20.25" customHeight="1" x14ac:dyDescent="0.2">
      <c r="A9" s="1750" t="s">
        <v>3</v>
      </c>
      <c r="B9" s="1752"/>
      <c r="C9" s="1752" t="s">
        <v>0</v>
      </c>
      <c r="D9" s="1752" t="s">
        <v>57</v>
      </c>
      <c r="E9" s="1739" t="s">
        <v>58</v>
      </c>
      <c r="F9" s="1739"/>
      <c r="G9" s="1739" t="s">
        <v>59</v>
      </c>
      <c r="H9" s="1739"/>
      <c r="I9" s="1749" t="s">
        <v>60</v>
      </c>
      <c r="J9" s="1523"/>
      <c r="K9" s="1523"/>
      <c r="L9" s="1523"/>
      <c r="M9" s="1523"/>
      <c r="N9" s="1523"/>
      <c r="O9" s="1523"/>
      <c r="P9" s="1523"/>
      <c r="Q9" s="1523"/>
    </row>
    <row r="10" spans="1:19" s="1520" customFormat="1" ht="20.25" hidden="1" customHeight="1" x14ac:dyDescent="0.2">
      <c r="A10" s="1751"/>
      <c r="B10" s="1753"/>
      <c r="C10" s="1753"/>
      <c r="D10" s="1753"/>
      <c r="E10" s="1522" t="s">
        <v>61</v>
      </c>
      <c r="F10" s="1522" t="s">
        <v>66</v>
      </c>
      <c r="G10" s="1521" t="s">
        <v>62</v>
      </c>
      <c r="H10" s="1521" t="s">
        <v>66</v>
      </c>
      <c r="I10" s="1749"/>
      <c r="J10" s="1434"/>
      <c r="K10" s="1434"/>
      <c r="L10" s="1434" t="s">
        <v>756</v>
      </c>
      <c r="M10" s="1434" t="s">
        <v>66</v>
      </c>
      <c r="N10" s="1434"/>
      <c r="O10" s="1434"/>
      <c r="P10" s="1434"/>
      <c r="Q10" s="1434"/>
      <c r="R10" s="1433"/>
      <c r="S10" s="1433"/>
    </row>
    <row r="11" spans="1:19" s="1451" customFormat="1" ht="21.75" customHeight="1" x14ac:dyDescent="0.2">
      <c r="A11" s="1469" t="s">
        <v>4</v>
      </c>
      <c r="B11" s="1469" t="s">
        <v>63</v>
      </c>
      <c r="C11" s="1469" t="s">
        <v>6</v>
      </c>
      <c r="D11" s="1465" t="s">
        <v>106</v>
      </c>
      <c r="E11" s="1467"/>
      <c r="F11" s="1467"/>
      <c r="G11" s="1468">
        <v>4</v>
      </c>
      <c r="H11" s="1483"/>
      <c r="I11" s="1465" t="s">
        <v>506</v>
      </c>
      <c r="J11" s="1434"/>
      <c r="K11" s="1448">
        <f t="shared" ref="K11:K42" si="0">E11</f>
        <v>0</v>
      </c>
      <c r="L11" s="1448">
        <f t="shared" ref="L11:L42" si="1">F11</f>
        <v>0</v>
      </c>
      <c r="M11" s="1448">
        <f t="shared" ref="M11:M42" si="2">G11</f>
        <v>4</v>
      </c>
      <c r="N11" s="1448">
        <f t="shared" ref="N11:N42" si="3">H11</f>
        <v>0</v>
      </c>
      <c r="O11" s="1453"/>
      <c r="P11" s="1454"/>
      <c r="Q11" s="1453"/>
      <c r="R11" s="1452"/>
      <c r="S11" s="1452"/>
    </row>
    <row r="12" spans="1:19" s="1451" customFormat="1" ht="21.75" hidden="1" customHeight="1" x14ac:dyDescent="0.2">
      <c r="A12" s="1469" t="s">
        <v>4</v>
      </c>
      <c r="B12" s="1469" t="s">
        <v>63</v>
      </c>
      <c r="C12" s="1469" t="s">
        <v>6</v>
      </c>
      <c r="D12" s="1465" t="s">
        <v>597</v>
      </c>
      <c r="E12" s="1483"/>
      <c r="F12" s="1483"/>
      <c r="G12" s="1483"/>
      <c r="H12" s="1519">
        <v>2</v>
      </c>
      <c r="I12" s="1465" t="s">
        <v>204</v>
      </c>
      <c r="J12" s="1434"/>
      <c r="K12" s="1448">
        <f t="shared" si="0"/>
        <v>0</v>
      </c>
      <c r="L12" s="1448">
        <f t="shared" si="1"/>
        <v>0</v>
      </c>
      <c r="M12" s="1448">
        <f t="shared" si="2"/>
        <v>0</v>
      </c>
      <c r="N12" s="1448">
        <f t="shared" si="3"/>
        <v>2</v>
      </c>
      <c r="O12" s="1453"/>
      <c r="P12" s="1454"/>
      <c r="Q12" s="1453"/>
      <c r="R12" s="1452"/>
      <c r="S12" s="1452"/>
    </row>
    <row r="13" spans="1:19" s="1451" customFormat="1" ht="21.75" hidden="1" customHeight="1" x14ac:dyDescent="0.2">
      <c r="A13" s="1469" t="s">
        <v>4</v>
      </c>
      <c r="B13" s="1469" t="s">
        <v>64</v>
      </c>
      <c r="C13" s="1469" t="s">
        <v>6</v>
      </c>
      <c r="D13" s="1465" t="s">
        <v>106</v>
      </c>
      <c r="E13" s="1467"/>
      <c r="F13" s="1467"/>
      <c r="G13" s="1468">
        <v>4</v>
      </c>
      <c r="H13" s="1483"/>
      <c r="I13" s="1465" t="s">
        <v>205</v>
      </c>
      <c r="J13" s="1434"/>
      <c r="K13" s="1448">
        <f t="shared" si="0"/>
        <v>0</v>
      </c>
      <c r="L13" s="1448">
        <f t="shared" si="1"/>
        <v>0</v>
      </c>
      <c r="M13" s="1448">
        <f t="shared" si="2"/>
        <v>4</v>
      </c>
      <c r="N13" s="1448">
        <f t="shared" si="3"/>
        <v>0</v>
      </c>
      <c r="O13" s="1453"/>
      <c r="P13" s="1454"/>
      <c r="Q13" s="1453"/>
      <c r="R13" s="1452"/>
      <c r="S13" s="1452"/>
    </row>
    <row r="14" spans="1:19" s="1451" customFormat="1" ht="21.75" hidden="1" customHeight="1" x14ac:dyDescent="0.2">
      <c r="A14" s="1469" t="s">
        <v>4</v>
      </c>
      <c r="B14" s="1469" t="s">
        <v>64</v>
      </c>
      <c r="C14" s="1469" t="s">
        <v>6</v>
      </c>
      <c r="D14" s="1465" t="s">
        <v>598</v>
      </c>
      <c r="E14" s="1483"/>
      <c r="F14" s="1483"/>
      <c r="G14" s="1483"/>
      <c r="H14" s="1519">
        <v>2</v>
      </c>
      <c r="I14" s="1465" t="s">
        <v>204</v>
      </c>
      <c r="J14" s="1434"/>
      <c r="K14" s="1448">
        <f t="shared" si="0"/>
        <v>0</v>
      </c>
      <c r="L14" s="1448">
        <f t="shared" si="1"/>
        <v>0</v>
      </c>
      <c r="M14" s="1448">
        <f t="shared" si="2"/>
        <v>0</v>
      </c>
      <c r="N14" s="1448">
        <f t="shared" si="3"/>
        <v>2</v>
      </c>
      <c r="O14" s="1453"/>
      <c r="P14" s="1454"/>
      <c r="Q14" s="1453"/>
      <c r="R14" s="1452"/>
      <c r="S14" s="1452"/>
    </row>
    <row r="15" spans="1:19" s="1451" customFormat="1" ht="21.75" customHeight="1" x14ac:dyDescent="0.2">
      <c r="A15" s="1469" t="s">
        <v>4</v>
      </c>
      <c r="B15" s="1469" t="s">
        <v>65</v>
      </c>
      <c r="C15" s="1469" t="s">
        <v>6</v>
      </c>
      <c r="D15" s="1465" t="s">
        <v>106</v>
      </c>
      <c r="E15" s="1483"/>
      <c r="F15" s="1483"/>
      <c r="G15" s="1519">
        <v>4</v>
      </c>
      <c r="H15" s="1481"/>
      <c r="I15" s="1465" t="s">
        <v>506</v>
      </c>
      <c r="J15" s="1434"/>
      <c r="K15" s="1448">
        <f t="shared" si="0"/>
        <v>0</v>
      </c>
      <c r="L15" s="1448">
        <v>2</v>
      </c>
      <c r="M15" s="1448">
        <v>2</v>
      </c>
      <c r="N15" s="1448">
        <f t="shared" si="3"/>
        <v>0</v>
      </c>
      <c r="O15" s="1453"/>
      <c r="P15" s="1454"/>
      <c r="Q15" s="1453"/>
      <c r="R15" s="1452"/>
      <c r="S15" s="1452"/>
    </row>
    <row r="16" spans="1:19" s="1451" customFormat="1" ht="21.75" hidden="1" customHeight="1" x14ac:dyDescent="0.2">
      <c r="A16" s="1469" t="s">
        <v>4</v>
      </c>
      <c r="B16" s="1469" t="s">
        <v>65</v>
      </c>
      <c r="C16" s="1469" t="s">
        <v>6</v>
      </c>
      <c r="D16" s="1465" t="s">
        <v>598</v>
      </c>
      <c r="E16" s="1483"/>
      <c r="F16" s="1483"/>
      <c r="G16" s="1468"/>
      <c r="H16" s="1468">
        <v>2</v>
      </c>
      <c r="I16" s="1465" t="s">
        <v>204</v>
      </c>
      <c r="J16" s="1434"/>
      <c r="K16" s="1448">
        <f t="shared" si="0"/>
        <v>0</v>
      </c>
      <c r="L16" s="1448">
        <f t="shared" si="1"/>
        <v>0</v>
      </c>
      <c r="M16" s="1448">
        <f t="shared" si="2"/>
        <v>0</v>
      </c>
      <c r="N16" s="1448">
        <f t="shared" si="3"/>
        <v>2</v>
      </c>
      <c r="O16" s="1453"/>
      <c r="P16" s="1454"/>
      <c r="Q16" s="1453"/>
      <c r="R16" s="1452"/>
      <c r="S16" s="1452"/>
    </row>
    <row r="17" spans="1:19" s="1451" customFormat="1" ht="21.75" hidden="1" customHeight="1" x14ac:dyDescent="0.2">
      <c r="A17" s="1621" t="s">
        <v>4</v>
      </c>
      <c r="B17" s="1621" t="s">
        <v>67</v>
      </c>
      <c r="C17" s="1621" t="s">
        <v>6</v>
      </c>
      <c r="D17" s="1622" t="s">
        <v>106</v>
      </c>
      <c r="E17" s="1623"/>
      <c r="F17" s="1623"/>
      <c r="G17" s="1624">
        <v>4</v>
      </c>
      <c r="H17" s="1623"/>
      <c r="I17" s="1625" t="s">
        <v>692</v>
      </c>
      <c r="J17" s="1434"/>
      <c r="K17" s="1448">
        <f t="shared" si="0"/>
        <v>0</v>
      </c>
      <c r="L17" s="1448">
        <f t="shared" si="1"/>
        <v>0</v>
      </c>
      <c r="M17" s="1448">
        <f t="shared" si="2"/>
        <v>4</v>
      </c>
      <c r="N17" s="1448">
        <f t="shared" si="3"/>
        <v>0</v>
      </c>
      <c r="O17" s="1453"/>
      <c r="P17" s="1454"/>
      <c r="Q17" s="1453"/>
      <c r="R17" s="1452"/>
      <c r="S17" s="1452"/>
    </row>
    <row r="18" spans="1:19" s="1451" customFormat="1" ht="21.75" hidden="1" customHeight="1" x14ac:dyDescent="0.2">
      <c r="A18" s="1469" t="s">
        <v>4</v>
      </c>
      <c r="B18" s="1469" t="s">
        <v>67</v>
      </c>
      <c r="C18" s="1469" t="s">
        <v>6</v>
      </c>
      <c r="D18" s="1465" t="s">
        <v>598</v>
      </c>
      <c r="E18" s="1483"/>
      <c r="F18" s="1483"/>
      <c r="G18" s="1483"/>
      <c r="H18" s="1519">
        <v>2</v>
      </c>
      <c r="I18" s="1465" t="s">
        <v>204</v>
      </c>
      <c r="J18" s="1434"/>
      <c r="K18" s="1448">
        <f t="shared" si="0"/>
        <v>0</v>
      </c>
      <c r="L18" s="1448">
        <f t="shared" si="1"/>
        <v>0</v>
      </c>
      <c r="M18" s="1448">
        <f t="shared" si="2"/>
        <v>0</v>
      </c>
      <c r="N18" s="1448">
        <f t="shared" si="3"/>
        <v>2</v>
      </c>
      <c r="O18" s="1453"/>
      <c r="P18" s="1454"/>
      <c r="Q18" s="1453"/>
      <c r="R18" s="1452"/>
      <c r="S18" s="1452"/>
    </row>
    <row r="19" spans="1:19" s="1451" customFormat="1" ht="21.75" hidden="1" customHeight="1" x14ac:dyDescent="0.2">
      <c r="A19" s="1469" t="s">
        <v>4</v>
      </c>
      <c r="B19" s="1469" t="s">
        <v>68</v>
      </c>
      <c r="C19" s="1469" t="s">
        <v>6</v>
      </c>
      <c r="D19" s="1465" t="s">
        <v>106</v>
      </c>
      <c r="E19" s="1483"/>
      <c r="F19" s="1483"/>
      <c r="G19" s="1519">
        <v>4</v>
      </c>
      <c r="H19" s="1481"/>
      <c r="I19" s="1465" t="s">
        <v>205</v>
      </c>
      <c r="J19" s="1434"/>
      <c r="K19" s="1448">
        <f t="shared" si="0"/>
        <v>0</v>
      </c>
      <c r="L19" s="1448">
        <f t="shared" si="1"/>
        <v>0</v>
      </c>
      <c r="M19" s="1448">
        <f t="shared" si="2"/>
        <v>4</v>
      </c>
      <c r="N19" s="1448">
        <f t="shared" si="3"/>
        <v>0</v>
      </c>
      <c r="O19" s="1453"/>
      <c r="P19" s="1454"/>
      <c r="Q19" s="1453"/>
      <c r="R19" s="1452"/>
      <c r="S19" s="1452"/>
    </row>
    <row r="20" spans="1:19" s="1451" customFormat="1" ht="21.75" hidden="1" customHeight="1" x14ac:dyDescent="0.2">
      <c r="A20" s="1469" t="s">
        <v>4</v>
      </c>
      <c r="B20" s="1469" t="s">
        <v>68</v>
      </c>
      <c r="C20" s="1469" t="s">
        <v>6</v>
      </c>
      <c r="D20" s="1465" t="s">
        <v>598</v>
      </c>
      <c r="E20" s="1483"/>
      <c r="F20" s="1483"/>
      <c r="G20" s="1468"/>
      <c r="H20" s="1468">
        <v>2</v>
      </c>
      <c r="I20" s="1465" t="s">
        <v>204</v>
      </c>
      <c r="J20" s="1434"/>
      <c r="K20" s="1448">
        <f t="shared" si="0"/>
        <v>0</v>
      </c>
      <c r="L20" s="1448">
        <f t="shared" si="1"/>
        <v>0</v>
      </c>
      <c r="M20" s="1448">
        <f t="shared" si="2"/>
        <v>0</v>
      </c>
      <c r="N20" s="1448">
        <f t="shared" si="3"/>
        <v>2</v>
      </c>
      <c r="O20" s="1453"/>
      <c r="P20" s="1454"/>
      <c r="Q20" s="1453"/>
      <c r="R20" s="1452"/>
      <c r="S20" s="1452"/>
    </row>
    <row r="21" spans="1:19" s="1451" customFormat="1" ht="21.75" customHeight="1" x14ac:dyDescent="0.2">
      <c r="A21" s="1469" t="s">
        <v>4</v>
      </c>
      <c r="B21" s="1469" t="s">
        <v>245</v>
      </c>
      <c r="C21" s="1469" t="s">
        <v>6</v>
      </c>
      <c r="D21" s="1465" t="s">
        <v>106</v>
      </c>
      <c r="E21" s="1483"/>
      <c r="F21" s="1483"/>
      <c r="G21" s="1468">
        <v>4</v>
      </c>
      <c r="H21" s="1468"/>
      <c r="I21" s="1465" t="s">
        <v>506</v>
      </c>
      <c r="J21" s="1434"/>
      <c r="K21" s="1448">
        <f t="shared" si="0"/>
        <v>0</v>
      </c>
      <c r="L21" s="1448">
        <f t="shared" si="1"/>
        <v>0</v>
      </c>
      <c r="M21" s="1448">
        <f t="shared" si="2"/>
        <v>4</v>
      </c>
      <c r="N21" s="1448">
        <f t="shared" si="3"/>
        <v>0</v>
      </c>
      <c r="O21" s="1453"/>
      <c r="P21" s="1454"/>
      <c r="Q21" s="1453"/>
      <c r="R21" s="1452"/>
      <c r="S21" s="1452"/>
    </row>
    <row r="22" spans="1:19" s="1451" customFormat="1" ht="21.75" hidden="1" customHeight="1" x14ac:dyDescent="0.2">
      <c r="A22" s="1630" t="s">
        <v>4</v>
      </c>
      <c r="B22" s="1630" t="s">
        <v>245</v>
      </c>
      <c r="C22" s="1630" t="s">
        <v>6</v>
      </c>
      <c r="D22" s="1631" t="s">
        <v>598</v>
      </c>
      <c r="E22" s="1632"/>
      <c r="F22" s="1632"/>
      <c r="G22" s="1633"/>
      <c r="H22" s="1634">
        <v>2</v>
      </c>
      <c r="I22" s="1625" t="s">
        <v>692</v>
      </c>
      <c r="J22" s="1434"/>
      <c r="K22" s="1448">
        <f t="shared" si="0"/>
        <v>0</v>
      </c>
      <c r="L22" s="1448">
        <f t="shared" si="1"/>
        <v>0</v>
      </c>
      <c r="M22" s="1448">
        <f t="shared" si="2"/>
        <v>0</v>
      </c>
      <c r="N22" s="1448">
        <f t="shared" si="3"/>
        <v>2</v>
      </c>
      <c r="O22" s="1453"/>
      <c r="P22" s="1454"/>
      <c r="Q22" s="1453"/>
      <c r="R22" s="1452"/>
      <c r="S22" s="1452"/>
    </row>
    <row r="23" spans="1:19" s="1451" customFormat="1" ht="21.75" hidden="1" customHeight="1" x14ac:dyDescent="0.2">
      <c r="A23" s="1626" t="s">
        <v>4</v>
      </c>
      <c r="B23" s="1626" t="s">
        <v>558</v>
      </c>
      <c r="C23" s="1626" t="s">
        <v>6</v>
      </c>
      <c r="D23" s="1627" t="s">
        <v>106</v>
      </c>
      <c r="E23" s="1628"/>
      <c r="F23" s="1628"/>
      <c r="G23" s="1629">
        <v>4</v>
      </c>
      <c r="H23" s="1629"/>
      <c r="I23" s="1625" t="s">
        <v>692</v>
      </c>
      <c r="J23" s="1434"/>
      <c r="K23" s="1448">
        <f t="shared" si="0"/>
        <v>0</v>
      </c>
      <c r="L23" s="1448">
        <f t="shared" si="1"/>
        <v>0</v>
      </c>
      <c r="M23" s="1448">
        <f t="shared" si="2"/>
        <v>4</v>
      </c>
      <c r="N23" s="1448">
        <f t="shared" si="3"/>
        <v>0</v>
      </c>
      <c r="O23" s="1453"/>
      <c r="P23" s="1454"/>
      <c r="Q23" s="1453"/>
      <c r="R23" s="1452"/>
      <c r="S23" s="1452"/>
    </row>
    <row r="24" spans="1:19" s="1451" customFormat="1" ht="21.75" customHeight="1" thickBot="1" x14ac:dyDescent="0.25">
      <c r="A24" s="1518" t="s">
        <v>4</v>
      </c>
      <c r="B24" s="1518" t="s">
        <v>558</v>
      </c>
      <c r="C24" s="1518" t="s">
        <v>6</v>
      </c>
      <c r="D24" s="1517" t="s">
        <v>598</v>
      </c>
      <c r="E24" s="1516"/>
      <c r="F24" s="1516"/>
      <c r="G24" s="1515"/>
      <c r="H24" s="1514">
        <v>2</v>
      </c>
      <c r="I24" s="1513" t="s">
        <v>506</v>
      </c>
      <c r="J24" s="1434"/>
      <c r="K24" s="1448">
        <f t="shared" si="0"/>
        <v>0</v>
      </c>
      <c r="L24" s="1448">
        <f t="shared" si="1"/>
        <v>0</v>
      </c>
      <c r="M24" s="1448">
        <f t="shared" si="2"/>
        <v>0</v>
      </c>
      <c r="N24" s="1448">
        <f t="shared" si="3"/>
        <v>2</v>
      </c>
      <c r="O24" s="1453"/>
      <c r="P24" s="1454"/>
      <c r="Q24" s="1453"/>
      <c r="R24" s="1452"/>
      <c r="S24" s="1452"/>
    </row>
    <row r="25" spans="1:19" s="1451" customFormat="1" ht="21.75" customHeight="1" thickTop="1" x14ac:dyDescent="0.2">
      <c r="A25" s="1512" t="s">
        <v>91</v>
      </c>
      <c r="B25" s="1512" t="s">
        <v>63</v>
      </c>
      <c r="C25" s="1512" t="s">
        <v>6</v>
      </c>
      <c r="D25" s="1511" t="s">
        <v>107</v>
      </c>
      <c r="E25" s="1510">
        <v>6</v>
      </c>
      <c r="F25" s="1509"/>
      <c r="G25" s="1508"/>
      <c r="H25" s="1508"/>
      <c r="I25" s="1507" t="s">
        <v>506</v>
      </c>
      <c r="J25" s="1505" t="s">
        <v>727</v>
      </c>
      <c r="K25" s="1448">
        <f t="shared" si="0"/>
        <v>6</v>
      </c>
      <c r="L25" s="1448">
        <f t="shared" si="1"/>
        <v>0</v>
      </c>
      <c r="M25" s="1448">
        <f t="shared" si="2"/>
        <v>0</v>
      </c>
      <c r="N25" s="1448">
        <f t="shared" si="3"/>
        <v>0</v>
      </c>
      <c r="O25" s="1453"/>
      <c r="P25" s="1454"/>
      <c r="Q25" s="1453"/>
      <c r="R25" s="1452"/>
      <c r="S25" s="1452"/>
    </row>
    <row r="26" spans="1:19" s="1451" customFormat="1" ht="25.5" hidden="1" customHeight="1" x14ac:dyDescent="0.2">
      <c r="A26" s="1498" t="s">
        <v>91</v>
      </c>
      <c r="B26" s="1498" t="s">
        <v>63</v>
      </c>
      <c r="C26" s="1498" t="s">
        <v>6</v>
      </c>
      <c r="D26" s="1506" t="s">
        <v>599</v>
      </c>
      <c r="E26" s="1496"/>
      <c r="F26" s="1496">
        <v>2</v>
      </c>
      <c r="G26" s="1495"/>
      <c r="H26" s="1495"/>
      <c r="I26" s="1465" t="s">
        <v>205</v>
      </c>
      <c r="J26" s="1505"/>
      <c r="K26" s="1448">
        <f t="shared" si="0"/>
        <v>0</v>
      </c>
      <c r="L26" s="1448">
        <f t="shared" si="1"/>
        <v>2</v>
      </c>
      <c r="M26" s="1448">
        <f t="shared" si="2"/>
        <v>0</v>
      </c>
      <c r="N26" s="1448">
        <f t="shared" si="3"/>
        <v>0</v>
      </c>
      <c r="O26" s="1453"/>
      <c r="P26" s="1454"/>
      <c r="Q26" s="1453"/>
      <c r="R26" s="1452"/>
      <c r="S26" s="1452"/>
    </row>
    <row r="27" spans="1:19" s="1451" customFormat="1" ht="21.75" customHeight="1" x14ac:dyDescent="0.2">
      <c r="A27" s="1504" t="s">
        <v>91</v>
      </c>
      <c r="B27" s="1504" t="s">
        <v>63</v>
      </c>
      <c r="C27" s="1498" t="s">
        <v>6</v>
      </c>
      <c r="D27" s="1497" t="s">
        <v>108</v>
      </c>
      <c r="E27" s="1503"/>
      <c r="F27" s="1503"/>
      <c r="G27" s="1502">
        <v>6</v>
      </c>
      <c r="H27" s="1501"/>
      <c r="I27" s="1465" t="s">
        <v>506</v>
      </c>
      <c r="J27" s="1500" t="s">
        <v>727</v>
      </c>
      <c r="K27" s="1448">
        <f t="shared" si="0"/>
        <v>0</v>
      </c>
      <c r="L27" s="1448">
        <f t="shared" si="1"/>
        <v>0</v>
      </c>
      <c r="M27" s="1448">
        <f t="shared" si="2"/>
        <v>6</v>
      </c>
      <c r="N27" s="1448">
        <f t="shared" si="3"/>
        <v>0</v>
      </c>
      <c r="O27" s="1453"/>
      <c r="P27" s="1454"/>
      <c r="Q27" s="1453"/>
      <c r="R27" s="1452"/>
      <c r="S27" s="1452"/>
    </row>
    <row r="28" spans="1:19" s="1451" customFormat="1" ht="21.75" hidden="1" customHeight="1" x14ac:dyDescent="0.2">
      <c r="A28" s="1498" t="s">
        <v>91</v>
      </c>
      <c r="B28" s="1498" t="s">
        <v>63</v>
      </c>
      <c r="C28" s="1498" t="s">
        <v>6</v>
      </c>
      <c r="D28" s="1497" t="s">
        <v>600</v>
      </c>
      <c r="E28" s="1496"/>
      <c r="F28" s="1496"/>
      <c r="G28" s="1496"/>
      <c r="H28" s="1499">
        <v>2</v>
      </c>
      <c r="I28" s="1465" t="s">
        <v>205</v>
      </c>
      <c r="J28" s="1434"/>
      <c r="K28" s="1448">
        <f t="shared" si="0"/>
        <v>0</v>
      </c>
      <c r="L28" s="1448">
        <f t="shared" si="1"/>
        <v>0</v>
      </c>
      <c r="M28" s="1448">
        <f t="shared" si="2"/>
        <v>0</v>
      </c>
      <c r="N28" s="1448">
        <f t="shared" si="3"/>
        <v>2</v>
      </c>
      <c r="O28" s="1453"/>
      <c r="P28" s="1454"/>
      <c r="Q28" s="1453"/>
      <c r="R28" s="1452"/>
      <c r="S28" s="1452"/>
    </row>
    <row r="29" spans="1:19" s="1451" customFormat="1" ht="21.75" hidden="1" customHeight="1" x14ac:dyDescent="0.2">
      <c r="A29" s="1498" t="s">
        <v>91</v>
      </c>
      <c r="B29" s="1498" t="s">
        <v>64</v>
      </c>
      <c r="C29" s="1498" t="s">
        <v>6</v>
      </c>
      <c r="D29" s="1497" t="s">
        <v>107</v>
      </c>
      <c r="E29" s="1496">
        <v>6</v>
      </c>
      <c r="F29" s="1496"/>
      <c r="G29" s="1495"/>
      <c r="H29" s="1494"/>
      <c r="I29" s="1465" t="s">
        <v>205</v>
      </c>
      <c r="J29" s="1434"/>
      <c r="K29" s="1448">
        <f t="shared" si="0"/>
        <v>6</v>
      </c>
      <c r="L29" s="1448">
        <f t="shared" si="1"/>
        <v>0</v>
      </c>
      <c r="M29" s="1448">
        <f t="shared" si="2"/>
        <v>0</v>
      </c>
      <c r="N29" s="1448">
        <f t="shared" si="3"/>
        <v>0</v>
      </c>
      <c r="O29" s="1453"/>
      <c r="P29" s="1454"/>
      <c r="Q29" s="1453"/>
      <c r="R29" s="1452"/>
      <c r="S29" s="1452"/>
    </row>
    <row r="30" spans="1:19" s="1451" customFormat="1" ht="21.75" hidden="1" customHeight="1" x14ac:dyDescent="0.2">
      <c r="A30" s="1469" t="s">
        <v>91</v>
      </c>
      <c r="B30" s="1469" t="s">
        <v>64</v>
      </c>
      <c r="C30" s="1469" t="s">
        <v>6</v>
      </c>
      <c r="D30" s="1479" t="s">
        <v>599</v>
      </c>
      <c r="E30" s="1468"/>
      <c r="F30" s="1468">
        <v>2</v>
      </c>
      <c r="G30" s="1483"/>
      <c r="H30" s="1482"/>
      <c r="I30" s="1465" t="s">
        <v>692</v>
      </c>
      <c r="J30" s="1434" t="s">
        <v>725</v>
      </c>
      <c r="K30" s="1448">
        <f t="shared" si="0"/>
        <v>0</v>
      </c>
      <c r="L30" s="1448">
        <f t="shared" si="1"/>
        <v>2</v>
      </c>
      <c r="M30" s="1448">
        <f t="shared" si="2"/>
        <v>0</v>
      </c>
      <c r="N30" s="1448">
        <f t="shared" si="3"/>
        <v>0</v>
      </c>
      <c r="O30" s="1453"/>
      <c r="P30" s="1454"/>
      <c r="Q30" s="1453"/>
      <c r="R30" s="1452"/>
      <c r="S30" s="1452"/>
    </row>
    <row r="31" spans="1:19" s="1451" customFormat="1" ht="21.75" hidden="1" customHeight="1" x14ac:dyDescent="0.2">
      <c r="A31" s="1469" t="s">
        <v>91</v>
      </c>
      <c r="B31" s="1469" t="s">
        <v>64</v>
      </c>
      <c r="C31" s="1469" t="s">
        <v>6</v>
      </c>
      <c r="D31" s="1465" t="s">
        <v>108</v>
      </c>
      <c r="E31" s="1468"/>
      <c r="F31" s="1468"/>
      <c r="G31" s="1468">
        <v>6</v>
      </c>
      <c r="H31" s="1468"/>
      <c r="I31" s="1465" t="s">
        <v>205</v>
      </c>
      <c r="J31" s="1434"/>
      <c r="K31" s="1448">
        <f t="shared" si="0"/>
        <v>0</v>
      </c>
      <c r="L31" s="1448">
        <f t="shared" si="1"/>
        <v>0</v>
      </c>
      <c r="M31" s="1448">
        <f t="shared" si="2"/>
        <v>6</v>
      </c>
      <c r="N31" s="1448">
        <f t="shared" si="3"/>
        <v>0</v>
      </c>
      <c r="O31" s="1453"/>
      <c r="P31" s="1454"/>
      <c r="Q31" s="1453"/>
      <c r="R31" s="1452"/>
      <c r="S31" s="1452"/>
    </row>
    <row r="32" spans="1:19" s="1451" customFormat="1" ht="21.75" customHeight="1" x14ac:dyDescent="0.2">
      <c r="A32" s="1469" t="s">
        <v>91</v>
      </c>
      <c r="B32" s="1469" t="s">
        <v>64</v>
      </c>
      <c r="C32" s="1469" t="s">
        <v>6</v>
      </c>
      <c r="D32" s="1479" t="s">
        <v>600</v>
      </c>
      <c r="E32" s="1468"/>
      <c r="F32" s="1468"/>
      <c r="G32" s="1468"/>
      <c r="H32" s="1468">
        <v>2</v>
      </c>
      <c r="I32" s="1465" t="s">
        <v>506</v>
      </c>
      <c r="J32" s="1434"/>
      <c r="K32" s="1448">
        <f t="shared" si="0"/>
        <v>0</v>
      </c>
      <c r="L32" s="1448">
        <f t="shared" si="1"/>
        <v>0</v>
      </c>
      <c r="M32" s="1448">
        <f t="shared" si="2"/>
        <v>0</v>
      </c>
      <c r="N32" s="1448">
        <f t="shared" si="3"/>
        <v>2</v>
      </c>
      <c r="O32" s="1453"/>
      <c r="P32" s="1454"/>
      <c r="Q32" s="1453"/>
      <c r="R32" s="1452"/>
      <c r="S32" s="1452"/>
    </row>
    <row r="33" spans="1:19" s="1451" customFormat="1" ht="21.75" hidden="1" customHeight="1" x14ac:dyDescent="0.2">
      <c r="A33" s="1469" t="s">
        <v>91</v>
      </c>
      <c r="B33" s="1469" t="s">
        <v>65</v>
      </c>
      <c r="C33" s="1469" t="s">
        <v>6</v>
      </c>
      <c r="D33" s="1465" t="s">
        <v>107</v>
      </c>
      <c r="E33" s="1468">
        <v>6</v>
      </c>
      <c r="F33" s="1468"/>
      <c r="G33" s="1483"/>
      <c r="H33" s="1483"/>
      <c r="I33" s="1465" t="s">
        <v>204</v>
      </c>
      <c r="J33" s="1434"/>
      <c r="K33" s="1448">
        <f t="shared" si="0"/>
        <v>6</v>
      </c>
      <c r="L33" s="1448">
        <f t="shared" si="1"/>
        <v>0</v>
      </c>
      <c r="M33" s="1448">
        <f t="shared" si="2"/>
        <v>0</v>
      </c>
      <c r="N33" s="1448">
        <f t="shared" si="3"/>
        <v>0</v>
      </c>
      <c r="O33" s="1453"/>
      <c r="P33" s="1454"/>
      <c r="Q33" s="1453"/>
      <c r="R33" s="1452"/>
      <c r="S33" s="1452"/>
    </row>
    <row r="34" spans="1:19" s="1451" customFormat="1" ht="21.75" hidden="1" customHeight="1" x14ac:dyDescent="0.2">
      <c r="A34" s="1469" t="s">
        <v>91</v>
      </c>
      <c r="B34" s="1469" t="s">
        <v>65</v>
      </c>
      <c r="C34" s="1469" t="s">
        <v>6</v>
      </c>
      <c r="D34" s="1465" t="s">
        <v>599</v>
      </c>
      <c r="E34" s="1468"/>
      <c r="F34" s="1468">
        <v>2</v>
      </c>
      <c r="G34" s="1483"/>
      <c r="H34" s="1483"/>
      <c r="I34" s="1465" t="s">
        <v>205</v>
      </c>
      <c r="J34" s="1434"/>
      <c r="K34" s="1448">
        <f t="shared" si="0"/>
        <v>0</v>
      </c>
      <c r="L34" s="1448">
        <f t="shared" si="1"/>
        <v>2</v>
      </c>
      <c r="M34" s="1448">
        <f t="shared" si="2"/>
        <v>0</v>
      </c>
      <c r="N34" s="1448">
        <f t="shared" si="3"/>
        <v>0</v>
      </c>
      <c r="O34" s="1453"/>
      <c r="P34" s="1454"/>
      <c r="Q34" s="1453"/>
      <c r="R34" s="1452"/>
      <c r="S34" s="1452"/>
    </row>
    <row r="35" spans="1:19" s="1451" customFormat="1" ht="21.75" hidden="1" customHeight="1" x14ac:dyDescent="0.2">
      <c r="A35" s="1469" t="s">
        <v>91</v>
      </c>
      <c r="B35" s="1469" t="s">
        <v>65</v>
      </c>
      <c r="C35" s="1469" t="s">
        <v>6</v>
      </c>
      <c r="D35" s="1465" t="s">
        <v>108</v>
      </c>
      <c r="E35" s="1468"/>
      <c r="F35" s="1468"/>
      <c r="G35" s="1468">
        <v>6</v>
      </c>
      <c r="H35" s="1468"/>
      <c r="I35" s="1465" t="s">
        <v>204</v>
      </c>
      <c r="J35" s="1434"/>
      <c r="K35" s="1448">
        <f t="shared" si="0"/>
        <v>0</v>
      </c>
      <c r="L35" s="1448">
        <f t="shared" si="1"/>
        <v>0</v>
      </c>
      <c r="M35" s="1448">
        <f t="shared" si="2"/>
        <v>6</v>
      </c>
      <c r="N35" s="1448">
        <f t="shared" si="3"/>
        <v>0</v>
      </c>
      <c r="O35" s="1453"/>
      <c r="P35" s="1454"/>
      <c r="Q35" s="1453"/>
      <c r="R35" s="1452"/>
      <c r="S35" s="1452"/>
    </row>
    <row r="36" spans="1:19" s="1451" customFormat="1" ht="21.75" hidden="1" customHeight="1" x14ac:dyDescent="0.2">
      <c r="A36" s="1480" t="s">
        <v>91</v>
      </c>
      <c r="B36" s="1480" t="s">
        <v>65</v>
      </c>
      <c r="C36" s="1480" t="s">
        <v>6</v>
      </c>
      <c r="D36" s="1479" t="s">
        <v>600</v>
      </c>
      <c r="E36" s="1478"/>
      <c r="F36" s="1478"/>
      <c r="G36" s="1478"/>
      <c r="H36" s="1484">
        <v>2</v>
      </c>
      <c r="I36" s="1455" t="s">
        <v>205</v>
      </c>
      <c r="J36" s="1434"/>
      <c r="K36" s="1448">
        <f t="shared" si="0"/>
        <v>0</v>
      </c>
      <c r="L36" s="1448">
        <f t="shared" si="1"/>
        <v>0</v>
      </c>
      <c r="M36" s="1448">
        <f t="shared" si="2"/>
        <v>0</v>
      </c>
      <c r="N36" s="1448">
        <f t="shared" si="3"/>
        <v>2</v>
      </c>
      <c r="O36" s="1453"/>
      <c r="P36" s="1454"/>
      <c r="Q36" s="1453"/>
      <c r="R36" s="1452"/>
      <c r="S36" s="1452"/>
    </row>
    <row r="37" spans="1:19" s="1451" customFormat="1" ht="21.75" hidden="1" customHeight="1" x14ac:dyDescent="0.2">
      <c r="A37" s="1480" t="s">
        <v>91</v>
      </c>
      <c r="B37" s="1480" t="s">
        <v>67</v>
      </c>
      <c r="C37" s="1469" t="s">
        <v>6</v>
      </c>
      <c r="D37" s="1465" t="s">
        <v>107</v>
      </c>
      <c r="E37" s="1478">
        <v>6</v>
      </c>
      <c r="F37" s="1478"/>
      <c r="G37" s="1467"/>
      <c r="H37" s="1467"/>
      <c r="I37" s="1465" t="s">
        <v>206</v>
      </c>
      <c r="J37" s="1434"/>
      <c r="K37" s="1448">
        <f t="shared" si="0"/>
        <v>6</v>
      </c>
      <c r="L37" s="1448">
        <f t="shared" si="1"/>
        <v>0</v>
      </c>
      <c r="M37" s="1448">
        <f t="shared" si="2"/>
        <v>0</v>
      </c>
      <c r="N37" s="1448">
        <f t="shared" si="3"/>
        <v>0</v>
      </c>
      <c r="O37" s="1453"/>
      <c r="P37" s="1454"/>
      <c r="Q37" s="1453"/>
      <c r="R37" s="1452"/>
      <c r="S37" s="1452"/>
    </row>
    <row r="38" spans="1:19" s="1451" customFormat="1" ht="21.75" hidden="1" customHeight="1" x14ac:dyDescent="0.2">
      <c r="A38" s="1469" t="s">
        <v>91</v>
      </c>
      <c r="B38" s="1469" t="s">
        <v>67</v>
      </c>
      <c r="C38" s="1469" t="s">
        <v>6</v>
      </c>
      <c r="D38" s="1465" t="s">
        <v>599</v>
      </c>
      <c r="E38" s="1468"/>
      <c r="F38" s="1468">
        <v>2</v>
      </c>
      <c r="G38" s="1467"/>
      <c r="H38" s="1466"/>
      <c r="I38" s="1465" t="s">
        <v>204</v>
      </c>
      <c r="J38" s="1434"/>
      <c r="K38" s="1448">
        <f t="shared" si="0"/>
        <v>0</v>
      </c>
      <c r="L38" s="1448">
        <f t="shared" si="1"/>
        <v>2</v>
      </c>
      <c r="M38" s="1448">
        <f t="shared" si="2"/>
        <v>0</v>
      </c>
      <c r="N38" s="1448">
        <f t="shared" si="3"/>
        <v>0</v>
      </c>
      <c r="O38" s="1453"/>
      <c r="P38" s="1454"/>
      <c r="Q38" s="1453"/>
      <c r="R38" s="1452"/>
      <c r="S38" s="1452"/>
    </row>
    <row r="39" spans="1:19" s="1451" customFormat="1" ht="21.75" hidden="1" customHeight="1" x14ac:dyDescent="0.2">
      <c r="A39" s="1469" t="s">
        <v>91</v>
      </c>
      <c r="B39" s="1469" t="s">
        <v>67</v>
      </c>
      <c r="C39" s="1469" t="s">
        <v>6</v>
      </c>
      <c r="D39" s="1465" t="s">
        <v>108</v>
      </c>
      <c r="E39" s="1468"/>
      <c r="F39" s="1468"/>
      <c r="G39" s="1478">
        <v>6</v>
      </c>
      <c r="H39" s="1484"/>
      <c r="I39" s="1465" t="s">
        <v>206</v>
      </c>
      <c r="J39" s="1434"/>
      <c r="K39" s="1448">
        <f t="shared" si="0"/>
        <v>0</v>
      </c>
      <c r="L39" s="1448">
        <f t="shared" si="1"/>
        <v>0</v>
      </c>
      <c r="M39" s="1448">
        <f t="shared" si="2"/>
        <v>6</v>
      </c>
      <c r="N39" s="1448">
        <f t="shared" si="3"/>
        <v>0</v>
      </c>
      <c r="O39" s="1453"/>
      <c r="P39" s="1454"/>
      <c r="Q39" s="1453"/>
      <c r="R39" s="1452"/>
      <c r="S39" s="1452"/>
    </row>
    <row r="40" spans="1:19" s="1451" customFormat="1" ht="21.75" hidden="1" customHeight="1" x14ac:dyDescent="0.2">
      <c r="A40" s="1469" t="s">
        <v>91</v>
      </c>
      <c r="B40" s="1469" t="s">
        <v>67</v>
      </c>
      <c r="C40" s="1469" t="s">
        <v>6</v>
      </c>
      <c r="D40" s="1465" t="s">
        <v>600</v>
      </c>
      <c r="E40" s="1468"/>
      <c r="F40" s="1468"/>
      <c r="G40" s="1468"/>
      <c r="H40" s="1468">
        <v>2</v>
      </c>
      <c r="I40" s="1465" t="s">
        <v>204</v>
      </c>
      <c r="J40" s="1434"/>
      <c r="K40" s="1448">
        <f t="shared" si="0"/>
        <v>0</v>
      </c>
      <c r="L40" s="1448">
        <f t="shared" si="1"/>
        <v>0</v>
      </c>
      <c r="M40" s="1448">
        <f t="shared" si="2"/>
        <v>0</v>
      </c>
      <c r="N40" s="1448">
        <f t="shared" si="3"/>
        <v>2</v>
      </c>
      <c r="O40" s="1453"/>
      <c r="P40" s="1454"/>
      <c r="Q40" s="1453"/>
      <c r="R40" s="1452"/>
      <c r="S40" s="1452"/>
    </row>
    <row r="41" spans="1:19" s="1451" customFormat="1" ht="21.75" hidden="1" customHeight="1" x14ac:dyDescent="0.2">
      <c r="A41" s="1477" t="s">
        <v>91</v>
      </c>
      <c r="B41" s="1477" t="s">
        <v>68</v>
      </c>
      <c r="C41" s="1474" t="s">
        <v>6</v>
      </c>
      <c r="D41" s="1470" t="s">
        <v>107</v>
      </c>
      <c r="E41" s="1476"/>
      <c r="F41" s="1476"/>
      <c r="G41" s="1472"/>
      <c r="H41" s="1472"/>
      <c r="I41" s="1485"/>
      <c r="J41" s="1434"/>
      <c r="K41" s="1448">
        <f t="shared" si="0"/>
        <v>0</v>
      </c>
      <c r="L41" s="1448">
        <f t="shared" si="1"/>
        <v>0</v>
      </c>
      <c r="M41" s="1448">
        <f t="shared" si="2"/>
        <v>0</v>
      </c>
      <c r="N41" s="1448">
        <f t="shared" si="3"/>
        <v>0</v>
      </c>
      <c r="O41" s="1453"/>
      <c r="P41" s="1454"/>
      <c r="Q41" s="1453"/>
      <c r="R41" s="1452"/>
      <c r="S41" s="1452"/>
    </row>
    <row r="42" spans="1:19" s="1451" customFormat="1" ht="21.75" hidden="1" customHeight="1" x14ac:dyDescent="0.2">
      <c r="A42" s="1474" t="s">
        <v>91</v>
      </c>
      <c r="B42" s="1474" t="s">
        <v>68</v>
      </c>
      <c r="C42" s="1474" t="s">
        <v>6</v>
      </c>
      <c r="D42" s="1470" t="s">
        <v>599</v>
      </c>
      <c r="E42" s="1473"/>
      <c r="F42" s="1473"/>
      <c r="G42" s="1472"/>
      <c r="H42" s="1471"/>
      <c r="I42" s="1470"/>
      <c r="J42" s="1434"/>
      <c r="K42" s="1448">
        <f t="shared" si="0"/>
        <v>0</v>
      </c>
      <c r="L42" s="1448">
        <f t="shared" si="1"/>
        <v>0</v>
      </c>
      <c r="M42" s="1448">
        <f t="shared" si="2"/>
        <v>0</v>
      </c>
      <c r="N42" s="1448">
        <f t="shared" si="3"/>
        <v>0</v>
      </c>
      <c r="O42" s="1453"/>
      <c r="P42" s="1454"/>
      <c r="Q42" s="1453"/>
      <c r="R42" s="1452"/>
      <c r="S42" s="1452"/>
    </row>
    <row r="43" spans="1:19" s="1451" customFormat="1" ht="21.75" hidden="1" customHeight="1" x14ac:dyDescent="0.2">
      <c r="A43" s="1474" t="s">
        <v>91</v>
      </c>
      <c r="B43" s="1474" t="s">
        <v>68</v>
      </c>
      <c r="C43" s="1474" t="s">
        <v>6</v>
      </c>
      <c r="D43" s="1470" t="s">
        <v>108</v>
      </c>
      <c r="E43" s="1473"/>
      <c r="F43" s="1473"/>
      <c r="G43" s="1476"/>
      <c r="H43" s="1475"/>
      <c r="I43" s="1470"/>
      <c r="J43" s="1434"/>
      <c r="K43" s="1448">
        <f t="shared" ref="K43:K67" si="4">E43</f>
        <v>0</v>
      </c>
      <c r="L43" s="1448">
        <f t="shared" ref="L43:L67" si="5">F43</f>
        <v>0</v>
      </c>
      <c r="M43" s="1448">
        <f t="shared" ref="M43:M67" si="6">G43</f>
        <v>0</v>
      </c>
      <c r="N43" s="1448">
        <f t="shared" ref="N43:N67" si="7">H43</f>
        <v>0</v>
      </c>
      <c r="O43" s="1453"/>
      <c r="P43" s="1454"/>
      <c r="Q43" s="1453"/>
      <c r="R43" s="1452"/>
      <c r="S43" s="1452"/>
    </row>
    <row r="44" spans="1:19" s="1451" customFormat="1" ht="21.75" hidden="1" customHeight="1" x14ac:dyDescent="0.2">
      <c r="A44" s="1474" t="s">
        <v>91</v>
      </c>
      <c r="B44" s="1474" t="s">
        <v>68</v>
      </c>
      <c r="C44" s="1474" t="s">
        <v>6</v>
      </c>
      <c r="D44" s="1470" t="s">
        <v>600</v>
      </c>
      <c r="E44" s="1473"/>
      <c r="F44" s="1473"/>
      <c r="G44" s="1473"/>
      <c r="H44" s="1473"/>
      <c r="I44" s="1485"/>
      <c r="J44" s="1434"/>
      <c r="K44" s="1448">
        <f t="shared" si="4"/>
        <v>0</v>
      </c>
      <c r="L44" s="1448">
        <f t="shared" si="5"/>
        <v>0</v>
      </c>
      <c r="M44" s="1448">
        <f t="shared" si="6"/>
        <v>0</v>
      </c>
      <c r="N44" s="1448">
        <f t="shared" si="7"/>
        <v>0</v>
      </c>
      <c r="O44" s="1453"/>
      <c r="P44" s="1454"/>
      <c r="Q44" s="1453"/>
      <c r="R44" s="1452"/>
      <c r="S44" s="1452"/>
    </row>
    <row r="45" spans="1:19" s="1451" customFormat="1" ht="21.75" hidden="1" customHeight="1" x14ac:dyDescent="0.2">
      <c r="A45" s="1493" t="s">
        <v>75</v>
      </c>
      <c r="B45" s="1493"/>
      <c r="C45" s="1493" t="s">
        <v>6</v>
      </c>
      <c r="D45" s="1486" t="s">
        <v>109</v>
      </c>
      <c r="E45" s="1491">
        <v>4</v>
      </c>
      <c r="F45" s="1491"/>
      <c r="G45" s="1491"/>
      <c r="H45" s="1491"/>
      <c r="I45" s="1486" t="s">
        <v>204</v>
      </c>
      <c r="J45" s="1434"/>
      <c r="K45" s="1448">
        <f t="shared" si="4"/>
        <v>4</v>
      </c>
      <c r="L45" s="1448">
        <f t="shared" si="5"/>
        <v>0</v>
      </c>
      <c r="M45" s="1448">
        <f t="shared" si="6"/>
        <v>0</v>
      </c>
      <c r="N45" s="1448">
        <f t="shared" si="7"/>
        <v>0</v>
      </c>
      <c r="O45" s="1453"/>
      <c r="P45" s="1454"/>
      <c r="Q45" s="1453"/>
      <c r="R45" s="1452"/>
      <c r="S45" s="1452"/>
    </row>
    <row r="46" spans="1:19" s="1451" customFormat="1" ht="21.75" customHeight="1" x14ac:dyDescent="0.2">
      <c r="A46" s="1493" t="s">
        <v>75</v>
      </c>
      <c r="B46" s="1493"/>
      <c r="C46" s="1493" t="s">
        <v>6</v>
      </c>
      <c r="D46" s="1486" t="s">
        <v>602</v>
      </c>
      <c r="E46" s="1487"/>
      <c r="F46" s="1491">
        <v>2</v>
      </c>
      <c r="G46" s="1491"/>
      <c r="H46" s="1491"/>
      <c r="I46" s="1486" t="s">
        <v>506</v>
      </c>
      <c r="J46" s="1434"/>
      <c r="K46" s="1448">
        <f t="shared" si="4"/>
        <v>0</v>
      </c>
      <c r="L46" s="1448">
        <f t="shared" si="5"/>
        <v>2</v>
      </c>
      <c r="M46" s="1448">
        <f t="shared" si="6"/>
        <v>0</v>
      </c>
      <c r="N46" s="1448">
        <f t="shared" si="7"/>
        <v>0</v>
      </c>
      <c r="O46" s="1453"/>
      <c r="P46" s="1454"/>
      <c r="Q46" s="1453"/>
      <c r="R46" s="1452"/>
      <c r="S46" s="1452"/>
    </row>
    <row r="47" spans="1:19" s="1451" customFormat="1" ht="21.75" hidden="1" customHeight="1" x14ac:dyDescent="0.2">
      <c r="A47" s="1469" t="s">
        <v>20</v>
      </c>
      <c r="B47" s="1469"/>
      <c r="C47" s="1469" t="s">
        <v>6</v>
      </c>
      <c r="D47" s="1465" t="s">
        <v>110</v>
      </c>
      <c r="E47" s="1483"/>
      <c r="F47" s="1483"/>
      <c r="G47" s="1468">
        <v>4</v>
      </c>
      <c r="H47" s="1468"/>
      <c r="I47" s="1465" t="s">
        <v>204</v>
      </c>
      <c r="J47" s="1434"/>
      <c r="K47" s="1448">
        <f t="shared" si="4"/>
        <v>0</v>
      </c>
      <c r="L47" s="1448">
        <f t="shared" si="5"/>
        <v>0</v>
      </c>
      <c r="M47" s="1448">
        <f t="shared" si="6"/>
        <v>4</v>
      </c>
      <c r="N47" s="1448">
        <f t="shared" si="7"/>
        <v>0</v>
      </c>
      <c r="O47" s="1453"/>
      <c r="P47" s="1454"/>
      <c r="Q47" s="1453"/>
      <c r="R47" s="1452"/>
      <c r="S47" s="1452"/>
    </row>
    <row r="48" spans="1:19" s="1451" customFormat="1" ht="21.75" hidden="1" customHeight="1" x14ac:dyDescent="0.2">
      <c r="A48" s="1635" t="s">
        <v>20</v>
      </c>
      <c r="B48" s="1635"/>
      <c r="C48" s="1635" t="s">
        <v>6</v>
      </c>
      <c r="D48" s="1636" t="s">
        <v>601</v>
      </c>
      <c r="E48" s="1637"/>
      <c r="F48" s="1637"/>
      <c r="G48" s="1638"/>
      <c r="H48" s="1638">
        <v>2</v>
      </c>
      <c r="I48" s="1625" t="s">
        <v>692</v>
      </c>
      <c r="J48" s="1434"/>
      <c r="K48" s="1448">
        <f t="shared" si="4"/>
        <v>0</v>
      </c>
      <c r="L48" s="1448">
        <f t="shared" si="5"/>
        <v>0</v>
      </c>
      <c r="M48" s="1448">
        <f t="shared" si="6"/>
        <v>0</v>
      </c>
      <c r="N48" s="1448">
        <f t="shared" si="7"/>
        <v>2</v>
      </c>
      <c r="O48" s="1453"/>
      <c r="P48" s="1454"/>
      <c r="Q48" s="1453"/>
      <c r="R48" s="1452"/>
      <c r="S48" s="1452"/>
    </row>
    <row r="49" spans="1:19" s="1451" customFormat="1" ht="21.75" hidden="1" customHeight="1" x14ac:dyDescent="0.2">
      <c r="A49" s="1490" t="s">
        <v>25</v>
      </c>
      <c r="B49" s="1490"/>
      <c r="C49" s="1490" t="s">
        <v>6</v>
      </c>
      <c r="D49" s="1489" t="s">
        <v>112</v>
      </c>
      <c r="E49" s="1492">
        <v>4</v>
      </c>
      <c r="F49" s="1488"/>
      <c r="G49" s="1491"/>
      <c r="H49" s="1491"/>
      <c r="I49" s="1486" t="s">
        <v>205</v>
      </c>
      <c r="J49" s="1740" t="s">
        <v>588</v>
      </c>
      <c r="K49" s="1448">
        <f t="shared" si="4"/>
        <v>4</v>
      </c>
      <c r="L49" s="1448">
        <f t="shared" si="5"/>
        <v>0</v>
      </c>
      <c r="M49" s="1448">
        <f t="shared" si="6"/>
        <v>0</v>
      </c>
      <c r="N49" s="1448">
        <f t="shared" si="7"/>
        <v>0</v>
      </c>
      <c r="O49" s="1453"/>
      <c r="P49" s="1454"/>
      <c r="Q49" s="1453"/>
      <c r="R49" s="1452"/>
      <c r="S49" s="1452"/>
    </row>
    <row r="50" spans="1:19" s="1451" customFormat="1" ht="21.75" hidden="1" customHeight="1" x14ac:dyDescent="0.2">
      <c r="A50" s="1490" t="s">
        <v>25</v>
      </c>
      <c r="B50" s="1490"/>
      <c r="C50" s="1490" t="s">
        <v>6</v>
      </c>
      <c r="D50" s="1489" t="s">
        <v>603</v>
      </c>
      <c r="E50" s="1488"/>
      <c r="F50" s="1488">
        <v>2</v>
      </c>
      <c r="G50" s="1491"/>
      <c r="H50" s="1491"/>
      <c r="I50" s="1486" t="s">
        <v>204</v>
      </c>
      <c r="J50" s="1740"/>
      <c r="K50" s="1448">
        <f t="shared" si="4"/>
        <v>0</v>
      </c>
      <c r="L50" s="1448">
        <f t="shared" si="5"/>
        <v>2</v>
      </c>
      <c r="M50" s="1448">
        <f t="shared" si="6"/>
        <v>0</v>
      </c>
      <c r="N50" s="1448">
        <f t="shared" si="7"/>
        <v>0</v>
      </c>
      <c r="O50" s="1453"/>
      <c r="P50" s="1454"/>
      <c r="Q50" s="1453"/>
      <c r="R50" s="1452"/>
      <c r="S50" s="1452"/>
    </row>
    <row r="51" spans="1:19" s="1451" customFormat="1" ht="21.75" hidden="1" customHeight="1" x14ac:dyDescent="0.2">
      <c r="A51" s="1490" t="s">
        <v>89</v>
      </c>
      <c r="B51" s="1490" t="s">
        <v>63</v>
      </c>
      <c r="C51" s="1490" t="s">
        <v>6</v>
      </c>
      <c r="D51" s="1489" t="s">
        <v>605</v>
      </c>
      <c r="E51" s="1488">
        <v>4</v>
      </c>
      <c r="F51" s="1488"/>
      <c r="G51" s="1487"/>
      <c r="H51" s="1487"/>
      <c r="I51" s="1486" t="s">
        <v>205</v>
      </c>
      <c r="J51" s="1434"/>
      <c r="K51" s="1448">
        <f t="shared" si="4"/>
        <v>4</v>
      </c>
      <c r="L51" s="1448">
        <f t="shared" si="5"/>
        <v>0</v>
      </c>
      <c r="M51" s="1448">
        <f t="shared" si="6"/>
        <v>0</v>
      </c>
      <c r="N51" s="1448">
        <f t="shared" si="7"/>
        <v>0</v>
      </c>
      <c r="O51" s="1453"/>
      <c r="P51" s="1454"/>
      <c r="Q51" s="1453"/>
      <c r="R51" s="1452"/>
      <c r="S51" s="1452"/>
    </row>
    <row r="52" spans="1:19" s="1451" customFormat="1" ht="21.75" hidden="1" customHeight="1" x14ac:dyDescent="0.2">
      <c r="A52" s="1493" t="s">
        <v>89</v>
      </c>
      <c r="B52" s="1493" t="s">
        <v>63</v>
      </c>
      <c r="C52" s="1493" t="s">
        <v>6</v>
      </c>
      <c r="D52" s="1486" t="s">
        <v>606</v>
      </c>
      <c r="E52" s="1491"/>
      <c r="F52" s="1491">
        <v>2</v>
      </c>
      <c r="G52" s="1487"/>
      <c r="H52" s="1487"/>
      <c r="I52" s="1486" t="s">
        <v>692</v>
      </c>
      <c r="J52" s="1434" t="s">
        <v>725</v>
      </c>
      <c r="K52" s="1448">
        <f t="shared" si="4"/>
        <v>0</v>
      </c>
      <c r="L52" s="1448">
        <f t="shared" si="5"/>
        <v>2</v>
      </c>
      <c r="M52" s="1448">
        <f t="shared" si="6"/>
        <v>0</v>
      </c>
      <c r="N52" s="1448">
        <f t="shared" si="7"/>
        <v>0</v>
      </c>
      <c r="O52" s="1453"/>
      <c r="P52" s="1454"/>
      <c r="Q52" s="1453"/>
      <c r="R52" s="1452"/>
      <c r="S52" s="1452"/>
    </row>
    <row r="53" spans="1:19" s="1451" customFormat="1" ht="21.75" hidden="1" customHeight="1" x14ac:dyDescent="0.2">
      <c r="A53" s="1480" t="s">
        <v>89</v>
      </c>
      <c r="B53" s="1480" t="s">
        <v>63</v>
      </c>
      <c r="C53" s="1480" t="s">
        <v>6</v>
      </c>
      <c r="D53" s="1479" t="s">
        <v>607</v>
      </c>
      <c r="E53" s="1478"/>
      <c r="F53" s="1478"/>
      <c r="G53" s="1478">
        <v>4</v>
      </c>
      <c r="H53" s="1484"/>
      <c r="I53" s="1479" t="s">
        <v>205</v>
      </c>
      <c r="J53" s="1434"/>
      <c r="K53" s="1448">
        <f t="shared" si="4"/>
        <v>0</v>
      </c>
      <c r="L53" s="1448">
        <f t="shared" si="5"/>
        <v>0</v>
      </c>
      <c r="M53" s="1448">
        <f t="shared" si="6"/>
        <v>4</v>
      </c>
      <c r="N53" s="1448">
        <f t="shared" si="7"/>
        <v>0</v>
      </c>
      <c r="O53" s="1453"/>
      <c r="P53" s="1454"/>
      <c r="Q53" s="1453"/>
      <c r="R53" s="1452"/>
      <c r="S53" s="1452"/>
    </row>
    <row r="54" spans="1:19" s="1451" customFormat="1" ht="21.75" hidden="1" customHeight="1" x14ac:dyDescent="0.2">
      <c r="A54" s="1480" t="s">
        <v>89</v>
      </c>
      <c r="B54" s="1480" t="s">
        <v>63</v>
      </c>
      <c r="C54" s="1480" t="s">
        <v>6</v>
      </c>
      <c r="D54" s="1479" t="s">
        <v>608</v>
      </c>
      <c r="E54" s="1468"/>
      <c r="F54" s="1468"/>
      <c r="G54" s="1468"/>
      <c r="H54" s="1481">
        <v>2</v>
      </c>
      <c r="I54" s="1465" t="s">
        <v>203</v>
      </c>
      <c r="J54" s="1434"/>
      <c r="K54" s="1448">
        <f t="shared" si="4"/>
        <v>0</v>
      </c>
      <c r="L54" s="1448">
        <f t="shared" si="5"/>
        <v>0</v>
      </c>
      <c r="M54" s="1448">
        <f t="shared" si="6"/>
        <v>0</v>
      </c>
      <c r="N54" s="1448">
        <f t="shared" si="7"/>
        <v>2</v>
      </c>
      <c r="O54" s="1453"/>
      <c r="P54" s="1454"/>
      <c r="Q54" s="1453"/>
      <c r="R54" s="1452"/>
      <c r="S54" s="1452"/>
    </row>
    <row r="55" spans="1:19" s="1451" customFormat="1" ht="21.75" hidden="1" customHeight="1" x14ac:dyDescent="0.2">
      <c r="A55" s="1469" t="s">
        <v>89</v>
      </c>
      <c r="B55" s="1469" t="s">
        <v>64</v>
      </c>
      <c r="C55" s="1469" t="s">
        <v>6</v>
      </c>
      <c r="D55" s="1465" t="s">
        <v>111</v>
      </c>
      <c r="E55" s="1468">
        <v>4</v>
      </c>
      <c r="F55" s="1468"/>
      <c r="G55" s="1483"/>
      <c r="H55" s="1482"/>
      <c r="I55" s="1465" t="s">
        <v>205</v>
      </c>
      <c r="J55" s="1434"/>
      <c r="K55" s="1448">
        <f t="shared" si="4"/>
        <v>4</v>
      </c>
      <c r="L55" s="1448">
        <f t="shared" si="5"/>
        <v>0</v>
      </c>
      <c r="M55" s="1448">
        <f t="shared" si="6"/>
        <v>0</v>
      </c>
      <c r="N55" s="1448">
        <f t="shared" si="7"/>
        <v>0</v>
      </c>
      <c r="O55" s="1453"/>
      <c r="P55" s="1454"/>
      <c r="Q55" s="1453"/>
      <c r="R55" s="1452"/>
      <c r="S55" s="1452"/>
    </row>
    <row r="56" spans="1:19" s="1451" customFormat="1" ht="24" hidden="1" customHeight="1" x14ac:dyDescent="0.2">
      <c r="A56" s="1469" t="s">
        <v>89</v>
      </c>
      <c r="B56" s="1469" t="s">
        <v>64</v>
      </c>
      <c r="C56" s="1469" t="s">
        <v>6</v>
      </c>
      <c r="D56" s="1465" t="s">
        <v>604</v>
      </c>
      <c r="E56" s="1468"/>
      <c r="F56" s="1468">
        <v>2</v>
      </c>
      <c r="G56" s="1483"/>
      <c r="H56" s="1482"/>
      <c r="I56" s="1455" t="s">
        <v>692</v>
      </c>
      <c r="J56" s="1434"/>
      <c r="K56" s="1448">
        <f t="shared" si="4"/>
        <v>0</v>
      </c>
      <c r="L56" s="1448">
        <f t="shared" si="5"/>
        <v>2</v>
      </c>
      <c r="M56" s="1448">
        <f t="shared" si="6"/>
        <v>0</v>
      </c>
      <c r="N56" s="1448">
        <f t="shared" si="7"/>
        <v>0</v>
      </c>
      <c r="O56" s="1453"/>
      <c r="P56" s="1454"/>
      <c r="Q56" s="1453"/>
      <c r="R56" s="1452"/>
      <c r="S56" s="1452"/>
    </row>
    <row r="57" spans="1:19" s="1451" customFormat="1" ht="21.75" hidden="1" customHeight="1" x14ac:dyDescent="0.2">
      <c r="A57" s="1469" t="s">
        <v>89</v>
      </c>
      <c r="B57" s="1469" t="s">
        <v>64</v>
      </c>
      <c r="C57" s="1469" t="s">
        <v>6</v>
      </c>
      <c r="D57" s="1465" t="s">
        <v>111</v>
      </c>
      <c r="E57" s="1468"/>
      <c r="F57" s="1468"/>
      <c r="G57" s="1468">
        <v>4</v>
      </c>
      <c r="H57" s="1481"/>
      <c r="I57" s="1465" t="s">
        <v>205</v>
      </c>
      <c r="J57" s="1434"/>
      <c r="K57" s="1448">
        <f t="shared" si="4"/>
        <v>0</v>
      </c>
      <c r="L57" s="1448">
        <f t="shared" si="5"/>
        <v>0</v>
      </c>
      <c r="M57" s="1448">
        <f t="shared" si="6"/>
        <v>4</v>
      </c>
      <c r="N57" s="1448">
        <f t="shared" si="7"/>
        <v>0</v>
      </c>
      <c r="O57" s="1453"/>
      <c r="P57" s="1454"/>
      <c r="Q57" s="1453"/>
      <c r="R57" s="1452"/>
      <c r="S57" s="1452"/>
    </row>
    <row r="58" spans="1:19" s="1451" customFormat="1" ht="24" hidden="1" customHeight="1" x14ac:dyDescent="0.2">
      <c r="A58" s="1469" t="s">
        <v>89</v>
      </c>
      <c r="B58" s="1469" t="s">
        <v>64</v>
      </c>
      <c r="C58" s="1469" t="s">
        <v>6</v>
      </c>
      <c r="D58" s="1465" t="s">
        <v>604</v>
      </c>
      <c r="E58" s="1468"/>
      <c r="F58" s="1468"/>
      <c r="G58" s="1468"/>
      <c r="H58" s="1481">
        <v>2</v>
      </c>
      <c r="I58" s="1465" t="s">
        <v>203</v>
      </c>
      <c r="J58" s="1434"/>
      <c r="K58" s="1448">
        <f t="shared" si="4"/>
        <v>0</v>
      </c>
      <c r="L58" s="1448">
        <f t="shared" si="5"/>
        <v>0</v>
      </c>
      <c r="M58" s="1448">
        <f t="shared" si="6"/>
        <v>0</v>
      </c>
      <c r="N58" s="1448">
        <f t="shared" si="7"/>
        <v>2</v>
      </c>
      <c r="O58" s="1453"/>
      <c r="P58" s="1454"/>
      <c r="Q58" s="1453"/>
      <c r="R58" s="1452"/>
      <c r="S58" s="1452"/>
    </row>
    <row r="59" spans="1:19" s="1451" customFormat="1" ht="24" hidden="1" customHeight="1" x14ac:dyDescent="0.2">
      <c r="A59" s="1480" t="s">
        <v>89</v>
      </c>
      <c r="B59" s="1480" t="s">
        <v>65</v>
      </c>
      <c r="C59" s="1480" t="s">
        <v>6</v>
      </c>
      <c r="D59" s="1479" t="s">
        <v>605</v>
      </c>
      <c r="E59" s="1478">
        <v>4</v>
      </c>
      <c r="F59" s="1478"/>
      <c r="G59" s="1467"/>
      <c r="H59" s="1466"/>
      <c r="I59" s="1465" t="s">
        <v>692</v>
      </c>
      <c r="J59" s="1434" t="s">
        <v>725</v>
      </c>
      <c r="K59" s="1448">
        <f t="shared" si="4"/>
        <v>4</v>
      </c>
      <c r="L59" s="1448">
        <f t="shared" si="5"/>
        <v>0</v>
      </c>
      <c r="M59" s="1448">
        <f t="shared" si="6"/>
        <v>0</v>
      </c>
      <c r="N59" s="1448">
        <f t="shared" si="7"/>
        <v>0</v>
      </c>
      <c r="O59" s="1453"/>
      <c r="P59" s="1454"/>
      <c r="Q59" s="1453"/>
      <c r="R59" s="1452"/>
      <c r="S59" s="1452"/>
    </row>
    <row r="60" spans="1:19" s="1451" customFormat="1" ht="24" hidden="1" customHeight="1" x14ac:dyDescent="0.2">
      <c r="A60" s="1480" t="s">
        <v>89</v>
      </c>
      <c r="B60" s="1480" t="s">
        <v>65</v>
      </c>
      <c r="C60" s="1480" t="s">
        <v>6</v>
      </c>
      <c r="D60" s="1479" t="s">
        <v>606</v>
      </c>
      <c r="E60" s="1478"/>
      <c r="F60" s="1478">
        <v>2</v>
      </c>
      <c r="G60" s="1467"/>
      <c r="H60" s="1466"/>
      <c r="I60" s="1465" t="s">
        <v>204</v>
      </c>
      <c r="J60" s="1434"/>
      <c r="K60" s="1448">
        <f t="shared" si="4"/>
        <v>0</v>
      </c>
      <c r="L60" s="1448">
        <f t="shared" si="5"/>
        <v>2</v>
      </c>
      <c r="M60" s="1448">
        <f t="shared" si="6"/>
        <v>0</v>
      </c>
      <c r="N60" s="1448">
        <f t="shared" si="7"/>
        <v>0</v>
      </c>
      <c r="O60" s="1453"/>
      <c r="P60" s="1454"/>
      <c r="Q60" s="1453"/>
      <c r="R60" s="1452"/>
      <c r="S60" s="1452"/>
    </row>
    <row r="61" spans="1:19" s="1451" customFormat="1" ht="24" hidden="1" customHeight="1" x14ac:dyDescent="0.2">
      <c r="A61" s="1464" t="s">
        <v>89</v>
      </c>
      <c r="B61" s="1464" t="s">
        <v>65</v>
      </c>
      <c r="C61" s="1464" t="s">
        <v>6</v>
      </c>
      <c r="D61" s="1430" t="s">
        <v>607</v>
      </c>
      <c r="E61" s="1463"/>
      <c r="F61" s="1463"/>
      <c r="G61" s="1462">
        <v>4</v>
      </c>
      <c r="H61" s="1461"/>
      <c r="I61" s="1430" t="s">
        <v>203</v>
      </c>
      <c r="J61" s="1434" t="s">
        <v>726</v>
      </c>
      <c r="K61" s="1448">
        <f t="shared" si="4"/>
        <v>0</v>
      </c>
      <c r="L61" s="1448">
        <f t="shared" si="5"/>
        <v>0</v>
      </c>
      <c r="M61" s="1448">
        <f t="shared" si="6"/>
        <v>4</v>
      </c>
      <c r="N61" s="1448">
        <f t="shared" si="7"/>
        <v>0</v>
      </c>
      <c r="O61" s="1453"/>
      <c r="P61" s="1454"/>
      <c r="Q61" s="1453"/>
      <c r="R61" s="1452"/>
      <c r="S61" s="1452"/>
    </row>
    <row r="62" spans="1:19" s="1451" customFormat="1" ht="24" hidden="1" customHeight="1" x14ac:dyDescent="0.2">
      <c r="A62" s="1639" t="s">
        <v>89</v>
      </c>
      <c r="B62" s="1639" t="s">
        <v>65</v>
      </c>
      <c r="C62" s="1639" t="s">
        <v>6</v>
      </c>
      <c r="D62" s="1640" t="s">
        <v>608</v>
      </c>
      <c r="E62" s="1624"/>
      <c r="F62" s="1624"/>
      <c r="G62" s="1641"/>
      <c r="H62" s="1642">
        <v>2</v>
      </c>
      <c r="I62" s="1625" t="s">
        <v>692</v>
      </c>
      <c r="J62" s="1434"/>
      <c r="K62" s="1448">
        <f t="shared" si="4"/>
        <v>0</v>
      </c>
      <c r="L62" s="1448">
        <f t="shared" si="5"/>
        <v>0</v>
      </c>
      <c r="M62" s="1448">
        <f t="shared" si="6"/>
        <v>0</v>
      </c>
      <c r="N62" s="1448">
        <f t="shared" si="7"/>
        <v>2</v>
      </c>
      <c r="O62" s="1453"/>
      <c r="P62" s="1454"/>
      <c r="Q62" s="1453"/>
      <c r="R62" s="1452"/>
      <c r="S62" s="1452"/>
    </row>
    <row r="63" spans="1:19" s="1451" customFormat="1" ht="24" hidden="1" customHeight="1" x14ac:dyDescent="0.2">
      <c r="A63" s="1469" t="s">
        <v>89</v>
      </c>
      <c r="B63" s="1469" t="s">
        <v>67</v>
      </c>
      <c r="C63" s="1469" t="s">
        <v>6</v>
      </c>
      <c r="D63" s="1465" t="s">
        <v>605</v>
      </c>
      <c r="E63" s="1468">
        <v>4</v>
      </c>
      <c r="F63" s="1468"/>
      <c r="G63" s="1467"/>
      <c r="H63" s="1466"/>
      <c r="I63" s="1465" t="s">
        <v>692</v>
      </c>
      <c r="J63" s="1434" t="s">
        <v>725</v>
      </c>
      <c r="K63" s="1448">
        <f t="shared" si="4"/>
        <v>4</v>
      </c>
      <c r="L63" s="1448">
        <f t="shared" si="5"/>
        <v>0</v>
      </c>
      <c r="M63" s="1448">
        <f t="shared" si="6"/>
        <v>0</v>
      </c>
      <c r="N63" s="1448">
        <f t="shared" si="7"/>
        <v>0</v>
      </c>
      <c r="O63" s="1453"/>
      <c r="P63" s="1454"/>
      <c r="Q63" s="1453"/>
      <c r="R63" s="1452"/>
      <c r="S63" s="1452"/>
    </row>
    <row r="64" spans="1:19" s="1451" customFormat="1" ht="24" customHeight="1" x14ac:dyDescent="0.2">
      <c r="A64" s="1469" t="s">
        <v>89</v>
      </c>
      <c r="B64" s="1469" t="s">
        <v>67</v>
      </c>
      <c r="C64" s="1469" t="s">
        <v>6</v>
      </c>
      <c r="D64" s="1465" t="s">
        <v>606</v>
      </c>
      <c r="E64" s="1468"/>
      <c r="F64" s="1468">
        <v>2</v>
      </c>
      <c r="G64" s="1467"/>
      <c r="H64" s="1466"/>
      <c r="I64" s="1465" t="s">
        <v>506</v>
      </c>
      <c r="J64" s="1434"/>
      <c r="K64" s="1448">
        <f t="shared" si="4"/>
        <v>0</v>
      </c>
      <c r="L64" s="1448">
        <f t="shared" si="5"/>
        <v>2</v>
      </c>
      <c r="M64" s="1448">
        <f t="shared" si="6"/>
        <v>0</v>
      </c>
      <c r="N64" s="1448">
        <f t="shared" si="7"/>
        <v>0</v>
      </c>
      <c r="O64" s="1453"/>
      <c r="P64" s="1454"/>
      <c r="Q64" s="1453"/>
      <c r="R64" s="1452"/>
      <c r="S64" s="1452"/>
    </row>
    <row r="65" spans="1:19" s="1451" customFormat="1" ht="24" hidden="1" customHeight="1" x14ac:dyDescent="0.2">
      <c r="A65" s="1464" t="s">
        <v>89</v>
      </c>
      <c r="B65" s="1464" t="s">
        <v>67</v>
      </c>
      <c r="C65" s="1464" t="s">
        <v>6</v>
      </c>
      <c r="D65" s="1430" t="s">
        <v>607</v>
      </c>
      <c r="E65" s="1463"/>
      <c r="F65" s="1463"/>
      <c r="G65" s="1462">
        <v>4</v>
      </c>
      <c r="H65" s="1461"/>
      <c r="I65" s="1430" t="s">
        <v>203</v>
      </c>
      <c r="J65" s="1434"/>
      <c r="K65" s="1448">
        <f t="shared" si="4"/>
        <v>0</v>
      </c>
      <c r="L65" s="1448">
        <f t="shared" si="5"/>
        <v>0</v>
      </c>
      <c r="M65" s="1448">
        <f t="shared" si="6"/>
        <v>4</v>
      </c>
      <c r="N65" s="1448">
        <f t="shared" si="7"/>
        <v>0</v>
      </c>
      <c r="O65" s="1453"/>
      <c r="P65" s="1454"/>
      <c r="Q65" s="1453"/>
      <c r="R65" s="1452"/>
      <c r="S65" s="1452"/>
    </row>
    <row r="66" spans="1:19" s="1451" customFormat="1" ht="24" customHeight="1" x14ac:dyDescent="0.2">
      <c r="A66" s="1460" t="s">
        <v>89</v>
      </c>
      <c r="B66" s="1460" t="s">
        <v>67</v>
      </c>
      <c r="C66" s="1460" t="s">
        <v>6</v>
      </c>
      <c r="D66" s="1459" t="s">
        <v>608</v>
      </c>
      <c r="E66" s="1458"/>
      <c r="F66" s="1458"/>
      <c r="G66" s="1457"/>
      <c r="H66" s="1456">
        <v>2</v>
      </c>
      <c r="I66" s="1455" t="s">
        <v>506</v>
      </c>
      <c r="J66" s="1434"/>
      <c r="K66" s="1448">
        <f t="shared" si="4"/>
        <v>0</v>
      </c>
      <c r="L66" s="1448">
        <f t="shared" si="5"/>
        <v>0</v>
      </c>
      <c r="M66" s="1448">
        <f t="shared" si="6"/>
        <v>0</v>
      </c>
      <c r="N66" s="1448">
        <f t="shared" si="7"/>
        <v>2</v>
      </c>
      <c r="O66" s="1453"/>
      <c r="P66" s="1454"/>
      <c r="Q66" s="1453"/>
      <c r="R66" s="1452"/>
      <c r="S66" s="1452"/>
    </row>
    <row r="67" spans="1:19" ht="21.75" hidden="1" customHeight="1" x14ac:dyDescent="0.2">
      <c r="A67" s="1450"/>
      <c r="B67" s="1450"/>
      <c r="C67" s="1450"/>
      <c r="D67" s="1450"/>
      <c r="E67" s="1450"/>
      <c r="F67" s="1450"/>
      <c r="G67" s="1450"/>
      <c r="H67" s="1450"/>
      <c r="I67" s="1431" t="s">
        <v>32</v>
      </c>
      <c r="J67" s="1449"/>
      <c r="K67" s="1448">
        <f t="shared" si="4"/>
        <v>0</v>
      </c>
      <c r="L67" s="1448">
        <f t="shared" si="5"/>
        <v>0</v>
      </c>
      <c r="M67" s="1448">
        <f t="shared" si="6"/>
        <v>0</v>
      </c>
      <c r="N67" s="1448">
        <f t="shared" si="7"/>
        <v>0</v>
      </c>
      <c r="O67" s="1423"/>
      <c r="P67" s="1444"/>
      <c r="Q67" s="1423"/>
      <c r="R67" s="1422"/>
      <c r="S67" s="1422"/>
    </row>
    <row r="68" spans="1:19" ht="15" hidden="1" customHeight="1" x14ac:dyDescent="0.2">
      <c r="E68" s="1447"/>
      <c r="F68" s="1447"/>
      <c r="G68" s="1447"/>
      <c r="H68" s="1447"/>
      <c r="I68" s="1446" t="s">
        <v>32</v>
      </c>
      <c r="J68" s="1423"/>
      <c r="K68" s="1445"/>
      <c r="L68" s="1445"/>
      <c r="M68" s="1445"/>
      <c r="N68" s="1445"/>
      <c r="O68" s="1423"/>
      <c r="P68" s="1444"/>
      <c r="Q68" s="1423"/>
      <c r="R68" s="1422"/>
      <c r="S68" s="1422"/>
    </row>
    <row r="69" spans="1:19" ht="21.95" hidden="1" customHeight="1" x14ac:dyDescent="0.2">
      <c r="D69" s="1443" t="s">
        <v>537</v>
      </c>
      <c r="E69" s="1442">
        <f>+SUM(E11:E67)</f>
        <v>48</v>
      </c>
      <c r="F69" s="1442">
        <f>+SUM(F11:F67)</f>
        <v>20</v>
      </c>
      <c r="G69" s="1442">
        <f>+SUM(G11:G67)</f>
        <v>72</v>
      </c>
      <c r="H69" s="1442">
        <f>+SUM(H11:H67)</f>
        <v>32</v>
      </c>
      <c r="I69" s="1441">
        <f>+SUM(E69:H69)</f>
        <v>172</v>
      </c>
      <c r="J69" s="1423"/>
      <c r="K69" s="1423"/>
      <c r="L69" s="1423"/>
      <c r="M69" s="1423"/>
      <c r="N69" s="1423"/>
      <c r="O69" s="1423"/>
      <c r="P69" s="1423"/>
      <c r="Q69" s="1423"/>
      <c r="R69" s="1422"/>
      <c r="S69" s="1422"/>
    </row>
    <row r="70" spans="1:19" ht="21.95" hidden="1" customHeight="1" x14ac:dyDescent="0.2">
      <c r="C70" s="1440"/>
      <c r="D70" s="1439" t="s">
        <v>486</v>
      </c>
      <c r="E70" s="1438">
        <v>60</v>
      </c>
      <c r="F70" s="1438">
        <v>25</v>
      </c>
      <c r="G70" s="1438">
        <v>78</v>
      </c>
      <c r="H70" s="1438">
        <v>35</v>
      </c>
      <c r="I70" s="1437">
        <f>+SUM(E70:H70)</f>
        <v>198</v>
      </c>
      <c r="J70" s="1423"/>
      <c r="K70" s="1423"/>
      <c r="L70" s="1423"/>
      <c r="M70" s="1423"/>
      <c r="N70" s="1423"/>
      <c r="O70" s="1423"/>
      <c r="P70" s="1423"/>
      <c r="Q70" s="1423"/>
      <c r="R70" s="1422"/>
      <c r="S70" s="1422"/>
    </row>
    <row r="71" spans="1:19" ht="35.25" customHeight="1" x14ac:dyDescent="0.2">
      <c r="I71" s="1436"/>
      <c r="J71" s="1423"/>
      <c r="K71" s="1423"/>
      <c r="L71" s="1423"/>
      <c r="M71" s="1423"/>
      <c r="N71" s="1423"/>
      <c r="O71" s="1423"/>
      <c r="P71" s="1423"/>
      <c r="Q71" s="1423"/>
      <c r="R71" s="1422"/>
      <c r="S71" s="1422"/>
    </row>
    <row r="72" spans="1:19" ht="36" customHeight="1" x14ac:dyDescent="0.2">
      <c r="I72" s="1435" t="s">
        <v>258</v>
      </c>
      <c r="J72" s="1429" t="s">
        <v>225</v>
      </c>
      <c r="K72" s="1429" t="s">
        <v>66</v>
      </c>
      <c r="L72" s="1429" t="s">
        <v>226</v>
      </c>
      <c r="M72" s="1429" t="s">
        <v>66</v>
      </c>
      <c r="N72" s="1423"/>
      <c r="O72" s="1434"/>
      <c r="P72" s="1433"/>
      <c r="Q72" s="1433"/>
      <c r="R72" s="1433"/>
      <c r="S72" s="1433"/>
    </row>
    <row r="73" spans="1:19" ht="18" customHeight="1" x14ac:dyDescent="0.2">
      <c r="I73" s="1431" t="s">
        <v>204</v>
      </c>
      <c r="J73" s="1429">
        <f t="shared" ref="J73:M79" ca="1" si="8">SUMIF($I$11:$N$67,$I73,K$11:K$67)</f>
        <v>10</v>
      </c>
      <c r="K73" s="1429">
        <f t="shared" ca="1" si="8"/>
        <v>6</v>
      </c>
      <c r="L73" s="1429">
        <f t="shared" ca="1" si="8"/>
        <v>10</v>
      </c>
      <c r="M73" s="1429">
        <f t="shared" ca="1" si="8"/>
        <v>12</v>
      </c>
      <c r="N73" s="1423"/>
      <c r="O73" s="1428"/>
      <c r="P73" s="1427"/>
      <c r="Q73" s="1426"/>
      <c r="R73" s="1425"/>
      <c r="S73" s="1425"/>
    </row>
    <row r="74" spans="1:19" ht="18" customHeight="1" x14ac:dyDescent="0.2">
      <c r="I74" s="1432" t="s">
        <v>507</v>
      </c>
      <c r="J74" s="1429">
        <f t="shared" ca="1" si="8"/>
        <v>0</v>
      </c>
      <c r="K74" s="1429">
        <f t="shared" ca="1" si="8"/>
        <v>0</v>
      </c>
      <c r="L74" s="1429">
        <f t="shared" ca="1" si="8"/>
        <v>0</v>
      </c>
      <c r="M74" s="1429">
        <f t="shared" ca="1" si="8"/>
        <v>0</v>
      </c>
      <c r="N74" s="1423"/>
      <c r="O74" s="1428"/>
      <c r="P74" s="1427"/>
      <c r="Q74" s="1426"/>
      <c r="R74" s="1425"/>
      <c r="S74" s="1425"/>
    </row>
    <row r="75" spans="1:19" ht="18" customHeight="1" x14ac:dyDescent="0.2">
      <c r="I75" s="1431" t="s">
        <v>205</v>
      </c>
      <c r="J75" s="1429">
        <f t="shared" ca="1" si="8"/>
        <v>18</v>
      </c>
      <c r="K75" s="1429">
        <f t="shared" ca="1" si="8"/>
        <v>4</v>
      </c>
      <c r="L75" s="1429">
        <f t="shared" ca="1" si="8"/>
        <v>22</v>
      </c>
      <c r="M75" s="1429">
        <f t="shared" ca="1" si="8"/>
        <v>4</v>
      </c>
      <c r="N75" s="1423"/>
      <c r="O75" s="1428"/>
      <c r="P75" s="1427"/>
      <c r="Q75" s="1426"/>
      <c r="R75" s="1425"/>
      <c r="S75" s="1425"/>
    </row>
    <row r="76" spans="1:19" ht="18" customHeight="1" x14ac:dyDescent="0.2">
      <c r="I76" s="1431" t="s">
        <v>206</v>
      </c>
      <c r="J76" s="1429">
        <f t="shared" ca="1" si="8"/>
        <v>6</v>
      </c>
      <c r="K76" s="1429">
        <f t="shared" ca="1" si="8"/>
        <v>0</v>
      </c>
      <c r="L76" s="1429">
        <f t="shared" ca="1" si="8"/>
        <v>6</v>
      </c>
      <c r="M76" s="1429">
        <f t="shared" ca="1" si="8"/>
        <v>0</v>
      </c>
      <c r="N76" s="1423"/>
      <c r="O76" s="1428"/>
      <c r="P76" s="1427"/>
      <c r="Q76" s="1426"/>
      <c r="R76" s="1425"/>
      <c r="S76" s="1425"/>
    </row>
    <row r="77" spans="1:19" ht="18" customHeight="1" x14ac:dyDescent="0.2">
      <c r="I77" s="1431" t="s">
        <v>506</v>
      </c>
      <c r="J77" s="1429">
        <f t="shared" ca="1" si="8"/>
        <v>6</v>
      </c>
      <c r="K77" s="1429">
        <f t="shared" ca="1" si="8"/>
        <v>6</v>
      </c>
      <c r="L77" s="1429">
        <f t="shared" ca="1" si="8"/>
        <v>16</v>
      </c>
      <c r="M77" s="1429">
        <f t="shared" ca="1" si="8"/>
        <v>6</v>
      </c>
      <c r="N77" s="1423"/>
      <c r="O77" s="1428"/>
      <c r="P77" s="1427"/>
      <c r="Q77" s="1426"/>
      <c r="R77" s="1425"/>
      <c r="S77" s="1425"/>
    </row>
    <row r="78" spans="1:19" ht="19.5" customHeight="1" x14ac:dyDescent="0.2">
      <c r="I78" s="1431" t="s">
        <v>203</v>
      </c>
      <c r="J78" s="1429">
        <f t="shared" ca="1" si="8"/>
        <v>0</v>
      </c>
      <c r="K78" s="1429">
        <f t="shared" ca="1" si="8"/>
        <v>0</v>
      </c>
      <c r="L78" s="1429">
        <f t="shared" ca="1" si="8"/>
        <v>8</v>
      </c>
      <c r="M78" s="1429">
        <f t="shared" ca="1" si="8"/>
        <v>4</v>
      </c>
      <c r="N78" s="1423"/>
      <c r="O78" s="1428"/>
      <c r="P78" s="1427"/>
      <c r="Q78" s="1426"/>
      <c r="R78" s="1425"/>
      <c r="S78" s="1425"/>
    </row>
    <row r="79" spans="1:19" ht="18" customHeight="1" x14ac:dyDescent="0.2">
      <c r="I79" s="1430" t="s">
        <v>692</v>
      </c>
      <c r="J79" s="1429">
        <f t="shared" ca="1" si="8"/>
        <v>8</v>
      </c>
      <c r="K79" s="1429">
        <f t="shared" ca="1" si="8"/>
        <v>6</v>
      </c>
      <c r="L79" s="1429">
        <f t="shared" ca="1" si="8"/>
        <v>8</v>
      </c>
      <c r="M79" s="1429">
        <f t="shared" ca="1" si="8"/>
        <v>6</v>
      </c>
      <c r="N79" s="1423"/>
      <c r="O79" s="1428"/>
      <c r="P79" s="1427"/>
      <c r="Q79" s="1426"/>
      <c r="R79" s="1425"/>
      <c r="S79" s="1425"/>
    </row>
    <row r="80" spans="1:19" x14ac:dyDescent="0.2">
      <c r="J80" s="1423"/>
      <c r="K80" s="1423"/>
      <c r="L80" s="1423"/>
      <c r="M80" s="1423"/>
      <c r="N80" s="1423"/>
      <c r="O80" s="1423"/>
      <c r="P80" s="1423"/>
      <c r="Q80" s="1423"/>
      <c r="R80" s="1422"/>
      <c r="S80" s="1422"/>
    </row>
    <row r="81" spans="9:19" x14ac:dyDescent="0.25">
      <c r="J81" s="1424">
        <f ca="1">SUM(J73:M79)</f>
        <v>172</v>
      </c>
      <c r="K81" s="1423"/>
      <c r="L81" s="1423"/>
      <c r="M81" s="1423"/>
      <c r="N81" s="1423"/>
      <c r="O81" s="1423"/>
      <c r="P81" s="1423"/>
      <c r="Q81" s="1423"/>
      <c r="R81" s="1422"/>
      <c r="S81" s="1422"/>
    </row>
    <row r="87" spans="9:19" x14ac:dyDescent="0.2">
      <c r="I87" s="1435" t="s">
        <v>258</v>
      </c>
      <c r="J87" s="1429" t="s">
        <v>225</v>
      </c>
      <c r="K87" s="1429" t="s">
        <v>66</v>
      </c>
      <c r="L87" s="1429" t="s">
        <v>226</v>
      </c>
      <c r="M87" s="1429" t="s">
        <v>66</v>
      </c>
    </row>
    <row r="88" spans="9:19" x14ac:dyDescent="0.2">
      <c r="I88" s="1431" t="s">
        <v>204</v>
      </c>
      <c r="J88" s="1429">
        <f t="shared" ref="J88:J94" ca="1" si="9">SUMIF($I$11:$N$67,$I88,K$11:K$67)</f>
        <v>10</v>
      </c>
      <c r="K88" s="1429">
        <f t="shared" ref="K88:K94" ca="1" si="10">SUMIF($I$11:$N$67,$I88,L$11:L$67)</f>
        <v>6</v>
      </c>
      <c r="L88" s="1654">
        <f t="shared" ref="L88:L92" ca="1" si="11">SUMIF($I$11:$N$67,$I88,M$11:M$67)</f>
        <v>10</v>
      </c>
      <c r="M88" s="1654">
        <v>16</v>
      </c>
      <c r="N88" s="1418" t="s">
        <v>760</v>
      </c>
    </row>
    <row r="89" spans="9:19" x14ac:dyDescent="0.2">
      <c r="I89" s="1432" t="s">
        <v>507</v>
      </c>
      <c r="J89" s="1429">
        <f t="shared" ca="1" si="9"/>
        <v>0</v>
      </c>
      <c r="K89" s="1429">
        <f t="shared" ca="1" si="10"/>
        <v>0</v>
      </c>
      <c r="L89" s="1429">
        <f t="shared" ca="1" si="11"/>
        <v>0</v>
      </c>
      <c r="M89" s="1654">
        <v>2</v>
      </c>
      <c r="N89" s="1418" t="s">
        <v>757</v>
      </c>
    </row>
    <row r="90" spans="9:19" x14ac:dyDescent="0.2">
      <c r="I90" s="1431" t="s">
        <v>205</v>
      </c>
      <c r="J90" s="1429">
        <f t="shared" ca="1" si="9"/>
        <v>18</v>
      </c>
      <c r="K90" s="1429">
        <f t="shared" ca="1" si="10"/>
        <v>4</v>
      </c>
      <c r="L90" s="1654">
        <f t="shared" ca="1" si="11"/>
        <v>22</v>
      </c>
      <c r="M90" s="1654">
        <v>4</v>
      </c>
      <c r="N90" s="1418" t="s">
        <v>759</v>
      </c>
    </row>
    <row r="91" spans="9:19" x14ac:dyDescent="0.2">
      <c r="I91" s="1431" t="s">
        <v>206</v>
      </c>
      <c r="J91" s="1429">
        <f t="shared" ca="1" si="9"/>
        <v>6</v>
      </c>
      <c r="K91" s="1429">
        <f t="shared" ca="1" si="10"/>
        <v>0</v>
      </c>
      <c r="L91" s="1654">
        <f t="shared" ca="1" si="11"/>
        <v>6</v>
      </c>
      <c r="M91" s="1654">
        <f t="shared" ref="M91" ca="1" si="12">SUMIF($I$11:$N$67,$I91,N$11:N$67)</f>
        <v>0</v>
      </c>
      <c r="N91" s="1418" t="s">
        <v>758</v>
      </c>
    </row>
    <row r="92" spans="9:19" x14ac:dyDescent="0.2">
      <c r="I92" s="1431" t="s">
        <v>506</v>
      </c>
      <c r="J92" s="1429">
        <f t="shared" ca="1" si="9"/>
        <v>6</v>
      </c>
      <c r="K92" s="1429">
        <f t="shared" ca="1" si="10"/>
        <v>6</v>
      </c>
      <c r="L92" s="1654">
        <f t="shared" ca="1" si="11"/>
        <v>16</v>
      </c>
      <c r="M92" s="1654">
        <v>8</v>
      </c>
      <c r="N92" s="1418" t="s">
        <v>757</v>
      </c>
    </row>
    <row r="93" spans="9:19" x14ac:dyDescent="0.2">
      <c r="I93" s="1431" t="s">
        <v>203</v>
      </c>
      <c r="J93" s="1429">
        <f t="shared" ca="1" si="9"/>
        <v>0</v>
      </c>
      <c r="K93" s="1429">
        <f t="shared" ca="1" si="10"/>
        <v>0</v>
      </c>
      <c r="L93" s="1429"/>
      <c r="M93" s="1429"/>
    </row>
    <row r="94" spans="9:19" x14ac:dyDescent="0.2">
      <c r="I94" s="1430" t="s">
        <v>692</v>
      </c>
      <c r="J94" s="1429">
        <f t="shared" ca="1" si="9"/>
        <v>8</v>
      </c>
      <c r="K94" s="1429">
        <f t="shared" ca="1" si="10"/>
        <v>6</v>
      </c>
      <c r="L94" s="1654">
        <v>16</v>
      </c>
      <c r="M94" s="1654">
        <v>2</v>
      </c>
      <c r="N94" s="1418" t="s">
        <v>762</v>
      </c>
    </row>
    <row r="95" spans="9:19" x14ac:dyDescent="0.2">
      <c r="J95" s="1423"/>
      <c r="K95" s="1423"/>
      <c r="L95" s="1423" t="s">
        <v>761</v>
      </c>
      <c r="M95" s="1423"/>
    </row>
    <row r="96" spans="9:19" x14ac:dyDescent="0.25">
      <c r="J96" s="1424">
        <f ca="1">SUM(J88:M94)</f>
        <v>172</v>
      </c>
      <c r="K96" s="1423"/>
      <c r="L96" s="1423"/>
      <c r="M96" s="1423"/>
    </row>
  </sheetData>
  <sheetProtection formatCells="0" autoFilter="0"/>
  <autoFilter ref="A9:I70">
    <filterColumn colId="4" showButton="0"/>
    <filterColumn colId="6" showButton="0"/>
    <filterColumn colId="8">
      <filters>
        <filter val="RÍOS PACHECO, NELSON"/>
      </filters>
    </filterColumn>
  </autoFilter>
  <mergeCells count="12">
    <mergeCell ref="E9:F9"/>
    <mergeCell ref="G9:H9"/>
    <mergeCell ref="J49:J50"/>
    <mergeCell ref="A5:I5"/>
    <mergeCell ref="A6:I6"/>
    <mergeCell ref="D7:H7"/>
    <mergeCell ref="D8:H8"/>
    <mergeCell ref="I9:I10"/>
    <mergeCell ref="A9:A10"/>
    <mergeCell ref="B9:B10"/>
    <mergeCell ref="C9:C10"/>
    <mergeCell ref="D9:D10"/>
  </mergeCells>
  <dataValidations count="1">
    <dataValidation type="list" allowBlank="1" showInputMessage="1" showErrorMessage="1" sqref="I73:I79 I88:I94">
      <formula1>$I$11:$I$67</formula1>
    </dataValidation>
  </dataValidations>
  <pageMargins left="0.70866141732283472" right="0.70866141732283472" top="0.74803149606299213" bottom="0.74803149606299213" header="0.31496062992125984" footer="0.31496062992125984"/>
  <pageSetup paperSize="8" scale="67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8000"/>
    <pageSetUpPr fitToPage="1"/>
  </sheetPr>
  <dimension ref="A1:U41"/>
  <sheetViews>
    <sheetView workbookViewId="0">
      <selection activeCell="I9" sqref="I9:I10"/>
    </sheetView>
  </sheetViews>
  <sheetFormatPr baseColWidth="10" defaultColWidth="11.42578125" defaultRowHeight="12.75" x14ac:dyDescent="0.2"/>
  <cols>
    <col min="1" max="1" width="11.42578125" style="108"/>
    <col min="2" max="2" width="4.7109375" style="108" customWidth="1"/>
    <col min="3" max="3" width="23.42578125" style="108" customWidth="1"/>
    <col min="4" max="4" width="42.140625" style="108" customWidth="1"/>
    <col min="5" max="8" width="7.140625" style="108" customWidth="1"/>
    <col min="9" max="9" width="38.42578125" style="108" customWidth="1"/>
    <col min="10" max="11" width="8.42578125" style="108" customWidth="1"/>
    <col min="12" max="13" width="8.42578125" style="180" customWidth="1"/>
    <col min="14" max="15" width="11" style="180" customWidth="1"/>
    <col min="16" max="16" width="10.140625" style="180" customWidth="1"/>
    <col min="17" max="17" width="15.7109375" style="180" customWidth="1"/>
    <col min="18" max="16384" width="11.42578125" style="108"/>
  </cols>
  <sheetData>
    <row r="1" spans="1:17" x14ac:dyDescent="0.2">
      <c r="A1" s="108" t="s">
        <v>51</v>
      </c>
    </row>
    <row r="2" spans="1:17" x14ac:dyDescent="0.2">
      <c r="A2" s="108" t="s">
        <v>52</v>
      </c>
    </row>
    <row r="3" spans="1:17" x14ac:dyDescent="0.2">
      <c r="A3" s="108" t="s">
        <v>53</v>
      </c>
    </row>
    <row r="4" spans="1:17" ht="13.5" thickBot="1" x14ac:dyDescent="0.25"/>
    <row r="5" spans="1:17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7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7" s="141" customFormat="1" ht="33" customHeight="1" thickBot="1" x14ac:dyDescent="0.25">
      <c r="A7" s="538" t="s">
        <v>55</v>
      </c>
      <c r="B7" s="539"/>
      <c r="C7" s="539"/>
      <c r="D7" s="1665" t="s">
        <v>105</v>
      </c>
      <c r="E7" s="1665"/>
      <c r="F7" s="1665"/>
      <c r="G7" s="1665"/>
      <c r="H7" s="1665"/>
      <c r="I7" s="540"/>
      <c r="L7" s="181"/>
      <c r="M7" s="181"/>
      <c r="N7" s="181"/>
      <c r="O7" s="181"/>
      <c r="P7" s="181"/>
      <c r="Q7" s="181"/>
    </row>
    <row r="8" spans="1:17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J8" s="128"/>
      <c r="K8" s="128"/>
      <c r="L8" s="208"/>
      <c r="M8" s="208"/>
      <c r="N8" s="208"/>
      <c r="O8" s="208"/>
      <c r="P8" s="208"/>
      <c r="Q8" s="208"/>
    </row>
    <row r="9" spans="1:17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28"/>
      <c r="K9" s="159"/>
      <c r="L9" s="293"/>
      <c r="M9" s="293"/>
      <c r="N9" s="293"/>
      <c r="O9" s="208"/>
      <c r="P9" s="208"/>
      <c r="Q9" s="208"/>
    </row>
    <row r="10" spans="1:17" s="129" customFormat="1" ht="20.25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J10" s="128"/>
      <c r="K10" s="160"/>
      <c r="L10" s="294"/>
      <c r="M10" s="294"/>
      <c r="N10" s="294"/>
      <c r="O10" s="208"/>
      <c r="P10" s="208"/>
      <c r="Q10" s="208"/>
    </row>
    <row r="11" spans="1:17" s="141" customFormat="1" ht="18.75" customHeight="1" x14ac:dyDescent="0.2">
      <c r="A11" s="1236" t="s">
        <v>75</v>
      </c>
      <c r="B11" s="1236"/>
      <c r="C11" s="1283" t="s">
        <v>105</v>
      </c>
      <c r="D11" s="1235" t="s">
        <v>22</v>
      </c>
      <c r="E11" s="1236">
        <v>3</v>
      </c>
      <c r="F11" s="1236"/>
      <c r="G11" s="1236"/>
      <c r="H11" s="1236"/>
      <c r="I11" s="1268" t="s">
        <v>181</v>
      </c>
      <c r="J11" s="142"/>
      <c r="K11" s="9"/>
      <c r="L11" s="9"/>
      <c r="M11" s="9"/>
      <c r="N11" s="9"/>
      <c r="O11" s="181"/>
      <c r="P11" s="181"/>
      <c r="Q11" s="181"/>
    </row>
    <row r="12" spans="1:17" s="141" customFormat="1" ht="18.75" customHeight="1" thickBot="1" x14ac:dyDescent="0.25">
      <c r="A12" s="1162" t="s">
        <v>75</v>
      </c>
      <c r="B12" s="1162"/>
      <c r="C12" s="1163" t="s">
        <v>105</v>
      </c>
      <c r="D12" s="1164" t="s">
        <v>609</v>
      </c>
      <c r="E12" s="1162"/>
      <c r="F12" s="1162">
        <v>1</v>
      </c>
      <c r="G12" s="1162"/>
      <c r="H12" s="1162"/>
      <c r="I12" s="1140" t="s">
        <v>220</v>
      </c>
      <c r="J12" s="142"/>
      <c r="K12" s="9"/>
      <c r="L12" s="9"/>
      <c r="M12" s="9"/>
      <c r="N12" s="9"/>
      <c r="O12" s="181"/>
      <c r="P12" s="181"/>
      <c r="Q12" s="181"/>
    </row>
    <row r="13" spans="1:17" s="141" customFormat="1" ht="18.75" customHeight="1" thickBot="1" x14ac:dyDescent="0.25">
      <c r="A13" s="1286" t="s">
        <v>572</v>
      </c>
      <c r="B13" s="1286"/>
      <c r="C13" s="1287" t="s">
        <v>105</v>
      </c>
      <c r="D13" s="1288" t="s">
        <v>575</v>
      </c>
      <c r="E13" s="1286">
        <v>4</v>
      </c>
      <c r="F13" s="1286"/>
      <c r="G13" s="1286"/>
      <c r="H13" s="1286"/>
      <c r="I13" s="1284" t="s">
        <v>181</v>
      </c>
      <c r="J13" s="142"/>
      <c r="K13" s="9"/>
      <c r="L13" s="9"/>
      <c r="M13" s="9"/>
      <c r="N13" s="9"/>
      <c r="O13" s="181"/>
      <c r="P13" s="181"/>
      <c r="Q13" s="181"/>
    </row>
    <row r="14" spans="1:17" s="141" customFormat="1" ht="18.75" customHeight="1" thickBot="1" x14ac:dyDescent="0.25">
      <c r="A14" s="1150" t="s">
        <v>572</v>
      </c>
      <c r="B14" s="1150"/>
      <c r="C14" s="1163" t="s">
        <v>105</v>
      </c>
      <c r="D14" s="1154" t="s">
        <v>610</v>
      </c>
      <c r="E14" s="1150"/>
      <c r="F14" s="1150">
        <v>2</v>
      </c>
      <c r="G14" s="1150"/>
      <c r="H14" s="1150"/>
      <c r="I14" s="1140" t="s">
        <v>220</v>
      </c>
      <c r="J14" s="142"/>
      <c r="K14" s="9"/>
      <c r="L14" s="9"/>
      <c r="M14" s="9"/>
      <c r="N14" s="9"/>
      <c r="O14" s="181"/>
      <c r="P14" s="181"/>
      <c r="Q14" s="181"/>
    </row>
    <row r="15" spans="1:17" s="141" customFormat="1" ht="18.75" customHeight="1" thickBot="1" x14ac:dyDescent="0.25">
      <c r="A15" s="1286" t="s">
        <v>573</v>
      </c>
      <c r="B15" s="1286"/>
      <c r="C15" s="1287" t="s">
        <v>105</v>
      </c>
      <c r="D15" s="1288" t="s">
        <v>575</v>
      </c>
      <c r="E15" s="1286">
        <v>4</v>
      </c>
      <c r="F15" s="1286"/>
      <c r="G15" s="1286"/>
      <c r="H15" s="1286"/>
      <c r="I15" s="1284" t="s">
        <v>181</v>
      </c>
      <c r="J15" s="142"/>
      <c r="K15" s="9"/>
      <c r="L15" s="9"/>
      <c r="M15" s="9"/>
      <c r="N15" s="9"/>
      <c r="O15" s="181"/>
      <c r="P15" s="181"/>
      <c r="Q15" s="181"/>
    </row>
    <row r="16" spans="1:17" s="141" customFormat="1" ht="18.75" customHeight="1" thickBot="1" x14ac:dyDescent="0.25">
      <c r="A16" s="1150" t="s">
        <v>573</v>
      </c>
      <c r="B16" s="1150"/>
      <c r="C16" s="1163" t="s">
        <v>105</v>
      </c>
      <c r="D16" s="1154" t="s">
        <v>610</v>
      </c>
      <c r="E16" s="1150"/>
      <c r="F16" s="1150">
        <v>2</v>
      </c>
      <c r="G16" s="1150"/>
      <c r="H16" s="1150"/>
      <c r="I16" s="1140" t="s">
        <v>220</v>
      </c>
      <c r="J16" s="142"/>
      <c r="K16" s="9"/>
      <c r="L16" s="9"/>
      <c r="M16" s="9"/>
      <c r="N16" s="9"/>
      <c r="O16" s="181"/>
      <c r="P16" s="181"/>
      <c r="Q16" s="181"/>
    </row>
    <row r="17" spans="1:21" s="141" customFormat="1" ht="18.75" customHeight="1" x14ac:dyDescent="0.2">
      <c r="A17" s="1236" t="s">
        <v>574</v>
      </c>
      <c r="B17" s="1236"/>
      <c r="C17" s="1289" t="s">
        <v>105</v>
      </c>
      <c r="D17" s="1288" t="s">
        <v>575</v>
      </c>
      <c r="E17" s="1286">
        <v>4</v>
      </c>
      <c r="F17" s="1286"/>
      <c r="G17" s="1286"/>
      <c r="H17" s="1286"/>
      <c r="I17" s="1284" t="s">
        <v>181</v>
      </c>
      <c r="J17" s="142"/>
      <c r="K17" s="9"/>
      <c r="L17" s="9"/>
      <c r="M17" s="9"/>
      <c r="N17" s="9"/>
      <c r="O17" s="181"/>
      <c r="P17" s="181"/>
      <c r="Q17" s="181"/>
    </row>
    <row r="18" spans="1:21" s="141" customFormat="1" ht="18.75" customHeight="1" x14ac:dyDescent="0.2">
      <c r="A18" s="1236" t="s">
        <v>574</v>
      </c>
      <c r="B18" s="1236"/>
      <c r="C18" s="1283" t="s">
        <v>105</v>
      </c>
      <c r="D18" s="1235" t="s">
        <v>610</v>
      </c>
      <c r="E18" s="1236"/>
      <c r="F18" s="1236">
        <v>2</v>
      </c>
      <c r="G18" s="1236"/>
      <c r="H18" s="1236"/>
      <c r="I18" s="1284" t="s">
        <v>220</v>
      </c>
      <c r="J18" s="142"/>
      <c r="K18" s="9"/>
      <c r="L18" s="9"/>
      <c r="M18" s="9"/>
      <c r="N18" s="9"/>
      <c r="O18" s="181"/>
      <c r="P18" s="181"/>
      <c r="Q18" s="181"/>
    </row>
    <row r="19" spans="1:21" s="141" customFormat="1" ht="18.75" customHeight="1" x14ac:dyDescent="0.2">
      <c r="J19" s="313"/>
      <c r="K19" s="169"/>
      <c r="L19" s="169"/>
      <c r="M19" s="169"/>
      <c r="N19" s="169"/>
      <c r="O19" s="181"/>
      <c r="P19" s="181"/>
      <c r="Q19" s="181"/>
    </row>
    <row r="20" spans="1:21" s="141" customFormat="1" ht="18.75" customHeight="1" x14ac:dyDescent="0.2">
      <c r="K20" s="169">
        <f t="shared" ref="K20:N20" si="0">E12</f>
        <v>0</v>
      </c>
      <c r="L20" s="169">
        <f t="shared" si="0"/>
        <v>1</v>
      </c>
      <c r="M20" s="169">
        <f t="shared" si="0"/>
        <v>0</v>
      </c>
      <c r="N20" s="169">
        <f t="shared" si="0"/>
        <v>0</v>
      </c>
      <c r="O20" s="181"/>
      <c r="P20" s="181"/>
      <c r="Q20" s="181"/>
    </row>
    <row r="21" spans="1:21" ht="6.75" customHeight="1" x14ac:dyDescent="0.2">
      <c r="A21" s="203"/>
      <c r="B21" s="110"/>
      <c r="C21" s="195"/>
      <c r="D21" s="130"/>
      <c r="E21" s="130"/>
      <c r="F21" s="130"/>
      <c r="G21" s="203"/>
      <c r="H21" s="203"/>
      <c r="I21" s="209"/>
      <c r="K21" s="221"/>
      <c r="L21" s="295"/>
      <c r="M21" s="295"/>
      <c r="N21" s="295"/>
    </row>
    <row r="22" spans="1:21" ht="15.75" customHeight="1" x14ac:dyDescent="0.2">
      <c r="D22" s="670" t="s">
        <v>537</v>
      </c>
      <c r="E22" s="737">
        <f>+SUM(E11:E18)</f>
        <v>15</v>
      </c>
      <c r="F22" s="737">
        <f>+SUM(F11:F18)</f>
        <v>7</v>
      </c>
      <c r="G22" s="737">
        <f>+SUM(G11:G18)</f>
        <v>0</v>
      </c>
      <c r="H22" s="738">
        <f>+SUM(H11:H18)</f>
        <v>0</v>
      </c>
      <c r="I22" s="739">
        <f>SUM(E22:H22)</f>
        <v>22</v>
      </c>
      <c r="J22" s="113"/>
      <c r="K22" s="113"/>
      <c r="L22" s="195"/>
      <c r="M22" s="195"/>
      <c r="N22" s="195"/>
      <c r="O22" s="195"/>
      <c r="P22" s="195"/>
      <c r="Q22" s="195"/>
    </row>
    <row r="23" spans="1:21" s="141" customFormat="1" ht="15.75" customHeight="1" x14ac:dyDescent="0.2">
      <c r="D23" s="629" t="s">
        <v>486</v>
      </c>
      <c r="E23" s="436">
        <v>3</v>
      </c>
      <c r="F23" s="436">
        <v>1</v>
      </c>
      <c r="G23" s="436">
        <v>4</v>
      </c>
      <c r="H23" s="740">
        <v>1</v>
      </c>
      <c r="I23" s="741">
        <f>SUM(E23:H23)</f>
        <v>9</v>
      </c>
      <c r="J23" s="152"/>
      <c r="K23" s="152"/>
      <c r="L23" s="178"/>
      <c r="M23" s="178"/>
      <c r="N23" s="178"/>
      <c r="O23" s="178"/>
      <c r="P23" s="178"/>
      <c r="Q23" s="178"/>
    </row>
    <row r="24" spans="1:21" ht="20.100000000000001" customHeight="1" x14ac:dyDescent="0.2">
      <c r="D24" s="163"/>
      <c r="E24" s="416"/>
      <c r="F24" s="415"/>
      <c r="G24" s="416"/>
      <c r="H24" s="415"/>
      <c r="I24" s="665"/>
      <c r="J24" s="164"/>
      <c r="K24" s="164"/>
      <c r="L24" s="108"/>
      <c r="M24" s="108"/>
      <c r="N24" s="108"/>
      <c r="O24" s="108"/>
      <c r="P24" s="108"/>
      <c r="Q24" s="108"/>
    </row>
    <row r="25" spans="1:21" s="141" customFormat="1" ht="29.25" customHeight="1" x14ac:dyDescent="0.2">
      <c r="C25" s="189"/>
      <c r="D25" s="189"/>
      <c r="E25" s="152"/>
      <c r="F25" s="152"/>
      <c r="G25" s="152"/>
      <c r="H25" s="152"/>
      <c r="I25" s="147" t="s">
        <v>258</v>
      </c>
      <c r="J25" s="145" t="s">
        <v>225</v>
      </c>
      <c r="K25" s="145" t="s">
        <v>66</v>
      </c>
      <c r="L25" s="145" t="s">
        <v>226</v>
      </c>
      <c r="M25" s="210" t="s">
        <v>66</v>
      </c>
      <c r="N25" s="129"/>
      <c r="O25" s="129"/>
      <c r="P25" s="129"/>
      <c r="Q25" s="129"/>
      <c r="R25" s="129"/>
      <c r="S25" s="129"/>
    </row>
    <row r="26" spans="1:21" ht="18.75" customHeight="1" x14ac:dyDescent="0.25">
      <c r="C26" s="193"/>
      <c r="D26" s="192"/>
      <c r="I26" s="131" t="s">
        <v>181</v>
      </c>
      <c r="J26" s="187">
        <f>SUMIF($I$11:$I$19,$I26,E$11:E$19)</f>
        <v>15</v>
      </c>
      <c r="K26" s="187">
        <f>SUMIF($I$11:$I$19,$I26,F$11:F$19)</f>
        <v>0</v>
      </c>
      <c r="L26" s="187">
        <f t="shared" ref="L26:M28" ca="1" si="1">SUMIF($I$11:$N$20,$I26,M$11:M$20)</f>
        <v>0</v>
      </c>
      <c r="M26" s="187">
        <f t="shared" ca="1" si="1"/>
        <v>0</v>
      </c>
      <c r="N26" s="218"/>
      <c r="O26" s="290"/>
      <c r="P26" s="290"/>
      <c r="Q26" s="291"/>
      <c r="R26" s="291"/>
      <c r="S26" s="291"/>
      <c r="T26"/>
      <c r="U26"/>
    </row>
    <row r="27" spans="1:21" ht="18.75" customHeight="1" x14ac:dyDescent="0.2">
      <c r="C27" s="191"/>
      <c r="D27" s="192"/>
      <c r="I27" s="131" t="s">
        <v>220</v>
      </c>
      <c r="J27" s="187">
        <f>SUMIF($I$11:$I$19,$I27,E$11:E$19)</f>
        <v>0</v>
      </c>
      <c r="K27" s="187">
        <f>SUMIF($I$11:$I$19,$I27,F$11:F$19)</f>
        <v>7</v>
      </c>
      <c r="L27" s="187">
        <f t="shared" ca="1" si="1"/>
        <v>0</v>
      </c>
      <c r="M27" s="187">
        <f t="shared" ca="1" si="1"/>
        <v>0</v>
      </c>
      <c r="N27" s="219"/>
      <c r="O27" s="290"/>
      <c r="P27" s="290"/>
      <c r="Q27" s="291"/>
      <c r="R27" s="291"/>
      <c r="S27" s="291"/>
      <c r="T27"/>
      <c r="U27"/>
    </row>
    <row r="28" spans="1:21" ht="16.5" customHeight="1" x14ac:dyDescent="0.2">
      <c r="C28" s="191"/>
      <c r="D28" s="192"/>
      <c r="I28" s="599"/>
      <c r="J28" s="187">
        <f t="shared" ref="J28" si="2">SUMIF($I$11:$I$19,$I28,E$11:E$19)</f>
        <v>0</v>
      </c>
      <c r="K28" s="187">
        <f t="shared" ref="K28" si="3">SUMIF($I$11:$I$19,$I28,E$11:E$19)</f>
        <v>0</v>
      </c>
      <c r="L28" s="187">
        <f t="shared" ca="1" si="1"/>
        <v>0</v>
      </c>
      <c r="M28" s="187">
        <f t="shared" ca="1" si="1"/>
        <v>0</v>
      </c>
      <c r="N28" s="219"/>
      <c r="O28" s="290"/>
      <c r="P28" s="290"/>
      <c r="Q28" s="291"/>
      <c r="R28" s="291"/>
      <c r="S28" s="291"/>
      <c r="T28"/>
      <c r="U28"/>
    </row>
    <row r="29" spans="1:21" ht="15.75" customHeight="1" x14ac:dyDescent="0.2">
      <c r="C29" s="191"/>
      <c r="D29" s="192"/>
      <c r="L29" s="211"/>
      <c r="M29" s="211"/>
      <c r="N29" s="211"/>
      <c r="O29" s="211"/>
      <c r="P29" s="211"/>
    </row>
    <row r="30" spans="1:21" ht="21" customHeight="1" x14ac:dyDescent="0.2">
      <c r="C30" s="191"/>
      <c r="D30" s="192"/>
      <c r="I30" s="212"/>
      <c r="J30" s="168">
        <f ca="1">SUM(J26:M28)</f>
        <v>22</v>
      </c>
      <c r="K30" s="212"/>
      <c r="L30" s="213"/>
      <c r="M30" s="213"/>
      <c r="N30" s="213"/>
      <c r="O30" s="213"/>
      <c r="P30" s="213"/>
      <c r="Q30" s="213"/>
    </row>
    <row r="31" spans="1:21" ht="15.75" customHeight="1" x14ac:dyDescent="0.25">
      <c r="C31" s="193"/>
      <c r="D31" s="192"/>
      <c r="I31" s="214"/>
      <c r="J31" s="212"/>
      <c r="K31" s="212"/>
      <c r="L31" s="213"/>
      <c r="M31" s="213"/>
      <c r="N31" s="213"/>
      <c r="O31" s="213"/>
      <c r="P31" s="213"/>
      <c r="Q31" s="213"/>
    </row>
    <row r="32" spans="1:21" ht="15.75" customHeight="1" x14ac:dyDescent="0.2">
      <c r="C32" s="191"/>
      <c r="D32" s="192"/>
      <c r="I32" s="214"/>
      <c r="J32" s="215"/>
      <c r="K32" s="216"/>
      <c r="L32" s="217"/>
      <c r="M32" s="217"/>
      <c r="N32" s="217"/>
      <c r="O32" s="217"/>
      <c r="P32" s="217"/>
      <c r="Q32" s="217"/>
    </row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9" ht="8.25" customHeight="1" x14ac:dyDescent="0.2"/>
    <row r="41" ht="5.25" customHeight="1" x14ac:dyDescent="0.2"/>
  </sheetData>
  <sheetProtection autoFilter="0"/>
  <autoFilter ref="A9:I18">
    <filterColumn colId="4" showButton="0"/>
    <filterColumn colId="6" showButton="0"/>
  </autoFilter>
  <mergeCells count="11">
    <mergeCell ref="G9:H9"/>
    <mergeCell ref="A5:I5"/>
    <mergeCell ref="A6:I6"/>
    <mergeCell ref="D8:H8"/>
    <mergeCell ref="D7:H7"/>
    <mergeCell ref="I9:I10"/>
    <mergeCell ref="A9:A10"/>
    <mergeCell ref="B9:B10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26:I29">
      <formula1>$I$11:$I$17</formula1>
    </dataValidation>
  </dataValidations>
  <pageMargins left="0.75" right="0.75" top="1" bottom="1" header="0" footer="0"/>
  <pageSetup scale="67" orientation="landscape" r:id="rId1"/>
  <headerFooter alignWithMargins="0"/>
  <ignoredErrors>
    <ignoredError sqref="I23 E22:I22 J30" unlockedFormula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008000"/>
    <pageSetUpPr fitToPage="1"/>
  </sheetPr>
  <dimension ref="A1:T50"/>
  <sheetViews>
    <sheetView topLeftCell="A25" workbookViewId="0">
      <selection activeCell="J31" sqref="J31"/>
    </sheetView>
  </sheetViews>
  <sheetFormatPr baseColWidth="10" defaultColWidth="11.42578125" defaultRowHeight="12.75" x14ac:dyDescent="0.2"/>
  <cols>
    <col min="1" max="1" width="18.7109375" style="108" customWidth="1"/>
    <col min="2" max="2" width="9.42578125" style="108" customWidth="1"/>
    <col min="3" max="3" width="16.42578125" style="108" hidden="1" customWidth="1"/>
    <col min="4" max="4" width="56.42578125" style="108" customWidth="1"/>
    <col min="5" max="8" width="7.140625" style="108" customWidth="1"/>
    <col min="9" max="9" width="34.85546875" style="108" customWidth="1"/>
    <col min="10" max="10" width="11.42578125" style="113" customWidth="1"/>
    <col min="11" max="13" width="9.85546875" style="203" customWidth="1"/>
    <col min="14" max="14" width="8.7109375" style="203" customWidth="1"/>
    <col min="15" max="15" width="7.85546875" style="113" customWidth="1"/>
    <col min="16" max="16" width="7.42578125" style="113" customWidth="1"/>
    <col min="17" max="17" width="15.42578125" style="113" customWidth="1"/>
    <col min="18" max="16384" width="11.42578125" style="108"/>
  </cols>
  <sheetData>
    <row r="1" spans="1:19" x14ac:dyDescent="0.2">
      <c r="A1" s="108" t="s">
        <v>51</v>
      </c>
    </row>
    <row r="2" spans="1:19" x14ac:dyDescent="0.2">
      <c r="A2" s="108" t="s">
        <v>52</v>
      </c>
    </row>
    <row r="3" spans="1:19" x14ac:dyDescent="0.2">
      <c r="A3" s="108" t="s">
        <v>53</v>
      </c>
    </row>
    <row r="4" spans="1:19" ht="13.5" thickBot="1" x14ac:dyDescent="0.25"/>
    <row r="5" spans="1:19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</row>
    <row r="6" spans="1:19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</row>
    <row r="7" spans="1:19" s="141" customFormat="1" ht="33" customHeight="1" thickBot="1" x14ac:dyDescent="0.25">
      <c r="A7" s="538" t="s">
        <v>55</v>
      </c>
      <c r="B7" s="539"/>
      <c r="C7" s="539"/>
      <c r="D7" s="1665" t="s">
        <v>7</v>
      </c>
      <c r="E7" s="1665"/>
      <c r="F7" s="1665"/>
      <c r="G7" s="1665"/>
      <c r="H7" s="1665"/>
      <c r="I7" s="540"/>
      <c r="J7" s="152"/>
      <c r="K7" s="171"/>
      <c r="L7" s="171"/>
      <c r="M7" s="171"/>
      <c r="N7" s="171"/>
      <c r="O7" s="222"/>
      <c r="P7" s="222"/>
      <c r="Q7" s="222"/>
      <c r="R7" s="151"/>
    </row>
    <row r="8" spans="1:19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O8" s="262"/>
      <c r="P8" s="262"/>
      <c r="Q8" s="262"/>
      <c r="R8" s="262"/>
    </row>
    <row r="9" spans="1:19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O9" s="262"/>
      <c r="P9" s="262"/>
      <c r="Q9" s="262"/>
      <c r="R9" s="262"/>
    </row>
    <row r="10" spans="1:19" s="129" customFormat="1" ht="20.25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J10" s="1"/>
      <c r="K10" s="162"/>
      <c r="L10" s="162"/>
      <c r="M10" s="162"/>
      <c r="N10" s="162"/>
      <c r="O10" s="162"/>
      <c r="P10" s="103"/>
      <c r="Q10" s="103"/>
      <c r="R10" s="103"/>
      <c r="S10" s="1"/>
    </row>
    <row r="11" spans="1:19" s="142" customFormat="1" ht="25.5" customHeight="1" x14ac:dyDescent="0.2">
      <c r="A11" s="1238" t="s">
        <v>91</v>
      </c>
      <c r="B11" s="1238" t="s">
        <v>63</v>
      </c>
      <c r="C11" s="309" t="s">
        <v>7</v>
      </c>
      <c r="D11" s="1268" t="s">
        <v>483</v>
      </c>
      <c r="E11" s="1269">
        <v>4</v>
      </c>
      <c r="F11" s="1271"/>
      <c r="G11" s="1269"/>
      <c r="H11" s="1269"/>
      <c r="I11" s="1270" t="s">
        <v>232</v>
      </c>
      <c r="J11" s="292"/>
      <c r="K11" s="9"/>
      <c r="L11" s="9"/>
      <c r="M11" s="9"/>
      <c r="N11" s="9"/>
      <c r="O11" s="9"/>
      <c r="P11" s="9"/>
      <c r="Q11" s="9"/>
      <c r="R11" s="8"/>
      <c r="S11" s="8"/>
    </row>
    <row r="12" spans="1:19" s="142" customFormat="1" ht="22.5" customHeight="1" x14ac:dyDescent="0.2">
      <c r="A12" s="1238" t="s">
        <v>91</v>
      </c>
      <c r="B12" s="1238" t="s">
        <v>63</v>
      </c>
      <c r="C12" s="309" t="s">
        <v>7</v>
      </c>
      <c r="D12" s="1268" t="s">
        <v>611</v>
      </c>
      <c r="E12" s="1269"/>
      <c r="F12" s="1269">
        <v>2</v>
      </c>
      <c r="G12" s="1269"/>
      <c r="H12" s="1269"/>
      <c r="I12" s="1270" t="s">
        <v>210</v>
      </c>
      <c r="J12" s="9"/>
      <c r="K12" s="9"/>
      <c r="L12" s="9"/>
      <c r="M12" s="9"/>
      <c r="N12" s="9"/>
      <c r="O12" s="9"/>
      <c r="P12" s="9"/>
      <c r="Q12" s="9"/>
      <c r="R12" s="8"/>
      <c r="S12" s="8"/>
    </row>
    <row r="13" spans="1:19" s="142" customFormat="1" ht="22.5" customHeight="1" x14ac:dyDescent="0.2">
      <c r="A13" s="1238" t="s">
        <v>91</v>
      </c>
      <c r="B13" s="1238" t="s">
        <v>63</v>
      </c>
      <c r="C13" s="309" t="s">
        <v>7</v>
      </c>
      <c r="D13" s="1268" t="s">
        <v>484</v>
      </c>
      <c r="E13" s="1269"/>
      <c r="F13" s="1269"/>
      <c r="G13" s="1275">
        <v>2</v>
      </c>
      <c r="H13" s="1269"/>
      <c r="I13" s="1270" t="s">
        <v>232</v>
      </c>
      <c r="J13" s="9"/>
      <c r="K13" s="9"/>
      <c r="L13" s="9"/>
      <c r="M13" s="9"/>
      <c r="N13" s="9"/>
      <c r="O13" s="9"/>
      <c r="P13" s="9"/>
      <c r="Q13" s="9"/>
      <c r="R13" s="8"/>
      <c r="S13" s="8"/>
    </row>
    <row r="14" spans="1:19" s="142" customFormat="1" ht="22.5" customHeight="1" x14ac:dyDescent="0.2">
      <c r="A14" s="1238" t="s">
        <v>91</v>
      </c>
      <c r="B14" s="1238" t="s">
        <v>63</v>
      </c>
      <c r="C14" s="309" t="s">
        <v>7</v>
      </c>
      <c r="D14" s="1268" t="s">
        <v>612</v>
      </c>
      <c r="E14" s="1269"/>
      <c r="F14" s="1269"/>
      <c r="G14" s="1269"/>
      <c r="H14" s="1269">
        <v>1</v>
      </c>
      <c r="I14" s="1281" t="s">
        <v>491</v>
      </c>
      <c r="J14" s="9"/>
      <c r="K14" s="9"/>
      <c r="L14" s="9"/>
      <c r="M14" s="9"/>
      <c r="N14" s="9"/>
      <c r="O14" s="9"/>
      <c r="P14" s="9"/>
      <c r="Q14" s="9"/>
      <c r="R14" s="8"/>
      <c r="S14" s="8"/>
    </row>
    <row r="15" spans="1:19" s="142" customFormat="1" ht="21.95" customHeight="1" x14ac:dyDescent="0.2">
      <c r="A15" s="1238" t="s">
        <v>91</v>
      </c>
      <c r="B15" s="1238" t="s">
        <v>64</v>
      </c>
      <c r="C15" s="1238" t="s">
        <v>7</v>
      </c>
      <c r="D15" s="1281" t="s">
        <v>483</v>
      </c>
      <c r="E15" s="1238">
        <v>4</v>
      </c>
      <c r="F15" s="1238"/>
      <c r="G15" s="1275"/>
      <c r="H15" s="1238"/>
      <c r="I15" s="1281" t="s">
        <v>232</v>
      </c>
      <c r="J15" s="459"/>
      <c r="K15" s="9"/>
      <c r="L15" s="9"/>
      <c r="M15" s="9"/>
      <c r="N15" s="9"/>
      <c r="O15" s="8"/>
      <c r="P15" s="8"/>
      <c r="Q15" s="8"/>
      <c r="R15" s="8"/>
      <c r="S15" s="8"/>
    </row>
    <row r="16" spans="1:19" s="142" customFormat="1" ht="22.5" customHeight="1" x14ac:dyDescent="0.2">
      <c r="A16" s="1238" t="s">
        <v>91</v>
      </c>
      <c r="B16" s="1238" t="s">
        <v>64</v>
      </c>
      <c r="C16" s="1238" t="s">
        <v>7</v>
      </c>
      <c r="D16" s="1238" t="s">
        <v>611</v>
      </c>
      <c r="E16" s="1238"/>
      <c r="F16" s="1238">
        <v>2</v>
      </c>
      <c r="G16" s="1238"/>
      <c r="H16" s="1238"/>
      <c r="I16" s="1238" t="s">
        <v>491</v>
      </c>
      <c r="J16" s="459"/>
      <c r="K16" s="9"/>
      <c r="L16" s="9"/>
      <c r="M16" s="9"/>
      <c r="N16" s="9"/>
      <c r="O16" s="8"/>
      <c r="P16" s="8"/>
      <c r="Q16" s="8"/>
      <c r="R16" s="8"/>
      <c r="S16" s="8"/>
    </row>
    <row r="17" spans="1:19" s="142" customFormat="1" ht="22.5" customHeight="1" x14ac:dyDescent="0.2">
      <c r="A17" s="1238" t="s">
        <v>91</v>
      </c>
      <c r="B17" s="1238" t="s">
        <v>64</v>
      </c>
      <c r="C17" s="1238" t="s">
        <v>7</v>
      </c>
      <c r="D17" s="1281" t="s">
        <v>484</v>
      </c>
      <c r="E17" s="1238"/>
      <c r="F17" s="1238"/>
      <c r="G17" s="1275">
        <v>2</v>
      </c>
      <c r="H17" s="1238"/>
      <c r="I17" s="1281" t="s">
        <v>232</v>
      </c>
      <c r="J17" s="459"/>
      <c r="K17" s="9"/>
      <c r="L17" s="9"/>
      <c r="M17" s="9"/>
      <c r="N17" s="9"/>
      <c r="O17" s="8"/>
      <c r="P17" s="8"/>
      <c r="Q17" s="8"/>
      <c r="R17" s="8"/>
      <c r="S17" s="8"/>
    </row>
    <row r="18" spans="1:19" s="142" customFormat="1" ht="22.5" customHeight="1" x14ac:dyDescent="0.2">
      <c r="A18" s="1238" t="s">
        <v>91</v>
      </c>
      <c r="B18" s="1238" t="s">
        <v>64</v>
      </c>
      <c r="C18" s="309" t="s">
        <v>7</v>
      </c>
      <c r="D18" s="1268" t="s">
        <v>612</v>
      </c>
      <c r="E18" s="1269"/>
      <c r="F18" s="1269"/>
      <c r="G18" s="1269"/>
      <c r="H18" s="1269">
        <v>1</v>
      </c>
      <c r="I18" s="1270" t="s">
        <v>210</v>
      </c>
      <c r="J18" s="459"/>
      <c r="K18" s="9"/>
      <c r="L18" s="9"/>
      <c r="M18" s="9"/>
      <c r="N18" s="9"/>
      <c r="O18" s="8"/>
      <c r="P18" s="8"/>
      <c r="Q18" s="8"/>
      <c r="R18" s="8"/>
      <c r="S18" s="8"/>
    </row>
    <row r="19" spans="1:19" s="142" customFormat="1" ht="22.5" customHeight="1" x14ac:dyDescent="0.2">
      <c r="A19" s="1238" t="s">
        <v>91</v>
      </c>
      <c r="B19" s="1238" t="s">
        <v>65</v>
      </c>
      <c r="C19" s="309" t="s">
        <v>7</v>
      </c>
      <c r="D19" s="1268" t="s">
        <v>483</v>
      </c>
      <c r="E19" s="1269">
        <v>4</v>
      </c>
      <c r="F19" s="1271"/>
      <c r="G19" s="1271"/>
      <c r="H19" s="1271"/>
      <c r="I19" s="1270" t="s">
        <v>210</v>
      </c>
      <c r="J19" s="459"/>
      <c r="K19" s="9"/>
      <c r="L19" s="9"/>
      <c r="M19" s="9"/>
      <c r="N19" s="9"/>
      <c r="O19" s="9"/>
      <c r="P19" s="9"/>
      <c r="Q19" s="9"/>
      <c r="R19" s="8"/>
      <c r="S19" s="8"/>
    </row>
    <row r="20" spans="1:19" s="142" customFormat="1" ht="22.5" customHeight="1" x14ac:dyDescent="0.2">
      <c r="A20" s="1238" t="s">
        <v>91</v>
      </c>
      <c r="B20" s="1238" t="s">
        <v>65</v>
      </c>
      <c r="C20" s="309" t="s">
        <v>7</v>
      </c>
      <c r="D20" s="1268" t="s">
        <v>611</v>
      </c>
      <c r="E20" s="1269"/>
      <c r="F20" s="1269">
        <v>2</v>
      </c>
      <c r="G20" s="1271"/>
      <c r="H20" s="1271"/>
      <c r="I20" s="1281" t="s">
        <v>491</v>
      </c>
      <c r="J20" s="459"/>
      <c r="K20" s="9"/>
      <c r="L20" s="9"/>
      <c r="M20" s="9"/>
      <c r="N20" s="9"/>
      <c r="O20" s="9"/>
      <c r="P20" s="9"/>
      <c r="Q20" s="9"/>
      <c r="R20" s="8"/>
      <c r="S20" s="8"/>
    </row>
    <row r="21" spans="1:19" s="142" customFormat="1" ht="22.5" customHeight="1" x14ac:dyDescent="0.2">
      <c r="A21" s="1238" t="s">
        <v>91</v>
      </c>
      <c r="B21" s="1238" t="s">
        <v>65</v>
      </c>
      <c r="C21" s="309" t="s">
        <v>7</v>
      </c>
      <c r="D21" s="1268" t="s">
        <v>484</v>
      </c>
      <c r="E21" s="1269"/>
      <c r="F21" s="1271"/>
      <c r="G21" s="1275">
        <v>2</v>
      </c>
      <c r="H21" s="1269"/>
      <c r="I21" s="1270" t="s">
        <v>210</v>
      </c>
      <c r="J21" s="459"/>
      <c r="K21" s="9"/>
      <c r="L21" s="9"/>
      <c r="M21" s="9"/>
      <c r="N21" s="9"/>
      <c r="O21" s="9"/>
      <c r="P21" s="9"/>
      <c r="Q21" s="9"/>
      <c r="R21" s="8"/>
      <c r="S21" s="8"/>
    </row>
    <row r="22" spans="1:19" s="142" customFormat="1" ht="22.5" customHeight="1" x14ac:dyDescent="0.2">
      <c r="A22" s="1238" t="s">
        <v>91</v>
      </c>
      <c r="B22" s="1238" t="s">
        <v>65</v>
      </c>
      <c r="C22" s="309" t="s">
        <v>7</v>
      </c>
      <c r="D22" s="1268" t="s">
        <v>612</v>
      </c>
      <c r="E22" s="1269"/>
      <c r="F22" s="1269"/>
      <c r="G22" s="1269"/>
      <c r="H22" s="1269">
        <v>1</v>
      </c>
      <c r="I22" s="1270" t="s">
        <v>232</v>
      </c>
      <c r="J22" s="459"/>
      <c r="K22" s="9"/>
      <c r="L22" s="9"/>
      <c r="M22" s="9"/>
      <c r="N22" s="9"/>
      <c r="O22" s="9"/>
      <c r="P22" s="9"/>
      <c r="Q22" s="9"/>
      <c r="R22" s="8"/>
      <c r="S22" s="8"/>
    </row>
    <row r="23" spans="1:19" s="142" customFormat="1" ht="24.95" customHeight="1" x14ac:dyDescent="0.2">
      <c r="A23" s="1238" t="s">
        <v>91</v>
      </c>
      <c r="B23" s="1238" t="s">
        <v>67</v>
      </c>
      <c r="C23" s="309" t="s">
        <v>7</v>
      </c>
      <c r="D23" s="1268" t="s">
        <v>483</v>
      </c>
      <c r="E23" s="1269">
        <v>4</v>
      </c>
      <c r="F23" s="1271"/>
      <c r="G23" s="1276"/>
      <c r="H23" s="1271"/>
      <c r="I23" s="1270" t="s">
        <v>210</v>
      </c>
      <c r="J23" s="459"/>
      <c r="K23" s="9"/>
      <c r="L23" s="9"/>
      <c r="M23" s="9"/>
      <c r="N23" s="9"/>
      <c r="O23" s="9"/>
      <c r="P23" s="9"/>
      <c r="Q23" s="9"/>
      <c r="R23" s="8"/>
      <c r="S23" s="8"/>
    </row>
    <row r="24" spans="1:19" s="142" customFormat="1" ht="22.5" customHeight="1" x14ac:dyDescent="0.2">
      <c r="A24" s="1238" t="s">
        <v>91</v>
      </c>
      <c r="B24" s="1238" t="s">
        <v>67</v>
      </c>
      <c r="C24" s="309" t="s">
        <v>7</v>
      </c>
      <c r="D24" s="1268" t="s">
        <v>611</v>
      </c>
      <c r="E24" s="1269"/>
      <c r="F24" s="1269">
        <v>2</v>
      </c>
      <c r="G24" s="1271"/>
      <c r="H24" s="1271"/>
      <c r="I24" s="1270" t="s">
        <v>232</v>
      </c>
      <c r="J24" s="459"/>
      <c r="K24" s="9"/>
      <c r="L24" s="9"/>
      <c r="M24" s="9"/>
      <c r="N24" s="9"/>
      <c r="O24" s="9"/>
      <c r="P24" s="9"/>
      <c r="Q24" s="9"/>
      <c r="R24" s="8"/>
      <c r="S24" s="8"/>
    </row>
    <row r="25" spans="1:19" s="142" customFormat="1" ht="22.5" customHeight="1" x14ac:dyDescent="0.2">
      <c r="A25" s="1238" t="s">
        <v>91</v>
      </c>
      <c r="B25" s="1238" t="s">
        <v>67</v>
      </c>
      <c r="C25" s="309" t="s">
        <v>7</v>
      </c>
      <c r="D25" s="1268" t="s">
        <v>484</v>
      </c>
      <c r="E25" s="1269"/>
      <c r="F25" s="1271"/>
      <c r="G25" s="1275">
        <v>2</v>
      </c>
      <c r="H25" s="1269"/>
      <c r="I25" s="1270" t="s">
        <v>210</v>
      </c>
      <c r="J25" s="459"/>
      <c r="K25" s="9"/>
      <c r="L25" s="9"/>
      <c r="M25" s="9"/>
      <c r="N25" s="9"/>
      <c r="O25" s="9"/>
      <c r="P25" s="9"/>
      <c r="Q25" s="9"/>
      <c r="R25" s="8"/>
      <c r="S25" s="8"/>
    </row>
    <row r="26" spans="1:19" s="142" customFormat="1" ht="22.5" customHeight="1" x14ac:dyDescent="0.2">
      <c r="A26" s="1238" t="s">
        <v>91</v>
      </c>
      <c r="B26" s="1238" t="s">
        <v>67</v>
      </c>
      <c r="C26" s="309" t="s">
        <v>7</v>
      </c>
      <c r="D26" s="1268" t="s">
        <v>612</v>
      </c>
      <c r="E26" s="1269"/>
      <c r="F26" s="1269"/>
      <c r="G26" s="1269"/>
      <c r="H26" s="1269">
        <v>1</v>
      </c>
      <c r="I26" s="1270" t="s">
        <v>232</v>
      </c>
      <c r="J26" s="459"/>
      <c r="K26" s="9"/>
      <c r="L26" s="9"/>
      <c r="M26" s="9"/>
      <c r="N26" s="9"/>
      <c r="O26" s="9"/>
      <c r="P26" s="9"/>
      <c r="Q26" s="9"/>
      <c r="R26" s="8"/>
      <c r="S26" s="8"/>
    </row>
    <row r="27" spans="1:19" s="142" customFormat="1" ht="22.5" customHeight="1" x14ac:dyDescent="0.2">
      <c r="A27" s="1392" t="s">
        <v>91</v>
      </c>
      <c r="B27" s="1392" t="s">
        <v>68</v>
      </c>
      <c r="C27" s="1392" t="s">
        <v>7</v>
      </c>
      <c r="D27" s="1160" t="s">
        <v>483</v>
      </c>
      <c r="E27" s="1392">
        <v>4</v>
      </c>
      <c r="F27" s="1160"/>
      <c r="G27" s="1160"/>
      <c r="H27" s="1160"/>
      <c r="I27" s="1393" t="s">
        <v>491</v>
      </c>
      <c r="J27" s="459"/>
      <c r="K27" s="9"/>
      <c r="L27" s="9"/>
      <c r="M27" s="9"/>
      <c r="N27" s="9"/>
      <c r="O27" s="9"/>
      <c r="P27" s="9"/>
      <c r="Q27" s="9"/>
      <c r="R27" s="8"/>
      <c r="S27" s="8"/>
    </row>
    <row r="28" spans="1:19" s="142" customFormat="1" ht="22.5" customHeight="1" x14ac:dyDescent="0.2">
      <c r="A28" s="517" t="s">
        <v>91</v>
      </c>
      <c r="B28" s="517" t="s">
        <v>68</v>
      </c>
      <c r="C28" s="517" t="s">
        <v>7</v>
      </c>
      <c r="D28" s="662" t="s">
        <v>611</v>
      </c>
      <c r="E28" s="517"/>
      <c r="F28" s="517">
        <v>2</v>
      </c>
      <c r="G28" s="662"/>
      <c r="H28" s="662"/>
      <c r="I28" s="808" t="s">
        <v>232</v>
      </c>
      <c r="J28" s="459" t="s">
        <v>737</v>
      </c>
      <c r="K28" s="9"/>
      <c r="L28" s="9"/>
      <c r="M28" s="9"/>
      <c r="N28" s="9"/>
      <c r="O28" s="9"/>
      <c r="P28" s="9"/>
      <c r="Q28" s="9"/>
      <c r="R28" s="8"/>
      <c r="S28" s="8"/>
    </row>
    <row r="29" spans="1:19" s="142" customFormat="1" ht="22.5" customHeight="1" x14ac:dyDescent="0.2">
      <c r="A29" s="1392" t="s">
        <v>91</v>
      </c>
      <c r="B29" s="1392" t="s">
        <v>68</v>
      </c>
      <c r="C29" s="1392" t="s">
        <v>7</v>
      </c>
      <c r="D29" s="1160" t="s">
        <v>484</v>
      </c>
      <c r="E29" s="1392"/>
      <c r="F29" s="1160"/>
      <c r="G29" s="1394">
        <v>2</v>
      </c>
      <c r="H29" s="1392"/>
      <c r="I29" s="1393" t="s">
        <v>491</v>
      </c>
      <c r="J29" s="459"/>
      <c r="K29" s="9"/>
      <c r="L29" s="9"/>
      <c r="M29" s="9"/>
      <c r="N29" s="9"/>
      <c r="O29" s="9"/>
      <c r="P29" s="9"/>
      <c r="Q29" s="9"/>
      <c r="R29" s="8"/>
      <c r="S29" s="8"/>
    </row>
    <row r="30" spans="1:19" s="142" customFormat="1" ht="22.5" customHeight="1" x14ac:dyDescent="0.2">
      <c r="A30" s="517" t="s">
        <v>91</v>
      </c>
      <c r="B30" s="517" t="s">
        <v>68</v>
      </c>
      <c r="C30" s="1390" t="s">
        <v>7</v>
      </c>
      <c r="D30" s="662" t="s">
        <v>612</v>
      </c>
      <c r="E30" s="517"/>
      <c r="F30" s="517"/>
      <c r="G30" s="1415"/>
      <c r="H30" s="517">
        <v>1</v>
      </c>
      <c r="I30" s="808" t="s">
        <v>210</v>
      </c>
      <c r="J30" s="459" t="s">
        <v>737</v>
      </c>
      <c r="K30" s="9"/>
      <c r="L30" s="9"/>
      <c r="M30" s="9"/>
      <c r="N30" s="9"/>
      <c r="O30" s="9"/>
      <c r="P30" s="9"/>
      <c r="Q30" s="9"/>
      <c r="R30" s="8"/>
      <c r="S30" s="8"/>
    </row>
    <row r="31" spans="1:19" s="142" customFormat="1" ht="22.5" customHeight="1" x14ac:dyDescent="0.2">
      <c r="A31" s="1238" t="s">
        <v>75</v>
      </c>
      <c r="B31" s="1238"/>
      <c r="C31" s="309" t="s">
        <v>7</v>
      </c>
      <c r="D31" s="1268" t="s">
        <v>113</v>
      </c>
      <c r="E31" s="1269">
        <v>6</v>
      </c>
      <c r="F31" s="1269"/>
      <c r="G31" s="1275"/>
      <c r="H31" s="1269"/>
      <c r="I31" s="1270" t="s">
        <v>210</v>
      </c>
      <c r="J31" s="8"/>
      <c r="K31" s="9"/>
      <c r="L31" s="9"/>
      <c r="M31" s="9"/>
      <c r="N31" s="9"/>
      <c r="O31" s="8"/>
      <c r="P31" s="8"/>
      <c r="Q31" s="8"/>
      <c r="R31" s="8"/>
      <c r="S31" s="8"/>
    </row>
    <row r="32" spans="1:19" s="142" customFormat="1" ht="22.5" customHeight="1" x14ac:dyDescent="0.2">
      <c r="A32" s="1238" t="s">
        <v>75</v>
      </c>
      <c r="B32" s="1238"/>
      <c r="C32" s="309" t="s">
        <v>7</v>
      </c>
      <c r="D32" s="1268" t="s">
        <v>613</v>
      </c>
      <c r="E32" s="1269"/>
      <c r="F32" s="1269">
        <v>2</v>
      </c>
      <c r="G32" s="1269"/>
      <c r="H32" s="1269"/>
      <c r="I32" s="1270" t="s">
        <v>232</v>
      </c>
      <c r="J32" s="3"/>
      <c r="K32" s="9"/>
      <c r="L32" s="9"/>
      <c r="M32" s="9"/>
      <c r="N32" s="9"/>
      <c r="O32" s="9"/>
      <c r="P32" s="9"/>
      <c r="Q32" s="9"/>
      <c r="R32" s="8"/>
      <c r="S32" s="8"/>
    </row>
    <row r="33" spans="1:20" s="142" customFormat="1" ht="22.5" customHeight="1" x14ac:dyDescent="0.2">
      <c r="A33" s="1238" t="s">
        <v>20</v>
      </c>
      <c r="B33" s="1238"/>
      <c r="C33" s="309" t="s">
        <v>7</v>
      </c>
      <c r="D33" s="1268" t="s">
        <v>114</v>
      </c>
      <c r="E33" s="1269"/>
      <c r="F33" s="1269"/>
      <c r="G33" s="1275">
        <v>4</v>
      </c>
      <c r="H33" s="1269"/>
      <c r="I33" s="1270" t="s">
        <v>210</v>
      </c>
      <c r="J33" s="8"/>
      <c r="K33" s="9"/>
      <c r="L33" s="9"/>
      <c r="M33" s="9"/>
      <c r="N33" s="9"/>
      <c r="O33" s="8"/>
      <c r="P33" s="8"/>
      <c r="Q33" s="8"/>
      <c r="R33" s="8"/>
      <c r="S33" s="8"/>
    </row>
    <row r="34" spans="1:20" s="142" customFormat="1" ht="22.5" customHeight="1" x14ac:dyDescent="0.2">
      <c r="A34" s="1238" t="s">
        <v>20</v>
      </c>
      <c r="B34" s="1238"/>
      <c r="C34" s="309" t="s">
        <v>7</v>
      </c>
      <c r="D34" s="1268" t="s">
        <v>614</v>
      </c>
      <c r="E34" s="1269"/>
      <c r="F34" s="1269"/>
      <c r="G34" s="1269"/>
      <c r="H34" s="1269">
        <v>2</v>
      </c>
      <c r="I34" s="1270" t="s">
        <v>232</v>
      </c>
      <c r="J34" s="9"/>
      <c r="K34" s="702"/>
      <c r="L34" s="9"/>
      <c r="M34" s="9"/>
      <c r="N34" s="9"/>
      <c r="O34" s="9"/>
      <c r="P34" s="9"/>
      <c r="Q34" s="9"/>
      <c r="R34" s="8"/>
      <c r="S34" s="8"/>
    </row>
    <row r="35" spans="1:20" s="142" customFormat="1" ht="22.5" customHeight="1" x14ac:dyDescent="0.2">
      <c r="A35" s="1238" t="s">
        <v>15</v>
      </c>
      <c r="B35" s="1238"/>
      <c r="C35" s="309" t="s">
        <v>7</v>
      </c>
      <c r="D35" s="1268" t="s">
        <v>115</v>
      </c>
      <c r="E35" s="1271"/>
      <c r="F35" s="1271"/>
      <c r="G35" s="1275">
        <v>4</v>
      </c>
      <c r="H35" s="1271"/>
      <c r="I35" s="1281" t="s">
        <v>491</v>
      </c>
      <c r="K35" s="9"/>
      <c r="L35" s="9"/>
      <c r="M35" s="9"/>
      <c r="N35" s="9"/>
      <c r="O35" s="8"/>
      <c r="P35" s="8"/>
      <c r="Q35" s="8"/>
      <c r="R35" s="8"/>
      <c r="S35" s="8"/>
    </row>
    <row r="36" spans="1:20" s="142" customFormat="1" ht="22.5" customHeight="1" x14ac:dyDescent="0.2">
      <c r="A36" s="1238" t="s">
        <v>15</v>
      </c>
      <c r="B36" s="1238"/>
      <c r="C36" s="309" t="s">
        <v>7</v>
      </c>
      <c r="D36" s="1268" t="s">
        <v>615</v>
      </c>
      <c r="E36" s="1271"/>
      <c r="F36" s="1271"/>
      <c r="G36" s="1269"/>
      <c r="H36" s="1269">
        <v>2</v>
      </c>
      <c r="I36" s="1270" t="s">
        <v>210</v>
      </c>
      <c r="J36" s="8"/>
      <c r="K36" s="9"/>
      <c r="L36" s="9"/>
      <c r="M36" s="9"/>
      <c r="N36" s="9"/>
      <c r="O36" s="8"/>
      <c r="P36" s="8"/>
      <c r="Q36" s="8"/>
      <c r="R36" s="8"/>
      <c r="S36" s="8"/>
    </row>
    <row r="37" spans="1:20" s="142" customFormat="1" ht="22.5" customHeight="1" x14ac:dyDescent="0.2">
      <c r="A37" s="1238" t="s">
        <v>25</v>
      </c>
      <c r="B37" s="1238"/>
      <c r="C37" s="309" t="s">
        <v>7</v>
      </c>
      <c r="D37" s="1268" t="s">
        <v>589</v>
      </c>
      <c r="E37" s="1269">
        <v>6</v>
      </c>
      <c r="F37" s="1269"/>
      <c r="G37" s="1271"/>
      <c r="H37" s="1271"/>
      <c r="I37" s="1270" t="s">
        <v>232</v>
      </c>
      <c r="J37" s="9"/>
      <c r="K37" s="9"/>
      <c r="L37" s="9"/>
      <c r="M37" s="9"/>
      <c r="N37" s="9"/>
      <c r="O37" s="9"/>
      <c r="P37" s="9"/>
      <c r="Q37" s="9"/>
      <c r="R37" s="8"/>
      <c r="S37" s="8"/>
    </row>
    <row r="38" spans="1:20" ht="22.5" customHeight="1" x14ac:dyDescent="0.2">
      <c r="A38" s="1238" t="s">
        <v>25</v>
      </c>
      <c r="B38" s="1238"/>
      <c r="C38" s="309" t="s">
        <v>7</v>
      </c>
      <c r="D38" s="1268" t="s">
        <v>616</v>
      </c>
      <c r="E38" s="1269"/>
      <c r="F38" s="1269">
        <v>2</v>
      </c>
      <c r="G38" s="1271"/>
      <c r="H38" s="1271"/>
      <c r="I38" s="1270" t="s">
        <v>210</v>
      </c>
      <c r="J38" s="286"/>
      <c r="K38" s="9"/>
      <c r="L38" s="9"/>
      <c r="M38" s="9"/>
      <c r="N38" s="9"/>
      <c r="O38" s="286"/>
      <c r="P38" s="286"/>
      <c r="Q38" s="286"/>
      <c r="R38" s="274"/>
      <c r="S38" s="274"/>
      <c r="T38" s="130"/>
    </row>
    <row r="39" spans="1:20" x14ac:dyDescent="0.2">
      <c r="B39" s="195"/>
      <c r="C39" s="195"/>
      <c r="I39" s="130"/>
      <c r="J39" s="286"/>
      <c r="K39" s="286"/>
      <c r="L39" s="286"/>
      <c r="M39" s="286"/>
      <c r="N39" s="286"/>
      <c r="O39" s="286"/>
      <c r="P39" s="286"/>
      <c r="Q39" s="286"/>
      <c r="R39" s="274"/>
      <c r="S39" s="274"/>
      <c r="T39" s="130"/>
    </row>
    <row r="40" spans="1:20" s="572" customFormat="1" ht="26.1" customHeight="1" x14ac:dyDescent="0.2">
      <c r="C40" s="108"/>
      <c r="D40" s="670" t="s">
        <v>537</v>
      </c>
      <c r="E40" s="641">
        <f>+SUM(E11:E38)</f>
        <v>32</v>
      </c>
      <c r="F40" s="641">
        <f>+SUM(F11:F38)</f>
        <v>14</v>
      </c>
      <c r="G40" s="641">
        <f>+SUM(G11:G38)</f>
        <v>18</v>
      </c>
      <c r="H40" s="641">
        <f>+SUM(H11:H38)</f>
        <v>9</v>
      </c>
      <c r="I40" s="612">
        <f>+H40+G40+F40+E40</f>
        <v>73</v>
      </c>
      <c r="J40" s="325"/>
      <c r="K40" s="325"/>
      <c r="L40" s="325"/>
      <c r="M40" s="325"/>
      <c r="N40" s="325"/>
      <c r="O40" s="325"/>
      <c r="P40" s="325"/>
      <c r="Q40" s="325"/>
      <c r="R40" s="518"/>
      <c r="S40" s="518"/>
    </row>
    <row r="41" spans="1:20" s="572" customFormat="1" ht="26.1" customHeight="1" x14ac:dyDescent="0.2">
      <c r="C41" s="108"/>
      <c r="D41" s="629" t="s">
        <v>486</v>
      </c>
      <c r="E41" s="436">
        <v>32</v>
      </c>
      <c r="F41" s="436">
        <v>14</v>
      </c>
      <c r="G41" s="436">
        <v>18</v>
      </c>
      <c r="H41" s="436">
        <v>9</v>
      </c>
      <c r="I41" s="438">
        <f>+H41+G41+F41+E41</f>
        <v>73</v>
      </c>
      <c r="J41" s="325"/>
      <c r="K41" s="325"/>
      <c r="L41" s="325"/>
      <c r="M41" s="325"/>
      <c r="N41" s="325"/>
      <c r="O41" s="325"/>
      <c r="P41" s="325"/>
      <c r="Q41" s="325"/>
      <c r="R41" s="518"/>
      <c r="S41" s="518"/>
    </row>
    <row r="42" spans="1:20" ht="26.1" customHeight="1" x14ac:dyDescent="0.2">
      <c r="I42" s="666"/>
      <c r="J42" s="321"/>
      <c r="K42" s="321"/>
      <c r="L42" s="274"/>
      <c r="M42" s="274"/>
      <c r="N42" s="274"/>
      <c r="O42"/>
      <c r="P42"/>
      <c r="Q42"/>
      <c r="R42"/>
      <c r="S42"/>
    </row>
    <row r="43" spans="1:20" ht="24" customHeight="1" x14ac:dyDescent="0.2">
      <c r="E43" s="113"/>
      <c r="G43" s="113"/>
      <c r="I43" s="728" t="s">
        <v>258</v>
      </c>
      <c r="J43" s="232" t="s">
        <v>225</v>
      </c>
      <c r="K43" s="232" t="s">
        <v>66</v>
      </c>
      <c r="L43" s="232" t="s">
        <v>226</v>
      </c>
      <c r="M43" s="743" t="s">
        <v>66</v>
      </c>
      <c r="N43" s="1"/>
      <c r="O43" s="1"/>
      <c r="P43" s="1"/>
      <c r="Q43" s="1"/>
      <c r="R43" s="1"/>
      <c r="S43" s="1"/>
    </row>
    <row r="44" spans="1:20" s="204" customFormat="1" ht="22.5" customHeight="1" x14ac:dyDescent="0.2">
      <c r="I44" s="355" t="s">
        <v>232</v>
      </c>
      <c r="J44" s="232">
        <f>SUMIF($I$11:$I$38,$I44,E$11:E$38)</f>
        <v>14</v>
      </c>
      <c r="K44" s="232">
        <f>SUMIF($I$11:$I$38,$I44,F$11:F$38)</f>
        <v>6</v>
      </c>
      <c r="L44" s="232">
        <v>4</v>
      </c>
      <c r="M44" s="232">
        <f>SUMIF($I$11:$I$38,$I44,H$11:H$38)</f>
        <v>4</v>
      </c>
      <c r="N44" s="577"/>
      <c r="O44" s="745"/>
      <c r="P44" s="745"/>
      <c r="Q44" s="745"/>
      <c r="R44" s="745"/>
      <c r="S44" s="745"/>
    </row>
    <row r="45" spans="1:20" s="204" customFormat="1" ht="22.5" customHeight="1" x14ac:dyDescent="0.2">
      <c r="I45" s="355" t="s">
        <v>210</v>
      </c>
      <c r="J45" s="232">
        <f t="shared" ref="J45:J46" si="0">SUMIF($I$11:$I$38,$I45,E$11:E$38)</f>
        <v>14</v>
      </c>
      <c r="K45" s="232">
        <f t="shared" ref="K45:K46" si="1">SUMIF($I$11:$I$38,$I45,F$11:F$38)</f>
        <v>4</v>
      </c>
      <c r="L45" s="1277">
        <f t="shared" ref="L45:L46" si="2">SUMIF($I$11:$I$38,$I45,M$11:M$38)</f>
        <v>0</v>
      </c>
      <c r="M45" s="232">
        <f t="shared" ref="M45:M46" si="3">SUMIF($I$11:$I$38,$I45,H$11:H$38)</f>
        <v>4</v>
      </c>
      <c r="N45" s="577"/>
      <c r="O45" s="745"/>
      <c r="P45" s="745"/>
      <c r="Q45" s="745"/>
      <c r="R45" s="745"/>
      <c r="S45" s="745"/>
    </row>
    <row r="46" spans="1:20" s="204" customFormat="1" ht="22.5" customHeight="1" x14ac:dyDescent="0.2">
      <c r="I46" s="711" t="s">
        <v>491</v>
      </c>
      <c r="J46" s="232">
        <f t="shared" si="0"/>
        <v>4</v>
      </c>
      <c r="K46" s="1277">
        <f t="shared" si="1"/>
        <v>4</v>
      </c>
      <c r="L46" s="232">
        <f t="shared" si="2"/>
        <v>0</v>
      </c>
      <c r="M46" s="232">
        <f t="shared" si="3"/>
        <v>1</v>
      </c>
      <c r="N46" s="577"/>
      <c r="O46" s="745"/>
      <c r="P46" s="745"/>
      <c r="Q46" s="745"/>
      <c r="R46" s="745"/>
      <c r="S46" s="745"/>
    </row>
    <row r="47" spans="1:20" s="572" customFormat="1" ht="22.5" customHeight="1" x14ac:dyDescent="0.2">
      <c r="I47" s="744"/>
      <c r="J47" s="133"/>
      <c r="K47" s="133"/>
      <c r="L47" s="133"/>
      <c r="M47" s="133"/>
      <c r="N47" s="442"/>
      <c r="O47" s="442"/>
      <c r="P47" s="442"/>
      <c r="Q47" s="442"/>
    </row>
    <row r="49" spans="9:10" x14ac:dyDescent="0.2">
      <c r="I49" s="130" t="s">
        <v>331</v>
      </c>
    </row>
    <row r="50" spans="9:10" ht="24" customHeight="1" x14ac:dyDescent="0.2">
      <c r="J50" s="168">
        <f>SUM(J44:M46)</f>
        <v>59</v>
      </c>
    </row>
  </sheetData>
  <sheetProtection formatCells="0" autoFilter="0"/>
  <autoFilter ref="A9:I38">
    <filterColumn colId="4" showButton="0"/>
    <filterColumn colId="6" showButton="0"/>
  </autoFilter>
  <mergeCells count="11">
    <mergeCell ref="G9:H9"/>
    <mergeCell ref="A5:I5"/>
    <mergeCell ref="A6:I6"/>
    <mergeCell ref="D8:H8"/>
    <mergeCell ref="I9:I10"/>
    <mergeCell ref="A9:A10"/>
    <mergeCell ref="B9:B10"/>
    <mergeCell ref="D9:D10"/>
    <mergeCell ref="E9:F9"/>
    <mergeCell ref="C9:C10"/>
    <mergeCell ref="D7:H7"/>
  </mergeCells>
  <phoneticPr fontId="3" type="noConversion"/>
  <dataValidations count="1">
    <dataValidation type="list" allowBlank="1" showInputMessage="1" showErrorMessage="1" sqref="I44:I47 I35 I20 I16 I14">
      <formula1>$I$11:$I$39</formula1>
    </dataValidation>
  </dataValidations>
  <pageMargins left="0.74803149606299213" right="0.74803149606299213" top="0.59055118110236227" bottom="0.59055118110236227" header="0" footer="0"/>
  <pageSetup scale="20" orientation="landscape" r:id="rId1"/>
  <headerFooter alignWithMargins="0"/>
  <ignoredErrors>
    <ignoredError sqref="E40:I40 I41 J50" unlockedFormula="1"/>
    <ignoredError sqref="L45:L46" formula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008000"/>
    <pageSetUpPr fitToPage="1"/>
  </sheetPr>
  <dimension ref="A1:P34"/>
  <sheetViews>
    <sheetView workbookViewId="0">
      <selection activeCell="J17" sqref="J17"/>
    </sheetView>
  </sheetViews>
  <sheetFormatPr baseColWidth="10" defaultColWidth="11.42578125" defaultRowHeight="12.75" x14ac:dyDescent="0.2"/>
  <cols>
    <col min="1" max="1" width="11.42578125" style="113"/>
    <col min="2" max="2" width="4.7109375" style="113" customWidth="1"/>
    <col min="3" max="3" width="41.42578125" style="113" customWidth="1"/>
    <col min="4" max="4" width="39.42578125" style="113" customWidth="1"/>
    <col min="5" max="8" width="7.140625" style="113" customWidth="1"/>
    <col min="9" max="9" width="35" style="113" customWidth="1"/>
    <col min="10" max="14" width="12.7109375" style="113" customWidth="1"/>
    <col min="15" max="15" width="12.28515625" style="113" customWidth="1"/>
    <col min="16" max="16384" width="11.42578125" style="113"/>
  </cols>
  <sheetData>
    <row r="1" spans="1:16" x14ac:dyDescent="0.2">
      <c r="A1" s="113" t="s">
        <v>51</v>
      </c>
    </row>
    <row r="2" spans="1:16" x14ac:dyDescent="0.2">
      <c r="A2" s="113" t="s">
        <v>52</v>
      </c>
    </row>
    <row r="3" spans="1:16" x14ac:dyDescent="0.2">
      <c r="A3" s="113" t="s">
        <v>53</v>
      </c>
    </row>
    <row r="4" spans="1:16" ht="13.5" thickBot="1" x14ac:dyDescent="0.25"/>
    <row r="5" spans="1:16" ht="18.75" customHeight="1" x14ac:dyDescent="0.2">
      <c r="A5" s="1659" t="s">
        <v>54</v>
      </c>
      <c r="B5" s="1660"/>
      <c r="C5" s="1660"/>
      <c r="D5" s="1660"/>
      <c r="E5" s="1660"/>
      <c r="F5" s="1660"/>
      <c r="G5" s="1660"/>
      <c r="H5" s="1660"/>
      <c r="I5" s="1661"/>
      <c r="K5" s="263"/>
      <c r="L5" s="263"/>
      <c r="M5" s="263"/>
      <c r="N5" s="263"/>
    </row>
    <row r="6" spans="1:16" ht="18.75" customHeight="1" thickBot="1" x14ac:dyDescent="0.25">
      <c r="A6" s="1675" t="s">
        <v>530</v>
      </c>
      <c r="B6" s="1666"/>
      <c r="C6" s="1663"/>
      <c r="D6" s="1666"/>
      <c r="E6" s="1666"/>
      <c r="F6" s="1666"/>
      <c r="G6" s="1666"/>
      <c r="H6" s="1666"/>
      <c r="I6" s="1679"/>
      <c r="K6" s="263"/>
      <c r="L6" s="263"/>
      <c r="M6" s="263"/>
      <c r="N6" s="263"/>
    </row>
    <row r="7" spans="1:16" s="152" customFormat="1" ht="33" customHeight="1" thickBot="1" x14ac:dyDescent="0.25">
      <c r="A7" s="667" t="s">
        <v>55</v>
      </c>
      <c r="B7" s="668"/>
      <c r="C7" s="668"/>
      <c r="D7" s="1665" t="s">
        <v>37</v>
      </c>
      <c r="E7" s="1665"/>
      <c r="F7" s="1665"/>
      <c r="G7" s="1665"/>
      <c r="H7" s="1665"/>
      <c r="I7" s="669"/>
      <c r="K7" s="222"/>
      <c r="L7" s="222"/>
      <c r="M7" s="222"/>
      <c r="N7" s="222"/>
    </row>
    <row r="8" spans="1:16" s="129" customFormat="1" ht="20.25" customHeight="1" thickBot="1" x14ac:dyDescent="0.25">
      <c r="A8" s="541"/>
      <c r="B8" s="542"/>
      <c r="C8" s="542"/>
      <c r="D8" s="1666" t="s">
        <v>56</v>
      </c>
      <c r="E8" s="1666"/>
      <c r="F8" s="1666"/>
      <c r="G8" s="1666"/>
      <c r="H8" s="1666"/>
      <c r="I8" s="543"/>
      <c r="K8" s="262"/>
      <c r="L8" s="262"/>
      <c r="M8" s="262"/>
      <c r="N8" s="262"/>
    </row>
    <row r="9" spans="1:16" s="129" customFormat="1" ht="20.25" customHeight="1" x14ac:dyDescent="0.2">
      <c r="A9" s="1667" t="s">
        <v>3</v>
      </c>
      <c r="B9" s="1669"/>
      <c r="C9" s="1669" t="s">
        <v>0</v>
      </c>
      <c r="D9" s="1669" t="s">
        <v>57</v>
      </c>
      <c r="E9" s="1671" t="s">
        <v>58</v>
      </c>
      <c r="F9" s="1671"/>
      <c r="G9" s="1671" t="s">
        <v>59</v>
      </c>
      <c r="H9" s="1671"/>
      <c r="I9" s="1657" t="s">
        <v>60</v>
      </c>
      <c r="J9" s="162"/>
      <c r="K9" s="162"/>
      <c r="L9" s="162"/>
      <c r="M9" s="162"/>
      <c r="N9" s="162"/>
      <c r="O9" s="1"/>
    </row>
    <row r="10" spans="1:16" s="129" customFormat="1" ht="20.25" customHeight="1" x14ac:dyDescent="0.2">
      <c r="A10" s="1682"/>
      <c r="B10" s="1683"/>
      <c r="C10" s="1683"/>
      <c r="D10" s="1683"/>
      <c r="E10" s="554" t="s">
        <v>61</v>
      </c>
      <c r="F10" s="554" t="s">
        <v>66</v>
      </c>
      <c r="G10" s="554" t="s">
        <v>62</v>
      </c>
      <c r="H10" s="554" t="s">
        <v>66</v>
      </c>
      <c r="I10" s="1684"/>
      <c r="K10" s="1"/>
      <c r="L10" s="1"/>
      <c r="M10" s="1"/>
      <c r="N10" s="1"/>
      <c r="O10" s="1"/>
    </row>
    <row r="11" spans="1:16" s="158" customFormat="1" ht="20.25" customHeight="1" x14ac:dyDescent="0.2">
      <c r="A11" s="1269" t="s">
        <v>91</v>
      </c>
      <c r="B11" s="1269" t="s">
        <v>63</v>
      </c>
      <c r="C11" s="1269" t="s">
        <v>37</v>
      </c>
      <c r="D11" s="1271" t="s">
        <v>87</v>
      </c>
      <c r="E11" s="1271"/>
      <c r="F11" s="1271"/>
      <c r="G11" s="1269">
        <v>2</v>
      </c>
      <c r="H11" s="1271"/>
      <c r="I11" s="1268" t="s">
        <v>232</v>
      </c>
      <c r="J11" s="129"/>
      <c r="K11" s="9"/>
      <c r="L11" s="9"/>
      <c r="M11" s="9"/>
      <c r="N11" s="9"/>
      <c r="O11" s="8"/>
      <c r="P11" s="142"/>
    </row>
    <row r="12" spans="1:16" s="158" customFormat="1" ht="20.25" customHeight="1" x14ac:dyDescent="0.2">
      <c r="A12" s="1269" t="s">
        <v>91</v>
      </c>
      <c r="B12" s="1269" t="s">
        <v>64</v>
      </c>
      <c r="C12" s="1269" t="s">
        <v>37</v>
      </c>
      <c r="D12" s="1271" t="s">
        <v>87</v>
      </c>
      <c r="E12" s="1271"/>
      <c r="F12" s="1271"/>
      <c r="G12" s="1269">
        <v>2</v>
      </c>
      <c r="H12" s="1271"/>
      <c r="I12" s="1281" t="s">
        <v>232</v>
      </c>
      <c r="J12" s="142"/>
      <c r="K12" s="9"/>
      <c r="L12" s="9"/>
      <c r="M12" s="9"/>
      <c r="N12" s="9"/>
      <c r="O12" s="8"/>
      <c r="P12" s="142"/>
    </row>
    <row r="13" spans="1:16" s="158" customFormat="1" ht="20.25" customHeight="1" x14ac:dyDescent="0.2">
      <c r="A13" s="1269" t="s">
        <v>91</v>
      </c>
      <c r="B13" s="1269" t="s">
        <v>65</v>
      </c>
      <c r="C13" s="1269" t="s">
        <v>37</v>
      </c>
      <c r="D13" s="1271" t="s">
        <v>87</v>
      </c>
      <c r="E13" s="1271"/>
      <c r="F13" s="1271"/>
      <c r="G13" s="1269">
        <v>2</v>
      </c>
      <c r="H13" s="1271"/>
      <c r="I13" s="1268" t="s">
        <v>232</v>
      </c>
      <c r="J13" s="129"/>
      <c r="K13" s="9"/>
      <c r="L13" s="9"/>
      <c r="M13" s="9"/>
      <c r="N13" s="9"/>
      <c r="O13" s="8"/>
      <c r="P13" s="142"/>
    </row>
    <row r="14" spans="1:16" s="158" customFormat="1" ht="20.25" customHeight="1" x14ac:dyDescent="0.2">
      <c r="A14" s="1269" t="s">
        <v>91</v>
      </c>
      <c r="B14" s="1269" t="s">
        <v>67</v>
      </c>
      <c r="C14" s="1269" t="s">
        <v>37</v>
      </c>
      <c r="D14" s="1271" t="s">
        <v>87</v>
      </c>
      <c r="E14" s="1271"/>
      <c r="F14" s="1271"/>
      <c r="G14" s="1269">
        <v>2</v>
      </c>
      <c r="H14" s="1271"/>
      <c r="I14" s="1268" t="s">
        <v>181</v>
      </c>
      <c r="J14" s="142"/>
      <c r="K14" s="9"/>
      <c r="L14" s="9"/>
      <c r="M14" s="9"/>
      <c r="N14" s="9"/>
      <c r="O14" s="8"/>
      <c r="P14" s="142"/>
    </row>
    <row r="15" spans="1:16" s="158" customFormat="1" ht="20.25" customHeight="1" x14ac:dyDescent="0.2">
      <c r="A15" s="517" t="s">
        <v>91</v>
      </c>
      <c r="B15" s="1416" t="s">
        <v>68</v>
      </c>
      <c r="C15" s="517" t="s">
        <v>37</v>
      </c>
      <c r="D15" s="662" t="s">
        <v>87</v>
      </c>
      <c r="E15" s="662"/>
      <c r="F15" s="662"/>
      <c r="G15" s="517">
        <v>2</v>
      </c>
      <c r="H15" s="662"/>
      <c r="I15" s="355" t="s">
        <v>232</v>
      </c>
      <c r="J15" s="129" t="s">
        <v>737</v>
      </c>
      <c r="K15" s="9"/>
      <c r="L15" s="9"/>
      <c r="M15" s="9"/>
      <c r="N15" s="9"/>
      <c r="O15" s="8"/>
      <c r="P15" s="142"/>
    </row>
    <row r="16" spans="1:16" s="158" customFormat="1" ht="20.25" customHeight="1" x14ac:dyDescent="0.2">
      <c r="A16" s="1255" t="s">
        <v>90</v>
      </c>
      <c r="B16" s="1255" t="s">
        <v>63</v>
      </c>
      <c r="C16" s="1255" t="s">
        <v>37</v>
      </c>
      <c r="D16" s="1256" t="s">
        <v>88</v>
      </c>
      <c r="E16" s="1255"/>
      <c r="F16" s="1256"/>
      <c r="G16" s="1255">
        <v>2</v>
      </c>
      <c r="H16" s="1256"/>
      <c r="I16" s="1268" t="s">
        <v>181</v>
      </c>
      <c r="J16" s="142"/>
      <c r="K16" s="9"/>
      <c r="L16" s="9"/>
      <c r="M16" s="9"/>
      <c r="N16" s="9"/>
      <c r="O16" s="8"/>
      <c r="P16" s="142"/>
    </row>
    <row r="17" spans="1:16" s="158" customFormat="1" ht="20.25" customHeight="1" x14ac:dyDescent="0.2">
      <c r="A17" s="1269" t="s">
        <v>90</v>
      </c>
      <c r="B17" s="1269" t="s">
        <v>64</v>
      </c>
      <c r="C17" s="1269" t="s">
        <v>37</v>
      </c>
      <c r="D17" s="1271" t="s">
        <v>88</v>
      </c>
      <c r="E17" s="1271"/>
      <c r="F17" s="1271"/>
      <c r="G17" s="1269">
        <v>2</v>
      </c>
      <c r="H17" s="1271"/>
      <c r="I17" s="1281" t="s">
        <v>181</v>
      </c>
      <c r="J17" s="129"/>
      <c r="K17" s="9"/>
      <c r="L17" s="9"/>
      <c r="M17" s="9"/>
      <c r="N17" s="9"/>
      <c r="O17" s="8"/>
      <c r="P17" s="142"/>
    </row>
    <row r="18" spans="1:16" s="158" customFormat="1" ht="20.25" customHeight="1" thickBot="1" x14ac:dyDescent="0.25">
      <c r="A18" s="1290" t="s">
        <v>90</v>
      </c>
      <c r="B18" s="1290" t="s">
        <v>65</v>
      </c>
      <c r="C18" s="1290" t="s">
        <v>37</v>
      </c>
      <c r="D18" s="1291" t="s">
        <v>88</v>
      </c>
      <c r="E18" s="1291"/>
      <c r="F18" s="1291"/>
      <c r="G18" s="1290">
        <v>2</v>
      </c>
      <c r="H18" s="1291"/>
      <c r="I18" s="1268" t="s">
        <v>181</v>
      </c>
      <c r="J18" s="142"/>
      <c r="K18" s="9"/>
      <c r="L18" s="9"/>
      <c r="M18" s="9"/>
      <c r="N18" s="9"/>
      <c r="O18" s="8"/>
      <c r="P18" s="142"/>
    </row>
    <row r="19" spans="1:16" x14ac:dyDescent="0.2">
      <c r="J19" s="286"/>
      <c r="K19" s="286"/>
      <c r="L19" s="286"/>
      <c r="M19" s="286"/>
      <c r="N19" s="286"/>
      <c r="O19" s="286"/>
    </row>
    <row r="20" spans="1:16" s="442" customFormat="1" ht="21" customHeight="1" x14ac:dyDescent="0.2">
      <c r="D20" s="670" t="s">
        <v>537</v>
      </c>
      <c r="E20" s="641">
        <f>+SUM(E11:E18)</f>
        <v>0</v>
      </c>
      <c r="F20" s="641"/>
      <c r="G20" s="641">
        <f>+SUM(G11:G18)</f>
        <v>16</v>
      </c>
      <c r="H20" s="641"/>
      <c r="I20" s="612">
        <f>+G20+E20</f>
        <v>16</v>
      </c>
      <c r="J20" s="325"/>
      <c r="K20" s="325"/>
      <c r="L20" s="325"/>
      <c r="M20" s="325"/>
      <c r="N20" s="325"/>
      <c r="O20" s="325"/>
    </row>
    <row r="21" spans="1:16" s="442" customFormat="1" ht="21" customHeight="1" x14ac:dyDescent="0.2">
      <c r="D21" s="629" t="s">
        <v>486</v>
      </c>
      <c r="E21" s="436">
        <v>0</v>
      </c>
      <c r="F21" s="436"/>
      <c r="G21" s="436">
        <v>16</v>
      </c>
      <c r="H21" s="436"/>
      <c r="I21" s="438">
        <f>+G21+E21</f>
        <v>16</v>
      </c>
      <c r="J21" s="325"/>
      <c r="K21" s="325"/>
      <c r="L21" s="325"/>
      <c r="M21" s="325"/>
      <c r="N21" s="325"/>
      <c r="O21" s="325"/>
    </row>
    <row r="22" spans="1:16" ht="21" customHeight="1" x14ac:dyDescent="0.2">
      <c r="D22" s="432"/>
      <c r="E22" s="441"/>
      <c r="F22" s="441"/>
      <c r="G22" s="441"/>
      <c r="I22" s="671"/>
      <c r="J22" s="2"/>
      <c r="K22" s="2"/>
      <c r="L22" s="2"/>
      <c r="M22" s="2"/>
      <c r="N22" s="2"/>
      <c r="O22" s="2"/>
    </row>
    <row r="23" spans="1:16" ht="22.5" customHeight="1" x14ac:dyDescent="0.2">
      <c r="I23" s="147" t="s">
        <v>258</v>
      </c>
      <c r="J23" s="10" t="s">
        <v>225</v>
      </c>
      <c r="K23" s="10" t="s">
        <v>66</v>
      </c>
      <c r="L23" s="10" t="s">
        <v>226</v>
      </c>
      <c r="M23" s="35" t="s">
        <v>66</v>
      </c>
      <c r="O23" s="2"/>
    </row>
    <row r="24" spans="1:16" s="152" customFormat="1" ht="21" customHeight="1" x14ac:dyDescent="0.2">
      <c r="I24" s="3" t="s">
        <v>232</v>
      </c>
      <c r="J24" s="7">
        <f>SUMIF($I$11:$I$18,$I24,E$11:E$18)</f>
        <v>0</v>
      </c>
      <c r="K24" s="7"/>
      <c r="L24" s="7">
        <f>SUMIF($I$11:$I$18,$I24,G$11:G$18)</f>
        <v>8</v>
      </c>
      <c r="M24" s="7"/>
      <c r="O24" s="6"/>
      <c r="P24" s="222"/>
    </row>
    <row r="25" spans="1:16" s="152" customFormat="1" ht="21" customHeight="1" x14ac:dyDescent="0.2">
      <c r="I25" s="153" t="s">
        <v>181</v>
      </c>
      <c r="J25" s="7">
        <f>SUMIF($I$11:$I$18,$I25,E$11:E$18)</f>
        <v>0</v>
      </c>
      <c r="K25" s="7"/>
      <c r="L25" s="7">
        <f>SUMIF($I$11:$I$18,$I25,G$11:G$18)</f>
        <v>8</v>
      </c>
      <c r="M25" s="7"/>
      <c r="O25" s="226"/>
    </row>
    <row r="26" spans="1:16" ht="25.5" customHeight="1" x14ac:dyDescent="0.2">
      <c r="I26" s="153"/>
      <c r="J26" s="7"/>
      <c r="K26" s="7"/>
      <c r="L26" s="7"/>
      <c r="M26" s="223"/>
    </row>
    <row r="27" spans="1:16" ht="14.25" x14ac:dyDescent="0.2">
      <c r="I27" s="224"/>
      <c r="J27" s="225"/>
      <c r="K27" s="225"/>
      <c r="M27" s="225"/>
      <c r="N27" s="225"/>
    </row>
    <row r="28" spans="1:16" ht="14.25" x14ac:dyDescent="0.2">
      <c r="I28" s="224"/>
      <c r="J28" s="672">
        <f>SUM(L24:L26)</f>
        <v>16</v>
      </c>
      <c r="K28" s="225"/>
      <c r="L28" s="225"/>
      <c r="M28" s="225"/>
    </row>
    <row r="29" spans="1:16" ht="14.25" x14ac:dyDescent="0.2">
      <c r="I29" s="224"/>
      <c r="J29" s="225"/>
      <c r="K29" s="225"/>
      <c r="L29" s="225"/>
      <c r="M29" s="225"/>
    </row>
    <row r="30" spans="1:16" ht="14.25" x14ac:dyDescent="0.2">
      <c r="I30" s="224"/>
      <c r="J30" s="225"/>
      <c r="K30" s="225"/>
      <c r="L30" s="225"/>
      <c r="M30" s="225"/>
    </row>
    <row r="31" spans="1:16" ht="14.25" x14ac:dyDescent="0.2">
      <c r="I31" s="224"/>
      <c r="J31" s="225"/>
      <c r="K31" s="225"/>
      <c r="L31" s="225"/>
      <c r="M31" s="225"/>
    </row>
    <row r="32" spans="1:16" ht="14.25" x14ac:dyDescent="0.2">
      <c r="I32" s="224"/>
      <c r="J32" s="225"/>
      <c r="K32" s="225"/>
      <c r="L32" s="225"/>
      <c r="M32" s="225"/>
    </row>
    <row r="33" spans="9:13" ht="14.25" x14ac:dyDescent="0.2">
      <c r="I33" s="224"/>
      <c r="J33" s="225"/>
      <c r="K33" s="225"/>
      <c r="L33" s="225"/>
      <c r="M33" s="225"/>
    </row>
    <row r="34" spans="9:13" ht="14.25" x14ac:dyDescent="0.2">
      <c r="I34" s="196"/>
    </row>
  </sheetData>
  <sheetProtection formatCells="0"/>
  <autoFilter ref="A9:I18">
    <filterColumn colId="4" showButton="0"/>
    <filterColumn colId="6" showButton="0"/>
  </autoFilter>
  <mergeCells count="11">
    <mergeCell ref="G9:H9"/>
    <mergeCell ref="A5:I5"/>
    <mergeCell ref="A6:I6"/>
    <mergeCell ref="D8:H8"/>
    <mergeCell ref="D7:H7"/>
    <mergeCell ref="I9:I10"/>
    <mergeCell ref="A9:A10"/>
    <mergeCell ref="B9:B10"/>
    <mergeCell ref="D9:D10"/>
    <mergeCell ref="E9:F9"/>
    <mergeCell ref="C9:C10"/>
  </mergeCells>
  <phoneticPr fontId="3" type="noConversion"/>
  <dataValidations count="1">
    <dataValidation type="list" allowBlank="1" showInputMessage="1" showErrorMessage="1" sqref="I12 I24:I26">
      <formula1>$I$11:$I$18</formula1>
    </dataValidation>
  </dataValidations>
  <pageMargins left="0.74803149606299213" right="0.74803149606299213" top="0.98425196850393704" bottom="0.98425196850393704" header="0" footer="0"/>
  <pageSetup paperSize="8" orientation="landscape" r:id="rId1"/>
  <headerFooter alignWithMargins="0"/>
  <ignoredErrors>
    <ignoredError sqref="E20:I20 I21 J28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Q38"/>
  <sheetViews>
    <sheetView workbookViewId="0">
      <selection activeCell="D24" sqref="D24"/>
    </sheetView>
  </sheetViews>
  <sheetFormatPr baseColWidth="10" defaultRowHeight="12.75" x14ac:dyDescent="0.2"/>
  <cols>
    <col min="2" max="2" width="6.42578125" customWidth="1"/>
    <col min="3" max="3" width="34" customWidth="1"/>
    <col min="4" max="4" width="38.7109375" customWidth="1"/>
    <col min="5" max="8" width="7.140625" customWidth="1"/>
    <col min="9" max="9" width="36.7109375" customWidth="1"/>
    <col min="10" max="10" width="5.140625" customWidth="1"/>
    <col min="11" max="11" width="11.140625" style="6" customWidth="1"/>
    <col min="12" max="12" width="5.42578125" style="274" customWidth="1"/>
    <col min="13" max="15" width="11.42578125" style="274"/>
  </cols>
  <sheetData>
    <row r="1" spans="1:17" s="3" customFormat="1" x14ac:dyDescent="0.2">
      <c r="A1" s="3" t="s">
        <v>51</v>
      </c>
      <c r="K1" s="6"/>
      <c r="L1" s="8"/>
      <c r="M1" s="8"/>
      <c r="N1" s="8"/>
      <c r="O1" s="8"/>
    </row>
    <row r="2" spans="1:17" s="3" customFormat="1" x14ac:dyDescent="0.2">
      <c r="A2" s="3" t="s">
        <v>52</v>
      </c>
      <c r="K2" s="6"/>
      <c r="L2" s="8"/>
      <c r="M2" s="8"/>
      <c r="N2" s="8"/>
      <c r="O2" s="8"/>
    </row>
    <row r="3" spans="1:17" s="3" customFormat="1" x14ac:dyDescent="0.2">
      <c r="A3" s="3" t="s">
        <v>53</v>
      </c>
      <c r="K3" s="6"/>
      <c r="L3" s="8"/>
      <c r="M3" s="8"/>
      <c r="N3" s="8"/>
      <c r="O3" s="8"/>
    </row>
    <row r="4" spans="1:17" s="3" customFormat="1" ht="13.5" thickBot="1" x14ac:dyDescent="0.25">
      <c r="K4" s="6"/>
      <c r="L4" s="8"/>
      <c r="M4" s="8"/>
      <c r="N4" s="8"/>
      <c r="O4" s="8"/>
    </row>
    <row r="5" spans="1:17" ht="18.75" customHeight="1" x14ac:dyDescent="0.2">
      <c r="A5" s="1758" t="s">
        <v>576</v>
      </c>
      <c r="B5" s="1759"/>
      <c r="C5" s="1759"/>
      <c r="D5" s="1759"/>
      <c r="E5" s="1759"/>
      <c r="F5" s="1759"/>
      <c r="G5" s="1759"/>
      <c r="H5" s="1759"/>
      <c r="I5" s="1760"/>
      <c r="J5" s="1"/>
    </row>
    <row r="6" spans="1:17" s="3" customFormat="1" ht="18.75" customHeight="1" thickBot="1" x14ac:dyDescent="0.25">
      <c r="A6" s="1761" t="s">
        <v>577</v>
      </c>
      <c r="B6" s="1762"/>
      <c r="C6" s="1762"/>
      <c r="D6" s="1762"/>
      <c r="E6" s="1762"/>
      <c r="F6" s="1762"/>
      <c r="G6" s="1762"/>
      <c r="H6" s="1762"/>
      <c r="I6" s="1763"/>
      <c r="J6" s="1"/>
      <c r="K6" s="6"/>
      <c r="L6" s="8"/>
      <c r="M6" s="8"/>
      <c r="N6" s="8"/>
      <c r="O6" s="8"/>
    </row>
    <row r="7" spans="1:17" s="3" customFormat="1" ht="33" customHeight="1" thickBot="1" x14ac:dyDescent="0.25">
      <c r="A7" s="1767" t="s">
        <v>578</v>
      </c>
      <c r="B7" s="1768"/>
      <c r="C7" s="679"/>
      <c r="D7" s="1764" t="s">
        <v>200</v>
      </c>
      <c r="E7" s="1764"/>
      <c r="F7" s="1764"/>
      <c r="G7" s="1764"/>
      <c r="H7" s="1764"/>
      <c r="I7" s="680"/>
      <c r="J7" s="15"/>
      <c r="K7" s="6"/>
      <c r="L7" s="8"/>
      <c r="M7" s="8"/>
      <c r="N7" s="8"/>
      <c r="O7" s="8"/>
    </row>
    <row r="8" spans="1:17" s="1" customFormat="1" ht="20.25" customHeight="1" thickBot="1" x14ac:dyDescent="0.25">
      <c r="A8" s="681"/>
      <c r="B8" s="682"/>
      <c r="C8" s="682"/>
      <c r="D8" s="1764" t="s">
        <v>579</v>
      </c>
      <c r="E8" s="1764"/>
      <c r="F8" s="1764"/>
      <c r="G8" s="1764"/>
      <c r="H8" s="1764"/>
      <c r="I8" s="683"/>
    </row>
    <row r="9" spans="1:17" s="1" customFormat="1" ht="20.25" customHeight="1" thickBot="1" x14ac:dyDescent="0.25">
      <c r="A9" s="1754" t="s">
        <v>3</v>
      </c>
      <c r="B9" s="1765"/>
      <c r="C9" s="1754" t="s">
        <v>0</v>
      </c>
      <c r="D9" s="1754" t="s">
        <v>57</v>
      </c>
      <c r="E9" s="1756" t="s">
        <v>580</v>
      </c>
      <c r="F9" s="1757"/>
      <c r="G9" s="1756" t="s">
        <v>581</v>
      </c>
      <c r="H9" s="1757"/>
      <c r="I9" s="1754" t="s">
        <v>60</v>
      </c>
    </row>
    <row r="10" spans="1:17" s="1" customFormat="1" ht="20.25" customHeight="1" thickBot="1" x14ac:dyDescent="0.25">
      <c r="A10" s="1755"/>
      <c r="B10" s="1766"/>
      <c r="C10" s="1755"/>
      <c r="D10" s="1755"/>
      <c r="E10" s="684" t="s">
        <v>582</v>
      </c>
      <c r="F10" s="684" t="s">
        <v>66</v>
      </c>
      <c r="G10" s="684" t="s">
        <v>583</v>
      </c>
      <c r="H10" s="684" t="s">
        <v>66</v>
      </c>
      <c r="I10" s="1755"/>
    </row>
    <row r="11" spans="1:17" s="3" customFormat="1" ht="18.75" customHeight="1" thickBot="1" x14ac:dyDescent="0.25">
      <c r="A11" s="1348"/>
      <c r="B11" s="1349"/>
      <c r="C11" s="1350" t="s">
        <v>257</v>
      </c>
      <c r="D11" s="1349" t="s">
        <v>584</v>
      </c>
      <c r="E11" s="1350"/>
      <c r="F11" s="1350">
        <v>2</v>
      </c>
      <c r="G11" s="1350"/>
      <c r="H11" s="1350">
        <v>2</v>
      </c>
      <c r="I11" s="1349" t="s">
        <v>503</v>
      </c>
      <c r="J11" s="8"/>
      <c r="K11" s="9"/>
      <c r="L11" s="8"/>
      <c r="M11" s="8"/>
      <c r="N11" s="8"/>
      <c r="O11" s="8"/>
      <c r="P11" s="8"/>
      <c r="Q11" s="8"/>
    </row>
    <row r="12" spans="1:17" s="3" customFormat="1" ht="18.75" customHeight="1" thickBot="1" x14ac:dyDescent="0.25">
      <c r="A12" s="1348"/>
      <c r="B12" s="1349"/>
      <c r="C12" s="1350" t="s">
        <v>257</v>
      </c>
      <c r="D12" s="1349" t="s">
        <v>640</v>
      </c>
      <c r="E12" s="1350"/>
      <c r="F12" s="1350">
        <v>2</v>
      </c>
      <c r="G12" s="1350"/>
      <c r="H12" s="1350">
        <v>2</v>
      </c>
      <c r="I12" s="1349" t="s">
        <v>661</v>
      </c>
      <c r="J12" s="8"/>
      <c r="K12" s="9"/>
      <c r="L12" s="8"/>
      <c r="M12" s="8"/>
      <c r="N12" s="8"/>
      <c r="O12" s="8"/>
      <c r="P12" s="8"/>
      <c r="Q12" s="8"/>
    </row>
    <row r="13" spans="1:17" s="3" customFormat="1" ht="18.75" customHeight="1" thickBot="1" x14ac:dyDescent="0.25">
      <c r="A13" s="1295"/>
      <c r="B13" s="1296"/>
      <c r="C13" s="1297" t="s">
        <v>257</v>
      </c>
      <c r="D13" s="1296" t="s">
        <v>585</v>
      </c>
      <c r="E13" s="1297"/>
      <c r="F13" s="1297">
        <v>3</v>
      </c>
      <c r="G13" s="1297"/>
      <c r="H13" s="1297">
        <v>3</v>
      </c>
      <c r="I13" s="1296" t="s">
        <v>489</v>
      </c>
      <c r="J13" s="8"/>
      <c r="K13" s="9"/>
      <c r="L13" s="8"/>
      <c r="M13" s="8"/>
      <c r="N13" s="8"/>
      <c r="O13" s="8"/>
      <c r="P13" s="8"/>
      <c r="Q13" s="8"/>
    </row>
    <row r="14" spans="1:17" s="3" customFormat="1" ht="18.75" customHeight="1" thickBot="1" x14ac:dyDescent="0.25">
      <c r="A14" s="1295"/>
      <c r="B14" s="1298"/>
      <c r="C14" s="1297" t="s">
        <v>257</v>
      </c>
      <c r="D14" s="1296" t="s">
        <v>174</v>
      </c>
      <c r="E14" s="1297"/>
      <c r="F14" s="1297">
        <v>3</v>
      </c>
      <c r="G14" s="1297"/>
      <c r="H14" s="1297">
        <v>3</v>
      </c>
      <c r="I14" s="1296" t="s">
        <v>311</v>
      </c>
      <c r="J14" s="8"/>
      <c r="K14" s="9"/>
      <c r="L14" s="8"/>
      <c r="M14" s="8"/>
      <c r="N14" s="8"/>
      <c r="O14" s="8"/>
      <c r="P14" s="8"/>
      <c r="Q14" s="8"/>
    </row>
    <row r="15" spans="1:17" s="3" customFormat="1" ht="18.75" customHeight="1" thickBot="1" x14ac:dyDescent="0.25">
      <c r="A15" s="1295"/>
      <c r="B15" s="1296"/>
      <c r="C15" s="1297" t="s">
        <v>257</v>
      </c>
      <c r="D15" s="1296" t="s">
        <v>175</v>
      </c>
      <c r="E15" s="1297"/>
      <c r="F15" s="1297">
        <v>3</v>
      </c>
      <c r="G15" s="1297"/>
      <c r="H15" s="1297">
        <v>3</v>
      </c>
      <c r="I15" s="1296" t="s">
        <v>353</v>
      </c>
      <c r="J15" s="8"/>
      <c r="K15" s="9"/>
      <c r="L15" s="8"/>
      <c r="M15" s="8"/>
      <c r="N15" s="8"/>
      <c r="O15" s="8"/>
      <c r="P15" s="8"/>
      <c r="Q15" s="8"/>
    </row>
    <row r="16" spans="1:17" s="3" customFormat="1" ht="18.75" customHeight="1" thickBot="1" x14ac:dyDescent="0.25">
      <c r="A16" s="1295"/>
      <c r="B16" s="1296"/>
      <c r="C16" s="1297" t="s">
        <v>257</v>
      </c>
      <c r="D16" s="1296" t="s">
        <v>80</v>
      </c>
      <c r="E16" s="1297"/>
      <c r="F16" s="1297">
        <v>3</v>
      </c>
      <c r="G16" s="1297"/>
      <c r="H16" s="1297">
        <v>3</v>
      </c>
      <c r="I16" s="1296" t="s">
        <v>363</v>
      </c>
      <c r="J16" s="8"/>
      <c r="K16" s="9"/>
      <c r="L16" s="8"/>
      <c r="M16" s="8"/>
      <c r="N16" s="8"/>
      <c r="O16" s="8"/>
      <c r="P16" s="8"/>
      <c r="Q16" s="8"/>
    </row>
    <row r="17" spans="1:17" s="3" customFormat="1" ht="18.75" customHeight="1" thickBot="1" x14ac:dyDescent="0.25">
      <c r="A17" s="1295"/>
      <c r="B17" s="1296"/>
      <c r="C17" s="1297" t="s">
        <v>257</v>
      </c>
      <c r="D17" s="1296" t="s">
        <v>586</v>
      </c>
      <c r="E17" s="1297"/>
      <c r="F17" s="1297">
        <v>2</v>
      </c>
      <c r="G17" s="1297"/>
      <c r="H17" s="1297">
        <v>2</v>
      </c>
      <c r="I17" s="1296" t="s">
        <v>178</v>
      </c>
      <c r="J17" s="8"/>
      <c r="K17" s="9"/>
      <c r="L17" s="8"/>
      <c r="M17" s="8"/>
      <c r="N17" s="8"/>
      <c r="O17" s="8"/>
      <c r="P17" s="8"/>
      <c r="Q17" s="8"/>
    </row>
    <row r="18" spans="1:17" s="3" customFormat="1" ht="18.75" customHeight="1" thickBot="1" x14ac:dyDescent="0.25">
      <c r="A18" s="1295"/>
      <c r="B18" s="1296"/>
      <c r="C18" s="1297" t="s">
        <v>257</v>
      </c>
      <c r="D18" s="1296" t="s">
        <v>587</v>
      </c>
      <c r="E18" s="1297"/>
      <c r="F18" s="1297">
        <v>2</v>
      </c>
      <c r="G18" s="1297"/>
      <c r="H18" s="1297">
        <v>2</v>
      </c>
      <c r="I18" s="1296" t="s">
        <v>181</v>
      </c>
      <c r="J18" s="8"/>
      <c r="K18" s="9"/>
      <c r="L18" s="8"/>
      <c r="M18" s="8"/>
      <c r="N18" s="8"/>
      <c r="O18" s="8"/>
      <c r="P18" s="8"/>
      <c r="Q18" s="8"/>
    </row>
    <row r="19" spans="1:17" s="3" customFormat="1" ht="18.75" customHeight="1" thickBot="1" x14ac:dyDescent="0.25">
      <c r="A19" s="675"/>
      <c r="B19" s="674"/>
      <c r="C19" s="673" t="s">
        <v>257</v>
      </c>
      <c r="D19" s="674" t="s">
        <v>196</v>
      </c>
      <c r="E19" s="673"/>
      <c r="F19" s="676">
        <v>0</v>
      </c>
      <c r="G19" s="676"/>
      <c r="H19" s="676">
        <v>0</v>
      </c>
      <c r="I19" s="674" t="s">
        <v>195</v>
      </c>
      <c r="J19" s="8"/>
      <c r="K19" s="9"/>
      <c r="L19" s="8"/>
      <c r="M19" s="8"/>
      <c r="N19" s="8"/>
      <c r="O19" s="8"/>
      <c r="P19" s="8"/>
      <c r="Q19" s="8"/>
    </row>
    <row r="20" spans="1:17" s="3" customFormat="1" ht="18.75" customHeight="1" thickBot="1" x14ac:dyDescent="0.25">
      <c r="A20" s="1295"/>
      <c r="B20" s="1296"/>
      <c r="C20" s="1297" t="s">
        <v>257</v>
      </c>
      <c r="D20" s="1296" t="s">
        <v>197</v>
      </c>
      <c r="E20" s="1297"/>
      <c r="F20" s="1297">
        <v>3</v>
      </c>
      <c r="G20" s="1297"/>
      <c r="H20" s="1297">
        <v>3</v>
      </c>
      <c r="I20" s="1296" t="s">
        <v>362</v>
      </c>
      <c r="J20" s="8"/>
      <c r="K20" s="9"/>
      <c r="L20" s="8"/>
      <c r="M20" s="8"/>
      <c r="N20" s="8"/>
      <c r="O20" s="8"/>
      <c r="P20" s="8"/>
      <c r="Q20" s="8"/>
    </row>
    <row r="21" spans="1:17" s="3" customFormat="1" ht="18.75" customHeight="1" thickBot="1" x14ac:dyDescent="0.25">
      <c r="A21" s="1295"/>
      <c r="B21" s="1296"/>
      <c r="C21" s="1297" t="s">
        <v>490</v>
      </c>
      <c r="D21" s="1299"/>
      <c r="E21" s="1297"/>
      <c r="F21" s="1297">
        <v>28</v>
      </c>
      <c r="G21" s="1297"/>
      <c r="H21" s="1297">
        <v>28</v>
      </c>
      <c r="I21" s="1296" t="s">
        <v>466</v>
      </c>
      <c r="J21" s="8"/>
      <c r="K21" s="9"/>
      <c r="L21" s="8"/>
      <c r="M21" s="8"/>
      <c r="N21" s="8"/>
      <c r="O21" s="8"/>
      <c r="P21" s="8"/>
      <c r="Q21" s="8"/>
    </row>
    <row r="22" spans="1:17" s="3" customFormat="1" ht="18.75" customHeight="1" x14ac:dyDescent="0.2">
      <c r="E22" s="6"/>
      <c r="F22" s="6"/>
      <c r="G22" s="6"/>
      <c r="I22" s="161"/>
      <c r="J22" s="161"/>
      <c r="K22" s="6"/>
      <c r="L22" s="8"/>
      <c r="M22" s="8"/>
      <c r="N22" s="8"/>
      <c r="O22" s="8"/>
      <c r="P22" s="8"/>
      <c r="Q22" s="8"/>
    </row>
    <row r="23" spans="1:17" ht="18.75" customHeight="1" x14ac:dyDescent="0.2">
      <c r="C23" s="3"/>
      <c r="E23" s="686">
        <f>+SUM(E11:E21)</f>
        <v>0</v>
      </c>
      <c r="F23" s="687">
        <f>SUM(F11:F21)</f>
        <v>51</v>
      </c>
      <c r="G23" s="687">
        <f>+SUM(G11:G21)</f>
        <v>0</v>
      </c>
      <c r="H23" s="687">
        <f>SUM(H11:H21)</f>
        <v>51</v>
      </c>
      <c r="I23" s="688">
        <f>F23+H23</f>
        <v>102</v>
      </c>
      <c r="J23" s="801"/>
    </row>
    <row r="24" spans="1:17" ht="26.25" customHeight="1" x14ac:dyDescent="0.2">
      <c r="I24" s="685"/>
      <c r="J24" s="685"/>
      <c r="K24" s="17" t="s">
        <v>225</v>
      </c>
      <c r="M24" s="17" t="s">
        <v>226</v>
      </c>
    </row>
    <row r="25" spans="1:17" ht="14.25" x14ac:dyDescent="0.2">
      <c r="I25" s="5" t="s">
        <v>503</v>
      </c>
      <c r="J25" s="816"/>
      <c r="K25" s="7">
        <f t="shared" ref="K25:K35" si="0">SUMIF($I$11:$I$21,$I25,F$11:F$21)</f>
        <v>2</v>
      </c>
      <c r="M25" s="7">
        <f t="shared" ref="M25:M35" si="1">SUMIF($I$11:$I$21,$I25,H$11:H$21)</f>
        <v>2</v>
      </c>
    </row>
    <row r="26" spans="1:17" ht="14.25" x14ac:dyDescent="0.2">
      <c r="I26" s="5" t="s">
        <v>489</v>
      </c>
      <c r="J26" s="802"/>
      <c r="K26" s="7">
        <f t="shared" si="0"/>
        <v>3</v>
      </c>
      <c r="M26" s="7">
        <f t="shared" si="1"/>
        <v>3</v>
      </c>
    </row>
    <row r="27" spans="1:17" ht="14.25" x14ac:dyDescent="0.2">
      <c r="I27" s="453" t="s">
        <v>178</v>
      </c>
      <c r="J27" s="802"/>
      <c r="K27" s="7">
        <f t="shared" si="0"/>
        <v>2</v>
      </c>
      <c r="M27" s="7">
        <f t="shared" si="1"/>
        <v>2</v>
      </c>
    </row>
    <row r="28" spans="1:17" ht="14.25" x14ac:dyDescent="0.2">
      <c r="I28" s="5" t="s">
        <v>353</v>
      </c>
      <c r="J28" s="802"/>
      <c r="K28" s="7">
        <f t="shared" si="0"/>
        <v>3</v>
      </c>
      <c r="M28" s="7">
        <f t="shared" si="1"/>
        <v>3</v>
      </c>
    </row>
    <row r="29" spans="1:17" ht="14.25" x14ac:dyDescent="0.2">
      <c r="D29" t="s">
        <v>231</v>
      </c>
      <c r="I29" s="5" t="s">
        <v>363</v>
      </c>
      <c r="J29" s="802"/>
      <c r="K29" s="7">
        <f t="shared" si="0"/>
        <v>3</v>
      </c>
      <c r="M29" s="7">
        <f t="shared" si="1"/>
        <v>3</v>
      </c>
    </row>
    <row r="30" spans="1:17" ht="14.25" x14ac:dyDescent="0.2">
      <c r="I30" s="5" t="s">
        <v>181</v>
      </c>
      <c r="J30" s="817"/>
      <c r="K30" s="7">
        <f t="shared" si="0"/>
        <v>2</v>
      </c>
      <c r="M30" s="7">
        <f t="shared" si="1"/>
        <v>2</v>
      </c>
    </row>
    <row r="31" spans="1:17" ht="14.25" x14ac:dyDescent="0.2">
      <c r="I31" s="5" t="s">
        <v>195</v>
      </c>
      <c r="J31" s="802"/>
      <c r="K31" s="7">
        <f t="shared" si="0"/>
        <v>0</v>
      </c>
      <c r="M31" s="7">
        <f t="shared" si="1"/>
        <v>0</v>
      </c>
    </row>
    <row r="32" spans="1:17" ht="14.25" x14ac:dyDescent="0.2">
      <c r="I32" s="5" t="s">
        <v>362</v>
      </c>
      <c r="J32" s="802"/>
      <c r="K32" s="7">
        <f t="shared" si="0"/>
        <v>3</v>
      </c>
      <c r="M32" s="7">
        <f t="shared" si="1"/>
        <v>3</v>
      </c>
    </row>
    <row r="33" spans="9:13" ht="14.25" x14ac:dyDescent="0.2">
      <c r="I33" s="5" t="s">
        <v>661</v>
      </c>
      <c r="J33" s="802"/>
      <c r="K33" s="7">
        <f t="shared" si="0"/>
        <v>2</v>
      </c>
      <c r="M33" s="7">
        <f t="shared" si="1"/>
        <v>2</v>
      </c>
    </row>
    <row r="34" spans="9:13" ht="14.25" x14ac:dyDescent="0.2">
      <c r="I34" s="5" t="s">
        <v>466</v>
      </c>
      <c r="J34" s="802"/>
      <c r="K34" s="800">
        <f t="shared" si="0"/>
        <v>28</v>
      </c>
      <c r="M34" s="7">
        <f t="shared" si="1"/>
        <v>28</v>
      </c>
    </row>
    <row r="35" spans="9:13" ht="14.25" x14ac:dyDescent="0.2">
      <c r="I35" s="390" t="s">
        <v>311</v>
      </c>
      <c r="J35" s="818"/>
      <c r="K35" s="7">
        <f t="shared" si="0"/>
        <v>3</v>
      </c>
      <c r="M35" s="7">
        <f t="shared" si="1"/>
        <v>3</v>
      </c>
    </row>
    <row r="38" spans="9:13" x14ac:dyDescent="0.2">
      <c r="K38" s="17">
        <f>SUM(K25:M35)</f>
        <v>102</v>
      </c>
    </row>
  </sheetData>
  <mergeCells count="12">
    <mergeCell ref="D9:D10"/>
    <mergeCell ref="E9:F9"/>
    <mergeCell ref="G9:H9"/>
    <mergeCell ref="A5:I5"/>
    <mergeCell ref="A6:I6"/>
    <mergeCell ref="D7:H7"/>
    <mergeCell ref="D8:H8"/>
    <mergeCell ref="I9:I10"/>
    <mergeCell ref="A9:A10"/>
    <mergeCell ref="B9:B10"/>
    <mergeCell ref="C9:C10"/>
    <mergeCell ref="A7:B7"/>
  </mergeCells>
  <phoneticPr fontId="12" type="noConversion"/>
  <pageMargins left="0.75" right="0.75" top="1" bottom="1" header="0" footer="0"/>
  <pageSetup orientation="portrait" r:id="rId1"/>
  <headerFooter alignWithMargins="0"/>
  <ignoredErrors>
    <ignoredError sqref="F23:G23" formula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FBFF"/>
  </sheetPr>
  <dimension ref="A2:L31"/>
  <sheetViews>
    <sheetView topLeftCell="A13" workbookViewId="0">
      <selection activeCell="I17" sqref="I17"/>
    </sheetView>
  </sheetViews>
  <sheetFormatPr baseColWidth="10" defaultRowHeight="12.75" x14ac:dyDescent="0.2"/>
  <cols>
    <col min="1" max="1" width="5.42578125" customWidth="1"/>
    <col min="2" max="2" width="10.42578125" customWidth="1"/>
    <col min="3" max="3" width="29.42578125" customWidth="1"/>
    <col min="4" max="4" width="16.85546875" style="6" customWidth="1"/>
    <col min="5" max="5" width="11.42578125" style="6" customWidth="1"/>
    <col min="6" max="6" width="42.28515625" style="6" customWidth="1"/>
    <col min="7" max="7" width="17" style="6" customWidth="1"/>
    <col min="8" max="8" width="2.85546875" style="6" hidden="1" customWidth="1"/>
  </cols>
  <sheetData>
    <row r="2" spans="1:9" s="3" customFormat="1" ht="2.25" customHeight="1" x14ac:dyDescent="0.2">
      <c r="A2"/>
      <c r="D2" s="6"/>
      <c r="E2" s="6"/>
      <c r="F2" s="6"/>
      <c r="G2" s="6"/>
      <c r="H2" s="6"/>
    </row>
    <row r="3" spans="1:9" s="3" customFormat="1" ht="24" customHeight="1" x14ac:dyDescent="0.2">
      <c r="A3"/>
      <c r="D3" s="6"/>
      <c r="E3" s="6"/>
      <c r="F3" s="6"/>
      <c r="G3" s="6"/>
      <c r="H3" s="6"/>
    </row>
    <row r="4" spans="1:9" s="3" customFormat="1" ht="24" customHeight="1" x14ac:dyDescent="0.2">
      <c r="A4"/>
      <c r="C4" s="1714" t="s">
        <v>538</v>
      </c>
      <c r="D4" s="1714"/>
      <c r="E4" s="1714"/>
      <c r="F4" s="1714"/>
      <c r="G4" s="6"/>
      <c r="H4" s="6"/>
    </row>
    <row r="5" spans="1:9" ht="12.75" customHeight="1" x14ac:dyDescent="0.2"/>
    <row r="6" spans="1:9" ht="27.75" customHeight="1" x14ac:dyDescent="0.2"/>
    <row r="7" spans="1:9" ht="33.75" customHeight="1" x14ac:dyDescent="0.2">
      <c r="E7" s="319" t="s">
        <v>302</v>
      </c>
      <c r="F7" s="314" t="s">
        <v>60</v>
      </c>
      <c r="G7" s="314" t="s">
        <v>303</v>
      </c>
      <c r="H7" s="315"/>
    </row>
    <row r="8" spans="1:9" s="11" customFormat="1" ht="21.75" customHeight="1" x14ac:dyDescent="0.2">
      <c r="A8"/>
      <c r="C8" s="1773" t="s">
        <v>6</v>
      </c>
      <c r="D8" s="92" t="s">
        <v>282</v>
      </c>
      <c r="E8" s="17">
        <v>4</v>
      </c>
      <c r="F8" s="17" t="s">
        <v>512</v>
      </c>
      <c r="G8" s="746">
        <v>3</v>
      </c>
      <c r="H8" s="107">
        <v>0</v>
      </c>
      <c r="I8" s="11" t="s">
        <v>721</v>
      </c>
    </row>
    <row r="9" spans="1:9" s="11" customFormat="1" ht="21.75" customHeight="1" x14ac:dyDescent="0.2">
      <c r="A9"/>
      <c r="C9" s="1774"/>
      <c r="D9" s="92" t="s">
        <v>283</v>
      </c>
      <c r="E9" s="17">
        <v>4</v>
      </c>
      <c r="F9" s="17" t="s">
        <v>253</v>
      </c>
      <c r="G9" s="746">
        <v>2</v>
      </c>
      <c r="H9" s="107">
        <v>2</v>
      </c>
      <c r="I9" s="11" t="s">
        <v>721</v>
      </c>
    </row>
    <row r="10" spans="1:9" s="11" customFormat="1" ht="21.75" customHeight="1" x14ac:dyDescent="0.2">
      <c r="A10"/>
      <c r="C10" s="1774"/>
      <c r="D10" s="92" t="s">
        <v>284</v>
      </c>
      <c r="E10" s="17">
        <v>4</v>
      </c>
      <c r="F10" s="1116" t="s">
        <v>692</v>
      </c>
      <c r="G10" s="1115">
        <v>2</v>
      </c>
      <c r="H10" s="107">
        <v>2</v>
      </c>
    </row>
    <row r="11" spans="1:9" s="11" customFormat="1" ht="21.75" customHeight="1" x14ac:dyDescent="0.2">
      <c r="A11"/>
      <c r="C11" s="1775" t="s">
        <v>7</v>
      </c>
      <c r="D11" s="93" t="s">
        <v>285</v>
      </c>
      <c r="E11" s="17">
        <v>2</v>
      </c>
      <c r="F11" s="17" t="s">
        <v>199</v>
      </c>
      <c r="G11" s="747">
        <v>2</v>
      </c>
      <c r="H11" s="107">
        <v>4</v>
      </c>
      <c r="I11" s="11" t="s">
        <v>721</v>
      </c>
    </row>
    <row r="12" spans="1:9" s="11" customFormat="1" ht="21.75" customHeight="1" x14ac:dyDescent="0.2">
      <c r="A12"/>
      <c r="C12" s="1776"/>
      <c r="D12" s="93" t="s">
        <v>286</v>
      </c>
      <c r="E12" s="17">
        <v>2</v>
      </c>
      <c r="F12" s="17" t="s">
        <v>460</v>
      </c>
      <c r="G12" s="1096">
        <v>2</v>
      </c>
      <c r="H12" s="106"/>
      <c r="I12" s="11" t="s">
        <v>721</v>
      </c>
    </row>
    <row r="13" spans="1:9" s="11" customFormat="1" ht="21.75" customHeight="1" x14ac:dyDescent="0.2">
      <c r="A13"/>
      <c r="C13" s="331"/>
      <c r="D13" s="93" t="s">
        <v>473</v>
      </c>
      <c r="E13" s="17">
        <v>2</v>
      </c>
      <c r="F13" s="17" t="s">
        <v>474</v>
      </c>
      <c r="G13" s="1096">
        <v>2</v>
      </c>
      <c r="H13" s="106"/>
      <c r="I13" s="11" t="s">
        <v>721</v>
      </c>
    </row>
    <row r="14" spans="1:9" s="11" customFormat="1" ht="24.75" customHeight="1" x14ac:dyDescent="0.2">
      <c r="A14"/>
      <c r="C14" s="1777" t="s">
        <v>259</v>
      </c>
      <c r="D14" s="95" t="s">
        <v>287</v>
      </c>
      <c r="E14" s="17">
        <v>2</v>
      </c>
      <c r="F14" s="17" t="s">
        <v>340</v>
      </c>
      <c r="G14" s="1096">
        <v>3</v>
      </c>
      <c r="H14" s="107">
        <v>1</v>
      </c>
      <c r="I14" s="11" t="s">
        <v>721</v>
      </c>
    </row>
    <row r="15" spans="1:9" s="11" customFormat="1" ht="24.75" customHeight="1" x14ac:dyDescent="0.2">
      <c r="A15"/>
      <c r="C15" s="1778"/>
      <c r="D15" s="95" t="s">
        <v>288</v>
      </c>
      <c r="E15" s="17">
        <v>2</v>
      </c>
      <c r="F15" s="454" t="s">
        <v>722</v>
      </c>
      <c r="G15" s="1080">
        <v>1</v>
      </c>
      <c r="H15" s="107">
        <v>1</v>
      </c>
      <c r="I15" s="11" t="s">
        <v>721</v>
      </c>
    </row>
    <row r="16" spans="1:9" s="11" customFormat="1" ht="28.5" customHeight="1" x14ac:dyDescent="0.2">
      <c r="A16"/>
      <c r="C16" s="89" t="s">
        <v>36</v>
      </c>
      <c r="D16" s="94" t="s">
        <v>290</v>
      </c>
      <c r="E16" s="17">
        <v>4</v>
      </c>
      <c r="F16" s="17" t="s">
        <v>192</v>
      </c>
      <c r="G16" s="760">
        <v>4</v>
      </c>
      <c r="H16" s="107">
        <v>2</v>
      </c>
      <c r="I16" s="11" t="s">
        <v>732</v>
      </c>
    </row>
    <row r="17" spans="1:12" s="11" customFormat="1" ht="28.5" customHeight="1" x14ac:dyDescent="0.2">
      <c r="A17"/>
      <c r="C17" s="89"/>
      <c r="D17" s="94" t="s">
        <v>290</v>
      </c>
      <c r="E17" s="17"/>
      <c r="F17" s="17"/>
      <c r="G17" s="1096"/>
      <c r="H17" s="107"/>
    </row>
    <row r="18" spans="1:12" s="11" customFormat="1" ht="28.5" customHeight="1" x14ac:dyDescent="0.2">
      <c r="A18"/>
      <c r="C18" s="90" t="s">
        <v>1</v>
      </c>
      <c r="D18" s="96" t="s">
        <v>289</v>
      </c>
      <c r="E18" s="17">
        <v>2</v>
      </c>
      <c r="F18" s="17" t="s">
        <v>342</v>
      </c>
      <c r="G18" s="1096">
        <v>2</v>
      </c>
      <c r="H18" s="107">
        <v>1</v>
      </c>
      <c r="I18" s="11" t="s">
        <v>721</v>
      </c>
    </row>
    <row r="19" spans="1:12" s="11" customFormat="1" ht="28.5" customHeight="1" x14ac:dyDescent="0.2">
      <c r="A19"/>
      <c r="C19" s="326"/>
      <c r="D19" s="96" t="s">
        <v>467</v>
      </c>
      <c r="E19" s="17"/>
      <c r="F19" s="17" t="s">
        <v>710</v>
      </c>
      <c r="G19" s="1096">
        <v>2</v>
      </c>
      <c r="H19" s="107"/>
      <c r="I19" s="11" t="s">
        <v>721</v>
      </c>
    </row>
    <row r="20" spans="1:12" s="11" customFormat="1" ht="28.5" customHeight="1" x14ac:dyDescent="0.2">
      <c r="A20"/>
      <c r="C20" s="326"/>
      <c r="D20" s="96"/>
      <c r="E20" s="17"/>
      <c r="F20" s="17"/>
      <c r="G20" s="1096"/>
      <c r="H20" s="107"/>
    </row>
    <row r="21" spans="1:12" s="11" customFormat="1" ht="36" customHeight="1" x14ac:dyDescent="0.2">
      <c r="A21"/>
      <c r="C21" s="91" t="s">
        <v>260</v>
      </c>
      <c r="D21" s="97" t="s">
        <v>291</v>
      </c>
      <c r="E21" s="697">
        <v>1</v>
      </c>
      <c r="F21" s="17" t="s">
        <v>709</v>
      </c>
      <c r="G21" s="1096">
        <v>2</v>
      </c>
      <c r="H21" s="107">
        <v>2</v>
      </c>
      <c r="I21" s="1769" t="s">
        <v>721</v>
      </c>
      <c r="J21" s="1770"/>
      <c r="K21" s="1770"/>
      <c r="L21" s="1770"/>
    </row>
    <row r="22" spans="1:12" s="11" customFormat="1" ht="21.75" customHeight="1" x14ac:dyDescent="0.2">
      <c r="A22"/>
      <c r="C22" s="1772" t="s">
        <v>2</v>
      </c>
      <c r="D22" s="98" t="s">
        <v>292</v>
      </c>
      <c r="E22" s="17">
        <v>4</v>
      </c>
      <c r="F22" s="17" t="s">
        <v>339</v>
      </c>
      <c r="G22" s="1096">
        <v>2</v>
      </c>
      <c r="H22" s="107">
        <v>3</v>
      </c>
      <c r="I22" s="11" t="s">
        <v>721</v>
      </c>
    </row>
    <row r="23" spans="1:12" ht="21.75" customHeight="1" x14ac:dyDescent="0.2">
      <c r="C23" s="1772"/>
      <c r="D23" s="98" t="s">
        <v>293</v>
      </c>
      <c r="E23" s="17">
        <v>4</v>
      </c>
      <c r="F23" s="17"/>
      <c r="G23" s="1096"/>
      <c r="H23" s="107">
        <v>2</v>
      </c>
    </row>
    <row r="24" spans="1:12" ht="21.75" customHeight="1" x14ac:dyDescent="0.2">
      <c r="C24" s="1772"/>
      <c r="D24" s="98" t="s">
        <v>294</v>
      </c>
      <c r="E24" s="17">
        <v>8</v>
      </c>
      <c r="F24" s="455"/>
      <c r="G24" s="1103"/>
      <c r="H24" s="107">
        <v>3</v>
      </c>
    </row>
    <row r="25" spans="1:12" ht="21.75" customHeight="1" x14ac:dyDescent="0.2">
      <c r="C25" s="1771" t="s">
        <v>296</v>
      </c>
      <c r="D25" s="104" t="s">
        <v>300</v>
      </c>
      <c r="E25" s="105">
        <v>4</v>
      </c>
      <c r="F25" s="317" t="s">
        <v>417</v>
      </c>
      <c r="G25" s="1117">
        <v>6</v>
      </c>
      <c r="H25" s="107">
        <v>4</v>
      </c>
      <c r="I25" s="274" t="s">
        <v>721</v>
      </c>
    </row>
    <row r="26" spans="1:12" ht="21.75" customHeight="1" x14ac:dyDescent="0.2">
      <c r="C26" s="1771"/>
      <c r="D26" s="104"/>
      <c r="E26" s="105"/>
      <c r="F26" s="317"/>
      <c r="G26" s="1117"/>
      <c r="H26" s="318"/>
    </row>
    <row r="27" spans="1:12" ht="21.75" customHeight="1" x14ac:dyDescent="0.2">
      <c r="C27" s="1771"/>
      <c r="D27" s="104" t="s">
        <v>301</v>
      </c>
      <c r="E27" s="105">
        <v>2</v>
      </c>
      <c r="F27" s="456"/>
      <c r="G27" s="1080"/>
      <c r="H27" s="318">
        <v>2</v>
      </c>
    </row>
    <row r="28" spans="1:12" ht="30" customHeight="1" x14ac:dyDescent="0.2">
      <c r="C28" s="443"/>
      <c r="D28" s="444"/>
      <c r="E28" s="444"/>
      <c r="F28" s="966" t="s">
        <v>644</v>
      </c>
      <c r="G28" s="1118">
        <v>4</v>
      </c>
      <c r="H28" s="316"/>
      <c r="I28" s="160"/>
    </row>
    <row r="29" spans="1:12" ht="24.75" customHeight="1" x14ac:dyDescent="0.2">
      <c r="D29" s="289" t="s">
        <v>461</v>
      </c>
      <c r="E29" s="289">
        <f>SUM(E8:E28)</f>
        <v>51</v>
      </c>
      <c r="F29" s="457"/>
      <c r="G29" s="748">
        <f>SUM(G8:G28)</f>
        <v>39</v>
      </c>
      <c r="H29" s="289">
        <f>SUM(H8:H28)</f>
        <v>29</v>
      </c>
    </row>
    <row r="30" spans="1:12" ht="27.75" customHeight="1" x14ac:dyDescent="0.2"/>
    <row r="31" spans="1:12" ht="18.75" customHeight="1" x14ac:dyDescent="0.2">
      <c r="F31" s="1"/>
      <c r="H31" s="6">
        <f>+H29-21</f>
        <v>8</v>
      </c>
    </row>
  </sheetData>
  <mergeCells count="7">
    <mergeCell ref="I21:L21"/>
    <mergeCell ref="C4:F4"/>
    <mergeCell ref="C25:C27"/>
    <mergeCell ref="C22:C24"/>
    <mergeCell ref="C8:C10"/>
    <mergeCell ref="C11:C12"/>
    <mergeCell ref="C14:C15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workbookViewId="0"/>
  </sheetViews>
  <sheetFormatPr baseColWidth="10" defaultColWidth="11.42578125" defaultRowHeight="12.75" x14ac:dyDescent="0.2"/>
  <cols>
    <col min="1" max="1" width="11.42578125" style="3"/>
    <col min="2" max="2" width="6.42578125" style="3" customWidth="1"/>
    <col min="3" max="3" width="27" style="6" customWidth="1"/>
    <col min="4" max="4" width="31.7109375" style="3" customWidth="1"/>
    <col min="5" max="8" width="7.140625" style="3" customWidth="1"/>
    <col min="9" max="9" width="32.85546875" style="3" customWidth="1"/>
    <col min="10" max="10" width="12" style="3" customWidth="1"/>
    <col min="11" max="11" width="16" style="3" bestFit="1" customWidth="1"/>
    <col min="12" max="13" width="16.140625" style="3" customWidth="1"/>
    <col min="14" max="15" width="13.7109375" style="3" customWidth="1"/>
    <col min="16" max="16384" width="11.42578125" style="3"/>
  </cols>
  <sheetData>
    <row r="1" spans="1:25" x14ac:dyDescent="0.2">
      <c r="A1" s="3" t="s">
        <v>51</v>
      </c>
    </row>
    <row r="2" spans="1:25" x14ac:dyDescent="0.2">
      <c r="A2" s="3" t="s">
        <v>52</v>
      </c>
    </row>
    <row r="3" spans="1:25" x14ac:dyDescent="0.2">
      <c r="A3" s="3" t="s">
        <v>53</v>
      </c>
    </row>
    <row r="4" spans="1:25" ht="13.5" thickBot="1" x14ac:dyDescent="0.25"/>
    <row r="5" spans="1:25" ht="18.75" customHeight="1" x14ac:dyDescent="0.2">
      <c r="A5" s="1784" t="s">
        <v>54</v>
      </c>
      <c r="B5" s="1785"/>
      <c r="C5" s="1785"/>
      <c r="D5" s="1785"/>
      <c r="E5" s="1785"/>
      <c r="F5" s="1785"/>
      <c r="G5" s="1785"/>
      <c r="H5" s="1785"/>
      <c r="I5" s="1786"/>
    </row>
    <row r="6" spans="1:25" ht="18.75" customHeight="1" thickBot="1" x14ac:dyDescent="0.25">
      <c r="A6" s="1787" t="s">
        <v>215</v>
      </c>
      <c r="B6" s="1788"/>
      <c r="C6" s="1788"/>
      <c r="D6" s="1788"/>
      <c r="E6" s="1788"/>
      <c r="F6" s="1788"/>
      <c r="G6" s="1788"/>
      <c r="H6" s="1788"/>
      <c r="I6" s="1789"/>
    </row>
    <row r="7" spans="1:25" ht="33" customHeight="1" thickBot="1" x14ac:dyDescent="0.25">
      <c r="A7" s="22" t="s">
        <v>55</v>
      </c>
      <c r="B7" s="23"/>
      <c r="C7" s="30"/>
      <c r="D7" s="1790" t="s">
        <v>234</v>
      </c>
      <c r="E7" s="1790"/>
      <c r="F7" s="1790"/>
      <c r="G7" s="1790"/>
      <c r="H7" s="1790"/>
      <c r="I7" s="24"/>
    </row>
    <row r="8" spans="1:25" s="1" customFormat="1" ht="20.25" customHeight="1" thickBot="1" x14ac:dyDescent="0.25">
      <c r="A8" s="25"/>
      <c r="B8" s="26"/>
      <c r="C8" s="26"/>
      <c r="D8" s="1788" t="s">
        <v>56</v>
      </c>
      <c r="E8" s="1788"/>
      <c r="F8" s="1788"/>
      <c r="G8" s="1788"/>
      <c r="H8" s="1788"/>
      <c r="I8" s="27"/>
    </row>
    <row r="9" spans="1:25" s="1" customFormat="1" ht="20.25" customHeight="1" x14ac:dyDescent="0.2">
      <c r="A9" s="1791" t="s">
        <v>3</v>
      </c>
      <c r="B9" s="1779"/>
      <c r="C9" s="1779" t="s">
        <v>0</v>
      </c>
      <c r="D9" s="1779" t="s">
        <v>57</v>
      </c>
      <c r="E9" s="1781" t="s">
        <v>58</v>
      </c>
      <c r="F9" s="1781"/>
      <c r="G9" s="1781" t="s">
        <v>59</v>
      </c>
      <c r="H9" s="1781"/>
      <c r="I9" s="1782" t="s">
        <v>60</v>
      </c>
    </row>
    <row r="10" spans="1:25" s="1" customFormat="1" ht="19.5" customHeight="1" x14ac:dyDescent="0.2">
      <c r="A10" s="1792"/>
      <c r="B10" s="1780"/>
      <c r="C10" s="1780"/>
      <c r="D10" s="1780"/>
      <c r="E10" s="28" t="s">
        <v>61</v>
      </c>
      <c r="F10" s="28" t="s">
        <v>66</v>
      </c>
      <c r="G10" s="29" t="s">
        <v>62</v>
      </c>
      <c r="H10" s="29" t="s">
        <v>66</v>
      </c>
      <c r="I10" s="1783"/>
    </row>
    <row r="11" spans="1:25" s="8" customFormat="1" ht="13.5" customHeight="1" x14ac:dyDescent="0.2">
      <c r="A11" s="14" t="s">
        <v>4</v>
      </c>
      <c r="B11" s="46" t="s">
        <v>63</v>
      </c>
      <c r="C11" s="14" t="s">
        <v>234</v>
      </c>
      <c r="D11" s="20" t="s">
        <v>238</v>
      </c>
      <c r="E11" s="37"/>
      <c r="F11" s="41"/>
      <c r="G11" s="14"/>
      <c r="H11" s="14"/>
      <c r="I11" s="40"/>
    </row>
    <row r="12" spans="1:25" s="38" customFormat="1" ht="13.5" customHeight="1" x14ac:dyDescent="0.2">
      <c r="A12" s="14" t="s">
        <v>4</v>
      </c>
      <c r="B12" s="46" t="s">
        <v>63</v>
      </c>
      <c r="C12" s="14" t="s">
        <v>234</v>
      </c>
      <c r="D12" s="45" t="s">
        <v>239</v>
      </c>
      <c r="E12" s="42"/>
      <c r="F12" s="37"/>
      <c r="G12" s="43"/>
      <c r="H12" s="43"/>
      <c r="I12" s="40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38" customFormat="1" ht="13.5" customHeight="1" x14ac:dyDescent="0.2">
      <c r="A13" s="14" t="s">
        <v>4</v>
      </c>
      <c r="B13" s="46" t="s">
        <v>63</v>
      </c>
      <c r="C13" s="14" t="s">
        <v>234</v>
      </c>
      <c r="D13" s="20" t="s">
        <v>236</v>
      </c>
      <c r="E13" s="42"/>
      <c r="F13" s="37"/>
      <c r="G13" s="43"/>
      <c r="H13" s="43"/>
      <c r="I13" s="40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38" customFormat="1" ht="13.5" customHeight="1" x14ac:dyDescent="0.2">
      <c r="A14" s="14" t="s">
        <v>4</v>
      </c>
      <c r="B14" s="46" t="s">
        <v>63</v>
      </c>
      <c r="C14" s="14" t="s">
        <v>234</v>
      </c>
      <c r="D14" s="20" t="s">
        <v>237</v>
      </c>
      <c r="E14" s="42"/>
      <c r="F14" s="37"/>
      <c r="G14" s="43"/>
      <c r="H14" s="43"/>
      <c r="I14" s="40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8" customFormat="1" ht="13.5" customHeight="1" x14ac:dyDescent="0.2">
      <c r="A15" s="14" t="s">
        <v>4</v>
      </c>
      <c r="B15" s="47" t="s">
        <v>64</v>
      </c>
      <c r="C15" s="14" t="s">
        <v>234</v>
      </c>
      <c r="D15" s="20" t="s">
        <v>238</v>
      </c>
      <c r="E15" s="37"/>
      <c r="F15" s="37"/>
      <c r="G15" s="14"/>
      <c r="H15" s="14"/>
      <c r="I15" s="44"/>
    </row>
    <row r="16" spans="1:25" s="8" customFormat="1" ht="13.5" customHeight="1" x14ac:dyDescent="0.2">
      <c r="A16" s="14" t="s">
        <v>4</v>
      </c>
      <c r="B16" s="47" t="s">
        <v>64</v>
      </c>
      <c r="C16" s="14" t="s">
        <v>234</v>
      </c>
      <c r="D16" s="45" t="s">
        <v>239</v>
      </c>
      <c r="E16" s="42"/>
      <c r="F16" s="37"/>
      <c r="G16" s="43"/>
      <c r="H16" s="43"/>
      <c r="I16" s="40"/>
    </row>
    <row r="17" spans="1:9" s="8" customFormat="1" ht="13.5" customHeight="1" x14ac:dyDescent="0.2">
      <c r="A17" s="14" t="s">
        <v>4</v>
      </c>
      <c r="B17" s="47" t="s">
        <v>64</v>
      </c>
      <c r="C17" s="14" t="s">
        <v>234</v>
      </c>
      <c r="D17" s="20" t="s">
        <v>236</v>
      </c>
      <c r="E17" s="42"/>
      <c r="F17" s="37"/>
      <c r="G17" s="43"/>
      <c r="H17" s="43"/>
      <c r="I17" s="40"/>
    </row>
    <row r="18" spans="1:9" s="8" customFormat="1" ht="13.5" customHeight="1" x14ac:dyDescent="0.2">
      <c r="A18" s="14" t="s">
        <v>4</v>
      </c>
      <c r="B18" s="47" t="s">
        <v>64</v>
      </c>
      <c r="C18" s="14" t="s">
        <v>234</v>
      </c>
      <c r="D18" s="20" t="s">
        <v>237</v>
      </c>
      <c r="E18" s="42"/>
      <c r="F18" s="37"/>
      <c r="G18" s="43"/>
      <c r="H18" s="43"/>
      <c r="I18" s="40"/>
    </row>
    <row r="19" spans="1:9" s="8" customFormat="1" ht="13.5" customHeight="1" x14ac:dyDescent="0.2">
      <c r="A19" s="14" t="s">
        <v>4</v>
      </c>
      <c r="B19" s="46" t="s">
        <v>65</v>
      </c>
      <c r="C19" s="14" t="s">
        <v>234</v>
      </c>
      <c r="D19" s="20" t="s">
        <v>238</v>
      </c>
      <c r="E19" s="37"/>
      <c r="F19" s="37"/>
      <c r="G19" s="14"/>
      <c r="H19" s="14"/>
      <c r="I19" s="40"/>
    </row>
    <row r="20" spans="1:9" s="8" customFormat="1" ht="13.5" customHeight="1" x14ac:dyDescent="0.2">
      <c r="A20" s="14" t="s">
        <v>4</v>
      </c>
      <c r="B20" s="46" t="s">
        <v>65</v>
      </c>
      <c r="C20" s="14" t="s">
        <v>234</v>
      </c>
      <c r="D20" s="45" t="s">
        <v>239</v>
      </c>
      <c r="E20" s="42"/>
      <c r="F20" s="37"/>
      <c r="G20" s="43"/>
      <c r="H20" s="43"/>
      <c r="I20" s="40"/>
    </row>
    <row r="21" spans="1:9" s="8" customFormat="1" ht="13.5" customHeight="1" x14ac:dyDescent="0.2">
      <c r="A21" s="14" t="s">
        <v>4</v>
      </c>
      <c r="B21" s="46" t="s">
        <v>65</v>
      </c>
      <c r="C21" s="14" t="s">
        <v>234</v>
      </c>
      <c r="D21" s="20" t="s">
        <v>236</v>
      </c>
      <c r="E21" s="42"/>
      <c r="F21" s="37"/>
      <c r="G21" s="43"/>
      <c r="H21" s="43"/>
      <c r="I21" s="40"/>
    </row>
    <row r="22" spans="1:9" s="8" customFormat="1" ht="13.5" customHeight="1" x14ac:dyDescent="0.2">
      <c r="A22" s="14" t="s">
        <v>4</v>
      </c>
      <c r="B22" s="46" t="s">
        <v>65</v>
      </c>
      <c r="C22" s="14" t="s">
        <v>234</v>
      </c>
      <c r="D22" s="20" t="s">
        <v>237</v>
      </c>
      <c r="E22" s="42"/>
      <c r="F22" s="37"/>
      <c r="G22" s="43"/>
      <c r="H22" s="43"/>
      <c r="I22" s="40"/>
    </row>
    <row r="23" spans="1:9" ht="13.5" customHeight="1" x14ac:dyDescent="0.2">
      <c r="A23" s="14" t="s">
        <v>4</v>
      </c>
      <c r="B23" s="47" t="s">
        <v>67</v>
      </c>
      <c r="C23" s="14" t="s">
        <v>234</v>
      </c>
      <c r="D23" s="20" t="s">
        <v>238</v>
      </c>
      <c r="E23" s="14"/>
      <c r="F23" s="14"/>
      <c r="G23" s="14"/>
      <c r="H23" s="14"/>
      <c r="I23" s="40"/>
    </row>
    <row r="24" spans="1:9" ht="13.5" customHeight="1" x14ac:dyDescent="0.2">
      <c r="A24" s="14" t="s">
        <v>4</v>
      </c>
      <c r="B24" s="47" t="s">
        <v>67</v>
      </c>
      <c r="C24" s="14" t="s">
        <v>234</v>
      </c>
      <c r="D24" s="45" t="s">
        <v>239</v>
      </c>
      <c r="E24" s="42"/>
      <c r="F24" s="37"/>
      <c r="G24" s="43"/>
      <c r="H24" s="43"/>
      <c r="I24" s="40"/>
    </row>
    <row r="25" spans="1:9" ht="13.5" customHeight="1" x14ac:dyDescent="0.2">
      <c r="A25" s="14" t="s">
        <v>4</v>
      </c>
      <c r="B25" s="47" t="s">
        <v>67</v>
      </c>
      <c r="C25" s="14" t="s">
        <v>234</v>
      </c>
      <c r="D25" s="20" t="s">
        <v>236</v>
      </c>
      <c r="E25" s="42"/>
      <c r="F25" s="37"/>
      <c r="G25" s="43"/>
      <c r="H25" s="43"/>
      <c r="I25" s="40"/>
    </row>
    <row r="26" spans="1:9" ht="13.5" customHeight="1" x14ac:dyDescent="0.2">
      <c r="A26" s="14" t="s">
        <v>4</v>
      </c>
      <c r="B26" s="47" t="s">
        <v>67</v>
      </c>
      <c r="C26" s="14" t="s">
        <v>234</v>
      </c>
      <c r="D26" s="20" t="s">
        <v>237</v>
      </c>
      <c r="E26" s="43"/>
      <c r="F26" s="14"/>
      <c r="G26" s="43"/>
      <c r="H26" s="43"/>
      <c r="I26" s="40"/>
    </row>
    <row r="27" spans="1:9" ht="13.5" customHeight="1" x14ac:dyDescent="0.2">
      <c r="A27" s="14" t="s">
        <v>4</v>
      </c>
      <c r="B27" s="46" t="s">
        <v>68</v>
      </c>
      <c r="C27" s="14" t="s">
        <v>234</v>
      </c>
      <c r="D27" s="20" t="s">
        <v>238</v>
      </c>
      <c r="E27" s="14"/>
      <c r="F27" s="14"/>
      <c r="G27" s="14"/>
      <c r="H27" s="14"/>
      <c r="I27" s="40"/>
    </row>
    <row r="28" spans="1:9" ht="13.5" customHeight="1" x14ac:dyDescent="0.2">
      <c r="A28" s="14" t="s">
        <v>4</v>
      </c>
      <c r="B28" s="46" t="s">
        <v>68</v>
      </c>
      <c r="C28" s="14" t="s">
        <v>234</v>
      </c>
      <c r="D28" s="45" t="s">
        <v>239</v>
      </c>
      <c r="E28" s="43"/>
      <c r="F28" s="14"/>
      <c r="G28" s="43"/>
      <c r="H28" s="43"/>
      <c r="I28" s="40"/>
    </row>
    <row r="29" spans="1:9" ht="13.5" customHeight="1" x14ac:dyDescent="0.2">
      <c r="A29" s="14" t="s">
        <v>4</v>
      </c>
      <c r="B29" s="46" t="s">
        <v>68</v>
      </c>
      <c r="C29" s="14" t="s">
        <v>234</v>
      </c>
      <c r="D29" s="20" t="s">
        <v>236</v>
      </c>
      <c r="E29" s="43"/>
      <c r="F29" s="14"/>
      <c r="G29" s="43"/>
      <c r="H29" s="43"/>
      <c r="I29" s="40"/>
    </row>
    <row r="30" spans="1:9" ht="13.5" customHeight="1" x14ac:dyDescent="0.2">
      <c r="A30" s="14" t="s">
        <v>4</v>
      </c>
      <c r="B30" s="46" t="s">
        <v>68</v>
      </c>
      <c r="C30" s="14" t="s">
        <v>234</v>
      </c>
      <c r="D30" s="20" t="s">
        <v>237</v>
      </c>
      <c r="E30" s="43"/>
      <c r="F30" s="14"/>
      <c r="G30" s="43"/>
      <c r="H30" s="43"/>
      <c r="I30" s="40"/>
    </row>
    <row r="31" spans="1:9" ht="13.5" customHeight="1" x14ac:dyDescent="0.2">
      <c r="A31" s="14" t="s">
        <v>4</v>
      </c>
      <c r="B31" s="14" t="s">
        <v>63</v>
      </c>
      <c r="C31" s="14" t="s">
        <v>234</v>
      </c>
      <c r="D31" s="20" t="s">
        <v>238</v>
      </c>
      <c r="E31" s="43"/>
      <c r="F31" s="14"/>
      <c r="G31" s="43"/>
      <c r="H31" s="43"/>
      <c r="I31" s="40"/>
    </row>
    <row r="32" spans="1:9" ht="13.5" customHeight="1" x14ac:dyDescent="0.2">
      <c r="A32" s="14" t="s">
        <v>4</v>
      </c>
      <c r="B32" s="14" t="s">
        <v>63</v>
      </c>
      <c r="C32" s="14" t="s">
        <v>234</v>
      </c>
      <c r="D32" s="45" t="s">
        <v>237</v>
      </c>
      <c r="E32" s="43"/>
      <c r="F32" s="14"/>
      <c r="G32" s="43"/>
      <c r="H32" s="43"/>
      <c r="I32" s="40"/>
    </row>
    <row r="33" spans="1:9" ht="13.5" customHeight="1" x14ac:dyDescent="0.2">
      <c r="A33" s="14" t="s">
        <v>4</v>
      </c>
      <c r="B33" s="14" t="s">
        <v>63</v>
      </c>
      <c r="C33" s="14" t="s">
        <v>234</v>
      </c>
      <c r="D33" s="20" t="s">
        <v>236</v>
      </c>
      <c r="E33" s="43"/>
      <c r="F33" s="14"/>
      <c r="G33" s="43"/>
      <c r="H33" s="43"/>
      <c r="I33" s="40"/>
    </row>
    <row r="34" spans="1:9" ht="13.5" customHeight="1" x14ac:dyDescent="0.2">
      <c r="A34" s="14" t="s">
        <v>4</v>
      </c>
      <c r="B34" s="14" t="s">
        <v>63</v>
      </c>
      <c r="C34" s="14" t="s">
        <v>234</v>
      </c>
      <c r="D34" s="20" t="s">
        <v>237</v>
      </c>
      <c r="E34" s="43"/>
      <c r="F34" s="14"/>
      <c r="G34" s="43"/>
      <c r="H34" s="43"/>
      <c r="I34" s="40"/>
    </row>
    <row r="35" spans="1:9" ht="13.5" customHeight="1" x14ac:dyDescent="0.2">
      <c r="A35" s="14" t="s">
        <v>4</v>
      </c>
      <c r="B35" s="14" t="s">
        <v>64</v>
      </c>
      <c r="C35" s="14" t="s">
        <v>234</v>
      </c>
      <c r="D35" s="20" t="s">
        <v>238</v>
      </c>
      <c r="E35" s="43"/>
      <c r="F35" s="14"/>
      <c r="G35" s="43"/>
      <c r="H35" s="43"/>
      <c r="I35" s="40"/>
    </row>
    <row r="36" spans="1:9" ht="13.5" customHeight="1" x14ac:dyDescent="0.2">
      <c r="A36" s="14" t="s">
        <v>4</v>
      </c>
      <c r="B36" s="14" t="s">
        <v>64</v>
      </c>
      <c r="C36" s="14" t="s">
        <v>234</v>
      </c>
      <c r="D36" s="45" t="s">
        <v>237</v>
      </c>
      <c r="E36" s="43"/>
      <c r="F36" s="14"/>
      <c r="G36" s="43"/>
      <c r="H36" s="43"/>
      <c r="I36" s="40"/>
    </row>
    <row r="37" spans="1:9" ht="13.5" customHeight="1" x14ac:dyDescent="0.2">
      <c r="A37" s="14" t="s">
        <v>4</v>
      </c>
      <c r="B37" s="14" t="s">
        <v>64</v>
      </c>
      <c r="C37" s="14" t="s">
        <v>234</v>
      </c>
      <c r="D37" s="20" t="s">
        <v>236</v>
      </c>
      <c r="E37" s="43"/>
      <c r="F37" s="14"/>
      <c r="G37" s="43"/>
      <c r="H37" s="43"/>
      <c r="I37" s="40"/>
    </row>
    <row r="38" spans="1:9" ht="13.5" customHeight="1" x14ac:dyDescent="0.2">
      <c r="A38" s="14" t="s">
        <v>4</v>
      </c>
      <c r="B38" s="14" t="s">
        <v>64</v>
      </c>
      <c r="C38" s="14" t="s">
        <v>234</v>
      </c>
      <c r="D38" s="20" t="s">
        <v>237</v>
      </c>
      <c r="E38" s="43"/>
      <c r="F38" s="14"/>
      <c r="G38" s="43"/>
      <c r="H38" s="43"/>
      <c r="I38" s="40"/>
    </row>
    <row r="39" spans="1:9" ht="13.5" customHeight="1" x14ac:dyDescent="0.2">
      <c r="A39" s="14" t="s">
        <v>4</v>
      </c>
      <c r="B39" s="14" t="s">
        <v>65</v>
      </c>
      <c r="C39" s="14" t="s">
        <v>234</v>
      </c>
      <c r="D39" s="20" t="s">
        <v>238</v>
      </c>
      <c r="E39" s="43"/>
      <c r="F39" s="14"/>
      <c r="G39" s="43"/>
      <c r="H39" s="43"/>
      <c r="I39" s="40"/>
    </row>
    <row r="40" spans="1:9" ht="13.5" customHeight="1" x14ac:dyDescent="0.2">
      <c r="A40" s="14" t="s">
        <v>4</v>
      </c>
      <c r="B40" s="14" t="s">
        <v>65</v>
      </c>
      <c r="C40" s="14" t="s">
        <v>234</v>
      </c>
      <c r="D40" s="45" t="s">
        <v>237</v>
      </c>
      <c r="E40" s="43"/>
      <c r="F40" s="14"/>
      <c r="G40" s="43"/>
      <c r="H40" s="43"/>
      <c r="I40" s="40"/>
    </row>
    <row r="41" spans="1:9" ht="13.5" customHeight="1" x14ac:dyDescent="0.2">
      <c r="A41" s="14" t="s">
        <v>4</v>
      </c>
      <c r="B41" s="14" t="s">
        <v>65</v>
      </c>
      <c r="C41" s="14" t="s">
        <v>234</v>
      </c>
      <c r="D41" s="20" t="s">
        <v>236</v>
      </c>
      <c r="E41" s="43"/>
      <c r="F41" s="14"/>
      <c r="G41" s="43"/>
      <c r="H41" s="43"/>
      <c r="I41" s="40"/>
    </row>
    <row r="42" spans="1:9" ht="13.5" customHeight="1" x14ac:dyDescent="0.2">
      <c r="A42" s="14" t="s">
        <v>4</v>
      </c>
      <c r="B42" s="14" t="s">
        <v>65</v>
      </c>
      <c r="C42" s="14" t="s">
        <v>234</v>
      </c>
      <c r="D42" s="20" t="s">
        <v>237</v>
      </c>
      <c r="E42" s="43"/>
      <c r="F42" s="14"/>
      <c r="G42" s="43"/>
      <c r="H42" s="43"/>
      <c r="I42" s="40"/>
    </row>
    <row r="43" spans="1:9" ht="13.5" customHeight="1" x14ac:dyDescent="0.2">
      <c r="A43" s="14" t="s">
        <v>4</v>
      </c>
      <c r="B43" s="14" t="s">
        <v>67</v>
      </c>
      <c r="C43" s="14" t="s">
        <v>234</v>
      </c>
      <c r="D43" s="20" t="s">
        <v>238</v>
      </c>
      <c r="E43" s="43"/>
      <c r="F43" s="14"/>
      <c r="G43" s="43"/>
      <c r="H43" s="43"/>
      <c r="I43" s="40"/>
    </row>
    <row r="44" spans="1:9" ht="13.5" customHeight="1" x14ac:dyDescent="0.2">
      <c r="A44" s="14" t="s">
        <v>4</v>
      </c>
      <c r="B44" s="14" t="s">
        <v>67</v>
      </c>
      <c r="C44" s="14" t="s">
        <v>234</v>
      </c>
      <c r="D44" s="45" t="s">
        <v>237</v>
      </c>
      <c r="E44" s="43"/>
      <c r="F44" s="14"/>
      <c r="G44" s="43"/>
      <c r="H44" s="43"/>
      <c r="I44" s="40"/>
    </row>
    <row r="45" spans="1:9" ht="13.5" customHeight="1" x14ac:dyDescent="0.2">
      <c r="A45" s="14" t="s">
        <v>4</v>
      </c>
      <c r="B45" s="14" t="s">
        <v>67</v>
      </c>
      <c r="C45" s="14" t="s">
        <v>234</v>
      </c>
      <c r="D45" s="20" t="s">
        <v>236</v>
      </c>
      <c r="E45" s="43"/>
      <c r="F45" s="14"/>
      <c r="G45" s="43"/>
      <c r="H45" s="43"/>
      <c r="I45" s="40"/>
    </row>
    <row r="46" spans="1:9" ht="13.5" customHeight="1" x14ac:dyDescent="0.2">
      <c r="A46" s="14" t="s">
        <v>4</v>
      </c>
      <c r="B46" s="14" t="s">
        <v>67</v>
      </c>
      <c r="C46" s="14" t="s">
        <v>234</v>
      </c>
      <c r="D46" s="20" t="s">
        <v>237</v>
      </c>
      <c r="E46" s="43"/>
      <c r="F46" s="14"/>
      <c r="G46" s="43"/>
      <c r="H46" s="43"/>
      <c r="I46" s="40"/>
    </row>
    <row r="47" spans="1:9" ht="13.5" customHeight="1" x14ac:dyDescent="0.2">
      <c r="A47" s="14" t="s">
        <v>4</v>
      </c>
      <c r="B47" s="14" t="s">
        <v>68</v>
      </c>
      <c r="C47" s="14" t="s">
        <v>234</v>
      </c>
      <c r="D47" s="20" t="s">
        <v>238</v>
      </c>
      <c r="E47" s="43"/>
      <c r="F47" s="14"/>
      <c r="G47" s="43"/>
      <c r="H47" s="43"/>
      <c r="I47" s="40"/>
    </row>
    <row r="48" spans="1:9" ht="13.5" customHeight="1" x14ac:dyDescent="0.2">
      <c r="A48" s="14" t="s">
        <v>4</v>
      </c>
      <c r="B48" s="14" t="s">
        <v>68</v>
      </c>
      <c r="C48" s="14" t="s">
        <v>234</v>
      </c>
      <c r="D48" s="45" t="s">
        <v>237</v>
      </c>
      <c r="E48" s="43"/>
      <c r="F48" s="14"/>
      <c r="G48" s="43"/>
      <c r="H48" s="43"/>
      <c r="I48" s="40"/>
    </row>
    <row r="49" spans="1:15" ht="13.5" customHeight="1" x14ac:dyDescent="0.2">
      <c r="A49" s="14" t="s">
        <v>4</v>
      </c>
      <c r="B49" s="14" t="s">
        <v>68</v>
      </c>
      <c r="C49" s="14" t="s">
        <v>234</v>
      </c>
      <c r="D49" s="20" t="s">
        <v>236</v>
      </c>
      <c r="E49" s="43"/>
      <c r="F49" s="14"/>
      <c r="G49" s="43"/>
      <c r="H49" s="43"/>
      <c r="I49" s="40"/>
    </row>
    <row r="50" spans="1:15" ht="13.5" customHeight="1" x14ac:dyDescent="0.2">
      <c r="A50" s="14" t="s">
        <v>4</v>
      </c>
      <c r="B50" s="14" t="s">
        <v>68</v>
      </c>
      <c r="C50" s="14" t="s">
        <v>234</v>
      </c>
      <c r="D50" s="20" t="s">
        <v>237</v>
      </c>
      <c r="E50" s="43"/>
      <c r="F50" s="14"/>
      <c r="G50" s="43"/>
      <c r="H50" s="43"/>
      <c r="I50" s="40"/>
    </row>
    <row r="51" spans="1:15" ht="13.5" customHeight="1" x14ac:dyDescent="0.2">
      <c r="A51" s="12"/>
      <c r="B51" s="12"/>
      <c r="C51" s="4"/>
      <c r="D51" s="5"/>
      <c r="E51" s="16"/>
      <c r="F51" s="16"/>
      <c r="G51" s="16"/>
      <c r="H51" s="16"/>
      <c r="I51" s="12"/>
    </row>
    <row r="52" spans="1:15" ht="13.5" customHeight="1" x14ac:dyDescent="0.2">
      <c r="C52" s="9"/>
      <c r="D52" s="8"/>
      <c r="E52" s="6"/>
      <c r="F52" s="6"/>
      <c r="G52" s="6"/>
      <c r="H52" s="6"/>
    </row>
    <row r="53" spans="1:15" ht="13.5" customHeight="1" x14ac:dyDescent="0.2">
      <c r="E53" s="6">
        <f>+SUM(E11:E28)</f>
        <v>0</v>
      </c>
      <c r="F53" s="6">
        <f>+SUM(F11:F28)</f>
        <v>0</v>
      </c>
      <c r="G53" s="6"/>
      <c r="H53" s="6"/>
      <c r="I53" s="39">
        <f>+E53+F53</f>
        <v>0</v>
      </c>
    </row>
    <row r="54" spans="1:15" ht="13.5" customHeight="1" x14ac:dyDescent="0.2"/>
    <row r="55" spans="1:15" ht="26.25" customHeight="1" x14ac:dyDescent="0.2">
      <c r="I55" s="18"/>
      <c r="J55" s="17" t="s">
        <v>225</v>
      </c>
      <c r="K55" s="17" t="s">
        <v>226</v>
      </c>
      <c r="L55" s="32" t="s">
        <v>228</v>
      </c>
      <c r="M55" s="33" t="s">
        <v>228</v>
      </c>
      <c r="N55" s="36" t="s">
        <v>229</v>
      </c>
      <c r="O55" s="34" t="s">
        <v>230</v>
      </c>
    </row>
    <row r="56" spans="1:15" ht="18" customHeight="1" x14ac:dyDescent="0.2">
      <c r="I56" s="31" t="s">
        <v>165</v>
      </c>
      <c r="J56" s="17">
        <v>4</v>
      </c>
      <c r="K56" s="17">
        <v>0</v>
      </c>
      <c r="L56" s="10">
        <f>+AVERAGE(J56:K56)</f>
        <v>2</v>
      </c>
      <c r="M56" s="10">
        <f>+ROUND(L56,0)</f>
        <v>2</v>
      </c>
      <c r="N56" s="10">
        <v>4</v>
      </c>
      <c r="O56" s="35">
        <f>ROUND(+N56/2,0)</f>
        <v>2</v>
      </c>
    </row>
    <row r="57" spans="1:15" ht="18" customHeight="1" x14ac:dyDescent="0.2">
      <c r="I57" s="31" t="s">
        <v>166</v>
      </c>
      <c r="J57" s="17">
        <v>4</v>
      </c>
      <c r="K57" s="17">
        <v>0</v>
      </c>
      <c r="L57" s="10">
        <f>+AVERAGE(J57:K57)</f>
        <v>2</v>
      </c>
      <c r="M57" s="10">
        <f>+ROUND(L57,0)</f>
        <v>2</v>
      </c>
      <c r="N57" s="10">
        <v>6</v>
      </c>
      <c r="O57" s="35">
        <f>ROUND(+N57/2,0)</f>
        <v>3</v>
      </c>
    </row>
    <row r="58" spans="1:15" ht="18" customHeight="1" x14ac:dyDescent="0.2">
      <c r="I58" s="31" t="s">
        <v>211</v>
      </c>
      <c r="J58" s="17">
        <v>2</v>
      </c>
      <c r="K58" s="17">
        <v>0</v>
      </c>
      <c r="L58" s="10">
        <f>+AVERAGE(J58:K58)</f>
        <v>1</v>
      </c>
      <c r="M58" s="10">
        <f>+ROUND(L58,0)</f>
        <v>1</v>
      </c>
      <c r="N58" s="10">
        <v>0</v>
      </c>
      <c r="O58" s="35">
        <f>ROUND(+N58/2,0)</f>
        <v>0</v>
      </c>
    </row>
  </sheetData>
  <autoFilter ref="A10:Y50"/>
  <mergeCells count="11">
    <mergeCell ref="D9:D10"/>
    <mergeCell ref="E9:F9"/>
    <mergeCell ref="G9:H9"/>
    <mergeCell ref="I9:I10"/>
    <mergeCell ref="A5:I5"/>
    <mergeCell ref="A6:I6"/>
    <mergeCell ref="D7:H7"/>
    <mergeCell ref="D8:H8"/>
    <mergeCell ref="A9:A10"/>
    <mergeCell ref="B9:B10"/>
    <mergeCell ref="C9:C10"/>
  </mergeCells>
  <phoneticPr fontId="2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workbookViewId="0"/>
  </sheetViews>
  <sheetFormatPr baseColWidth="10" defaultColWidth="11.42578125" defaultRowHeight="12.75" x14ac:dyDescent="0.2"/>
  <cols>
    <col min="1" max="1" width="11.42578125" style="3"/>
    <col min="2" max="2" width="6.42578125" style="3" customWidth="1"/>
    <col min="3" max="3" width="27" style="6" customWidth="1"/>
    <col min="4" max="4" width="31.7109375" style="3" customWidth="1"/>
    <col min="5" max="8" width="7.140625" style="3" customWidth="1"/>
    <col min="9" max="9" width="32.85546875" style="3" customWidth="1"/>
    <col min="10" max="10" width="12" style="3" customWidth="1"/>
    <col min="11" max="11" width="16" style="3" bestFit="1" customWidth="1"/>
    <col min="12" max="13" width="16.140625" style="3" customWidth="1"/>
    <col min="14" max="15" width="13.7109375" style="3" customWidth="1"/>
    <col min="16" max="16384" width="11.42578125" style="3"/>
  </cols>
  <sheetData>
    <row r="1" spans="1:25" x14ac:dyDescent="0.2">
      <c r="A1" s="3" t="s">
        <v>51</v>
      </c>
    </row>
    <row r="2" spans="1:25" x14ac:dyDescent="0.2">
      <c r="A2" s="3" t="s">
        <v>52</v>
      </c>
    </row>
    <row r="3" spans="1:25" x14ac:dyDescent="0.2">
      <c r="A3" s="3" t="s">
        <v>53</v>
      </c>
    </row>
    <row r="4" spans="1:25" ht="13.5" thickBot="1" x14ac:dyDescent="0.25"/>
    <row r="5" spans="1:25" ht="18.75" customHeight="1" x14ac:dyDescent="0.2">
      <c r="A5" s="1784" t="s">
        <v>54</v>
      </c>
      <c r="B5" s="1785"/>
      <c r="C5" s="1785"/>
      <c r="D5" s="1785"/>
      <c r="E5" s="1785"/>
      <c r="F5" s="1785"/>
      <c r="G5" s="1785"/>
      <c r="H5" s="1785"/>
      <c r="I5" s="1786"/>
    </row>
    <row r="6" spans="1:25" ht="18.75" customHeight="1" thickBot="1" x14ac:dyDescent="0.25">
      <c r="A6" s="1787" t="s">
        <v>215</v>
      </c>
      <c r="B6" s="1788"/>
      <c r="C6" s="1788"/>
      <c r="D6" s="1788"/>
      <c r="E6" s="1788"/>
      <c r="F6" s="1788"/>
      <c r="G6" s="1788"/>
      <c r="H6" s="1788"/>
      <c r="I6" s="1789"/>
    </row>
    <row r="7" spans="1:25" ht="33" customHeight="1" thickBot="1" x14ac:dyDescent="0.25">
      <c r="A7" s="22" t="s">
        <v>55</v>
      </c>
      <c r="B7" s="23"/>
      <c r="C7" s="30"/>
      <c r="D7" s="1790" t="s">
        <v>234</v>
      </c>
      <c r="E7" s="1790"/>
      <c r="F7" s="1790"/>
      <c r="G7" s="1790"/>
      <c r="H7" s="1790"/>
      <c r="I7" s="24"/>
    </row>
    <row r="8" spans="1:25" s="1" customFormat="1" ht="20.25" customHeight="1" thickBot="1" x14ac:dyDescent="0.25">
      <c r="A8" s="25"/>
      <c r="B8" s="26"/>
      <c r="C8" s="26"/>
      <c r="D8" s="1788" t="s">
        <v>56</v>
      </c>
      <c r="E8" s="1788"/>
      <c r="F8" s="1788"/>
      <c r="G8" s="1788"/>
      <c r="H8" s="1788"/>
      <c r="I8" s="27"/>
    </row>
    <row r="9" spans="1:25" s="1" customFormat="1" ht="20.25" customHeight="1" x14ac:dyDescent="0.2">
      <c r="A9" s="1791" t="s">
        <v>3</v>
      </c>
      <c r="B9" s="1779"/>
      <c r="C9" s="1779" t="s">
        <v>0</v>
      </c>
      <c r="D9" s="1779" t="s">
        <v>57</v>
      </c>
      <c r="E9" s="1781" t="s">
        <v>58</v>
      </c>
      <c r="F9" s="1781"/>
      <c r="G9" s="1781" t="s">
        <v>59</v>
      </c>
      <c r="H9" s="1781"/>
      <c r="I9" s="1782" t="s">
        <v>60</v>
      </c>
    </row>
    <row r="10" spans="1:25" s="1" customFormat="1" ht="19.5" customHeight="1" x14ac:dyDescent="0.2">
      <c r="A10" s="1792"/>
      <c r="B10" s="1780"/>
      <c r="C10" s="1780"/>
      <c r="D10" s="1780"/>
      <c r="E10" s="28" t="s">
        <v>61</v>
      </c>
      <c r="F10" s="28" t="s">
        <v>66</v>
      </c>
      <c r="G10" s="29" t="s">
        <v>62</v>
      </c>
      <c r="H10" s="29" t="s">
        <v>66</v>
      </c>
      <c r="I10" s="1783"/>
    </row>
    <row r="11" spans="1:25" s="8" customFormat="1" ht="13.5" customHeight="1" x14ac:dyDescent="0.2">
      <c r="A11" s="14" t="s">
        <v>235</v>
      </c>
      <c r="B11" s="14" t="s">
        <v>63</v>
      </c>
      <c r="C11" s="14" t="s">
        <v>234</v>
      </c>
      <c r="D11" s="20" t="s">
        <v>242</v>
      </c>
      <c r="E11" s="37"/>
      <c r="F11" s="41"/>
      <c r="G11" s="14"/>
      <c r="H11" s="14"/>
      <c r="I11" s="40"/>
    </row>
    <row r="12" spans="1:25" s="38" customFormat="1" ht="13.5" customHeight="1" x14ac:dyDescent="0.2">
      <c r="A12" s="14" t="s">
        <v>235</v>
      </c>
      <c r="B12" s="14" t="s">
        <v>63</v>
      </c>
      <c r="C12" s="14" t="s">
        <v>234</v>
      </c>
      <c r="D12" s="45" t="s">
        <v>244</v>
      </c>
      <c r="E12" s="42"/>
      <c r="F12" s="37"/>
      <c r="G12" s="43"/>
      <c r="H12" s="43"/>
      <c r="I12" s="40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38" customFormat="1" ht="13.5" customHeight="1" x14ac:dyDescent="0.2">
      <c r="A13" s="14" t="s">
        <v>235</v>
      </c>
      <c r="B13" s="14" t="s">
        <v>63</v>
      </c>
      <c r="C13" s="14" t="s">
        <v>234</v>
      </c>
      <c r="D13" s="20" t="s">
        <v>240</v>
      </c>
      <c r="E13" s="42"/>
      <c r="F13" s="37"/>
      <c r="G13" s="43"/>
      <c r="H13" s="43"/>
      <c r="I13" s="40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38" customFormat="1" ht="13.5" customHeight="1" x14ac:dyDescent="0.2">
      <c r="A14" s="14" t="s">
        <v>235</v>
      </c>
      <c r="B14" s="14" t="s">
        <v>63</v>
      </c>
      <c r="C14" s="14" t="s">
        <v>234</v>
      </c>
      <c r="D14" s="20" t="s">
        <v>241</v>
      </c>
      <c r="E14" s="42"/>
      <c r="F14" s="37"/>
      <c r="G14" s="43"/>
      <c r="H14" s="43"/>
      <c r="I14" s="40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8" customFormat="1" ht="13.5" customHeight="1" x14ac:dyDescent="0.2">
      <c r="A15" s="14" t="s">
        <v>235</v>
      </c>
      <c r="B15" s="14" t="s">
        <v>64</v>
      </c>
      <c r="C15" s="14" t="s">
        <v>234</v>
      </c>
      <c r="D15" s="20" t="s">
        <v>242</v>
      </c>
      <c r="E15" s="37"/>
      <c r="F15" s="37"/>
      <c r="G15" s="14"/>
      <c r="H15" s="14"/>
      <c r="I15" s="44"/>
    </row>
    <row r="16" spans="1:25" s="8" customFormat="1" ht="13.5" customHeight="1" x14ac:dyDescent="0.2">
      <c r="A16" s="14" t="s">
        <v>235</v>
      </c>
      <c r="B16" s="14" t="s">
        <v>64</v>
      </c>
      <c r="C16" s="14" t="s">
        <v>234</v>
      </c>
      <c r="D16" s="45" t="s">
        <v>244</v>
      </c>
      <c r="E16" s="42"/>
      <c r="F16" s="37"/>
      <c r="G16" s="43"/>
      <c r="H16" s="43"/>
      <c r="I16" s="40"/>
    </row>
    <row r="17" spans="1:9" s="8" customFormat="1" ht="13.5" customHeight="1" x14ac:dyDescent="0.2">
      <c r="A17" s="14" t="s">
        <v>235</v>
      </c>
      <c r="B17" s="14" t="s">
        <v>64</v>
      </c>
      <c r="C17" s="14" t="s">
        <v>234</v>
      </c>
      <c r="D17" s="20" t="s">
        <v>240</v>
      </c>
      <c r="E17" s="42"/>
      <c r="F17" s="37"/>
      <c r="G17" s="43"/>
      <c r="H17" s="43"/>
      <c r="I17" s="40"/>
    </row>
    <row r="18" spans="1:9" s="8" customFormat="1" ht="13.5" customHeight="1" x14ac:dyDescent="0.2">
      <c r="A18" s="14" t="s">
        <v>235</v>
      </c>
      <c r="B18" s="14" t="s">
        <v>64</v>
      </c>
      <c r="C18" s="14" t="s">
        <v>234</v>
      </c>
      <c r="D18" s="20" t="s">
        <v>241</v>
      </c>
      <c r="E18" s="42"/>
      <c r="F18" s="37"/>
      <c r="G18" s="43"/>
      <c r="H18" s="43"/>
      <c r="I18" s="40"/>
    </row>
    <row r="19" spans="1:9" s="8" customFormat="1" ht="13.5" customHeight="1" x14ac:dyDescent="0.2">
      <c r="A19" s="14" t="s">
        <v>235</v>
      </c>
      <c r="B19" s="14" t="s">
        <v>65</v>
      </c>
      <c r="C19" s="14" t="s">
        <v>234</v>
      </c>
      <c r="D19" s="20" t="s">
        <v>242</v>
      </c>
      <c r="E19" s="37"/>
      <c r="F19" s="37"/>
      <c r="G19" s="14"/>
      <c r="H19" s="14"/>
      <c r="I19" s="40"/>
    </row>
    <row r="20" spans="1:9" s="8" customFormat="1" ht="13.5" customHeight="1" x14ac:dyDescent="0.2">
      <c r="A20" s="14" t="s">
        <v>235</v>
      </c>
      <c r="B20" s="14" t="s">
        <v>65</v>
      </c>
      <c r="C20" s="14" t="s">
        <v>234</v>
      </c>
      <c r="D20" s="45" t="s">
        <v>244</v>
      </c>
      <c r="E20" s="42"/>
      <c r="F20" s="37"/>
      <c r="G20" s="43"/>
      <c r="H20" s="43"/>
      <c r="I20" s="40"/>
    </row>
    <row r="21" spans="1:9" s="8" customFormat="1" ht="13.5" customHeight="1" x14ac:dyDescent="0.2">
      <c r="A21" s="14" t="s">
        <v>235</v>
      </c>
      <c r="B21" s="14" t="s">
        <v>65</v>
      </c>
      <c r="C21" s="14" t="s">
        <v>234</v>
      </c>
      <c r="D21" s="20" t="s">
        <v>240</v>
      </c>
      <c r="E21" s="42"/>
      <c r="F21" s="37"/>
      <c r="G21" s="43"/>
      <c r="H21" s="43"/>
      <c r="I21" s="40"/>
    </row>
    <row r="22" spans="1:9" s="8" customFormat="1" ht="13.5" customHeight="1" x14ac:dyDescent="0.2">
      <c r="A22" s="14" t="s">
        <v>235</v>
      </c>
      <c r="B22" s="14" t="s">
        <v>65</v>
      </c>
      <c r="C22" s="14" t="s">
        <v>234</v>
      </c>
      <c r="D22" s="20" t="s">
        <v>241</v>
      </c>
      <c r="E22" s="42"/>
      <c r="F22" s="37"/>
      <c r="G22" s="43"/>
      <c r="H22" s="43"/>
      <c r="I22" s="40"/>
    </row>
    <row r="23" spans="1:9" ht="13.5" customHeight="1" x14ac:dyDescent="0.2">
      <c r="A23" s="14" t="s">
        <v>235</v>
      </c>
      <c r="B23" s="14" t="s">
        <v>67</v>
      </c>
      <c r="C23" s="14" t="s">
        <v>234</v>
      </c>
      <c r="D23" s="20" t="s">
        <v>242</v>
      </c>
      <c r="E23" s="14"/>
      <c r="F23" s="14"/>
      <c r="G23" s="14"/>
      <c r="H23" s="14"/>
      <c r="I23" s="40"/>
    </row>
    <row r="24" spans="1:9" ht="13.5" customHeight="1" x14ac:dyDescent="0.2">
      <c r="A24" s="14" t="s">
        <v>235</v>
      </c>
      <c r="B24" s="14" t="s">
        <v>67</v>
      </c>
      <c r="C24" s="14" t="s">
        <v>234</v>
      </c>
      <c r="D24" s="45" t="s">
        <v>244</v>
      </c>
      <c r="E24" s="42"/>
      <c r="F24" s="37"/>
      <c r="G24" s="43"/>
      <c r="H24" s="43"/>
      <c r="I24" s="40"/>
    </row>
    <row r="25" spans="1:9" ht="13.5" customHeight="1" x14ac:dyDescent="0.2">
      <c r="A25" s="14" t="s">
        <v>235</v>
      </c>
      <c r="B25" s="14" t="s">
        <v>67</v>
      </c>
      <c r="C25" s="14" t="s">
        <v>234</v>
      </c>
      <c r="D25" s="20" t="s">
        <v>240</v>
      </c>
      <c r="E25" s="42"/>
      <c r="F25" s="37"/>
      <c r="G25" s="43"/>
      <c r="H25" s="43"/>
      <c r="I25" s="40"/>
    </row>
    <row r="26" spans="1:9" ht="13.5" customHeight="1" x14ac:dyDescent="0.2">
      <c r="A26" s="14" t="s">
        <v>235</v>
      </c>
      <c r="B26" s="14" t="s">
        <v>67</v>
      </c>
      <c r="C26" s="14" t="s">
        <v>234</v>
      </c>
      <c r="D26" s="20" t="s">
        <v>241</v>
      </c>
      <c r="E26" s="43"/>
      <c r="F26" s="14"/>
      <c r="G26" s="43"/>
      <c r="H26" s="43"/>
      <c r="I26" s="40"/>
    </row>
    <row r="27" spans="1:9" ht="13.5" customHeight="1" x14ac:dyDescent="0.2">
      <c r="A27" s="14" t="s">
        <v>235</v>
      </c>
      <c r="B27" s="14" t="s">
        <v>68</v>
      </c>
      <c r="C27" s="14" t="s">
        <v>234</v>
      </c>
      <c r="D27" s="20" t="s">
        <v>242</v>
      </c>
      <c r="E27" s="14"/>
      <c r="F27" s="14"/>
      <c r="G27" s="14"/>
      <c r="H27" s="14"/>
      <c r="I27" s="40"/>
    </row>
    <row r="28" spans="1:9" ht="13.5" customHeight="1" x14ac:dyDescent="0.2">
      <c r="A28" s="14" t="s">
        <v>235</v>
      </c>
      <c r="B28" s="14" t="s">
        <v>68</v>
      </c>
      <c r="C28" s="14" t="s">
        <v>234</v>
      </c>
      <c r="D28" s="45" t="s">
        <v>244</v>
      </c>
      <c r="E28" s="43"/>
      <c r="F28" s="14"/>
      <c r="G28" s="43"/>
      <c r="H28" s="43"/>
      <c r="I28" s="40"/>
    </row>
    <row r="29" spans="1:9" ht="13.5" customHeight="1" x14ac:dyDescent="0.2">
      <c r="A29" s="14" t="s">
        <v>235</v>
      </c>
      <c r="B29" s="14" t="s">
        <v>68</v>
      </c>
      <c r="C29" s="14" t="s">
        <v>234</v>
      </c>
      <c r="D29" s="20" t="s">
        <v>240</v>
      </c>
      <c r="E29" s="43"/>
      <c r="F29" s="14"/>
      <c r="G29" s="43"/>
      <c r="H29" s="43"/>
      <c r="I29" s="40"/>
    </row>
    <row r="30" spans="1:9" ht="13.5" customHeight="1" x14ac:dyDescent="0.2">
      <c r="A30" s="14" t="s">
        <v>235</v>
      </c>
      <c r="B30" s="14" t="s">
        <v>68</v>
      </c>
      <c r="C30" s="14" t="s">
        <v>234</v>
      </c>
      <c r="D30" s="20" t="s">
        <v>241</v>
      </c>
      <c r="E30" s="43"/>
      <c r="F30" s="14"/>
      <c r="G30" s="43"/>
      <c r="H30" s="43"/>
      <c r="I30" s="40"/>
    </row>
    <row r="31" spans="1:9" ht="13.5" customHeight="1" x14ac:dyDescent="0.2">
      <c r="A31" s="14" t="s">
        <v>235</v>
      </c>
      <c r="B31" s="14" t="s">
        <v>63</v>
      </c>
      <c r="C31" s="14" t="s">
        <v>234</v>
      </c>
      <c r="D31" s="20" t="s">
        <v>243</v>
      </c>
      <c r="E31" s="43"/>
      <c r="F31" s="14"/>
      <c r="G31" s="43"/>
      <c r="H31" s="43"/>
      <c r="I31" s="40"/>
    </row>
    <row r="32" spans="1:9" ht="13.5" customHeight="1" x14ac:dyDescent="0.2">
      <c r="A32" s="14" t="s">
        <v>235</v>
      </c>
      <c r="B32" s="14" t="s">
        <v>63</v>
      </c>
      <c r="C32" s="14" t="s">
        <v>234</v>
      </c>
      <c r="D32" s="20" t="s">
        <v>241</v>
      </c>
      <c r="E32" s="43"/>
      <c r="F32" s="14"/>
      <c r="G32" s="43"/>
      <c r="H32" s="43"/>
      <c r="I32" s="40"/>
    </row>
    <row r="33" spans="1:9" ht="13.5" customHeight="1" x14ac:dyDescent="0.2">
      <c r="A33" s="14" t="s">
        <v>235</v>
      </c>
      <c r="B33" s="14" t="s">
        <v>63</v>
      </c>
      <c r="C33" s="14" t="s">
        <v>234</v>
      </c>
      <c r="D33" s="20" t="s">
        <v>240</v>
      </c>
      <c r="E33" s="43"/>
      <c r="F33" s="14"/>
      <c r="G33" s="43"/>
      <c r="H33" s="43"/>
      <c r="I33" s="40"/>
    </row>
    <row r="34" spans="1:9" ht="13.5" customHeight="1" x14ac:dyDescent="0.2">
      <c r="A34" s="14" t="s">
        <v>235</v>
      </c>
      <c r="B34" s="14" t="s">
        <v>63</v>
      </c>
      <c r="C34" s="14" t="s">
        <v>234</v>
      </c>
      <c r="D34" s="20" t="s">
        <v>241</v>
      </c>
      <c r="E34" s="43"/>
      <c r="F34" s="14"/>
      <c r="G34" s="43"/>
      <c r="H34" s="43"/>
      <c r="I34" s="40"/>
    </row>
    <row r="35" spans="1:9" ht="13.5" customHeight="1" x14ac:dyDescent="0.2">
      <c r="A35" s="14" t="s">
        <v>235</v>
      </c>
      <c r="B35" s="14" t="s">
        <v>64</v>
      </c>
      <c r="C35" s="14" t="s">
        <v>234</v>
      </c>
      <c r="D35" s="20" t="s">
        <v>243</v>
      </c>
      <c r="E35" s="43"/>
      <c r="F35" s="14"/>
      <c r="G35" s="43"/>
      <c r="H35" s="43"/>
      <c r="I35" s="40"/>
    </row>
    <row r="36" spans="1:9" ht="13.5" customHeight="1" x14ac:dyDescent="0.2">
      <c r="A36" s="14" t="s">
        <v>235</v>
      </c>
      <c r="B36" s="14" t="s">
        <v>64</v>
      </c>
      <c r="C36" s="14" t="s">
        <v>234</v>
      </c>
      <c r="D36" s="20" t="s">
        <v>241</v>
      </c>
      <c r="E36" s="43"/>
      <c r="F36" s="14"/>
      <c r="G36" s="43"/>
      <c r="H36" s="43"/>
      <c r="I36" s="40"/>
    </row>
    <row r="37" spans="1:9" ht="13.5" customHeight="1" x14ac:dyDescent="0.2">
      <c r="A37" s="14" t="s">
        <v>235</v>
      </c>
      <c r="B37" s="14" t="s">
        <v>64</v>
      </c>
      <c r="C37" s="14" t="s">
        <v>234</v>
      </c>
      <c r="D37" s="20" t="s">
        <v>240</v>
      </c>
      <c r="E37" s="43"/>
      <c r="F37" s="14"/>
      <c r="G37" s="43"/>
      <c r="H37" s="43"/>
      <c r="I37" s="40"/>
    </row>
    <row r="38" spans="1:9" ht="13.5" customHeight="1" x14ac:dyDescent="0.2">
      <c r="A38" s="14" t="s">
        <v>235</v>
      </c>
      <c r="B38" s="14" t="s">
        <v>64</v>
      </c>
      <c r="C38" s="14" t="s">
        <v>234</v>
      </c>
      <c r="D38" s="20" t="s">
        <v>241</v>
      </c>
      <c r="E38" s="43"/>
      <c r="F38" s="14"/>
      <c r="G38" s="43"/>
      <c r="H38" s="43"/>
      <c r="I38" s="40"/>
    </row>
    <row r="39" spans="1:9" ht="13.5" customHeight="1" x14ac:dyDescent="0.2">
      <c r="A39" s="14" t="s">
        <v>235</v>
      </c>
      <c r="B39" s="14" t="s">
        <v>65</v>
      </c>
      <c r="C39" s="14" t="s">
        <v>234</v>
      </c>
      <c r="D39" s="20" t="s">
        <v>243</v>
      </c>
      <c r="E39" s="43"/>
      <c r="F39" s="14"/>
      <c r="G39" s="43"/>
      <c r="H39" s="43"/>
      <c r="I39" s="40"/>
    </row>
    <row r="40" spans="1:9" ht="13.5" customHeight="1" x14ac:dyDescent="0.2">
      <c r="A40" s="14" t="s">
        <v>235</v>
      </c>
      <c r="B40" s="14" t="s">
        <v>65</v>
      </c>
      <c r="C40" s="14" t="s">
        <v>234</v>
      </c>
      <c r="D40" s="20" t="s">
        <v>241</v>
      </c>
      <c r="E40" s="43"/>
      <c r="F40" s="14"/>
      <c r="G40" s="43"/>
      <c r="H40" s="43"/>
      <c r="I40" s="40"/>
    </row>
    <row r="41" spans="1:9" ht="13.5" customHeight="1" x14ac:dyDescent="0.2">
      <c r="A41" s="14" t="s">
        <v>235</v>
      </c>
      <c r="B41" s="14" t="s">
        <v>65</v>
      </c>
      <c r="C41" s="14" t="s">
        <v>234</v>
      </c>
      <c r="D41" s="20" t="s">
        <v>240</v>
      </c>
      <c r="E41" s="43"/>
      <c r="F41" s="14"/>
      <c r="G41" s="43"/>
      <c r="H41" s="43"/>
      <c r="I41" s="40"/>
    </row>
    <row r="42" spans="1:9" ht="13.5" customHeight="1" x14ac:dyDescent="0.2">
      <c r="A42" s="14" t="s">
        <v>235</v>
      </c>
      <c r="B42" s="14" t="s">
        <v>65</v>
      </c>
      <c r="C42" s="14" t="s">
        <v>234</v>
      </c>
      <c r="D42" s="20" t="s">
        <v>241</v>
      </c>
      <c r="E42" s="43"/>
      <c r="F42" s="14"/>
      <c r="G42" s="43"/>
      <c r="H42" s="43"/>
      <c r="I42" s="40"/>
    </row>
    <row r="43" spans="1:9" ht="13.5" customHeight="1" x14ac:dyDescent="0.2">
      <c r="A43" s="14" t="s">
        <v>235</v>
      </c>
      <c r="B43" s="14" t="s">
        <v>67</v>
      </c>
      <c r="C43" s="14" t="s">
        <v>234</v>
      </c>
      <c r="D43" s="20" t="s">
        <v>243</v>
      </c>
      <c r="E43" s="43"/>
      <c r="F43" s="14"/>
      <c r="G43" s="43"/>
      <c r="H43" s="43"/>
      <c r="I43" s="40"/>
    </row>
    <row r="44" spans="1:9" ht="13.5" customHeight="1" x14ac:dyDescent="0.2">
      <c r="A44" s="14" t="s">
        <v>235</v>
      </c>
      <c r="B44" s="14" t="s">
        <v>67</v>
      </c>
      <c r="C44" s="14" t="s">
        <v>234</v>
      </c>
      <c r="D44" s="20" t="s">
        <v>241</v>
      </c>
      <c r="E44" s="43"/>
      <c r="F44" s="14"/>
      <c r="G44" s="43"/>
      <c r="H44" s="43"/>
      <c r="I44" s="40"/>
    </row>
    <row r="45" spans="1:9" ht="13.5" customHeight="1" x14ac:dyDescent="0.2">
      <c r="A45" s="14" t="s">
        <v>235</v>
      </c>
      <c r="B45" s="14" t="s">
        <v>67</v>
      </c>
      <c r="C45" s="14" t="s">
        <v>234</v>
      </c>
      <c r="D45" s="20" t="s">
        <v>240</v>
      </c>
      <c r="E45" s="43"/>
      <c r="F45" s="14"/>
      <c r="G45" s="43"/>
      <c r="H45" s="43"/>
      <c r="I45" s="40"/>
    </row>
    <row r="46" spans="1:9" ht="13.5" customHeight="1" x14ac:dyDescent="0.2">
      <c r="A46" s="14" t="s">
        <v>235</v>
      </c>
      <c r="B46" s="14" t="s">
        <v>67</v>
      </c>
      <c r="C46" s="14" t="s">
        <v>234</v>
      </c>
      <c r="D46" s="20" t="s">
        <v>241</v>
      </c>
      <c r="E46" s="43"/>
      <c r="F46" s="14"/>
      <c r="G46" s="43"/>
      <c r="H46" s="43"/>
      <c r="I46" s="40"/>
    </row>
    <row r="47" spans="1:9" ht="13.5" customHeight="1" x14ac:dyDescent="0.2">
      <c r="A47" s="14" t="s">
        <v>235</v>
      </c>
      <c r="B47" s="14" t="s">
        <v>68</v>
      </c>
      <c r="C47" s="14" t="s">
        <v>234</v>
      </c>
      <c r="D47" s="20" t="s">
        <v>243</v>
      </c>
      <c r="E47" s="43"/>
      <c r="F47" s="14"/>
      <c r="G47" s="43"/>
      <c r="H47" s="43"/>
      <c r="I47" s="40"/>
    </row>
    <row r="48" spans="1:9" ht="13.5" customHeight="1" x14ac:dyDescent="0.2">
      <c r="A48" s="14" t="s">
        <v>235</v>
      </c>
      <c r="B48" s="14" t="s">
        <v>68</v>
      </c>
      <c r="C48" s="14" t="s">
        <v>234</v>
      </c>
      <c r="D48" s="20" t="s">
        <v>241</v>
      </c>
      <c r="E48" s="43"/>
      <c r="F48" s="14"/>
      <c r="G48" s="43"/>
      <c r="H48" s="43"/>
      <c r="I48" s="40"/>
    </row>
    <row r="49" spans="1:15" ht="13.5" customHeight="1" x14ac:dyDescent="0.2">
      <c r="A49" s="14" t="s">
        <v>235</v>
      </c>
      <c r="B49" s="14" t="s">
        <v>68</v>
      </c>
      <c r="C49" s="14" t="s">
        <v>234</v>
      </c>
      <c r="D49" s="20" t="s">
        <v>240</v>
      </c>
      <c r="E49" s="43"/>
      <c r="F49" s="14"/>
      <c r="G49" s="43"/>
      <c r="H49" s="43"/>
      <c r="I49" s="40"/>
    </row>
    <row r="50" spans="1:15" ht="13.5" customHeight="1" x14ac:dyDescent="0.2">
      <c r="A50" s="14" t="s">
        <v>235</v>
      </c>
      <c r="B50" s="14" t="s">
        <v>68</v>
      </c>
      <c r="C50" s="14" t="s">
        <v>234</v>
      </c>
      <c r="D50" s="20" t="s">
        <v>241</v>
      </c>
      <c r="E50" s="43"/>
      <c r="F50" s="14"/>
      <c r="G50" s="43"/>
      <c r="H50" s="43"/>
      <c r="I50" s="40"/>
    </row>
    <row r="51" spans="1:15" ht="13.5" customHeight="1" x14ac:dyDescent="0.2">
      <c r="A51" s="12"/>
      <c r="B51" s="12"/>
      <c r="C51" s="4"/>
      <c r="D51" s="5"/>
      <c r="E51" s="16"/>
      <c r="F51" s="16"/>
      <c r="G51" s="16"/>
      <c r="H51" s="16"/>
      <c r="I51" s="12"/>
    </row>
    <row r="52" spans="1:15" ht="13.5" customHeight="1" x14ac:dyDescent="0.2">
      <c r="C52" s="9"/>
      <c r="D52" s="8"/>
      <c r="E52" s="6"/>
      <c r="F52" s="6"/>
      <c r="G52" s="6"/>
      <c r="H52" s="6"/>
    </row>
    <row r="53" spans="1:15" ht="13.5" customHeight="1" x14ac:dyDescent="0.2">
      <c r="E53" s="6">
        <f>+SUM(E11:E28)</f>
        <v>0</v>
      </c>
      <c r="F53" s="6">
        <f>+SUM(F11:F28)</f>
        <v>0</v>
      </c>
      <c r="G53" s="6"/>
      <c r="H53" s="6"/>
      <c r="I53" s="39">
        <f>+E53+F53</f>
        <v>0</v>
      </c>
    </row>
    <row r="54" spans="1:15" ht="13.5" customHeight="1" x14ac:dyDescent="0.2"/>
    <row r="55" spans="1:15" ht="26.25" customHeight="1" x14ac:dyDescent="0.2">
      <c r="I55" s="18"/>
      <c r="J55" s="17" t="s">
        <v>225</v>
      </c>
      <c r="K55" s="17" t="s">
        <v>226</v>
      </c>
      <c r="L55" s="32" t="s">
        <v>228</v>
      </c>
      <c r="M55" s="33" t="s">
        <v>228</v>
      </c>
      <c r="N55" s="36" t="s">
        <v>229</v>
      </c>
      <c r="O55" s="34" t="s">
        <v>230</v>
      </c>
    </row>
    <row r="56" spans="1:15" ht="18" customHeight="1" x14ac:dyDescent="0.2">
      <c r="I56" s="31" t="s">
        <v>165</v>
      </c>
      <c r="J56" s="17">
        <v>4</v>
      </c>
      <c r="K56" s="17">
        <v>0</v>
      </c>
      <c r="L56" s="10">
        <f>+AVERAGE(J56:K56)</f>
        <v>2</v>
      </c>
      <c r="M56" s="10">
        <f>+ROUND(L56,0)</f>
        <v>2</v>
      </c>
      <c r="N56" s="10">
        <v>4</v>
      </c>
      <c r="O56" s="35">
        <f>ROUND(+N56/2,0)</f>
        <v>2</v>
      </c>
    </row>
    <row r="57" spans="1:15" ht="18" customHeight="1" x14ac:dyDescent="0.2">
      <c r="I57" s="31" t="s">
        <v>166</v>
      </c>
      <c r="J57" s="17">
        <v>4</v>
      </c>
      <c r="K57" s="17">
        <v>0</v>
      </c>
      <c r="L57" s="10">
        <f>+AVERAGE(J57:K57)</f>
        <v>2</v>
      </c>
      <c r="M57" s="10">
        <f>+ROUND(L57,0)</f>
        <v>2</v>
      </c>
      <c r="N57" s="10">
        <v>6</v>
      </c>
      <c r="O57" s="35">
        <f>ROUND(+N57/2,0)</f>
        <v>3</v>
      </c>
    </row>
    <row r="58" spans="1:15" ht="18" customHeight="1" x14ac:dyDescent="0.2">
      <c r="I58" s="31" t="s">
        <v>211</v>
      </c>
      <c r="J58" s="17">
        <v>2</v>
      </c>
      <c r="K58" s="17">
        <v>0</v>
      </c>
      <c r="L58" s="10">
        <f>+AVERAGE(J58:K58)</f>
        <v>1</v>
      </c>
      <c r="M58" s="10">
        <f>+ROUND(L58,0)</f>
        <v>1</v>
      </c>
      <c r="N58" s="10">
        <v>0</v>
      </c>
      <c r="O58" s="35">
        <f>ROUND(+N58/2,0)</f>
        <v>0</v>
      </c>
    </row>
  </sheetData>
  <autoFilter ref="A10:Y50"/>
  <mergeCells count="11">
    <mergeCell ref="D9:D10"/>
    <mergeCell ref="E9:F9"/>
    <mergeCell ref="G9:H9"/>
    <mergeCell ref="I9:I10"/>
    <mergeCell ref="A5:I5"/>
    <mergeCell ref="A6:I6"/>
    <mergeCell ref="D7:H7"/>
    <mergeCell ref="D8:H8"/>
    <mergeCell ref="A9:A10"/>
    <mergeCell ref="B9:B10"/>
    <mergeCell ref="C9:C10"/>
  </mergeCells>
  <phoneticPr fontId="2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4"/>
  <sheetViews>
    <sheetView workbookViewId="0"/>
  </sheetViews>
  <sheetFormatPr baseColWidth="10" defaultColWidth="11.42578125" defaultRowHeight="12.75" x14ac:dyDescent="0.2"/>
  <cols>
    <col min="1" max="1" width="6.140625" style="6" customWidth="1"/>
    <col min="2" max="2" width="17.7109375" style="48" customWidth="1"/>
    <col min="3" max="3" width="12.85546875" style="6" customWidth="1"/>
    <col min="4" max="4" width="0.7109375" style="6" customWidth="1"/>
    <col min="5" max="5" width="17.7109375" style="48" customWidth="1"/>
    <col min="6" max="7" width="11.42578125" style="6"/>
    <col min="8" max="8" width="1.28515625" style="6" customWidth="1"/>
    <col min="9" max="10" width="11.42578125" style="6"/>
    <col min="11" max="11" width="1.42578125" style="6" customWidth="1"/>
    <col min="12" max="12" width="22.7109375" style="6" customWidth="1"/>
    <col min="13" max="13" width="1.140625" style="48" hidden="1" customWidth="1"/>
    <col min="14" max="14" width="15.42578125" style="6" customWidth="1"/>
    <col min="15" max="16384" width="11.42578125" style="6"/>
  </cols>
  <sheetData>
    <row r="4" spans="2:14" ht="13.5" thickBot="1" x14ac:dyDescent="0.25"/>
    <row r="5" spans="2:14" ht="30.75" customHeight="1" thickBot="1" x14ac:dyDescent="0.25">
      <c r="B5" s="1793" t="s">
        <v>261</v>
      </c>
      <c r="C5" s="1794"/>
      <c r="D5" s="1794"/>
      <c r="E5" s="1794"/>
      <c r="F5" s="1794"/>
      <c r="G5" s="1794"/>
      <c r="H5" s="1794"/>
      <c r="I5" s="1794"/>
      <c r="J5" s="1794"/>
      <c r="K5" s="1794"/>
      <c r="L5" s="1795"/>
    </row>
    <row r="6" spans="2:14" ht="15" customHeight="1" thickBot="1" x14ac:dyDescent="0.25">
      <c r="B6" s="49"/>
      <c r="C6" s="50"/>
      <c r="D6" s="50"/>
      <c r="E6" s="49"/>
      <c r="F6" s="50"/>
      <c r="G6" s="50"/>
      <c r="H6" s="50"/>
      <c r="I6" s="50"/>
      <c r="J6" s="50"/>
      <c r="K6" s="50"/>
      <c r="L6" s="50"/>
    </row>
    <row r="7" spans="2:14" ht="24" customHeight="1" thickBot="1" x14ac:dyDescent="0.25">
      <c r="B7" s="51"/>
      <c r="D7" s="52"/>
      <c r="E7" s="1796">
        <v>2019</v>
      </c>
      <c r="F7" s="1797"/>
      <c r="G7" s="1798"/>
      <c r="I7" s="1796" t="s">
        <v>262</v>
      </c>
      <c r="J7" s="1799"/>
    </row>
    <row r="8" spans="2:14" ht="57.75" customHeight="1" thickBot="1" x14ac:dyDescent="0.25">
      <c r="B8" s="88"/>
      <c r="C8" s="53"/>
      <c r="D8" s="53"/>
      <c r="E8" s="54"/>
      <c r="G8" s="55" t="s">
        <v>263</v>
      </c>
      <c r="H8" s="56"/>
      <c r="I8" s="54"/>
      <c r="J8" s="55" t="s">
        <v>264</v>
      </c>
      <c r="L8" s="57" t="s">
        <v>265</v>
      </c>
      <c r="M8" s="57" t="s">
        <v>266</v>
      </c>
      <c r="N8" s="58" t="s">
        <v>267</v>
      </c>
    </row>
    <row r="9" spans="2:14" ht="50.25" customHeight="1" x14ac:dyDescent="0.2">
      <c r="B9" s="59" t="s">
        <v>250</v>
      </c>
      <c r="C9" s="60" t="s">
        <v>268</v>
      </c>
      <c r="E9" s="61" t="s">
        <v>269</v>
      </c>
      <c r="F9" s="62" t="s">
        <v>270</v>
      </c>
      <c r="G9" s="63">
        <f>14*10</f>
        <v>140</v>
      </c>
      <c r="I9" s="64">
        <v>16</v>
      </c>
      <c r="J9" s="63">
        <f>16*10</f>
        <v>160</v>
      </c>
      <c r="L9" s="65" t="s">
        <v>271</v>
      </c>
      <c r="M9" s="66">
        <v>180</v>
      </c>
      <c r="N9" s="67">
        <v>160</v>
      </c>
    </row>
    <row r="10" spans="2:14" ht="45" x14ac:dyDescent="0.2">
      <c r="B10" s="59" t="s">
        <v>251</v>
      </c>
      <c r="C10" s="60" t="s">
        <v>272</v>
      </c>
      <c r="E10" s="68" t="s">
        <v>273</v>
      </c>
      <c r="F10" s="62" t="s">
        <v>270</v>
      </c>
      <c r="G10" s="63">
        <v>62</v>
      </c>
      <c r="I10" s="54">
        <v>14</v>
      </c>
      <c r="J10" s="63">
        <f>14*8</f>
        <v>112</v>
      </c>
      <c r="L10" s="69" t="s">
        <v>274</v>
      </c>
      <c r="M10" s="70">
        <v>90</v>
      </c>
      <c r="N10" s="67">
        <v>112</v>
      </c>
    </row>
    <row r="11" spans="2:14" ht="60.75" customHeight="1" x14ac:dyDescent="0.2">
      <c r="B11" s="59" t="s">
        <v>275</v>
      </c>
      <c r="C11" s="60" t="s">
        <v>276</v>
      </c>
      <c r="E11" s="71"/>
      <c r="G11" s="63">
        <v>51</v>
      </c>
      <c r="I11" s="54"/>
      <c r="J11" s="63">
        <v>52</v>
      </c>
      <c r="L11" s="72"/>
      <c r="M11" s="70">
        <v>62</v>
      </c>
      <c r="N11" s="67">
        <v>52</v>
      </c>
    </row>
    <row r="12" spans="2:14" ht="52.5" customHeight="1" x14ac:dyDescent="0.2">
      <c r="B12" s="73" t="s">
        <v>277</v>
      </c>
      <c r="C12" s="74"/>
      <c r="E12" s="71"/>
      <c r="G12" s="63">
        <v>47</v>
      </c>
      <c r="I12" s="54"/>
      <c r="J12" s="75">
        <v>75</v>
      </c>
      <c r="L12" s="76" t="s">
        <v>278</v>
      </c>
      <c r="M12" s="70">
        <v>60</v>
      </c>
      <c r="N12" s="1800">
        <v>64</v>
      </c>
    </row>
    <row r="13" spans="2:14" ht="53.25" customHeight="1" thickBot="1" x14ac:dyDescent="0.25">
      <c r="B13" s="77" t="s">
        <v>279</v>
      </c>
      <c r="C13" s="78"/>
      <c r="E13" s="1802" t="s">
        <v>280</v>
      </c>
      <c r="F13" s="1803"/>
      <c r="G13" s="79">
        <v>0</v>
      </c>
      <c r="I13" s="80"/>
      <c r="J13" s="81">
        <v>9</v>
      </c>
      <c r="L13" s="82" t="s">
        <v>281</v>
      </c>
      <c r="M13" s="83">
        <v>0</v>
      </c>
      <c r="N13" s="1801"/>
    </row>
    <row r="14" spans="2:14" ht="29.25" customHeight="1" thickBot="1" x14ac:dyDescent="0.25">
      <c r="F14" s="84" t="s">
        <v>254</v>
      </c>
      <c r="G14" s="85">
        <f>+G12+G11+G10+G9</f>
        <v>300</v>
      </c>
      <c r="J14" s="86">
        <f>+J13/12+J12+J11+J10+J9</f>
        <v>399.75</v>
      </c>
      <c r="L14" s="48"/>
      <c r="M14" s="86">
        <f>+M13+M12+M11+M10+M9+L7</f>
        <v>392</v>
      </c>
      <c r="N14" s="87">
        <f>+N13+N12+N11+N10+N9</f>
        <v>388</v>
      </c>
    </row>
  </sheetData>
  <mergeCells count="5">
    <mergeCell ref="B5:L5"/>
    <mergeCell ref="E7:G7"/>
    <mergeCell ref="I7:J7"/>
    <mergeCell ref="N12:N13"/>
    <mergeCell ref="E13:F1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1"/>
    </sheetView>
  </sheetViews>
  <sheetFormatPr baseColWidth="10" defaultRowHeight="12.75" x14ac:dyDescent="0.2"/>
  <cols>
    <col min="1" max="1" width="31.7109375" customWidth="1"/>
    <col min="5" max="5" width="14.28515625" customWidth="1"/>
  </cols>
  <sheetData>
    <row r="1" spans="1:5" x14ac:dyDescent="0.2">
      <c r="A1" s="1804" t="s">
        <v>309</v>
      </c>
      <c r="B1" s="1804"/>
      <c r="C1" s="1804"/>
      <c r="D1" s="1804"/>
      <c r="E1" s="1804"/>
    </row>
    <row r="2" spans="1:5" x14ac:dyDescent="0.2">
      <c r="A2" s="116"/>
      <c r="B2" s="116"/>
      <c r="C2" s="116"/>
      <c r="D2" s="116"/>
      <c r="E2" s="116"/>
    </row>
    <row r="3" spans="1:5" x14ac:dyDescent="0.2">
      <c r="A3" s="108" t="s">
        <v>304</v>
      </c>
      <c r="B3" s="112" t="s">
        <v>305</v>
      </c>
      <c r="C3" s="113" t="s">
        <v>306</v>
      </c>
      <c r="D3" s="113" t="s">
        <v>307</v>
      </c>
      <c r="E3" s="114" t="s">
        <v>308</v>
      </c>
    </row>
    <row r="4" spans="1:5" x14ac:dyDescent="0.2">
      <c r="A4" s="99" t="s">
        <v>298</v>
      </c>
      <c r="B4" s="102">
        <v>23313</v>
      </c>
      <c r="C4" s="111">
        <v>8</v>
      </c>
      <c r="D4" s="19">
        <v>10</v>
      </c>
      <c r="E4" s="115">
        <f>D4*C4*B4</f>
        <v>1865040</v>
      </c>
    </row>
    <row r="5" spans="1:5" x14ac:dyDescent="0.2">
      <c r="A5" s="99" t="s">
        <v>299</v>
      </c>
      <c r="B5" s="102">
        <v>23313</v>
      </c>
      <c r="C5" s="111">
        <v>10</v>
      </c>
      <c r="D5" s="19">
        <v>10</v>
      </c>
      <c r="E5" s="115">
        <f>D5*C5*B5</f>
        <v>2331300</v>
      </c>
    </row>
    <row r="6" spans="1:5" x14ac:dyDescent="0.2">
      <c r="A6" s="99" t="s">
        <v>297</v>
      </c>
      <c r="B6" s="102">
        <v>37301</v>
      </c>
      <c r="C6" s="111">
        <v>8</v>
      </c>
      <c r="D6" s="19">
        <v>10</v>
      </c>
      <c r="E6" s="115">
        <f>D6*C6*B6</f>
        <v>2984080</v>
      </c>
    </row>
  </sheetData>
  <mergeCells count="1">
    <mergeCell ref="A1:E1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FBFF"/>
    <pageSetUpPr fitToPage="1"/>
  </sheetPr>
  <dimension ref="A2:K44"/>
  <sheetViews>
    <sheetView topLeftCell="A10" workbookViewId="0">
      <selection activeCell="A24" sqref="A24:D37"/>
    </sheetView>
  </sheetViews>
  <sheetFormatPr baseColWidth="10" defaultRowHeight="15" x14ac:dyDescent="0.2"/>
  <cols>
    <col min="3" max="4" width="49.42578125" customWidth="1"/>
    <col min="5" max="5" width="2" style="791" customWidth="1"/>
    <col min="6" max="6" width="8" customWidth="1"/>
    <col min="7" max="7" width="1.42578125" style="833" customWidth="1"/>
    <col min="8" max="8" width="44.7109375" customWidth="1"/>
    <col min="9" max="10" width="0.28515625" customWidth="1"/>
    <col min="11" max="11" width="11.42578125" style="518"/>
  </cols>
  <sheetData>
    <row r="2" spans="1:11" x14ac:dyDescent="0.2">
      <c r="B2" s="11" t="s">
        <v>527</v>
      </c>
    </row>
    <row r="3" spans="1:11" x14ac:dyDescent="0.2">
      <c r="B3" s="11" t="s">
        <v>528</v>
      </c>
    </row>
    <row r="4" spans="1:11" ht="9.75" customHeight="1" x14ac:dyDescent="0.2"/>
    <row r="6" spans="1:11" ht="15.75" thickBot="1" x14ac:dyDescent="0.25"/>
    <row r="7" spans="1:11" ht="31.5" customHeight="1" thickBot="1" x14ac:dyDescent="0.25">
      <c r="C7" s="1805" t="s">
        <v>539</v>
      </c>
      <c r="D7" s="1806"/>
      <c r="E7" s="838"/>
      <c r="F7" s="838"/>
    </row>
    <row r="8" spans="1:11" ht="31.5" customHeight="1" x14ac:dyDescent="0.2">
      <c r="C8" s="523" t="s">
        <v>521</v>
      </c>
      <c r="D8" s="524" t="s">
        <v>522</v>
      </c>
      <c r="E8" s="839"/>
      <c r="F8" s="792">
        <v>2024</v>
      </c>
      <c r="K8" s="107">
        <v>2025</v>
      </c>
    </row>
    <row r="9" spans="1:11" ht="24" customHeight="1" x14ac:dyDescent="0.2">
      <c r="A9" s="232" t="s">
        <v>4</v>
      </c>
      <c r="B9" s="232" t="s">
        <v>63</v>
      </c>
      <c r="C9" s="711" t="s">
        <v>513</v>
      </c>
      <c r="D9" s="711" t="s">
        <v>513</v>
      </c>
      <c r="E9" s="836"/>
      <c r="F9" s="841">
        <v>1</v>
      </c>
      <c r="H9" s="711" t="s">
        <v>513</v>
      </c>
      <c r="I9" s="6">
        <f>COUNTIF($C$9:$C$37,H9)</f>
        <v>1</v>
      </c>
      <c r="J9" s="6">
        <f>COUNTIF($D$9:$D$37,H9)</f>
        <v>1</v>
      </c>
      <c r="K9" s="858">
        <f>(I9+J9)/2</f>
        <v>1</v>
      </c>
    </row>
    <row r="10" spans="1:11" ht="24" customHeight="1" x14ac:dyDescent="0.2">
      <c r="A10" s="232" t="s">
        <v>4</v>
      </c>
      <c r="B10" s="232" t="s">
        <v>64</v>
      </c>
      <c r="C10" s="808" t="s">
        <v>207</v>
      </c>
      <c r="D10" s="808" t="s">
        <v>207</v>
      </c>
      <c r="E10" s="798"/>
      <c r="F10" s="746">
        <v>1</v>
      </c>
      <c r="H10" s="808" t="s">
        <v>207</v>
      </c>
      <c r="I10" s="6">
        <f t="shared" ref="I10:I28" si="0">COUNTIF($C$9:$C$37,H10)</f>
        <v>1</v>
      </c>
      <c r="J10" s="6">
        <f t="shared" ref="J10:J28" si="1">COUNTIF($D$9:$D$37,H10)</f>
        <v>1</v>
      </c>
      <c r="K10" s="858">
        <f t="shared" ref="K10:K28" si="2">(I10+J10)/2</f>
        <v>1</v>
      </c>
    </row>
    <row r="11" spans="1:11" ht="24" customHeight="1" x14ac:dyDescent="0.2">
      <c r="A11" s="232" t="s">
        <v>4</v>
      </c>
      <c r="B11" s="232" t="s">
        <v>65</v>
      </c>
      <c r="C11" s="355" t="s">
        <v>178</v>
      </c>
      <c r="D11" s="355" t="s">
        <v>178</v>
      </c>
      <c r="E11" s="575"/>
      <c r="F11" s="746">
        <v>3</v>
      </c>
      <c r="H11" s="355" t="s">
        <v>178</v>
      </c>
      <c r="I11" s="6">
        <f t="shared" si="0"/>
        <v>2</v>
      </c>
      <c r="J11" s="6">
        <f t="shared" si="1"/>
        <v>2</v>
      </c>
      <c r="K11" s="861">
        <f t="shared" si="2"/>
        <v>2</v>
      </c>
    </row>
    <row r="12" spans="1:11" ht="24" customHeight="1" x14ac:dyDescent="0.2">
      <c r="A12" s="232" t="s">
        <v>4</v>
      </c>
      <c r="B12" s="232" t="s">
        <v>67</v>
      </c>
      <c r="C12" s="808" t="s">
        <v>166</v>
      </c>
      <c r="D12" s="808" t="s">
        <v>166</v>
      </c>
      <c r="E12" s="798"/>
      <c r="F12" s="746">
        <v>1</v>
      </c>
      <c r="H12" s="808" t="s">
        <v>166</v>
      </c>
      <c r="I12" s="6">
        <f t="shared" si="0"/>
        <v>1</v>
      </c>
      <c r="J12" s="6">
        <f t="shared" si="1"/>
        <v>1</v>
      </c>
      <c r="K12" s="858">
        <f t="shared" si="2"/>
        <v>1</v>
      </c>
    </row>
    <row r="13" spans="1:11" ht="24" customHeight="1" x14ac:dyDescent="0.2">
      <c r="A13" s="232" t="s">
        <v>4</v>
      </c>
      <c r="B13" s="232" t="s">
        <v>68</v>
      </c>
      <c r="C13" s="707" t="s">
        <v>178</v>
      </c>
      <c r="D13" s="808" t="s">
        <v>178</v>
      </c>
      <c r="E13" s="798"/>
      <c r="F13" s="746">
        <v>2</v>
      </c>
      <c r="H13" s="808" t="s">
        <v>165</v>
      </c>
      <c r="I13" s="6">
        <f t="shared" si="0"/>
        <v>2</v>
      </c>
      <c r="J13" s="6">
        <f t="shared" si="1"/>
        <v>2</v>
      </c>
      <c r="K13" s="858">
        <f t="shared" si="2"/>
        <v>2</v>
      </c>
    </row>
    <row r="14" spans="1:11" ht="24" customHeight="1" x14ac:dyDescent="0.2">
      <c r="A14" s="232" t="s">
        <v>4</v>
      </c>
      <c r="B14" s="232" t="s">
        <v>245</v>
      </c>
      <c r="C14" s="808" t="s">
        <v>165</v>
      </c>
      <c r="D14" s="808" t="s">
        <v>165</v>
      </c>
      <c r="E14" s="798"/>
      <c r="F14" s="746">
        <v>1</v>
      </c>
      <c r="H14" s="808" t="s">
        <v>655</v>
      </c>
      <c r="I14" s="6">
        <f t="shared" si="0"/>
        <v>1</v>
      </c>
      <c r="J14" s="6">
        <f t="shared" si="1"/>
        <v>1</v>
      </c>
      <c r="K14" s="858">
        <f t="shared" si="2"/>
        <v>1</v>
      </c>
    </row>
    <row r="15" spans="1:11" ht="24" customHeight="1" thickBot="1" x14ac:dyDescent="0.25">
      <c r="A15" s="810" t="s">
        <v>4</v>
      </c>
      <c r="B15" s="810" t="s">
        <v>558</v>
      </c>
      <c r="C15" s="811" t="s">
        <v>655</v>
      </c>
      <c r="D15" s="811" t="s">
        <v>655</v>
      </c>
      <c r="E15" s="798"/>
      <c r="F15" s="746">
        <v>2</v>
      </c>
      <c r="H15" s="808" t="s">
        <v>514</v>
      </c>
      <c r="I15" s="6">
        <f t="shared" si="0"/>
        <v>1</v>
      </c>
      <c r="J15" s="6">
        <f t="shared" si="1"/>
        <v>1</v>
      </c>
      <c r="K15" s="861">
        <f t="shared" si="2"/>
        <v>1</v>
      </c>
    </row>
    <row r="16" spans="1:11" ht="24" customHeight="1" x14ac:dyDescent="0.2">
      <c r="A16" s="809" t="s">
        <v>235</v>
      </c>
      <c r="B16" s="807" t="s">
        <v>453</v>
      </c>
      <c r="C16" s="832" t="s">
        <v>179</v>
      </c>
      <c r="D16" s="843" t="s">
        <v>523</v>
      </c>
      <c r="E16" s="798"/>
      <c r="F16" s="746">
        <v>2</v>
      </c>
      <c r="H16" s="808" t="s">
        <v>180</v>
      </c>
      <c r="I16" s="6">
        <f t="shared" si="0"/>
        <v>2</v>
      </c>
      <c r="J16" s="6">
        <f t="shared" si="1"/>
        <v>2</v>
      </c>
      <c r="K16" s="858">
        <f t="shared" si="2"/>
        <v>2</v>
      </c>
    </row>
    <row r="17" spans="1:11" ht="24" customHeight="1" x14ac:dyDescent="0.2">
      <c r="A17" s="232" t="s">
        <v>235</v>
      </c>
      <c r="B17" s="803" t="s">
        <v>662</v>
      </c>
      <c r="C17" s="520" t="s">
        <v>222</v>
      </c>
      <c r="D17" s="844" t="s">
        <v>222</v>
      </c>
      <c r="E17" s="798"/>
      <c r="F17" s="746">
        <v>2</v>
      </c>
      <c r="H17" s="808" t="s">
        <v>210</v>
      </c>
      <c r="I17" s="6">
        <f t="shared" si="0"/>
        <v>2</v>
      </c>
      <c r="J17" s="6">
        <f t="shared" si="1"/>
        <v>2</v>
      </c>
      <c r="K17" s="858">
        <f t="shared" si="2"/>
        <v>2</v>
      </c>
    </row>
    <row r="18" spans="1:11" ht="24" customHeight="1" x14ac:dyDescent="0.2">
      <c r="A18" s="232" t="s">
        <v>235</v>
      </c>
      <c r="B18" s="803" t="s">
        <v>664</v>
      </c>
      <c r="C18" s="520" t="s">
        <v>171</v>
      </c>
      <c r="D18" s="844" t="s">
        <v>171</v>
      </c>
      <c r="E18" s="798"/>
      <c r="F18" s="746">
        <v>3</v>
      </c>
      <c r="H18" s="742" t="s">
        <v>179</v>
      </c>
      <c r="I18" s="6">
        <f t="shared" si="0"/>
        <v>3</v>
      </c>
      <c r="J18" s="6">
        <f t="shared" si="1"/>
        <v>3</v>
      </c>
      <c r="K18" s="858">
        <f t="shared" si="2"/>
        <v>3</v>
      </c>
    </row>
    <row r="19" spans="1:11" ht="24" customHeight="1" x14ac:dyDescent="0.2">
      <c r="A19" s="232" t="s">
        <v>235</v>
      </c>
      <c r="B19" s="803" t="s">
        <v>448</v>
      </c>
      <c r="C19" s="520" t="s">
        <v>514</v>
      </c>
      <c r="D19" s="844" t="s">
        <v>514</v>
      </c>
      <c r="E19" s="798"/>
      <c r="F19" s="746">
        <v>1</v>
      </c>
      <c r="H19" s="808" t="s">
        <v>491</v>
      </c>
      <c r="I19" s="6">
        <f t="shared" si="0"/>
        <v>1</v>
      </c>
      <c r="J19" s="6">
        <f t="shared" si="1"/>
        <v>1</v>
      </c>
      <c r="K19" s="858">
        <f t="shared" si="2"/>
        <v>1</v>
      </c>
    </row>
    <row r="20" spans="1:11" ht="24" customHeight="1" x14ac:dyDescent="0.2">
      <c r="A20" s="232" t="s">
        <v>235</v>
      </c>
      <c r="B20" s="803" t="s">
        <v>449</v>
      </c>
      <c r="C20" s="520" t="s">
        <v>180</v>
      </c>
      <c r="D20" s="844" t="s">
        <v>180</v>
      </c>
      <c r="E20" s="798"/>
      <c r="F20" s="746">
        <v>3</v>
      </c>
      <c r="H20" s="808" t="s">
        <v>222</v>
      </c>
      <c r="I20" s="6">
        <f t="shared" si="0"/>
        <v>3</v>
      </c>
      <c r="J20" s="6">
        <f t="shared" si="1"/>
        <v>3</v>
      </c>
      <c r="K20" s="858">
        <f t="shared" si="2"/>
        <v>3</v>
      </c>
    </row>
    <row r="21" spans="1:11" ht="24" customHeight="1" x14ac:dyDescent="0.2">
      <c r="A21" s="232" t="s">
        <v>235</v>
      </c>
      <c r="B21" s="803" t="s">
        <v>450</v>
      </c>
      <c r="C21" s="520" t="s">
        <v>210</v>
      </c>
      <c r="D21" s="844" t="s">
        <v>210</v>
      </c>
      <c r="E21" s="798"/>
      <c r="F21" s="746">
        <v>0</v>
      </c>
      <c r="H21" s="808" t="s">
        <v>171</v>
      </c>
      <c r="I21" s="6">
        <f t="shared" si="0"/>
        <v>1</v>
      </c>
      <c r="J21" s="6">
        <f t="shared" si="1"/>
        <v>1</v>
      </c>
      <c r="K21" s="860">
        <f t="shared" si="2"/>
        <v>1</v>
      </c>
    </row>
    <row r="22" spans="1:11" ht="24" customHeight="1" x14ac:dyDescent="0.2">
      <c r="A22" s="232" t="s">
        <v>235</v>
      </c>
      <c r="B22" s="803" t="s">
        <v>451</v>
      </c>
      <c r="C22" s="812" t="s">
        <v>210</v>
      </c>
      <c r="D22" s="844" t="s">
        <v>210</v>
      </c>
      <c r="E22" s="798"/>
      <c r="F22" s="746">
        <v>1</v>
      </c>
      <c r="H22" s="808" t="s">
        <v>208</v>
      </c>
      <c r="I22" s="6">
        <f t="shared" si="0"/>
        <v>1</v>
      </c>
      <c r="J22" s="6">
        <f t="shared" si="1"/>
        <v>1</v>
      </c>
      <c r="K22" s="858">
        <f t="shared" si="2"/>
        <v>1</v>
      </c>
    </row>
    <row r="23" spans="1:11" ht="24" customHeight="1" thickBot="1" x14ac:dyDescent="0.25">
      <c r="A23" s="232" t="s">
        <v>235</v>
      </c>
      <c r="B23" s="804" t="s">
        <v>68</v>
      </c>
      <c r="C23" s="806" t="s">
        <v>491</v>
      </c>
      <c r="D23" s="845" t="s">
        <v>491</v>
      </c>
      <c r="E23" s="798"/>
      <c r="F23" s="746">
        <v>2</v>
      </c>
      <c r="H23" s="355" t="s">
        <v>168</v>
      </c>
      <c r="I23" s="6">
        <f t="shared" si="0"/>
        <v>1</v>
      </c>
      <c r="J23" s="6">
        <f t="shared" si="1"/>
        <v>1</v>
      </c>
      <c r="K23" s="861">
        <f t="shared" si="2"/>
        <v>1</v>
      </c>
    </row>
    <row r="24" spans="1:11" ht="24" customHeight="1" x14ac:dyDescent="0.2">
      <c r="A24" s="805" t="s">
        <v>356</v>
      </c>
      <c r="B24" s="525" t="s">
        <v>454</v>
      </c>
      <c r="C24" s="522" t="s">
        <v>208</v>
      </c>
      <c r="D24" s="846" t="s">
        <v>208</v>
      </c>
      <c r="E24" s="798"/>
      <c r="F24" s="746"/>
      <c r="H24" s="830"/>
      <c r="I24" s="6"/>
      <c r="J24" s="6"/>
      <c r="K24" s="860"/>
    </row>
    <row r="25" spans="1:11" ht="24" customHeight="1" x14ac:dyDescent="0.2">
      <c r="A25" s="795" t="s">
        <v>356</v>
      </c>
      <c r="B25" s="519" t="s">
        <v>662</v>
      </c>
      <c r="C25" s="520" t="s">
        <v>222</v>
      </c>
      <c r="D25" s="844" t="s">
        <v>222</v>
      </c>
      <c r="E25" s="798"/>
      <c r="F25" s="746">
        <v>1</v>
      </c>
      <c r="H25" s="808" t="s">
        <v>516</v>
      </c>
      <c r="I25" s="6">
        <f t="shared" si="0"/>
        <v>1</v>
      </c>
      <c r="J25" s="6">
        <f t="shared" si="1"/>
        <v>1</v>
      </c>
      <c r="K25" s="858">
        <f t="shared" si="2"/>
        <v>1</v>
      </c>
    </row>
    <row r="26" spans="1:11" ht="24" customHeight="1" x14ac:dyDescent="0.2">
      <c r="A26" s="805" t="s">
        <v>356</v>
      </c>
      <c r="B26" s="519" t="s">
        <v>664</v>
      </c>
      <c r="C26" s="965" t="s">
        <v>644</v>
      </c>
      <c r="D26" s="965" t="s">
        <v>644</v>
      </c>
      <c r="E26" s="798"/>
      <c r="F26" s="746">
        <v>2</v>
      </c>
      <c r="H26" s="826" t="s">
        <v>523</v>
      </c>
      <c r="I26" s="6">
        <f t="shared" si="0"/>
        <v>2</v>
      </c>
      <c r="J26" s="6">
        <f t="shared" si="1"/>
        <v>2</v>
      </c>
      <c r="K26" s="858">
        <f t="shared" si="2"/>
        <v>2</v>
      </c>
    </row>
    <row r="27" spans="1:11" ht="24" customHeight="1" x14ac:dyDescent="0.2">
      <c r="A27" s="795" t="s">
        <v>356</v>
      </c>
      <c r="B27" s="519" t="s">
        <v>448</v>
      </c>
      <c r="C27" s="520" t="s">
        <v>180</v>
      </c>
      <c r="D27" s="844" t="s">
        <v>180</v>
      </c>
      <c r="E27" s="575"/>
      <c r="F27" s="746">
        <v>1</v>
      </c>
      <c r="H27" s="831" t="s">
        <v>515</v>
      </c>
      <c r="I27" s="6">
        <f t="shared" si="0"/>
        <v>1</v>
      </c>
      <c r="J27" s="6">
        <f t="shared" si="1"/>
        <v>1</v>
      </c>
      <c r="K27" s="858">
        <f t="shared" si="2"/>
        <v>1</v>
      </c>
    </row>
    <row r="28" spans="1:11" ht="24" customHeight="1" x14ac:dyDescent="0.2">
      <c r="A28" s="805" t="s">
        <v>356</v>
      </c>
      <c r="B28" s="519" t="s">
        <v>449</v>
      </c>
      <c r="C28" s="829" t="s">
        <v>165</v>
      </c>
      <c r="D28" s="847" t="s">
        <v>165</v>
      </c>
      <c r="E28" s="836"/>
      <c r="F28" s="746">
        <v>1</v>
      </c>
      <c r="H28" s="707" t="s">
        <v>477</v>
      </c>
      <c r="I28" s="6">
        <f t="shared" si="0"/>
        <v>1</v>
      </c>
      <c r="J28" s="6">
        <f t="shared" si="1"/>
        <v>1</v>
      </c>
      <c r="K28" s="858">
        <f t="shared" si="2"/>
        <v>1</v>
      </c>
    </row>
    <row r="29" spans="1:11" ht="24" customHeight="1" x14ac:dyDescent="0.2">
      <c r="A29" s="795" t="s">
        <v>356</v>
      </c>
      <c r="B29" s="519" t="s">
        <v>450</v>
      </c>
      <c r="C29" s="828" t="s">
        <v>179</v>
      </c>
      <c r="D29" s="848" t="s">
        <v>179</v>
      </c>
      <c r="E29" s="837"/>
      <c r="F29" s="842"/>
      <c r="H29" s="965" t="s">
        <v>644</v>
      </c>
      <c r="I29" s="6"/>
      <c r="J29" s="6"/>
      <c r="K29" s="859">
        <v>1</v>
      </c>
    </row>
    <row r="30" spans="1:11" ht="24" customHeight="1" thickBot="1" x14ac:dyDescent="0.25">
      <c r="A30" s="805" t="s">
        <v>356</v>
      </c>
      <c r="B30" s="526" t="s">
        <v>67</v>
      </c>
      <c r="C30" s="828" t="s">
        <v>179</v>
      </c>
      <c r="D30" s="857" t="s">
        <v>179</v>
      </c>
      <c r="E30" s="575"/>
      <c r="F30" s="505">
        <f>SUM(F9:F29)</f>
        <v>30</v>
      </c>
      <c r="G30" s="834"/>
      <c r="K30" s="862">
        <f>SUM(K9:K29)</f>
        <v>29</v>
      </c>
    </row>
    <row r="31" spans="1:11" ht="24" customHeight="1" x14ac:dyDescent="0.2">
      <c r="A31" s="794" t="s">
        <v>357</v>
      </c>
      <c r="B31" s="827" t="s">
        <v>663</v>
      </c>
      <c r="C31" s="520" t="s">
        <v>516</v>
      </c>
      <c r="D31" s="849" t="s">
        <v>516</v>
      </c>
      <c r="E31" s="836"/>
      <c r="F31" s="836"/>
      <c r="G31" s="834"/>
    </row>
    <row r="32" spans="1:11" ht="24" customHeight="1" x14ac:dyDescent="0.2">
      <c r="A32" s="795" t="s">
        <v>357</v>
      </c>
      <c r="B32" s="519" t="s">
        <v>662</v>
      </c>
      <c r="C32" s="520" t="s">
        <v>222</v>
      </c>
      <c r="D32" s="844" t="s">
        <v>222</v>
      </c>
      <c r="E32" s="798"/>
      <c r="F32" s="798"/>
      <c r="G32" s="834"/>
    </row>
    <row r="33" spans="1:7" ht="24" customHeight="1" x14ac:dyDescent="0.2">
      <c r="A33" s="795" t="s">
        <v>357</v>
      </c>
      <c r="B33" s="519" t="s">
        <v>664</v>
      </c>
      <c r="C33" s="812" t="s">
        <v>477</v>
      </c>
      <c r="D33" s="844" t="s">
        <v>477</v>
      </c>
      <c r="E33" s="798"/>
      <c r="F33" s="798"/>
      <c r="G33" s="834"/>
    </row>
    <row r="34" spans="1:7" ht="24" customHeight="1" x14ac:dyDescent="0.2">
      <c r="A34" s="795" t="s">
        <v>357</v>
      </c>
      <c r="B34" s="519" t="s">
        <v>448</v>
      </c>
      <c r="C34" s="812" t="s">
        <v>168</v>
      </c>
      <c r="D34" s="850" t="s">
        <v>168</v>
      </c>
      <c r="E34" s="798"/>
      <c r="F34" s="798"/>
      <c r="G34" s="834"/>
    </row>
    <row r="35" spans="1:7" ht="24" customHeight="1" x14ac:dyDescent="0.2">
      <c r="A35" s="795" t="s">
        <v>357</v>
      </c>
      <c r="B35" s="519" t="s">
        <v>449</v>
      </c>
      <c r="C35" s="813" t="s">
        <v>523</v>
      </c>
      <c r="D35" s="848" t="s">
        <v>179</v>
      </c>
      <c r="E35" s="836"/>
      <c r="F35" s="836"/>
      <c r="G35" s="834"/>
    </row>
    <row r="36" spans="1:7" ht="24" customHeight="1" x14ac:dyDescent="0.2">
      <c r="A36" s="795" t="s">
        <v>357</v>
      </c>
      <c r="B36" s="519" t="s">
        <v>450</v>
      </c>
      <c r="C36" s="521" t="s">
        <v>515</v>
      </c>
      <c r="D36" s="851" t="s">
        <v>515</v>
      </c>
      <c r="E36" s="797"/>
      <c r="F36" s="797"/>
      <c r="G36" s="834"/>
    </row>
    <row r="37" spans="1:7" ht="24" customHeight="1" thickBot="1" x14ac:dyDescent="0.25">
      <c r="A37" s="796" t="s">
        <v>313</v>
      </c>
      <c r="B37" s="527"/>
      <c r="C37" s="813" t="s">
        <v>523</v>
      </c>
      <c r="D37" s="852" t="s">
        <v>523</v>
      </c>
      <c r="E37" s="798"/>
      <c r="F37" s="798"/>
      <c r="G37" s="834"/>
    </row>
    <row r="38" spans="1:7" x14ac:dyDescent="0.2">
      <c r="A38" s="518"/>
      <c r="B38" s="518"/>
      <c r="C38" s="518"/>
      <c r="D38" s="853"/>
      <c r="E38" s="793"/>
      <c r="F38" s="518"/>
      <c r="G38" s="835"/>
    </row>
    <row r="39" spans="1:7" x14ac:dyDescent="0.2">
      <c r="D39" s="854"/>
    </row>
    <row r="40" spans="1:7" ht="54" customHeight="1" x14ac:dyDescent="0.2"/>
    <row r="42" spans="1:7" ht="15.75" x14ac:dyDescent="0.25">
      <c r="D42" s="528" t="s">
        <v>524</v>
      </c>
      <c r="E42" s="840"/>
      <c r="F42" s="528"/>
    </row>
    <row r="43" spans="1:7" ht="15.75" x14ac:dyDescent="0.25">
      <c r="D43" s="528" t="s">
        <v>525</v>
      </c>
      <c r="E43" s="840"/>
      <c r="F43" s="528"/>
    </row>
    <row r="44" spans="1:7" ht="15.75" x14ac:dyDescent="0.25">
      <c r="D44" s="528" t="s">
        <v>526</v>
      </c>
      <c r="E44" s="840"/>
      <c r="F44" s="528"/>
    </row>
  </sheetData>
  <autoFilter ref="A8:D37">
    <sortState ref="A9:D37">
      <sortCondition ref="A8:A37"/>
    </sortState>
  </autoFilter>
  <mergeCells count="1">
    <mergeCell ref="C7:D7"/>
  </mergeCells>
  <pageMargins left="0.70866141732283472" right="0.70866141732283472" top="0.74803149606299213" bottom="0.74803149606299213" header="0.31496062992125984" footer="0.31496062992125984"/>
  <pageSetup scale="44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9DE3ED"/>
  </sheetPr>
  <dimension ref="A1:KEN163"/>
  <sheetViews>
    <sheetView tabSelected="1" topLeftCell="A3" zoomScale="70" zoomScaleNormal="70" workbookViewId="0">
      <pane xSplit="2" ySplit="3" topLeftCell="C88" activePane="bottomRight" state="frozen"/>
      <selection activeCell="A3" sqref="A3"/>
      <selection pane="topRight" activeCell="C3" sqref="C3"/>
      <selection pane="bottomLeft" activeCell="A7" sqref="A7"/>
      <selection pane="bottomRight" activeCell="C108" sqref="C108"/>
    </sheetView>
  </sheetViews>
  <sheetFormatPr baseColWidth="10" defaultRowHeight="15" outlineLevelCol="1" x14ac:dyDescent="0.2"/>
  <cols>
    <col min="1" max="1" width="8.7109375" style="9" customWidth="1"/>
    <col min="2" max="2" width="39.140625" style="1027" customWidth="1"/>
    <col min="3" max="3" width="12.28515625" style="890" customWidth="1" outlineLevel="1"/>
    <col min="4" max="4" width="4.85546875" style="891" customWidth="1" outlineLevel="1"/>
    <col min="5" max="5" width="6.28515625" style="891" customWidth="1" outlineLevel="1"/>
    <col min="6" max="7" width="6.28515625" style="892" customWidth="1" outlineLevel="1"/>
    <col min="8" max="9" width="9.5703125" style="893" customWidth="1" outlineLevel="1"/>
    <col min="10" max="11" width="7" style="893" customWidth="1" outlineLevel="1"/>
    <col min="12" max="13" width="6.5703125" style="893" customWidth="1" outlineLevel="1"/>
    <col min="14" max="14" width="6.28515625" style="893" customWidth="1" outlineLevel="1"/>
    <col min="15" max="16" width="6.28515625" style="893" customWidth="1"/>
    <col min="17" max="17" width="6.28515625" style="1021" customWidth="1"/>
    <col min="18" max="21" width="5.7109375" style="893" customWidth="1"/>
    <col min="22" max="22" width="6.28515625" style="893" customWidth="1"/>
    <col min="23" max="25" width="4.7109375" style="893" customWidth="1"/>
    <col min="26" max="27" width="6.28515625" style="893" customWidth="1"/>
    <col min="28" max="28" width="5.28515625" style="893" customWidth="1"/>
    <col min="29" max="29" width="6.28515625" style="893" customWidth="1"/>
    <col min="30" max="30" width="4.7109375" style="893" customWidth="1"/>
    <col min="31" max="31" width="5.5703125" style="577" customWidth="1"/>
    <col min="32" max="32" width="4.7109375" style="893" customWidth="1"/>
    <col min="33" max="33" width="4.7109375" style="577" customWidth="1"/>
    <col min="34" max="34" width="5.85546875" style="893" customWidth="1"/>
    <col min="35" max="35" width="4.7109375" style="892" hidden="1" customWidth="1"/>
    <col min="36" max="36" width="7.5703125" style="220" customWidth="1"/>
    <col min="37" max="37" width="5.28515625" style="9" customWidth="1"/>
    <col min="38" max="38" width="7.140625" style="9" customWidth="1"/>
    <col min="39" max="39" width="9.42578125" style="9" customWidth="1"/>
    <col min="40" max="40" width="5.42578125" style="9" customWidth="1"/>
    <col min="41" max="41" width="13.140625" style="9" customWidth="1"/>
    <col min="42" max="42" width="16.42578125" style="896" customWidth="1"/>
    <col min="43" max="43" width="14.7109375" style="9" customWidth="1"/>
    <col min="44" max="44" width="17.7109375" style="9" customWidth="1"/>
    <col min="45" max="45" width="13.140625" style="9" customWidth="1"/>
    <col min="46" max="46" width="16.85546875" style="896" customWidth="1"/>
    <col min="47" max="47" width="21.7109375" style="9" bestFit="1" customWidth="1"/>
    <col min="48" max="53" width="13.140625" style="9" customWidth="1"/>
    <col min="54" max="1299" width="11.42578125" style="9"/>
    <col min="1300" max="1300" width="11.42578125" style="9" customWidth="1"/>
    <col min="1301" max="11614" width="11.42578125" style="9"/>
    <col min="11615" max="11615" width="8.42578125" style="9" customWidth="1"/>
    <col min="11616" max="16378" width="11.42578125" style="9"/>
    <col min="16379" max="16379" width="11.42578125" style="9" customWidth="1"/>
    <col min="16380" max="16384" width="11.42578125" style="9"/>
  </cols>
  <sheetData>
    <row r="1" spans="1:52" x14ac:dyDescent="0.25">
      <c r="AL1" s="894" t="s">
        <v>364</v>
      </c>
      <c r="AM1" s="895" t="s">
        <v>365</v>
      </c>
      <c r="AN1" s="895" t="s">
        <v>366</v>
      </c>
    </row>
    <row r="2" spans="1:52" ht="35.25" hidden="1" customHeight="1" thickBot="1" x14ac:dyDescent="0.25">
      <c r="B2" s="889"/>
      <c r="H2" s="1815" t="s">
        <v>228</v>
      </c>
      <c r="I2" s="1816"/>
      <c r="J2" s="1816"/>
      <c r="K2" s="1817"/>
      <c r="L2" s="1818" t="s">
        <v>367</v>
      </c>
      <c r="M2" s="1819"/>
      <c r="N2" s="1820"/>
      <c r="O2" s="1068"/>
      <c r="Q2" s="893"/>
      <c r="AJ2" s="9"/>
      <c r="AL2" s="897">
        <v>7127</v>
      </c>
      <c r="AM2" s="897">
        <v>21110</v>
      </c>
      <c r="AN2" s="898">
        <v>3.5000000000000003E-2</v>
      </c>
    </row>
    <row r="3" spans="1:52" s="921" customFormat="1" ht="99.75" customHeight="1" x14ac:dyDescent="0.2">
      <c r="B3" s="951" t="s">
        <v>368</v>
      </c>
      <c r="C3" s="952" t="s">
        <v>369</v>
      </c>
      <c r="D3" s="953" t="s">
        <v>370</v>
      </c>
      <c r="E3" s="953" t="s">
        <v>371</v>
      </c>
      <c r="F3" s="954" t="s">
        <v>372</v>
      </c>
      <c r="G3" s="953" t="s">
        <v>373</v>
      </c>
      <c r="H3" s="1069" t="s">
        <v>225</v>
      </c>
      <c r="I3" s="1069" t="s">
        <v>226</v>
      </c>
      <c r="J3" s="1070" t="s">
        <v>228</v>
      </c>
      <c r="K3" s="1070" t="s">
        <v>374</v>
      </c>
      <c r="L3" s="1071" t="s">
        <v>225</v>
      </c>
      <c r="M3" s="1071" t="s">
        <v>226</v>
      </c>
      <c r="N3" s="1072" t="s">
        <v>375</v>
      </c>
      <c r="O3" s="1073" t="s">
        <v>376</v>
      </c>
      <c r="P3" s="993" t="s">
        <v>377</v>
      </c>
      <c r="Q3" s="986" t="s">
        <v>517</v>
      </c>
      <c r="R3" s="988" t="s">
        <v>250</v>
      </c>
      <c r="S3" s="988" t="s">
        <v>251</v>
      </c>
      <c r="T3" s="987" t="s">
        <v>379</v>
      </c>
      <c r="U3" s="989" t="s">
        <v>378</v>
      </c>
      <c r="V3" s="990" t="s">
        <v>380</v>
      </c>
      <c r="W3" s="994" t="s">
        <v>381</v>
      </c>
      <c r="X3" s="992" t="s">
        <v>382</v>
      </c>
      <c r="Y3" s="992" t="s">
        <v>452</v>
      </c>
      <c r="Z3" s="991" t="s">
        <v>383</v>
      </c>
      <c r="AA3" s="991" t="s">
        <v>384</v>
      </c>
      <c r="AB3" s="983" t="s">
        <v>385</v>
      </c>
      <c r="AC3" s="985" t="s">
        <v>472</v>
      </c>
      <c r="AD3" s="995" t="s">
        <v>386</v>
      </c>
      <c r="AE3" s="980" t="s">
        <v>387</v>
      </c>
      <c r="AF3" s="996" t="s">
        <v>388</v>
      </c>
      <c r="AG3" s="981" t="s">
        <v>389</v>
      </c>
      <c r="AH3" s="982" t="s">
        <v>704</v>
      </c>
      <c r="AI3" s="995" t="s">
        <v>390</v>
      </c>
      <c r="AJ3" s="955" t="s">
        <v>540</v>
      </c>
      <c r="AK3" s="955"/>
      <c r="AL3" s="956" t="s">
        <v>391</v>
      </c>
      <c r="AM3" s="957" t="s">
        <v>392</v>
      </c>
      <c r="AN3" s="957" t="s">
        <v>469</v>
      </c>
      <c r="AO3" s="958" t="s">
        <v>393</v>
      </c>
      <c r="AP3" s="32" t="s">
        <v>354</v>
      </c>
      <c r="AQ3" s="32" t="str">
        <f>+AL3</f>
        <v>ASIGNACIÓN
 LOCOMOCIÓN</v>
      </c>
      <c r="AR3" s="32" t="str">
        <f>+AM3</f>
        <v>ASIGNACIÓN 
DE RANCHO</v>
      </c>
      <c r="AS3" s="32" t="str">
        <f>+AN3</f>
        <v>BONIFICACIÓN COMPESATORIA 
DE SALUD</v>
      </c>
      <c r="AT3" s="32" t="s">
        <v>763</v>
      </c>
      <c r="AU3" s="36" t="s">
        <v>394</v>
      </c>
    </row>
    <row r="4" spans="1:52" x14ac:dyDescent="0.2">
      <c r="A4" s="9">
        <v>4</v>
      </c>
      <c r="B4" s="699" t="s">
        <v>63</v>
      </c>
      <c r="C4" s="902"/>
      <c r="D4" s="903"/>
      <c r="E4" s="903"/>
      <c r="F4" s="870"/>
      <c r="G4" s="900"/>
      <c r="H4" s="699"/>
      <c r="I4" s="699"/>
      <c r="J4" s="904"/>
      <c r="K4" s="904"/>
      <c r="L4" s="699"/>
      <c r="M4" s="699"/>
      <c r="N4" s="699">
        <f>TRUNC(SUM(L4:M4)/2,0)</f>
        <v>0</v>
      </c>
      <c r="O4" s="1074"/>
      <c r="P4" s="872"/>
      <c r="Q4" s="1022">
        <f>TRUNC(IF(D4="PM",0,IF(E4="CA",(K4)/6,(K4)/3)),0)</f>
        <v>0</v>
      </c>
      <c r="R4" s="1074"/>
      <c r="S4" s="1074"/>
      <c r="T4" s="872"/>
      <c r="U4" s="1074"/>
      <c r="V4" s="1074"/>
      <c r="W4" s="1074"/>
      <c r="X4" s="1074"/>
      <c r="Y4" s="1074"/>
      <c r="Z4" s="1074"/>
      <c r="AA4" s="1074"/>
      <c r="AB4" s="872"/>
      <c r="AC4" s="872"/>
      <c r="AD4" s="872"/>
      <c r="AE4" s="1075"/>
      <c r="AF4" s="872"/>
      <c r="AG4" s="1075"/>
      <c r="AH4" s="872"/>
      <c r="AI4" s="905"/>
      <c r="AJ4" s="1048"/>
      <c r="AK4" s="906"/>
      <c r="AL4" s="907"/>
      <c r="AM4" s="908"/>
      <c r="AN4" s="908"/>
      <c r="AO4" s="909"/>
      <c r="AP4" s="910"/>
      <c r="AQ4" s="910"/>
      <c r="AR4" s="910"/>
      <c r="AS4" s="911"/>
      <c r="AT4" s="910"/>
      <c r="AU4" s="909"/>
      <c r="AV4" s="912"/>
      <c r="AW4" s="912"/>
      <c r="AX4" s="912"/>
      <c r="AY4" s="912"/>
      <c r="AZ4" s="912"/>
    </row>
    <row r="5" spans="1:52" ht="15.75" x14ac:dyDescent="0.2">
      <c r="A5" s="9">
        <v>6</v>
      </c>
      <c r="B5" s="867" t="s">
        <v>395</v>
      </c>
      <c r="C5" s="868">
        <v>76800</v>
      </c>
      <c r="D5" s="869" t="s">
        <v>396</v>
      </c>
      <c r="E5" s="869"/>
      <c r="F5" s="870" t="s">
        <v>397</v>
      </c>
      <c r="G5" s="871" t="s">
        <v>63</v>
      </c>
      <c r="H5" s="1013">
        <v>6</v>
      </c>
      <c r="I5" s="1013">
        <v>6</v>
      </c>
      <c r="J5" s="1013">
        <f>IF(G5="A",(H5+I5)/2,H5+I5)</f>
        <v>6</v>
      </c>
      <c r="K5" s="1013">
        <f>TRUNC(J5,0)</f>
        <v>6</v>
      </c>
      <c r="L5" s="699"/>
      <c r="M5" s="699"/>
      <c r="N5" s="699">
        <f>TRUNC(SUM(L5:M5)/2,0)</f>
        <v>0</v>
      </c>
      <c r="O5" s="878"/>
      <c r="P5" s="878"/>
      <c r="Q5" s="1013">
        <f>TRUNC(IF(D5="PM",0,IF(E5="CA",(K5)/6,(K5)/3)),0)</f>
        <v>2</v>
      </c>
      <c r="R5" s="878"/>
      <c r="S5" s="878"/>
      <c r="T5" s="914"/>
      <c r="U5" s="232">
        <v>10</v>
      </c>
      <c r="V5" s="878"/>
      <c r="W5" s="878"/>
      <c r="X5" s="878"/>
      <c r="Y5" s="878"/>
      <c r="Z5" s="878"/>
      <c r="AA5" s="878"/>
      <c r="AB5" s="878"/>
      <c r="AC5" s="872"/>
      <c r="AD5" s="106">
        <v>1</v>
      </c>
      <c r="AE5" s="232"/>
      <c r="AF5" s="878"/>
      <c r="AG5" s="232"/>
      <c r="AH5" s="872"/>
      <c r="AI5" s="1015">
        <v>18</v>
      </c>
      <c r="AJ5" s="1012">
        <f t="shared" ref="AJ5:AJ9" si="0">SUM(N5:AI5)+K5</f>
        <v>37</v>
      </c>
      <c r="AK5" s="874"/>
      <c r="AL5" s="875">
        <f>+IF(D5="PC",1,0)</f>
        <v>1</v>
      </c>
      <c r="AM5" s="876">
        <f>IF(D5="PC", +IF(AJ5&gt;17,1,0),0)</f>
        <v>1</v>
      </c>
      <c r="AN5" s="876">
        <f>IF(E5="CA",1,0)</f>
        <v>0</v>
      </c>
      <c r="AO5" s="4">
        <f>+IF(G5="S",5,+IF(D5="PM",10,12))</f>
        <v>12</v>
      </c>
      <c r="AP5" s="877">
        <f>+C5*AO5*AJ5</f>
        <v>34099200</v>
      </c>
      <c r="AQ5" s="877">
        <v>115008</v>
      </c>
      <c r="AR5" s="877">
        <v>340620</v>
      </c>
      <c r="AS5" s="877">
        <f>AP5*$AN$2*AN5</f>
        <v>0</v>
      </c>
      <c r="AT5" s="877">
        <f>SUM(AP5:AS5)/AO5</f>
        <v>2879569</v>
      </c>
      <c r="AU5" s="877">
        <f>AT5*5/44</f>
        <v>327223.75</v>
      </c>
      <c r="AV5" s="946">
        <f>AP5+AQ5+AR5</f>
        <v>34554828</v>
      </c>
    </row>
    <row r="6" spans="1:52" s="1656" customFormat="1" ht="15.75" x14ac:dyDescent="0.2">
      <c r="B6" s="867" t="s">
        <v>764</v>
      </c>
      <c r="C6" s="881">
        <v>49600</v>
      </c>
      <c r="D6" s="869" t="s">
        <v>396</v>
      </c>
      <c r="E6" s="869"/>
      <c r="F6" s="870" t="s">
        <v>765</v>
      </c>
      <c r="G6" s="871" t="s">
        <v>63</v>
      </c>
      <c r="H6" s="1017"/>
      <c r="I6" s="1017"/>
      <c r="J6" s="1013"/>
      <c r="K6" s="1013"/>
      <c r="L6" s="699"/>
      <c r="M6" s="699"/>
      <c r="N6" s="699"/>
      <c r="O6" s="878"/>
      <c r="P6" s="878"/>
      <c r="Q6" s="1013"/>
      <c r="R6" s="878"/>
      <c r="S6" s="878"/>
      <c r="T6" s="914"/>
      <c r="U6" s="232"/>
      <c r="V6" s="878"/>
      <c r="W6" s="878"/>
      <c r="X6" s="878"/>
      <c r="Y6" s="878"/>
      <c r="Z6" s="878"/>
      <c r="AA6" s="878"/>
      <c r="AB6" s="878"/>
      <c r="AC6" s="872"/>
      <c r="AD6" s="106"/>
      <c r="AE6" s="232"/>
      <c r="AF6" s="878"/>
      <c r="AG6" s="232"/>
      <c r="AH6" s="106">
        <v>36</v>
      </c>
      <c r="AI6" s="1015"/>
      <c r="AJ6" s="1012">
        <f t="shared" si="0"/>
        <v>36</v>
      </c>
      <c r="AK6" s="874"/>
      <c r="AL6" s="875">
        <v>1</v>
      </c>
      <c r="AM6" s="876">
        <v>1</v>
      </c>
      <c r="AN6" s="876">
        <v>0</v>
      </c>
      <c r="AO6" s="4">
        <v>12</v>
      </c>
      <c r="AP6" s="877">
        <f>+C6*AO6*AJ6</f>
        <v>21427200</v>
      </c>
      <c r="AQ6" s="877">
        <v>115008</v>
      </c>
      <c r="AR6" s="877">
        <v>340620</v>
      </c>
      <c r="AS6" s="877"/>
      <c r="AT6" s="877">
        <f>SUM(AP6:AS6)/AO6</f>
        <v>1823569</v>
      </c>
      <c r="AU6" s="877"/>
      <c r="AV6" s="946"/>
    </row>
    <row r="7" spans="1:52" ht="15.75" x14ac:dyDescent="0.2">
      <c r="A7" s="9">
        <v>7</v>
      </c>
      <c r="B7" s="1038" t="s">
        <v>398</v>
      </c>
      <c r="C7" s="881">
        <v>68800</v>
      </c>
      <c r="D7" s="869" t="s">
        <v>396</v>
      </c>
      <c r="E7" s="4"/>
      <c r="F7" s="870" t="s">
        <v>399</v>
      </c>
      <c r="G7" s="871" t="s">
        <v>63</v>
      </c>
      <c r="H7" s="1017">
        <v>10</v>
      </c>
      <c r="I7" s="1017">
        <v>10</v>
      </c>
      <c r="J7" s="1013">
        <f>IF(G7="A",(H7+I7)/2,H7+I7)</f>
        <v>10</v>
      </c>
      <c r="K7" s="1013">
        <f>TRUNC(J7,0)</f>
        <v>10</v>
      </c>
      <c r="L7" s="1013">
        <v>15</v>
      </c>
      <c r="M7" s="1013">
        <v>14</v>
      </c>
      <c r="N7" s="1013">
        <f>TRUNC(SUM(L7:M7)/2,0)</f>
        <v>14</v>
      </c>
      <c r="O7" s="760">
        <v>7</v>
      </c>
      <c r="P7" s="914"/>
      <c r="Q7" s="1022">
        <f>TRUNC(IF(D7="PM",0,IF(E7="CA",(K7)/6,(K7)/3)),0)</f>
        <v>3</v>
      </c>
      <c r="R7" s="878"/>
      <c r="S7" s="878"/>
      <c r="T7" s="878"/>
      <c r="U7" s="878"/>
      <c r="V7" s="1037"/>
      <c r="W7" s="878"/>
      <c r="X7" s="878"/>
      <c r="Y7" s="878"/>
      <c r="Z7" s="878"/>
      <c r="AA7" s="878"/>
      <c r="AB7" s="878"/>
      <c r="AC7" s="914"/>
      <c r="AD7" s="878"/>
      <c r="AE7" s="232"/>
      <c r="AF7" s="878"/>
      <c r="AG7" s="232"/>
      <c r="AH7" s="878"/>
      <c r="AI7" s="879"/>
      <c r="AJ7" s="1050">
        <v>33</v>
      </c>
      <c r="AK7" s="874"/>
      <c r="AL7" s="875">
        <f>+IF(D7="PC",1,0)</f>
        <v>1</v>
      </c>
      <c r="AM7" s="876">
        <f>IF(D7="PC", +IF(AJ7&gt;17,1,0),0)</f>
        <v>1</v>
      </c>
      <c r="AN7" s="876">
        <f>IF(I7="CA",1,0)</f>
        <v>0</v>
      </c>
      <c r="AO7" s="4">
        <f>+IF(G7="S",5,+IF(D7="PM",10,12))</f>
        <v>12</v>
      </c>
      <c r="AP7" s="877">
        <f>+C7*AO7*AJ7</f>
        <v>27244800</v>
      </c>
      <c r="AQ7" s="877">
        <v>115008</v>
      </c>
      <c r="AR7" s="877">
        <v>340620</v>
      </c>
      <c r="AS7" s="877">
        <f>AP7*$AN$2*AN7</f>
        <v>0</v>
      </c>
      <c r="AT7" s="877">
        <f>SUM(AP7:AS7)/AO7</f>
        <v>2308369</v>
      </c>
      <c r="AU7" s="877">
        <f>AT7*5/44</f>
        <v>262314.65909090912</v>
      </c>
    </row>
    <row r="8" spans="1:52" ht="15.75" x14ac:dyDescent="0.2">
      <c r="A8" s="9">
        <v>9</v>
      </c>
      <c r="B8" s="867" t="s">
        <v>400</v>
      </c>
      <c r="C8" s="868">
        <v>51200</v>
      </c>
      <c r="D8" s="869" t="s">
        <v>396</v>
      </c>
      <c r="E8" s="885"/>
      <c r="F8" s="870" t="s">
        <v>397</v>
      </c>
      <c r="G8" s="871" t="s">
        <v>63</v>
      </c>
      <c r="H8" s="1017"/>
      <c r="I8" s="1017"/>
      <c r="J8" s="1013">
        <f>IF(G8="A",(H8+I8)/2,H8+I8)</f>
        <v>0</v>
      </c>
      <c r="K8" s="1013">
        <f>TRUNC(J8,0)</f>
        <v>0</v>
      </c>
      <c r="L8" s="699"/>
      <c r="M8" s="699"/>
      <c r="N8" s="699">
        <f t="shared" ref="N8:N21" si="1">TRUNC(SUM(L8:M8)/2,0)</f>
        <v>0</v>
      </c>
      <c r="O8" s="878"/>
      <c r="P8" s="878"/>
      <c r="Q8" s="1013">
        <f t="shared" ref="Q8:Q23" si="2">TRUNC(IF(D8="PM",0,IF(E8="CA",(K8)/6,(K8)/3)),0)</f>
        <v>0</v>
      </c>
      <c r="R8" s="106">
        <v>10</v>
      </c>
      <c r="S8" s="106"/>
      <c r="T8" s="106">
        <v>1</v>
      </c>
      <c r="U8" s="106"/>
      <c r="V8" s="878"/>
      <c r="W8" s="878"/>
      <c r="X8" s="878"/>
      <c r="Y8" s="878"/>
      <c r="Z8" s="878"/>
      <c r="AA8" s="878"/>
      <c r="AB8" s="878"/>
      <c r="AC8" s="878"/>
      <c r="AD8" s="232"/>
      <c r="AE8" s="232"/>
      <c r="AF8" s="878"/>
      <c r="AG8" s="232"/>
      <c r="AH8" s="878"/>
      <c r="AI8" s="963"/>
      <c r="AJ8" s="1012">
        <f t="shared" si="0"/>
        <v>11</v>
      </c>
      <c r="AK8" s="874"/>
      <c r="AL8" s="875">
        <f>+IF(D8="PC",1,0)</f>
        <v>1</v>
      </c>
      <c r="AM8" s="876">
        <f>IF(D8="PC", +IF(AJ8&gt;17,1,0),0)</f>
        <v>0</v>
      </c>
      <c r="AN8" s="876">
        <f>IF(E8="CA",1,0)</f>
        <v>0</v>
      </c>
      <c r="AO8" s="4">
        <f>+IF(G8="S",5,+IF(D8="PM",10,12))</f>
        <v>12</v>
      </c>
      <c r="AP8" s="877">
        <f>+C8*AO8*AJ8</f>
        <v>6758400</v>
      </c>
      <c r="AQ8" s="877">
        <v>115008</v>
      </c>
      <c r="AR8" s="877">
        <f>AM8*$AM$2*AO8</f>
        <v>0</v>
      </c>
      <c r="AS8" s="877">
        <f>AP8*$AN$2*AN8</f>
        <v>0</v>
      </c>
      <c r="AT8" s="877">
        <f>SUM(AP8:AS8)/AO8</f>
        <v>572784</v>
      </c>
      <c r="AU8" s="877">
        <f>AT8*5/44</f>
        <v>65089.090909090912</v>
      </c>
    </row>
    <row r="9" spans="1:52" ht="15.75" x14ac:dyDescent="0.2">
      <c r="A9" s="9">
        <v>10</v>
      </c>
      <c r="B9" s="1038" t="s">
        <v>207</v>
      </c>
      <c r="C9" s="881">
        <v>65600</v>
      </c>
      <c r="D9" s="869" t="s">
        <v>396</v>
      </c>
      <c r="E9" s="997"/>
      <c r="F9" s="960" t="s">
        <v>401</v>
      </c>
      <c r="G9" s="871" t="s">
        <v>63</v>
      </c>
      <c r="H9" s="1092">
        <v>26</v>
      </c>
      <c r="I9" s="1092">
        <v>18</v>
      </c>
      <c r="J9" s="1013">
        <f>IF(G9="A",(H9+I9)/2,H9+I9)</f>
        <v>22</v>
      </c>
      <c r="K9" s="1013">
        <f>TRUNC(J9,0)</f>
        <v>22</v>
      </c>
      <c r="L9" s="1013">
        <v>0</v>
      </c>
      <c r="M9" s="1013">
        <v>0</v>
      </c>
      <c r="N9" s="1013">
        <f t="shared" si="1"/>
        <v>0</v>
      </c>
      <c r="O9" s="914"/>
      <c r="P9" s="914"/>
      <c r="Q9" s="1022">
        <f t="shared" si="2"/>
        <v>7</v>
      </c>
      <c r="R9" s="878"/>
      <c r="S9" s="878"/>
      <c r="T9" s="878"/>
      <c r="U9" s="878"/>
      <c r="V9" s="878"/>
      <c r="W9" s="878"/>
      <c r="X9" s="878"/>
      <c r="Y9" s="878"/>
      <c r="Z9" s="878"/>
      <c r="AA9" s="878"/>
      <c r="AB9" s="878"/>
      <c r="AC9" s="1099">
        <v>1</v>
      </c>
      <c r="AD9" s="878"/>
      <c r="AE9" s="106">
        <v>2</v>
      </c>
      <c r="AF9" s="878"/>
      <c r="AG9" s="232"/>
      <c r="AH9" s="878"/>
      <c r="AI9" s="879"/>
      <c r="AJ9" s="1050">
        <f t="shared" si="0"/>
        <v>32</v>
      </c>
      <c r="AK9" s="874"/>
      <c r="AL9" s="875">
        <f>+IF(D9="PC",1,0)</f>
        <v>1</v>
      </c>
      <c r="AM9" s="876">
        <f>IF(D9="PC", +IF(AJ9&gt;17,1,0),0)</f>
        <v>1</v>
      </c>
      <c r="AN9" s="876">
        <f>IF(I9="CA",1,0)</f>
        <v>0</v>
      </c>
      <c r="AO9" s="4">
        <f>+IF(G9="S",5,+IF(D9="PM",10,12))</f>
        <v>12</v>
      </c>
      <c r="AP9" s="877">
        <f>+C9*AO9*AJ9</f>
        <v>25190400</v>
      </c>
      <c r="AQ9" s="877">
        <v>115008</v>
      </c>
      <c r="AR9" s="877">
        <v>340620</v>
      </c>
      <c r="AS9" s="877">
        <f>AP9*$AN$2*AN9</f>
        <v>0</v>
      </c>
      <c r="AT9" s="877">
        <f>SUM(AP9:AS9)/AO9</f>
        <v>2137169</v>
      </c>
      <c r="AU9" s="877">
        <f>AT9*5/44</f>
        <v>242860.11363636365</v>
      </c>
    </row>
    <row r="10" spans="1:52" ht="15.75" x14ac:dyDescent="0.2">
      <c r="A10" s="9">
        <v>11</v>
      </c>
      <c r="B10" s="1063" t="s">
        <v>64</v>
      </c>
      <c r="C10" s="924"/>
      <c r="D10" s="903"/>
      <c r="E10" s="903"/>
      <c r="F10" s="883"/>
      <c r="G10" s="900"/>
      <c r="H10" s="1014"/>
      <c r="I10" s="1014"/>
      <c r="J10" s="1013"/>
      <c r="K10" s="1013"/>
      <c r="L10" s="1013"/>
      <c r="M10" s="1013"/>
      <c r="N10" s="1013">
        <f t="shared" si="1"/>
        <v>0</v>
      </c>
      <c r="O10" s="1076"/>
      <c r="P10" s="1077"/>
      <c r="Q10" s="1022">
        <f t="shared" si="2"/>
        <v>0</v>
      </c>
      <c r="R10" s="1074"/>
      <c r="S10" s="1074"/>
      <c r="T10" s="872"/>
      <c r="U10" s="1074"/>
      <c r="V10" s="1074"/>
      <c r="W10" s="1074"/>
      <c r="X10" s="1074"/>
      <c r="Y10" s="1074"/>
      <c r="Z10" s="1074"/>
      <c r="AA10" s="1074"/>
      <c r="AB10" s="872"/>
      <c r="AC10" s="872"/>
      <c r="AD10" s="872"/>
      <c r="AE10" s="1075"/>
      <c r="AF10" s="872"/>
      <c r="AG10" s="1075"/>
      <c r="AH10" s="872"/>
      <c r="AI10" s="905"/>
      <c r="AJ10" s="1048"/>
      <c r="AK10" s="906"/>
      <c r="AL10" s="907"/>
      <c r="AM10" s="908"/>
      <c r="AN10" s="908"/>
      <c r="AO10" s="909"/>
      <c r="AP10" s="910"/>
      <c r="AQ10" s="910"/>
      <c r="AR10" s="910"/>
      <c r="AS10" s="911"/>
      <c r="AT10" s="910"/>
      <c r="AU10" s="909"/>
    </row>
    <row r="11" spans="1:52" ht="15.75" x14ac:dyDescent="0.2">
      <c r="A11" s="9">
        <v>13</v>
      </c>
      <c r="B11" s="1039" t="s">
        <v>168</v>
      </c>
      <c r="C11" s="887">
        <v>75200</v>
      </c>
      <c r="D11" s="869" t="s">
        <v>396</v>
      </c>
      <c r="E11" s="869"/>
      <c r="F11" s="883" t="s">
        <v>399</v>
      </c>
      <c r="G11" s="871" t="s">
        <v>63</v>
      </c>
      <c r="H11" s="1014">
        <v>26</v>
      </c>
      <c r="I11" s="1014">
        <v>26</v>
      </c>
      <c r="J11" s="1013">
        <f t="shared" ref="J11:J23" si="3">IF(G11="A",(H11+I11)/2,H11+I11)</f>
        <v>26</v>
      </c>
      <c r="K11" s="1013">
        <f t="shared" ref="K11:K23" si="4">TRUNC(J11,0)</f>
        <v>26</v>
      </c>
      <c r="L11" s="1013"/>
      <c r="M11" s="1013"/>
      <c r="N11" s="1013">
        <f t="shared" si="1"/>
        <v>0</v>
      </c>
      <c r="O11" s="914"/>
      <c r="P11" s="914"/>
      <c r="Q11" s="1022">
        <f t="shared" si="2"/>
        <v>8</v>
      </c>
      <c r="R11" s="878"/>
      <c r="S11" s="878"/>
      <c r="T11" s="878"/>
      <c r="U11" s="878"/>
      <c r="V11" s="1037"/>
      <c r="W11" s="878"/>
      <c r="X11" s="878"/>
      <c r="Y11" s="878"/>
      <c r="Z11" s="878"/>
      <c r="AA11" s="878"/>
      <c r="AB11" s="878"/>
      <c r="AC11" s="1099">
        <v>1</v>
      </c>
      <c r="AD11" s="878"/>
      <c r="AE11" s="232"/>
      <c r="AF11" s="878"/>
      <c r="AG11" s="232"/>
      <c r="AH11" s="878"/>
      <c r="AI11" s="879"/>
      <c r="AJ11" s="1050">
        <f t="shared" ref="AJ11:AJ32" si="5">SUM(N11:AI11)+K11</f>
        <v>35</v>
      </c>
      <c r="AK11" s="874"/>
      <c r="AL11" s="875">
        <f t="shared" ref="AL11:AL20" si="6">+IF(D11="PC",1,0)</f>
        <v>1</v>
      </c>
      <c r="AM11" s="876">
        <f>IF(D11="PC", +IF(AJ11&gt;17,1,0),0)</f>
        <v>1</v>
      </c>
      <c r="AN11" s="876">
        <f>IF(E11="CA",1,0)</f>
        <v>0</v>
      </c>
      <c r="AO11" s="4">
        <f t="shared" ref="AO11:AO20" si="7">+IF(G11="S",5,+IF(D11="PM",10,12))</f>
        <v>12</v>
      </c>
      <c r="AP11" s="877">
        <f>+C11*AO11*AJ11</f>
        <v>31584000</v>
      </c>
      <c r="AQ11" s="877">
        <v>115008</v>
      </c>
      <c r="AR11" s="877">
        <v>340620</v>
      </c>
      <c r="AS11" s="877">
        <f>AP11*$AN$2*AN11</f>
        <v>0</v>
      </c>
      <c r="AT11" s="877">
        <f>SUM(AP11:AS11)/AO11</f>
        <v>2669969</v>
      </c>
      <c r="AU11" s="877">
        <f>AT11*5/44</f>
        <v>303405.56818181818</v>
      </c>
    </row>
    <row r="12" spans="1:52" ht="15.75" x14ac:dyDescent="0.2">
      <c r="A12" s="9">
        <v>0</v>
      </c>
      <c r="B12" s="1039" t="s">
        <v>167</v>
      </c>
      <c r="C12" s="887">
        <v>75200</v>
      </c>
      <c r="D12" s="869" t="s">
        <v>396</v>
      </c>
      <c r="E12" s="882"/>
      <c r="F12" s="883" t="s">
        <v>399</v>
      </c>
      <c r="G12" s="871" t="s">
        <v>63</v>
      </c>
      <c r="H12" s="1014">
        <v>22</v>
      </c>
      <c r="I12" s="1014">
        <v>22</v>
      </c>
      <c r="J12" s="1013">
        <f t="shared" si="3"/>
        <v>22</v>
      </c>
      <c r="K12" s="1013">
        <f t="shared" si="4"/>
        <v>22</v>
      </c>
      <c r="L12" s="1013"/>
      <c r="M12" s="1013"/>
      <c r="N12" s="1013">
        <f t="shared" si="1"/>
        <v>0</v>
      </c>
      <c r="O12" s="914"/>
      <c r="P12" s="914"/>
      <c r="Q12" s="1022">
        <f t="shared" si="2"/>
        <v>7</v>
      </c>
      <c r="R12" s="878"/>
      <c r="S12" s="878"/>
      <c r="T12" s="878"/>
      <c r="U12" s="878"/>
      <c r="V12" s="1037"/>
      <c r="W12" s="878"/>
      <c r="X12" s="878"/>
      <c r="Y12" s="878"/>
      <c r="Z12" s="878"/>
      <c r="AA12" s="878"/>
      <c r="AB12" s="878"/>
      <c r="AC12" s="914"/>
      <c r="AD12" s="878"/>
      <c r="AE12" s="232"/>
      <c r="AF12" s="878"/>
      <c r="AG12" s="232"/>
      <c r="AH12" s="878"/>
      <c r="AI12" s="879"/>
      <c r="AJ12" s="1050">
        <f t="shared" si="5"/>
        <v>29</v>
      </c>
      <c r="AK12" s="874"/>
      <c r="AL12" s="875">
        <f t="shared" si="6"/>
        <v>1</v>
      </c>
      <c r="AM12" s="876">
        <f>IF(D12="PC", +IF(AJ12&gt;17,1,0),0)</f>
        <v>1</v>
      </c>
      <c r="AN12" s="876">
        <f>IF(E12="CA",1,0)</f>
        <v>0</v>
      </c>
      <c r="AO12" s="4">
        <f t="shared" si="7"/>
        <v>12</v>
      </c>
      <c r="AP12" s="877">
        <f>+C12*AO12*AJ12</f>
        <v>26169600</v>
      </c>
      <c r="AQ12" s="877">
        <v>115008</v>
      </c>
      <c r="AR12" s="877">
        <v>340620</v>
      </c>
      <c r="AS12" s="877">
        <f>AP12*$AN$2*AN12</f>
        <v>0</v>
      </c>
      <c r="AT12" s="877">
        <f>SUM(AP12:AS12)/AO12</f>
        <v>2218769</v>
      </c>
      <c r="AU12" s="877">
        <f>AT12*5/44</f>
        <v>252132.84090909091</v>
      </c>
    </row>
    <row r="13" spans="1:52" ht="15.75" x14ac:dyDescent="0.2">
      <c r="A13" s="9">
        <v>16</v>
      </c>
      <c r="B13" s="880" t="s">
        <v>405</v>
      </c>
      <c r="C13" s="881">
        <v>62400</v>
      </c>
      <c r="D13" s="869" t="s">
        <v>396</v>
      </c>
      <c r="E13" s="882"/>
      <c r="F13" s="883" t="s">
        <v>397</v>
      </c>
      <c r="G13" s="871" t="s">
        <v>63</v>
      </c>
      <c r="H13" s="1014"/>
      <c r="I13" s="1014"/>
      <c r="J13" s="1013">
        <f t="shared" si="3"/>
        <v>0</v>
      </c>
      <c r="K13" s="1013">
        <f t="shared" si="4"/>
        <v>0</v>
      </c>
      <c r="L13" s="699"/>
      <c r="M13" s="699"/>
      <c r="N13" s="699">
        <f t="shared" si="1"/>
        <v>0</v>
      </c>
      <c r="O13" s="878"/>
      <c r="P13" s="878"/>
      <c r="Q13" s="1013">
        <f t="shared" si="2"/>
        <v>0</v>
      </c>
      <c r="R13" s="878"/>
      <c r="S13" s="106">
        <v>10</v>
      </c>
      <c r="T13" s="914"/>
      <c r="U13" s="914"/>
      <c r="V13" s="878"/>
      <c r="W13" s="878"/>
      <c r="X13" s="878"/>
      <c r="Y13" s="878"/>
      <c r="Z13" s="962"/>
      <c r="AA13" s="878"/>
      <c r="AB13" s="878"/>
      <c r="AC13" s="878"/>
      <c r="AD13" s="232"/>
      <c r="AE13" s="232"/>
      <c r="AF13" s="878"/>
      <c r="AG13" s="232"/>
      <c r="AH13" s="878"/>
      <c r="AI13" s="963"/>
      <c r="AJ13" s="1012">
        <f t="shared" si="5"/>
        <v>10</v>
      </c>
      <c r="AK13" s="874"/>
      <c r="AL13" s="875">
        <f t="shared" si="6"/>
        <v>1</v>
      </c>
      <c r="AM13" s="876">
        <f>IF(D13="PC", +IF(AJ13&gt;17,1,0),0)</f>
        <v>0</v>
      </c>
      <c r="AN13" s="876">
        <f>IF(E13="CA",1,0)</f>
        <v>0</v>
      </c>
      <c r="AO13" s="4">
        <f t="shared" si="7"/>
        <v>12</v>
      </c>
      <c r="AP13" s="877">
        <f>+C13*AO13*AJ13</f>
        <v>7488000</v>
      </c>
      <c r="AQ13" s="877">
        <v>115008</v>
      </c>
      <c r="AR13" s="877">
        <f>AM13*$AM$2*AO13</f>
        <v>0</v>
      </c>
      <c r="AS13" s="877">
        <f>AP13*$AN$2*AN13</f>
        <v>0</v>
      </c>
      <c r="AT13" s="877">
        <f>SUM(AP13:AS13)/AO13</f>
        <v>633584</v>
      </c>
      <c r="AU13" s="877">
        <f>AT13*5/44</f>
        <v>71998.181818181823</v>
      </c>
    </row>
    <row r="14" spans="1:52" ht="15.75" hidden="1" x14ac:dyDescent="0.2">
      <c r="A14" s="9">
        <v>17</v>
      </c>
      <c r="B14" s="1041" t="s">
        <v>464</v>
      </c>
      <c r="C14" s="868">
        <v>25631</v>
      </c>
      <c r="D14" s="869" t="s">
        <v>406</v>
      </c>
      <c r="E14" s="882"/>
      <c r="F14" s="960" t="s">
        <v>403</v>
      </c>
      <c r="G14" s="871" t="s">
        <v>404</v>
      </c>
      <c r="H14" s="1014"/>
      <c r="I14" s="1014">
        <v>4</v>
      </c>
      <c r="J14" s="1013">
        <f t="shared" si="3"/>
        <v>4</v>
      </c>
      <c r="K14" s="1013">
        <f t="shared" si="4"/>
        <v>4</v>
      </c>
      <c r="L14" s="1013"/>
      <c r="M14" s="1013"/>
      <c r="N14" s="1013">
        <f t="shared" si="1"/>
        <v>0</v>
      </c>
      <c r="O14" s="914"/>
      <c r="P14" s="914"/>
      <c r="Q14" s="1022">
        <f t="shared" si="2"/>
        <v>0</v>
      </c>
      <c r="R14" s="878"/>
      <c r="S14" s="878"/>
      <c r="T14" s="878"/>
      <c r="U14" s="878"/>
      <c r="V14" s="878"/>
      <c r="W14" s="878"/>
      <c r="X14" s="878"/>
      <c r="Y14" s="878"/>
      <c r="Z14" s="878"/>
      <c r="AA14" s="878"/>
      <c r="AB14" s="878"/>
      <c r="AC14" s="878"/>
      <c r="AD14" s="878"/>
      <c r="AE14" s="232"/>
      <c r="AF14" s="878"/>
      <c r="AG14" s="232"/>
      <c r="AH14" s="878"/>
      <c r="AI14" s="879"/>
      <c r="AJ14" s="1050">
        <f t="shared" si="5"/>
        <v>4</v>
      </c>
      <c r="AK14" s="874"/>
      <c r="AL14" s="875">
        <f t="shared" si="6"/>
        <v>0</v>
      </c>
      <c r="AM14" s="876"/>
      <c r="AN14" s="876"/>
      <c r="AO14" s="4">
        <f t="shared" si="7"/>
        <v>5</v>
      </c>
      <c r="AP14" s="877"/>
      <c r="AQ14" s="877">
        <f t="shared" ref="AQ14:AQ17" si="8">+AL14*AO14*$AL$2</f>
        <v>0</v>
      </c>
      <c r="AR14" s="877"/>
      <c r="AS14" s="877"/>
      <c r="AT14" s="877"/>
      <c r="AU14" s="4"/>
    </row>
    <row r="15" spans="1:52" ht="15.75" x14ac:dyDescent="0.2">
      <c r="A15" s="9">
        <v>18</v>
      </c>
      <c r="B15" s="867" t="s">
        <v>233</v>
      </c>
      <c r="C15" s="884">
        <v>73600</v>
      </c>
      <c r="D15" s="885" t="s">
        <v>396</v>
      </c>
      <c r="E15" s="869" t="s">
        <v>402</v>
      </c>
      <c r="F15" s="870" t="s">
        <v>397</v>
      </c>
      <c r="G15" s="886" t="s">
        <v>63</v>
      </c>
      <c r="H15" s="1013">
        <v>2</v>
      </c>
      <c r="I15" s="1013">
        <v>2</v>
      </c>
      <c r="J15" s="1013">
        <f t="shared" si="3"/>
        <v>2</v>
      </c>
      <c r="K15" s="1013">
        <f t="shared" si="4"/>
        <v>2</v>
      </c>
      <c r="L15" s="699"/>
      <c r="M15" s="699"/>
      <c r="N15" s="699">
        <f t="shared" si="1"/>
        <v>0</v>
      </c>
      <c r="O15" s="878"/>
      <c r="P15" s="878"/>
      <c r="Q15" s="1022">
        <f t="shared" si="2"/>
        <v>0</v>
      </c>
      <c r="R15" s="106">
        <v>9</v>
      </c>
      <c r="S15" s="106">
        <v>1</v>
      </c>
      <c r="T15" s="106">
        <v>1</v>
      </c>
      <c r="U15" s="878"/>
      <c r="V15" s="878"/>
      <c r="W15" s="878"/>
      <c r="X15" s="878"/>
      <c r="Y15" s="878"/>
      <c r="Z15" s="1100">
        <v>16</v>
      </c>
      <c r="AA15" s="878"/>
      <c r="AB15" s="878"/>
      <c r="AC15" s="878"/>
      <c r="AD15" s="232"/>
      <c r="AE15" s="232"/>
      <c r="AF15" s="878"/>
      <c r="AG15" s="232"/>
      <c r="AH15" s="878"/>
      <c r="AI15" s="963"/>
      <c r="AJ15" s="1101">
        <f t="shared" si="5"/>
        <v>29</v>
      </c>
      <c r="AK15" s="874"/>
      <c r="AL15" s="875">
        <f t="shared" si="6"/>
        <v>1</v>
      </c>
      <c r="AM15" s="875">
        <f>IF(D15="PC", +IF(AJ15&gt;17,1,0),0)</f>
        <v>1</v>
      </c>
      <c r="AN15" s="875">
        <f>IF(E15="CA",1,0)</f>
        <v>1</v>
      </c>
      <c r="AO15" s="4">
        <f t="shared" si="7"/>
        <v>12</v>
      </c>
      <c r="AP15" s="877">
        <f>+C15*AO15*AJ15</f>
        <v>25612800</v>
      </c>
      <c r="AQ15" s="877">
        <v>115008</v>
      </c>
      <c r="AR15" s="877">
        <v>340620</v>
      </c>
      <c r="AS15" s="877">
        <f>AP15*$AN$2*AN15</f>
        <v>896448.00000000012</v>
      </c>
      <c r="AT15" s="877">
        <f>SUM(AP15:AS15)/AO15</f>
        <v>2247073</v>
      </c>
      <c r="AU15" s="877">
        <f>AT15*5/44</f>
        <v>255349.20454545456</v>
      </c>
    </row>
    <row r="16" spans="1:52" ht="15.75" x14ac:dyDescent="0.2">
      <c r="A16" s="9">
        <v>20</v>
      </c>
      <c r="B16" s="1035" t="s">
        <v>669</v>
      </c>
      <c r="C16" s="868">
        <v>41600</v>
      </c>
      <c r="D16" s="869" t="s">
        <v>396</v>
      </c>
      <c r="E16" s="869"/>
      <c r="F16" s="871" t="s">
        <v>403</v>
      </c>
      <c r="G16" s="871" t="s">
        <v>404</v>
      </c>
      <c r="H16" s="1013"/>
      <c r="I16" s="1013"/>
      <c r="J16" s="1013">
        <f t="shared" si="3"/>
        <v>0</v>
      </c>
      <c r="K16" s="1013">
        <f t="shared" si="4"/>
        <v>0</v>
      </c>
      <c r="L16" s="747"/>
      <c r="M16" s="747"/>
      <c r="N16" s="747">
        <f t="shared" si="1"/>
        <v>0</v>
      </c>
      <c r="O16" s="914"/>
      <c r="P16" s="914"/>
      <c r="Q16" s="1022">
        <f t="shared" si="2"/>
        <v>0</v>
      </c>
      <c r="R16" s="878"/>
      <c r="S16" s="106">
        <v>8</v>
      </c>
      <c r="T16" s="106">
        <v>2</v>
      </c>
      <c r="U16" s="878"/>
      <c r="V16" s="878"/>
      <c r="W16" s="878"/>
      <c r="X16" s="878"/>
      <c r="Y16" s="878"/>
      <c r="Z16" s="878"/>
      <c r="AA16" s="1100">
        <v>8</v>
      </c>
      <c r="AB16" s="878"/>
      <c r="AC16" s="878"/>
      <c r="AD16" s="878"/>
      <c r="AE16" s="232"/>
      <c r="AF16" s="878"/>
      <c r="AG16" s="232"/>
      <c r="AH16" s="878"/>
      <c r="AI16" s="879"/>
      <c r="AJ16" s="1050">
        <f t="shared" si="5"/>
        <v>18</v>
      </c>
      <c r="AK16" s="874"/>
      <c r="AL16" s="875">
        <f t="shared" si="6"/>
        <v>1</v>
      </c>
      <c r="AM16" s="876"/>
      <c r="AN16" s="876"/>
      <c r="AO16" s="4">
        <f t="shared" si="7"/>
        <v>5</v>
      </c>
      <c r="AP16" s="877">
        <f>+C16*AO16*AJ16</f>
        <v>3744000</v>
      </c>
      <c r="AQ16" s="877">
        <v>115008</v>
      </c>
      <c r="AR16" s="877"/>
      <c r="AS16" s="877"/>
      <c r="AT16" s="877"/>
      <c r="AU16" s="4"/>
    </row>
    <row r="17" spans="1:7580" s="967" customFormat="1" ht="15.75" hidden="1" x14ac:dyDescent="0.2">
      <c r="A17" s="967">
        <v>19</v>
      </c>
      <c r="B17" s="1038" t="s">
        <v>457</v>
      </c>
      <c r="C17" s="868">
        <v>29732</v>
      </c>
      <c r="D17" s="869" t="s">
        <v>406</v>
      </c>
      <c r="E17" s="869"/>
      <c r="F17" s="871" t="s">
        <v>407</v>
      </c>
      <c r="G17" s="871" t="s">
        <v>63</v>
      </c>
      <c r="H17" s="1013">
        <v>6</v>
      </c>
      <c r="I17" s="1013">
        <v>2</v>
      </c>
      <c r="J17" s="1013">
        <f t="shared" si="3"/>
        <v>4</v>
      </c>
      <c r="K17" s="1013">
        <f t="shared" si="4"/>
        <v>4</v>
      </c>
      <c r="L17" s="1013"/>
      <c r="M17" s="1013"/>
      <c r="N17" s="1013">
        <f t="shared" si="1"/>
        <v>0</v>
      </c>
      <c r="O17" s="914"/>
      <c r="P17" s="106">
        <v>2</v>
      </c>
      <c r="Q17" s="1022">
        <f t="shared" si="2"/>
        <v>0</v>
      </c>
      <c r="R17" s="878"/>
      <c r="S17" s="878"/>
      <c r="T17" s="878"/>
      <c r="U17" s="878"/>
      <c r="V17" s="878"/>
      <c r="W17" s="878"/>
      <c r="X17" s="878"/>
      <c r="Y17" s="878"/>
      <c r="Z17" s="961"/>
      <c r="AA17" s="878"/>
      <c r="AB17" s="878"/>
      <c r="AC17" s="878"/>
      <c r="AD17" s="878"/>
      <c r="AE17" s="232"/>
      <c r="AF17" s="878"/>
      <c r="AG17" s="232"/>
      <c r="AH17" s="878"/>
      <c r="AI17" s="879"/>
      <c r="AJ17" s="1049">
        <f t="shared" si="5"/>
        <v>6</v>
      </c>
      <c r="AK17" s="874"/>
      <c r="AL17" s="875">
        <f t="shared" si="6"/>
        <v>0</v>
      </c>
      <c r="AM17" s="876">
        <f>IF(D17="PC", +IF(AJ17&gt;17,1,0),0)</f>
        <v>0</v>
      </c>
      <c r="AN17" s="876">
        <f>IF(E17="CA",1,0)</f>
        <v>0</v>
      </c>
      <c r="AO17" s="4">
        <f t="shared" si="7"/>
        <v>10</v>
      </c>
      <c r="AP17" s="877">
        <f>+C17*AO17*AJ17</f>
        <v>1783920</v>
      </c>
      <c r="AQ17" s="877">
        <f t="shared" si="8"/>
        <v>0</v>
      </c>
      <c r="AR17" s="877">
        <f>AM17*$AM$2*AO17</f>
        <v>0</v>
      </c>
      <c r="AS17" s="877">
        <f>AP17*$AN$2*AN17</f>
        <v>0</v>
      </c>
      <c r="AT17" s="877">
        <f>SUM(AP17:AS17)/AO17</f>
        <v>178392</v>
      </c>
      <c r="AU17" s="877">
        <f>AT17*5/44</f>
        <v>20271.81818181818</v>
      </c>
    </row>
    <row r="18" spans="1:7580" ht="15.75" x14ac:dyDescent="0.2">
      <c r="A18" s="9">
        <v>22</v>
      </c>
      <c r="B18" s="1035" t="s">
        <v>408</v>
      </c>
      <c r="C18" s="868">
        <v>73600</v>
      </c>
      <c r="D18" s="869" t="s">
        <v>396</v>
      </c>
      <c r="E18" s="869" t="s">
        <v>402</v>
      </c>
      <c r="F18" s="870" t="s">
        <v>403</v>
      </c>
      <c r="G18" s="871" t="s">
        <v>63</v>
      </c>
      <c r="H18" s="1013">
        <v>2</v>
      </c>
      <c r="I18" s="1013">
        <v>2</v>
      </c>
      <c r="J18" s="106">
        <f t="shared" si="3"/>
        <v>2</v>
      </c>
      <c r="K18" s="106">
        <f t="shared" si="4"/>
        <v>2</v>
      </c>
      <c r="L18" s="1013"/>
      <c r="M18" s="1013"/>
      <c r="N18" s="1013">
        <f t="shared" si="1"/>
        <v>0</v>
      </c>
      <c r="O18" s="914"/>
      <c r="P18" s="914"/>
      <c r="Q18" s="1022">
        <f t="shared" si="2"/>
        <v>0</v>
      </c>
      <c r="R18" s="878"/>
      <c r="S18" s="1013">
        <v>10</v>
      </c>
      <c r="T18" s="878"/>
      <c r="U18" s="878"/>
      <c r="V18" s="878"/>
      <c r="W18" s="878"/>
      <c r="X18" s="878"/>
      <c r="Y18" s="1083"/>
      <c r="Z18" s="1103"/>
      <c r="AA18" s="1084"/>
      <c r="AB18" s="878"/>
      <c r="AC18" s="878"/>
      <c r="AD18" s="878"/>
      <c r="AE18" s="232"/>
      <c r="AF18" s="878"/>
      <c r="AG18" s="232"/>
      <c r="AH18" s="878"/>
      <c r="AI18" s="879"/>
      <c r="AJ18" s="1049">
        <f t="shared" si="5"/>
        <v>12</v>
      </c>
      <c r="AK18" s="874"/>
      <c r="AL18" s="875">
        <f t="shared" si="6"/>
        <v>1</v>
      </c>
      <c r="AM18" s="876">
        <f>IF(D18="PC", +IF(AJ18&gt;17,1,0),0)</f>
        <v>0</v>
      </c>
      <c r="AN18" s="876">
        <f>IF(E18="CA",1,0)</f>
        <v>1</v>
      </c>
      <c r="AO18" s="4">
        <f t="shared" si="7"/>
        <v>12</v>
      </c>
      <c r="AP18" s="877">
        <f>+C18*AO18*AJ18</f>
        <v>10598400</v>
      </c>
      <c r="AQ18" s="877">
        <v>115008</v>
      </c>
      <c r="AR18" s="877">
        <f>AM18*$AM$2*AO18</f>
        <v>0</v>
      </c>
      <c r="AS18" s="877">
        <f>AP18*$AN$2*AN18</f>
        <v>370944.00000000006</v>
      </c>
      <c r="AT18" s="877">
        <f>SUM(AP18:AS18)/AO18</f>
        <v>923696</v>
      </c>
      <c r="AU18" s="877">
        <f>AT18*5/44</f>
        <v>104965.45454545454</v>
      </c>
    </row>
    <row r="19" spans="1:7580" ht="15.75" x14ac:dyDescent="0.2">
      <c r="A19" s="171">
        <v>26</v>
      </c>
      <c r="B19" s="1040" t="s">
        <v>192</v>
      </c>
      <c r="C19" s="887">
        <v>59200</v>
      </c>
      <c r="D19" s="284" t="s">
        <v>396</v>
      </c>
      <c r="E19" s="284"/>
      <c r="F19" s="132" t="s">
        <v>401</v>
      </c>
      <c r="G19" s="132" t="s">
        <v>63</v>
      </c>
      <c r="H19" s="1028">
        <v>26</v>
      </c>
      <c r="I19" s="1028">
        <v>16</v>
      </c>
      <c r="J19" s="1013">
        <f t="shared" si="3"/>
        <v>21</v>
      </c>
      <c r="K19" s="1013">
        <f t="shared" si="4"/>
        <v>21</v>
      </c>
      <c r="L19" s="1045"/>
      <c r="M19" s="1045"/>
      <c r="N19" s="1013">
        <f t="shared" si="1"/>
        <v>0</v>
      </c>
      <c r="O19" s="1078"/>
      <c r="P19" s="1078"/>
      <c r="Q19" s="1022">
        <f t="shared" si="2"/>
        <v>7</v>
      </c>
      <c r="R19" s="749"/>
      <c r="S19" s="749"/>
      <c r="T19" s="749"/>
      <c r="U19" s="749"/>
      <c r="V19" s="1111">
        <v>4</v>
      </c>
      <c r="W19" s="749"/>
      <c r="X19" s="749"/>
      <c r="Y19" s="749"/>
      <c r="Z19" s="1102"/>
      <c r="AA19" s="749"/>
      <c r="AB19" s="749"/>
      <c r="AC19" s="1098">
        <v>1</v>
      </c>
      <c r="AD19" s="749"/>
      <c r="AE19" s="749"/>
      <c r="AF19" s="749"/>
      <c r="AG19" s="749"/>
      <c r="AH19" s="749"/>
      <c r="AI19" s="999"/>
      <c r="AJ19" s="1053">
        <f t="shared" si="5"/>
        <v>33</v>
      </c>
      <c r="AK19" s="999"/>
      <c r="AL19" s="999">
        <f t="shared" si="6"/>
        <v>1</v>
      </c>
      <c r="AM19" s="999">
        <f>IF(D19="PC", +IF(AJ19&gt;17,1,0),0)</f>
        <v>1</v>
      </c>
      <c r="AN19" s="999">
        <f>IF(E19="CA",1,0)</f>
        <v>0</v>
      </c>
      <c r="AO19" s="1016">
        <f t="shared" si="7"/>
        <v>12</v>
      </c>
      <c r="AP19" s="1016">
        <f>+C19*AO19*AJ19</f>
        <v>23443200</v>
      </c>
      <c r="AQ19" s="877">
        <v>115008</v>
      </c>
      <c r="AR19" s="877">
        <v>340620</v>
      </c>
      <c r="AS19" s="1016">
        <f>AP19*$AN$2*AN19</f>
        <v>0</v>
      </c>
      <c r="AT19" s="1016">
        <f>SUM(AP19:AS19)/AO19</f>
        <v>1991569</v>
      </c>
      <c r="AU19" s="1016">
        <f>AT19*5/44</f>
        <v>226314.65909090909</v>
      </c>
      <c r="AV19" s="915"/>
      <c r="AW19" s="915"/>
      <c r="AX19" s="915"/>
      <c r="AY19" s="915"/>
      <c r="AZ19" s="915"/>
      <c r="BA19" s="915"/>
      <c r="BB19" s="915"/>
      <c r="BC19" s="915"/>
      <c r="BD19" s="915"/>
      <c r="BE19" s="915"/>
      <c r="BF19" s="915"/>
      <c r="BG19" s="915"/>
      <c r="BH19" s="915"/>
      <c r="BI19" s="915"/>
      <c r="BJ19" s="915"/>
      <c r="BK19" s="915"/>
      <c r="BL19" s="915"/>
      <c r="BM19" s="915"/>
      <c r="BN19" s="915"/>
      <c r="BO19" s="915"/>
      <c r="BP19" s="915"/>
      <c r="BQ19" s="915"/>
      <c r="BR19" s="915"/>
      <c r="BS19" s="915"/>
      <c r="BT19" s="915"/>
      <c r="BU19" s="915"/>
      <c r="BV19" s="915"/>
      <c r="BW19" s="915"/>
      <c r="BX19" s="915"/>
      <c r="BY19" s="915"/>
      <c r="BZ19" s="915"/>
      <c r="CA19" s="915"/>
      <c r="CB19" s="915"/>
      <c r="CC19" s="915"/>
      <c r="CD19" s="915"/>
      <c r="CE19" s="915"/>
      <c r="CF19" s="915"/>
      <c r="CG19" s="915"/>
      <c r="CH19" s="915"/>
      <c r="CI19" s="915"/>
      <c r="CJ19" s="915"/>
      <c r="CK19" s="915"/>
      <c r="CL19" s="915"/>
      <c r="CM19" s="915"/>
      <c r="CN19" s="915"/>
      <c r="CO19" s="915"/>
      <c r="CP19" s="915"/>
      <c r="CQ19" s="915"/>
      <c r="CR19" s="915"/>
      <c r="CS19" s="915"/>
      <c r="CT19" s="915"/>
      <c r="CU19" s="915"/>
      <c r="CV19" s="915"/>
      <c r="CW19" s="915"/>
      <c r="CX19" s="915"/>
      <c r="CY19" s="915"/>
      <c r="CZ19" s="915"/>
      <c r="DA19" s="915"/>
      <c r="DB19" s="915"/>
      <c r="DC19" s="915"/>
      <c r="DD19" s="915"/>
      <c r="DE19" s="915"/>
      <c r="DF19" s="915"/>
      <c r="DG19" s="915"/>
      <c r="DH19" s="915"/>
      <c r="DI19" s="915"/>
      <c r="DJ19" s="915"/>
      <c r="DK19" s="915"/>
      <c r="DL19" s="915"/>
      <c r="DM19" s="915"/>
      <c r="DN19" s="915"/>
      <c r="DO19" s="915"/>
      <c r="DP19" s="915"/>
      <c r="DQ19" s="915"/>
      <c r="DR19" s="915"/>
      <c r="DS19" s="915"/>
      <c r="DT19" s="915"/>
      <c r="DU19" s="915"/>
      <c r="DV19" s="915"/>
      <c r="DW19" s="915"/>
      <c r="DX19" s="915"/>
      <c r="DY19" s="915"/>
      <c r="DZ19" s="915"/>
      <c r="EA19" s="915"/>
      <c r="EB19" s="915"/>
      <c r="EC19" s="915"/>
      <c r="ED19" s="915"/>
      <c r="EE19" s="915"/>
      <c r="EF19" s="915"/>
      <c r="EG19" s="915"/>
      <c r="EH19" s="915"/>
      <c r="EI19" s="915"/>
      <c r="EJ19" s="915"/>
      <c r="EK19" s="915"/>
      <c r="EL19" s="915"/>
      <c r="EM19" s="915"/>
      <c r="EN19" s="915"/>
      <c r="EO19" s="915"/>
      <c r="EP19" s="915"/>
      <c r="EQ19" s="915"/>
      <c r="ER19" s="915"/>
      <c r="ES19" s="915"/>
      <c r="ET19" s="915"/>
      <c r="EU19" s="915"/>
      <c r="EV19" s="915"/>
      <c r="EW19" s="915"/>
      <c r="EX19" s="915"/>
      <c r="EY19" s="915"/>
      <c r="EZ19" s="915"/>
      <c r="FA19" s="915"/>
      <c r="FB19" s="915"/>
      <c r="FC19" s="915"/>
      <c r="FD19" s="915"/>
      <c r="FE19" s="915"/>
      <c r="FF19" s="915"/>
      <c r="FG19" s="915"/>
      <c r="FH19" s="915"/>
      <c r="FI19" s="915"/>
      <c r="FJ19" s="915"/>
      <c r="FK19" s="915"/>
      <c r="FL19" s="915"/>
      <c r="FM19" s="915"/>
      <c r="FN19" s="915"/>
      <c r="FO19" s="915"/>
      <c r="FP19" s="915"/>
      <c r="FQ19" s="915"/>
      <c r="FR19" s="915"/>
      <c r="FS19" s="915"/>
      <c r="FT19" s="915"/>
      <c r="FU19" s="915"/>
      <c r="FV19" s="915"/>
      <c r="FW19" s="915"/>
      <c r="FX19" s="915"/>
      <c r="FY19" s="915"/>
      <c r="FZ19" s="915"/>
      <c r="GA19" s="915"/>
      <c r="GB19" s="915"/>
      <c r="GC19" s="915"/>
      <c r="GD19" s="915"/>
      <c r="GE19" s="915"/>
      <c r="GF19" s="915"/>
      <c r="GG19" s="915"/>
      <c r="GH19" s="915"/>
      <c r="GI19" s="915"/>
      <c r="GJ19" s="915"/>
      <c r="GK19" s="915"/>
      <c r="GL19" s="915"/>
      <c r="GM19" s="915"/>
      <c r="GN19" s="915"/>
      <c r="GO19" s="915"/>
      <c r="GP19" s="915"/>
      <c r="GQ19" s="915"/>
      <c r="GR19" s="915"/>
      <c r="GS19" s="915"/>
      <c r="GT19" s="915"/>
      <c r="GU19" s="915"/>
      <c r="GV19" s="915"/>
      <c r="GW19" s="915"/>
      <c r="GX19" s="915"/>
      <c r="GY19" s="915"/>
      <c r="GZ19" s="915"/>
      <c r="HA19" s="915"/>
      <c r="HB19" s="915"/>
      <c r="HC19" s="915"/>
      <c r="HD19" s="915"/>
      <c r="HE19" s="915"/>
      <c r="HF19" s="915"/>
      <c r="HG19" s="915"/>
      <c r="HH19" s="915"/>
      <c r="HI19" s="915"/>
      <c r="HJ19" s="915"/>
      <c r="HK19" s="915"/>
      <c r="HL19" s="915"/>
      <c r="HM19" s="915"/>
      <c r="HN19" s="915"/>
      <c r="HO19" s="915"/>
      <c r="HP19" s="915"/>
      <c r="HQ19" s="915"/>
      <c r="HR19" s="915"/>
      <c r="HS19" s="915"/>
      <c r="HT19" s="915"/>
      <c r="HU19" s="915"/>
      <c r="HV19" s="915"/>
      <c r="HW19" s="915"/>
      <c r="HX19" s="915"/>
      <c r="HY19" s="915"/>
      <c r="HZ19" s="915"/>
      <c r="IA19" s="915"/>
      <c r="IB19" s="915"/>
      <c r="IC19" s="915"/>
      <c r="ID19" s="915"/>
      <c r="IE19" s="915"/>
      <c r="IF19" s="915"/>
      <c r="IG19" s="915"/>
      <c r="IH19" s="915"/>
      <c r="II19" s="915"/>
      <c r="IJ19" s="915"/>
      <c r="IK19" s="915"/>
      <c r="IL19" s="915"/>
      <c r="IM19" s="915"/>
      <c r="IN19" s="915"/>
      <c r="IO19" s="915"/>
      <c r="IP19" s="915"/>
      <c r="IQ19" s="915"/>
      <c r="IR19" s="915"/>
      <c r="IS19" s="915"/>
      <c r="IT19" s="915"/>
      <c r="IU19" s="915"/>
      <c r="IV19" s="915"/>
      <c r="IW19" s="915"/>
      <c r="IX19" s="915"/>
      <c r="IY19" s="915"/>
      <c r="IZ19" s="915"/>
      <c r="JA19" s="915"/>
      <c r="JB19" s="915"/>
      <c r="JC19" s="915"/>
      <c r="JD19" s="915"/>
      <c r="JE19" s="915"/>
      <c r="JF19" s="915"/>
      <c r="JG19" s="915"/>
      <c r="JH19" s="915"/>
      <c r="JI19" s="915"/>
      <c r="JJ19" s="915"/>
      <c r="JK19" s="915"/>
      <c r="JL19" s="915"/>
      <c r="JM19" s="915"/>
      <c r="JN19" s="915"/>
      <c r="JO19" s="915"/>
      <c r="JP19" s="915"/>
      <c r="JQ19" s="915"/>
      <c r="JR19" s="915"/>
      <c r="JS19" s="915"/>
      <c r="JT19" s="915"/>
      <c r="JU19" s="915"/>
      <c r="JV19" s="915"/>
      <c r="JW19" s="915"/>
      <c r="JX19" s="915"/>
      <c r="JY19" s="915"/>
      <c r="JZ19" s="915"/>
      <c r="KA19" s="915"/>
      <c r="KB19" s="915"/>
      <c r="KC19" s="915"/>
      <c r="KD19" s="915"/>
      <c r="KE19" s="915"/>
      <c r="KF19" s="915"/>
      <c r="KG19" s="915"/>
      <c r="KH19" s="915"/>
      <c r="KI19" s="915"/>
      <c r="KJ19" s="915"/>
      <c r="KK19" s="915"/>
      <c r="KL19" s="915"/>
      <c r="KM19" s="915"/>
      <c r="KN19" s="915"/>
      <c r="KO19" s="915"/>
      <c r="KP19" s="915"/>
      <c r="KQ19" s="915"/>
      <c r="KR19" s="915"/>
      <c r="KS19" s="915"/>
      <c r="KT19" s="915"/>
      <c r="KU19" s="915"/>
      <c r="KV19" s="915"/>
      <c r="KW19" s="915"/>
      <c r="KX19" s="915"/>
      <c r="KY19" s="915"/>
      <c r="KZ19" s="915"/>
      <c r="LA19" s="915"/>
      <c r="LB19" s="915"/>
      <c r="LC19" s="915"/>
      <c r="LD19" s="915"/>
      <c r="LE19" s="915"/>
      <c r="LF19" s="915"/>
      <c r="LG19" s="915"/>
      <c r="LH19" s="915"/>
      <c r="LI19" s="915"/>
      <c r="LJ19" s="915"/>
      <c r="LK19" s="915"/>
      <c r="LL19" s="915"/>
      <c r="LM19" s="915"/>
      <c r="LN19" s="915"/>
      <c r="LO19" s="915"/>
      <c r="LP19" s="915"/>
      <c r="LQ19" s="915"/>
      <c r="LR19" s="915"/>
      <c r="LS19" s="915"/>
      <c r="LT19" s="915"/>
      <c r="LU19" s="915"/>
      <c r="LV19" s="915"/>
      <c r="LW19" s="915"/>
      <c r="LX19" s="915"/>
      <c r="LY19" s="915"/>
      <c r="LZ19" s="915"/>
      <c r="MA19" s="915"/>
      <c r="MB19" s="915"/>
      <c r="MC19" s="915"/>
      <c r="MD19" s="915"/>
      <c r="ME19" s="915"/>
      <c r="MF19" s="915"/>
      <c r="MG19" s="915"/>
      <c r="MH19" s="915"/>
      <c r="MI19" s="915"/>
      <c r="MJ19" s="915"/>
      <c r="MK19" s="915"/>
      <c r="ML19" s="915"/>
      <c r="MM19" s="915"/>
      <c r="MN19" s="915"/>
      <c r="MO19" s="915"/>
      <c r="MP19" s="915"/>
      <c r="MQ19" s="915"/>
      <c r="MR19" s="915"/>
      <c r="MS19" s="915"/>
      <c r="MT19" s="915"/>
      <c r="MU19" s="915"/>
      <c r="MV19" s="915"/>
      <c r="MW19" s="915"/>
      <c r="MX19" s="915"/>
      <c r="MY19" s="915"/>
      <c r="MZ19" s="915"/>
      <c r="NA19" s="915"/>
      <c r="NB19" s="915"/>
      <c r="NC19" s="915"/>
      <c r="ND19" s="915"/>
      <c r="NE19" s="915"/>
      <c r="NF19" s="915"/>
      <c r="NG19" s="915"/>
      <c r="NH19" s="915"/>
      <c r="NI19" s="915"/>
      <c r="NJ19" s="915"/>
      <c r="NK19" s="915"/>
      <c r="NL19" s="915"/>
      <c r="NM19" s="915"/>
      <c r="NN19" s="915"/>
      <c r="NO19" s="915"/>
      <c r="NP19" s="915"/>
      <c r="NQ19" s="915"/>
      <c r="NR19" s="915"/>
      <c r="NS19" s="915"/>
      <c r="NT19" s="915"/>
      <c r="NU19" s="915"/>
      <c r="NV19" s="915"/>
      <c r="NW19" s="915"/>
      <c r="NX19" s="915"/>
      <c r="NY19" s="915"/>
      <c r="NZ19" s="915"/>
      <c r="OA19" s="915"/>
      <c r="OB19" s="915"/>
      <c r="OC19" s="915"/>
      <c r="OD19" s="915"/>
      <c r="OE19" s="915"/>
      <c r="OF19" s="915"/>
      <c r="OG19" s="915"/>
      <c r="OH19" s="915"/>
      <c r="OI19" s="915"/>
      <c r="OJ19" s="915"/>
      <c r="OK19" s="915"/>
      <c r="OL19" s="915"/>
      <c r="OM19" s="915"/>
      <c r="ON19" s="915"/>
      <c r="OO19" s="915"/>
      <c r="OP19" s="915"/>
      <c r="OQ19" s="915"/>
      <c r="OR19" s="915"/>
      <c r="OS19" s="915"/>
      <c r="OT19" s="915"/>
      <c r="OU19" s="915"/>
      <c r="OV19" s="915"/>
      <c r="OW19" s="915"/>
      <c r="OX19" s="915"/>
      <c r="OY19" s="915"/>
      <c r="OZ19" s="915"/>
      <c r="PA19" s="915"/>
      <c r="PB19" s="915"/>
      <c r="PC19" s="915"/>
      <c r="PD19" s="915"/>
      <c r="PE19" s="915"/>
      <c r="PF19" s="915"/>
      <c r="PG19" s="915"/>
      <c r="PH19" s="915"/>
      <c r="PI19" s="915"/>
      <c r="PJ19" s="915"/>
      <c r="PK19" s="915"/>
      <c r="PL19" s="915"/>
      <c r="PM19" s="915"/>
      <c r="PN19" s="915"/>
      <c r="PO19" s="915"/>
      <c r="PP19" s="915"/>
      <c r="PQ19" s="915"/>
      <c r="PR19" s="915"/>
      <c r="PS19" s="915"/>
      <c r="PT19" s="915"/>
      <c r="PU19" s="915"/>
      <c r="PV19" s="915"/>
      <c r="PW19" s="915"/>
      <c r="PX19" s="915"/>
      <c r="PY19" s="915"/>
      <c r="PZ19" s="915"/>
      <c r="QA19" s="915"/>
      <c r="QB19" s="915"/>
      <c r="QC19" s="915"/>
      <c r="QD19" s="915"/>
      <c r="QE19" s="915"/>
      <c r="QF19" s="915"/>
      <c r="QG19" s="915"/>
      <c r="QH19" s="915"/>
      <c r="QI19" s="915"/>
      <c r="QJ19" s="915"/>
      <c r="QK19" s="915"/>
      <c r="QL19" s="915"/>
      <c r="QM19" s="915"/>
      <c r="QN19" s="915"/>
      <c r="QO19" s="915"/>
      <c r="QP19" s="915"/>
      <c r="QQ19" s="915"/>
      <c r="QR19" s="915"/>
      <c r="QS19" s="915"/>
      <c r="QT19" s="915"/>
      <c r="QU19" s="915"/>
      <c r="QV19" s="915"/>
      <c r="QW19" s="915"/>
      <c r="QX19" s="915"/>
      <c r="QY19" s="915"/>
      <c r="QZ19" s="915"/>
      <c r="RA19" s="915"/>
      <c r="RB19" s="915"/>
      <c r="RC19" s="915"/>
      <c r="RD19" s="915"/>
      <c r="RE19" s="915"/>
      <c r="RF19" s="915"/>
      <c r="RG19" s="915"/>
      <c r="RH19" s="915"/>
      <c r="RI19" s="915"/>
      <c r="RJ19" s="915"/>
      <c r="RK19" s="915"/>
      <c r="RL19" s="915"/>
      <c r="RM19" s="915"/>
      <c r="RN19" s="915"/>
      <c r="RO19" s="915"/>
      <c r="RP19" s="915"/>
      <c r="RQ19" s="915"/>
      <c r="RR19" s="915"/>
      <c r="RS19" s="915"/>
      <c r="RT19" s="915"/>
      <c r="RU19" s="915"/>
      <c r="RV19" s="915"/>
      <c r="RW19" s="915"/>
      <c r="RX19" s="915"/>
      <c r="RY19" s="915"/>
      <c r="RZ19" s="915"/>
      <c r="SA19" s="915"/>
      <c r="SB19" s="915"/>
      <c r="SC19" s="915"/>
      <c r="SD19" s="915"/>
      <c r="SE19" s="915"/>
      <c r="SF19" s="915"/>
      <c r="SG19" s="915"/>
      <c r="SH19" s="915"/>
      <c r="SI19" s="915"/>
      <c r="SJ19" s="915"/>
      <c r="SK19" s="915"/>
      <c r="SL19" s="915"/>
      <c r="SM19" s="915"/>
      <c r="SN19" s="915"/>
      <c r="SO19" s="915"/>
      <c r="SP19" s="915"/>
      <c r="SQ19" s="915"/>
      <c r="SR19" s="915"/>
      <c r="SS19" s="915"/>
      <c r="ST19" s="915"/>
      <c r="SU19" s="915"/>
      <c r="SV19" s="915"/>
      <c r="SW19" s="915"/>
      <c r="SX19" s="915"/>
      <c r="SY19" s="915"/>
      <c r="SZ19" s="915"/>
      <c r="TA19" s="915"/>
      <c r="TB19" s="915"/>
      <c r="TC19" s="915"/>
      <c r="TD19" s="915"/>
      <c r="TE19" s="915"/>
      <c r="TF19" s="915"/>
      <c r="TG19" s="915"/>
      <c r="TH19" s="915"/>
      <c r="TI19" s="915"/>
      <c r="TJ19" s="915"/>
      <c r="TK19" s="915"/>
      <c r="TL19" s="915"/>
      <c r="TM19" s="915"/>
      <c r="TN19" s="915"/>
      <c r="TO19" s="915"/>
      <c r="TP19" s="915"/>
      <c r="TQ19" s="915"/>
      <c r="TR19" s="915"/>
      <c r="TS19" s="915"/>
      <c r="TT19" s="915"/>
      <c r="TU19" s="915"/>
      <c r="TV19" s="915"/>
      <c r="TW19" s="915"/>
      <c r="TX19" s="915"/>
      <c r="TY19" s="915"/>
      <c r="TZ19" s="915"/>
      <c r="UA19" s="915"/>
      <c r="UB19" s="915"/>
      <c r="UC19" s="915"/>
      <c r="UD19" s="915"/>
      <c r="UE19" s="915"/>
      <c r="UF19" s="915"/>
      <c r="UG19" s="915"/>
      <c r="UH19" s="915"/>
      <c r="UI19" s="915"/>
      <c r="UJ19" s="915"/>
      <c r="UK19" s="915"/>
      <c r="UL19" s="915"/>
      <c r="UM19" s="915"/>
      <c r="UN19" s="915"/>
      <c r="UO19" s="915"/>
      <c r="UP19" s="915"/>
      <c r="UQ19" s="915"/>
      <c r="UR19" s="915"/>
      <c r="US19" s="915"/>
      <c r="UT19" s="915"/>
      <c r="UU19" s="915"/>
      <c r="UV19" s="915"/>
      <c r="UW19" s="915"/>
      <c r="UX19" s="915"/>
      <c r="UY19" s="915"/>
      <c r="UZ19" s="915"/>
      <c r="VA19" s="915"/>
      <c r="VB19" s="915"/>
      <c r="VC19" s="915"/>
      <c r="VD19" s="915"/>
      <c r="VE19" s="915"/>
      <c r="VF19" s="915"/>
      <c r="VG19" s="915"/>
      <c r="VH19" s="915"/>
      <c r="VI19" s="915"/>
      <c r="VJ19" s="915"/>
      <c r="VK19" s="915"/>
      <c r="VL19" s="915"/>
      <c r="VM19" s="915"/>
      <c r="VN19" s="915"/>
      <c r="VO19" s="915"/>
      <c r="VP19" s="915"/>
      <c r="VQ19" s="915"/>
      <c r="VR19" s="915"/>
      <c r="VS19" s="915"/>
      <c r="VT19" s="915"/>
      <c r="VU19" s="915"/>
      <c r="VV19" s="915"/>
      <c r="VW19" s="915"/>
      <c r="VX19" s="915"/>
      <c r="VY19" s="915"/>
      <c r="VZ19" s="915"/>
      <c r="WA19" s="915"/>
      <c r="WB19" s="915"/>
      <c r="WC19" s="915"/>
      <c r="WD19" s="915"/>
      <c r="WE19" s="915"/>
      <c r="WF19" s="915"/>
      <c r="WG19" s="915"/>
      <c r="WH19" s="915"/>
      <c r="WI19" s="915"/>
      <c r="WJ19" s="915"/>
      <c r="WK19" s="915"/>
      <c r="WL19" s="915"/>
      <c r="WM19" s="915"/>
      <c r="WN19" s="915"/>
      <c r="WO19" s="915"/>
      <c r="WP19" s="915"/>
      <c r="WQ19" s="915"/>
      <c r="WR19" s="915"/>
      <c r="WS19" s="915"/>
      <c r="WT19" s="915"/>
      <c r="WU19" s="915"/>
      <c r="WV19" s="915"/>
      <c r="WW19" s="915"/>
      <c r="WX19" s="915"/>
      <c r="WY19" s="915"/>
      <c r="WZ19" s="915"/>
      <c r="XA19" s="915"/>
      <c r="XB19" s="915"/>
      <c r="XC19" s="915"/>
      <c r="XD19" s="915"/>
      <c r="XE19" s="915"/>
      <c r="XF19" s="915"/>
      <c r="XG19" s="915"/>
      <c r="XH19" s="915"/>
      <c r="XI19" s="915"/>
      <c r="XJ19" s="915"/>
      <c r="XK19" s="915"/>
      <c r="XL19" s="915"/>
      <c r="XM19" s="915"/>
      <c r="XN19" s="915"/>
      <c r="XO19" s="915"/>
      <c r="XP19" s="915"/>
      <c r="XQ19" s="915"/>
      <c r="XR19" s="915"/>
      <c r="XS19" s="915"/>
      <c r="XT19" s="915"/>
      <c r="XU19" s="915"/>
      <c r="XV19" s="915"/>
      <c r="XW19" s="915"/>
      <c r="XX19" s="915"/>
      <c r="XY19" s="915"/>
      <c r="XZ19" s="915"/>
      <c r="YA19" s="915"/>
      <c r="YB19" s="915"/>
      <c r="YC19" s="915"/>
      <c r="YD19" s="915"/>
      <c r="YE19" s="915"/>
      <c r="YF19" s="915"/>
      <c r="YG19" s="915"/>
      <c r="YH19" s="915"/>
      <c r="YI19" s="915"/>
      <c r="YJ19" s="915"/>
      <c r="YK19" s="915"/>
      <c r="YL19" s="915"/>
      <c r="YM19" s="915"/>
      <c r="YN19" s="915"/>
      <c r="YO19" s="915"/>
      <c r="YP19" s="915"/>
      <c r="YQ19" s="915"/>
      <c r="YR19" s="915"/>
      <c r="YS19" s="915"/>
      <c r="YT19" s="915"/>
      <c r="YU19" s="915"/>
      <c r="YV19" s="915"/>
      <c r="YW19" s="915"/>
      <c r="YX19" s="915"/>
      <c r="YY19" s="915"/>
      <c r="YZ19" s="915"/>
      <c r="ZA19" s="915"/>
      <c r="ZB19" s="915"/>
      <c r="ZC19" s="915"/>
      <c r="ZD19" s="915"/>
      <c r="ZE19" s="915"/>
      <c r="ZF19" s="915"/>
      <c r="ZG19" s="915"/>
      <c r="ZH19" s="915"/>
      <c r="ZI19" s="915"/>
      <c r="ZJ19" s="915"/>
      <c r="ZK19" s="915"/>
      <c r="ZL19" s="915"/>
      <c r="ZM19" s="915"/>
      <c r="ZN19" s="915"/>
      <c r="ZO19" s="915"/>
      <c r="ZP19" s="915"/>
      <c r="ZQ19" s="915"/>
      <c r="ZR19" s="915"/>
      <c r="ZS19" s="915"/>
      <c r="ZT19" s="915"/>
      <c r="ZU19" s="915"/>
      <c r="ZV19" s="915"/>
      <c r="ZW19" s="915"/>
      <c r="ZX19" s="915"/>
      <c r="ZY19" s="915"/>
      <c r="ZZ19" s="915"/>
      <c r="AAA19" s="915"/>
      <c r="AAB19" s="915"/>
      <c r="AAC19" s="915"/>
      <c r="AAD19" s="915"/>
      <c r="AAE19" s="915"/>
      <c r="AAF19" s="915"/>
      <c r="AAG19" s="915"/>
      <c r="AAH19" s="915"/>
      <c r="AAI19" s="915"/>
      <c r="AAJ19" s="915"/>
      <c r="AAK19" s="915"/>
      <c r="AAL19" s="915"/>
      <c r="AAM19" s="915"/>
      <c r="AAN19" s="915"/>
      <c r="AAO19" s="915"/>
      <c r="AAP19" s="915"/>
      <c r="AAQ19" s="915"/>
      <c r="AAR19" s="915"/>
      <c r="AAS19" s="915"/>
      <c r="AAT19" s="915"/>
      <c r="AAU19" s="915"/>
      <c r="AAV19" s="915"/>
      <c r="AAW19" s="915"/>
      <c r="AAX19" s="915"/>
      <c r="AAY19" s="915"/>
      <c r="AAZ19" s="915"/>
      <c r="ABA19" s="915"/>
      <c r="ABB19" s="915"/>
      <c r="ABC19" s="915"/>
      <c r="ABD19" s="915"/>
      <c r="ABE19" s="915"/>
      <c r="ABF19" s="915"/>
      <c r="ABG19" s="915"/>
      <c r="ABH19" s="915"/>
      <c r="ABI19" s="915"/>
      <c r="ABJ19" s="915"/>
      <c r="ABK19" s="915"/>
      <c r="ABL19" s="915"/>
      <c r="ABM19" s="915"/>
      <c r="ABN19" s="915"/>
      <c r="ABO19" s="915"/>
      <c r="ABP19" s="915"/>
      <c r="ABQ19" s="915"/>
      <c r="ABR19" s="915"/>
      <c r="ABS19" s="915"/>
      <c r="ABT19" s="915"/>
      <c r="ABU19" s="915"/>
      <c r="ABV19" s="915"/>
      <c r="ABW19" s="915"/>
      <c r="ABX19" s="915"/>
      <c r="ABY19" s="915"/>
      <c r="ABZ19" s="915"/>
      <c r="ACA19" s="915"/>
      <c r="ACB19" s="915"/>
      <c r="ACC19" s="915"/>
      <c r="ACD19" s="915"/>
      <c r="ACE19" s="915"/>
      <c r="ACF19" s="915"/>
      <c r="ACG19" s="915"/>
      <c r="ACH19" s="915"/>
      <c r="ACI19" s="915"/>
      <c r="ACJ19" s="915"/>
      <c r="ACK19" s="915"/>
      <c r="ACL19" s="915"/>
      <c r="ACM19" s="915"/>
      <c r="ACN19" s="915"/>
      <c r="ACO19" s="915"/>
      <c r="ACP19" s="915"/>
      <c r="ACQ19" s="915"/>
      <c r="ACR19" s="915"/>
      <c r="ACS19" s="915"/>
      <c r="ACT19" s="915"/>
      <c r="ACU19" s="915"/>
      <c r="ACV19" s="915"/>
      <c r="ACW19" s="915"/>
      <c r="ACX19" s="915"/>
      <c r="ACY19" s="915"/>
      <c r="ACZ19" s="915"/>
      <c r="ADA19" s="915"/>
      <c r="ADB19" s="915"/>
      <c r="ADC19" s="915"/>
      <c r="ADD19" s="915"/>
      <c r="ADE19" s="915"/>
      <c r="ADF19" s="915"/>
      <c r="ADG19" s="915"/>
      <c r="ADH19" s="915"/>
      <c r="ADI19" s="915"/>
      <c r="ADJ19" s="915"/>
      <c r="ADK19" s="915"/>
      <c r="ADL19" s="915"/>
      <c r="ADM19" s="915"/>
      <c r="ADN19" s="915"/>
      <c r="ADO19" s="915"/>
      <c r="ADP19" s="915"/>
      <c r="ADQ19" s="915"/>
      <c r="ADR19" s="915"/>
      <c r="ADS19" s="915"/>
      <c r="ADT19" s="915"/>
      <c r="ADU19" s="915"/>
      <c r="ADV19" s="915"/>
      <c r="ADW19" s="915"/>
      <c r="ADX19" s="915"/>
      <c r="ADY19" s="915"/>
      <c r="ADZ19" s="915"/>
      <c r="AEA19" s="915"/>
      <c r="AEB19" s="915"/>
      <c r="AEC19" s="915"/>
      <c r="AED19" s="915"/>
      <c r="AEE19" s="915"/>
      <c r="AEF19" s="915"/>
      <c r="AEG19" s="915"/>
      <c r="AEH19" s="915"/>
      <c r="AEI19" s="915"/>
      <c r="AEJ19" s="915"/>
      <c r="AEK19" s="915"/>
      <c r="AEL19" s="915"/>
      <c r="AEM19" s="915"/>
      <c r="AEN19" s="915"/>
      <c r="AEO19" s="915"/>
      <c r="AEP19" s="915"/>
      <c r="AEQ19" s="915"/>
      <c r="AER19" s="915"/>
      <c r="AES19" s="915"/>
      <c r="AET19" s="915"/>
      <c r="AEU19" s="915"/>
      <c r="AEV19" s="915"/>
      <c r="AEW19" s="915"/>
      <c r="AEX19" s="915"/>
      <c r="AEY19" s="915"/>
      <c r="AEZ19" s="915"/>
      <c r="AFA19" s="915"/>
      <c r="AFB19" s="915"/>
      <c r="AFC19" s="915"/>
      <c r="AFD19" s="915"/>
      <c r="AFE19" s="915"/>
      <c r="AFF19" s="915"/>
      <c r="AFG19" s="915"/>
      <c r="AFH19" s="915"/>
      <c r="AFI19" s="915"/>
      <c r="AFJ19" s="915"/>
      <c r="AFK19" s="915"/>
      <c r="AFL19" s="915"/>
      <c r="AFM19" s="915"/>
      <c r="AFN19" s="915"/>
      <c r="AFO19" s="915"/>
      <c r="AFP19" s="915"/>
      <c r="AFQ19" s="915"/>
      <c r="AFR19" s="915"/>
      <c r="AFS19" s="915"/>
      <c r="AFT19" s="915"/>
      <c r="AFU19" s="915"/>
      <c r="AFV19" s="915"/>
      <c r="AFW19" s="915"/>
      <c r="AFX19" s="915"/>
      <c r="AFY19" s="915"/>
      <c r="AFZ19" s="915"/>
      <c r="AGA19" s="915"/>
      <c r="AGB19" s="915"/>
      <c r="AGC19" s="915"/>
      <c r="AGD19" s="915"/>
      <c r="AGE19" s="915"/>
      <c r="AGF19" s="915"/>
      <c r="AGG19" s="915"/>
      <c r="AGH19" s="915"/>
      <c r="AGI19" s="915"/>
      <c r="AGJ19" s="915"/>
      <c r="AGK19" s="915"/>
      <c r="AGL19" s="915"/>
      <c r="AGM19" s="915"/>
      <c r="AGN19" s="915"/>
      <c r="AGO19" s="915"/>
      <c r="AGP19" s="915"/>
      <c r="AGQ19" s="915"/>
      <c r="AGR19" s="915"/>
      <c r="AGS19" s="915"/>
      <c r="AGT19" s="915"/>
      <c r="AGU19" s="915"/>
      <c r="AGV19" s="915"/>
      <c r="AGW19" s="915"/>
      <c r="AGX19" s="915"/>
      <c r="AGY19" s="915"/>
      <c r="AGZ19" s="915"/>
      <c r="AHA19" s="915"/>
      <c r="AHB19" s="915"/>
      <c r="AHC19" s="915"/>
      <c r="AHD19" s="915"/>
      <c r="AHE19" s="915"/>
      <c r="AHF19" s="915"/>
      <c r="AHG19" s="915"/>
      <c r="AHH19" s="915"/>
      <c r="AHI19" s="915"/>
      <c r="AHJ19" s="915"/>
      <c r="AHK19" s="915"/>
      <c r="AHL19" s="915"/>
      <c r="AHM19" s="915"/>
      <c r="AHN19" s="915"/>
      <c r="AHO19" s="915"/>
      <c r="AHP19" s="915"/>
      <c r="AHQ19" s="915"/>
      <c r="AHR19" s="915"/>
      <c r="AHS19" s="915"/>
      <c r="AHT19" s="915"/>
      <c r="AHU19" s="915"/>
      <c r="AHV19" s="915"/>
      <c r="AHW19" s="915"/>
      <c r="AHX19" s="915"/>
      <c r="AHY19" s="915"/>
      <c r="AHZ19" s="915"/>
      <c r="AIA19" s="915"/>
      <c r="AIB19" s="915"/>
      <c r="AIC19" s="915"/>
      <c r="AID19" s="915"/>
      <c r="AIE19" s="915"/>
      <c r="AIF19" s="915"/>
      <c r="AIG19" s="915"/>
      <c r="AIH19" s="915"/>
      <c r="AII19" s="915"/>
      <c r="AIJ19" s="915"/>
      <c r="AIK19" s="915"/>
      <c r="AIL19" s="915"/>
      <c r="AIM19" s="915"/>
      <c r="AIN19" s="915"/>
      <c r="AIO19" s="915"/>
      <c r="AIP19" s="915"/>
      <c r="AIQ19" s="915"/>
      <c r="AIR19" s="915"/>
      <c r="AIS19" s="915"/>
      <c r="AIT19" s="915"/>
      <c r="AIU19" s="915"/>
      <c r="AIV19" s="915"/>
      <c r="AIW19" s="915"/>
      <c r="AIX19" s="915"/>
      <c r="AIY19" s="915"/>
      <c r="AIZ19" s="915"/>
      <c r="AJA19" s="915"/>
      <c r="AJB19" s="915"/>
      <c r="AJC19" s="915"/>
      <c r="AJD19" s="915"/>
      <c r="AJE19" s="915"/>
      <c r="AJF19" s="915"/>
      <c r="AJG19" s="915"/>
      <c r="AJH19" s="915"/>
      <c r="AJI19" s="915"/>
      <c r="AJJ19" s="915"/>
      <c r="AJK19" s="915"/>
      <c r="AJL19" s="915"/>
      <c r="AJM19" s="915"/>
      <c r="AJN19" s="915"/>
      <c r="AJO19" s="915"/>
      <c r="AJP19" s="915"/>
      <c r="AJQ19" s="915"/>
      <c r="AJR19" s="915"/>
      <c r="AJS19" s="915"/>
      <c r="AJT19" s="915"/>
      <c r="AJU19" s="915"/>
      <c r="AJV19" s="915"/>
      <c r="AJW19" s="915"/>
      <c r="AJX19" s="915"/>
      <c r="AJY19" s="915"/>
      <c r="AJZ19" s="915"/>
      <c r="AKA19" s="915"/>
      <c r="AKB19" s="915"/>
      <c r="AKC19" s="915"/>
      <c r="AKD19" s="915"/>
      <c r="AKE19" s="915"/>
      <c r="AKF19" s="915"/>
      <c r="AKG19" s="915"/>
      <c r="AKH19" s="915"/>
      <c r="AKI19" s="915"/>
      <c r="AKJ19" s="915"/>
      <c r="AKK19" s="915"/>
      <c r="AKL19" s="915"/>
      <c r="AKM19" s="915"/>
      <c r="AKN19" s="915"/>
      <c r="AKO19" s="915"/>
      <c r="AKP19" s="915"/>
      <c r="AKQ19" s="915"/>
      <c r="AKR19" s="915"/>
      <c r="AKS19" s="915"/>
      <c r="AKT19" s="915"/>
      <c r="AKU19" s="915"/>
      <c r="AKV19" s="915"/>
      <c r="AKW19" s="915"/>
      <c r="AKX19" s="915"/>
      <c r="AKY19" s="915"/>
      <c r="AKZ19" s="915"/>
      <c r="ALA19" s="915"/>
      <c r="ALB19" s="915"/>
      <c r="ALC19" s="915"/>
      <c r="ALD19" s="915"/>
      <c r="ALE19" s="915"/>
      <c r="ALF19" s="915"/>
      <c r="ALG19" s="915"/>
      <c r="ALH19" s="915"/>
      <c r="ALI19" s="915"/>
      <c r="ALJ19" s="915"/>
      <c r="ALK19" s="915"/>
      <c r="ALL19" s="915"/>
      <c r="ALM19" s="915"/>
      <c r="ALN19" s="915"/>
      <c r="ALO19" s="915"/>
      <c r="ALP19" s="915"/>
      <c r="ALQ19" s="915"/>
      <c r="ALR19" s="915"/>
      <c r="ALS19" s="915"/>
      <c r="ALT19" s="915"/>
      <c r="ALU19" s="915"/>
      <c r="ALV19" s="915"/>
      <c r="ALW19" s="915"/>
      <c r="ALX19" s="915"/>
      <c r="ALY19" s="915"/>
      <c r="ALZ19" s="915"/>
      <c r="AMA19" s="915"/>
      <c r="AMB19" s="915"/>
      <c r="AMC19" s="915"/>
      <c r="AMD19" s="915"/>
      <c r="AME19" s="915"/>
      <c r="AMF19" s="915"/>
      <c r="AMG19" s="915"/>
      <c r="AMH19" s="915"/>
      <c r="AMI19" s="915"/>
      <c r="AMJ19" s="915"/>
      <c r="AMK19" s="915"/>
      <c r="AML19" s="915"/>
      <c r="AMM19" s="915"/>
      <c r="AMN19" s="915"/>
      <c r="AMO19" s="915"/>
      <c r="AMP19" s="915"/>
      <c r="AMQ19" s="915"/>
      <c r="AMR19" s="915"/>
      <c r="AMS19" s="915"/>
      <c r="AMT19" s="915"/>
      <c r="AMU19" s="915"/>
      <c r="AMV19" s="915"/>
      <c r="AMW19" s="915"/>
      <c r="AMX19" s="915"/>
      <c r="AMY19" s="915"/>
      <c r="AMZ19" s="915"/>
      <c r="ANA19" s="915"/>
      <c r="ANB19" s="915"/>
      <c r="ANC19" s="915"/>
      <c r="AND19" s="915"/>
      <c r="ANE19" s="915"/>
      <c r="ANF19" s="915"/>
      <c r="ANG19" s="915"/>
      <c r="ANH19" s="915"/>
      <c r="ANI19" s="915"/>
      <c r="ANJ19" s="915"/>
      <c r="ANK19" s="915"/>
      <c r="ANL19" s="915"/>
      <c r="ANM19" s="915"/>
      <c r="ANN19" s="915"/>
      <c r="ANO19" s="915"/>
      <c r="ANP19" s="915"/>
      <c r="ANQ19" s="915"/>
      <c r="ANR19" s="915"/>
      <c r="ANS19" s="915"/>
      <c r="ANT19" s="915"/>
      <c r="ANU19" s="915"/>
      <c r="ANV19" s="915"/>
      <c r="ANW19" s="915"/>
      <c r="ANX19" s="915"/>
      <c r="ANY19" s="915"/>
      <c r="ANZ19" s="915"/>
      <c r="AOA19" s="915"/>
      <c r="AOB19" s="915"/>
      <c r="AOC19" s="915"/>
      <c r="AOD19" s="915"/>
      <c r="AOE19" s="915"/>
      <c r="AOF19" s="915"/>
      <c r="AOG19" s="915"/>
      <c r="AOH19" s="915"/>
      <c r="AOI19" s="915"/>
      <c r="AOJ19" s="915"/>
      <c r="AOK19" s="915"/>
      <c r="AOL19" s="915"/>
      <c r="AOM19" s="915"/>
      <c r="AON19" s="915"/>
      <c r="AOO19" s="915"/>
      <c r="AOP19" s="915"/>
      <c r="AOQ19" s="915"/>
      <c r="AOR19" s="915"/>
      <c r="AOS19" s="915"/>
      <c r="AOT19" s="915"/>
      <c r="AOU19" s="915"/>
      <c r="AOV19" s="915"/>
      <c r="AOW19" s="915"/>
      <c r="AOX19" s="915"/>
      <c r="AOY19" s="915"/>
      <c r="AOZ19" s="915"/>
      <c r="APA19" s="915"/>
      <c r="APB19" s="915"/>
      <c r="APC19" s="915"/>
      <c r="APD19" s="915"/>
      <c r="APE19" s="915"/>
      <c r="APF19" s="915"/>
      <c r="APG19" s="915"/>
      <c r="APH19" s="915"/>
      <c r="API19" s="915"/>
      <c r="APJ19" s="915"/>
      <c r="APK19" s="915"/>
      <c r="APL19" s="915"/>
      <c r="APM19" s="915"/>
      <c r="APN19" s="915"/>
      <c r="APO19" s="915"/>
      <c r="APP19" s="915"/>
      <c r="APQ19" s="915"/>
      <c r="APR19" s="915"/>
      <c r="APS19" s="915"/>
      <c r="APT19" s="915"/>
      <c r="APU19" s="915"/>
      <c r="APV19" s="915"/>
      <c r="APW19" s="915"/>
      <c r="APX19" s="915"/>
      <c r="APY19" s="915"/>
      <c r="APZ19" s="915"/>
      <c r="AQA19" s="915"/>
      <c r="AQB19" s="915"/>
      <c r="AQC19" s="915"/>
      <c r="AQD19" s="915"/>
      <c r="AQE19" s="915"/>
      <c r="AQF19" s="915"/>
      <c r="AQG19" s="915"/>
      <c r="AQH19" s="915"/>
      <c r="AQI19" s="915"/>
      <c r="AQJ19" s="915"/>
      <c r="AQK19" s="915"/>
      <c r="AQL19" s="915"/>
      <c r="AQM19" s="915"/>
      <c r="AQN19" s="915"/>
      <c r="AQO19" s="915"/>
      <c r="AQP19" s="915"/>
      <c r="AQQ19" s="915"/>
      <c r="AQR19" s="915"/>
      <c r="AQS19" s="915"/>
      <c r="AQT19" s="915"/>
      <c r="AQU19" s="915"/>
      <c r="AQV19" s="915"/>
      <c r="AQW19" s="915"/>
      <c r="AQX19" s="915"/>
      <c r="AQY19" s="915"/>
      <c r="AQZ19" s="915"/>
      <c r="ARA19" s="915"/>
      <c r="ARB19" s="915"/>
      <c r="ARC19" s="915"/>
      <c r="ARD19" s="915"/>
      <c r="ARE19" s="915"/>
      <c r="ARF19" s="915"/>
      <c r="ARG19" s="915"/>
      <c r="ARH19" s="915"/>
      <c r="ARI19" s="915"/>
      <c r="ARJ19" s="915"/>
      <c r="ARK19" s="915"/>
      <c r="ARL19" s="915"/>
      <c r="ARM19" s="915"/>
      <c r="ARN19" s="915"/>
      <c r="ARO19" s="915"/>
      <c r="ARP19" s="915"/>
      <c r="ARQ19" s="915"/>
      <c r="ARR19" s="915"/>
      <c r="ARS19" s="915"/>
      <c r="ART19" s="915"/>
      <c r="ARU19" s="915"/>
      <c r="ARV19" s="915"/>
      <c r="ARW19" s="915"/>
      <c r="ARX19" s="915"/>
      <c r="ARY19" s="915"/>
      <c r="ARZ19" s="915"/>
      <c r="ASA19" s="915"/>
      <c r="ASB19" s="915"/>
      <c r="ASC19" s="915"/>
      <c r="ASD19" s="915"/>
      <c r="ASE19" s="915"/>
      <c r="ASF19" s="915"/>
      <c r="ASG19" s="915"/>
      <c r="ASH19" s="915"/>
      <c r="ASI19" s="915"/>
      <c r="ASJ19" s="915"/>
      <c r="ASK19" s="915"/>
      <c r="ASL19" s="915"/>
      <c r="ASM19" s="915"/>
      <c r="ASN19" s="915"/>
      <c r="ASO19" s="915"/>
      <c r="ASP19" s="915"/>
      <c r="ASQ19" s="915"/>
      <c r="ASR19" s="915"/>
      <c r="ASS19" s="915"/>
      <c r="AST19" s="915"/>
      <c r="ASU19" s="915"/>
      <c r="ASV19" s="915"/>
      <c r="ASW19" s="915"/>
      <c r="ASX19" s="915"/>
      <c r="ASY19" s="915"/>
      <c r="ASZ19" s="915"/>
      <c r="ATA19" s="915"/>
      <c r="ATB19" s="915"/>
      <c r="ATC19" s="915"/>
      <c r="ATD19" s="915"/>
      <c r="ATE19" s="915"/>
      <c r="ATF19" s="915"/>
      <c r="ATG19" s="915"/>
      <c r="ATH19" s="915"/>
      <c r="ATI19" s="915"/>
      <c r="ATJ19" s="915"/>
      <c r="ATK19" s="915"/>
      <c r="ATL19" s="915"/>
      <c r="ATM19" s="915"/>
      <c r="ATN19" s="915"/>
      <c r="ATO19" s="915"/>
      <c r="ATP19" s="915"/>
      <c r="ATQ19" s="915"/>
      <c r="ATR19" s="915"/>
      <c r="ATS19" s="915"/>
      <c r="ATT19" s="915"/>
      <c r="ATU19" s="915"/>
      <c r="ATV19" s="915"/>
      <c r="ATW19" s="915"/>
      <c r="ATX19" s="915"/>
      <c r="ATY19" s="915"/>
      <c r="ATZ19" s="915"/>
      <c r="AUA19" s="915"/>
      <c r="AUB19" s="915"/>
      <c r="AUC19" s="915"/>
      <c r="AUD19" s="915"/>
      <c r="AUE19" s="915"/>
      <c r="AUF19" s="915"/>
      <c r="AUG19" s="915"/>
      <c r="AUH19" s="915"/>
      <c r="AUI19" s="915"/>
      <c r="AUJ19" s="915"/>
      <c r="AUK19" s="915"/>
      <c r="AUL19" s="915"/>
      <c r="AUM19" s="915"/>
      <c r="AUN19" s="915"/>
      <c r="AUO19" s="915"/>
      <c r="AUP19" s="915"/>
      <c r="AUQ19" s="915"/>
      <c r="AUR19" s="915"/>
      <c r="AUS19" s="915"/>
      <c r="AUT19" s="915"/>
      <c r="AUU19" s="915"/>
      <c r="AUV19" s="915"/>
      <c r="AUW19" s="915"/>
      <c r="AUX19" s="915"/>
      <c r="AUY19" s="915"/>
      <c r="AUZ19" s="915"/>
      <c r="AVA19" s="915"/>
      <c r="AVB19" s="915"/>
      <c r="AVC19" s="915"/>
      <c r="AVD19" s="915"/>
      <c r="AVE19" s="915"/>
      <c r="AVF19" s="915"/>
      <c r="AVG19" s="915"/>
      <c r="AVH19" s="915"/>
      <c r="AVI19" s="915"/>
      <c r="AVJ19" s="915"/>
      <c r="AVK19" s="915"/>
      <c r="AVL19" s="915"/>
      <c r="AVM19" s="915"/>
      <c r="AVN19" s="915"/>
      <c r="AVO19" s="915"/>
      <c r="AVP19" s="915"/>
      <c r="AVQ19" s="915"/>
      <c r="AVR19" s="915"/>
      <c r="AVS19" s="915"/>
      <c r="AVT19" s="915"/>
      <c r="AVU19" s="915"/>
      <c r="AVV19" s="915"/>
      <c r="AVW19" s="915"/>
      <c r="AVX19" s="915"/>
      <c r="AVY19" s="915"/>
      <c r="AVZ19" s="915"/>
      <c r="AWA19" s="915"/>
      <c r="AWB19" s="915"/>
      <c r="AWC19" s="915"/>
      <c r="AWD19" s="915"/>
      <c r="AWE19" s="915"/>
      <c r="AWF19" s="915"/>
      <c r="AWG19" s="915"/>
      <c r="AWH19" s="915"/>
      <c r="AWI19" s="915"/>
      <c r="AWJ19" s="915"/>
      <c r="AWK19" s="915"/>
      <c r="AWL19" s="915"/>
      <c r="AWM19" s="915"/>
      <c r="AWN19" s="915"/>
      <c r="AWO19" s="915"/>
      <c r="AWP19" s="915"/>
      <c r="AWQ19" s="915"/>
      <c r="AWR19" s="915"/>
      <c r="AWS19" s="915"/>
      <c r="AWT19" s="915"/>
      <c r="AWU19" s="915"/>
      <c r="AWV19" s="915"/>
      <c r="AWW19" s="915"/>
      <c r="AWX19" s="915"/>
      <c r="AWY19" s="915"/>
      <c r="AWZ19" s="915"/>
      <c r="AXA19" s="915"/>
      <c r="AXB19" s="915"/>
      <c r="AXC19" s="915"/>
      <c r="AXD19" s="915"/>
      <c r="AXE19" s="915"/>
      <c r="AXF19" s="915"/>
      <c r="AXG19" s="915"/>
      <c r="AXH19" s="915"/>
      <c r="AXI19" s="915"/>
      <c r="AXJ19" s="915"/>
      <c r="AXK19" s="915"/>
      <c r="AXL19" s="915"/>
      <c r="AXM19" s="915"/>
      <c r="AXN19" s="915"/>
      <c r="AXO19" s="915"/>
      <c r="AXP19" s="915"/>
      <c r="AXQ19" s="915"/>
      <c r="AXR19" s="915"/>
      <c r="AXS19" s="915"/>
      <c r="AXT19" s="915"/>
      <c r="AXU19" s="915"/>
      <c r="AXV19" s="915"/>
      <c r="AXW19" s="915"/>
      <c r="AXX19" s="915"/>
      <c r="AXY19" s="915"/>
      <c r="AXZ19" s="915"/>
      <c r="AYA19" s="915"/>
      <c r="AYB19" s="915"/>
      <c r="AYC19" s="915"/>
      <c r="AYD19" s="915"/>
      <c r="AYE19" s="915"/>
      <c r="AYF19" s="915"/>
      <c r="AYG19" s="915"/>
      <c r="AYH19" s="915"/>
      <c r="AYI19" s="915"/>
      <c r="AYJ19" s="915"/>
      <c r="AYK19" s="915"/>
      <c r="AYL19" s="915"/>
      <c r="AYM19" s="915"/>
      <c r="AYN19" s="915"/>
      <c r="AYO19" s="915"/>
      <c r="AYP19" s="915"/>
      <c r="AYQ19" s="915"/>
      <c r="AYR19" s="915"/>
      <c r="AYS19" s="915"/>
      <c r="AYT19" s="915"/>
      <c r="AYU19" s="915"/>
      <c r="AYV19" s="915"/>
      <c r="AYW19" s="915"/>
      <c r="AYX19" s="915"/>
      <c r="AYY19" s="915"/>
      <c r="AYZ19" s="915"/>
      <c r="AZA19" s="915"/>
      <c r="AZB19" s="915"/>
      <c r="AZC19" s="915"/>
      <c r="AZD19" s="915"/>
      <c r="AZE19" s="915"/>
      <c r="AZF19" s="915"/>
      <c r="AZG19" s="915"/>
      <c r="AZH19" s="915"/>
      <c r="AZI19" s="915"/>
      <c r="AZJ19" s="915"/>
      <c r="AZK19" s="915"/>
      <c r="AZL19" s="915"/>
      <c r="AZM19" s="915"/>
      <c r="AZN19" s="915"/>
      <c r="AZO19" s="915"/>
      <c r="AZP19" s="915"/>
      <c r="AZQ19" s="915"/>
      <c r="AZR19" s="915"/>
      <c r="AZS19" s="915"/>
      <c r="AZT19" s="915"/>
      <c r="AZU19" s="915"/>
      <c r="AZV19" s="915"/>
      <c r="AZW19" s="915"/>
      <c r="AZX19" s="915"/>
      <c r="AZY19" s="915"/>
      <c r="AZZ19" s="915"/>
      <c r="BAA19" s="915"/>
      <c r="BAB19" s="915"/>
      <c r="BAC19" s="915"/>
      <c r="BAD19" s="915"/>
      <c r="BAE19" s="915"/>
      <c r="BAF19" s="915"/>
      <c r="BAG19" s="915"/>
      <c r="BAH19" s="915"/>
      <c r="BAI19" s="915"/>
      <c r="BAJ19" s="915"/>
      <c r="BAK19" s="915"/>
      <c r="BAL19" s="915"/>
      <c r="BAM19" s="915"/>
      <c r="BAN19" s="915"/>
      <c r="BAO19" s="915"/>
      <c r="BAP19" s="915"/>
      <c r="BAQ19" s="915"/>
      <c r="BAR19" s="915"/>
      <c r="BAS19" s="915"/>
      <c r="BAT19" s="915"/>
      <c r="BAU19" s="915"/>
      <c r="BAV19" s="915"/>
      <c r="BAW19" s="915"/>
      <c r="BAX19" s="915"/>
      <c r="BAY19" s="915"/>
      <c r="BAZ19" s="915"/>
      <c r="BBA19" s="915"/>
      <c r="BBB19" s="915"/>
      <c r="BBC19" s="915"/>
      <c r="BBD19" s="915"/>
      <c r="BBE19" s="915"/>
      <c r="BBF19" s="915"/>
      <c r="BBG19" s="915"/>
      <c r="BBH19" s="915"/>
      <c r="BBI19" s="915"/>
      <c r="BBJ19" s="915"/>
      <c r="BBK19" s="915"/>
      <c r="BBL19" s="915"/>
      <c r="BBM19" s="915"/>
      <c r="BBN19" s="915"/>
      <c r="BBO19" s="915"/>
      <c r="BBP19" s="915"/>
      <c r="BBQ19" s="915"/>
      <c r="BBR19" s="915"/>
      <c r="BBS19" s="915"/>
      <c r="BBT19" s="915"/>
      <c r="BBU19" s="915"/>
      <c r="BBV19" s="915"/>
      <c r="BBW19" s="915"/>
      <c r="BBX19" s="915"/>
      <c r="BBY19" s="915"/>
      <c r="BBZ19" s="915"/>
      <c r="BCA19" s="915"/>
      <c r="BCB19" s="915"/>
      <c r="BCC19" s="915"/>
      <c r="BCD19" s="915"/>
      <c r="BCE19" s="915"/>
      <c r="BCF19" s="915"/>
      <c r="BCG19" s="915"/>
      <c r="BCH19" s="915"/>
      <c r="BCI19" s="915"/>
      <c r="BCJ19" s="915"/>
      <c r="BCK19" s="915"/>
      <c r="BCL19" s="915"/>
      <c r="BCM19" s="915"/>
      <c r="BCN19" s="915"/>
      <c r="BCO19" s="915"/>
      <c r="BCP19" s="915"/>
      <c r="BCQ19" s="915"/>
      <c r="BCR19" s="915"/>
      <c r="BCS19" s="915"/>
      <c r="BCT19" s="915"/>
      <c r="BCU19" s="915"/>
      <c r="BCV19" s="915"/>
      <c r="BCW19" s="915"/>
      <c r="BCX19" s="915"/>
      <c r="BCY19" s="915"/>
      <c r="BCZ19" s="915"/>
      <c r="BDA19" s="915"/>
      <c r="BDB19" s="915"/>
      <c r="BDC19" s="915"/>
      <c r="BDD19" s="915"/>
      <c r="BDE19" s="915"/>
      <c r="BDF19" s="915"/>
      <c r="BDG19" s="915"/>
      <c r="BDH19" s="915"/>
      <c r="BDI19" s="915"/>
      <c r="BDJ19" s="915"/>
      <c r="BDK19" s="915"/>
      <c r="BDL19" s="915"/>
      <c r="BDM19" s="915"/>
      <c r="BDN19" s="915"/>
      <c r="BDO19" s="915"/>
      <c r="BDP19" s="915"/>
      <c r="BDQ19" s="915"/>
      <c r="BDR19" s="915"/>
      <c r="BDS19" s="915"/>
      <c r="BDT19" s="915"/>
      <c r="BDU19" s="915"/>
      <c r="BDV19" s="915"/>
      <c r="BDW19" s="915"/>
      <c r="BDX19" s="915"/>
      <c r="BDY19" s="915"/>
      <c r="BDZ19" s="915"/>
      <c r="BEA19" s="915"/>
      <c r="BEB19" s="915"/>
      <c r="BEC19" s="915"/>
      <c r="BED19" s="915"/>
      <c r="BEE19" s="915"/>
      <c r="BEF19" s="915"/>
      <c r="BEG19" s="915"/>
      <c r="BEH19" s="915"/>
      <c r="BEI19" s="915"/>
      <c r="BEJ19" s="915"/>
      <c r="BEK19" s="915"/>
      <c r="BEL19" s="915"/>
      <c r="BEM19" s="915"/>
      <c r="BEN19" s="915"/>
      <c r="BEO19" s="915"/>
      <c r="BEP19" s="915"/>
      <c r="BEQ19" s="915"/>
      <c r="BER19" s="915"/>
      <c r="BES19" s="915"/>
      <c r="BET19" s="915"/>
      <c r="BEU19" s="915"/>
      <c r="BEV19" s="915"/>
      <c r="BEW19" s="915"/>
      <c r="BEX19" s="915"/>
      <c r="BEY19" s="915"/>
      <c r="BEZ19" s="915"/>
      <c r="BFA19" s="915"/>
      <c r="BFB19" s="915"/>
      <c r="BFC19" s="915"/>
      <c r="BFD19" s="915"/>
      <c r="BFE19" s="915"/>
      <c r="BFF19" s="915"/>
      <c r="BFG19" s="915"/>
      <c r="BFH19" s="915"/>
      <c r="BFI19" s="915"/>
      <c r="BFJ19" s="915"/>
      <c r="BFK19" s="915"/>
      <c r="BFL19" s="915"/>
      <c r="BFM19" s="915"/>
      <c r="BFN19" s="915"/>
      <c r="BFO19" s="915"/>
      <c r="BFP19" s="915"/>
      <c r="BFQ19" s="915"/>
      <c r="BFR19" s="915"/>
      <c r="BFS19" s="915"/>
      <c r="BFT19" s="915"/>
      <c r="BFU19" s="915"/>
      <c r="BFV19" s="915"/>
      <c r="BFW19" s="915"/>
      <c r="BFX19" s="915"/>
      <c r="BFY19" s="915"/>
      <c r="BFZ19" s="915"/>
      <c r="BGA19" s="915"/>
      <c r="BGB19" s="915"/>
      <c r="BGC19" s="915"/>
      <c r="BGD19" s="915"/>
      <c r="BGE19" s="915"/>
      <c r="BGF19" s="915"/>
      <c r="BGG19" s="915"/>
      <c r="BGH19" s="915"/>
      <c r="BGI19" s="915"/>
      <c r="BGJ19" s="915"/>
      <c r="BGK19" s="915"/>
      <c r="BGL19" s="915"/>
      <c r="BGM19" s="915"/>
      <c r="BGN19" s="915"/>
      <c r="BGO19" s="915"/>
      <c r="BGP19" s="915"/>
      <c r="BGQ19" s="915"/>
      <c r="BGR19" s="915"/>
      <c r="BGS19" s="915"/>
      <c r="BGT19" s="915"/>
      <c r="BGU19" s="915"/>
      <c r="BGV19" s="915"/>
      <c r="BGW19" s="915"/>
      <c r="BGX19" s="915"/>
      <c r="BGY19" s="915"/>
      <c r="BGZ19" s="915"/>
      <c r="BHA19" s="915"/>
      <c r="BHB19" s="915"/>
      <c r="BHC19" s="915"/>
      <c r="BHD19" s="915"/>
      <c r="BHE19" s="915"/>
      <c r="BHF19" s="915"/>
      <c r="BHG19" s="915"/>
      <c r="BHH19" s="915"/>
      <c r="BHI19" s="915"/>
      <c r="BHJ19" s="915"/>
      <c r="BHK19" s="915"/>
      <c r="BHL19" s="915"/>
      <c r="BHM19" s="915"/>
      <c r="BHN19" s="915"/>
      <c r="BHO19" s="915"/>
      <c r="BHP19" s="915"/>
      <c r="BHQ19" s="915"/>
      <c r="BHR19" s="915"/>
      <c r="BHS19" s="915"/>
      <c r="BHT19" s="915"/>
      <c r="BHU19" s="915"/>
      <c r="BHV19" s="915"/>
      <c r="BHW19" s="915"/>
      <c r="BHX19" s="915"/>
      <c r="BHY19" s="915"/>
      <c r="BHZ19" s="915"/>
      <c r="BIA19" s="915"/>
      <c r="BIB19" s="915"/>
      <c r="BIC19" s="915"/>
      <c r="BID19" s="915"/>
      <c r="BIE19" s="915"/>
      <c r="BIF19" s="915"/>
      <c r="BIG19" s="915"/>
      <c r="BIH19" s="915"/>
      <c r="BII19" s="915"/>
      <c r="BIJ19" s="915"/>
      <c r="BIK19" s="915"/>
      <c r="BIL19" s="915"/>
      <c r="BIM19" s="915"/>
      <c r="BIN19" s="915"/>
      <c r="BIO19" s="915"/>
      <c r="BIP19" s="915"/>
      <c r="BIQ19" s="915"/>
      <c r="BIR19" s="915"/>
      <c r="BIS19" s="915"/>
      <c r="BIT19" s="915"/>
      <c r="BIU19" s="915"/>
      <c r="BIV19" s="915"/>
      <c r="BIW19" s="915"/>
      <c r="BIX19" s="915"/>
      <c r="BIY19" s="915"/>
      <c r="BIZ19" s="915"/>
      <c r="BJA19" s="915"/>
      <c r="BJB19" s="915"/>
      <c r="BJC19" s="915"/>
      <c r="BJD19" s="915"/>
      <c r="BJE19" s="915"/>
      <c r="BJF19" s="915"/>
      <c r="BJG19" s="915"/>
      <c r="BJH19" s="915"/>
      <c r="BJI19" s="915"/>
      <c r="BJJ19" s="915"/>
      <c r="BJK19" s="915"/>
      <c r="BJL19" s="915"/>
      <c r="BJM19" s="915"/>
      <c r="BJN19" s="915"/>
      <c r="BJO19" s="915"/>
      <c r="BJP19" s="915"/>
      <c r="BJQ19" s="915"/>
      <c r="BJR19" s="915"/>
      <c r="BJS19" s="915"/>
      <c r="BJT19" s="915"/>
      <c r="BJU19" s="915"/>
      <c r="BJV19" s="915"/>
      <c r="BJW19" s="915"/>
      <c r="BJX19" s="915"/>
      <c r="BJY19" s="915"/>
      <c r="BJZ19" s="915"/>
      <c r="BKA19" s="915"/>
      <c r="BKB19" s="915"/>
      <c r="BKC19" s="915"/>
      <c r="BKD19" s="915"/>
      <c r="BKE19" s="915"/>
      <c r="BKF19" s="915"/>
      <c r="BKG19" s="915"/>
      <c r="BKH19" s="915"/>
      <c r="BKI19" s="915"/>
      <c r="BKJ19" s="915"/>
      <c r="BKK19" s="915"/>
      <c r="BKL19" s="915"/>
      <c r="BKM19" s="915"/>
      <c r="BKN19" s="915"/>
      <c r="BKO19" s="915"/>
      <c r="BKP19" s="915"/>
      <c r="BKQ19" s="915"/>
      <c r="BKR19" s="915"/>
      <c r="BKS19" s="915"/>
      <c r="BKT19" s="915"/>
      <c r="BKU19" s="915"/>
      <c r="BKV19" s="915"/>
      <c r="BKW19" s="915"/>
      <c r="BKX19" s="915"/>
      <c r="BKY19" s="915"/>
      <c r="BKZ19" s="915"/>
      <c r="BLA19" s="915"/>
      <c r="BLB19" s="915"/>
      <c r="BLC19" s="915"/>
      <c r="BLD19" s="915"/>
      <c r="BLE19" s="915"/>
      <c r="BLF19" s="915"/>
      <c r="BLG19" s="915"/>
      <c r="BLH19" s="915"/>
      <c r="BLI19" s="915"/>
      <c r="BLJ19" s="915"/>
      <c r="BLK19" s="915"/>
      <c r="BLL19" s="915"/>
      <c r="BLM19" s="915"/>
      <c r="BLN19" s="915"/>
      <c r="BLO19" s="915"/>
      <c r="BLP19" s="915"/>
      <c r="BLQ19" s="915"/>
      <c r="BLR19" s="915"/>
      <c r="BLS19" s="915"/>
      <c r="BLT19" s="915"/>
      <c r="BLU19" s="915"/>
      <c r="BLV19" s="915"/>
      <c r="BLW19" s="915"/>
      <c r="BLX19" s="915"/>
      <c r="BLY19" s="915"/>
      <c r="BLZ19" s="915"/>
      <c r="BMA19" s="915"/>
      <c r="BMB19" s="915"/>
      <c r="BMC19" s="915"/>
      <c r="BMD19" s="915"/>
      <c r="BME19" s="915"/>
      <c r="BMF19" s="915"/>
      <c r="BMG19" s="915"/>
      <c r="BMH19" s="915"/>
      <c r="BMI19" s="915"/>
      <c r="BMJ19" s="915"/>
      <c r="BMK19" s="915"/>
      <c r="BML19" s="915"/>
      <c r="BMM19" s="915"/>
      <c r="BMN19" s="915"/>
      <c r="BMO19" s="915"/>
      <c r="BMP19" s="915"/>
      <c r="BMQ19" s="915"/>
      <c r="BMR19" s="915"/>
      <c r="BMS19" s="915"/>
      <c r="BMT19" s="915"/>
      <c r="BMU19" s="915"/>
      <c r="BMV19" s="915"/>
      <c r="BMW19" s="915"/>
      <c r="BMX19" s="915"/>
      <c r="BMY19" s="915"/>
      <c r="BMZ19" s="915"/>
      <c r="BNA19" s="915"/>
      <c r="BNB19" s="915"/>
      <c r="BNC19" s="915"/>
      <c r="BND19" s="915"/>
      <c r="BNE19" s="915"/>
      <c r="BNF19" s="915"/>
      <c r="BNG19" s="915"/>
      <c r="BNH19" s="915"/>
      <c r="BNI19" s="915"/>
      <c r="BNJ19" s="915"/>
      <c r="BNK19" s="915"/>
      <c r="BNL19" s="915"/>
      <c r="BNM19" s="915"/>
      <c r="BNN19" s="915"/>
      <c r="BNO19" s="915"/>
      <c r="BNP19" s="915"/>
      <c r="BNQ19" s="915"/>
      <c r="BNR19" s="915"/>
      <c r="BNS19" s="915"/>
      <c r="BNT19" s="915"/>
      <c r="BNU19" s="915"/>
      <c r="BNV19" s="915"/>
      <c r="BNW19" s="915"/>
      <c r="BNX19" s="915"/>
      <c r="BNY19" s="915"/>
      <c r="BNZ19" s="915"/>
      <c r="BOA19" s="915"/>
      <c r="BOB19" s="915"/>
      <c r="BOC19" s="915"/>
      <c r="BOD19" s="915"/>
      <c r="BOE19" s="915"/>
      <c r="BOF19" s="915"/>
      <c r="BOG19" s="915"/>
      <c r="BOH19" s="915"/>
      <c r="BOI19" s="915"/>
      <c r="BOJ19" s="915"/>
      <c r="BOK19" s="915"/>
      <c r="BOL19" s="915"/>
      <c r="BOM19" s="915"/>
      <c r="BON19" s="915"/>
      <c r="BOO19" s="915"/>
      <c r="BOP19" s="915"/>
      <c r="BOQ19" s="915"/>
      <c r="BOR19" s="915"/>
      <c r="BOS19" s="915"/>
      <c r="BOT19" s="915"/>
      <c r="BOU19" s="915"/>
      <c r="BOV19" s="915"/>
      <c r="BOW19" s="915"/>
      <c r="BOX19" s="915"/>
      <c r="BOY19" s="915"/>
      <c r="BOZ19" s="915"/>
      <c r="BPA19" s="915"/>
      <c r="BPB19" s="915"/>
      <c r="BPC19" s="915"/>
      <c r="BPD19" s="915"/>
      <c r="BPE19" s="915"/>
      <c r="BPF19" s="915"/>
      <c r="BPG19" s="915"/>
      <c r="BPH19" s="915"/>
      <c r="BPI19" s="915"/>
      <c r="BPJ19" s="915"/>
      <c r="BPK19" s="915"/>
      <c r="BPL19" s="915"/>
      <c r="BPM19" s="915"/>
      <c r="BPN19" s="915"/>
      <c r="BPO19" s="915"/>
      <c r="BPP19" s="915"/>
      <c r="BPQ19" s="915"/>
      <c r="BPR19" s="915"/>
      <c r="BPS19" s="915"/>
      <c r="BPT19" s="915"/>
      <c r="BPU19" s="915"/>
      <c r="BPV19" s="915"/>
      <c r="BPW19" s="915"/>
      <c r="BPX19" s="915"/>
      <c r="BPY19" s="915"/>
      <c r="BPZ19" s="915"/>
      <c r="BQA19" s="915"/>
      <c r="BQB19" s="915"/>
      <c r="BQC19" s="915"/>
      <c r="BQD19" s="915"/>
      <c r="BQE19" s="915"/>
      <c r="BQF19" s="915"/>
      <c r="BQG19" s="915"/>
      <c r="BQH19" s="915"/>
      <c r="BQI19" s="915"/>
      <c r="BQJ19" s="915"/>
      <c r="BQK19" s="915"/>
      <c r="BQL19" s="915"/>
      <c r="BQM19" s="915"/>
      <c r="BQN19" s="915"/>
      <c r="BQO19" s="915"/>
      <c r="BQP19" s="915"/>
      <c r="BQQ19" s="915"/>
      <c r="BQR19" s="915"/>
      <c r="BQS19" s="915"/>
      <c r="BQT19" s="915"/>
      <c r="BQU19" s="915"/>
      <c r="BQV19" s="915"/>
      <c r="BQW19" s="915"/>
      <c r="BQX19" s="915"/>
      <c r="BQY19" s="915"/>
      <c r="BQZ19" s="915"/>
      <c r="BRA19" s="915"/>
      <c r="BRB19" s="915"/>
      <c r="BRC19" s="915"/>
      <c r="BRD19" s="915"/>
      <c r="BRE19" s="915"/>
      <c r="BRF19" s="915"/>
      <c r="BRG19" s="915"/>
      <c r="BRH19" s="915"/>
      <c r="BRI19" s="915"/>
      <c r="BRJ19" s="915"/>
      <c r="BRK19" s="915"/>
      <c r="BRL19" s="915"/>
      <c r="BRM19" s="915"/>
      <c r="BRN19" s="915"/>
      <c r="BRO19" s="915"/>
      <c r="BRP19" s="915"/>
      <c r="BRQ19" s="915"/>
      <c r="BRR19" s="915"/>
      <c r="BRS19" s="915"/>
      <c r="BRT19" s="915"/>
      <c r="BRU19" s="915"/>
      <c r="BRV19" s="915"/>
      <c r="BRW19" s="915"/>
      <c r="BRX19" s="915"/>
      <c r="BRY19" s="915"/>
      <c r="BRZ19" s="915"/>
      <c r="BSA19" s="915"/>
      <c r="BSB19" s="915"/>
      <c r="BSC19" s="915"/>
      <c r="BSD19" s="915"/>
      <c r="BSE19" s="915"/>
      <c r="BSF19" s="915"/>
      <c r="BSG19" s="915"/>
      <c r="BSH19" s="915"/>
      <c r="BSI19" s="915"/>
      <c r="BSJ19" s="915"/>
      <c r="BSK19" s="915"/>
      <c r="BSL19" s="915"/>
      <c r="BSM19" s="915"/>
      <c r="BSN19" s="915"/>
      <c r="BSO19" s="915"/>
      <c r="BSP19" s="915"/>
      <c r="BSQ19" s="915"/>
      <c r="BSR19" s="915"/>
      <c r="BSS19" s="915"/>
      <c r="BST19" s="915"/>
      <c r="BSU19" s="915"/>
      <c r="BSV19" s="915"/>
      <c r="BSW19" s="915"/>
      <c r="BSX19" s="915"/>
      <c r="BSY19" s="915"/>
      <c r="BSZ19" s="915"/>
      <c r="BTA19" s="915"/>
      <c r="BTB19" s="915"/>
      <c r="BTC19" s="915"/>
      <c r="BTD19" s="915"/>
      <c r="BTE19" s="915"/>
      <c r="BTF19" s="915"/>
      <c r="BTG19" s="915"/>
      <c r="BTH19" s="915"/>
      <c r="BTI19" s="915"/>
      <c r="BTJ19" s="915"/>
      <c r="BTK19" s="915"/>
      <c r="BTL19" s="915"/>
      <c r="BTM19" s="915"/>
      <c r="BTN19" s="915"/>
      <c r="BTO19" s="915"/>
      <c r="BTP19" s="915"/>
      <c r="BTQ19" s="915"/>
      <c r="BTR19" s="915"/>
      <c r="BTS19" s="915"/>
      <c r="BTT19" s="915"/>
      <c r="BTU19" s="915"/>
      <c r="BTV19" s="915"/>
      <c r="BTW19" s="915"/>
      <c r="BTX19" s="915"/>
      <c r="BTY19" s="915"/>
      <c r="BTZ19" s="915"/>
      <c r="BUA19" s="915"/>
      <c r="BUB19" s="915"/>
      <c r="BUC19" s="915"/>
      <c r="BUD19" s="915"/>
      <c r="BUE19" s="915"/>
      <c r="BUF19" s="915"/>
      <c r="BUG19" s="915"/>
      <c r="BUH19" s="915"/>
      <c r="BUI19" s="915"/>
      <c r="BUJ19" s="915"/>
      <c r="BUK19" s="915"/>
      <c r="BUL19" s="915"/>
      <c r="BUM19" s="915"/>
      <c r="BUN19" s="915"/>
      <c r="BUO19" s="915"/>
      <c r="BUP19" s="915"/>
      <c r="BUQ19" s="915"/>
      <c r="BUR19" s="915"/>
      <c r="BUS19" s="915"/>
      <c r="BUT19" s="915"/>
      <c r="BUU19" s="915"/>
      <c r="BUV19" s="915"/>
      <c r="BUW19" s="915"/>
      <c r="BUX19" s="915"/>
      <c r="BUY19" s="915"/>
      <c r="BUZ19" s="915"/>
      <c r="BVA19" s="915"/>
      <c r="BVB19" s="915"/>
      <c r="BVC19" s="915"/>
      <c r="BVD19" s="915"/>
      <c r="BVE19" s="915"/>
      <c r="BVF19" s="915"/>
      <c r="BVG19" s="915"/>
      <c r="BVH19" s="915"/>
      <c r="BVI19" s="915"/>
      <c r="BVJ19" s="915"/>
      <c r="BVK19" s="915"/>
      <c r="BVL19" s="915"/>
      <c r="BVM19" s="915"/>
      <c r="BVN19" s="915"/>
      <c r="BVO19" s="915"/>
      <c r="BVP19" s="915"/>
      <c r="BVQ19" s="915"/>
      <c r="BVR19" s="915"/>
      <c r="BVS19" s="915"/>
      <c r="BVT19" s="915"/>
      <c r="BVU19" s="915"/>
      <c r="BVV19" s="915"/>
      <c r="BVW19" s="915"/>
      <c r="BVX19" s="915"/>
      <c r="BVY19" s="915"/>
      <c r="BVZ19" s="915"/>
      <c r="BWA19" s="915"/>
      <c r="BWB19" s="915"/>
      <c r="BWC19" s="915"/>
      <c r="BWD19" s="915"/>
      <c r="BWE19" s="915"/>
      <c r="BWF19" s="915"/>
      <c r="BWG19" s="915"/>
      <c r="BWH19" s="915"/>
      <c r="BWI19" s="915"/>
      <c r="BWJ19" s="915"/>
      <c r="BWK19" s="915"/>
      <c r="BWL19" s="915"/>
      <c r="BWM19" s="915"/>
      <c r="BWN19" s="915"/>
      <c r="BWO19" s="915"/>
      <c r="BWP19" s="915"/>
      <c r="BWQ19" s="915"/>
      <c r="BWR19" s="915"/>
      <c r="BWS19" s="915"/>
      <c r="BWT19" s="915"/>
      <c r="BWU19" s="915"/>
      <c r="BWV19" s="915"/>
      <c r="BWW19" s="915"/>
      <c r="BWX19" s="915"/>
      <c r="BWY19" s="915"/>
      <c r="BWZ19" s="915"/>
      <c r="BXA19" s="915"/>
      <c r="BXB19" s="915"/>
      <c r="BXC19" s="915"/>
      <c r="BXD19" s="915"/>
      <c r="BXE19" s="915"/>
      <c r="BXF19" s="915"/>
      <c r="BXG19" s="915"/>
      <c r="BXH19" s="915"/>
      <c r="BXI19" s="915"/>
      <c r="BXJ19" s="915"/>
      <c r="BXK19" s="915"/>
      <c r="BXL19" s="915"/>
      <c r="BXM19" s="915"/>
      <c r="BXN19" s="915"/>
      <c r="BXO19" s="915"/>
      <c r="BXP19" s="915"/>
      <c r="BXQ19" s="915"/>
      <c r="BXR19" s="915"/>
      <c r="BXS19" s="915"/>
      <c r="BXT19" s="915"/>
      <c r="BXU19" s="915"/>
      <c r="BXV19" s="915"/>
      <c r="BXW19" s="915"/>
      <c r="BXX19" s="915"/>
      <c r="BXY19" s="915"/>
      <c r="BXZ19" s="915"/>
      <c r="BYA19" s="915"/>
      <c r="BYB19" s="915"/>
      <c r="BYC19" s="915"/>
      <c r="BYD19" s="915"/>
      <c r="BYE19" s="915"/>
      <c r="BYF19" s="915"/>
      <c r="BYG19" s="915"/>
      <c r="BYH19" s="915"/>
      <c r="BYI19" s="915"/>
      <c r="BYJ19" s="915"/>
      <c r="BYK19" s="915"/>
      <c r="BYL19" s="915"/>
      <c r="BYM19" s="915"/>
      <c r="BYN19" s="915"/>
      <c r="BYO19" s="915"/>
      <c r="BYP19" s="915"/>
      <c r="BYQ19" s="915"/>
      <c r="BYR19" s="915"/>
      <c r="BYS19" s="915"/>
      <c r="BYT19" s="915"/>
      <c r="BYU19" s="915"/>
      <c r="BYV19" s="915"/>
      <c r="BYW19" s="915"/>
      <c r="BYX19" s="915"/>
      <c r="BYY19" s="915"/>
      <c r="BYZ19" s="915"/>
      <c r="BZA19" s="915"/>
      <c r="BZB19" s="915"/>
      <c r="BZC19" s="915"/>
      <c r="BZD19" s="915"/>
      <c r="BZE19" s="915"/>
      <c r="BZF19" s="915"/>
      <c r="BZG19" s="915"/>
      <c r="BZH19" s="915"/>
      <c r="BZI19" s="915"/>
      <c r="BZJ19" s="915"/>
      <c r="BZK19" s="915"/>
      <c r="BZL19" s="915"/>
      <c r="BZM19" s="915"/>
      <c r="BZN19" s="915"/>
      <c r="BZO19" s="915"/>
      <c r="BZP19" s="915"/>
      <c r="BZQ19" s="915"/>
      <c r="BZR19" s="915"/>
      <c r="BZS19" s="915"/>
      <c r="BZT19" s="915"/>
      <c r="BZU19" s="915"/>
      <c r="BZV19" s="915"/>
      <c r="BZW19" s="915"/>
      <c r="BZX19" s="915"/>
      <c r="BZY19" s="915"/>
      <c r="BZZ19" s="915"/>
      <c r="CAA19" s="915"/>
      <c r="CAB19" s="915"/>
      <c r="CAC19" s="915"/>
      <c r="CAD19" s="915"/>
      <c r="CAE19" s="915"/>
      <c r="CAF19" s="915"/>
      <c r="CAG19" s="915"/>
      <c r="CAH19" s="915"/>
      <c r="CAI19" s="915"/>
      <c r="CAJ19" s="915"/>
      <c r="CAK19" s="915"/>
      <c r="CAL19" s="915"/>
      <c r="CAM19" s="915"/>
      <c r="CAN19" s="915"/>
      <c r="CAO19" s="915"/>
      <c r="CAP19" s="915"/>
      <c r="CAQ19" s="915"/>
      <c r="CAR19" s="915"/>
      <c r="CAS19" s="915"/>
      <c r="CAT19" s="915"/>
      <c r="CAU19" s="915"/>
      <c r="CAV19" s="915"/>
      <c r="CAW19" s="915"/>
      <c r="CAX19" s="915"/>
      <c r="CAY19" s="915"/>
      <c r="CAZ19" s="915"/>
      <c r="CBA19" s="915"/>
      <c r="CBB19" s="915"/>
      <c r="CBC19" s="915"/>
      <c r="CBD19" s="915"/>
      <c r="CBE19" s="915"/>
      <c r="CBF19" s="915"/>
      <c r="CBG19" s="915"/>
      <c r="CBH19" s="915"/>
      <c r="CBI19" s="915"/>
      <c r="CBJ19" s="915"/>
      <c r="CBK19" s="915"/>
      <c r="CBL19" s="915"/>
      <c r="CBM19" s="915"/>
      <c r="CBN19" s="915"/>
      <c r="CBO19" s="915"/>
      <c r="CBP19" s="915"/>
      <c r="CBQ19" s="915"/>
      <c r="CBR19" s="915"/>
      <c r="CBS19" s="915"/>
      <c r="CBT19" s="915"/>
      <c r="CBU19" s="915"/>
      <c r="CBV19" s="915"/>
      <c r="CBW19" s="915"/>
      <c r="CBX19" s="915"/>
      <c r="CBY19" s="915"/>
      <c r="CBZ19" s="915"/>
      <c r="CCA19" s="915"/>
      <c r="CCB19" s="915"/>
      <c r="CCC19" s="915"/>
      <c r="CCD19" s="915"/>
      <c r="CCE19" s="915"/>
      <c r="CCF19" s="915"/>
      <c r="CCG19" s="915"/>
      <c r="CCH19" s="915"/>
      <c r="CCI19" s="915"/>
      <c r="CCJ19" s="915"/>
      <c r="CCK19" s="915"/>
      <c r="CCL19" s="915"/>
      <c r="CCM19" s="915"/>
      <c r="CCN19" s="915"/>
      <c r="CCO19" s="915"/>
      <c r="CCP19" s="915"/>
      <c r="CCQ19" s="915"/>
      <c r="CCR19" s="915"/>
      <c r="CCS19" s="915"/>
      <c r="CCT19" s="915"/>
      <c r="CCU19" s="915"/>
      <c r="CCV19" s="915"/>
      <c r="CCW19" s="915"/>
      <c r="CCX19" s="915"/>
      <c r="CCY19" s="915"/>
      <c r="CCZ19" s="915"/>
      <c r="CDA19" s="915"/>
      <c r="CDB19" s="915"/>
      <c r="CDC19" s="915"/>
      <c r="CDD19" s="915"/>
      <c r="CDE19" s="915"/>
      <c r="CDF19" s="915"/>
      <c r="CDG19" s="915"/>
      <c r="CDH19" s="915"/>
      <c r="CDI19" s="915"/>
      <c r="CDJ19" s="915"/>
      <c r="CDK19" s="915"/>
      <c r="CDL19" s="915"/>
      <c r="CDM19" s="915"/>
      <c r="CDN19" s="915"/>
      <c r="CDO19" s="915"/>
      <c r="CDP19" s="915"/>
      <c r="CDQ19" s="915"/>
      <c r="CDR19" s="915"/>
      <c r="CDS19" s="915"/>
      <c r="CDT19" s="915"/>
      <c r="CDU19" s="915"/>
      <c r="CDV19" s="915"/>
      <c r="CDW19" s="915"/>
      <c r="CDX19" s="915"/>
      <c r="CDY19" s="915"/>
      <c r="CDZ19" s="915"/>
      <c r="CEA19" s="915"/>
      <c r="CEB19" s="915"/>
      <c r="CEC19" s="915"/>
      <c r="CED19" s="915"/>
      <c r="CEE19" s="915"/>
      <c r="CEF19" s="915"/>
      <c r="CEG19" s="915"/>
      <c r="CEH19" s="915"/>
      <c r="CEI19" s="915"/>
      <c r="CEJ19" s="915"/>
      <c r="CEK19" s="915"/>
      <c r="CEL19" s="915"/>
      <c r="CEM19" s="915"/>
      <c r="CEN19" s="915"/>
      <c r="CEO19" s="915"/>
      <c r="CEP19" s="915"/>
      <c r="CEQ19" s="915"/>
      <c r="CER19" s="915"/>
      <c r="CES19" s="915"/>
      <c r="CET19" s="915"/>
      <c r="CEU19" s="915"/>
      <c r="CEV19" s="915"/>
      <c r="CEW19" s="915"/>
      <c r="CEX19" s="915"/>
      <c r="CEY19" s="915"/>
      <c r="CEZ19" s="915"/>
      <c r="CFA19" s="915"/>
      <c r="CFB19" s="915"/>
      <c r="CFC19" s="915"/>
      <c r="CFD19" s="915"/>
      <c r="CFE19" s="915"/>
      <c r="CFF19" s="915"/>
      <c r="CFG19" s="915"/>
      <c r="CFH19" s="915"/>
      <c r="CFI19" s="915"/>
      <c r="CFJ19" s="915"/>
      <c r="CFK19" s="915"/>
      <c r="CFL19" s="915"/>
      <c r="CFM19" s="915"/>
      <c r="CFN19" s="915"/>
      <c r="CFO19" s="915"/>
      <c r="CFP19" s="915"/>
      <c r="CFQ19" s="915"/>
      <c r="CFR19" s="915"/>
      <c r="CFS19" s="915"/>
      <c r="CFT19" s="915"/>
      <c r="CFU19" s="915"/>
      <c r="CFV19" s="915"/>
      <c r="CFW19" s="915"/>
      <c r="CFX19" s="915"/>
      <c r="CFY19" s="915"/>
      <c r="CFZ19" s="915"/>
      <c r="CGA19" s="915"/>
      <c r="CGB19" s="915"/>
      <c r="CGC19" s="915"/>
      <c r="CGD19" s="915"/>
      <c r="CGE19" s="915"/>
      <c r="CGF19" s="915"/>
      <c r="CGG19" s="915"/>
      <c r="CGH19" s="915"/>
      <c r="CGI19" s="915"/>
      <c r="CGJ19" s="915"/>
      <c r="CGK19" s="915"/>
      <c r="CGL19" s="915"/>
      <c r="CGM19" s="915"/>
      <c r="CGN19" s="915"/>
      <c r="CGO19" s="915"/>
      <c r="CGP19" s="915"/>
      <c r="CGQ19" s="915"/>
      <c r="CGR19" s="915"/>
      <c r="CGS19" s="915"/>
      <c r="CGT19" s="915"/>
      <c r="CGU19" s="915"/>
      <c r="CGV19" s="915"/>
      <c r="CGW19" s="915"/>
      <c r="CGX19" s="915"/>
      <c r="CGY19" s="915"/>
      <c r="CGZ19" s="915"/>
      <c r="CHA19" s="915"/>
      <c r="CHB19" s="915"/>
      <c r="CHC19" s="915"/>
      <c r="CHD19" s="915"/>
      <c r="CHE19" s="915"/>
      <c r="CHF19" s="915"/>
      <c r="CHG19" s="915"/>
      <c r="CHH19" s="915"/>
      <c r="CHI19" s="915"/>
      <c r="CHJ19" s="915"/>
      <c r="CHK19" s="915"/>
      <c r="CHL19" s="915"/>
      <c r="CHM19" s="915"/>
      <c r="CHN19" s="915"/>
      <c r="CHO19" s="915"/>
      <c r="CHP19" s="915"/>
      <c r="CHQ19" s="915"/>
      <c r="CHR19" s="915"/>
      <c r="CHS19" s="915"/>
      <c r="CHT19" s="915"/>
      <c r="CHU19" s="915"/>
      <c r="CHV19" s="915"/>
      <c r="CHW19" s="915"/>
      <c r="CHX19" s="915"/>
      <c r="CHY19" s="915"/>
      <c r="CHZ19" s="915"/>
      <c r="CIA19" s="915"/>
      <c r="CIB19" s="915"/>
      <c r="CIC19" s="915"/>
      <c r="CID19" s="915"/>
      <c r="CIE19" s="915"/>
      <c r="CIF19" s="915"/>
      <c r="CIG19" s="915"/>
      <c r="CIH19" s="915"/>
      <c r="CII19" s="915"/>
      <c r="CIJ19" s="915"/>
      <c r="CIK19" s="915"/>
      <c r="CIL19" s="915"/>
      <c r="CIM19" s="915"/>
      <c r="CIN19" s="915"/>
      <c r="CIO19" s="915"/>
      <c r="CIP19" s="915"/>
      <c r="CIQ19" s="915"/>
      <c r="CIR19" s="915"/>
      <c r="CIS19" s="915"/>
      <c r="CIT19" s="915"/>
      <c r="CIU19" s="915"/>
      <c r="CIV19" s="915"/>
      <c r="CIW19" s="915"/>
      <c r="CIX19" s="915"/>
      <c r="CIY19" s="915"/>
      <c r="CIZ19" s="915"/>
      <c r="CJA19" s="915"/>
      <c r="CJB19" s="915"/>
      <c r="CJC19" s="915"/>
      <c r="CJD19" s="915"/>
      <c r="CJE19" s="915"/>
      <c r="CJF19" s="915"/>
      <c r="CJG19" s="915"/>
      <c r="CJH19" s="915"/>
      <c r="CJI19" s="915"/>
      <c r="CJJ19" s="915"/>
      <c r="CJK19" s="915"/>
      <c r="CJL19" s="915"/>
      <c r="CJM19" s="915"/>
      <c r="CJN19" s="915"/>
      <c r="CJO19" s="915"/>
      <c r="CJP19" s="915"/>
      <c r="CJQ19" s="915"/>
      <c r="CJR19" s="915"/>
      <c r="CJS19" s="915"/>
      <c r="CJT19" s="915"/>
      <c r="CJU19" s="915"/>
      <c r="CJV19" s="915"/>
      <c r="CJW19" s="915"/>
      <c r="CJX19" s="915"/>
      <c r="CJY19" s="915"/>
      <c r="CJZ19" s="915"/>
      <c r="CKA19" s="915"/>
      <c r="CKB19" s="915"/>
      <c r="CKC19" s="915"/>
      <c r="CKD19" s="915"/>
      <c r="CKE19" s="915"/>
      <c r="CKF19" s="915"/>
      <c r="CKG19" s="915"/>
      <c r="CKH19" s="915"/>
      <c r="CKI19" s="915"/>
      <c r="CKJ19" s="915"/>
      <c r="CKK19" s="915"/>
      <c r="CKL19" s="915"/>
      <c r="CKM19" s="915"/>
      <c r="CKN19" s="915"/>
      <c r="CKO19" s="915"/>
      <c r="CKP19" s="915"/>
      <c r="CKQ19" s="915"/>
      <c r="CKR19" s="915"/>
      <c r="CKS19" s="915"/>
      <c r="CKT19" s="915"/>
      <c r="CKU19" s="915"/>
      <c r="CKV19" s="915"/>
      <c r="CKW19" s="915"/>
      <c r="CKX19" s="915"/>
      <c r="CKY19" s="915"/>
      <c r="CKZ19" s="915"/>
      <c r="CLA19" s="915"/>
      <c r="CLB19" s="915"/>
      <c r="CLC19" s="915"/>
      <c r="CLD19" s="915"/>
      <c r="CLE19" s="915"/>
      <c r="CLF19" s="915"/>
      <c r="CLG19" s="915"/>
      <c r="CLH19" s="915"/>
      <c r="CLI19" s="915"/>
      <c r="CLJ19" s="915"/>
      <c r="CLK19" s="915"/>
      <c r="CLL19" s="915"/>
      <c r="CLM19" s="915"/>
      <c r="CLN19" s="915"/>
      <c r="CLO19" s="915"/>
      <c r="CLP19" s="915"/>
      <c r="CLQ19" s="915"/>
      <c r="CLR19" s="915"/>
      <c r="CLS19" s="915"/>
      <c r="CLT19" s="915"/>
      <c r="CLU19" s="915"/>
      <c r="CLV19" s="915"/>
      <c r="CLW19" s="915"/>
      <c r="CLX19" s="915"/>
      <c r="CLY19" s="915"/>
      <c r="CLZ19" s="915"/>
      <c r="CMA19" s="915"/>
      <c r="CMB19" s="915"/>
      <c r="CMC19" s="915"/>
      <c r="CMD19" s="915"/>
      <c r="CME19" s="915"/>
      <c r="CMF19" s="915"/>
      <c r="CMG19" s="915"/>
      <c r="CMH19" s="915"/>
      <c r="CMI19" s="915"/>
      <c r="CMJ19" s="915"/>
      <c r="CMK19" s="915"/>
      <c r="CML19" s="915"/>
      <c r="CMM19" s="915"/>
      <c r="CMN19" s="915"/>
      <c r="CMO19" s="915"/>
      <c r="CMP19" s="915"/>
      <c r="CMQ19" s="915"/>
      <c r="CMR19" s="915"/>
      <c r="CMS19" s="915"/>
      <c r="CMT19" s="915"/>
      <c r="CMU19" s="915"/>
      <c r="CMV19" s="915"/>
      <c r="CMW19" s="915"/>
      <c r="CMX19" s="915"/>
      <c r="CMY19" s="915"/>
      <c r="CMZ19" s="915"/>
      <c r="CNA19" s="915"/>
      <c r="CNB19" s="915"/>
      <c r="CNC19" s="915"/>
      <c r="CND19" s="915"/>
      <c r="CNE19" s="915"/>
      <c r="CNF19" s="915"/>
      <c r="CNG19" s="915"/>
      <c r="CNH19" s="915"/>
      <c r="CNI19" s="915"/>
      <c r="CNJ19" s="915"/>
      <c r="CNK19" s="915"/>
      <c r="CNL19" s="915"/>
      <c r="CNM19" s="915"/>
      <c r="CNN19" s="915"/>
      <c r="CNO19" s="915"/>
      <c r="CNP19" s="915"/>
      <c r="CNQ19" s="915"/>
      <c r="CNR19" s="915"/>
      <c r="CNS19" s="915"/>
      <c r="CNT19" s="915"/>
      <c r="CNU19" s="915"/>
      <c r="CNV19" s="915"/>
      <c r="CNW19" s="915"/>
      <c r="CNX19" s="915"/>
      <c r="CNY19" s="915"/>
      <c r="CNZ19" s="915"/>
      <c r="COA19" s="915"/>
      <c r="COB19" s="915"/>
      <c r="COC19" s="915"/>
      <c r="COD19" s="915"/>
      <c r="COE19" s="915"/>
      <c r="COF19" s="915"/>
      <c r="COG19" s="915"/>
      <c r="COH19" s="915"/>
      <c r="COI19" s="915"/>
      <c r="COJ19" s="915"/>
      <c r="COK19" s="915"/>
      <c r="COL19" s="915"/>
      <c r="COM19" s="915"/>
      <c r="CON19" s="915"/>
      <c r="COO19" s="915"/>
      <c r="COP19" s="915"/>
      <c r="COQ19" s="915"/>
      <c r="COR19" s="915"/>
      <c r="COS19" s="915"/>
      <c r="COT19" s="915"/>
      <c r="COU19" s="915"/>
      <c r="COV19" s="915"/>
      <c r="COW19" s="915"/>
      <c r="COX19" s="915"/>
      <c r="COY19" s="915"/>
      <c r="COZ19" s="915"/>
      <c r="CPA19" s="915"/>
      <c r="CPB19" s="915"/>
      <c r="CPC19" s="915"/>
      <c r="CPD19" s="915"/>
      <c r="CPE19" s="915"/>
      <c r="CPF19" s="915"/>
      <c r="CPG19" s="915"/>
      <c r="CPH19" s="915"/>
      <c r="CPI19" s="915"/>
      <c r="CPJ19" s="915"/>
      <c r="CPK19" s="915"/>
      <c r="CPL19" s="915"/>
      <c r="CPM19" s="915"/>
      <c r="CPN19" s="915"/>
      <c r="CPO19" s="915"/>
      <c r="CPP19" s="915"/>
      <c r="CPQ19" s="915"/>
      <c r="CPR19" s="915"/>
      <c r="CPS19" s="915"/>
      <c r="CPT19" s="915"/>
      <c r="CPU19" s="915"/>
      <c r="CPV19" s="915"/>
      <c r="CPW19" s="915"/>
      <c r="CPX19" s="915"/>
      <c r="CPY19" s="915"/>
      <c r="CPZ19" s="915"/>
      <c r="CQA19" s="915"/>
      <c r="CQB19" s="915"/>
      <c r="CQC19" s="915"/>
      <c r="CQD19" s="915"/>
      <c r="CQE19" s="915"/>
      <c r="CQF19" s="915"/>
      <c r="CQG19" s="915"/>
      <c r="CQH19" s="915"/>
      <c r="CQI19" s="915"/>
      <c r="CQJ19" s="915"/>
      <c r="CQK19" s="915"/>
      <c r="CQL19" s="915"/>
      <c r="CQM19" s="915"/>
      <c r="CQN19" s="915"/>
      <c r="CQO19" s="915"/>
      <c r="CQP19" s="915"/>
      <c r="CQQ19" s="915"/>
      <c r="CQR19" s="915"/>
      <c r="CQS19" s="915"/>
      <c r="CQT19" s="915"/>
      <c r="CQU19" s="915"/>
      <c r="CQV19" s="915"/>
      <c r="CQW19" s="915"/>
      <c r="CQX19" s="915"/>
      <c r="CQY19" s="915"/>
      <c r="CQZ19" s="915"/>
      <c r="CRA19" s="915"/>
      <c r="CRB19" s="915"/>
      <c r="CRC19" s="915"/>
      <c r="CRD19" s="915"/>
      <c r="CRE19" s="915"/>
      <c r="CRF19" s="915"/>
      <c r="CRG19" s="915"/>
      <c r="CRH19" s="915"/>
      <c r="CRI19" s="915"/>
      <c r="CRJ19" s="915"/>
      <c r="CRK19" s="915"/>
      <c r="CRL19" s="915"/>
      <c r="CRM19" s="915"/>
      <c r="CRN19" s="915"/>
      <c r="CRO19" s="915"/>
      <c r="CRP19" s="915"/>
      <c r="CRQ19" s="915"/>
      <c r="CRR19" s="915"/>
      <c r="CRS19" s="915"/>
      <c r="CRT19" s="915"/>
      <c r="CRU19" s="915"/>
      <c r="CRV19" s="915"/>
      <c r="CRW19" s="915"/>
      <c r="CRX19" s="915"/>
      <c r="CRY19" s="915"/>
      <c r="CRZ19" s="915"/>
      <c r="CSA19" s="915"/>
      <c r="CSB19" s="915"/>
      <c r="CSC19" s="915"/>
      <c r="CSD19" s="915"/>
      <c r="CSE19" s="915"/>
      <c r="CSF19" s="915"/>
      <c r="CSG19" s="915"/>
      <c r="CSH19" s="915"/>
      <c r="CSI19" s="915"/>
      <c r="CSJ19" s="915"/>
      <c r="CSK19" s="915"/>
      <c r="CSL19" s="915"/>
      <c r="CSM19" s="915"/>
      <c r="CSN19" s="915"/>
      <c r="CSO19" s="915"/>
      <c r="CSP19" s="915"/>
      <c r="CSQ19" s="915"/>
      <c r="CSR19" s="915"/>
      <c r="CSS19" s="915"/>
      <c r="CST19" s="915"/>
      <c r="CSU19" s="915"/>
      <c r="CSV19" s="915"/>
      <c r="CSW19" s="915"/>
      <c r="CSX19" s="915"/>
      <c r="CSY19" s="915"/>
      <c r="CSZ19" s="915"/>
      <c r="CTA19" s="915"/>
      <c r="CTB19" s="915"/>
      <c r="CTC19" s="915"/>
      <c r="CTD19" s="915"/>
      <c r="CTE19" s="915"/>
      <c r="CTF19" s="915"/>
      <c r="CTG19" s="915"/>
      <c r="CTH19" s="915"/>
      <c r="CTI19" s="915"/>
      <c r="CTJ19" s="915"/>
      <c r="CTK19" s="915"/>
      <c r="CTL19" s="915"/>
      <c r="CTM19" s="915"/>
      <c r="CTN19" s="915"/>
      <c r="CTO19" s="915"/>
      <c r="CTP19" s="915"/>
      <c r="CTQ19" s="915"/>
      <c r="CTR19" s="915"/>
      <c r="CTS19" s="915"/>
      <c r="CTT19" s="915"/>
      <c r="CTU19" s="915"/>
      <c r="CTV19" s="915"/>
      <c r="CTW19" s="915"/>
      <c r="CTX19" s="915"/>
      <c r="CTY19" s="915"/>
      <c r="CTZ19" s="915"/>
      <c r="CUA19" s="915"/>
      <c r="CUB19" s="915"/>
      <c r="CUC19" s="915"/>
      <c r="CUD19" s="915"/>
      <c r="CUE19" s="915"/>
      <c r="CUF19" s="915"/>
      <c r="CUG19" s="915"/>
      <c r="CUH19" s="915"/>
      <c r="CUI19" s="915"/>
      <c r="CUJ19" s="915"/>
      <c r="CUK19" s="915"/>
      <c r="CUL19" s="915"/>
      <c r="CUM19" s="915"/>
      <c r="CUN19" s="915"/>
      <c r="CUO19" s="915"/>
      <c r="CUP19" s="915"/>
      <c r="CUQ19" s="915"/>
      <c r="CUR19" s="915"/>
      <c r="CUS19" s="915"/>
      <c r="CUT19" s="915"/>
      <c r="CUU19" s="915"/>
      <c r="CUV19" s="915"/>
      <c r="CUW19" s="915"/>
      <c r="CUX19" s="915"/>
      <c r="CUY19" s="915"/>
      <c r="CUZ19" s="915"/>
      <c r="CVA19" s="915"/>
      <c r="CVB19" s="915"/>
      <c r="CVC19" s="915"/>
      <c r="CVD19" s="915"/>
      <c r="CVE19" s="915"/>
      <c r="CVF19" s="915"/>
      <c r="CVG19" s="915"/>
      <c r="CVH19" s="915"/>
      <c r="CVI19" s="915"/>
      <c r="CVJ19" s="915"/>
      <c r="CVK19" s="915"/>
      <c r="CVL19" s="915"/>
      <c r="CVM19" s="915"/>
      <c r="CVN19" s="915"/>
      <c r="CVO19" s="915"/>
      <c r="CVP19" s="915"/>
      <c r="CVQ19" s="915"/>
      <c r="CVR19" s="915"/>
      <c r="CVS19" s="915"/>
      <c r="CVT19" s="915"/>
      <c r="CVU19" s="915"/>
      <c r="CVV19" s="915"/>
      <c r="CVW19" s="915"/>
      <c r="CVX19" s="915"/>
      <c r="CVY19" s="915"/>
      <c r="CVZ19" s="915"/>
      <c r="CWA19" s="915"/>
      <c r="CWB19" s="915"/>
      <c r="CWC19" s="915"/>
      <c r="CWD19" s="915"/>
      <c r="CWE19" s="915"/>
      <c r="CWF19" s="915"/>
      <c r="CWG19" s="915"/>
      <c r="CWH19" s="915"/>
      <c r="CWI19" s="915"/>
      <c r="CWJ19" s="915"/>
      <c r="CWK19" s="915"/>
      <c r="CWL19" s="915"/>
      <c r="CWM19" s="915"/>
      <c r="CWN19" s="915"/>
      <c r="CWO19" s="915"/>
      <c r="CWP19" s="915"/>
      <c r="CWQ19" s="915"/>
      <c r="CWR19" s="915"/>
      <c r="CWS19" s="915"/>
      <c r="CWT19" s="915"/>
      <c r="CWU19" s="915"/>
      <c r="CWV19" s="915"/>
      <c r="CWW19" s="915"/>
      <c r="CWX19" s="915"/>
      <c r="CWY19" s="915"/>
      <c r="CWZ19" s="915"/>
      <c r="CXA19" s="915"/>
      <c r="CXB19" s="915"/>
      <c r="CXC19" s="915"/>
      <c r="CXD19" s="915"/>
      <c r="CXE19" s="915"/>
      <c r="CXF19" s="915"/>
      <c r="CXG19" s="915"/>
      <c r="CXH19" s="915"/>
      <c r="CXI19" s="915"/>
      <c r="CXJ19" s="915"/>
      <c r="CXK19" s="915"/>
      <c r="CXL19" s="915"/>
      <c r="CXM19" s="915"/>
      <c r="CXN19" s="915"/>
      <c r="CXO19" s="915"/>
      <c r="CXP19" s="915"/>
      <c r="CXQ19" s="915"/>
      <c r="CXR19" s="915"/>
      <c r="CXS19" s="915"/>
      <c r="CXT19" s="915"/>
      <c r="CXU19" s="915"/>
      <c r="CXV19" s="915"/>
      <c r="CXW19" s="915"/>
      <c r="CXX19" s="915"/>
      <c r="CXY19" s="915"/>
      <c r="CXZ19" s="915"/>
      <c r="CYA19" s="915"/>
      <c r="CYB19" s="915"/>
      <c r="CYC19" s="915"/>
      <c r="CYD19" s="915"/>
      <c r="CYE19" s="915"/>
      <c r="CYF19" s="915"/>
      <c r="CYG19" s="915"/>
      <c r="CYH19" s="915"/>
      <c r="CYI19" s="915"/>
      <c r="CYJ19" s="915"/>
      <c r="CYK19" s="915"/>
      <c r="CYL19" s="915"/>
      <c r="CYM19" s="915"/>
      <c r="CYN19" s="915"/>
      <c r="CYO19" s="915"/>
      <c r="CYP19" s="915"/>
      <c r="CYQ19" s="915"/>
      <c r="CYR19" s="915"/>
      <c r="CYS19" s="915"/>
      <c r="CYT19" s="915"/>
      <c r="CYU19" s="915"/>
      <c r="CYV19" s="915"/>
      <c r="CYW19" s="915"/>
      <c r="CYX19" s="915"/>
      <c r="CYY19" s="915"/>
      <c r="CYZ19" s="915"/>
      <c r="CZA19" s="915"/>
      <c r="CZB19" s="915"/>
      <c r="CZC19" s="915"/>
      <c r="CZD19" s="915"/>
      <c r="CZE19" s="915"/>
      <c r="CZF19" s="915"/>
      <c r="CZG19" s="915"/>
      <c r="CZH19" s="915"/>
      <c r="CZI19" s="915"/>
      <c r="CZJ19" s="915"/>
      <c r="CZK19" s="915"/>
      <c r="CZL19" s="915"/>
      <c r="CZM19" s="915"/>
      <c r="CZN19" s="915"/>
      <c r="CZO19" s="915"/>
      <c r="CZP19" s="915"/>
      <c r="CZQ19" s="915"/>
      <c r="CZR19" s="915"/>
      <c r="CZS19" s="915"/>
      <c r="CZT19" s="915"/>
      <c r="CZU19" s="915"/>
      <c r="CZV19" s="915"/>
      <c r="CZW19" s="915"/>
      <c r="CZX19" s="915"/>
      <c r="CZY19" s="915"/>
      <c r="CZZ19" s="915"/>
      <c r="DAA19" s="915"/>
      <c r="DAB19" s="915"/>
      <c r="DAC19" s="915"/>
      <c r="DAD19" s="915"/>
      <c r="DAE19" s="915"/>
      <c r="DAF19" s="915"/>
      <c r="DAG19" s="915"/>
      <c r="DAH19" s="915"/>
      <c r="DAI19" s="915"/>
      <c r="DAJ19" s="915"/>
      <c r="DAK19" s="915"/>
      <c r="DAL19" s="915"/>
      <c r="DAM19" s="915"/>
      <c r="DAN19" s="915"/>
      <c r="DAO19" s="915"/>
      <c r="DAP19" s="915"/>
      <c r="DAQ19" s="915"/>
      <c r="DAR19" s="915"/>
      <c r="DAS19" s="915"/>
      <c r="DAT19" s="915"/>
      <c r="DAU19" s="915"/>
      <c r="DAV19" s="915"/>
      <c r="DAW19" s="915"/>
      <c r="DAX19" s="915"/>
      <c r="DAY19" s="915"/>
      <c r="DAZ19" s="915"/>
      <c r="DBA19" s="915"/>
      <c r="DBB19" s="915"/>
      <c r="DBC19" s="915"/>
      <c r="DBD19" s="915"/>
      <c r="DBE19" s="915"/>
      <c r="DBF19" s="915"/>
      <c r="DBG19" s="915"/>
      <c r="DBH19" s="915"/>
      <c r="DBI19" s="915"/>
      <c r="DBJ19" s="915"/>
      <c r="DBK19" s="915"/>
      <c r="DBL19" s="915"/>
      <c r="DBM19" s="915"/>
      <c r="DBN19" s="915"/>
      <c r="DBO19" s="915"/>
      <c r="DBP19" s="915"/>
      <c r="DBQ19" s="915"/>
      <c r="DBR19" s="915"/>
      <c r="DBS19" s="915"/>
      <c r="DBT19" s="915"/>
      <c r="DBU19" s="915"/>
      <c r="DBV19" s="915"/>
      <c r="DBW19" s="915"/>
      <c r="DBX19" s="915"/>
      <c r="DBY19" s="915"/>
      <c r="DBZ19" s="915"/>
      <c r="DCA19" s="915"/>
      <c r="DCB19" s="915"/>
      <c r="DCC19" s="915"/>
      <c r="DCD19" s="915"/>
      <c r="DCE19" s="915"/>
      <c r="DCF19" s="915"/>
      <c r="DCG19" s="915"/>
      <c r="DCH19" s="915"/>
      <c r="DCI19" s="915"/>
      <c r="DCJ19" s="915"/>
      <c r="DCK19" s="915"/>
      <c r="DCL19" s="915"/>
      <c r="DCM19" s="915"/>
      <c r="DCN19" s="915"/>
      <c r="DCO19" s="915"/>
      <c r="DCP19" s="915"/>
      <c r="DCQ19" s="915"/>
      <c r="DCR19" s="915"/>
      <c r="DCS19" s="915"/>
      <c r="DCT19" s="915"/>
      <c r="DCU19" s="915"/>
      <c r="DCV19" s="915"/>
      <c r="DCW19" s="915"/>
      <c r="DCX19" s="915"/>
      <c r="DCY19" s="915"/>
      <c r="DCZ19" s="915"/>
      <c r="DDA19" s="915"/>
      <c r="DDB19" s="915"/>
      <c r="DDC19" s="915"/>
      <c r="DDD19" s="915"/>
      <c r="DDE19" s="915"/>
      <c r="DDF19" s="915"/>
      <c r="DDG19" s="915"/>
      <c r="DDH19" s="915"/>
      <c r="DDI19" s="915"/>
      <c r="DDJ19" s="915"/>
      <c r="DDK19" s="915"/>
      <c r="DDL19" s="915"/>
      <c r="DDM19" s="915"/>
      <c r="DDN19" s="915"/>
      <c r="DDO19" s="915"/>
      <c r="DDP19" s="915"/>
      <c r="DDQ19" s="915"/>
      <c r="DDR19" s="915"/>
      <c r="DDS19" s="915"/>
      <c r="DDT19" s="915"/>
      <c r="DDU19" s="915"/>
      <c r="DDV19" s="915"/>
      <c r="DDW19" s="915"/>
      <c r="DDX19" s="915"/>
      <c r="DDY19" s="915"/>
      <c r="DDZ19" s="915"/>
      <c r="DEA19" s="915"/>
      <c r="DEB19" s="915"/>
      <c r="DEC19" s="915"/>
      <c r="DED19" s="915"/>
      <c r="DEE19" s="915"/>
      <c r="DEF19" s="915"/>
      <c r="DEG19" s="915"/>
      <c r="DEH19" s="915"/>
      <c r="DEI19" s="915"/>
      <c r="DEJ19" s="915"/>
      <c r="DEK19" s="915"/>
      <c r="DEL19" s="915"/>
      <c r="DEM19" s="915"/>
      <c r="DEN19" s="915"/>
      <c r="DEO19" s="915"/>
      <c r="DEP19" s="915"/>
      <c r="DEQ19" s="915"/>
      <c r="DER19" s="915"/>
      <c r="DES19" s="915"/>
      <c r="DET19" s="915"/>
      <c r="DEU19" s="915"/>
      <c r="DEV19" s="915"/>
      <c r="DEW19" s="915"/>
      <c r="DEX19" s="915"/>
      <c r="DEY19" s="915"/>
      <c r="DEZ19" s="915"/>
      <c r="DFA19" s="915"/>
      <c r="DFB19" s="915"/>
      <c r="DFC19" s="915"/>
      <c r="DFD19" s="915"/>
      <c r="DFE19" s="915"/>
      <c r="DFF19" s="915"/>
      <c r="DFG19" s="915"/>
      <c r="DFH19" s="915"/>
      <c r="DFI19" s="915"/>
      <c r="DFJ19" s="915"/>
      <c r="DFK19" s="915"/>
      <c r="DFL19" s="915"/>
      <c r="DFM19" s="915"/>
      <c r="DFN19" s="915"/>
      <c r="DFO19" s="915"/>
      <c r="DFP19" s="915"/>
      <c r="DFQ19" s="915"/>
      <c r="DFR19" s="915"/>
      <c r="DFS19" s="915"/>
      <c r="DFT19" s="915"/>
      <c r="DFU19" s="915"/>
      <c r="DFV19" s="915"/>
      <c r="DFW19" s="915"/>
      <c r="DFX19" s="915"/>
      <c r="DFY19" s="915"/>
      <c r="DFZ19" s="915"/>
      <c r="DGA19" s="915"/>
      <c r="DGB19" s="915"/>
      <c r="DGC19" s="915"/>
      <c r="DGD19" s="915"/>
      <c r="DGE19" s="915"/>
      <c r="DGF19" s="915"/>
      <c r="DGG19" s="915"/>
      <c r="DGH19" s="915"/>
      <c r="DGI19" s="915"/>
      <c r="DGJ19" s="915"/>
      <c r="DGK19" s="915"/>
      <c r="DGL19" s="915"/>
      <c r="DGM19" s="915"/>
      <c r="DGN19" s="915"/>
      <c r="DGO19" s="915"/>
      <c r="DGP19" s="915"/>
      <c r="DGQ19" s="915"/>
      <c r="DGR19" s="915"/>
      <c r="DGS19" s="915"/>
      <c r="DGT19" s="915"/>
      <c r="DGU19" s="915"/>
      <c r="DGV19" s="915"/>
      <c r="DGW19" s="915"/>
      <c r="DGX19" s="915"/>
      <c r="DGY19" s="915"/>
      <c r="DGZ19" s="915"/>
      <c r="DHA19" s="915"/>
      <c r="DHB19" s="915"/>
      <c r="DHC19" s="915"/>
      <c r="DHD19" s="915"/>
      <c r="DHE19" s="915"/>
      <c r="DHF19" s="915"/>
      <c r="DHG19" s="915"/>
      <c r="DHH19" s="915"/>
      <c r="DHI19" s="915"/>
      <c r="DHJ19" s="915"/>
      <c r="DHK19" s="915"/>
      <c r="DHL19" s="915"/>
      <c r="DHM19" s="915"/>
      <c r="DHN19" s="915"/>
      <c r="DHO19" s="915"/>
      <c r="DHP19" s="915"/>
      <c r="DHQ19" s="915"/>
      <c r="DHR19" s="915"/>
      <c r="DHS19" s="915"/>
      <c r="DHT19" s="915"/>
      <c r="DHU19" s="915"/>
      <c r="DHV19" s="915"/>
      <c r="DHW19" s="915"/>
      <c r="DHX19" s="915"/>
      <c r="DHY19" s="915"/>
      <c r="DHZ19" s="915"/>
      <c r="DIA19" s="915"/>
      <c r="DIB19" s="915"/>
      <c r="DIC19" s="915"/>
      <c r="DID19" s="915"/>
      <c r="DIE19" s="915"/>
      <c r="DIF19" s="915"/>
      <c r="DIG19" s="915"/>
      <c r="DIH19" s="915"/>
      <c r="DII19" s="915"/>
      <c r="DIJ19" s="915"/>
      <c r="DIK19" s="915"/>
      <c r="DIL19" s="915"/>
      <c r="DIM19" s="915"/>
      <c r="DIN19" s="915"/>
      <c r="DIO19" s="915"/>
      <c r="DIP19" s="915"/>
      <c r="DIQ19" s="915"/>
      <c r="DIR19" s="915"/>
      <c r="DIS19" s="915"/>
      <c r="DIT19" s="915"/>
      <c r="DIU19" s="915"/>
      <c r="DIV19" s="915"/>
      <c r="DIW19" s="915"/>
      <c r="DIX19" s="915"/>
      <c r="DIY19" s="915"/>
      <c r="DIZ19" s="915"/>
      <c r="DJA19" s="915"/>
      <c r="DJB19" s="915"/>
      <c r="DJC19" s="915"/>
      <c r="DJD19" s="915"/>
      <c r="DJE19" s="915"/>
      <c r="DJF19" s="915"/>
      <c r="DJG19" s="915"/>
      <c r="DJH19" s="915"/>
      <c r="DJI19" s="915"/>
      <c r="DJJ19" s="915"/>
      <c r="DJK19" s="915"/>
      <c r="DJL19" s="915"/>
      <c r="DJM19" s="915"/>
      <c r="DJN19" s="915"/>
      <c r="DJO19" s="915"/>
      <c r="DJP19" s="915"/>
      <c r="DJQ19" s="915"/>
      <c r="DJR19" s="915"/>
      <c r="DJS19" s="915"/>
      <c r="DJT19" s="915"/>
      <c r="DJU19" s="915"/>
      <c r="DJV19" s="915"/>
      <c r="DJW19" s="915"/>
      <c r="DJX19" s="915"/>
      <c r="DJY19" s="915"/>
      <c r="DJZ19" s="915"/>
      <c r="DKA19" s="915"/>
      <c r="DKB19" s="915"/>
      <c r="DKC19" s="915"/>
      <c r="DKD19" s="915"/>
      <c r="DKE19" s="915"/>
      <c r="DKF19" s="915"/>
      <c r="DKG19" s="915"/>
      <c r="DKH19" s="915"/>
      <c r="DKI19" s="915"/>
      <c r="DKJ19" s="915"/>
      <c r="DKK19" s="915"/>
      <c r="DKL19" s="915"/>
      <c r="DKM19" s="915"/>
      <c r="DKN19" s="915"/>
      <c r="DKO19" s="915"/>
      <c r="DKP19" s="915"/>
      <c r="DKQ19" s="915"/>
      <c r="DKR19" s="915"/>
      <c r="DKS19" s="915"/>
      <c r="DKT19" s="915"/>
      <c r="DKU19" s="915"/>
      <c r="DKV19" s="915"/>
      <c r="DKW19" s="915"/>
      <c r="DKX19" s="915"/>
      <c r="DKY19" s="915"/>
      <c r="DKZ19" s="915"/>
      <c r="DLA19" s="915"/>
      <c r="DLB19" s="915"/>
      <c r="DLC19" s="915"/>
      <c r="DLD19" s="915"/>
      <c r="DLE19" s="915"/>
      <c r="DLF19" s="915"/>
      <c r="DLG19" s="915"/>
      <c r="DLH19" s="915"/>
      <c r="DLI19" s="915"/>
      <c r="DLJ19" s="915"/>
      <c r="DLK19" s="915"/>
      <c r="DLL19" s="915"/>
      <c r="DLM19" s="915"/>
      <c r="DLN19" s="915"/>
      <c r="DLO19" s="915"/>
      <c r="DLP19" s="915"/>
      <c r="DLQ19" s="915"/>
      <c r="DLR19" s="915"/>
      <c r="DLS19" s="915"/>
      <c r="DLT19" s="915"/>
      <c r="DLU19" s="915"/>
      <c r="DLV19" s="915"/>
      <c r="DLW19" s="915"/>
      <c r="DLX19" s="915"/>
      <c r="DLY19" s="915"/>
      <c r="DLZ19" s="915"/>
      <c r="DMA19" s="915"/>
      <c r="DMB19" s="915"/>
      <c r="DMC19" s="915"/>
      <c r="DMD19" s="915"/>
      <c r="DME19" s="915"/>
      <c r="DMF19" s="915"/>
      <c r="DMG19" s="915"/>
      <c r="DMH19" s="915"/>
      <c r="DMI19" s="915"/>
      <c r="DMJ19" s="915"/>
      <c r="DMK19" s="915"/>
      <c r="DML19" s="915"/>
      <c r="DMM19" s="915"/>
      <c r="DMN19" s="915"/>
      <c r="DMO19" s="915"/>
      <c r="DMP19" s="915"/>
      <c r="DMQ19" s="915"/>
      <c r="DMR19" s="915"/>
      <c r="DMS19" s="915"/>
      <c r="DMT19" s="915"/>
      <c r="DMU19" s="915"/>
      <c r="DMV19" s="915"/>
      <c r="DMW19" s="915"/>
      <c r="DMX19" s="915"/>
      <c r="DMY19" s="915"/>
      <c r="DMZ19" s="915"/>
      <c r="DNA19" s="915"/>
      <c r="DNB19" s="915"/>
      <c r="DNC19" s="915"/>
      <c r="DND19" s="915"/>
      <c r="DNE19" s="915"/>
      <c r="DNF19" s="915"/>
      <c r="DNG19" s="915"/>
      <c r="DNH19" s="915"/>
      <c r="DNI19" s="915"/>
      <c r="DNJ19" s="915"/>
      <c r="DNK19" s="915"/>
      <c r="DNL19" s="915"/>
      <c r="DNM19" s="915"/>
      <c r="DNN19" s="915"/>
      <c r="DNO19" s="915"/>
      <c r="DNP19" s="915"/>
      <c r="DNQ19" s="915"/>
      <c r="DNR19" s="915"/>
      <c r="DNS19" s="915"/>
      <c r="DNT19" s="915"/>
      <c r="DNU19" s="915"/>
      <c r="DNV19" s="915"/>
      <c r="DNW19" s="915"/>
      <c r="DNX19" s="915"/>
      <c r="DNY19" s="915"/>
      <c r="DNZ19" s="915"/>
      <c r="DOA19" s="915"/>
      <c r="DOB19" s="915"/>
      <c r="DOC19" s="915"/>
      <c r="DOD19" s="915"/>
      <c r="DOE19" s="915"/>
      <c r="DOF19" s="915"/>
      <c r="DOG19" s="915"/>
      <c r="DOH19" s="915"/>
      <c r="DOI19" s="915"/>
      <c r="DOJ19" s="915"/>
      <c r="DOK19" s="915"/>
      <c r="DOL19" s="915"/>
      <c r="DOM19" s="915"/>
      <c r="DON19" s="915"/>
      <c r="DOO19" s="915"/>
      <c r="DOP19" s="915"/>
      <c r="DOQ19" s="915"/>
      <c r="DOR19" s="915"/>
      <c r="DOS19" s="915"/>
      <c r="DOT19" s="915"/>
      <c r="DOU19" s="915"/>
      <c r="DOV19" s="915"/>
      <c r="DOW19" s="915"/>
      <c r="DOX19" s="915"/>
      <c r="DOY19" s="915"/>
      <c r="DOZ19" s="915"/>
      <c r="DPA19" s="915"/>
      <c r="DPB19" s="915"/>
      <c r="DPC19" s="915"/>
      <c r="DPD19" s="915"/>
      <c r="DPE19" s="915"/>
      <c r="DPF19" s="915"/>
      <c r="DPG19" s="915"/>
      <c r="DPH19" s="915"/>
      <c r="DPI19" s="915"/>
      <c r="DPJ19" s="915"/>
      <c r="DPK19" s="915"/>
      <c r="DPL19" s="915"/>
      <c r="DPM19" s="915"/>
      <c r="DPN19" s="915"/>
      <c r="DPO19" s="915"/>
      <c r="DPP19" s="915"/>
      <c r="DPQ19" s="915"/>
      <c r="DPR19" s="915"/>
      <c r="DPS19" s="915"/>
      <c r="DPT19" s="915"/>
      <c r="DPU19" s="915"/>
      <c r="DPV19" s="915"/>
      <c r="DPW19" s="915"/>
      <c r="DPX19" s="915"/>
      <c r="DPY19" s="915"/>
      <c r="DPZ19" s="915"/>
      <c r="DQA19" s="915"/>
      <c r="DQB19" s="915"/>
      <c r="DQC19" s="915"/>
      <c r="DQD19" s="915"/>
      <c r="DQE19" s="915"/>
      <c r="DQF19" s="915"/>
      <c r="DQG19" s="915"/>
      <c r="DQH19" s="915"/>
      <c r="DQI19" s="915"/>
      <c r="DQJ19" s="915"/>
      <c r="DQK19" s="915"/>
      <c r="DQL19" s="915"/>
      <c r="DQM19" s="915"/>
      <c r="DQN19" s="915"/>
      <c r="DQO19" s="915"/>
      <c r="DQP19" s="915"/>
      <c r="DQQ19" s="915"/>
      <c r="DQR19" s="915"/>
      <c r="DQS19" s="915"/>
      <c r="DQT19" s="915"/>
      <c r="DQU19" s="915"/>
      <c r="DQV19" s="915"/>
      <c r="DQW19" s="915"/>
      <c r="DQX19" s="915"/>
      <c r="DQY19" s="915"/>
      <c r="DQZ19" s="915"/>
      <c r="DRA19" s="915"/>
      <c r="DRB19" s="915"/>
      <c r="DRC19" s="915"/>
      <c r="DRD19" s="915"/>
      <c r="DRE19" s="915"/>
      <c r="DRF19" s="915"/>
      <c r="DRG19" s="915"/>
      <c r="DRH19" s="915"/>
      <c r="DRI19" s="915"/>
      <c r="DRJ19" s="915"/>
      <c r="DRK19" s="915"/>
      <c r="DRL19" s="915"/>
      <c r="DRM19" s="915"/>
      <c r="DRN19" s="915"/>
      <c r="DRO19" s="915"/>
      <c r="DRP19" s="915"/>
      <c r="DRQ19" s="915"/>
      <c r="DRR19" s="915"/>
      <c r="DRS19" s="915"/>
      <c r="DRT19" s="915"/>
      <c r="DRU19" s="915"/>
      <c r="DRV19" s="915"/>
      <c r="DRW19" s="915"/>
      <c r="DRX19" s="915"/>
      <c r="DRY19" s="915"/>
      <c r="DRZ19" s="915"/>
      <c r="DSA19" s="915"/>
      <c r="DSB19" s="915"/>
      <c r="DSC19" s="915"/>
      <c r="DSD19" s="915"/>
      <c r="DSE19" s="915"/>
      <c r="DSF19" s="915"/>
      <c r="DSG19" s="915"/>
      <c r="DSH19" s="915"/>
      <c r="DSI19" s="915"/>
      <c r="DSJ19" s="915"/>
      <c r="DSK19" s="915"/>
      <c r="DSL19" s="915"/>
      <c r="DSM19" s="915"/>
      <c r="DSN19" s="915"/>
      <c r="DSO19" s="915"/>
      <c r="DSP19" s="915"/>
      <c r="DSQ19" s="915"/>
      <c r="DSR19" s="915"/>
      <c r="DSS19" s="915"/>
      <c r="DST19" s="915"/>
      <c r="DSU19" s="915"/>
      <c r="DSV19" s="915"/>
      <c r="DSW19" s="915"/>
      <c r="DSX19" s="915"/>
      <c r="DSY19" s="915"/>
      <c r="DSZ19" s="915"/>
      <c r="DTA19" s="915"/>
      <c r="DTB19" s="915"/>
      <c r="DTC19" s="915"/>
      <c r="DTD19" s="915"/>
      <c r="DTE19" s="915"/>
      <c r="DTF19" s="915"/>
      <c r="DTG19" s="915"/>
      <c r="DTH19" s="915"/>
      <c r="DTI19" s="915"/>
      <c r="DTJ19" s="915"/>
      <c r="DTK19" s="915"/>
      <c r="DTL19" s="915"/>
      <c r="DTM19" s="915"/>
      <c r="DTN19" s="915"/>
      <c r="DTO19" s="915"/>
      <c r="DTP19" s="915"/>
      <c r="DTQ19" s="915"/>
      <c r="DTR19" s="915"/>
      <c r="DTS19" s="915"/>
      <c r="DTT19" s="915"/>
      <c r="DTU19" s="915"/>
      <c r="DTV19" s="915"/>
      <c r="DTW19" s="915"/>
      <c r="DTX19" s="915"/>
      <c r="DTY19" s="915"/>
      <c r="DTZ19" s="915"/>
      <c r="DUA19" s="915"/>
      <c r="DUB19" s="915"/>
      <c r="DUC19" s="915"/>
      <c r="DUD19" s="915"/>
      <c r="DUE19" s="915"/>
      <c r="DUF19" s="915"/>
      <c r="DUG19" s="915"/>
      <c r="DUH19" s="915"/>
      <c r="DUI19" s="915"/>
      <c r="DUJ19" s="915"/>
      <c r="DUK19" s="915"/>
      <c r="DUL19" s="915"/>
      <c r="DUM19" s="915"/>
      <c r="DUN19" s="915"/>
      <c r="DUO19" s="915"/>
      <c r="DUP19" s="915"/>
      <c r="DUQ19" s="915"/>
      <c r="DUR19" s="915"/>
      <c r="DUS19" s="915"/>
      <c r="DUT19" s="915"/>
      <c r="DUU19" s="915"/>
      <c r="DUV19" s="915"/>
      <c r="DUW19" s="915"/>
      <c r="DUX19" s="915"/>
      <c r="DUY19" s="915"/>
      <c r="DUZ19" s="915"/>
      <c r="DVA19" s="915"/>
      <c r="DVB19" s="915"/>
      <c r="DVC19" s="915"/>
      <c r="DVD19" s="915"/>
      <c r="DVE19" s="915"/>
      <c r="DVF19" s="915"/>
      <c r="DVG19" s="915"/>
      <c r="DVH19" s="915"/>
      <c r="DVI19" s="915"/>
      <c r="DVJ19" s="915"/>
      <c r="DVK19" s="915"/>
      <c r="DVL19" s="915"/>
      <c r="DVM19" s="915"/>
      <c r="DVN19" s="915"/>
      <c r="DVO19" s="915"/>
      <c r="DVP19" s="915"/>
      <c r="DVQ19" s="915"/>
      <c r="DVR19" s="915"/>
      <c r="DVS19" s="915"/>
      <c r="DVT19" s="915"/>
      <c r="DVU19" s="915"/>
      <c r="DVV19" s="915"/>
      <c r="DVW19" s="915"/>
      <c r="DVX19" s="915"/>
      <c r="DVY19" s="915"/>
      <c r="DVZ19" s="915"/>
      <c r="DWA19" s="915"/>
      <c r="DWB19" s="915"/>
      <c r="DWC19" s="915"/>
      <c r="DWD19" s="915"/>
      <c r="DWE19" s="915"/>
      <c r="DWF19" s="915"/>
      <c r="DWG19" s="915"/>
      <c r="DWH19" s="915"/>
      <c r="DWI19" s="915"/>
      <c r="DWJ19" s="915"/>
      <c r="DWK19" s="915"/>
      <c r="DWL19" s="915"/>
      <c r="DWM19" s="915"/>
      <c r="DWN19" s="915"/>
      <c r="DWO19" s="915"/>
      <c r="DWP19" s="915"/>
      <c r="DWQ19" s="915"/>
      <c r="DWR19" s="915"/>
      <c r="DWS19" s="915"/>
      <c r="DWT19" s="915"/>
      <c r="DWU19" s="915"/>
      <c r="DWV19" s="915"/>
      <c r="DWW19" s="915"/>
      <c r="DWX19" s="915"/>
      <c r="DWY19" s="915"/>
      <c r="DWZ19" s="915"/>
      <c r="DXA19" s="915"/>
      <c r="DXB19" s="915"/>
      <c r="DXC19" s="915"/>
      <c r="DXD19" s="915"/>
      <c r="DXE19" s="915"/>
      <c r="DXF19" s="915"/>
      <c r="DXG19" s="915"/>
      <c r="DXH19" s="915"/>
      <c r="DXI19" s="915"/>
      <c r="DXJ19" s="915"/>
      <c r="DXK19" s="915"/>
      <c r="DXL19" s="915"/>
      <c r="DXM19" s="915"/>
      <c r="DXN19" s="915"/>
      <c r="DXO19" s="915"/>
      <c r="DXP19" s="915"/>
      <c r="DXQ19" s="915"/>
      <c r="DXR19" s="915"/>
      <c r="DXS19" s="915"/>
      <c r="DXT19" s="915"/>
      <c r="DXU19" s="915"/>
      <c r="DXV19" s="915"/>
      <c r="DXW19" s="915"/>
      <c r="DXX19" s="915"/>
      <c r="DXY19" s="915"/>
      <c r="DXZ19" s="915"/>
      <c r="DYA19" s="915"/>
      <c r="DYB19" s="915"/>
      <c r="DYC19" s="915"/>
      <c r="DYD19" s="915"/>
      <c r="DYE19" s="915"/>
      <c r="DYF19" s="915"/>
      <c r="DYG19" s="915"/>
      <c r="DYH19" s="915"/>
      <c r="DYI19" s="915"/>
      <c r="DYJ19" s="915"/>
      <c r="DYK19" s="915"/>
      <c r="DYL19" s="915"/>
      <c r="DYM19" s="915"/>
      <c r="DYN19" s="915"/>
      <c r="DYO19" s="915"/>
      <c r="DYP19" s="915"/>
      <c r="DYQ19" s="915"/>
      <c r="DYR19" s="915"/>
      <c r="DYS19" s="915"/>
      <c r="DYT19" s="915"/>
      <c r="DYU19" s="915"/>
      <c r="DYV19" s="915"/>
      <c r="DYW19" s="915"/>
      <c r="DYX19" s="915"/>
      <c r="DYY19" s="915"/>
      <c r="DYZ19" s="915"/>
      <c r="DZA19" s="915"/>
      <c r="DZB19" s="915"/>
      <c r="DZC19" s="915"/>
      <c r="DZD19" s="915"/>
      <c r="DZE19" s="915"/>
      <c r="DZF19" s="915"/>
      <c r="DZG19" s="915"/>
      <c r="DZH19" s="915"/>
      <c r="DZI19" s="915"/>
      <c r="DZJ19" s="915"/>
      <c r="DZK19" s="915"/>
      <c r="DZL19" s="915"/>
      <c r="DZM19" s="915"/>
      <c r="DZN19" s="915"/>
      <c r="DZO19" s="915"/>
      <c r="DZP19" s="915"/>
      <c r="DZQ19" s="915"/>
      <c r="DZR19" s="915"/>
      <c r="DZS19" s="915"/>
      <c r="DZT19" s="915"/>
      <c r="DZU19" s="915"/>
      <c r="DZV19" s="915"/>
      <c r="DZW19" s="915"/>
      <c r="DZX19" s="915"/>
      <c r="DZY19" s="915"/>
      <c r="DZZ19" s="915"/>
      <c r="EAA19" s="915"/>
      <c r="EAB19" s="915"/>
      <c r="EAC19" s="915"/>
      <c r="EAD19" s="915"/>
      <c r="EAE19" s="915"/>
      <c r="EAF19" s="915"/>
      <c r="EAG19" s="915"/>
      <c r="EAH19" s="915"/>
      <c r="EAI19" s="915"/>
      <c r="EAJ19" s="915"/>
      <c r="EAK19" s="915"/>
      <c r="EAL19" s="915"/>
      <c r="EAM19" s="915"/>
      <c r="EAN19" s="915"/>
      <c r="EAO19" s="915"/>
      <c r="EAP19" s="915"/>
      <c r="EAQ19" s="915"/>
      <c r="EAR19" s="915"/>
      <c r="EAS19" s="915"/>
      <c r="EAT19" s="915"/>
      <c r="EAU19" s="915"/>
      <c r="EAV19" s="915"/>
      <c r="EAW19" s="915"/>
      <c r="EAX19" s="915"/>
      <c r="EAY19" s="915"/>
      <c r="EAZ19" s="915"/>
      <c r="EBA19" s="915"/>
      <c r="EBB19" s="915"/>
      <c r="EBC19" s="915"/>
      <c r="EBD19" s="915"/>
      <c r="EBE19" s="915"/>
      <c r="EBF19" s="915"/>
      <c r="EBG19" s="915"/>
      <c r="EBH19" s="915"/>
      <c r="EBI19" s="915"/>
      <c r="EBJ19" s="915"/>
      <c r="EBK19" s="915"/>
      <c r="EBL19" s="915"/>
      <c r="EBM19" s="915"/>
      <c r="EBN19" s="915"/>
      <c r="EBO19" s="915"/>
      <c r="EBP19" s="915"/>
      <c r="EBQ19" s="915"/>
      <c r="EBR19" s="915"/>
      <c r="EBS19" s="915"/>
      <c r="EBT19" s="915"/>
      <c r="EBU19" s="915"/>
      <c r="EBV19" s="915"/>
      <c r="EBW19" s="915"/>
      <c r="EBX19" s="915"/>
      <c r="EBY19" s="915"/>
      <c r="EBZ19" s="915"/>
      <c r="ECA19" s="915"/>
      <c r="ECB19" s="915"/>
      <c r="ECC19" s="915"/>
      <c r="ECD19" s="915"/>
      <c r="ECE19" s="915"/>
      <c r="ECF19" s="915"/>
      <c r="ECG19" s="915"/>
      <c r="ECH19" s="915"/>
      <c r="ECI19" s="915"/>
      <c r="ECJ19" s="915"/>
      <c r="ECK19" s="915"/>
      <c r="ECL19" s="915"/>
      <c r="ECM19" s="915"/>
      <c r="ECN19" s="915"/>
      <c r="ECO19" s="915"/>
      <c r="ECP19" s="915"/>
      <c r="ECQ19" s="915"/>
      <c r="ECR19" s="915"/>
      <c r="ECS19" s="915"/>
      <c r="ECT19" s="915"/>
      <c r="ECU19" s="915"/>
      <c r="ECV19" s="915"/>
      <c r="ECW19" s="915"/>
      <c r="ECX19" s="915"/>
      <c r="ECY19" s="915"/>
      <c r="ECZ19" s="915"/>
      <c r="EDA19" s="915"/>
      <c r="EDB19" s="915"/>
      <c r="EDC19" s="915"/>
      <c r="EDD19" s="915"/>
      <c r="EDE19" s="915"/>
      <c r="EDF19" s="915"/>
      <c r="EDG19" s="915"/>
      <c r="EDH19" s="915"/>
      <c r="EDI19" s="915"/>
      <c r="EDJ19" s="915"/>
      <c r="EDK19" s="915"/>
      <c r="EDL19" s="915"/>
      <c r="EDM19" s="915"/>
      <c r="EDN19" s="915"/>
      <c r="EDO19" s="915"/>
      <c r="EDP19" s="915"/>
      <c r="EDQ19" s="915"/>
      <c r="EDR19" s="915"/>
      <c r="EDS19" s="915"/>
      <c r="EDT19" s="915"/>
      <c r="EDU19" s="915"/>
      <c r="EDV19" s="915"/>
      <c r="EDW19" s="915"/>
      <c r="EDX19" s="915"/>
      <c r="EDY19" s="915"/>
      <c r="EDZ19" s="915"/>
      <c r="EEA19" s="915"/>
      <c r="EEB19" s="915"/>
      <c r="EEC19" s="915"/>
      <c r="EED19" s="915"/>
      <c r="EEE19" s="915"/>
      <c r="EEF19" s="915"/>
      <c r="EEG19" s="915"/>
      <c r="EEH19" s="915"/>
      <c r="EEI19" s="915"/>
      <c r="EEJ19" s="915"/>
      <c r="EEK19" s="915"/>
      <c r="EEL19" s="915"/>
      <c r="EEM19" s="915"/>
      <c r="EEN19" s="915"/>
      <c r="EEO19" s="915"/>
      <c r="EEP19" s="915"/>
      <c r="EEQ19" s="915"/>
      <c r="EER19" s="915"/>
      <c r="EES19" s="915"/>
      <c r="EET19" s="915"/>
      <c r="EEU19" s="915"/>
      <c r="EEV19" s="915"/>
      <c r="EEW19" s="915"/>
      <c r="EEX19" s="915"/>
      <c r="EEY19" s="915"/>
      <c r="EEZ19" s="915"/>
      <c r="EFA19" s="915"/>
      <c r="EFB19" s="915"/>
      <c r="EFC19" s="915"/>
      <c r="EFD19" s="915"/>
      <c r="EFE19" s="915"/>
      <c r="EFF19" s="915"/>
      <c r="EFG19" s="915"/>
      <c r="EFH19" s="915"/>
      <c r="EFI19" s="915"/>
      <c r="EFJ19" s="915"/>
      <c r="EFK19" s="915"/>
      <c r="EFL19" s="915"/>
      <c r="EFM19" s="915"/>
      <c r="EFN19" s="915"/>
      <c r="EFO19" s="915"/>
      <c r="EFP19" s="915"/>
      <c r="EFQ19" s="915"/>
      <c r="EFR19" s="915"/>
      <c r="EFS19" s="915"/>
      <c r="EFT19" s="915"/>
      <c r="EFU19" s="915"/>
      <c r="EFV19" s="915"/>
      <c r="EFW19" s="915"/>
      <c r="EFX19" s="915"/>
      <c r="EFY19" s="915"/>
      <c r="EFZ19" s="915"/>
      <c r="EGA19" s="915"/>
      <c r="EGB19" s="915"/>
      <c r="EGC19" s="915"/>
      <c r="EGD19" s="915"/>
      <c r="EGE19" s="915"/>
      <c r="EGF19" s="915"/>
      <c r="EGG19" s="915"/>
      <c r="EGH19" s="915"/>
      <c r="EGI19" s="915"/>
      <c r="EGJ19" s="915"/>
      <c r="EGK19" s="915"/>
      <c r="EGL19" s="915"/>
      <c r="EGM19" s="915"/>
      <c r="EGN19" s="915"/>
      <c r="EGO19" s="915"/>
      <c r="EGP19" s="915"/>
      <c r="EGQ19" s="915"/>
      <c r="EGR19" s="915"/>
      <c r="EGS19" s="915"/>
      <c r="EGT19" s="915"/>
      <c r="EGU19" s="915"/>
      <c r="EGV19" s="915"/>
      <c r="EGW19" s="915"/>
      <c r="EGX19" s="915"/>
      <c r="EGY19" s="915"/>
      <c r="EGZ19" s="915"/>
      <c r="EHA19" s="915"/>
      <c r="EHB19" s="915"/>
      <c r="EHC19" s="915"/>
      <c r="EHD19" s="915"/>
      <c r="EHE19" s="915"/>
      <c r="EHF19" s="915"/>
      <c r="EHG19" s="915"/>
      <c r="EHH19" s="915"/>
      <c r="EHI19" s="915"/>
      <c r="EHJ19" s="915"/>
      <c r="EHK19" s="915"/>
      <c r="EHL19" s="915"/>
      <c r="EHM19" s="915"/>
      <c r="EHN19" s="915"/>
      <c r="EHO19" s="915"/>
      <c r="EHP19" s="915"/>
      <c r="EHQ19" s="915"/>
      <c r="EHR19" s="915"/>
      <c r="EHS19" s="915"/>
      <c r="EHT19" s="915"/>
      <c r="EHU19" s="915"/>
      <c r="EHV19" s="915"/>
      <c r="EHW19" s="915"/>
      <c r="EHX19" s="915"/>
      <c r="EHY19" s="915"/>
      <c r="EHZ19" s="915"/>
      <c r="EIA19" s="915"/>
      <c r="EIB19" s="915"/>
      <c r="EIC19" s="915"/>
      <c r="EID19" s="915"/>
      <c r="EIE19" s="915"/>
      <c r="EIF19" s="915"/>
      <c r="EIG19" s="915"/>
      <c r="EIH19" s="915"/>
      <c r="EII19" s="915"/>
      <c r="EIJ19" s="915"/>
      <c r="EIK19" s="915"/>
      <c r="EIL19" s="915"/>
      <c r="EIM19" s="915"/>
      <c r="EIN19" s="915"/>
      <c r="EIO19" s="915"/>
      <c r="EIP19" s="915"/>
      <c r="EIQ19" s="915"/>
      <c r="EIR19" s="915"/>
      <c r="EIS19" s="915"/>
      <c r="EIT19" s="915"/>
      <c r="EIU19" s="915"/>
      <c r="EIV19" s="915"/>
      <c r="EIW19" s="915"/>
      <c r="EIX19" s="915"/>
      <c r="EIY19" s="915"/>
      <c r="EIZ19" s="915"/>
      <c r="EJA19" s="915"/>
      <c r="EJB19" s="915"/>
      <c r="EJC19" s="915"/>
      <c r="EJD19" s="915"/>
      <c r="EJE19" s="915"/>
      <c r="EJF19" s="915"/>
      <c r="EJG19" s="915"/>
      <c r="EJH19" s="915"/>
      <c r="EJI19" s="915"/>
      <c r="EJJ19" s="915"/>
      <c r="EJK19" s="915"/>
      <c r="EJL19" s="915"/>
      <c r="EJM19" s="915"/>
      <c r="EJN19" s="915"/>
      <c r="EJO19" s="915"/>
      <c r="EJP19" s="915"/>
      <c r="EJQ19" s="915"/>
      <c r="EJR19" s="915"/>
      <c r="EJS19" s="915"/>
      <c r="EJT19" s="915"/>
      <c r="EJU19" s="915"/>
      <c r="EJV19" s="915"/>
      <c r="EJW19" s="915"/>
      <c r="EJX19" s="915"/>
      <c r="EJY19" s="915"/>
      <c r="EJZ19" s="915"/>
      <c r="EKA19" s="915"/>
      <c r="EKB19" s="915"/>
      <c r="EKC19" s="915"/>
      <c r="EKD19" s="915"/>
      <c r="EKE19" s="915"/>
      <c r="EKF19" s="915"/>
      <c r="EKG19" s="915"/>
      <c r="EKH19" s="915"/>
      <c r="EKI19" s="915"/>
      <c r="EKJ19" s="915"/>
      <c r="EKK19" s="915"/>
      <c r="EKL19" s="915"/>
      <c r="EKM19" s="915"/>
      <c r="EKN19" s="915"/>
      <c r="EKO19" s="915"/>
      <c r="EKP19" s="915"/>
      <c r="EKQ19" s="915"/>
      <c r="EKR19" s="915"/>
      <c r="EKS19" s="915"/>
      <c r="EKT19" s="915"/>
      <c r="EKU19" s="915"/>
      <c r="EKV19" s="915"/>
      <c r="EKW19" s="915"/>
      <c r="EKX19" s="915"/>
      <c r="EKY19" s="915"/>
      <c r="EKZ19" s="915"/>
      <c r="ELA19" s="915"/>
      <c r="ELB19" s="915"/>
      <c r="ELC19" s="915"/>
      <c r="ELD19" s="915"/>
      <c r="ELE19" s="915"/>
      <c r="ELF19" s="915"/>
      <c r="ELG19" s="915"/>
      <c r="ELH19" s="915"/>
      <c r="ELI19" s="915"/>
      <c r="ELJ19" s="915"/>
      <c r="ELK19" s="915"/>
      <c r="ELL19" s="915"/>
      <c r="ELM19" s="915"/>
      <c r="ELN19" s="915"/>
      <c r="ELO19" s="915"/>
      <c r="ELP19" s="915"/>
      <c r="ELQ19" s="915"/>
      <c r="ELR19" s="915"/>
      <c r="ELS19" s="915"/>
      <c r="ELT19" s="915"/>
      <c r="ELU19" s="915"/>
      <c r="ELV19" s="915"/>
      <c r="ELW19" s="915"/>
      <c r="ELX19" s="915"/>
      <c r="ELY19" s="915"/>
      <c r="ELZ19" s="915"/>
      <c r="EMA19" s="915"/>
      <c r="EMB19" s="915"/>
      <c r="EMC19" s="915"/>
      <c r="EMD19" s="915"/>
      <c r="EME19" s="915"/>
      <c r="EMF19" s="915"/>
      <c r="EMG19" s="915"/>
      <c r="EMH19" s="915"/>
      <c r="EMI19" s="915"/>
      <c r="EMJ19" s="915"/>
      <c r="EMK19" s="915"/>
      <c r="EML19" s="915"/>
      <c r="EMM19" s="915"/>
      <c r="EMN19" s="915"/>
      <c r="EMO19" s="915"/>
      <c r="EMP19" s="915"/>
      <c r="EMQ19" s="915"/>
      <c r="EMR19" s="915"/>
      <c r="EMS19" s="915"/>
      <c r="EMT19" s="915"/>
      <c r="EMU19" s="915"/>
      <c r="EMV19" s="915"/>
      <c r="EMW19" s="915"/>
      <c r="EMX19" s="915"/>
      <c r="EMY19" s="915"/>
      <c r="EMZ19" s="915"/>
      <c r="ENA19" s="915"/>
      <c r="ENB19" s="915"/>
      <c r="ENC19" s="915"/>
      <c r="END19" s="915"/>
      <c r="ENE19" s="915"/>
      <c r="ENF19" s="915"/>
      <c r="ENG19" s="915"/>
      <c r="ENH19" s="915"/>
      <c r="ENI19" s="915"/>
      <c r="ENJ19" s="915"/>
      <c r="ENK19" s="915"/>
      <c r="ENL19" s="915"/>
      <c r="ENM19" s="915"/>
      <c r="ENN19" s="915"/>
      <c r="ENO19" s="915"/>
      <c r="ENP19" s="915"/>
      <c r="ENQ19" s="915"/>
      <c r="ENR19" s="915"/>
      <c r="ENS19" s="915"/>
      <c r="ENT19" s="915"/>
      <c r="ENU19" s="915"/>
      <c r="ENV19" s="915"/>
      <c r="ENW19" s="915"/>
      <c r="ENX19" s="915"/>
      <c r="ENY19" s="915"/>
      <c r="ENZ19" s="915"/>
      <c r="EOA19" s="915"/>
      <c r="EOB19" s="915"/>
      <c r="EOC19" s="915"/>
      <c r="EOD19" s="915"/>
      <c r="EOE19" s="915"/>
      <c r="EOF19" s="915"/>
      <c r="EOG19" s="915"/>
      <c r="EOH19" s="915"/>
      <c r="EOI19" s="915"/>
      <c r="EOJ19" s="915"/>
      <c r="EOK19" s="915"/>
      <c r="EOL19" s="915"/>
      <c r="EOM19" s="915"/>
      <c r="EON19" s="915"/>
      <c r="EOO19" s="915"/>
      <c r="EOP19" s="915"/>
      <c r="EOQ19" s="915"/>
      <c r="EOR19" s="915"/>
      <c r="EOS19" s="915"/>
      <c r="EOT19" s="915"/>
      <c r="EOU19" s="915"/>
      <c r="EOV19" s="915"/>
      <c r="EOW19" s="915"/>
      <c r="EOX19" s="915"/>
      <c r="EOY19" s="915"/>
      <c r="EOZ19" s="915"/>
      <c r="EPA19" s="915"/>
      <c r="EPB19" s="915"/>
      <c r="EPC19" s="915"/>
      <c r="EPD19" s="915"/>
      <c r="EPE19" s="915"/>
      <c r="EPF19" s="915"/>
      <c r="EPG19" s="915"/>
      <c r="EPH19" s="915"/>
      <c r="EPI19" s="915"/>
      <c r="EPJ19" s="915"/>
      <c r="EPK19" s="915"/>
      <c r="EPL19" s="915"/>
      <c r="EPM19" s="915"/>
      <c r="EPN19" s="915"/>
      <c r="EPO19" s="915"/>
      <c r="EPP19" s="915"/>
      <c r="EPQ19" s="915"/>
      <c r="EPR19" s="915"/>
      <c r="EPS19" s="915"/>
      <c r="EPT19" s="915"/>
      <c r="EPU19" s="915"/>
      <c r="EPV19" s="915"/>
      <c r="EPW19" s="915"/>
      <c r="EPX19" s="915"/>
      <c r="EPY19" s="915"/>
      <c r="EPZ19" s="915"/>
      <c r="EQA19" s="915"/>
      <c r="EQB19" s="915"/>
      <c r="EQC19" s="915"/>
      <c r="EQD19" s="915"/>
      <c r="EQE19" s="915"/>
      <c r="EQF19" s="915"/>
      <c r="EQG19" s="915"/>
      <c r="EQH19" s="915"/>
      <c r="EQI19" s="915"/>
      <c r="EQJ19" s="915"/>
      <c r="EQK19" s="915"/>
      <c r="EQL19" s="915"/>
      <c r="EQM19" s="915"/>
      <c r="EQN19" s="915"/>
      <c r="EQO19" s="915"/>
      <c r="EQP19" s="915"/>
      <c r="EQQ19" s="915"/>
      <c r="EQR19" s="915"/>
      <c r="EQS19" s="915"/>
      <c r="EQT19" s="915"/>
      <c r="EQU19" s="915"/>
      <c r="EQV19" s="915"/>
      <c r="EQW19" s="915"/>
      <c r="EQX19" s="915"/>
      <c r="EQY19" s="915"/>
      <c r="EQZ19" s="915"/>
      <c r="ERA19" s="915"/>
      <c r="ERB19" s="915"/>
      <c r="ERC19" s="915"/>
      <c r="ERD19" s="915"/>
      <c r="ERE19" s="915"/>
      <c r="ERF19" s="915"/>
      <c r="ERG19" s="915"/>
      <c r="ERH19" s="915"/>
      <c r="ERI19" s="915"/>
      <c r="ERJ19" s="915"/>
      <c r="ERK19" s="915"/>
      <c r="ERL19" s="915"/>
      <c r="ERM19" s="915"/>
      <c r="ERN19" s="915"/>
      <c r="ERO19" s="915"/>
      <c r="ERP19" s="915"/>
      <c r="ERQ19" s="915"/>
      <c r="ERR19" s="915"/>
      <c r="ERS19" s="915"/>
      <c r="ERT19" s="915"/>
      <c r="ERU19" s="915"/>
      <c r="ERV19" s="915"/>
      <c r="ERW19" s="915"/>
      <c r="ERX19" s="915"/>
      <c r="ERY19" s="915"/>
      <c r="ERZ19" s="915"/>
      <c r="ESA19" s="915"/>
      <c r="ESB19" s="915"/>
      <c r="ESC19" s="915"/>
      <c r="ESD19" s="915"/>
      <c r="ESE19" s="915"/>
      <c r="ESF19" s="915"/>
      <c r="ESG19" s="915"/>
      <c r="ESH19" s="915"/>
      <c r="ESI19" s="915"/>
      <c r="ESJ19" s="915"/>
      <c r="ESK19" s="915"/>
      <c r="ESL19" s="915"/>
      <c r="ESM19" s="915"/>
      <c r="ESN19" s="915"/>
      <c r="ESO19" s="915"/>
      <c r="ESP19" s="915"/>
      <c r="ESQ19" s="915"/>
      <c r="ESR19" s="915"/>
      <c r="ESS19" s="915"/>
      <c r="EST19" s="915"/>
      <c r="ESU19" s="915"/>
      <c r="ESV19" s="915"/>
      <c r="ESW19" s="915"/>
      <c r="ESX19" s="915"/>
      <c r="ESY19" s="915"/>
      <c r="ESZ19" s="915"/>
      <c r="ETA19" s="915"/>
      <c r="ETB19" s="915"/>
      <c r="ETC19" s="915"/>
      <c r="ETD19" s="915"/>
      <c r="ETE19" s="915"/>
      <c r="ETF19" s="915"/>
      <c r="ETG19" s="915"/>
      <c r="ETH19" s="915"/>
      <c r="ETI19" s="915"/>
      <c r="ETJ19" s="915"/>
      <c r="ETK19" s="915"/>
      <c r="ETL19" s="915"/>
      <c r="ETM19" s="915"/>
      <c r="ETN19" s="915"/>
      <c r="ETO19" s="915"/>
      <c r="ETP19" s="915"/>
      <c r="ETQ19" s="915"/>
      <c r="ETR19" s="915"/>
      <c r="ETS19" s="915"/>
      <c r="ETT19" s="915"/>
      <c r="ETU19" s="915"/>
      <c r="ETV19" s="915"/>
      <c r="ETW19" s="915"/>
      <c r="ETX19" s="915"/>
      <c r="ETY19" s="915"/>
      <c r="ETZ19" s="915"/>
      <c r="EUA19" s="915"/>
      <c r="EUB19" s="915"/>
      <c r="EUC19" s="915"/>
      <c r="EUD19" s="915"/>
      <c r="EUE19" s="915"/>
      <c r="EUF19" s="915"/>
      <c r="EUG19" s="915"/>
      <c r="EUH19" s="915"/>
      <c r="EUI19" s="915"/>
      <c r="EUJ19" s="915"/>
      <c r="EUK19" s="915"/>
      <c r="EUL19" s="915"/>
      <c r="EUM19" s="915"/>
      <c r="EUN19" s="915"/>
      <c r="EUO19" s="915"/>
      <c r="EUP19" s="915"/>
      <c r="EUQ19" s="915"/>
      <c r="EUR19" s="915"/>
      <c r="EUS19" s="915"/>
      <c r="EUT19" s="915"/>
      <c r="EUU19" s="915"/>
      <c r="EUV19" s="915"/>
      <c r="EUW19" s="915"/>
      <c r="EUX19" s="915"/>
      <c r="EUY19" s="915"/>
      <c r="EUZ19" s="915"/>
      <c r="EVA19" s="915"/>
      <c r="EVB19" s="915"/>
      <c r="EVC19" s="915"/>
      <c r="EVD19" s="915"/>
      <c r="EVE19" s="915"/>
      <c r="EVF19" s="915"/>
      <c r="EVG19" s="915"/>
      <c r="EVH19" s="915"/>
      <c r="EVI19" s="915"/>
      <c r="EVJ19" s="915"/>
      <c r="EVK19" s="915"/>
      <c r="EVL19" s="915"/>
      <c r="EVM19" s="915"/>
      <c r="EVN19" s="915"/>
      <c r="EVO19" s="915"/>
      <c r="EVP19" s="915"/>
      <c r="EVQ19" s="915"/>
      <c r="EVR19" s="915"/>
      <c r="EVS19" s="915"/>
      <c r="EVT19" s="915"/>
      <c r="EVU19" s="915"/>
      <c r="EVV19" s="915"/>
      <c r="EVW19" s="915"/>
      <c r="EVX19" s="915"/>
      <c r="EVY19" s="915"/>
      <c r="EVZ19" s="915"/>
      <c r="EWA19" s="915"/>
      <c r="EWB19" s="915"/>
      <c r="EWC19" s="915"/>
      <c r="EWD19" s="915"/>
      <c r="EWE19" s="915"/>
      <c r="EWF19" s="915"/>
      <c r="EWG19" s="915"/>
      <c r="EWH19" s="915"/>
      <c r="EWI19" s="915"/>
      <c r="EWJ19" s="915"/>
      <c r="EWK19" s="915"/>
      <c r="EWL19" s="915"/>
      <c r="EWM19" s="915"/>
      <c r="EWN19" s="915"/>
      <c r="EWO19" s="915"/>
      <c r="EWP19" s="915"/>
      <c r="EWQ19" s="915"/>
      <c r="EWR19" s="915"/>
      <c r="EWS19" s="915"/>
      <c r="EWT19" s="915"/>
      <c r="EWU19" s="915"/>
      <c r="EWV19" s="915"/>
      <c r="EWW19" s="915"/>
      <c r="EWX19" s="915"/>
      <c r="EWY19" s="915"/>
      <c r="EWZ19" s="915"/>
      <c r="EXA19" s="915"/>
      <c r="EXB19" s="915"/>
      <c r="EXC19" s="915"/>
      <c r="EXD19" s="915"/>
      <c r="EXE19" s="915"/>
      <c r="EXF19" s="915"/>
      <c r="EXG19" s="915"/>
      <c r="EXH19" s="915"/>
      <c r="EXI19" s="915"/>
      <c r="EXJ19" s="915"/>
      <c r="EXK19" s="915"/>
      <c r="EXL19" s="915"/>
      <c r="EXM19" s="915"/>
      <c r="EXN19" s="915"/>
      <c r="EXO19" s="915"/>
      <c r="EXP19" s="915"/>
      <c r="EXQ19" s="915"/>
      <c r="EXR19" s="915"/>
      <c r="EXS19" s="915"/>
      <c r="EXT19" s="915"/>
      <c r="EXU19" s="915"/>
      <c r="EXV19" s="915"/>
      <c r="EXW19" s="915"/>
      <c r="EXX19" s="915"/>
      <c r="EXY19" s="915"/>
      <c r="EXZ19" s="915"/>
      <c r="EYA19" s="915"/>
      <c r="EYB19" s="915"/>
      <c r="EYC19" s="915"/>
      <c r="EYD19" s="915"/>
      <c r="EYE19" s="915"/>
      <c r="EYF19" s="915"/>
      <c r="EYG19" s="915"/>
      <c r="EYH19" s="915"/>
      <c r="EYI19" s="915"/>
      <c r="EYJ19" s="915"/>
      <c r="EYK19" s="915"/>
      <c r="EYL19" s="915"/>
      <c r="EYM19" s="915"/>
      <c r="EYN19" s="915"/>
      <c r="EYO19" s="915"/>
      <c r="EYP19" s="915"/>
      <c r="EYQ19" s="915"/>
      <c r="EYR19" s="915"/>
      <c r="EYS19" s="915"/>
      <c r="EYT19" s="915"/>
      <c r="EYU19" s="915"/>
      <c r="EYV19" s="915"/>
      <c r="EYW19" s="915"/>
      <c r="EYX19" s="915"/>
      <c r="EYY19" s="915"/>
      <c r="EYZ19" s="915"/>
      <c r="EZA19" s="915"/>
      <c r="EZB19" s="915"/>
      <c r="EZC19" s="915"/>
      <c r="EZD19" s="915"/>
      <c r="EZE19" s="915"/>
      <c r="EZF19" s="915"/>
      <c r="EZG19" s="915"/>
      <c r="EZH19" s="915"/>
      <c r="EZI19" s="915"/>
      <c r="EZJ19" s="915"/>
      <c r="EZK19" s="915"/>
      <c r="EZL19" s="915"/>
      <c r="EZM19" s="915"/>
      <c r="EZN19" s="915"/>
      <c r="EZO19" s="915"/>
      <c r="EZP19" s="915"/>
      <c r="EZQ19" s="915"/>
      <c r="EZR19" s="915"/>
      <c r="EZS19" s="915"/>
      <c r="EZT19" s="915"/>
      <c r="EZU19" s="915"/>
      <c r="EZV19" s="915"/>
      <c r="EZW19" s="915"/>
      <c r="EZX19" s="915"/>
      <c r="EZY19" s="915"/>
      <c r="EZZ19" s="915"/>
      <c r="FAA19" s="915"/>
      <c r="FAB19" s="915"/>
      <c r="FAC19" s="915"/>
      <c r="FAD19" s="915"/>
      <c r="FAE19" s="915"/>
      <c r="FAF19" s="915"/>
      <c r="FAG19" s="915"/>
      <c r="FAH19" s="915"/>
      <c r="FAI19" s="915"/>
      <c r="FAJ19" s="915"/>
      <c r="FAK19" s="915"/>
      <c r="FAL19" s="915"/>
      <c r="FAM19" s="915"/>
      <c r="FAN19" s="915"/>
      <c r="FAO19" s="915"/>
      <c r="FAP19" s="915"/>
      <c r="FAQ19" s="915"/>
      <c r="FAR19" s="915"/>
      <c r="FAS19" s="915"/>
      <c r="FAT19" s="915"/>
      <c r="FAU19" s="915"/>
      <c r="FAV19" s="915"/>
      <c r="FAW19" s="915"/>
      <c r="FAX19" s="915"/>
      <c r="FAY19" s="915"/>
      <c r="FAZ19" s="915"/>
      <c r="FBA19" s="915"/>
      <c r="FBB19" s="915"/>
      <c r="FBC19" s="915"/>
      <c r="FBD19" s="915"/>
      <c r="FBE19" s="915"/>
      <c r="FBF19" s="915"/>
      <c r="FBG19" s="915"/>
      <c r="FBH19" s="915"/>
      <c r="FBI19" s="915"/>
      <c r="FBJ19" s="915"/>
      <c r="FBK19" s="915"/>
      <c r="FBL19" s="915"/>
      <c r="FBM19" s="915"/>
      <c r="FBN19" s="915"/>
      <c r="FBO19" s="915"/>
      <c r="FBP19" s="915"/>
      <c r="FBQ19" s="915"/>
      <c r="FBR19" s="915"/>
      <c r="FBS19" s="915"/>
      <c r="FBT19" s="915"/>
      <c r="FBU19" s="915"/>
      <c r="FBV19" s="915"/>
      <c r="FBW19" s="915"/>
      <c r="FBX19" s="915"/>
      <c r="FBY19" s="915"/>
      <c r="FBZ19" s="915"/>
      <c r="FCA19" s="915"/>
      <c r="FCB19" s="915"/>
      <c r="FCC19" s="915"/>
      <c r="FCD19" s="915"/>
      <c r="FCE19" s="915"/>
      <c r="FCF19" s="915"/>
      <c r="FCG19" s="915"/>
      <c r="FCH19" s="915"/>
      <c r="FCI19" s="915"/>
      <c r="FCJ19" s="915"/>
      <c r="FCK19" s="915"/>
      <c r="FCL19" s="915"/>
      <c r="FCM19" s="915"/>
      <c r="FCN19" s="915"/>
      <c r="FCO19" s="915"/>
      <c r="FCP19" s="915"/>
      <c r="FCQ19" s="915"/>
      <c r="FCR19" s="915"/>
      <c r="FCS19" s="915"/>
      <c r="FCT19" s="915"/>
      <c r="FCU19" s="915"/>
      <c r="FCV19" s="915"/>
      <c r="FCW19" s="915"/>
      <c r="FCX19" s="915"/>
      <c r="FCY19" s="915"/>
      <c r="FCZ19" s="915"/>
      <c r="FDA19" s="915"/>
      <c r="FDB19" s="915"/>
      <c r="FDC19" s="915"/>
      <c r="FDD19" s="915"/>
      <c r="FDE19" s="915"/>
      <c r="FDF19" s="915"/>
      <c r="FDG19" s="915"/>
      <c r="FDH19" s="915"/>
      <c r="FDI19" s="915"/>
      <c r="FDJ19" s="915"/>
      <c r="FDK19" s="915"/>
      <c r="FDL19" s="915"/>
      <c r="FDM19" s="915"/>
      <c r="FDN19" s="915"/>
      <c r="FDO19" s="915"/>
      <c r="FDP19" s="915"/>
      <c r="FDQ19" s="915"/>
      <c r="FDR19" s="915"/>
      <c r="FDS19" s="915"/>
      <c r="FDT19" s="915"/>
      <c r="FDU19" s="915"/>
      <c r="FDV19" s="915"/>
      <c r="FDW19" s="915"/>
      <c r="FDX19" s="915"/>
      <c r="FDY19" s="915"/>
      <c r="FDZ19" s="915"/>
      <c r="FEA19" s="915"/>
      <c r="FEB19" s="915"/>
      <c r="FEC19" s="915"/>
      <c r="FED19" s="915"/>
      <c r="FEE19" s="915"/>
      <c r="FEF19" s="915"/>
      <c r="FEG19" s="915"/>
      <c r="FEH19" s="915"/>
      <c r="FEI19" s="915"/>
      <c r="FEJ19" s="915"/>
      <c r="FEK19" s="915"/>
      <c r="FEL19" s="915"/>
      <c r="FEM19" s="915"/>
      <c r="FEN19" s="915"/>
      <c r="FEO19" s="915"/>
      <c r="FEP19" s="915"/>
      <c r="FEQ19" s="915"/>
      <c r="FER19" s="915"/>
      <c r="FES19" s="915"/>
      <c r="FET19" s="915"/>
      <c r="FEU19" s="915"/>
      <c r="FEV19" s="915"/>
      <c r="FEW19" s="915"/>
      <c r="FEX19" s="915"/>
      <c r="FEY19" s="915"/>
      <c r="FEZ19" s="915"/>
      <c r="FFA19" s="915"/>
      <c r="FFB19" s="915"/>
      <c r="FFC19" s="915"/>
      <c r="FFD19" s="915"/>
      <c r="FFE19" s="915"/>
      <c r="FFF19" s="915"/>
      <c r="FFG19" s="915"/>
      <c r="FFH19" s="915"/>
      <c r="FFI19" s="915"/>
      <c r="FFJ19" s="915"/>
      <c r="FFK19" s="915"/>
      <c r="FFL19" s="915"/>
      <c r="FFM19" s="915"/>
      <c r="FFN19" s="915"/>
      <c r="FFO19" s="915"/>
      <c r="FFP19" s="915"/>
      <c r="FFQ19" s="915"/>
      <c r="FFR19" s="915"/>
      <c r="FFS19" s="915"/>
      <c r="FFT19" s="915"/>
      <c r="FFU19" s="915"/>
      <c r="FFV19" s="915"/>
      <c r="FFW19" s="915"/>
      <c r="FFX19" s="915"/>
      <c r="FFY19" s="915"/>
      <c r="FFZ19" s="915"/>
      <c r="FGA19" s="915"/>
      <c r="FGB19" s="915"/>
      <c r="FGC19" s="915"/>
      <c r="FGD19" s="915"/>
      <c r="FGE19" s="915"/>
      <c r="FGF19" s="915"/>
      <c r="FGG19" s="915"/>
      <c r="FGH19" s="915"/>
      <c r="FGI19" s="915"/>
      <c r="FGJ19" s="915"/>
      <c r="FGK19" s="915"/>
      <c r="FGL19" s="915"/>
      <c r="FGM19" s="915"/>
      <c r="FGN19" s="915"/>
      <c r="FGO19" s="915"/>
      <c r="FGP19" s="915"/>
      <c r="FGQ19" s="915"/>
      <c r="FGR19" s="915"/>
      <c r="FGS19" s="915"/>
      <c r="FGT19" s="915"/>
      <c r="FGU19" s="915"/>
      <c r="FGV19" s="915"/>
      <c r="FGW19" s="915"/>
      <c r="FGX19" s="915"/>
      <c r="FGY19" s="915"/>
      <c r="FGZ19" s="915"/>
      <c r="FHA19" s="915"/>
      <c r="FHB19" s="915"/>
      <c r="FHC19" s="915"/>
      <c r="FHD19" s="915"/>
      <c r="FHE19" s="915"/>
      <c r="FHF19" s="915"/>
      <c r="FHG19" s="915"/>
      <c r="FHH19" s="915"/>
      <c r="FHI19" s="915"/>
      <c r="FHJ19" s="915"/>
      <c r="FHK19" s="915"/>
      <c r="FHL19" s="915"/>
      <c r="FHM19" s="915"/>
      <c r="FHN19" s="915"/>
      <c r="FHO19" s="915"/>
      <c r="FHP19" s="915"/>
      <c r="FHQ19" s="915"/>
      <c r="FHR19" s="915"/>
      <c r="FHS19" s="915"/>
      <c r="FHT19" s="915"/>
      <c r="FHU19" s="915"/>
      <c r="FHV19" s="915"/>
      <c r="FHW19" s="915"/>
      <c r="FHX19" s="915"/>
      <c r="FHY19" s="915"/>
      <c r="FHZ19" s="915"/>
      <c r="FIA19" s="915"/>
      <c r="FIB19" s="915"/>
      <c r="FIC19" s="915"/>
      <c r="FID19" s="915"/>
      <c r="FIE19" s="915"/>
      <c r="FIF19" s="915"/>
      <c r="FIG19" s="915"/>
      <c r="FIH19" s="915"/>
      <c r="FII19" s="915"/>
      <c r="FIJ19" s="915"/>
      <c r="FIK19" s="915"/>
      <c r="FIL19" s="915"/>
      <c r="FIM19" s="915"/>
      <c r="FIN19" s="915"/>
      <c r="FIO19" s="915"/>
      <c r="FIP19" s="915"/>
      <c r="FIQ19" s="915"/>
      <c r="FIR19" s="915"/>
      <c r="FIS19" s="915"/>
      <c r="FIT19" s="915"/>
      <c r="FIU19" s="915"/>
      <c r="FIV19" s="915"/>
      <c r="FIW19" s="915"/>
      <c r="FIX19" s="915"/>
      <c r="FIY19" s="915"/>
      <c r="FIZ19" s="915"/>
      <c r="FJA19" s="915"/>
      <c r="FJB19" s="915"/>
      <c r="FJC19" s="915"/>
      <c r="FJD19" s="915"/>
      <c r="FJE19" s="915"/>
      <c r="FJF19" s="915"/>
      <c r="FJG19" s="915"/>
      <c r="FJH19" s="915"/>
      <c r="FJI19" s="915"/>
      <c r="FJJ19" s="915"/>
      <c r="FJK19" s="915"/>
      <c r="FJL19" s="915"/>
      <c r="FJM19" s="915"/>
      <c r="FJN19" s="915"/>
      <c r="FJO19" s="915"/>
      <c r="FJP19" s="915"/>
      <c r="FJQ19" s="915"/>
      <c r="FJR19" s="915"/>
      <c r="FJS19" s="915"/>
      <c r="FJT19" s="915"/>
      <c r="FJU19" s="915"/>
      <c r="FJV19" s="915"/>
      <c r="FJW19" s="915"/>
      <c r="FJX19" s="915"/>
      <c r="FJY19" s="915"/>
      <c r="FJZ19" s="915"/>
      <c r="FKA19" s="915"/>
      <c r="FKB19" s="915"/>
      <c r="FKC19" s="915"/>
      <c r="FKD19" s="915"/>
      <c r="FKE19" s="915"/>
      <c r="FKF19" s="915"/>
      <c r="FKG19" s="915"/>
      <c r="FKH19" s="915"/>
      <c r="FKI19" s="915"/>
      <c r="FKJ19" s="915"/>
      <c r="FKK19" s="915"/>
      <c r="FKL19" s="915"/>
      <c r="FKM19" s="915"/>
      <c r="FKN19" s="915"/>
      <c r="FKO19" s="915"/>
      <c r="FKP19" s="915"/>
      <c r="FKQ19" s="915"/>
      <c r="FKR19" s="915"/>
      <c r="FKS19" s="915"/>
      <c r="FKT19" s="915"/>
      <c r="FKU19" s="915"/>
      <c r="FKV19" s="915"/>
      <c r="FKW19" s="915"/>
      <c r="FKX19" s="915"/>
      <c r="FKY19" s="915"/>
      <c r="FKZ19" s="915"/>
      <c r="FLA19" s="915"/>
      <c r="FLB19" s="915"/>
      <c r="FLC19" s="915"/>
      <c r="FLD19" s="915"/>
      <c r="FLE19" s="915"/>
      <c r="FLF19" s="915"/>
      <c r="FLG19" s="915"/>
      <c r="FLH19" s="915"/>
      <c r="FLI19" s="915"/>
      <c r="FLJ19" s="915"/>
      <c r="FLK19" s="915"/>
      <c r="FLL19" s="915"/>
      <c r="FLM19" s="915"/>
      <c r="FLN19" s="915"/>
      <c r="FLO19" s="915"/>
      <c r="FLP19" s="915"/>
      <c r="FLQ19" s="915"/>
      <c r="FLR19" s="915"/>
      <c r="FLS19" s="915"/>
      <c r="FLT19" s="915"/>
      <c r="FLU19" s="915"/>
      <c r="FLV19" s="915"/>
      <c r="FLW19" s="915"/>
      <c r="FLX19" s="915"/>
      <c r="FLY19" s="915"/>
      <c r="FLZ19" s="915"/>
      <c r="FMA19" s="915"/>
      <c r="FMB19" s="915"/>
      <c r="FMC19" s="915"/>
      <c r="FMD19" s="915"/>
      <c r="FME19" s="915"/>
      <c r="FMF19" s="915"/>
      <c r="FMG19" s="915"/>
      <c r="FMH19" s="915"/>
      <c r="FMI19" s="915"/>
      <c r="FMJ19" s="915"/>
      <c r="FMK19" s="915"/>
      <c r="FML19" s="915"/>
      <c r="FMM19" s="915"/>
      <c r="FMN19" s="915"/>
      <c r="FMO19" s="915"/>
      <c r="FMP19" s="915"/>
      <c r="FMQ19" s="915"/>
      <c r="FMR19" s="915"/>
      <c r="FMS19" s="915"/>
      <c r="FMT19" s="915"/>
      <c r="FMU19" s="915"/>
      <c r="FMV19" s="915"/>
      <c r="FMW19" s="915"/>
      <c r="FMX19" s="915"/>
      <c r="FMY19" s="915"/>
      <c r="FMZ19" s="915"/>
      <c r="FNA19" s="915"/>
      <c r="FNB19" s="915"/>
      <c r="FNC19" s="915"/>
      <c r="FND19" s="915"/>
      <c r="FNE19" s="915"/>
      <c r="FNF19" s="915"/>
      <c r="FNG19" s="915"/>
      <c r="FNH19" s="915"/>
      <c r="FNI19" s="915"/>
      <c r="FNJ19" s="915"/>
      <c r="FNK19" s="915"/>
      <c r="FNL19" s="915"/>
      <c r="FNM19" s="915"/>
      <c r="FNN19" s="915"/>
      <c r="FNO19" s="915"/>
      <c r="FNP19" s="915"/>
      <c r="FNQ19" s="915"/>
      <c r="FNR19" s="915"/>
      <c r="FNS19" s="915"/>
      <c r="FNT19" s="915"/>
      <c r="FNU19" s="915"/>
      <c r="FNV19" s="915"/>
      <c r="FNW19" s="915"/>
      <c r="FNX19" s="915"/>
      <c r="FNY19" s="915"/>
      <c r="FNZ19" s="915"/>
      <c r="FOA19" s="915"/>
      <c r="FOB19" s="915"/>
      <c r="FOC19" s="915"/>
      <c r="FOD19" s="915"/>
      <c r="FOE19" s="915"/>
      <c r="FOF19" s="915"/>
      <c r="FOG19" s="915"/>
      <c r="FOH19" s="915"/>
      <c r="FOI19" s="915"/>
      <c r="FOJ19" s="915"/>
      <c r="FOK19" s="915"/>
      <c r="FOL19" s="915"/>
      <c r="FOM19" s="915"/>
      <c r="FON19" s="915"/>
      <c r="FOO19" s="915"/>
      <c r="FOP19" s="915"/>
      <c r="FOQ19" s="915"/>
      <c r="FOR19" s="915"/>
      <c r="FOS19" s="915"/>
      <c r="FOT19" s="915"/>
      <c r="FOU19" s="915"/>
      <c r="FOV19" s="915"/>
      <c r="FOW19" s="915"/>
      <c r="FOX19" s="915"/>
      <c r="FOY19" s="915"/>
      <c r="FOZ19" s="915"/>
      <c r="FPA19" s="915"/>
      <c r="FPB19" s="915"/>
      <c r="FPC19" s="915"/>
      <c r="FPD19" s="915"/>
      <c r="FPE19" s="915"/>
      <c r="FPF19" s="915"/>
      <c r="FPG19" s="915"/>
      <c r="FPH19" s="915"/>
      <c r="FPI19" s="915"/>
      <c r="FPJ19" s="915"/>
      <c r="FPK19" s="915"/>
      <c r="FPL19" s="915"/>
      <c r="FPM19" s="915"/>
      <c r="FPN19" s="915"/>
      <c r="FPO19" s="915"/>
      <c r="FPP19" s="915"/>
      <c r="FPQ19" s="915"/>
      <c r="FPR19" s="915"/>
      <c r="FPS19" s="915"/>
      <c r="FPT19" s="915"/>
      <c r="FPU19" s="915"/>
      <c r="FPV19" s="915"/>
      <c r="FPW19" s="915"/>
      <c r="FPX19" s="915"/>
      <c r="FPY19" s="915"/>
      <c r="FPZ19" s="915"/>
      <c r="FQA19" s="915"/>
      <c r="FQB19" s="915"/>
      <c r="FQC19" s="915"/>
      <c r="FQD19" s="915"/>
      <c r="FQE19" s="915"/>
      <c r="FQF19" s="915"/>
      <c r="FQG19" s="915"/>
      <c r="FQH19" s="915"/>
      <c r="FQI19" s="915"/>
      <c r="FQJ19" s="915"/>
      <c r="FQK19" s="915"/>
      <c r="FQL19" s="915"/>
      <c r="FQM19" s="915"/>
      <c r="FQN19" s="915"/>
      <c r="FQO19" s="915"/>
      <c r="FQP19" s="915"/>
      <c r="FQQ19" s="915"/>
      <c r="FQR19" s="915"/>
      <c r="FQS19" s="915"/>
      <c r="FQT19" s="915"/>
      <c r="FQU19" s="915"/>
      <c r="FQV19" s="915"/>
      <c r="FQW19" s="915"/>
      <c r="FQX19" s="915"/>
      <c r="FQY19" s="915"/>
      <c r="FQZ19" s="915"/>
      <c r="FRA19" s="915"/>
      <c r="FRB19" s="915"/>
      <c r="FRC19" s="915"/>
      <c r="FRD19" s="915"/>
      <c r="FRE19" s="915"/>
      <c r="FRF19" s="915"/>
      <c r="FRG19" s="915"/>
      <c r="FRH19" s="915"/>
      <c r="FRI19" s="915"/>
      <c r="FRJ19" s="915"/>
      <c r="FRK19" s="915"/>
      <c r="FRL19" s="915"/>
      <c r="FRM19" s="915"/>
      <c r="FRN19" s="915"/>
      <c r="FRO19" s="915"/>
      <c r="FRP19" s="915"/>
      <c r="FRQ19" s="915"/>
      <c r="FRR19" s="915"/>
      <c r="FRS19" s="915"/>
      <c r="FRT19" s="915"/>
      <c r="FRU19" s="915"/>
      <c r="FRV19" s="915"/>
      <c r="FRW19" s="915"/>
      <c r="FRX19" s="915"/>
      <c r="FRY19" s="915"/>
      <c r="FRZ19" s="915"/>
      <c r="FSA19" s="915"/>
      <c r="FSB19" s="915"/>
      <c r="FSC19" s="915"/>
      <c r="FSD19" s="915"/>
      <c r="FSE19" s="915"/>
      <c r="FSF19" s="915"/>
      <c r="FSG19" s="915"/>
      <c r="FSH19" s="915"/>
      <c r="FSI19" s="915"/>
      <c r="FSJ19" s="915"/>
      <c r="FSK19" s="915"/>
      <c r="FSL19" s="915"/>
      <c r="FSM19" s="915"/>
      <c r="FSN19" s="915"/>
      <c r="FSO19" s="915"/>
      <c r="FSP19" s="915"/>
      <c r="FSQ19" s="915"/>
      <c r="FSR19" s="915"/>
      <c r="FSS19" s="915"/>
      <c r="FST19" s="915"/>
      <c r="FSU19" s="915"/>
      <c r="FSV19" s="915"/>
      <c r="FSW19" s="915"/>
      <c r="FSX19" s="915"/>
      <c r="FSY19" s="915"/>
      <c r="FSZ19" s="915"/>
      <c r="FTA19" s="915"/>
      <c r="FTB19" s="915"/>
      <c r="FTC19" s="915"/>
      <c r="FTD19" s="915"/>
      <c r="FTE19" s="915"/>
      <c r="FTF19" s="915"/>
      <c r="FTG19" s="915"/>
      <c r="FTH19" s="915"/>
      <c r="FTI19" s="915"/>
      <c r="FTJ19" s="915"/>
      <c r="FTK19" s="915"/>
      <c r="FTL19" s="915"/>
      <c r="FTM19" s="915"/>
      <c r="FTN19" s="915"/>
      <c r="FTO19" s="915"/>
      <c r="FTP19" s="915"/>
      <c r="FTQ19" s="915"/>
      <c r="FTR19" s="915"/>
      <c r="FTS19" s="915"/>
      <c r="FTT19" s="915"/>
      <c r="FTU19" s="915"/>
      <c r="FTV19" s="915"/>
      <c r="FTW19" s="915"/>
      <c r="FTX19" s="915"/>
      <c r="FTY19" s="915"/>
      <c r="FTZ19" s="915"/>
      <c r="FUA19" s="915"/>
      <c r="FUB19" s="915"/>
      <c r="FUC19" s="915"/>
      <c r="FUD19" s="915"/>
      <c r="FUE19" s="915"/>
      <c r="FUF19" s="915"/>
      <c r="FUG19" s="915"/>
      <c r="FUH19" s="915"/>
      <c r="FUI19" s="915"/>
      <c r="FUJ19" s="915"/>
      <c r="FUK19" s="915"/>
      <c r="FUL19" s="915"/>
      <c r="FUM19" s="915"/>
      <c r="FUN19" s="915"/>
      <c r="FUO19" s="915"/>
      <c r="FUP19" s="915"/>
      <c r="FUQ19" s="915"/>
      <c r="FUR19" s="915"/>
      <c r="FUS19" s="915"/>
      <c r="FUT19" s="915"/>
      <c r="FUU19" s="915"/>
      <c r="FUV19" s="915"/>
      <c r="FUW19" s="915"/>
      <c r="FUX19" s="915"/>
      <c r="FUY19" s="915"/>
      <c r="FUZ19" s="915"/>
      <c r="FVA19" s="915"/>
      <c r="FVB19" s="915"/>
      <c r="FVC19" s="915"/>
      <c r="FVD19" s="915"/>
      <c r="FVE19" s="915"/>
      <c r="FVF19" s="915"/>
      <c r="FVG19" s="915"/>
      <c r="FVH19" s="915"/>
      <c r="FVI19" s="915"/>
      <c r="FVJ19" s="915"/>
      <c r="FVK19" s="915"/>
      <c r="FVL19" s="915"/>
      <c r="FVM19" s="915"/>
      <c r="FVN19" s="915"/>
      <c r="FVO19" s="915"/>
      <c r="FVP19" s="915"/>
      <c r="FVQ19" s="915"/>
      <c r="FVR19" s="915"/>
      <c r="FVS19" s="915"/>
      <c r="FVT19" s="915"/>
      <c r="FVU19" s="915"/>
      <c r="FVV19" s="915"/>
      <c r="FVW19" s="915"/>
      <c r="FVX19" s="915"/>
      <c r="FVY19" s="915"/>
      <c r="FVZ19" s="915"/>
      <c r="FWA19" s="915"/>
      <c r="FWB19" s="915"/>
      <c r="FWC19" s="915"/>
      <c r="FWD19" s="915"/>
      <c r="FWE19" s="915"/>
      <c r="FWF19" s="915"/>
      <c r="FWG19" s="915"/>
      <c r="FWH19" s="915"/>
      <c r="FWI19" s="915"/>
      <c r="FWJ19" s="915"/>
      <c r="FWK19" s="915"/>
      <c r="FWL19" s="915"/>
      <c r="FWM19" s="915"/>
      <c r="FWN19" s="915"/>
      <c r="FWO19" s="915"/>
      <c r="FWP19" s="915"/>
      <c r="FWQ19" s="915"/>
      <c r="FWR19" s="915"/>
      <c r="FWS19" s="915"/>
      <c r="FWT19" s="915"/>
      <c r="FWU19" s="915"/>
      <c r="FWV19" s="915"/>
      <c r="FWW19" s="915"/>
      <c r="FWX19" s="915"/>
      <c r="FWY19" s="915"/>
      <c r="FWZ19" s="915"/>
      <c r="FXA19" s="915"/>
      <c r="FXB19" s="915"/>
      <c r="FXC19" s="915"/>
      <c r="FXD19" s="915"/>
      <c r="FXE19" s="915"/>
      <c r="FXF19" s="915"/>
      <c r="FXG19" s="915"/>
      <c r="FXH19" s="915"/>
      <c r="FXI19" s="915"/>
      <c r="FXJ19" s="915"/>
      <c r="FXK19" s="915"/>
      <c r="FXL19" s="915"/>
      <c r="FXM19" s="915"/>
      <c r="FXN19" s="915"/>
      <c r="FXO19" s="915"/>
      <c r="FXP19" s="915"/>
      <c r="FXQ19" s="915"/>
      <c r="FXR19" s="915"/>
      <c r="FXS19" s="915"/>
      <c r="FXT19" s="915"/>
      <c r="FXU19" s="915"/>
      <c r="FXV19" s="915"/>
      <c r="FXW19" s="915"/>
      <c r="FXX19" s="915"/>
      <c r="FXY19" s="915"/>
      <c r="FXZ19" s="915"/>
      <c r="FYA19" s="915"/>
      <c r="FYB19" s="915"/>
      <c r="FYC19" s="915"/>
      <c r="FYD19" s="915"/>
      <c r="FYE19" s="915"/>
      <c r="FYF19" s="915"/>
      <c r="FYG19" s="915"/>
      <c r="FYH19" s="915"/>
      <c r="FYI19" s="915"/>
      <c r="FYJ19" s="915"/>
      <c r="FYK19" s="915"/>
      <c r="FYL19" s="915"/>
      <c r="FYM19" s="915"/>
      <c r="FYN19" s="915"/>
      <c r="FYO19" s="915"/>
      <c r="FYP19" s="915"/>
      <c r="FYQ19" s="915"/>
      <c r="FYR19" s="915"/>
      <c r="FYS19" s="915"/>
      <c r="FYT19" s="915"/>
      <c r="FYU19" s="915"/>
      <c r="FYV19" s="915"/>
      <c r="FYW19" s="915"/>
      <c r="FYX19" s="915"/>
      <c r="FYY19" s="915"/>
      <c r="FYZ19" s="915"/>
      <c r="FZA19" s="915"/>
      <c r="FZB19" s="915"/>
      <c r="FZC19" s="915"/>
      <c r="FZD19" s="915"/>
      <c r="FZE19" s="915"/>
      <c r="FZF19" s="915"/>
      <c r="FZG19" s="915"/>
      <c r="FZH19" s="915"/>
      <c r="FZI19" s="915"/>
      <c r="FZJ19" s="915"/>
      <c r="FZK19" s="915"/>
      <c r="FZL19" s="915"/>
      <c r="FZM19" s="915"/>
      <c r="FZN19" s="915"/>
      <c r="FZO19" s="915"/>
      <c r="FZP19" s="915"/>
      <c r="FZQ19" s="915"/>
      <c r="FZR19" s="915"/>
      <c r="FZS19" s="915"/>
      <c r="FZT19" s="915"/>
      <c r="FZU19" s="915"/>
      <c r="FZV19" s="915"/>
      <c r="FZW19" s="915"/>
      <c r="FZX19" s="915"/>
      <c r="FZY19" s="915"/>
      <c r="FZZ19" s="915"/>
      <c r="GAA19" s="915"/>
      <c r="GAB19" s="915"/>
      <c r="GAC19" s="915"/>
      <c r="GAD19" s="915"/>
      <c r="GAE19" s="915"/>
      <c r="GAF19" s="915"/>
      <c r="GAG19" s="915"/>
      <c r="GAH19" s="915"/>
      <c r="GAI19" s="915"/>
      <c r="GAJ19" s="915"/>
      <c r="GAK19" s="915"/>
      <c r="GAL19" s="915"/>
      <c r="GAM19" s="915"/>
      <c r="GAN19" s="915"/>
      <c r="GAO19" s="915"/>
      <c r="GAP19" s="915"/>
      <c r="GAQ19" s="915"/>
      <c r="GAR19" s="915"/>
      <c r="GAS19" s="915"/>
      <c r="GAT19" s="915"/>
      <c r="GAU19" s="915"/>
      <c r="GAV19" s="915"/>
      <c r="GAW19" s="915"/>
      <c r="GAX19" s="915"/>
      <c r="GAY19" s="915"/>
      <c r="GAZ19" s="915"/>
      <c r="GBA19" s="915"/>
      <c r="GBB19" s="915"/>
      <c r="GBC19" s="915"/>
      <c r="GBD19" s="915"/>
      <c r="GBE19" s="915"/>
      <c r="GBF19" s="915"/>
      <c r="GBG19" s="915"/>
      <c r="GBH19" s="915"/>
      <c r="GBI19" s="915"/>
      <c r="GBJ19" s="915"/>
      <c r="GBK19" s="915"/>
      <c r="GBL19" s="915"/>
      <c r="GBM19" s="915"/>
      <c r="GBN19" s="915"/>
      <c r="GBO19" s="915"/>
      <c r="GBP19" s="915"/>
      <c r="GBQ19" s="915"/>
      <c r="GBR19" s="915"/>
      <c r="GBS19" s="915"/>
      <c r="GBT19" s="915"/>
      <c r="GBU19" s="915"/>
      <c r="GBV19" s="915"/>
      <c r="GBW19" s="915"/>
      <c r="GBX19" s="915"/>
      <c r="GBY19" s="915"/>
      <c r="GBZ19" s="915"/>
      <c r="GCA19" s="915"/>
      <c r="GCB19" s="915"/>
      <c r="GCC19" s="915"/>
      <c r="GCD19" s="915"/>
      <c r="GCE19" s="915"/>
      <c r="GCF19" s="915"/>
      <c r="GCG19" s="915"/>
      <c r="GCH19" s="915"/>
      <c r="GCI19" s="915"/>
      <c r="GCJ19" s="915"/>
      <c r="GCK19" s="915"/>
      <c r="GCL19" s="915"/>
      <c r="GCM19" s="915"/>
      <c r="GCN19" s="915"/>
      <c r="GCO19" s="915"/>
      <c r="GCP19" s="915"/>
      <c r="GCQ19" s="915"/>
      <c r="GCR19" s="915"/>
      <c r="GCS19" s="915"/>
      <c r="GCT19" s="915"/>
      <c r="GCU19" s="915"/>
      <c r="GCV19" s="915"/>
      <c r="GCW19" s="915"/>
      <c r="GCX19" s="915"/>
      <c r="GCY19" s="915"/>
      <c r="GCZ19" s="915"/>
      <c r="GDA19" s="915"/>
      <c r="GDB19" s="915"/>
      <c r="GDC19" s="915"/>
      <c r="GDD19" s="915"/>
      <c r="GDE19" s="915"/>
      <c r="GDF19" s="915"/>
      <c r="GDG19" s="915"/>
      <c r="GDH19" s="915"/>
      <c r="GDI19" s="915"/>
      <c r="GDJ19" s="915"/>
      <c r="GDK19" s="915"/>
      <c r="GDL19" s="915"/>
      <c r="GDM19" s="915"/>
      <c r="GDN19" s="915"/>
      <c r="GDO19" s="915"/>
      <c r="GDP19" s="915"/>
      <c r="GDQ19" s="915"/>
      <c r="GDR19" s="915"/>
      <c r="GDS19" s="915"/>
      <c r="GDT19" s="915"/>
      <c r="GDU19" s="915"/>
      <c r="GDV19" s="915"/>
      <c r="GDW19" s="915"/>
      <c r="GDX19" s="915"/>
      <c r="GDY19" s="915"/>
      <c r="GDZ19" s="915"/>
      <c r="GEA19" s="915"/>
      <c r="GEB19" s="915"/>
      <c r="GEC19" s="915"/>
      <c r="GED19" s="915"/>
      <c r="GEE19" s="915"/>
      <c r="GEF19" s="915"/>
      <c r="GEG19" s="915"/>
      <c r="GEH19" s="915"/>
      <c r="GEI19" s="915"/>
      <c r="GEJ19" s="915"/>
      <c r="GEK19" s="915"/>
      <c r="GEL19" s="915"/>
      <c r="GEM19" s="915"/>
      <c r="GEN19" s="915"/>
      <c r="GEO19" s="915"/>
      <c r="GEP19" s="915"/>
      <c r="GEQ19" s="915"/>
      <c r="GER19" s="915"/>
      <c r="GES19" s="915"/>
      <c r="GET19" s="915"/>
      <c r="GEU19" s="915"/>
      <c r="GEV19" s="915"/>
      <c r="GEW19" s="915"/>
      <c r="GEX19" s="915"/>
      <c r="GEY19" s="915"/>
      <c r="GEZ19" s="915"/>
      <c r="GFA19" s="915"/>
      <c r="GFB19" s="915"/>
      <c r="GFC19" s="915"/>
      <c r="GFD19" s="915"/>
      <c r="GFE19" s="915"/>
      <c r="GFF19" s="915"/>
      <c r="GFG19" s="915"/>
      <c r="GFH19" s="915"/>
      <c r="GFI19" s="915"/>
      <c r="GFJ19" s="915"/>
      <c r="GFK19" s="915"/>
      <c r="GFL19" s="915"/>
      <c r="GFM19" s="915"/>
      <c r="GFN19" s="915"/>
      <c r="GFO19" s="915"/>
      <c r="GFP19" s="915"/>
      <c r="GFQ19" s="915"/>
      <c r="GFR19" s="915"/>
      <c r="GFS19" s="915"/>
      <c r="GFT19" s="915"/>
      <c r="GFU19" s="915"/>
      <c r="GFV19" s="915"/>
      <c r="GFW19" s="915"/>
      <c r="GFX19" s="915"/>
      <c r="GFY19" s="915"/>
      <c r="GFZ19" s="915"/>
      <c r="GGA19" s="915"/>
      <c r="GGB19" s="915"/>
      <c r="GGC19" s="915"/>
      <c r="GGD19" s="915"/>
      <c r="GGE19" s="915"/>
      <c r="GGF19" s="915"/>
      <c r="GGG19" s="915"/>
      <c r="GGH19" s="915"/>
      <c r="GGI19" s="915"/>
      <c r="GGJ19" s="915"/>
      <c r="GGK19" s="915"/>
      <c r="GGL19" s="915"/>
      <c r="GGM19" s="915"/>
      <c r="GGN19" s="915"/>
      <c r="GGO19" s="915"/>
      <c r="GGP19" s="915"/>
      <c r="GGQ19" s="915"/>
      <c r="GGR19" s="915"/>
      <c r="GGS19" s="915"/>
      <c r="GGT19" s="915"/>
      <c r="GGU19" s="915"/>
      <c r="GGV19" s="915"/>
      <c r="GGW19" s="915"/>
      <c r="GGX19" s="915"/>
      <c r="GGY19" s="915"/>
      <c r="GGZ19" s="915"/>
      <c r="GHA19" s="915"/>
      <c r="GHB19" s="915"/>
      <c r="GHC19" s="915"/>
      <c r="GHD19" s="915"/>
      <c r="GHE19" s="915"/>
      <c r="GHF19" s="915"/>
      <c r="GHG19" s="915"/>
      <c r="GHH19" s="915"/>
      <c r="GHI19" s="915"/>
      <c r="GHJ19" s="915"/>
      <c r="GHK19" s="915"/>
      <c r="GHL19" s="915"/>
      <c r="GHM19" s="915"/>
      <c r="GHN19" s="915"/>
      <c r="GHO19" s="915"/>
      <c r="GHP19" s="915"/>
      <c r="GHQ19" s="915"/>
      <c r="GHR19" s="915"/>
      <c r="GHS19" s="915"/>
      <c r="GHT19" s="915"/>
      <c r="GHU19" s="915"/>
      <c r="GHV19" s="915"/>
      <c r="GHW19" s="915"/>
      <c r="GHX19" s="915"/>
      <c r="GHY19" s="915"/>
      <c r="GHZ19" s="915"/>
      <c r="GIA19" s="915"/>
      <c r="GIB19" s="915"/>
      <c r="GIC19" s="915"/>
      <c r="GID19" s="915"/>
      <c r="GIE19" s="915"/>
      <c r="GIF19" s="915"/>
      <c r="GIG19" s="915"/>
      <c r="GIH19" s="915"/>
      <c r="GII19" s="915"/>
      <c r="GIJ19" s="915"/>
      <c r="GIK19" s="915"/>
      <c r="GIL19" s="915"/>
      <c r="GIM19" s="915"/>
      <c r="GIN19" s="915"/>
      <c r="GIO19" s="915"/>
      <c r="GIP19" s="915"/>
      <c r="GIQ19" s="915"/>
      <c r="GIR19" s="915"/>
      <c r="GIS19" s="915"/>
      <c r="GIT19" s="915"/>
      <c r="GIU19" s="915"/>
      <c r="GIV19" s="915"/>
      <c r="GIW19" s="915"/>
      <c r="GIX19" s="915"/>
      <c r="GIY19" s="915"/>
      <c r="GIZ19" s="915"/>
      <c r="GJA19" s="915"/>
      <c r="GJB19" s="915"/>
      <c r="GJC19" s="915"/>
      <c r="GJD19" s="915"/>
      <c r="GJE19" s="915"/>
      <c r="GJF19" s="915"/>
      <c r="GJG19" s="915"/>
      <c r="GJH19" s="915"/>
      <c r="GJI19" s="915"/>
      <c r="GJJ19" s="915"/>
      <c r="GJK19" s="915"/>
      <c r="GJL19" s="915"/>
      <c r="GJM19" s="915"/>
      <c r="GJN19" s="915"/>
      <c r="GJO19" s="915"/>
      <c r="GJP19" s="915"/>
      <c r="GJQ19" s="915"/>
      <c r="GJR19" s="915"/>
      <c r="GJS19" s="915"/>
      <c r="GJT19" s="915"/>
      <c r="GJU19" s="915"/>
      <c r="GJV19" s="915"/>
      <c r="GJW19" s="915"/>
      <c r="GJX19" s="915"/>
      <c r="GJY19" s="915"/>
      <c r="GJZ19" s="915"/>
      <c r="GKA19" s="915"/>
      <c r="GKB19" s="915"/>
      <c r="GKC19" s="915"/>
      <c r="GKD19" s="915"/>
      <c r="GKE19" s="915"/>
      <c r="GKF19" s="915"/>
      <c r="GKG19" s="915"/>
      <c r="GKH19" s="915"/>
      <c r="GKI19" s="915"/>
      <c r="GKJ19" s="915"/>
      <c r="GKK19" s="915"/>
      <c r="GKL19" s="915"/>
      <c r="GKM19" s="915"/>
      <c r="GKN19" s="915"/>
      <c r="GKO19" s="915"/>
      <c r="GKP19" s="915"/>
      <c r="GKQ19" s="915"/>
      <c r="GKR19" s="915"/>
      <c r="GKS19" s="915"/>
      <c r="GKT19" s="915"/>
      <c r="GKU19" s="915"/>
      <c r="GKV19" s="915"/>
      <c r="GKW19" s="915"/>
      <c r="GKX19" s="915"/>
      <c r="GKY19" s="915"/>
      <c r="GKZ19" s="915"/>
      <c r="GLA19" s="915"/>
      <c r="GLB19" s="915"/>
      <c r="GLC19" s="915"/>
      <c r="GLD19" s="915"/>
      <c r="GLE19" s="915"/>
      <c r="GLF19" s="915"/>
      <c r="GLG19" s="915"/>
      <c r="GLH19" s="915"/>
      <c r="GLI19" s="915"/>
      <c r="GLJ19" s="915"/>
      <c r="GLK19" s="915"/>
      <c r="GLL19" s="915"/>
      <c r="GLM19" s="915"/>
      <c r="GLN19" s="915"/>
      <c r="GLO19" s="915"/>
      <c r="GLP19" s="915"/>
      <c r="GLQ19" s="915"/>
      <c r="GLR19" s="915"/>
      <c r="GLS19" s="915"/>
      <c r="GLT19" s="915"/>
      <c r="GLU19" s="915"/>
      <c r="GLV19" s="915"/>
      <c r="GLW19" s="915"/>
      <c r="GLX19" s="915"/>
      <c r="GLY19" s="915"/>
      <c r="GLZ19" s="915"/>
      <c r="GMA19" s="915"/>
      <c r="GMB19" s="915"/>
      <c r="GMC19" s="915"/>
      <c r="GMD19" s="915"/>
      <c r="GME19" s="915"/>
      <c r="GMF19" s="915"/>
      <c r="GMG19" s="915"/>
      <c r="GMH19" s="915"/>
      <c r="GMI19" s="915"/>
      <c r="GMJ19" s="915"/>
      <c r="GMK19" s="915"/>
      <c r="GML19" s="915"/>
      <c r="GMM19" s="915"/>
      <c r="GMN19" s="915"/>
      <c r="GMO19" s="915"/>
      <c r="GMP19" s="915"/>
      <c r="GMQ19" s="915"/>
      <c r="GMR19" s="915"/>
      <c r="GMS19" s="915"/>
      <c r="GMT19" s="915"/>
      <c r="GMU19" s="915"/>
      <c r="GMV19" s="915"/>
      <c r="GMW19" s="915"/>
      <c r="GMX19" s="915"/>
      <c r="GMY19" s="915"/>
      <c r="GMZ19" s="915"/>
      <c r="GNA19" s="915"/>
      <c r="GNB19" s="915"/>
      <c r="GNC19" s="915"/>
      <c r="GND19" s="915"/>
      <c r="GNE19" s="915"/>
      <c r="GNF19" s="915"/>
      <c r="GNG19" s="915"/>
      <c r="GNH19" s="915"/>
      <c r="GNI19" s="915"/>
      <c r="GNJ19" s="915"/>
      <c r="GNK19" s="915"/>
      <c r="GNL19" s="915"/>
      <c r="GNM19" s="915"/>
      <c r="GNN19" s="915"/>
      <c r="GNO19" s="915"/>
      <c r="GNP19" s="915"/>
      <c r="GNQ19" s="915"/>
      <c r="GNR19" s="915"/>
      <c r="GNS19" s="915"/>
      <c r="GNT19" s="915"/>
      <c r="GNU19" s="915"/>
      <c r="GNV19" s="915"/>
      <c r="GNW19" s="915"/>
      <c r="GNX19" s="915"/>
      <c r="GNY19" s="915"/>
      <c r="GNZ19" s="915"/>
      <c r="GOA19" s="915"/>
      <c r="GOB19" s="915"/>
      <c r="GOC19" s="915"/>
      <c r="GOD19" s="915"/>
      <c r="GOE19" s="915"/>
      <c r="GOF19" s="915"/>
      <c r="GOG19" s="915"/>
      <c r="GOH19" s="915"/>
      <c r="GOI19" s="915"/>
      <c r="GOJ19" s="915"/>
      <c r="GOK19" s="915"/>
      <c r="GOL19" s="915"/>
      <c r="GOM19" s="915"/>
      <c r="GON19" s="915"/>
      <c r="GOO19" s="915"/>
      <c r="GOP19" s="915"/>
      <c r="GOQ19" s="915"/>
      <c r="GOR19" s="915"/>
      <c r="GOS19" s="915"/>
      <c r="GOT19" s="915"/>
      <c r="GOU19" s="915"/>
      <c r="GOV19" s="915"/>
      <c r="GOW19" s="915"/>
      <c r="GOX19" s="915"/>
      <c r="GOY19" s="915"/>
      <c r="GOZ19" s="915"/>
      <c r="GPA19" s="915"/>
      <c r="GPB19" s="915"/>
      <c r="GPC19" s="915"/>
      <c r="GPD19" s="915"/>
      <c r="GPE19" s="915"/>
      <c r="GPF19" s="915"/>
      <c r="GPG19" s="915"/>
      <c r="GPH19" s="915"/>
      <c r="GPI19" s="915"/>
      <c r="GPJ19" s="915"/>
      <c r="GPK19" s="915"/>
      <c r="GPL19" s="915"/>
      <c r="GPM19" s="915"/>
      <c r="GPN19" s="915"/>
      <c r="GPO19" s="915"/>
      <c r="GPP19" s="915"/>
      <c r="GPQ19" s="915"/>
      <c r="GPR19" s="915"/>
      <c r="GPS19" s="915"/>
      <c r="GPT19" s="915"/>
      <c r="GPU19" s="915"/>
      <c r="GPV19" s="915"/>
      <c r="GPW19" s="915"/>
      <c r="GPX19" s="915"/>
      <c r="GPY19" s="915"/>
      <c r="GPZ19" s="915"/>
      <c r="GQA19" s="915"/>
      <c r="GQB19" s="915"/>
      <c r="GQC19" s="915"/>
      <c r="GQD19" s="915"/>
      <c r="GQE19" s="915"/>
      <c r="GQF19" s="915"/>
      <c r="GQG19" s="915"/>
      <c r="GQH19" s="915"/>
      <c r="GQI19" s="915"/>
      <c r="GQJ19" s="915"/>
      <c r="GQK19" s="915"/>
      <c r="GQL19" s="915"/>
      <c r="GQM19" s="915"/>
      <c r="GQN19" s="915"/>
      <c r="GQO19" s="915"/>
      <c r="GQP19" s="915"/>
      <c r="GQQ19" s="915"/>
      <c r="GQR19" s="915"/>
      <c r="GQS19" s="915"/>
      <c r="GQT19" s="915"/>
      <c r="GQU19" s="915"/>
      <c r="GQV19" s="915"/>
      <c r="GQW19" s="915"/>
      <c r="GQX19" s="915"/>
      <c r="GQY19" s="915"/>
      <c r="GQZ19" s="915"/>
      <c r="GRA19" s="915"/>
      <c r="GRB19" s="915"/>
      <c r="GRC19" s="915"/>
      <c r="GRD19" s="915"/>
      <c r="GRE19" s="915"/>
      <c r="GRF19" s="915"/>
      <c r="GRG19" s="915"/>
      <c r="GRH19" s="915"/>
      <c r="GRI19" s="915"/>
      <c r="GRJ19" s="915"/>
      <c r="GRK19" s="915"/>
      <c r="GRL19" s="915"/>
      <c r="GRM19" s="915"/>
      <c r="GRN19" s="915"/>
      <c r="GRO19" s="915"/>
      <c r="GRP19" s="915"/>
      <c r="GRQ19" s="915"/>
      <c r="GRR19" s="915"/>
      <c r="GRS19" s="915"/>
      <c r="GRT19" s="915"/>
      <c r="GRU19" s="915"/>
      <c r="GRV19" s="915"/>
      <c r="GRW19" s="915"/>
      <c r="GRX19" s="915"/>
      <c r="GRY19" s="915"/>
      <c r="GRZ19" s="915"/>
      <c r="GSA19" s="915"/>
      <c r="GSB19" s="915"/>
      <c r="GSC19" s="915"/>
      <c r="GSD19" s="915"/>
      <c r="GSE19" s="915"/>
      <c r="GSF19" s="915"/>
      <c r="GSG19" s="915"/>
      <c r="GSH19" s="915"/>
      <c r="GSI19" s="915"/>
      <c r="GSJ19" s="915"/>
      <c r="GSK19" s="915"/>
      <c r="GSL19" s="915"/>
      <c r="GSM19" s="915"/>
      <c r="GSN19" s="915"/>
      <c r="GSO19" s="915"/>
      <c r="GSP19" s="915"/>
      <c r="GSQ19" s="915"/>
      <c r="GSR19" s="915"/>
      <c r="GSS19" s="915"/>
      <c r="GST19" s="915"/>
      <c r="GSU19" s="915"/>
      <c r="GSV19" s="915"/>
      <c r="GSW19" s="915"/>
      <c r="GSX19" s="915"/>
      <c r="GSY19" s="915"/>
      <c r="GSZ19" s="915"/>
      <c r="GTA19" s="915"/>
      <c r="GTB19" s="915"/>
      <c r="GTC19" s="915"/>
      <c r="GTD19" s="915"/>
      <c r="GTE19" s="915"/>
      <c r="GTF19" s="915"/>
      <c r="GTG19" s="915"/>
      <c r="GTH19" s="915"/>
      <c r="GTI19" s="915"/>
      <c r="GTJ19" s="915"/>
      <c r="GTK19" s="915"/>
      <c r="GTL19" s="915"/>
      <c r="GTM19" s="915"/>
      <c r="GTN19" s="915"/>
      <c r="GTO19" s="915"/>
      <c r="GTP19" s="915"/>
      <c r="GTQ19" s="915"/>
      <c r="GTR19" s="915"/>
      <c r="GTS19" s="915"/>
      <c r="GTT19" s="915"/>
      <c r="GTU19" s="915"/>
      <c r="GTV19" s="915"/>
      <c r="GTW19" s="915"/>
      <c r="GTX19" s="915"/>
      <c r="GTY19" s="915"/>
      <c r="GTZ19" s="915"/>
      <c r="GUA19" s="915"/>
      <c r="GUB19" s="915"/>
      <c r="GUC19" s="915"/>
      <c r="GUD19" s="915"/>
      <c r="GUE19" s="915"/>
      <c r="GUF19" s="915"/>
      <c r="GUG19" s="915"/>
      <c r="GUH19" s="915"/>
      <c r="GUI19" s="915"/>
      <c r="GUJ19" s="915"/>
      <c r="GUK19" s="915"/>
      <c r="GUL19" s="915"/>
      <c r="GUM19" s="915"/>
      <c r="GUN19" s="915"/>
      <c r="GUO19" s="915"/>
      <c r="GUP19" s="915"/>
      <c r="GUQ19" s="915"/>
      <c r="GUR19" s="915"/>
      <c r="GUS19" s="915"/>
      <c r="GUT19" s="915"/>
      <c r="GUU19" s="915"/>
      <c r="GUV19" s="915"/>
      <c r="GUW19" s="915"/>
      <c r="GUX19" s="915"/>
      <c r="GUY19" s="915"/>
      <c r="GUZ19" s="915"/>
      <c r="GVA19" s="915"/>
      <c r="GVB19" s="915"/>
      <c r="GVC19" s="915"/>
      <c r="GVD19" s="915"/>
      <c r="GVE19" s="915"/>
      <c r="GVF19" s="915"/>
      <c r="GVG19" s="915"/>
      <c r="GVH19" s="915"/>
      <c r="GVI19" s="915"/>
      <c r="GVJ19" s="915"/>
      <c r="GVK19" s="915"/>
      <c r="GVL19" s="915"/>
      <c r="GVM19" s="915"/>
      <c r="GVN19" s="915"/>
      <c r="GVO19" s="915"/>
      <c r="GVP19" s="915"/>
      <c r="GVQ19" s="915"/>
      <c r="GVR19" s="915"/>
      <c r="GVS19" s="915"/>
      <c r="GVT19" s="915"/>
      <c r="GVU19" s="915"/>
      <c r="GVV19" s="915"/>
      <c r="GVW19" s="915"/>
      <c r="GVX19" s="915"/>
      <c r="GVY19" s="915"/>
      <c r="GVZ19" s="915"/>
      <c r="GWA19" s="915"/>
      <c r="GWB19" s="915"/>
      <c r="GWC19" s="915"/>
      <c r="GWD19" s="915"/>
      <c r="GWE19" s="915"/>
      <c r="GWF19" s="915"/>
      <c r="GWG19" s="915"/>
      <c r="GWH19" s="915"/>
      <c r="GWI19" s="915"/>
      <c r="GWJ19" s="915"/>
      <c r="GWK19" s="915"/>
      <c r="GWL19" s="915"/>
      <c r="GWM19" s="915"/>
      <c r="GWN19" s="915"/>
      <c r="GWO19" s="915"/>
      <c r="GWP19" s="915"/>
      <c r="GWQ19" s="915"/>
      <c r="GWR19" s="915"/>
      <c r="GWS19" s="915"/>
      <c r="GWT19" s="915"/>
      <c r="GWU19" s="915"/>
      <c r="GWV19" s="915"/>
      <c r="GWW19" s="915"/>
      <c r="GWX19" s="915"/>
      <c r="GWY19" s="915"/>
      <c r="GWZ19" s="915"/>
      <c r="GXA19" s="915"/>
      <c r="GXB19" s="915"/>
      <c r="GXC19" s="915"/>
      <c r="GXD19" s="915"/>
      <c r="GXE19" s="915"/>
      <c r="GXF19" s="915"/>
      <c r="GXG19" s="915"/>
      <c r="GXH19" s="915"/>
      <c r="GXI19" s="915"/>
      <c r="GXJ19" s="915"/>
      <c r="GXK19" s="915"/>
      <c r="GXL19" s="915"/>
      <c r="GXM19" s="915"/>
      <c r="GXN19" s="915"/>
      <c r="GXO19" s="915"/>
      <c r="GXP19" s="915"/>
      <c r="GXQ19" s="915"/>
      <c r="GXR19" s="915"/>
      <c r="GXS19" s="915"/>
      <c r="GXT19" s="915"/>
      <c r="GXU19" s="915"/>
      <c r="GXV19" s="915"/>
      <c r="GXW19" s="915"/>
      <c r="GXX19" s="915"/>
      <c r="GXY19" s="915"/>
      <c r="GXZ19" s="915"/>
      <c r="GYA19" s="915"/>
      <c r="GYB19" s="915"/>
      <c r="GYC19" s="915"/>
      <c r="GYD19" s="915"/>
      <c r="GYE19" s="915"/>
      <c r="GYF19" s="915"/>
      <c r="GYG19" s="915"/>
      <c r="GYH19" s="915"/>
      <c r="GYI19" s="915"/>
      <c r="GYJ19" s="915"/>
      <c r="GYK19" s="915"/>
      <c r="GYL19" s="915"/>
      <c r="GYM19" s="915"/>
      <c r="GYN19" s="915"/>
      <c r="GYO19" s="915"/>
      <c r="GYP19" s="915"/>
      <c r="GYQ19" s="915"/>
      <c r="GYR19" s="915"/>
      <c r="GYS19" s="915"/>
      <c r="GYT19" s="915"/>
      <c r="GYU19" s="915"/>
      <c r="GYV19" s="915"/>
      <c r="GYW19" s="915"/>
      <c r="GYX19" s="915"/>
      <c r="GYY19" s="915"/>
      <c r="GYZ19" s="915"/>
      <c r="GZA19" s="915"/>
      <c r="GZB19" s="915"/>
      <c r="GZC19" s="915"/>
      <c r="GZD19" s="915"/>
      <c r="GZE19" s="915"/>
      <c r="GZF19" s="915"/>
      <c r="GZG19" s="915"/>
      <c r="GZH19" s="915"/>
      <c r="GZI19" s="915"/>
      <c r="GZJ19" s="915"/>
      <c r="GZK19" s="915"/>
      <c r="GZL19" s="915"/>
      <c r="GZM19" s="915"/>
      <c r="GZN19" s="915"/>
      <c r="GZO19" s="915"/>
      <c r="GZP19" s="915"/>
      <c r="GZQ19" s="915"/>
      <c r="GZR19" s="915"/>
      <c r="GZS19" s="915"/>
      <c r="GZT19" s="915"/>
      <c r="GZU19" s="915"/>
      <c r="GZV19" s="915"/>
      <c r="GZW19" s="915"/>
      <c r="GZX19" s="915"/>
      <c r="GZY19" s="915"/>
      <c r="GZZ19" s="915"/>
      <c r="HAA19" s="915"/>
      <c r="HAB19" s="915"/>
      <c r="HAC19" s="915"/>
      <c r="HAD19" s="915"/>
      <c r="HAE19" s="915"/>
      <c r="HAF19" s="915"/>
      <c r="HAG19" s="915"/>
      <c r="HAH19" s="915"/>
      <c r="HAI19" s="915"/>
      <c r="HAJ19" s="915"/>
      <c r="HAK19" s="915"/>
      <c r="HAL19" s="915"/>
      <c r="HAM19" s="915"/>
      <c r="HAN19" s="915"/>
      <c r="HAO19" s="915"/>
      <c r="HAP19" s="915"/>
      <c r="HAQ19" s="915"/>
      <c r="HAR19" s="915"/>
      <c r="HAS19" s="915"/>
      <c r="HAT19" s="915"/>
      <c r="HAU19" s="915"/>
      <c r="HAV19" s="915"/>
      <c r="HAW19" s="915"/>
      <c r="HAX19" s="915"/>
      <c r="HAY19" s="915"/>
      <c r="HAZ19" s="915"/>
      <c r="HBA19" s="915"/>
      <c r="HBB19" s="915"/>
      <c r="HBC19" s="915"/>
      <c r="HBD19" s="915"/>
      <c r="HBE19" s="915"/>
      <c r="HBF19" s="915"/>
      <c r="HBG19" s="915"/>
      <c r="HBH19" s="915"/>
      <c r="HBI19" s="915"/>
      <c r="HBJ19" s="915"/>
      <c r="HBK19" s="915"/>
      <c r="HBL19" s="915"/>
      <c r="HBM19" s="915"/>
      <c r="HBN19" s="915"/>
      <c r="HBO19" s="915"/>
      <c r="HBP19" s="915"/>
      <c r="HBQ19" s="915"/>
      <c r="HBR19" s="915"/>
      <c r="HBS19" s="915"/>
      <c r="HBT19" s="915"/>
      <c r="HBU19" s="915"/>
      <c r="HBV19" s="915"/>
      <c r="HBW19" s="915"/>
      <c r="HBX19" s="915"/>
      <c r="HBY19" s="915"/>
      <c r="HBZ19" s="915"/>
      <c r="HCA19" s="915"/>
      <c r="HCB19" s="915"/>
      <c r="HCC19" s="915"/>
      <c r="HCD19" s="915"/>
      <c r="HCE19" s="915"/>
      <c r="HCF19" s="915"/>
      <c r="HCG19" s="915"/>
      <c r="HCH19" s="915"/>
      <c r="HCI19" s="915"/>
      <c r="HCJ19" s="915"/>
      <c r="HCK19" s="915"/>
      <c r="HCL19" s="915"/>
      <c r="HCM19" s="915"/>
      <c r="HCN19" s="915"/>
      <c r="HCO19" s="915"/>
      <c r="HCP19" s="915"/>
      <c r="HCQ19" s="915"/>
      <c r="HCR19" s="915"/>
      <c r="HCS19" s="915"/>
      <c r="HCT19" s="915"/>
      <c r="HCU19" s="915"/>
      <c r="HCV19" s="915"/>
      <c r="HCW19" s="915"/>
      <c r="HCX19" s="915"/>
      <c r="HCY19" s="915"/>
      <c r="HCZ19" s="915"/>
      <c r="HDA19" s="915"/>
      <c r="HDB19" s="915"/>
      <c r="HDC19" s="915"/>
      <c r="HDD19" s="915"/>
      <c r="HDE19" s="915"/>
      <c r="HDF19" s="915"/>
      <c r="HDG19" s="915"/>
      <c r="HDH19" s="915"/>
      <c r="HDI19" s="915"/>
      <c r="HDJ19" s="915"/>
      <c r="HDK19" s="915"/>
      <c r="HDL19" s="915"/>
      <c r="HDM19" s="915"/>
      <c r="HDN19" s="915"/>
      <c r="HDO19" s="915"/>
      <c r="HDP19" s="915"/>
      <c r="HDQ19" s="915"/>
      <c r="HDR19" s="915"/>
      <c r="HDS19" s="915"/>
      <c r="HDT19" s="915"/>
      <c r="HDU19" s="915"/>
      <c r="HDV19" s="915"/>
      <c r="HDW19" s="915"/>
      <c r="HDX19" s="915"/>
      <c r="HDY19" s="915"/>
      <c r="HDZ19" s="915"/>
      <c r="HEA19" s="915"/>
      <c r="HEB19" s="915"/>
      <c r="HEC19" s="915"/>
      <c r="HED19" s="915"/>
      <c r="HEE19" s="915"/>
      <c r="HEF19" s="915"/>
      <c r="HEG19" s="915"/>
      <c r="HEH19" s="915"/>
      <c r="HEI19" s="915"/>
      <c r="HEJ19" s="915"/>
      <c r="HEK19" s="915"/>
      <c r="HEL19" s="915"/>
      <c r="HEM19" s="915"/>
      <c r="HEN19" s="915"/>
      <c r="HEO19" s="915"/>
      <c r="HEP19" s="915"/>
      <c r="HEQ19" s="915"/>
      <c r="HER19" s="915"/>
      <c r="HES19" s="915"/>
      <c r="HET19" s="915"/>
      <c r="HEU19" s="915"/>
      <c r="HEV19" s="915"/>
      <c r="HEW19" s="915"/>
      <c r="HEX19" s="915"/>
      <c r="HEY19" s="915"/>
      <c r="HEZ19" s="915"/>
      <c r="HFA19" s="915"/>
      <c r="HFB19" s="915"/>
      <c r="HFC19" s="915"/>
      <c r="HFD19" s="915"/>
      <c r="HFE19" s="915"/>
      <c r="HFF19" s="915"/>
      <c r="HFG19" s="915"/>
      <c r="HFH19" s="915"/>
      <c r="HFI19" s="915"/>
      <c r="HFJ19" s="915"/>
      <c r="HFK19" s="915"/>
      <c r="HFL19" s="915"/>
      <c r="HFM19" s="915"/>
      <c r="HFN19" s="915"/>
      <c r="HFO19" s="915"/>
      <c r="HFP19" s="915"/>
      <c r="HFQ19" s="915"/>
      <c r="HFR19" s="915"/>
      <c r="HFS19" s="915"/>
      <c r="HFT19" s="915"/>
      <c r="HFU19" s="915"/>
      <c r="HFV19" s="915"/>
      <c r="HFW19" s="915"/>
      <c r="HFX19" s="915"/>
      <c r="HFY19" s="915"/>
      <c r="HFZ19" s="915"/>
      <c r="HGA19" s="915"/>
      <c r="HGB19" s="915"/>
      <c r="HGC19" s="915"/>
      <c r="HGD19" s="915"/>
      <c r="HGE19" s="915"/>
      <c r="HGF19" s="915"/>
      <c r="HGG19" s="915"/>
      <c r="HGH19" s="915"/>
      <c r="HGI19" s="915"/>
      <c r="HGJ19" s="915"/>
      <c r="HGK19" s="915"/>
      <c r="HGL19" s="915"/>
      <c r="HGM19" s="915"/>
      <c r="HGN19" s="915"/>
      <c r="HGO19" s="915"/>
      <c r="HGP19" s="915"/>
      <c r="HGQ19" s="915"/>
      <c r="HGR19" s="915"/>
      <c r="HGS19" s="915"/>
      <c r="HGT19" s="915"/>
      <c r="HGU19" s="915"/>
      <c r="HGV19" s="915"/>
      <c r="HGW19" s="915"/>
      <c r="HGX19" s="915"/>
      <c r="HGY19" s="915"/>
      <c r="HGZ19" s="915"/>
      <c r="HHA19" s="915"/>
      <c r="HHB19" s="915"/>
      <c r="HHC19" s="915"/>
      <c r="HHD19" s="915"/>
      <c r="HHE19" s="915"/>
      <c r="HHF19" s="915"/>
      <c r="HHG19" s="915"/>
      <c r="HHH19" s="915"/>
      <c r="HHI19" s="915"/>
      <c r="HHJ19" s="915"/>
      <c r="HHK19" s="915"/>
      <c r="HHL19" s="915"/>
      <c r="HHM19" s="915"/>
      <c r="HHN19" s="915"/>
      <c r="HHO19" s="915"/>
      <c r="HHP19" s="915"/>
      <c r="HHQ19" s="915"/>
      <c r="HHR19" s="915"/>
      <c r="HHS19" s="915"/>
      <c r="HHT19" s="915"/>
      <c r="HHU19" s="915"/>
      <c r="HHV19" s="915"/>
      <c r="HHW19" s="915"/>
      <c r="HHX19" s="915"/>
      <c r="HHY19" s="915"/>
      <c r="HHZ19" s="915"/>
      <c r="HIA19" s="915"/>
      <c r="HIB19" s="915"/>
      <c r="HIC19" s="915"/>
      <c r="HID19" s="915"/>
      <c r="HIE19" s="915"/>
      <c r="HIF19" s="915"/>
      <c r="HIG19" s="915"/>
      <c r="HIH19" s="915"/>
      <c r="HII19" s="915"/>
      <c r="HIJ19" s="915"/>
      <c r="HIK19" s="915"/>
      <c r="HIL19" s="915"/>
      <c r="HIM19" s="915"/>
      <c r="HIN19" s="915"/>
      <c r="HIO19" s="915"/>
      <c r="HIP19" s="915"/>
      <c r="HIQ19" s="915"/>
      <c r="HIR19" s="915"/>
      <c r="HIS19" s="915"/>
      <c r="HIT19" s="915"/>
      <c r="HIU19" s="915"/>
      <c r="HIV19" s="915"/>
      <c r="HIW19" s="915"/>
      <c r="HIX19" s="915"/>
      <c r="HIY19" s="915"/>
      <c r="HIZ19" s="915"/>
      <c r="HJA19" s="915"/>
      <c r="HJB19" s="915"/>
      <c r="HJC19" s="915"/>
      <c r="HJD19" s="915"/>
      <c r="HJE19" s="915"/>
      <c r="HJF19" s="915"/>
      <c r="HJG19" s="915"/>
      <c r="HJH19" s="915"/>
      <c r="HJI19" s="915"/>
      <c r="HJJ19" s="915"/>
      <c r="HJK19" s="915"/>
      <c r="HJL19" s="915"/>
      <c r="HJM19" s="915"/>
      <c r="HJN19" s="915"/>
      <c r="HJO19" s="915"/>
      <c r="HJP19" s="915"/>
      <c r="HJQ19" s="915"/>
      <c r="HJR19" s="915"/>
      <c r="HJS19" s="915"/>
      <c r="HJT19" s="915"/>
      <c r="HJU19" s="915"/>
      <c r="HJV19" s="915"/>
      <c r="HJW19" s="915"/>
      <c r="HJX19" s="915"/>
      <c r="HJY19" s="915"/>
      <c r="HJZ19" s="915"/>
      <c r="HKA19" s="915"/>
      <c r="HKB19" s="915"/>
      <c r="HKC19" s="915"/>
      <c r="HKD19" s="915"/>
      <c r="HKE19" s="915"/>
      <c r="HKF19" s="915"/>
      <c r="HKG19" s="915"/>
      <c r="HKH19" s="915"/>
      <c r="HKI19" s="915"/>
      <c r="HKJ19" s="915"/>
      <c r="HKK19" s="915"/>
      <c r="HKL19" s="915"/>
      <c r="HKM19" s="915"/>
      <c r="HKN19" s="915"/>
      <c r="HKO19" s="915"/>
      <c r="HKP19" s="915"/>
      <c r="HKQ19" s="915"/>
      <c r="HKR19" s="915"/>
      <c r="HKS19" s="915"/>
      <c r="HKT19" s="915"/>
      <c r="HKU19" s="915"/>
      <c r="HKV19" s="915"/>
      <c r="HKW19" s="915"/>
      <c r="HKX19" s="915"/>
      <c r="HKY19" s="915"/>
      <c r="HKZ19" s="915"/>
      <c r="HLA19" s="915"/>
      <c r="HLB19" s="915"/>
      <c r="HLC19" s="915"/>
      <c r="HLD19" s="915"/>
      <c r="HLE19" s="915"/>
      <c r="HLF19" s="915"/>
      <c r="HLG19" s="915"/>
      <c r="HLH19" s="915"/>
      <c r="HLI19" s="915"/>
      <c r="HLJ19" s="915"/>
      <c r="HLK19" s="915"/>
      <c r="HLL19" s="915"/>
      <c r="HLM19" s="915"/>
      <c r="HLN19" s="915"/>
      <c r="HLO19" s="915"/>
      <c r="HLP19" s="915"/>
      <c r="HLQ19" s="915"/>
      <c r="HLR19" s="915"/>
      <c r="HLS19" s="915"/>
      <c r="HLT19" s="915"/>
      <c r="HLU19" s="915"/>
      <c r="HLV19" s="915"/>
      <c r="HLW19" s="915"/>
      <c r="HLX19" s="915"/>
      <c r="HLY19" s="915"/>
      <c r="HLZ19" s="915"/>
      <c r="HMA19" s="915"/>
      <c r="HMB19" s="915"/>
      <c r="HMC19" s="915"/>
      <c r="HMD19" s="915"/>
      <c r="HME19" s="915"/>
      <c r="HMF19" s="915"/>
      <c r="HMG19" s="915"/>
      <c r="HMH19" s="915"/>
      <c r="HMI19" s="915"/>
      <c r="HMJ19" s="915"/>
      <c r="HMK19" s="915"/>
      <c r="HML19" s="915"/>
      <c r="HMM19" s="915"/>
      <c r="HMN19" s="915"/>
      <c r="HMO19" s="915"/>
      <c r="HMP19" s="915"/>
      <c r="HMQ19" s="915"/>
      <c r="HMR19" s="915"/>
      <c r="HMS19" s="915"/>
      <c r="HMT19" s="915"/>
      <c r="HMU19" s="915"/>
      <c r="HMV19" s="915"/>
      <c r="HMW19" s="915"/>
      <c r="HMX19" s="915"/>
      <c r="HMY19" s="915"/>
      <c r="HMZ19" s="915"/>
      <c r="HNA19" s="915"/>
      <c r="HNB19" s="915"/>
      <c r="HNC19" s="915"/>
      <c r="HND19" s="915"/>
      <c r="HNE19" s="915"/>
      <c r="HNF19" s="915"/>
      <c r="HNG19" s="915"/>
      <c r="HNH19" s="915"/>
      <c r="HNI19" s="915"/>
      <c r="HNJ19" s="915"/>
      <c r="HNK19" s="915"/>
      <c r="HNL19" s="915"/>
      <c r="HNM19" s="915"/>
      <c r="HNN19" s="915"/>
      <c r="HNO19" s="915"/>
      <c r="HNP19" s="915"/>
      <c r="HNQ19" s="915"/>
      <c r="HNR19" s="915"/>
      <c r="HNS19" s="915"/>
      <c r="HNT19" s="915"/>
      <c r="HNU19" s="915"/>
      <c r="HNV19" s="915"/>
      <c r="HNW19" s="915"/>
      <c r="HNX19" s="915"/>
      <c r="HNY19" s="915"/>
      <c r="HNZ19" s="915"/>
      <c r="HOA19" s="915"/>
      <c r="HOB19" s="915"/>
      <c r="HOC19" s="915"/>
      <c r="HOD19" s="915"/>
      <c r="HOE19" s="915"/>
      <c r="HOF19" s="915"/>
      <c r="HOG19" s="915"/>
      <c r="HOH19" s="915"/>
      <c r="HOI19" s="915"/>
      <c r="HOJ19" s="915"/>
      <c r="HOK19" s="915"/>
      <c r="HOL19" s="915"/>
      <c r="HOM19" s="915"/>
      <c r="HON19" s="915"/>
      <c r="HOO19" s="915"/>
      <c r="HOP19" s="915"/>
      <c r="HOQ19" s="915"/>
      <c r="HOR19" s="915"/>
      <c r="HOS19" s="915"/>
      <c r="HOT19" s="915"/>
      <c r="HOU19" s="915"/>
      <c r="HOV19" s="915"/>
      <c r="HOW19" s="915"/>
      <c r="HOX19" s="915"/>
      <c r="HOY19" s="915"/>
      <c r="HOZ19" s="915"/>
      <c r="HPA19" s="915"/>
      <c r="HPB19" s="915"/>
      <c r="HPC19" s="915"/>
      <c r="HPD19" s="915"/>
      <c r="HPE19" s="915"/>
      <c r="HPF19" s="915"/>
      <c r="HPG19" s="915"/>
      <c r="HPH19" s="915"/>
      <c r="HPI19" s="915"/>
      <c r="HPJ19" s="915"/>
      <c r="HPK19" s="915"/>
      <c r="HPL19" s="915"/>
      <c r="HPM19" s="915"/>
      <c r="HPN19" s="915"/>
      <c r="HPO19" s="915"/>
      <c r="HPP19" s="915"/>
      <c r="HPQ19" s="915"/>
      <c r="HPR19" s="915"/>
      <c r="HPS19" s="915"/>
      <c r="HPT19" s="915"/>
      <c r="HPU19" s="915"/>
      <c r="HPV19" s="915"/>
      <c r="HPW19" s="915"/>
      <c r="HPX19" s="915"/>
      <c r="HPY19" s="915"/>
      <c r="HPZ19" s="915"/>
      <c r="HQA19" s="915"/>
      <c r="HQB19" s="915"/>
      <c r="HQC19" s="915"/>
      <c r="HQD19" s="915"/>
      <c r="HQE19" s="915"/>
      <c r="HQF19" s="915"/>
      <c r="HQG19" s="915"/>
      <c r="HQH19" s="915"/>
      <c r="HQI19" s="915"/>
      <c r="HQJ19" s="915"/>
      <c r="HQK19" s="915"/>
      <c r="HQL19" s="915"/>
      <c r="HQM19" s="915"/>
      <c r="HQN19" s="915"/>
      <c r="HQO19" s="915"/>
      <c r="HQP19" s="915"/>
      <c r="HQQ19" s="915"/>
      <c r="HQR19" s="915"/>
      <c r="HQS19" s="915"/>
      <c r="HQT19" s="915"/>
      <c r="HQU19" s="915"/>
      <c r="HQV19" s="915"/>
      <c r="HQW19" s="915"/>
      <c r="HQX19" s="915"/>
      <c r="HQY19" s="915"/>
      <c r="HQZ19" s="915"/>
      <c r="HRA19" s="915"/>
      <c r="HRB19" s="915"/>
      <c r="HRC19" s="915"/>
      <c r="HRD19" s="915"/>
      <c r="HRE19" s="915"/>
      <c r="HRF19" s="915"/>
      <c r="HRG19" s="915"/>
      <c r="HRH19" s="915"/>
      <c r="HRI19" s="915"/>
      <c r="HRJ19" s="915"/>
      <c r="HRK19" s="915"/>
      <c r="HRL19" s="915"/>
      <c r="HRM19" s="915"/>
      <c r="HRN19" s="915"/>
      <c r="HRO19" s="915"/>
      <c r="HRP19" s="915"/>
      <c r="HRQ19" s="915"/>
      <c r="HRR19" s="915"/>
      <c r="HRS19" s="915"/>
      <c r="HRT19" s="915"/>
      <c r="HRU19" s="915"/>
      <c r="HRV19" s="915"/>
      <c r="HRW19" s="915"/>
      <c r="HRX19" s="915"/>
      <c r="HRY19" s="915"/>
      <c r="HRZ19" s="915"/>
      <c r="HSA19" s="915"/>
      <c r="HSB19" s="915"/>
      <c r="HSC19" s="915"/>
      <c r="HSD19" s="915"/>
      <c r="HSE19" s="915"/>
      <c r="HSF19" s="915"/>
      <c r="HSG19" s="915"/>
      <c r="HSH19" s="915"/>
      <c r="HSI19" s="915"/>
      <c r="HSJ19" s="915"/>
      <c r="HSK19" s="915"/>
      <c r="HSL19" s="915"/>
      <c r="HSM19" s="915"/>
      <c r="HSN19" s="915"/>
      <c r="HSO19" s="915"/>
      <c r="HSP19" s="915"/>
      <c r="HSQ19" s="915"/>
      <c r="HSR19" s="915"/>
      <c r="HSS19" s="915"/>
      <c r="HST19" s="915"/>
      <c r="HSU19" s="915"/>
      <c r="HSV19" s="915"/>
      <c r="HSW19" s="915"/>
      <c r="HSX19" s="915"/>
      <c r="HSY19" s="915"/>
      <c r="HSZ19" s="915"/>
      <c r="HTA19" s="915"/>
      <c r="HTB19" s="915"/>
      <c r="HTC19" s="915"/>
      <c r="HTD19" s="915"/>
      <c r="HTE19" s="915"/>
      <c r="HTF19" s="915"/>
      <c r="HTG19" s="915"/>
      <c r="HTH19" s="915"/>
      <c r="HTI19" s="915"/>
      <c r="HTJ19" s="915"/>
      <c r="HTK19" s="915"/>
      <c r="HTL19" s="915"/>
      <c r="HTM19" s="915"/>
      <c r="HTN19" s="915"/>
      <c r="HTO19" s="915"/>
      <c r="HTP19" s="915"/>
      <c r="HTQ19" s="915"/>
      <c r="HTR19" s="915"/>
      <c r="HTS19" s="915"/>
      <c r="HTT19" s="915"/>
      <c r="HTU19" s="915"/>
      <c r="HTV19" s="915"/>
      <c r="HTW19" s="915"/>
      <c r="HTX19" s="915"/>
      <c r="HTY19" s="915"/>
      <c r="HTZ19" s="915"/>
      <c r="HUA19" s="915"/>
      <c r="HUB19" s="915"/>
      <c r="HUC19" s="915"/>
      <c r="HUD19" s="915"/>
      <c r="HUE19" s="915"/>
      <c r="HUF19" s="915"/>
      <c r="HUG19" s="915"/>
      <c r="HUH19" s="915"/>
      <c r="HUI19" s="915"/>
      <c r="HUJ19" s="915"/>
      <c r="HUK19" s="915"/>
      <c r="HUL19" s="915"/>
      <c r="HUM19" s="915"/>
      <c r="HUN19" s="915"/>
      <c r="HUO19" s="915"/>
      <c r="HUP19" s="915"/>
      <c r="HUQ19" s="915"/>
      <c r="HUR19" s="915"/>
      <c r="HUS19" s="915"/>
      <c r="HUT19" s="915"/>
      <c r="HUU19" s="915"/>
      <c r="HUV19" s="915"/>
      <c r="HUW19" s="915"/>
      <c r="HUX19" s="915"/>
      <c r="HUY19" s="915"/>
      <c r="HUZ19" s="915"/>
      <c r="HVA19" s="915"/>
      <c r="HVB19" s="915"/>
      <c r="HVC19" s="915"/>
      <c r="HVD19" s="915"/>
      <c r="HVE19" s="915"/>
      <c r="HVF19" s="915"/>
      <c r="HVG19" s="915"/>
      <c r="HVH19" s="915"/>
      <c r="HVI19" s="915"/>
      <c r="HVJ19" s="915"/>
      <c r="HVK19" s="915"/>
      <c r="HVL19" s="915"/>
      <c r="HVM19" s="915"/>
      <c r="HVN19" s="915"/>
      <c r="HVO19" s="915"/>
      <c r="HVP19" s="915"/>
      <c r="HVQ19" s="915"/>
      <c r="HVR19" s="915"/>
      <c r="HVS19" s="915"/>
      <c r="HVT19" s="915"/>
      <c r="HVU19" s="915"/>
      <c r="HVV19" s="915"/>
      <c r="HVW19" s="915"/>
      <c r="HVX19" s="915"/>
      <c r="HVY19" s="915"/>
      <c r="HVZ19" s="915"/>
      <c r="HWA19" s="915"/>
      <c r="HWB19" s="915"/>
      <c r="HWC19" s="915"/>
      <c r="HWD19" s="915"/>
      <c r="HWE19" s="915"/>
      <c r="HWF19" s="915"/>
      <c r="HWG19" s="915"/>
      <c r="HWH19" s="915"/>
      <c r="HWI19" s="915"/>
      <c r="HWJ19" s="915"/>
      <c r="HWK19" s="915"/>
      <c r="HWL19" s="915"/>
      <c r="HWM19" s="915"/>
      <c r="HWN19" s="915"/>
      <c r="HWO19" s="915"/>
      <c r="HWP19" s="915"/>
      <c r="HWQ19" s="915"/>
      <c r="HWR19" s="915"/>
      <c r="HWS19" s="915"/>
      <c r="HWT19" s="915"/>
      <c r="HWU19" s="915"/>
      <c r="HWV19" s="915"/>
      <c r="HWW19" s="915"/>
      <c r="HWX19" s="915"/>
      <c r="HWY19" s="915"/>
      <c r="HWZ19" s="915"/>
      <c r="HXA19" s="915"/>
      <c r="HXB19" s="915"/>
      <c r="HXC19" s="915"/>
      <c r="HXD19" s="915"/>
      <c r="HXE19" s="915"/>
      <c r="HXF19" s="915"/>
      <c r="HXG19" s="915"/>
      <c r="HXH19" s="915"/>
      <c r="HXI19" s="915"/>
      <c r="HXJ19" s="915"/>
      <c r="HXK19" s="915"/>
      <c r="HXL19" s="915"/>
      <c r="HXM19" s="915"/>
      <c r="HXN19" s="915"/>
      <c r="HXO19" s="915"/>
      <c r="HXP19" s="915"/>
      <c r="HXQ19" s="915"/>
      <c r="HXR19" s="915"/>
      <c r="HXS19" s="915"/>
      <c r="HXT19" s="915"/>
      <c r="HXU19" s="915"/>
      <c r="HXV19" s="915"/>
      <c r="HXW19" s="915"/>
      <c r="HXX19" s="915"/>
      <c r="HXY19" s="915"/>
      <c r="HXZ19" s="915"/>
      <c r="HYA19" s="915"/>
      <c r="HYB19" s="915"/>
      <c r="HYC19" s="915"/>
      <c r="HYD19" s="915"/>
      <c r="HYE19" s="915"/>
      <c r="HYF19" s="915"/>
      <c r="HYG19" s="915"/>
      <c r="HYH19" s="915"/>
      <c r="HYI19" s="915"/>
      <c r="HYJ19" s="915"/>
      <c r="HYK19" s="915"/>
      <c r="HYL19" s="915"/>
      <c r="HYM19" s="915"/>
      <c r="HYN19" s="915"/>
      <c r="HYO19" s="915"/>
      <c r="HYP19" s="915"/>
      <c r="HYQ19" s="915"/>
      <c r="HYR19" s="915"/>
      <c r="HYS19" s="915"/>
      <c r="HYT19" s="915"/>
      <c r="HYU19" s="915"/>
      <c r="HYV19" s="915"/>
      <c r="HYW19" s="915"/>
      <c r="HYX19" s="915"/>
      <c r="HYY19" s="915"/>
      <c r="HYZ19" s="915"/>
      <c r="HZA19" s="915"/>
      <c r="HZB19" s="915"/>
      <c r="HZC19" s="915"/>
      <c r="HZD19" s="915"/>
      <c r="HZE19" s="915"/>
      <c r="HZF19" s="915"/>
      <c r="HZG19" s="915"/>
      <c r="HZH19" s="915"/>
      <c r="HZI19" s="915"/>
      <c r="HZJ19" s="915"/>
      <c r="HZK19" s="915"/>
      <c r="HZL19" s="915"/>
      <c r="HZM19" s="915"/>
      <c r="HZN19" s="915"/>
      <c r="HZO19" s="915"/>
      <c r="HZP19" s="915"/>
      <c r="HZQ19" s="915"/>
      <c r="HZR19" s="915"/>
      <c r="HZS19" s="915"/>
      <c r="HZT19" s="915"/>
      <c r="HZU19" s="915"/>
      <c r="HZV19" s="915"/>
      <c r="HZW19" s="915"/>
      <c r="HZX19" s="915"/>
      <c r="HZY19" s="915"/>
      <c r="HZZ19" s="915"/>
      <c r="IAA19" s="915"/>
      <c r="IAB19" s="915"/>
      <c r="IAC19" s="915"/>
      <c r="IAD19" s="915"/>
      <c r="IAE19" s="915"/>
      <c r="IAF19" s="915"/>
      <c r="IAG19" s="915"/>
      <c r="IAH19" s="915"/>
      <c r="IAI19" s="915"/>
      <c r="IAJ19" s="915"/>
      <c r="IAK19" s="915"/>
      <c r="IAL19" s="915"/>
      <c r="IAM19" s="915"/>
      <c r="IAN19" s="915"/>
      <c r="IAO19" s="915"/>
      <c r="IAP19" s="915"/>
      <c r="IAQ19" s="915"/>
      <c r="IAR19" s="915"/>
      <c r="IAS19" s="915"/>
      <c r="IAT19" s="915"/>
      <c r="IAU19" s="915"/>
      <c r="IAV19" s="915"/>
      <c r="IAW19" s="915"/>
      <c r="IAX19" s="915"/>
      <c r="IAY19" s="915"/>
      <c r="IAZ19" s="915"/>
      <c r="IBA19" s="915"/>
      <c r="IBB19" s="915"/>
      <c r="IBC19" s="915"/>
      <c r="IBD19" s="915"/>
      <c r="IBE19" s="915"/>
      <c r="IBF19" s="915"/>
      <c r="IBG19" s="915"/>
      <c r="IBH19" s="915"/>
      <c r="IBI19" s="915"/>
      <c r="IBJ19" s="915"/>
      <c r="IBK19" s="915"/>
      <c r="IBL19" s="915"/>
      <c r="IBM19" s="915"/>
      <c r="IBN19" s="915"/>
      <c r="IBO19" s="915"/>
      <c r="IBP19" s="915"/>
      <c r="IBQ19" s="915"/>
      <c r="IBR19" s="915"/>
      <c r="IBS19" s="915"/>
      <c r="IBT19" s="915"/>
      <c r="IBU19" s="915"/>
      <c r="IBV19" s="915"/>
      <c r="IBW19" s="915"/>
      <c r="IBX19" s="915"/>
      <c r="IBY19" s="915"/>
      <c r="IBZ19" s="915"/>
      <c r="ICA19" s="915"/>
      <c r="ICB19" s="915"/>
      <c r="ICC19" s="915"/>
      <c r="ICD19" s="915"/>
      <c r="ICE19" s="915"/>
      <c r="ICF19" s="915"/>
      <c r="ICG19" s="915"/>
      <c r="ICH19" s="915"/>
      <c r="ICI19" s="915"/>
      <c r="ICJ19" s="915"/>
      <c r="ICK19" s="915"/>
      <c r="ICL19" s="915"/>
      <c r="ICM19" s="915"/>
      <c r="ICN19" s="915"/>
      <c r="ICO19" s="915"/>
      <c r="ICP19" s="915"/>
      <c r="ICQ19" s="915"/>
      <c r="ICR19" s="915"/>
      <c r="ICS19" s="915"/>
      <c r="ICT19" s="915"/>
      <c r="ICU19" s="915"/>
      <c r="ICV19" s="915"/>
      <c r="ICW19" s="915"/>
      <c r="ICX19" s="915"/>
      <c r="ICY19" s="915"/>
      <c r="ICZ19" s="915"/>
      <c r="IDA19" s="915"/>
      <c r="IDB19" s="915"/>
      <c r="IDC19" s="915"/>
      <c r="IDD19" s="915"/>
      <c r="IDE19" s="915"/>
      <c r="IDF19" s="915"/>
      <c r="IDG19" s="915"/>
      <c r="IDH19" s="915"/>
      <c r="IDI19" s="915"/>
      <c r="IDJ19" s="915"/>
      <c r="IDK19" s="915"/>
      <c r="IDL19" s="915"/>
      <c r="IDM19" s="915"/>
      <c r="IDN19" s="915"/>
      <c r="IDO19" s="915"/>
      <c r="IDP19" s="915"/>
      <c r="IDQ19" s="915"/>
      <c r="IDR19" s="915"/>
      <c r="IDS19" s="915"/>
      <c r="IDT19" s="915"/>
      <c r="IDU19" s="915"/>
      <c r="IDV19" s="915"/>
      <c r="IDW19" s="915"/>
      <c r="IDX19" s="915"/>
      <c r="IDY19" s="915"/>
      <c r="IDZ19" s="915"/>
      <c r="IEA19" s="915"/>
      <c r="IEB19" s="915"/>
      <c r="IEC19" s="915"/>
      <c r="IED19" s="915"/>
      <c r="IEE19" s="915"/>
      <c r="IEF19" s="915"/>
      <c r="IEG19" s="915"/>
      <c r="IEH19" s="915"/>
      <c r="IEI19" s="915"/>
      <c r="IEJ19" s="915"/>
      <c r="IEK19" s="915"/>
      <c r="IEL19" s="915"/>
      <c r="IEM19" s="915"/>
      <c r="IEN19" s="915"/>
      <c r="IEO19" s="915"/>
      <c r="IEP19" s="915"/>
      <c r="IEQ19" s="915"/>
      <c r="IER19" s="915"/>
      <c r="IES19" s="915"/>
      <c r="IET19" s="915"/>
      <c r="IEU19" s="915"/>
      <c r="IEV19" s="915"/>
      <c r="IEW19" s="915"/>
      <c r="IEX19" s="915"/>
      <c r="IEY19" s="915"/>
      <c r="IEZ19" s="915"/>
      <c r="IFA19" s="915"/>
      <c r="IFB19" s="915"/>
      <c r="IFC19" s="915"/>
      <c r="IFD19" s="915"/>
      <c r="IFE19" s="915"/>
      <c r="IFF19" s="915"/>
      <c r="IFG19" s="915"/>
      <c r="IFH19" s="915"/>
      <c r="IFI19" s="915"/>
      <c r="IFJ19" s="915"/>
      <c r="IFK19" s="915"/>
      <c r="IFL19" s="915"/>
      <c r="IFM19" s="915"/>
      <c r="IFN19" s="915"/>
      <c r="IFO19" s="915"/>
      <c r="IFP19" s="915"/>
      <c r="IFQ19" s="915"/>
      <c r="IFR19" s="915"/>
      <c r="IFS19" s="915"/>
      <c r="IFT19" s="915"/>
      <c r="IFU19" s="915"/>
      <c r="IFV19" s="915"/>
      <c r="IFW19" s="915"/>
      <c r="IFX19" s="915"/>
      <c r="IFY19" s="915"/>
      <c r="IFZ19" s="915"/>
      <c r="IGA19" s="915"/>
      <c r="IGB19" s="915"/>
      <c r="IGC19" s="915"/>
      <c r="IGD19" s="915"/>
      <c r="IGE19" s="915"/>
      <c r="IGF19" s="915"/>
      <c r="IGG19" s="915"/>
      <c r="IGH19" s="915"/>
      <c r="IGI19" s="915"/>
      <c r="IGJ19" s="915"/>
      <c r="IGK19" s="915"/>
      <c r="IGL19" s="915"/>
      <c r="IGM19" s="915"/>
      <c r="IGN19" s="915"/>
      <c r="IGO19" s="915"/>
      <c r="IGP19" s="915"/>
      <c r="IGQ19" s="915"/>
      <c r="IGR19" s="915"/>
      <c r="IGS19" s="915"/>
      <c r="IGT19" s="915"/>
      <c r="IGU19" s="915"/>
      <c r="IGV19" s="915"/>
      <c r="IGW19" s="915"/>
      <c r="IGX19" s="915"/>
      <c r="IGY19" s="915"/>
      <c r="IGZ19" s="915"/>
      <c r="IHA19" s="915"/>
      <c r="IHB19" s="915"/>
      <c r="IHC19" s="915"/>
      <c r="IHD19" s="915"/>
      <c r="IHE19" s="915"/>
      <c r="IHF19" s="915"/>
      <c r="IHG19" s="915"/>
      <c r="IHH19" s="915"/>
      <c r="IHI19" s="915"/>
      <c r="IHJ19" s="915"/>
      <c r="IHK19" s="915"/>
      <c r="IHL19" s="915"/>
      <c r="IHM19" s="915"/>
      <c r="IHN19" s="915"/>
      <c r="IHO19" s="915"/>
      <c r="IHP19" s="915"/>
      <c r="IHQ19" s="915"/>
      <c r="IHR19" s="915"/>
      <c r="IHS19" s="915"/>
      <c r="IHT19" s="915"/>
      <c r="IHU19" s="915"/>
      <c r="IHV19" s="915"/>
      <c r="IHW19" s="915"/>
      <c r="IHX19" s="915"/>
      <c r="IHY19" s="915"/>
      <c r="IHZ19" s="915"/>
      <c r="IIA19" s="915"/>
      <c r="IIB19" s="915"/>
      <c r="IIC19" s="915"/>
      <c r="IID19" s="915"/>
      <c r="IIE19" s="915"/>
      <c r="IIF19" s="915"/>
      <c r="IIG19" s="915"/>
      <c r="IIH19" s="915"/>
      <c r="III19" s="915"/>
      <c r="IIJ19" s="915"/>
      <c r="IIK19" s="915"/>
      <c r="IIL19" s="915"/>
      <c r="IIM19" s="915"/>
      <c r="IIN19" s="915"/>
      <c r="IIO19" s="915"/>
      <c r="IIP19" s="915"/>
      <c r="IIQ19" s="915"/>
      <c r="IIR19" s="915"/>
      <c r="IIS19" s="915"/>
      <c r="IIT19" s="915"/>
      <c r="IIU19" s="915"/>
      <c r="IIV19" s="915"/>
      <c r="IIW19" s="915"/>
      <c r="IIX19" s="915"/>
      <c r="IIY19" s="915"/>
      <c r="IIZ19" s="915"/>
      <c r="IJA19" s="915"/>
      <c r="IJB19" s="915"/>
      <c r="IJC19" s="915"/>
      <c r="IJD19" s="915"/>
      <c r="IJE19" s="915"/>
      <c r="IJF19" s="915"/>
      <c r="IJG19" s="915"/>
      <c r="IJH19" s="915"/>
      <c r="IJI19" s="915"/>
      <c r="IJJ19" s="915"/>
      <c r="IJK19" s="915"/>
      <c r="IJL19" s="915"/>
      <c r="IJM19" s="915"/>
      <c r="IJN19" s="915"/>
      <c r="IJO19" s="915"/>
      <c r="IJP19" s="915"/>
      <c r="IJQ19" s="915"/>
      <c r="IJR19" s="915"/>
      <c r="IJS19" s="915"/>
      <c r="IJT19" s="915"/>
      <c r="IJU19" s="915"/>
      <c r="IJV19" s="915"/>
      <c r="IJW19" s="915"/>
      <c r="IJX19" s="915"/>
      <c r="IJY19" s="915"/>
      <c r="IJZ19" s="915"/>
      <c r="IKA19" s="915"/>
      <c r="IKB19" s="915"/>
      <c r="IKC19" s="915"/>
      <c r="IKD19" s="915"/>
      <c r="IKE19" s="915"/>
      <c r="IKF19" s="915"/>
      <c r="IKG19" s="915"/>
      <c r="IKH19" s="915"/>
      <c r="IKI19" s="915"/>
      <c r="IKJ19" s="915"/>
      <c r="IKK19" s="915"/>
      <c r="IKL19" s="915"/>
      <c r="IKM19" s="915"/>
      <c r="IKN19" s="915"/>
      <c r="IKO19" s="915"/>
      <c r="IKP19" s="915"/>
      <c r="IKQ19" s="915"/>
      <c r="IKR19" s="915"/>
      <c r="IKS19" s="915"/>
      <c r="IKT19" s="915"/>
      <c r="IKU19" s="915"/>
      <c r="IKV19" s="915"/>
      <c r="IKW19" s="915"/>
      <c r="IKX19" s="915"/>
      <c r="IKY19" s="915"/>
      <c r="IKZ19" s="915"/>
      <c r="ILA19" s="915"/>
      <c r="ILB19" s="915"/>
      <c r="ILC19" s="915"/>
      <c r="ILD19" s="915"/>
      <c r="ILE19" s="915"/>
      <c r="ILF19" s="915"/>
      <c r="ILG19" s="915"/>
      <c r="ILH19" s="915"/>
      <c r="ILI19" s="915"/>
      <c r="ILJ19" s="915"/>
      <c r="ILK19" s="915"/>
      <c r="ILL19" s="915"/>
      <c r="ILM19" s="915"/>
      <c r="ILN19" s="915"/>
      <c r="ILO19" s="915"/>
      <c r="ILP19" s="915"/>
      <c r="ILQ19" s="915"/>
      <c r="ILR19" s="915"/>
      <c r="ILS19" s="915"/>
      <c r="ILT19" s="915"/>
      <c r="ILU19" s="915"/>
      <c r="ILV19" s="915"/>
      <c r="ILW19" s="915"/>
      <c r="ILX19" s="915"/>
      <c r="ILY19" s="915"/>
      <c r="ILZ19" s="915"/>
      <c r="IMA19" s="915"/>
      <c r="IMB19" s="915"/>
      <c r="IMC19" s="915"/>
      <c r="IMD19" s="915"/>
      <c r="IME19" s="915"/>
      <c r="IMF19" s="915"/>
      <c r="IMG19" s="915"/>
      <c r="IMH19" s="915"/>
      <c r="IMI19" s="915"/>
      <c r="IMJ19" s="915"/>
      <c r="IMK19" s="915"/>
      <c r="IML19" s="915"/>
      <c r="IMM19" s="915"/>
      <c r="IMN19" s="915"/>
      <c r="IMO19" s="915"/>
      <c r="IMP19" s="915"/>
      <c r="IMQ19" s="915"/>
      <c r="IMR19" s="915"/>
      <c r="IMS19" s="915"/>
      <c r="IMT19" s="915"/>
      <c r="IMU19" s="915"/>
      <c r="IMV19" s="915"/>
      <c r="IMW19" s="915"/>
      <c r="IMX19" s="915"/>
      <c r="IMY19" s="915"/>
      <c r="IMZ19" s="915"/>
      <c r="INA19" s="915"/>
      <c r="INB19" s="915"/>
      <c r="INC19" s="915"/>
      <c r="IND19" s="915"/>
      <c r="INE19" s="915"/>
      <c r="INF19" s="915"/>
      <c r="ING19" s="915"/>
      <c r="INH19" s="915"/>
      <c r="INI19" s="915"/>
      <c r="INJ19" s="915"/>
      <c r="INK19" s="915"/>
      <c r="INL19" s="915"/>
      <c r="INM19" s="915"/>
      <c r="INN19" s="915"/>
      <c r="INO19" s="915"/>
      <c r="INP19" s="915"/>
      <c r="INQ19" s="915"/>
      <c r="INR19" s="915"/>
      <c r="INS19" s="915"/>
      <c r="INT19" s="915"/>
      <c r="INU19" s="915"/>
      <c r="INV19" s="915"/>
      <c r="INW19" s="915"/>
      <c r="INX19" s="915"/>
      <c r="INY19" s="915"/>
      <c r="INZ19" s="915"/>
      <c r="IOA19" s="915"/>
      <c r="IOB19" s="915"/>
      <c r="IOC19" s="915"/>
      <c r="IOD19" s="915"/>
      <c r="IOE19" s="915"/>
      <c r="IOF19" s="915"/>
      <c r="IOG19" s="915"/>
      <c r="IOH19" s="915"/>
      <c r="IOI19" s="915"/>
      <c r="IOJ19" s="915"/>
      <c r="IOK19" s="915"/>
      <c r="IOL19" s="915"/>
      <c r="IOM19" s="915"/>
      <c r="ION19" s="915"/>
      <c r="IOO19" s="915"/>
      <c r="IOP19" s="915"/>
      <c r="IOQ19" s="915"/>
      <c r="IOR19" s="915"/>
      <c r="IOS19" s="915"/>
      <c r="IOT19" s="915"/>
      <c r="IOU19" s="915"/>
      <c r="IOV19" s="915"/>
      <c r="IOW19" s="915"/>
      <c r="IOX19" s="915"/>
      <c r="IOY19" s="915"/>
      <c r="IOZ19" s="915"/>
      <c r="IPA19" s="915"/>
      <c r="IPB19" s="915"/>
      <c r="IPC19" s="915"/>
      <c r="IPD19" s="915"/>
      <c r="IPE19" s="915"/>
      <c r="IPF19" s="915"/>
      <c r="IPG19" s="915"/>
      <c r="IPH19" s="915"/>
      <c r="IPI19" s="915"/>
      <c r="IPJ19" s="915"/>
      <c r="IPK19" s="915"/>
      <c r="IPL19" s="915"/>
      <c r="IPM19" s="915"/>
      <c r="IPN19" s="915"/>
      <c r="IPO19" s="915"/>
      <c r="IPP19" s="915"/>
      <c r="IPQ19" s="915"/>
      <c r="IPR19" s="915"/>
      <c r="IPS19" s="915"/>
      <c r="IPT19" s="915"/>
      <c r="IPU19" s="915"/>
      <c r="IPV19" s="915"/>
      <c r="IPW19" s="915"/>
      <c r="IPX19" s="915"/>
      <c r="IPY19" s="915"/>
      <c r="IPZ19" s="915"/>
      <c r="IQA19" s="915"/>
      <c r="IQB19" s="915"/>
      <c r="IQC19" s="915"/>
      <c r="IQD19" s="915"/>
      <c r="IQE19" s="915"/>
      <c r="IQF19" s="915"/>
      <c r="IQG19" s="915"/>
      <c r="IQH19" s="915"/>
      <c r="IQI19" s="915"/>
      <c r="IQJ19" s="915"/>
      <c r="IQK19" s="915"/>
      <c r="IQL19" s="915"/>
      <c r="IQM19" s="915"/>
      <c r="IQN19" s="915"/>
      <c r="IQO19" s="915"/>
      <c r="IQP19" s="915"/>
      <c r="IQQ19" s="915"/>
      <c r="IQR19" s="915"/>
      <c r="IQS19" s="915"/>
      <c r="IQT19" s="915"/>
      <c r="IQU19" s="915"/>
      <c r="IQV19" s="915"/>
      <c r="IQW19" s="915"/>
      <c r="IQX19" s="915"/>
      <c r="IQY19" s="915"/>
      <c r="IQZ19" s="915"/>
      <c r="IRA19" s="915"/>
      <c r="IRB19" s="915"/>
      <c r="IRC19" s="915"/>
      <c r="IRD19" s="915"/>
      <c r="IRE19" s="915"/>
      <c r="IRF19" s="915"/>
      <c r="IRG19" s="915"/>
      <c r="IRH19" s="915"/>
      <c r="IRI19" s="915"/>
      <c r="IRJ19" s="915"/>
      <c r="IRK19" s="915"/>
      <c r="IRL19" s="915"/>
      <c r="IRM19" s="915"/>
      <c r="IRN19" s="915"/>
      <c r="IRO19" s="915"/>
      <c r="IRP19" s="915"/>
      <c r="IRQ19" s="915"/>
      <c r="IRR19" s="915"/>
      <c r="IRS19" s="915"/>
      <c r="IRT19" s="915"/>
      <c r="IRU19" s="915"/>
      <c r="IRV19" s="915"/>
      <c r="IRW19" s="915"/>
      <c r="IRX19" s="915"/>
      <c r="IRY19" s="915"/>
      <c r="IRZ19" s="915"/>
      <c r="ISA19" s="915"/>
      <c r="ISB19" s="915"/>
      <c r="ISC19" s="915"/>
      <c r="ISD19" s="915"/>
      <c r="ISE19" s="915"/>
      <c r="ISF19" s="915"/>
      <c r="ISG19" s="915"/>
      <c r="ISH19" s="915"/>
      <c r="ISI19" s="915"/>
      <c r="ISJ19" s="915"/>
      <c r="ISK19" s="915"/>
      <c r="ISL19" s="915"/>
      <c r="ISM19" s="915"/>
      <c r="ISN19" s="915"/>
      <c r="ISO19" s="915"/>
      <c r="ISP19" s="915"/>
      <c r="ISQ19" s="915"/>
      <c r="ISR19" s="915"/>
      <c r="ISS19" s="915"/>
      <c r="IST19" s="915"/>
      <c r="ISU19" s="915"/>
      <c r="ISV19" s="915"/>
      <c r="ISW19" s="915"/>
      <c r="ISX19" s="915"/>
      <c r="ISY19" s="915"/>
      <c r="ISZ19" s="915"/>
      <c r="ITA19" s="915"/>
      <c r="ITB19" s="915"/>
      <c r="ITC19" s="915"/>
      <c r="ITD19" s="915"/>
      <c r="ITE19" s="915"/>
      <c r="ITF19" s="915"/>
      <c r="ITG19" s="915"/>
      <c r="ITH19" s="915"/>
      <c r="ITI19" s="915"/>
      <c r="ITJ19" s="915"/>
      <c r="ITK19" s="915"/>
      <c r="ITL19" s="915"/>
      <c r="ITM19" s="915"/>
      <c r="ITN19" s="915"/>
      <c r="ITO19" s="915"/>
      <c r="ITP19" s="915"/>
      <c r="ITQ19" s="915"/>
      <c r="ITR19" s="915"/>
      <c r="ITS19" s="915"/>
      <c r="ITT19" s="915"/>
      <c r="ITU19" s="915"/>
      <c r="ITV19" s="915"/>
      <c r="ITW19" s="915"/>
      <c r="ITX19" s="915"/>
      <c r="ITY19" s="915"/>
      <c r="ITZ19" s="915"/>
      <c r="IUA19" s="915"/>
      <c r="IUB19" s="915"/>
      <c r="IUC19" s="915"/>
      <c r="IUD19" s="915"/>
      <c r="IUE19" s="915"/>
      <c r="IUF19" s="915"/>
      <c r="IUG19" s="915"/>
      <c r="IUH19" s="915"/>
      <c r="IUI19" s="915"/>
      <c r="IUJ19" s="915"/>
      <c r="IUK19" s="915"/>
      <c r="IUL19" s="915"/>
      <c r="IUM19" s="915"/>
      <c r="IUN19" s="915"/>
      <c r="IUO19" s="915"/>
      <c r="IUP19" s="915"/>
      <c r="IUQ19" s="915"/>
      <c r="IUR19" s="915"/>
      <c r="IUS19" s="915"/>
      <c r="IUT19" s="915"/>
      <c r="IUU19" s="915"/>
      <c r="IUV19" s="915"/>
      <c r="IUW19" s="915"/>
      <c r="IUX19" s="915"/>
      <c r="IUY19" s="915"/>
      <c r="IUZ19" s="915"/>
      <c r="IVA19" s="915"/>
      <c r="IVB19" s="915"/>
      <c r="IVC19" s="915"/>
      <c r="IVD19" s="915"/>
      <c r="IVE19" s="915"/>
      <c r="IVF19" s="915"/>
      <c r="IVG19" s="915"/>
      <c r="IVH19" s="915"/>
      <c r="IVI19" s="915"/>
      <c r="IVJ19" s="915"/>
      <c r="IVK19" s="915"/>
      <c r="IVL19" s="915"/>
      <c r="IVM19" s="915"/>
      <c r="IVN19" s="915"/>
      <c r="IVO19" s="915"/>
      <c r="IVP19" s="915"/>
      <c r="IVQ19" s="915"/>
      <c r="IVR19" s="915"/>
      <c r="IVS19" s="915"/>
      <c r="IVT19" s="915"/>
      <c r="IVU19" s="915"/>
      <c r="IVV19" s="915"/>
      <c r="IVW19" s="915"/>
      <c r="IVX19" s="915"/>
      <c r="IVY19" s="915"/>
      <c r="IVZ19" s="915"/>
      <c r="IWA19" s="915"/>
      <c r="IWB19" s="915"/>
      <c r="IWC19" s="915"/>
      <c r="IWD19" s="915"/>
      <c r="IWE19" s="915"/>
      <c r="IWF19" s="915"/>
      <c r="IWG19" s="915"/>
      <c r="IWH19" s="915"/>
      <c r="IWI19" s="915"/>
      <c r="IWJ19" s="915"/>
      <c r="IWK19" s="915"/>
      <c r="IWL19" s="915"/>
      <c r="IWM19" s="915"/>
      <c r="IWN19" s="915"/>
      <c r="IWO19" s="915"/>
      <c r="IWP19" s="915"/>
      <c r="IWQ19" s="915"/>
      <c r="IWR19" s="915"/>
      <c r="IWS19" s="915"/>
      <c r="IWT19" s="915"/>
      <c r="IWU19" s="915"/>
      <c r="IWV19" s="915"/>
      <c r="IWW19" s="915"/>
      <c r="IWX19" s="915"/>
      <c r="IWY19" s="915"/>
      <c r="IWZ19" s="915"/>
      <c r="IXA19" s="915"/>
      <c r="IXB19" s="915"/>
      <c r="IXC19" s="915"/>
      <c r="IXD19" s="915"/>
      <c r="IXE19" s="915"/>
      <c r="IXF19" s="915"/>
      <c r="IXG19" s="915"/>
      <c r="IXH19" s="915"/>
      <c r="IXI19" s="915"/>
      <c r="IXJ19" s="915"/>
      <c r="IXK19" s="915"/>
      <c r="IXL19" s="915"/>
      <c r="IXM19" s="915"/>
      <c r="IXN19" s="915"/>
      <c r="IXO19" s="915"/>
      <c r="IXP19" s="915"/>
      <c r="IXQ19" s="915"/>
      <c r="IXR19" s="915"/>
      <c r="IXS19" s="915"/>
      <c r="IXT19" s="915"/>
      <c r="IXU19" s="915"/>
      <c r="IXV19" s="915"/>
      <c r="IXW19" s="915"/>
      <c r="IXX19" s="915"/>
      <c r="IXY19" s="915"/>
      <c r="IXZ19" s="915"/>
      <c r="IYA19" s="915"/>
      <c r="IYB19" s="915"/>
      <c r="IYC19" s="915"/>
      <c r="IYD19" s="915"/>
      <c r="IYE19" s="915"/>
      <c r="IYF19" s="915"/>
      <c r="IYG19" s="915"/>
      <c r="IYH19" s="915"/>
      <c r="IYI19" s="915"/>
      <c r="IYJ19" s="915"/>
      <c r="IYK19" s="915"/>
      <c r="IYL19" s="915"/>
      <c r="IYM19" s="915"/>
      <c r="IYN19" s="915"/>
      <c r="IYO19" s="915"/>
      <c r="IYP19" s="915"/>
      <c r="IYQ19" s="915"/>
      <c r="IYR19" s="915"/>
      <c r="IYS19" s="915"/>
      <c r="IYT19" s="915"/>
      <c r="IYU19" s="915"/>
      <c r="IYV19" s="915"/>
      <c r="IYW19" s="915"/>
      <c r="IYX19" s="915"/>
      <c r="IYY19" s="915"/>
      <c r="IYZ19" s="915"/>
      <c r="IZA19" s="915"/>
      <c r="IZB19" s="915"/>
      <c r="IZC19" s="915"/>
      <c r="IZD19" s="915"/>
      <c r="IZE19" s="915"/>
      <c r="IZF19" s="915"/>
      <c r="IZG19" s="915"/>
      <c r="IZH19" s="915"/>
      <c r="IZI19" s="915"/>
      <c r="IZJ19" s="915"/>
      <c r="IZK19" s="915"/>
      <c r="IZL19" s="915"/>
      <c r="IZM19" s="915"/>
      <c r="IZN19" s="915"/>
      <c r="IZO19" s="915"/>
      <c r="IZP19" s="915"/>
      <c r="IZQ19" s="915"/>
      <c r="IZR19" s="915"/>
      <c r="IZS19" s="915"/>
      <c r="IZT19" s="915"/>
      <c r="IZU19" s="915"/>
      <c r="IZV19" s="915"/>
      <c r="IZW19" s="915"/>
      <c r="IZX19" s="915"/>
      <c r="IZY19" s="915"/>
      <c r="IZZ19" s="915"/>
      <c r="JAA19" s="915"/>
      <c r="JAB19" s="915"/>
      <c r="JAC19" s="915"/>
      <c r="JAD19" s="915"/>
      <c r="JAE19" s="915"/>
      <c r="JAF19" s="915"/>
      <c r="JAG19" s="915"/>
      <c r="JAH19" s="915"/>
      <c r="JAI19" s="915"/>
      <c r="JAJ19" s="915"/>
      <c r="JAK19" s="915"/>
      <c r="JAL19" s="915"/>
      <c r="JAM19" s="915"/>
      <c r="JAN19" s="915"/>
      <c r="JAO19" s="915"/>
      <c r="JAP19" s="915"/>
      <c r="JAQ19" s="915"/>
      <c r="JAR19" s="915"/>
      <c r="JAS19" s="915"/>
      <c r="JAT19" s="915"/>
      <c r="JAU19" s="915"/>
      <c r="JAV19" s="915"/>
      <c r="JAW19" s="915"/>
      <c r="JAX19" s="915"/>
      <c r="JAY19" s="915"/>
      <c r="JAZ19" s="915"/>
      <c r="JBA19" s="915"/>
      <c r="JBB19" s="915"/>
      <c r="JBC19" s="915"/>
      <c r="JBD19" s="915"/>
      <c r="JBE19" s="915"/>
      <c r="JBF19" s="915"/>
      <c r="JBG19" s="915"/>
      <c r="JBH19" s="915"/>
      <c r="JBI19" s="915"/>
      <c r="JBJ19" s="915"/>
      <c r="JBK19" s="915"/>
      <c r="JBL19" s="915"/>
      <c r="JBM19" s="915"/>
      <c r="JBN19" s="915"/>
      <c r="JBO19" s="915"/>
      <c r="JBP19" s="915"/>
      <c r="JBQ19" s="915"/>
      <c r="JBR19" s="915"/>
      <c r="JBS19" s="915"/>
      <c r="JBT19" s="915"/>
      <c r="JBU19" s="915"/>
      <c r="JBV19" s="915"/>
      <c r="JBW19" s="915"/>
      <c r="JBX19" s="915"/>
      <c r="JBY19" s="915"/>
      <c r="JBZ19" s="915"/>
      <c r="JCA19" s="915"/>
      <c r="JCB19" s="915"/>
      <c r="JCC19" s="915"/>
      <c r="JCD19" s="915"/>
      <c r="JCE19" s="915"/>
      <c r="JCF19" s="915"/>
      <c r="JCG19" s="915"/>
      <c r="JCH19" s="915"/>
      <c r="JCI19" s="915"/>
      <c r="JCJ19" s="915"/>
      <c r="JCK19" s="915"/>
      <c r="JCL19" s="915"/>
      <c r="JCM19" s="915"/>
      <c r="JCN19" s="915"/>
      <c r="JCO19" s="915"/>
      <c r="JCP19" s="915"/>
      <c r="JCQ19" s="915"/>
      <c r="JCR19" s="915"/>
      <c r="JCS19" s="915"/>
      <c r="JCT19" s="915"/>
      <c r="JCU19" s="915"/>
      <c r="JCV19" s="915"/>
      <c r="JCW19" s="915"/>
      <c r="JCX19" s="915"/>
      <c r="JCY19" s="915"/>
      <c r="JCZ19" s="915"/>
      <c r="JDA19" s="915"/>
      <c r="JDB19" s="915"/>
      <c r="JDC19" s="915"/>
      <c r="JDD19" s="915"/>
      <c r="JDE19" s="915"/>
      <c r="JDF19" s="915"/>
      <c r="JDG19" s="915"/>
      <c r="JDH19" s="915"/>
      <c r="JDI19" s="915"/>
      <c r="JDJ19" s="915"/>
      <c r="JDK19" s="915"/>
      <c r="JDL19" s="915"/>
      <c r="JDM19" s="915"/>
      <c r="JDN19" s="915"/>
      <c r="JDO19" s="915"/>
      <c r="JDP19" s="915"/>
      <c r="JDQ19" s="915"/>
      <c r="JDR19" s="915"/>
      <c r="JDS19" s="915"/>
      <c r="JDT19" s="915"/>
      <c r="JDU19" s="915"/>
      <c r="JDV19" s="915"/>
      <c r="JDW19" s="915"/>
      <c r="JDX19" s="915"/>
      <c r="JDY19" s="915"/>
      <c r="JDZ19" s="915"/>
      <c r="JEA19" s="915"/>
      <c r="JEB19" s="915"/>
      <c r="JEC19" s="915"/>
      <c r="JED19" s="915"/>
      <c r="JEE19" s="915"/>
      <c r="JEF19" s="915"/>
      <c r="JEG19" s="915"/>
      <c r="JEH19" s="915"/>
      <c r="JEI19" s="915"/>
      <c r="JEJ19" s="915"/>
      <c r="JEK19" s="915"/>
      <c r="JEL19" s="915"/>
      <c r="JEM19" s="915"/>
      <c r="JEN19" s="915"/>
      <c r="JEO19" s="915"/>
      <c r="JEP19" s="915"/>
      <c r="JEQ19" s="915"/>
      <c r="JER19" s="915"/>
      <c r="JES19" s="915"/>
      <c r="JET19" s="915"/>
      <c r="JEU19" s="915"/>
      <c r="JEV19" s="915"/>
      <c r="JEW19" s="915"/>
      <c r="JEX19" s="915"/>
      <c r="JEY19" s="915"/>
      <c r="JEZ19" s="915"/>
      <c r="JFA19" s="915"/>
      <c r="JFB19" s="915"/>
      <c r="JFC19" s="915"/>
      <c r="JFD19" s="915"/>
      <c r="JFE19" s="915"/>
      <c r="JFF19" s="915"/>
      <c r="JFG19" s="915"/>
      <c r="JFH19" s="915"/>
      <c r="JFI19" s="915"/>
      <c r="JFJ19" s="915"/>
      <c r="JFK19" s="915"/>
      <c r="JFL19" s="915"/>
      <c r="JFM19" s="915"/>
      <c r="JFN19" s="915"/>
      <c r="JFO19" s="915"/>
      <c r="JFP19" s="915"/>
      <c r="JFQ19" s="915"/>
      <c r="JFR19" s="915"/>
      <c r="JFS19" s="915"/>
      <c r="JFT19" s="915"/>
      <c r="JFU19" s="915"/>
      <c r="JFV19" s="915"/>
      <c r="JFW19" s="915"/>
      <c r="JFX19" s="915"/>
      <c r="JFY19" s="915"/>
      <c r="JFZ19" s="915"/>
      <c r="JGA19" s="915"/>
      <c r="JGB19" s="915"/>
      <c r="JGC19" s="915"/>
      <c r="JGD19" s="915"/>
      <c r="JGE19" s="915"/>
      <c r="JGF19" s="915"/>
      <c r="JGG19" s="915"/>
      <c r="JGH19" s="915"/>
      <c r="JGI19" s="915"/>
      <c r="JGJ19" s="915"/>
      <c r="JGK19" s="915"/>
      <c r="JGL19" s="915"/>
      <c r="JGM19" s="915"/>
      <c r="JGN19" s="915"/>
      <c r="JGO19" s="915"/>
      <c r="JGP19" s="915"/>
      <c r="JGQ19" s="915"/>
      <c r="JGR19" s="915"/>
      <c r="JGS19" s="915"/>
      <c r="JGT19" s="915"/>
      <c r="JGU19" s="915"/>
      <c r="JGV19" s="915"/>
      <c r="JGW19" s="915"/>
      <c r="JGX19" s="915"/>
      <c r="JGY19" s="915"/>
      <c r="JGZ19" s="915"/>
      <c r="JHA19" s="915"/>
      <c r="JHB19" s="915"/>
      <c r="JHC19" s="915"/>
      <c r="JHD19" s="915"/>
      <c r="JHE19" s="915"/>
      <c r="JHF19" s="915"/>
      <c r="JHG19" s="915"/>
      <c r="JHH19" s="915"/>
      <c r="JHI19" s="915"/>
      <c r="JHJ19" s="915"/>
      <c r="JHK19" s="915"/>
      <c r="JHL19" s="915"/>
      <c r="JHM19" s="915"/>
      <c r="JHN19" s="915"/>
      <c r="JHO19" s="915"/>
      <c r="JHP19" s="915"/>
      <c r="JHQ19" s="915"/>
      <c r="JHR19" s="915"/>
      <c r="JHS19" s="915"/>
      <c r="JHT19" s="915"/>
      <c r="JHU19" s="915"/>
      <c r="JHV19" s="915"/>
      <c r="JHW19" s="915"/>
      <c r="JHX19" s="915"/>
      <c r="JHY19" s="915"/>
      <c r="JHZ19" s="915"/>
      <c r="JIA19" s="915"/>
      <c r="JIB19" s="915"/>
      <c r="JIC19" s="915"/>
      <c r="JID19" s="915"/>
      <c r="JIE19" s="915"/>
      <c r="JIF19" s="915"/>
      <c r="JIG19" s="915"/>
      <c r="JIH19" s="915"/>
      <c r="JII19" s="915"/>
      <c r="JIJ19" s="915"/>
      <c r="JIK19" s="915"/>
      <c r="JIL19" s="915"/>
      <c r="JIM19" s="915"/>
      <c r="JIN19" s="915"/>
      <c r="JIO19" s="915"/>
      <c r="JIP19" s="915"/>
      <c r="JIQ19" s="915"/>
      <c r="JIR19" s="915"/>
      <c r="JIS19" s="915"/>
      <c r="JIT19" s="915"/>
      <c r="JIU19" s="915"/>
      <c r="JIV19" s="915"/>
      <c r="JIW19" s="915"/>
      <c r="JIX19" s="915"/>
      <c r="JIY19" s="915"/>
      <c r="JIZ19" s="915"/>
      <c r="JJA19" s="915"/>
      <c r="JJB19" s="915"/>
      <c r="JJC19" s="915"/>
      <c r="JJD19" s="915"/>
      <c r="JJE19" s="915"/>
      <c r="JJF19" s="915"/>
      <c r="JJG19" s="915"/>
      <c r="JJH19" s="915"/>
      <c r="JJI19" s="915"/>
      <c r="JJJ19" s="915"/>
      <c r="JJK19" s="915"/>
      <c r="JJL19" s="915"/>
      <c r="JJM19" s="915"/>
      <c r="JJN19" s="915"/>
      <c r="JJO19" s="915"/>
      <c r="JJP19" s="915"/>
      <c r="JJQ19" s="915"/>
      <c r="JJR19" s="915"/>
      <c r="JJS19" s="915"/>
      <c r="JJT19" s="915"/>
      <c r="JJU19" s="915"/>
      <c r="JJV19" s="915"/>
      <c r="JJW19" s="915"/>
      <c r="JJX19" s="915"/>
      <c r="JJY19" s="915"/>
      <c r="JJZ19" s="915"/>
      <c r="JKA19" s="915"/>
      <c r="JKB19" s="915"/>
      <c r="JKC19" s="915"/>
      <c r="JKD19" s="915"/>
      <c r="JKE19" s="915"/>
      <c r="JKF19" s="915"/>
      <c r="JKG19" s="915"/>
      <c r="JKH19" s="915"/>
      <c r="JKI19" s="915"/>
      <c r="JKJ19" s="915"/>
      <c r="JKK19" s="915"/>
      <c r="JKL19" s="915"/>
      <c r="JKM19" s="915"/>
      <c r="JKN19" s="915"/>
      <c r="JKO19" s="915"/>
      <c r="JKP19" s="915"/>
      <c r="JKQ19" s="915"/>
      <c r="JKR19" s="915"/>
      <c r="JKS19" s="915"/>
      <c r="JKT19" s="915"/>
      <c r="JKU19" s="915"/>
      <c r="JKV19" s="915"/>
      <c r="JKW19" s="915"/>
      <c r="JKX19" s="915"/>
      <c r="JKY19" s="915"/>
      <c r="JKZ19" s="915"/>
      <c r="JLA19" s="915"/>
      <c r="JLB19" s="915"/>
      <c r="JLC19" s="915"/>
      <c r="JLD19" s="915"/>
      <c r="JLE19" s="915"/>
      <c r="JLF19" s="915"/>
      <c r="JLG19" s="915"/>
      <c r="JLH19" s="915"/>
      <c r="JLI19" s="915"/>
      <c r="JLJ19" s="915"/>
      <c r="JLK19" s="915"/>
      <c r="JLL19" s="915"/>
      <c r="JLM19" s="915"/>
      <c r="JLN19" s="915"/>
      <c r="JLO19" s="915"/>
      <c r="JLP19" s="915"/>
      <c r="JLQ19" s="915"/>
      <c r="JLR19" s="915"/>
      <c r="JLS19" s="915"/>
      <c r="JLT19" s="915"/>
      <c r="JLU19" s="915"/>
      <c r="JLV19" s="915"/>
      <c r="JLW19" s="915"/>
      <c r="JLX19" s="915"/>
      <c r="JLY19" s="915"/>
      <c r="JLZ19" s="915"/>
      <c r="JMA19" s="915"/>
      <c r="JMB19" s="915"/>
      <c r="JMC19" s="915"/>
      <c r="JMD19" s="915"/>
      <c r="JME19" s="915"/>
      <c r="JMF19" s="915"/>
      <c r="JMG19" s="915"/>
      <c r="JMH19" s="915"/>
      <c r="JMI19" s="915"/>
      <c r="JMJ19" s="915"/>
      <c r="JMK19" s="915"/>
      <c r="JML19" s="915"/>
      <c r="JMM19" s="915"/>
      <c r="JMN19" s="915"/>
      <c r="JMO19" s="915"/>
      <c r="JMP19" s="915"/>
      <c r="JMQ19" s="915"/>
      <c r="JMR19" s="915"/>
      <c r="JMS19" s="915"/>
      <c r="JMT19" s="915"/>
      <c r="JMU19" s="915"/>
      <c r="JMV19" s="915"/>
      <c r="JMW19" s="915"/>
      <c r="JMX19" s="915"/>
      <c r="JMY19" s="915"/>
      <c r="JMZ19" s="915"/>
      <c r="JNA19" s="915"/>
      <c r="JNB19" s="915"/>
      <c r="JNC19" s="915"/>
      <c r="JND19" s="915"/>
      <c r="JNE19" s="915"/>
      <c r="JNF19" s="915"/>
      <c r="JNG19" s="915"/>
      <c r="JNH19" s="915"/>
      <c r="JNI19" s="915"/>
      <c r="JNJ19" s="915"/>
      <c r="JNK19" s="915"/>
      <c r="JNL19" s="915"/>
      <c r="JNM19" s="915"/>
      <c r="JNN19" s="915"/>
      <c r="JNO19" s="915"/>
      <c r="JNP19" s="915"/>
      <c r="JNQ19" s="915"/>
      <c r="JNR19" s="915"/>
      <c r="JNS19" s="915"/>
      <c r="JNT19" s="915"/>
      <c r="JNU19" s="915"/>
      <c r="JNV19" s="915"/>
      <c r="JNW19" s="915"/>
      <c r="JNX19" s="915"/>
      <c r="JNY19" s="915"/>
      <c r="JNZ19" s="915"/>
      <c r="JOA19" s="915"/>
      <c r="JOB19" s="915"/>
      <c r="JOC19" s="915"/>
      <c r="JOD19" s="915"/>
      <c r="JOE19" s="915"/>
      <c r="JOF19" s="915"/>
      <c r="JOG19" s="915"/>
      <c r="JOH19" s="915"/>
      <c r="JOI19" s="915"/>
      <c r="JOJ19" s="915"/>
      <c r="JOK19" s="915"/>
      <c r="JOL19" s="915"/>
      <c r="JOM19" s="915"/>
      <c r="JON19" s="915"/>
      <c r="JOO19" s="915"/>
      <c r="JOP19" s="915"/>
      <c r="JOQ19" s="915"/>
      <c r="JOR19" s="915"/>
      <c r="JOS19" s="915"/>
      <c r="JOT19" s="915"/>
      <c r="JOU19" s="915"/>
      <c r="JOV19" s="915"/>
      <c r="JOW19" s="915"/>
      <c r="JOX19" s="915"/>
      <c r="JOY19" s="915"/>
      <c r="JOZ19" s="915"/>
      <c r="JPA19" s="915"/>
      <c r="JPB19" s="915"/>
      <c r="JPC19" s="915"/>
      <c r="JPD19" s="915"/>
      <c r="JPE19" s="915"/>
      <c r="JPF19" s="915"/>
      <c r="JPG19" s="915"/>
      <c r="JPH19" s="915"/>
      <c r="JPI19" s="915"/>
      <c r="JPJ19" s="915"/>
      <c r="JPK19" s="915"/>
      <c r="JPL19" s="915"/>
      <c r="JPM19" s="915"/>
      <c r="JPN19" s="915"/>
      <c r="JPO19" s="915"/>
      <c r="JPP19" s="915"/>
      <c r="JPQ19" s="915"/>
      <c r="JPR19" s="915"/>
      <c r="JPS19" s="915"/>
      <c r="JPT19" s="915"/>
      <c r="JPU19" s="915"/>
      <c r="JPV19" s="915"/>
      <c r="JPW19" s="915"/>
      <c r="JPX19" s="915"/>
      <c r="JPY19" s="915"/>
      <c r="JPZ19" s="915"/>
      <c r="JQA19" s="915"/>
      <c r="JQB19" s="915"/>
      <c r="JQC19" s="915"/>
      <c r="JQD19" s="915"/>
      <c r="JQE19" s="915"/>
      <c r="JQF19" s="915"/>
      <c r="JQG19" s="915"/>
      <c r="JQH19" s="915"/>
      <c r="JQI19" s="915"/>
      <c r="JQJ19" s="915"/>
      <c r="JQK19" s="915"/>
      <c r="JQL19" s="915"/>
      <c r="JQM19" s="915"/>
      <c r="JQN19" s="915"/>
      <c r="JQO19" s="915"/>
      <c r="JQP19" s="915"/>
      <c r="JQQ19" s="915"/>
      <c r="JQR19" s="915"/>
      <c r="JQS19" s="915"/>
      <c r="JQT19" s="915"/>
      <c r="JQU19" s="915"/>
      <c r="JQV19" s="915"/>
      <c r="JQW19" s="915"/>
      <c r="JQX19" s="915"/>
      <c r="JQY19" s="915"/>
      <c r="JQZ19" s="915"/>
      <c r="JRA19" s="915"/>
      <c r="JRB19" s="915"/>
      <c r="JRC19" s="915"/>
      <c r="JRD19" s="915"/>
      <c r="JRE19" s="915"/>
      <c r="JRF19" s="915"/>
      <c r="JRG19" s="915"/>
      <c r="JRH19" s="915"/>
      <c r="JRI19" s="915"/>
      <c r="JRJ19" s="915"/>
      <c r="JRK19" s="915"/>
      <c r="JRL19" s="915"/>
      <c r="JRM19" s="915"/>
      <c r="JRN19" s="915"/>
      <c r="JRO19" s="915"/>
      <c r="JRP19" s="915"/>
      <c r="JRQ19" s="915"/>
      <c r="JRR19" s="915"/>
      <c r="JRS19" s="915"/>
      <c r="JRT19" s="915"/>
      <c r="JRU19" s="915"/>
      <c r="JRV19" s="915"/>
      <c r="JRW19" s="915"/>
      <c r="JRX19" s="915"/>
      <c r="JRY19" s="915"/>
      <c r="JRZ19" s="915"/>
      <c r="JSA19" s="915"/>
      <c r="JSB19" s="915"/>
      <c r="JSC19" s="915"/>
      <c r="JSD19" s="915"/>
      <c r="JSE19" s="915"/>
      <c r="JSF19" s="915"/>
      <c r="JSG19" s="915"/>
      <c r="JSH19" s="915"/>
      <c r="JSI19" s="915"/>
      <c r="JSJ19" s="915"/>
      <c r="JSK19" s="915"/>
      <c r="JSL19" s="915"/>
      <c r="JSM19" s="915"/>
      <c r="JSN19" s="915"/>
      <c r="JSO19" s="915"/>
      <c r="JSP19" s="915"/>
      <c r="JSQ19" s="915"/>
      <c r="JSR19" s="915"/>
      <c r="JSS19" s="915"/>
      <c r="JST19" s="915"/>
      <c r="JSU19" s="915"/>
      <c r="JSV19" s="915"/>
      <c r="JSW19" s="915"/>
      <c r="JSX19" s="915"/>
      <c r="JSY19" s="915"/>
      <c r="JSZ19" s="915"/>
      <c r="JTA19" s="915"/>
      <c r="JTB19" s="915"/>
      <c r="JTC19" s="915"/>
      <c r="JTD19" s="915"/>
      <c r="JTE19" s="915"/>
      <c r="JTF19" s="915"/>
      <c r="JTG19" s="915"/>
      <c r="JTH19" s="915"/>
      <c r="JTI19" s="915"/>
      <c r="JTJ19" s="915"/>
      <c r="JTK19" s="915"/>
      <c r="JTL19" s="915"/>
      <c r="JTM19" s="915"/>
      <c r="JTN19" s="915"/>
      <c r="JTO19" s="915"/>
      <c r="JTP19" s="915"/>
      <c r="JTQ19" s="915"/>
      <c r="JTR19" s="915"/>
      <c r="JTS19" s="915"/>
      <c r="JTT19" s="915"/>
      <c r="JTU19" s="915"/>
      <c r="JTV19" s="915"/>
      <c r="JTW19" s="915"/>
      <c r="JTX19" s="915"/>
      <c r="JTY19" s="915"/>
      <c r="JTZ19" s="915"/>
      <c r="JUA19" s="915"/>
      <c r="JUB19" s="915"/>
      <c r="JUC19" s="915"/>
      <c r="JUD19" s="915"/>
      <c r="JUE19" s="915"/>
      <c r="JUF19" s="915"/>
      <c r="JUG19" s="915"/>
      <c r="JUH19" s="915"/>
      <c r="JUI19" s="915"/>
      <c r="JUJ19" s="915"/>
      <c r="JUK19" s="915"/>
      <c r="JUL19" s="915"/>
      <c r="JUM19" s="915"/>
      <c r="JUN19" s="915"/>
      <c r="JUO19" s="915"/>
      <c r="JUP19" s="915"/>
      <c r="JUQ19" s="915"/>
      <c r="JUR19" s="915"/>
      <c r="JUS19" s="915"/>
      <c r="JUT19" s="915"/>
      <c r="JUU19" s="915"/>
      <c r="JUV19" s="915"/>
      <c r="JUW19" s="915"/>
      <c r="JUX19" s="915"/>
      <c r="JUY19" s="915"/>
      <c r="JUZ19" s="915"/>
      <c r="JVA19" s="915"/>
      <c r="JVB19" s="915"/>
      <c r="JVC19" s="915"/>
      <c r="JVD19" s="915"/>
      <c r="JVE19" s="915"/>
      <c r="JVF19" s="915"/>
      <c r="JVG19" s="915"/>
      <c r="JVH19" s="915"/>
      <c r="JVI19" s="915"/>
      <c r="JVJ19" s="915"/>
      <c r="JVK19" s="915"/>
      <c r="JVL19" s="915"/>
      <c r="JVM19" s="915"/>
      <c r="JVN19" s="915"/>
      <c r="JVO19" s="915"/>
      <c r="JVP19" s="915"/>
      <c r="JVQ19" s="915"/>
      <c r="JVR19" s="915"/>
      <c r="JVS19" s="915"/>
      <c r="JVT19" s="915"/>
      <c r="JVU19" s="915"/>
      <c r="JVV19" s="915"/>
      <c r="JVW19" s="915"/>
      <c r="JVX19" s="915"/>
      <c r="JVY19" s="915"/>
      <c r="JVZ19" s="915"/>
      <c r="JWA19" s="915"/>
      <c r="JWB19" s="915"/>
      <c r="JWC19" s="915"/>
      <c r="JWD19" s="915"/>
      <c r="JWE19" s="915"/>
      <c r="JWF19" s="915"/>
      <c r="JWG19" s="915"/>
      <c r="JWH19" s="915"/>
      <c r="JWI19" s="915"/>
      <c r="JWJ19" s="915"/>
      <c r="JWK19" s="915"/>
      <c r="JWL19" s="915"/>
      <c r="JWM19" s="915"/>
      <c r="JWN19" s="915"/>
      <c r="JWO19" s="915"/>
      <c r="JWP19" s="915"/>
      <c r="JWQ19" s="915"/>
      <c r="JWR19" s="915"/>
      <c r="JWS19" s="915"/>
      <c r="JWT19" s="915"/>
      <c r="JWU19" s="915"/>
      <c r="JWV19" s="915"/>
      <c r="JWW19" s="915"/>
      <c r="JWX19" s="915"/>
      <c r="JWY19" s="915"/>
      <c r="JWZ19" s="915"/>
      <c r="JXA19" s="915"/>
      <c r="JXB19" s="915"/>
      <c r="JXC19" s="915"/>
      <c r="JXD19" s="915"/>
      <c r="JXE19" s="915"/>
      <c r="JXF19" s="915"/>
      <c r="JXG19" s="915"/>
      <c r="JXH19" s="915"/>
      <c r="JXI19" s="915"/>
      <c r="JXJ19" s="915"/>
      <c r="JXK19" s="915"/>
      <c r="JXL19" s="915"/>
      <c r="JXM19" s="915"/>
      <c r="JXN19" s="915"/>
      <c r="JXO19" s="915"/>
      <c r="JXP19" s="915"/>
      <c r="JXQ19" s="915"/>
      <c r="JXR19" s="915"/>
      <c r="JXS19" s="915"/>
      <c r="JXT19" s="915"/>
      <c r="JXU19" s="915"/>
      <c r="JXV19" s="915"/>
      <c r="JXW19" s="915"/>
      <c r="JXX19" s="915"/>
      <c r="JXY19" s="915"/>
      <c r="JXZ19" s="915"/>
      <c r="JYA19" s="915"/>
      <c r="JYB19" s="915"/>
      <c r="JYC19" s="915"/>
      <c r="JYD19" s="915"/>
      <c r="JYE19" s="915"/>
      <c r="JYF19" s="915"/>
      <c r="JYG19" s="915"/>
      <c r="JYH19" s="915"/>
      <c r="JYI19" s="915"/>
      <c r="JYJ19" s="915"/>
      <c r="JYK19" s="915"/>
      <c r="JYL19" s="915"/>
      <c r="JYM19" s="915"/>
      <c r="JYN19" s="915"/>
      <c r="JYO19" s="915"/>
      <c r="JYP19" s="915"/>
      <c r="JYQ19" s="915"/>
      <c r="JYR19" s="915"/>
      <c r="JYS19" s="915"/>
      <c r="JYT19" s="915"/>
      <c r="JYU19" s="915"/>
      <c r="JYV19" s="915"/>
      <c r="JYW19" s="915"/>
      <c r="JYX19" s="915"/>
      <c r="JYY19" s="915"/>
      <c r="JYZ19" s="915"/>
      <c r="JZA19" s="915"/>
      <c r="JZB19" s="915"/>
      <c r="JZC19" s="915"/>
      <c r="JZD19" s="915"/>
      <c r="JZE19" s="915"/>
      <c r="JZF19" s="915"/>
      <c r="JZG19" s="915"/>
      <c r="JZH19" s="915"/>
      <c r="JZI19" s="915"/>
      <c r="JZJ19" s="915"/>
      <c r="JZK19" s="915"/>
      <c r="JZL19" s="915"/>
      <c r="JZM19" s="915"/>
      <c r="JZN19" s="915"/>
      <c r="JZO19" s="915"/>
      <c r="JZP19" s="915"/>
      <c r="JZQ19" s="915"/>
      <c r="JZR19" s="915"/>
      <c r="JZS19" s="915"/>
      <c r="JZT19" s="915"/>
      <c r="JZU19" s="915"/>
      <c r="JZV19" s="915"/>
      <c r="JZW19" s="915"/>
      <c r="JZX19" s="915"/>
      <c r="JZY19" s="915"/>
      <c r="JZZ19" s="915"/>
      <c r="KAA19" s="915"/>
      <c r="KAB19" s="915"/>
      <c r="KAC19" s="915"/>
      <c r="KAD19" s="915"/>
      <c r="KAE19" s="915"/>
      <c r="KAF19" s="915"/>
      <c r="KAG19" s="915"/>
      <c r="KAH19" s="915"/>
      <c r="KAI19" s="915"/>
      <c r="KAJ19" s="915"/>
      <c r="KAK19" s="915"/>
      <c r="KAL19" s="915"/>
      <c r="KAM19" s="915"/>
      <c r="KAN19" s="915"/>
      <c r="KAO19" s="915"/>
      <c r="KAP19" s="915"/>
      <c r="KAQ19" s="915"/>
      <c r="KAR19" s="915"/>
      <c r="KAS19" s="915"/>
      <c r="KAT19" s="915"/>
      <c r="KAU19" s="915"/>
      <c r="KAV19" s="915"/>
      <c r="KAW19" s="915"/>
      <c r="KAX19" s="915"/>
      <c r="KAY19" s="915"/>
      <c r="KAZ19" s="915"/>
      <c r="KBA19" s="915"/>
      <c r="KBB19" s="915"/>
      <c r="KBC19" s="915"/>
      <c r="KBD19" s="915"/>
      <c r="KBE19" s="915"/>
      <c r="KBF19" s="915"/>
      <c r="KBG19" s="915"/>
      <c r="KBH19" s="915"/>
      <c r="KBI19" s="915"/>
      <c r="KBJ19" s="915"/>
      <c r="KBK19" s="915"/>
      <c r="KBL19" s="915"/>
      <c r="KBM19" s="915"/>
      <c r="KBN19" s="915"/>
      <c r="KBO19" s="915"/>
      <c r="KBP19" s="915"/>
      <c r="KBQ19" s="915"/>
      <c r="KBR19" s="915"/>
      <c r="KBS19" s="915"/>
      <c r="KBT19" s="915"/>
      <c r="KBU19" s="915"/>
      <c r="KBV19" s="915"/>
      <c r="KBW19" s="915"/>
      <c r="KBX19" s="915"/>
      <c r="KBY19" s="915"/>
      <c r="KBZ19" s="915"/>
      <c r="KCA19" s="915"/>
      <c r="KCB19" s="915"/>
      <c r="KCC19" s="915"/>
      <c r="KCD19" s="915"/>
      <c r="KCE19" s="915"/>
      <c r="KCF19" s="915"/>
      <c r="KCG19" s="915"/>
      <c r="KCH19" s="915"/>
      <c r="KCI19" s="915"/>
      <c r="KCJ19" s="915"/>
      <c r="KCK19" s="915"/>
      <c r="KCL19" s="915"/>
      <c r="KCM19" s="915"/>
      <c r="KCN19" s="915"/>
      <c r="KCO19" s="915"/>
      <c r="KCP19" s="915"/>
      <c r="KCQ19" s="915"/>
      <c r="KCR19" s="915"/>
      <c r="KCS19" s="915"/>
      <c r="KCT19" s="915"/>
      <c r="KCU19" s="915"/>
      <c r="KCV19" s="915"/>
      <c r="KCW19" s="915"/>
      <c r="KCX19" s="915"/>
      <c r="KCY19" s="915"/>
      <c r="KCZ19" s="915"/>
      <c r="KDA19" s="915"/>
      <c r="KDB19" s="915"/>
      <c r="KDC19" s="915"/>
      <c r="KDD19" s="915"/>
      <c r="KDE19" s="915"/>
      <c r="KDF19" s="915"/>
      <c r="KDG19" s="915"/>
      <c r="KDH19" s="915"/>
      <c r="KDI19" s="915"/>
      <c r="KDJ19" s="915"/>
      <c r="KDK19" s="915"/>
      <c r="KDL19" s="915"/>
      <c r="KDM19" s="915"/>
      <c r="KDN19" s="915"/>
      <c r="KDO19" s="915"/>
      <c r="KDP19" s="915"/>
      <c r="KDQ19" s="915"/>
      <c r="KDR19" s="915"/>
      <c r="KDS19" s="915"/>
      <c r="KDT19" s="915"/>
      <c r="KDU19" s="915"/>
      <c r="KDV19" s="915"/>
      <c r="KDW19" s="915"/>
      <c r="KDX19" s="915"/>
      <c r="KDY19" s="915"/>
      <c r="KDZ19" s="915"/>
      <c r="KEA19" s="915"/>
      <c r="KEB19" s="915"/>
      <c r="KEC19" s="915"/>
      <c r="KED19" s="915"/>
      <c r="KEE19" s="915"/>
      <c r="KEF19" s="915"/>
      <c r="KEG19" s="915"/>
      <c r="KEH19" s="915"/>
      <c r="KEI19" s="915"/>
      <c r="KEJ19" s="915"/>
      <c r="KEK19" s="915"/>
      <c r="KEL19" s="915"/>
      <c r="KEM19" s="915"/>
    </row>
    <row r="20" spans="1:7580" ht="15.75" x14ac:dyDescent="0.2">
      <c r="A20" s="998">
        <v>25</v>
      </c>
      <c r="B20" s="1039" t="s">
        <v>362</v>
      </c>
      <c r="C20" s="881">
        <v>48000</v>
      </c>
      <c r="D20" s="882" t="s">
        <v>396</v>
      </c>
      <c r="E20" s="882"/>
      <c r="F20" s="960" t="s">
        <v>403</v>
      </c>
      <c r="G20" s="960" t="s">
        <v>63</v>
      </c>
      <c r="H20" s="1014"/>
      <c r="I20" s="1014"/>
      <c r="J20" s="1014">
        <f t="shared" si="3"/>
        <v>0</v>
      </c>
      <c r="K20" s="1014">
        <f t="shared" si="4"/>
        <v>0</v>
      </c>
      <c r="L20" s="1014"/>
      <c r="M20" s="1014"/>
      <c r="N20" s="1014">
        <f t="shared" si="1"/>
        <v>0</v>
      </c>
      <c r="O20" s="1079"/>
      <c r="P20" s="1014">
        <v>3</v>
      </c>
      <c r="Q20" s="1023">
        <f t="shared" si="2"/>
        <v>0</v>
      </c>
      <c r="R20" s="1020"/>
      <c r="S20" s="1020"/>
      <c r="T20" s="1020"/>
      <c r="U20" s="1020"/>
      <c r="V20" s="1020"/>
      <c r="W20" s="1020"/>
      <c r="X20" s="1020"/>
      <c r="Y20" s="1020"/>
      <c r="Z20" s="1020"/>
      <c r="AA20" s="1020"/>
      <c r="AB20" s="1020"/>
      <c r="AC20" s="1020"/>
      <c r="AD20" s="1020"/>
      <c r="AE20" s="809"/>
      <c r="AF20" s="1020"/>
      <c r="AG20" s="809"/>
      <c r="AH20" s="1020"/>
      <c r="AI20" s="879"/>
      <c r="AJ20" s="1049">
        <f t="shared" si="5"/>
        <v>3</v>
      </c>
      <c r="AK20" s="874"/>
      <c r="AL20" s="875">
        <f t="shared" si="6"/>
        <v>1</v>
      </c>
      <c r="AM20" s="876">
        <f>IF(D20="PC", +IF(AJ20&gt;17,1,0),0)</f>
        <v>0</v>
      </c>
      <c r="AN20" s="876">
        <f>IF(E20="CA",1,0)</f>
        <v>0</v>
      </c>
      <c r="AO20" s="4">
        <f t="shared" si="7"/>
        <v>12</v>
      </c>
      <c r="AP20" s="877">
        <f>+C20*AO20*AJ20</f>
        <v>1728000</v>
      </c>
      <c r="AQ20" s="877">
        <v>115008</v>
      </c>
      <c r="AR20" s="877">
        <f>AM20*$AM$2*AO20</f>
        <v>0</v>
      </c>
      <c r="AS20" s="877">
        <f>AP20*$AN$2*AN20</f>
        <v>0</v>
      </c>
      <c r="AT20" s="877">
        <f>SUM(AP20:AS20)/AO20</f>
        <v>153584</v>
      </c>
      <c r="AU20" s="877">
        <f>AT20*5/44</f>
        <v>17452.727272727272</v>
      </c>
      <c r="AV20" s="998"/>
      <c r="AW20" s="998"/>
      <c r="AX20" s="998"/>
      <c r="AY20" s="998"/>
      <c r="AZ20" s="998"/>
      <c r="BA20" s="998"/>
      <c r="BB20" s="998"/>
      <c r="BC20" s="998"/>
      <c r="BD20" s="998"/>
      <c r="BE20" s="998"/>
      <c r="BF20" s="998"/>
      <c r="BG20" s="998"/>
      <c r="BH20" s="998"/>
      <c r="BI20" s="998"/>
      <c r="BJ20" s="998"/>
      <c r="BK20" s="998"/>
      <c r="BL20" s="998"/>
      <c r="BM20" s="998"/>
      <c r="BN20" s="998"/>
      <c r="BO20" s="998"/>
      <c r="BP20" s="998"/>
      <c r="BQ20" s="998"/>
      <c r="BR20" s="998"/>
      <c r="BS20" s="998"/>
      <c r="BT20" s="998"/>
      <c r="BU20" s="998"/>
      <c r="BV20" s="998"/>
      <c r="BW20" s="998"/>
      <c r="BX20" s="998"/>
      <c r="BY20" s="998"/>
      <c r="BZ20" s="998"/>
      <c r="CA20" s="998"/>
      <c r="CB20" s="998"/>
      <c r="CC20" s="998"/>
      <c r="CD20" s="998"/>
      <c r="CE20" s="998"/>
      <c r="CF20" s="998"/>
      <c r="CG20" s="998"/>
      <c r="CH20" s="998"/>
      <c r="CI20" s="998"/>
      <c r="CJ20" s="998"/>
      <c r="CK20" s="998"/>
      <c r="CL20" s="998"/>
      <c r="CM20" s="998"/>
      <c r="CN20" s="998"/>
      <c r="CO20" s="998"/>
      <c r="CP20" s="998"/>
      <c r="CQ20" s="998"/>
      <c r="CR20" s="998"/>
      <c r="CS20" s="998"/>
      <c r="CT20" s="998"/>
      <c r="CU20" s="998"/>
      <c r="CV20" s="998"/>
      <c r="CW20" s="998"/>
      <c r="CX20" s="998"/>
      <c r="CY20" s="998"/>
      <c r="CZ20" s="998"/>
      <c r="DA20" s="998"/>
      <c r="DB20" s="998"/>
      <c r="DC20" s="998"/>
      <c r="DD20" s="998"/>
      <c r="DE20" s="998"/>
      <c r="DF20" s="998"/>
      <c r="DG20" s="998"/>
      <c r="DH20" s="998"/>
      <c r="DI20" s="998"/>
      <c r="DJ20" s="998"/>
      <c r="DK20" s="998"/>
      <c r="DL20" s="998"/>
      <c r="DM20" s="998"/>
      <c r="DN20" s="998"/>
      <c r="DO20" s="998"/>
      <c r="DP20" s="998"/>
      <c r="DQ20" s="998"/>
      <c r="DR20" s="998"/>
      <c r="DS20" s="998"/>
      <c r="DT20" s="998"/>
      <c r="DU20" s="998"/>
      <c r="DV20" s="998"/>
      <c r="DW20" s="998"/>
      <c r="DX20" s="998"/>
      <c r="DY20" s="998"/>
      <c r="DZ20" s="998"/>
      <c r="EA20" s="998"/>
      <c r="EB20" s="998"/>
      <c r="EC20" s="998"/>
      <c r="ED20" s="998"/>
      <c r="EE20" s="998"/>
      <c r="EF20" s="998"/>
      <c r="EG20" s="998"/>
      <c r="EH20" s="998"/>
      <c r="EI20" s="998"/>
      <c r="EJ20" s="998"/>
      <c r="EK20" s="998"/>
      <c r="EL20" s="998"/>
      <c r="EM20" s="998"/>
      <c r="EN20" s="998"/>
      <c r="EO20" s="998"/>
      <c r="EP20" s="998"/>
      <c r="EQ20" s="998"/>
      <c r="ER20" s="998"/>
      <c r="ES20" s="998"/>
      <c r="ET20" s="998"/>
      <c r="EU20" s="998"/>
      <c r="EV20" s="998"/>
      <c r="EW20" s="998"/>
      <c r="EX20" s="998"/>
      <c r="EY20" s="998"/>
      <c r="EZ20" s="998"/>
      <c r="FA20" s="998"/>
      <c r="FB20" s="998"/>
      <c r="FC20" s="998"/>
      <c r="FD20" s="998"/>
      <c r="FE20" s="998"/>
      <c r="FF20" s="998"/>
      <c r="FG20" s="998"/>
      <c r="FH20" s="998"/>
      <c r="FI20" s="998"/>
      <c r="FJ20" s="998"/>
      <c r="FK20" s="998"/>
      <c r="FL20" s="998"/>
      <c r="FM20" s="998"/>
      <c r="FN20" s="998"/>
      <c r="FO20" s="998"/>
      <c r="FP20" s="998"/>
      <c r="FQ20" s="998"/>
      <c r="FR20" s="998"/>
      <c r="FS20" s="998"/>
      <c r="FT20" s="998"/>
      <c r="FU20" s="998"/>
      <c r="FV20" s="998"/>
      <c r="FW20" s="998"/>
      <c r="FX20" s="998"/>
      <c r="FY20" s="998"/>
      <c r="FZ20" s="998"/>
      <c r="GA20" s="998"/>
      <c r="GB20" s="998"/>
      <c r="GC20" s="998"/>
      <c r="GD20" s="998"/>
      <c r="GE20" s="998"/>
      <c r="GF20" s="998"/>
      <c r="GG20" s="998"/>
      <c r="GH20" s="998"/>
      <c r="GI20" s="998"/>
      <c r="GJ20" s="998"/>
      <c r="GK20" s="998"/>
      <c r="GL20" s="998"/>
      <c r="GM20" s="998"/>
      <c r="GN20" s="998"/>
      <c r="GO20" s="998"/>
      <c r="GP20" s="998"/>
      <c r="GQ20" s="998"/>
      <c r="GR20" s="998"/>
      <c r="GS20" s="998"/>
      <c r="GT20" s="998"/>
      <c r="GU20" s="998"/>
      <c r="GV20" s="998"/>
      <c r="GW20" s="998"/>
      <c r="GX20" s="998"/>
      <c r="GY20" s="998"/>
      <c r="GZ20" s="998"/>
      <c r="HA20" s="998"/>
      <c r="HB20" s="998"/>
      <c r="HC20" s="998"/>
      <c r="HD20" s="998"/>
      <c r="HE20" s="998"/>
      <c r="HF20" s="998"/>
      <c r="HG20" s="998"/>
      <c r="HH20" s="998"/>
      <c r="HI20" s="998"/>
      <c r="HJ20" s="998"/>
      <c r="HK20" s="998"/>
      <c r="HL20" s="998"/>
      <c r="HM20" s="998"/>
      <c r="HN20" s="998"/>
      <c r="HO20" s="998"/>
      <c r="HP20" s="998"/>
      <c r="HQ20" s="998"/>
      <c r="HR20" s="998"/>
      <c r="HS20" s="998"/>
      <c r="HT20" s="998"/>
      <c r="HU20" s="998"/>
      <c r="HV20" s="998"/>
      <c r="HW20" s="998"/>
      <c r="HX20" s="998"/>
      <c r="HY20" s="998"/>
      <c r="HZ20" s="998"/>
      <c r="IA20" s="998"/>
      <c r="IB20" s="998"/>
      <c r="IC20" s="998"/>
      <c r="ID20" s="998"/>
      <c r="IE20" s="998"/>
      <c r="IF20" s="998"/>
      <c r="IG20" s="998"/>
      <c r="IH20" s="998"/>
      <c r="II20" s="998"/>
      <c r="IJ20" s="998"/>
      <c r="IK20" s="998"/>
      <c r="IL20" s="998"/>
      <c r="IM20" s="998"/>
      <c r="IN20" s="998"/>
      <c r="IO20" s="998"/>
      <c r="IP20" s="998"/>
      <c r="IQ20" s="998"/>
      <c r="IR20" s="998"/>
      <c r="IS20" s="998"/>
      <c r="IT20" s="998"/>
      <c r="IU20" s="998"/>
      <c r="IV20" s="998"/>
      <c r="IW20" s="998"/>
      <c r="IX20" s="998"/>
      <c r="IY20" s="998"/>
      <c r="IZ20" s="998"/>
      <c r="JA20" s="998"/>
      <c r="JB20" s="998"/>
      <c r="JC20" s="998"/>
      <c r="JD20" s="998"/>
      <c r="JE20" s="998"/>
      <c r="JF20" s="998"/>
      <c r="JG20" s="998"/>
      <c r="JH20" s="998"/>
      <c r="JI20" s="998"/>
      <c r="JJ20" s="998"/>
      <c r="JK20" s="998"/>
      <c r="JL20" s="998"/>
      <c r="JM20" s="998"/>
      <c r="JN20" s="998"/>
      <c r="JO20" s="998"/>
      <c r="JP20" s="998"/>
      <c r="JQ20" s="998"/>
      <c r="JR20" s="998"/>
      <c r="JS20" s="998"/>
      <c r="JT20" s="998"/>
      <c r="JU20" s="998"/>
      <c r="JV20" s="998"/>
      <c r="JW20" s="998"/>
      <c r="JX20" s="998"/>
      <c r="JY20" s="998"/>
      <c r="JZ20" s="998"/>
      <c r="KA20" s="998"/>
      <c r="KB20" s="998"/>
      <c r="KC20" s="998"/>
      <c r="KD20" s="998"/>
      <c r="KE20" s="998"/>
      <c r="KF20" s="998"/>
      <c r="KG20" s="998"/>
      <c r="KH20" s="998"/>
      <c r="KI20" s="998"/>
      <c r="KJ20" s="998"/>
      <c r="KK20" s="998"/>
      <c r="KL20" s="998"/>
      <c r="KM20" s="998"/>
      <c r="KN20" s="998"/>
      <c r="KO20" s="998"/>
      <c r="KP20" s="998"/>
      <c r="KQ20" s="998"/>
      <c r="KR20" s="998"/>
      <c r="KS20" s="998"/>
      <c r="KT20" s="998"/>
      <c r="KU20" s="998"/>
      <c r="KV20" s="998"/>
      <c r="KW20" s="998"/>
      <c r="KX20" s="998"/>
      <c r="KY20" s="998"/>
      <c r="KZ20" s="998"/>
      <c r="LA20" s="998"/>
      <c r="LB20" s="998"/>
      <c r="LC20" s="998"/>
      <c r="LD20" s="998"/>
      <c r="LE20" s="998"/>
      <c r="LF20" s="998"/>
      <c r="LG20" s="998"/>
      <c r="LH20" s="998"/>
      <c r="LI20" s="998"/>
      <c r="LJ20" s="998"/>
      <c r="LK20" s="998"/>
      <c r="LL20" s="998"/>
      <c r="LM20" s="998"/>
      <c r="LN20" s="998"/>
      <c r="LO20" s="998"/>
      <c r="LP20" s="998"/>
      <c r="LQ20" s="998"/>
      <c r="LR20" s="998"/>
      <c r="LS20" s="998"/>
      <c r="LT20" s="998"/>
      <c r="LU20" s="998"/>
      <c r="LV20" s="998"/>
      <c r="LW20" s="998"/>
      <c r="LX20" s="998"/>
      <c r="LY20" s="998"/>
      <c r="LZ20" s="998"/>
      <c r="MA20" s="998"/>
      <c r="MB20" s="998"/>
      <c r="MC20" s="998"/>
      <c r="MD20" s="998"/>
      <c r="ME20" s="998"/>
      <c r="MF20" s="998"/>
      <c r="MG20" s="998"/>
      <c r="MH20" s="998"/>
      <c r="MI20" s="998"/>
      <c r="MJ20" s="998"/>
      <c r="MK20" s="998"/>
      <c r="ML20" s="998"/>
      <c r="MM20" s="998"/>
      <c r="MN20" s="998"/>
      <c r="MO20" s="998"/>
      <c r="MP20" s="998"/>
      <c r="MQ20" s="998"/>
      <c r="MR20" s="998"/>
      <c r="MS20" s="998"/>
      <c r="MT20" s="998"/>
      <c r="MU20" s="998"/>
      <c r="MV20" s="998"/>
      <c r="MW20" s="998"/>
      <c r="MX20" s="998"/>
      <c r="MY20" s="998"/>
      <c r="MZ20" s="998"/>
      <c r="NA20" s="998"/>
      <c r="NB20" s="998"/>
      <c r="NC20" s="998"/>
      <c r="ND20" s="998"/>
      <c r="NE20" s="998"/>
      <c r="NF20" s="998"/>
      <c r="NG20" s="998"/>
      <c r="NH20" s="998"/>
      <c r="NI20" s="998"/>
      <c r="NJ20" s="998"/>
      <c r="NK20" s="998"/>
      <c r="NL20" s="998"/>
      <c r="NM20" s="998"/>
      <c r="NN20" s="998"/>
      <c r="NO20" s="998"/>
      <c r="NP20" s="998"/>
      <c r="NQ20" s="998"/>
      <c r="NR20" s="998"/>
      <c r="NS20" s="998"/>
      <c r="NT20" s="998"/>
      <c r="NU20" s="998"/>
      <c r="NV20" s="998"/>
      <c r="NW20" s="998"/>
      <c r="NX20" s="998"/>
      <c r="NY20" s="998"/>
      <c r="NZ20" s="998"/>
      <c r="OA20" s="998"/>
      <c r="OB20" s="998"/>
      <c r="OC20" s="998"/>
      <c r="OD20" s="998"/>
      <c r="OE20" s="998"/>
      <c r="OF20" s="998"/>
      <c r="OG20" s="998"/>
      <c r="OH20" s="998"/>
      <c r="OI20" s="998"/>
      <c r="OJ20" s="998"/>
      <c r="OK20" s="998"/>
      <c r="OL20" s="998"/>
      <c r="OM20" s="998"/>
      <c r="ON20" s="998"/>
      <c r="OO20" s="998"/>
      <c r="OP20" s="998"/>
      <c r="OQ20" s="998"/>
      <c r="OR20" s="998"/>
      <c r="OS20" s="998"/>
      <c r="OT20" s="998"/>
      <c r="OU20" s="998"/>
      <c r="OV20" s="998"/>
      <c r="OW20" s="998"/>
      <c r="OX20" s="998"/>
      <c r="OY20" s="998"/>
      <c r="OZ20" s="998"/>
      <c r="PA20" s="998"/>
      <c r="PB20" s="998"/>
      <c r="PC20" s="998"/>
      <c r="PD20" s="998"/>
      <c r="PE20" s="998"/>
      <c r="PF20" s="998"/>
      <c r="PG20" s="998"/>
      <c r="PH20" s="998"/>
      <c r="PI20" s="998"/>
      <c r="PJ20" s="998"/>
      <c r="PK20" s="998"/>
      <c r="PL20" s="998"/>
      <c r="PM20" s="998"/>
      <c r="PN20" s="998"/>
      <c r="PO20" s="998"/>
      <c r="PP20" s="998"/>
      <c r="PQ20" s="998"/>
      <c r="PR20" s="998"/>
      <c r="PS20" s="998"/>
      <c r="PT20" s="998"/>
      <c r="PU20" s="998"/>
      <c r="PV20" s="998"/>
      <c r="PW20" s="998"/>
      <c r="PX20" s="998"/>
      <c r="PY20" s="998"/>
      <c r="PZ20" s="998"/>
      <c r="QA20" s="998"/>
      <c r="QB20" s="998"/>
      <c r="QC20" s="998"/>
      <c r="QD20" s="998"/>
      <c r="QE20" s="998"/>
      <c r="QF20" s="998"/>
      <c r="QG20" s="998"/>
      <c r="QH20" s="998"/>
      <c r="QI20" s="998"/>
      <c r="QJ20" s="998"/>
      <c r="QK20" s="998"/>
      <c r="QL20" s="998"/>
      <c r="QM20" s="998"/>
      <c r="QN20" s="998"/>
      <c r="QO20" s="998"/>
      <c r="QP20" s="998"/>
      <c r="QQ20" s="998"/>
      <c r="QR20" s="998"/>
      <c r="QS20" s="998"/>
      <c r="QT20" s="998"/>
      <c r="QU20" s="998"/>
      <c r="QV20" s="998"/>
      <c r="QW20" s="998"/>
      <c r="QX20" s="998"/>
      <c r="QY20" s="998"/>
      <c r="QZ20" s="998"/>
      <c r="RA20" s="998"/>
      <c r="RB20" s="998"/>
      <c r="RC20" s="998"/>
      <c r="RD20" s="998"/>
      <c r="RE20" s="998"/>
      <c r="RF20" s="998"/>
      <c r="RG20" s="998"/>
      <c r="RH20" s="998"/>
      <c r="RI20" s="998"/>
      <c r="RJ20" s="998"/>
      <c r="RK20" s="998"/>
      <c r="RL20" s="998"/>
      <c r="RM20" s="998"/>
      <c r="RN20" s="998"/>
      <c r="RO20" s="998"/>
      <c r="RP20" s="998"/>
      <c r="RQ20" s="998"/>
      <c r="RR20" s="998"/>
      <c r="RS20" s="998"/>
      <c r="RT20" s="998"/>
      <c r="RU20" s="998"/>
      <c r="RV20" s="998"/>
      <c r="RW20" s="998"/>
      <c r="RX20" s="998"/>
      <c r="RY20" s="998"/>
      <c r="RZ20" s="998"/>
      <c r="SA20" s="998"/>
      <c r="SB20" s="998"/>
      <c r="SC20" s="998"/>
      <c r="SD20" s="998"/>
      <c r="SE20" s="998"/>
      <c r="SF20" s="998"/>
      <c r="SG20" s="998"/>
      <c r="SH20" s="998"/>
      <c r="SI20" s="998"/>
      <c r="SJ20" s="998"/>
      <c r="SK20" s="998"/>
      <c r="SL20" s="998"/>
      <c r="SM20" s="998"/>
      <c r="SN20" s="998"/>
      <c r="SO20" s="998"/>
      <c r="SP20" s="998"/>
      <c r="SQ20" s="998"/>
      <c r="SR20" s="998"/>
      <c r="SS20" s="998"/>
      <c r="ST20" s="998"/>
      <c r="SU20" s="998"/>
      <c r="SV20" s="998"/>
      <c r="SW20" s="998"/>
      <c r="SX20" s="998"/>
      <c r="SY20" s="998"/>
      <c r="SZ20" s="998"/>
      <c r="TA20" s="998"/>
      <c r="TB20" s="998"/>
      <c r="TC20" s="998"/>
      <c r="TD20" s="998"/>
      <c r="TE20" s="998"/>
      <c r="TF20" s="998"/>
      <c r="TG20" s="998"/>
      <c r="TH20" s="998"/>
      <c r="TI20" s="998"/>
      <c r="TJ20" s="998"/>
      <c r="TK20" s="998"/>
      <c r="TL20" s="998"/>
      <c r="TM20" s="998"/>
      <c r="TN20" s="998"/>
      <c r="TO20" s="998"/>
      <c r="TP20" s="998"/>
      <c r="TQ20" s="998"/>
      <c r="TR20" s="998"/>
      <c r="TS20" s="998"/>
      <c r="TT20" s="998"/>
      <c r="TU20" s="998"/>
      <c r="TV20" s="998"/>
      <c r="TW20" s="998"/>
      <c r="TX20" s="998"/>
      <c r="TY20" s="998"/>
      <c r="TZ20" s="998"/>
      <c r="UA20" s="998"/>
      <c r="UB20" s="998"/>
      <c r="UC20" s="998"/>
      <c r="UD20" s="998"/>
      <c r="UE20" s="998"/>
      <c r="UF20" s="998"/>
      <c r="UG20" s="998"/>
      <c r="UH20" s="998"/>
      <c r="UI20" s="998"/>
      <c r="UJ20" s="998"/>
      <c r="UK20" s="998"/>
      <c r="UL20" s="998"/>
      <c r="UM20" s="998"/>
      <c r="UN20" s="998"/>
      <c r="UO20" s="998"/>
      <c r="UP20" s="998"/>
      <c r="UQ20" s="998"/>
      <c r="UR20" s="998"/>
      <c r="US20" s="998"/>
      <c r="UT20" s="998"/>
      <c r="UU20" s="998"/>
      <c r="UV20" s="998"/>
      <c r="UW20" s="998"/>
      <c r="UX20" s="998"/>
      <c r="UY20" s="998"/>
      <c r="UZ20" s="998"/>
      <c r="VA20" s="998"/>
      <c r="VB20" s="998"/>
      <c r="VC20" s="998"/>
      <c r="VD20" s="998"/>
      <c r="VE20" s="998"/>
      <c r="VF20" s="998"/>
      <c r="VG20" s="998"/>
      <c r="VH20" s="998"/>
      <c r="VI20" s="998"/>
      <c r="VJ20" s="998"/>
      <c r="VK20" s="998"/>
      <c r="VL20" s="998"/>
      <c r="VM20" s="998"/>
      <c r="VN20" s="998"/>
      <c r="VO20" s="998"/>
      <c r="VP20" s="998"/>
      <c r="VQ20" s="998"/>
      <c r="VR20" s="998"/>
      <c r="VS20" s="998"/>
      <c r="VT20" s="998"/>
      <c r="VU20" s="998"/>
      <c r="VV20" s="998"/>
      <c r="VW20" s="998"/>
      <c r="VX20" s="998"/>
      <c r="VY20" s="998"/>
      <c r="VZ20" s="998"/>
      <c r="WA20" s="998"/>
      <c r="WB20" s="998"/>
      <c r="WC20" s="998"/>
      <c r="WD20" s="998"/>
      <c r="WE20" s="998"/>
      <c r="WF20" s="998"/>
      <c r="WG20" s="998"/>
      <c r="WH20" s="998"/>
      <c r="WI20" s="998"/>
      <c r="WJ20" s="998"/>
      <c r="WK20" s="998"/>
      <c r="WL20" s="998"/>
      <c r="WM20" s="998"/>
      <c r="WN20" s="998"/>
      <c r="WO20" s="998"/>
      <c r="WP20" s="998"/>
      <c r="WQ20" s="998"/>
      <c r="WR20" s="998"/>
      <c r="WS20" s="998"/>
      <c r="WT20" s="998"/>
      <c r="WU20" s="998"/>
      <c r="WV20" s="998"/>
      <c r="WW20" s="998"/>
      <c r="WX20" s="998"/>
      <c r="WY20" s="998"/>
      <c r="WZ20" s="998"/>
      <c r="XA20" s="998"/>
      <c r="XB20" s="998"/>
      <c r="XC20" s="998"/>
      <c r="XD20" s="998"/>
      <c r="XE20" s="998"/>
      <c r="XF20" s="998"/>
      <c r="XG20" s="998"/>
      <c r="XH20" s="998"/>
      <c r="XI20" s="998"/>
      <c r="XJ20" s="998"/>
      <c r="XK20" s="998"/>
      <c r="XL20" s="998"/>
      <c r="XM20" s="998"/>
      <c r="XN20" s="998"/>
      <c r="XO20" s="998"/>
      <c r="XP20" s="998"/>
      <c r="XQ20" s="998"/>
      <c r="XR20" s="998"/>
      <c r="XS20" s="998"/>
      <c r="XT20" s="998"/>
      <c r="XU20" s="998"/>
      <c r="XV20" s="998"/>
      <c r="XW20" s="998"/>
      <c r="XX20" s="998"/>
      <c r="XY20" s="998"/>
      <c r="XZ20" s="998"/>
      <c r="YA20" s="998"/>
      <c r="YB20" s="998"/>
      <c r="YC20" s="998"/>
      <c r="YD20" s="998"/>
      <c r="YE20" s="998"/>
      <c r="YF20" s="998"/>
      <c r="YG20" s="998"/>
      <c r="YH20" s="998"/>
      <c r="YI20" s="998"/>
      <c r="YJ20" s="998"/>
      <c r="YK20" s="998"/>
      <c r="YL20" s="998"/>
      <c r="YM20" s="998"/>
      <c r="YN20" s="998"/>
      <c r="YO20" s="998"/>
      <c r="YP20" s="998"/>
      <c r="YQ20" s="998"/>
      <c r="YR20" s="998"/>
      <c r="YS20" s="998"/>
      <c r="YT20" s="998"/>
      <c r="YU20" s="998"/>
      <c r="YV20" s="998"/>
      <c r="YW20" s="998"/>
      <c r="YX20" s="998"/>
      <c r="YY20" s="998"/>
      <c r="YZ20" s="998"/>
      <c r="ZA20" s="998"/>
      <c r="ZB20" s="998"/>
      <c r="ZC20" s="998"/>
      <c r="ZD20" s="998"/>
      <c r="ZE20" s="998"/>
      <c r="ZF20" s="998"/>
      <c r="ZG20" s="998"/>
      <c r="ZH20" s="998"/>
      <c r="ZI20" s="998"/>
      <c r="ZJ20" s="998"/>
      <c r="ZK20" s="998"/>
      <c r="ZL20" s="998"/>
      <c r="ZM20" s="998"/>
      <c r="ZN20" s="998"/>
      <c r="ZO20" s="998"/>
      <c r="ZP20" s="998"/>
      <c r="ZQ20" s="998"/>
      <c r="ZR20" s="998"/>
      <c r="ZS20" s="998"/>
      <c r="ZT20" s="998"/>
      <c r="ZU20" s="998"/>
      <c r="ZV20" s="998"/>
      <c r="ZW20" s="998"/>
      <c r="ZX20" s="998"/>
      <c r="ZY20" s="998"/>
      <c r="ZZ20" s="998"/>
      <c r="AAA20" s="998"/>
      <c r="AAB20" s="998"/>
      <c r="AAC20" s="998"/>
      <c r="AAD20" s="998"/>
      <c r="AAE20" s="998"/>
      <c r="AAF20" s="998"/>
      <c r="AAG20" s="998"/>
      <c r="AAH20" s="998"/>
      <c r="AAI20" s="998"/>
      <c r="AAJ20" s="998"/>
      <c r="AAK20" s="998"/>
      <c r="AAL20" s="998"/>
      <c r="AAM20" s="998"/>
      <c r="AAN20" s="998"/>
      <c r="AAO20" s="998"/>
      <c r="AAP20" s="998"/>
      <c r="AAQ20" s="998"/>
      <c r="AAR20" s="998"/>
      <c r="AAS20" s="998"/>
      <c r="AAT20" s="998"/>
      <c r="AAU20" s="998"/>
      <c r="AAV20" s="998"/>
      <c r="AAW20" s="998"/>
      <c r="AAX20" s="998"/>
      <c r="AAY20" s="998"/>
      <c r="AAZ20" s="998"/>
      <c r="ABA20" s="998"/>
      <c r="ABB20" s="998"/>
      <c r="ABC20" s="998"/>
      <c r="ABD20" s="998"/>
      <c r="ABE20" s="998"/>
      <c r="ABF20" s="998"/>
      <c r="ABG20" s="998"/>
      <c r="ABH20" s="998"/>
      <c r="ABI20" s="998"/>
      <c r="ABJ20" s="998"/>
      <c r="ABK20" s="998"/>
      <c r="ABL20" s="998"/>
      <c r="ABM20" s="998"/>
      <c r="ABN20" s="998"/>
      <c r="ABO20" s="998"/>
      <c r="ABP20" s="998"/>
      <c r="ABQ20" s="998"/>
      <c r="ABR20" s="998"/>
      <c r="ABS20" s="998"/>
      <c r="ABT20" s="998"/>
      <c r="ABU20" s="998"/>
      <c r="ABV20" s="998"/>
      <c r="ABW20" s="998"/>
      <c r="ABX20" s="998"/>
      <c r="ABY20" s="998"/>
      <c r="ABZ20" s="998"/>
      <c r="ACA20" s="998"/>
      <c r="ACB20" s="998"/>
      <c r="ACC20" s="998"/>
      <c r="ACD20" s="998"/>
      <c r="ACE20" s="998"/>
      <c r="ACF20" s="998"/>
      <c r="ACG20" s="998"/>
      <c r="ACH20" s="998"/>
      <c r="ACI20" s="998"/>
      <c r="ACJ20" s="998"/>
      <c r="ACK20" s="998"/>
      <c r="ACL20" s="998"/>
      <c r="ACM20" s="998"/>
      <c r="ACN20" s="998"/>
      <c r="ACO20" s="998"/>
      <c r="ACP20" s="998"/>
      <c r="ACQ20" s="998"/>
      <c r="ACR20" s="998"/>
      <c r="ACS20" s="998"/>
      <c r="ACT20" s="998"/>
      <c r="ACU20" s="998"/>
      <c r="ACV20" s="998"/>
      <c r="ACW20" s="998"/>
      <c r="ACX20" s="998"/>
      <c r="ACY20" s="998"/>
      <c r="ACZ20" s="998"/>
      <c r="ADA20" s="998"/>
      <c r="ADB20" s="998"/>
      <c r="ADC20" s="998"/>
      <c r="ADD20" s="998"/>
      <c r="ADE20" s="998"/>
      <c r="ADF20" s="998"/>
      <c r="ADG20" s="998"/>
      <c r="ADH20" s="998"/>
      <c r="ADI20" s="998"/>
      <c r="ADJ20" s="998"/>
      <c r="ADK20" s="998"/>
      <c r="ADL20" s="998"/>
      <c r="ADM20" s="998"/>
      <c r="ADN20" s="998"/>
      <c r="ADO20" s="998"/>
      <c r="ADP20" s="998"/>
      <c r="ADQ20" s="998"/>
      <c r="ADR20" s="998"/>
      <c r="ADS20" s="998"/>
      <c r="ADT20" s="998"/>
      <c r="ADU20" s="998"/>
      <c r="ADV20" s="998"/>
      <c r="ADW20" s="998"/>
      <c r="ADX20" s="998"/>
      <c r="ADY20" s="998"/>
      <c r="ADZ20" s="998"/>
      <c r="AEA20" s="998"/>
      <c r="AEB20" s="998"/>
      <c r="AEC20" s="998"/>
      <c r="AED20" s="998"/>
      <c r="AEE20" s="998"/>
      <c r="AEF20" s="998"/>
      <c r="AEG20" s="998"/>
      <c r="AEH20" s="998"/>
      <c r="AEI20" s="998"/>
      <c r="AEJ20" s="998"/>
      <c r="AEK20" s="998"/>
      <c r="AEL20" s="998"/>
      <c r="AEM20" s="998"/>
      <c r="AEN20" s="998"/>
      <c r="AEO20" s="998"/>
      <c r="AEP20" s="998"/>
      <c r="AEQ20" s="998"/>
      <c r="AER20" s="998"/>
      <c r="AES20" s="998"/>
      <c r="AET20" s="998"/>
      <c r="AEU20" s="998"/>
      <c r="AEV20" s="998"/>
      <c r="AEW20" s="998"/>
      <c r="AEX20" s="998"/>
      <c r="AEY20" s="998"/>
      <c r="AEZ20" s="998"/>
      <c r="AFA20" s="998"/>
      <c r="AFB20" s="998"/>
      <c r="AFC20" s="998"/>
      <c r="AFD20" s="998"/>
      <c r="AFE20" s="998"/>
      <c r="AFF20" s="998"/>
      <c r="AFG20" s="998"/>
      <c r="AFH20" s="998"/>
      <c r="AFI20" s="998"/>
      <c r="AFJ20" s="998"/>
      <c r="AFK20" s="998"/>
      <c r="AFL20" s="998"/>
      <c r="AFM20" s="998"/>
      <c r="AFN20" s="998"/>
      <c r="AFO20" s="998"/>
      <c r="AFP20" s="998"/>
      <c r="AFQ20" s="998"/>
      <c r="AFR20" s="998"/>
      <c r="AFS20" s="998"/>
      <c r="AFT20" s="998"/>
      <c r="AFU20" s="998"/>
      <c r="AFV20" s="998"/>
      <c r="AFW20" s="998"/>
      <c r="AFX20" s="998"/>
      <c r="AFY20" s="998"/>
      <c r="AFZ20" s="998"/>
      <c r="AGA20" s="998"/>
      <c r="AGB20" s="998"/>
      <c r="AGC20" s="998"/>
      <c r="AGD20" s="998"/>
      <c r="AGE20" s="998"/>
      <c r="AGF20" s="998"/>
      <c r="AGG20" s="998"/>
      <c r="AGH20" s="998"/>
      <c r="AGI20" s="998"/>
      <c r="AGJ20" s="998"/>
      <c r="AGK20" s="998"/>
      <c r="AGL20" s="998"/>
      <c r="AGM20" s="998"/>
      <c r="AGN20" s="998"/>
      <c r="AGO20" s="998"/>
      <c r="AGP20" s="998"/>
      <c r="AGQ20" s="998"/>
      <c r="AGR20" s="998"/>
      <c r="AGS20" s="998"/>
      <c r="AGT20" s="998"/>
      <c r="AGU20" s="998"/>
      <c r="AGV20" s="998"/>
      <c r="AGW20" s="998"/>
      <c r="AGX20" s="998"/>
      <c r="AGY20" s="998"/>
      <c r="AGZ20" s="998"/>
      <c r="AHA20" s="998"/>
      <c r="AHB20" s="998"/>
      <c r="AHC20" s="998"/>
      <c r="AHD20" s="998"/>
      <c r="AHE20" s="998"/>
      <c r="AHF20" s="998"/>
      <c r="AHG20" s="998"/>
      <c r="AHH20" s="998"/>
      <c r="AHI20" s="998"/>
      <c r="AHJ20" s="998"/>
      <c r="AHK20" s="998"/>
      <c r="AHL20" s="998"/>
      <c r="AHM20" s="998"/>
      <c r="AHN20" s="998"/>
      <c r="AHO20" s="998"/>
      <c r="AHP20" s="998"/>
      <c r="AHQ20" s="998"/>
      <c r="AHR20" s="998"/>
      <c r="AHS20" s="998"/>
      <c r="AHT20" s="998"/>
      <c r="AHU20" s="998"/>
      <c r="AHV20" s="998"/>
      <c r="AHW20" s="998"/>
      <c r="AHX20" s="998"/>
      <c r="AHY20" s="998"/>
      <c r="AHZ20" s="998"/>
      <c r="AIA20" s="998"/>
      <c r="AIB20" s="998"/>
      <c r="AIC20" s="998"/>
      <c r="AID20" s="998"/>
      <c r="AIE20" s="998"/>
      <c r="AIF20" s="998"/>
      <c r="AIG20" s="998"/>
      <c r="AIH20" s="998"/>
      <c r="AII20" s="998"/>
      <c r="AIJ20" s="998"/>
      <c r="AIK20" s="998"/>
      <c r="AIL20" s="998"/>
      <c r="AIM20" s="998"/>
      <c r="AIN20" s="998"/>
      <c r="AIO20" s="998"/>
      <c r="AIP20" s="998"/>
      <c r="AIQ20" s="998"/>
      <c r="AIR20" s="998"/>
      <c r="AIS20" s="998"/>
      <c r="AIT20" s="998"/>
      <c r="AIU20" s="998"/>
      <c r="AIV20" s="998"/>
      <c r="AIW20" s="998"/>
      <c r="AIX20" s="998"/>
      <c r="AIY20" s="998"/>
      <c r="AIZ20" s="998"/>
      <c r="AJA20" s="998"/>
      <c r="AJB20" s="998"/>
      <c r="AJC20" s="998"/>
      <c r="AJD20" s="998"/>
      <c r="AJE20" s="998"/>
      <c r="AJF20" s="998"/>
      <c r="AJG20" s="998"/>
      <c r="AJH20" s="998"/>
      <c r="AJI20" s="998"/>
      <c r="AJJ20" s="998"/>
      <c r="AJK20" s="998"/>
      <c r="AJL20" s="998"/>
      <c r="AJM20" s="998"/>
      <c r="AJN20" s="998"/>
      <c r="AJO20" s="998"/>
      <c r="AJP20" s="998"/>
      <c r="AJQ20" s="998"/>
      <c r="AJR20" s="998"/>
      <c r="AJS20" s="998"/>
      <c r="AJT20" s="998"/>
      <c r="AJU20" s="998"/>
      <c r="AJV20" s="998"/>
      <c r="AJW20" s="998"/>
      <c r="AJX20" s="998"/>
      <c r="AJY20" s="998"/>
      <c r="AJZ20" s="998"/>
      <c r="AKA20" s="998"/>
      <c r="AKB20" s="998"/>
      <c r="AKC20" s="998"/>
      <c r="AKD20" s="998"/>
      <c r="AKE20" s="998"/>
      <c r="AKF20" s="998"/>
      <c r="AKG20" s="998"/>
      <c r="AKH20" s="998"/>
      <c r="AKI20" s="998"/>
      <c r="AKJ20" s="998"/>
      <c r="AKK20" s="998"/>
      <c r="AKL20" s="998"/>
      <c r="AKM20" s="998"/>
      <c r="AKN20" s="998"/>
      <c r="AKO20" s="998"/>
      <c r="AKP20" s="998"/>
      <c r="AKQ20" s="998"/>
      <c r="AKR20" s="998"/>
      <c r="AKS20" s="998"/>
      <c r="AKT20" s="998"/>
      <c r="AKU20" s="998"/>
      <c r="AKV20" s="998"/>
      <c r="AKW20" s="998"/>
      <c r="AKX20" s="998"/>
      <c r="AKY20" s="998"/>
      <c r="AKZ20" s="998"/>
      <c r="ALA20" s="998"/>
      <c r="ALB20" s="998"/>
      <c r="ALC20" s="998"/>
      <c r="ALD20" s="998"/>
      <c r="ALE20" s="998"/>
      <c r="ALF20" s="998"/>
      <c r="ALG20" s="998"/>
      <c r="ALH20" s="998"/>
      <c r="ALI20" s="998"/>
      <c r="ALJ20" s="998"/>
      <c r="ALK20" s="998"/>
      <c r="ALL20" s="998"/>
      <c r="ALM20" s="998"/>
      <c r="ALN20" s="998"/>
      <c r="ALO20" s="998"/>
      <c r="ALP20" s="998"/>
      <c r="ALQ20" s="998"/>
      <c r="ALR20" s="998"/>
      <c r="ALS20" s="998"/>
      <c r="ALT20" s="998"/>
      <c r="ALU20" s="998"/>
      <c r="ALV20" s="998"/>
      <c r="ALW20" s="998"/>
      <c r="ALX20" s="998"/>
      <c r="ALY20" s="998"/>
      <c r="ALZ20" s="998"/>
      <c r="AMA20" s="998"/>
      <c r="AMB20" s="998"/>
      <c r="AMC20" s="998"/>
      <c r="AMD20" s="998"/>
      <c r="AME20" s="998"/>
      <c r="AMF20" s="998"/>
      <c r="AMG20" s="998"/>
      <c r="AMH20" s="998"/>
      <c r="AMI20" s="998"/>
      <c r="AMJ20" s="998"/>
      <c r="AMK20" s="998"/>
      <c r="AML20" s="998"/>
      <c r="AMM20" s="998"/>
      <c r="AMN20" s="998"/>
      <c r="AMO20" s="998"/>
      <c r="AMP20" s="998"/>
      <c r="AMQ20" s="998"/>
      <c r="AMR20" s="998"/>
      <c r="AMS20" s="998"/>
      <c r="AMT20" s="998"/>
      <c r="AMU20" s="998"/>
      <c r="AMV20" s="998"/>
      <c r="AMW20" s="998"/>
      <c r="AMX20" s="998"/>
      <c r="AMY20" s="998"/>
      <c r="AMZ20" s="998"/>
      <c r="ANA20" s="998"/>
      <c r="ANB20" s="998"/>
      <c r="ANC20" s="998"/>
      <c r="AND20" s="998"/>
      <c r="ANE20" s="998"/>
      <c r="ANF20" s="998"/>
      <c r="ANG20" s="998"/>
      <c r="ANH20" s="998"/>
      <c r="ANI20" s="998"/>
      <c r="ANJ20" s="998"/>
      <c r="ANK20" s="998"/>
      <c r="ANL20" s="998"/>
      <c r="ANM20" s="998"/>
      <c r="ANN20" s="998"/>
      <c r="ANO20" s="998"/>
      <c r="ANP20" s="998"/>
      <c r="ANQ20" s="998"/>
      <c r="ANR20" s="998"/>
      <c r="ANS20" s="998"/>
      <c r="ANT20" s="998"/>
      <c r="ANU20" s="998"/>
      <c r="ANV20" s="998"/>
      <c r="ANW20" s="998"/>
      <c r="ANX20" s="998"/>
      <c r="ANY20" s="998"/>
      <c r="ANZ20" s="998"/>
      <c r="AOA20" s="998"/>
      <c r="AOB20" s="998"/>
      <c r="AOC20" s="998"/>
      <c r="AOD20" s="998"/>
      <c r="AOE20" s="998"/>
      <c r="AOF20" s="998"/>
      <c r="AOG20" s="998"/>
      <c r="AOH20" s="998"/>
      <c r="AOI20" s="998"/>
      <c r="AOJ20" s="998"/>
      <c r="AOK20" s="998"/>
      <c r="AOL20" s="998"/>
      <c r="AOM20" s="998"/>
      <c r="AON20" s="998"/>
      <c r="AOO20" s="998"/>
      <c r="AOP20" s="998"/>
      <c r="AOQ20" s="998"/>
      <c r="AOR20" s="998"/>
      <c r="AOS20" s="998"/>
      <c r="AOT20" s="998"/>
      <c r="AOU20" s="998"/>
      <c r="AOV20" s="998"/>
      <c r="AOW20" s="998"/>
      <c r="AOX20" s="998"/>
      <c r="AOY20" s="998"/>
      <c r="AOZ20" s="998"/>
      <c r="APA20" s="998"/>
      <c r="APB20" s="998"/>
      <c r="APC20" s="998"/>
      <c r="APD20" s="998"/>
      <c r="APE20" s="998"/>
      <c r="APF20" s="998"/>
      <c r="APG20" s="998"/>
      <c r="APH20" s="998"/>
      <c r="API20" s="998"/>
      <c r="APJ20" s="998"/>
      <c r="APK20" s="998"/>
      <c r="APL20" s="998"/>
      <c r="APM20" s="998"/>
      <c r="APN20" s="998"/>
      <c r="APO20" s="998"/>
      <c r="APP20" s="998"/>
      <c r="APQ20" s="998"/>
      <c r="APR20" s="998"/>
      <c r="APS20" s="998"/>
      <c r="APT20" s="998"/>
      <c r="APU20" s="998"/>
      <c r="APV20" s="998"/>
      <c r="APW20" s="998"/>
      <c r="APX20" s="998"/>
      <c r="APY20" s="998"/>
      <c r="APZ20" s="998"/>
      <c r="AQA20" s="998"/>
      <c r="AQB20" s="998"/>
      <c r="AQC20" s="998"/>
      <c r="AQD20" s="998"/>
      <c r="AQE20" s="998"/>
      <c r="AQF20" s="998"/>
      <c r="AQG20" s="998"/>
      <c r="AQH20" s="998"/>
      <c r="AQI20" s="998"/>
      <c r="AQJ20" s="998"/>
      <c r="AQK20" s="998"/>
      <c r="AQL20" s="998"/>
      <c r="AQM20" s="998"/>
      <c r="AQN20" s="998"/>
      <c r="AQO20" s="998"/>
      <c r="AQP20" s="998"/>
      <c r="AQQ20" s="998"/>
      <c r="AQR20" s="998"/>
      <c r="AQS20" s="998"/>
      <c r="AQT20" s="998"/>
      <c r="AQU20" s="998"/>
      <c r="AQV20" s="998"/>
      <c r="AQW20" s="998"/>
      <c r="AQX20" s="998"/>
      <c r="AQY20" s="998"/>
      <c r="AQZ20" s="998"/>
      <c r="ARA20" s="998"/>
      <c r="ARB20" s="998"/>
      <c r="ARC20" s="998"/>
      <c r="ARD20" s="998"/>
      <c r="ARE20" s="998"/>
      <c r="ARF20" s="998"/>
      <c r="ARG20" s="998"/>
      <c r="ARH20" s="998"/>
      <c r="ARI20" s="998"/>
      <c r="ARJ20" s="998"/>
      <c r="ARK20" s="998"/>
      <c r="ARL20" s="998"/>
      <c r="ARM20" s="998"/>
      <c r="ARN20" s="998"/>
      <c r="ARO20" s="998"/>
      <c r="ARP20" s="998"/>
      <c r="ARQ20" s="998"/>
      <c r="ARR20" s="998"/>
      <c r="ARS20" s="998"/>
      <c r="ART20" s="998"/>
      <c r="ARU20" s="998"/>
      <c r="ARV20" s="998"/>
      <c r="ARW20" s="998"/>
      <c r="ARX20" s="998"/>
      <c r="ARY20" s="998"/>
      <c r="ARZ20" s="998"/>
      <c r="ASA20" s="998"/>
      <c r="ASB20" s="998"/>
      <c r="ASC20" s="998"/>
      <c r="ASD20" s="998"/>
      <c r="ASE20" s="998"/>
      <c r="ASF20" s="998"/>
      <c r="ASG20" s="998"/>
      <c r="ASH20" s="998"/>
      <c r="ASI20" s="998"/>
      <c r="ASJ20" s="998"/>
      <c r="ASK20" s="998"/>
      <c r="ASL20" s="998"/>
      <c r="ASM20" s="998"/>
      <c r="ASN20" s="998"/>
      <c r="ASO20" s="998"/>
      <c r="ASP20" s="998"/>
      <c r="ASQ20" s="998"/>
      <c r="ASR20" s="998"/>
      <c r="ASS20" s="998"/>
      <c r="AST20" s="998"/>
      <c r="ASU20" s="998"/>
      <c r="ASV20" s="998"/>
      <c r="ASW20" s="998"/>
      <c r="ASX20" s="998"/>
      <c r="ASY20" s="998"/>
      <c r="ASZ20" s="998"/>
      <c r="ATA20" s="998"/>
      <c r="ATB20" s="998"/>
      <c r="ATC20" s="998"/>
      <c r="ATD20" s="998"/>
      <c r="ATE20" s="998"/>
      <c r="ATF20" s="998"/>
      <c r="ATG20" s="998"/>
      <c r="ATH20" s="998"/>
      <c r="ATI20" s="998"/>
      <c r="ATJ20" s="998"/>
      <c r="ATK20" s="998"/>
      <c r="ATL20" s="998"/>
      <c r="ATM20" s="998"/>
      <c r="ATN20" s="998"/>
      <c r="ATO20" s="998"/>
      <c r="ATP20" s="998"/>
      <c r="ATQ20" s="998"/>
      <c r="ATR20" s="998"/>
      <c r="ATS20" s="998"/>
      <c r="ATT20" s="998"/>
      <c r="ATU20" s="998"/>
      <c r="ATV20" s="998"/>
      <c r="ATW20" s="998"/>
      <c r="ATX20" s="998"/>
      <c r="ATY20" s="998"/>
      <c r="ATZ20" s="998"/>
      <c r="AUA20" s="998"/>
      <c r="AUB20" s="998"/>
      <c r="AUC20" s="998"/>
      <c r="AUD20" s="998"/>
      <c r="AUE20" s="998"/>
      <c r="AUF20" s="998"/>
      <c r="AUG20" s="998"/>
      <c r="AUH20" s="998"/>
      <c r="AUI20" s="998"/>
      <c r="AUJ20" s="998"/>
      <c r="AUK20" s="998"/>
      <c r="AUL20" s="998"/>
      <c r="AUM20" s="998"/>
      <c r="AUN20" s="998"/>
      <c r="AUO20" s="998"/>
      <c r="AUP20" s="998"/>
      <c r="AUQ20" s="998"/>
      <c r="AUR20" s="998"/>
      <c r="AUS20" s="998"/>
      <c r="AUT20" s="998"/>
      <c r="AUU20" s="998"/>
      <c r="AUV20" s="998"/>
      <c r="AUW20" s="998"/>
      <c r="AUX20" s="998"/>
      <c r="AUY20" s="998"/>
      <c r="AUZ20" s="998"/>
      <c r="AVA20" s="998"/>
      <c r="AVB20" s="998"/>
      <c r="AVC20" s="998"/>
      <c r="AVD20" s="998"/>
      <c r="AVE20" s="998"/>
      <c r="AVF20" s="998"/>
      <c r="AVG20" s="998"/>
      <c r="AVH20" s="998"/>
      <c r="AVI20" s="998"/>
      <c r="AVJ20" s="998"/>
      <c r="AVK20" s="998"/>
      <c r="AVL20" s="998"/>
      <c r="AVM20" s="998"/>
      <c r="AVN20" s="998"/>
      <c r="AVO20" s="998"/>
      <c r="AVP20" s="998"/>
      <c r="AVQ20" s="998"/>
      <c r="AVR20" s="998"/>
      <c r="AVS20" s="998"/>
      <c r="AVT20" s="998"/>
      <c r="AVU20" s="998"/>
      <c r="AVV20" s="998"/>
      <c r="AVW20" s="998"/>
      <c r="AVX20" s="998"/>
      <c r="AVY20" s="998"/>
      <c r="AVZ20" s="998"/>
      <c r="AWA20" s="998"/>
      <c r="AWB20" s="998"/>
      <c r="AWC20" s="998"/>
      <c r="AWD20" s="998"/>
      <c r="AWE20" s="998"/>
      <c r="AWF20" s="998"/>
      <c r="AWG20" s="998"/>
      <c r="AWH20" s="998"/>
      <c r="AWI20" s="998"/>
      <c r="AWJ20" s="998"/>
      <c r="AWK20" s="998"/>
      <c r="AWL20" s="998"/>
      <c r="AWM20" s="998"/>
      <c r="AWN20" s="998"/>
      <c r="AWO20" s="998"/>
      <c r="AWP20" s="998"/>
      <c r="AWQ20" s="998"/>
      <c r="AWR20" s="998"/>
      <c r="AWS20" s="998"/>
      <c r="AWT20" s="998"/>
      <c r="AWU20" s="998"/>
      <c r="AWV20" s="998"/>
      <c r="AWW20" s="998"/>
      <c r="AWX20" s="998"/>
      <c r="AWY20" s="998"/>
      <c r="AWZ20" s="998"/>
      <c r="AXA20" s="998"/>
      <c r="AXB20" s="998"/>
      <c r="AXC20" s="998"/>
      <c r="AXD20" s="998"/>
      <c r="AXE20" s="998"/>
      <c r="AXF20" s="998"/>
      <c r="AXG20" s="998"/>
      <c r="AXH20" s="998"/>
      <c r="AXI20" s="998"/>
      <c r="AXJ20" s="998"/>
      <c r="AXK20" s="998"/>
      <c r="AXL20" s="998"/>
      <c r="AXM20" s="998"/>
      <c r="AXN20" s="998"/>
      <c r="AXO20" s="998"/>
      <c r="AXP20" s="998"/>
      <c r="AXQ20" s="998"/>
      <c r="AXR20" s="998"/>
      <c r="AXS20" s="998"/>
      <c r="AXT20" s="998"/>
      <c r="AXU20" s="998"/>
      <c r="AXV20" s="998"/>
      <c r="AXW20" s="998"/>
      <c r="AXX20" s="998"/>
      <c r="AXY20" s="998"/>
      <c r="AXZ20" s="998"/>
      <c r="AYA20" s="998"/>
      <c r="AYB20" s="998"/>
      <c r="AYC20" s="998"/>
      <c r="AYD20" s="998"/>
      <c r="AYE20" s="998"/>
      <c r="AYF20" s="998"/>
      <c r="AYG20" s="998"/>
      <c r="AYH20" s="998"/>
      <c r="AYI20" s="998"/>
      <c r="AYJ20" s="998"/>
      <c r="AYK20" s="998"/>
      <c r="AYL20" s="998"/>
      <c r="AYM20" s="998"/>
      <c r="AYN20" s="998"/>
      <c r="AYO20" s="998"/>
      <c r="AYP20" s="998"/>
      <c r="AYQ20" s="998"/>
      <c r="AYR20" s="998"/>
      <c r="AYS20" s="998"/>
      <c r="AYT20" s="998"/>
      <c r="AYU20" s="998"/>
      <c r="AYV20" s="998"/>
      <c r="AYW20" s="998"/>
      <c r="AYX20" s="998"/>
      <c r="AYY20" s="998"/>
      <c r="AYZ20" s="998"/>
      <c r="AZA20" s="998"/>
      <c r="AZB20" s="998"/>
      <c r="AZC20" s="998"/>
      <c r="AZD20" s="998"/>
      <c r="AZE20" s="998"/>
      <c r="AZF20" s="998"/>
      <c r="AZG20" s="998"/>
      <c r="AZH20" s="998"/>
      <c r="AZI20" s="998"/>
      <c r="AZJ20" s="998"/>
      <c r="AZK20" s="998"/>
      <c r="AZL20" s="998"/>
      <c r="AZM20" s="998"/>
      <c r="AZN20" s="998"/>
      <c r="AZO20" s="998"/>
      <c r="AZP20" s="998"/>
      <c r="AZQ20" s="998"/>
      <c r="AZR20" s="998"/>
      <c r="AZS20" s="998"/>
      <c r="AZT20" s="998"/>
      <c r="AZU20" s="998"/>
      <c r="AZV20" s="998"/>
      <c r="AZW20" s="998"/>
      <c r="AZX20" s="998"/>
      <c r="AZY20" s="998"/>
      <c r="AZZ20" s="998"/>
      <c r="BAA20" s="998"/>
      <c r="BAB20" s="998"/>
      <c r="BAC20" s="998"/>
      <c r="BAD20" s="998"/>
      <c r="BAE20" s="998"/>
      <c r="BAF20" s="998"/>
      <c r="BAG20" s="998"/>
      <c r="BAH20" s="998"/>
      <c r="BAI20" s="998"/>
      <c r="BAJ20" s="998"/>
      <c r="BAK20" s="998"/>
      <c r="BAL20" s="998"/>
      <c r="BAM20" s="998"/>
      <c r="BAN20" s="998"/>
      <c r="BAO20" s="998"/>
      <c r="BAP20" s="998"/>
      <c r="BAQ20" s="998"/>
      <c r="BAR20" s="998"/>
      <c r="BAS20" s="998"/>
      <c r="BAT20" s="998"/>
      <c r="BAU20" s="998"/>
      <c r="BAV20" s="998"/>
      <c r="BAW20" s="998"/>
      <c r="BAX20" s="998"/>
      <c r="BAY20" s="998"/>
      <c r="BAZ20" s="998"/>
      <c r="BBA20" s="998"/>
      <c r="BBB20" s="998"/>
      <c r="BBC20" s="998"/>
      <c r="BBD20" s="998"/>
      <c r="BBE20" s="998"/>
      <c r="BBF20" s="998"/>
      <c r="BBG20" s="998"/>
      <c r="BBH20" s="998"/>
      <c r="BBI20" s="998"/>
      <c r="BBJ20" s="998"/>
      <c r="BBK20" s="998"/>
      <c r="BBL20" s="998"/>
      <c r="BBM20" s="998"/>
      <c r="BBN20" s="998"/>
      <c r="BBO20" s="998"/>
      <c r="BBP20" s="998"/>
      <c r="BBQ20" s="998"/>
      <c r="BBR20" s="998"/>
      <c r="BBS20" s="998"/>
      <c r="BBT20" s="998"/>
      <c r="BBU20" s="998"/>
      <c r="BBV20" s="998"/>
      <c r="BBW20" s="998"/>
      <c r="BBX20" s="998"/>
      <c r="BBY20" s="998"/>
      <c r="BBZ20" s="998"/>
      <c r="BCA20" s="998"/>
      <c r="BCB20" s="998"/>
      <c r="BCC20" s="998"/>
      <c r="BCD20" s="998"/>
      <c r="BCE20" s="998"/>
      <c r="BCF20" s="998"/>
      <c r="BCG20" s="998"/>
      <c r="BCH20" s="998"/>
      <c r="BCI20" s="998"/>
      <c r="BCJ20" s="998"/>
      <c r="BCK20" s="998"/>
      <c r="BCL20" s="998"/>
      <c r="BCM20" s="998"/>
      <c r="BCN20" s="998"/>
      <c r="BCO20" s="998"/>
      <c r="BCP20" s="998"/>
      <c r="BCQ20" s="998"/>
      <c r="BCR20" s="998"/>
      <c r="BCS20" s="998"/>
      <c r="BCT20" s="998"/>
      <c r="BCU20" s="998"/>
      <c r="BCV20" s="998"/>
      <c r="BCW20" s="998"/>
      <c r="BCX20" s="998"/>
      <c r="BCY20" s="998"/>
      <c r="BCZ20" s="998"/>
      <c r="BDA20" s="998"/>
      <c r="BDB20" s="998"/>
      <c r="BDC20" s="998"/>
      <c r="BDD20" s="998"/>
      <c r="BDE20" s="998"/>
      <c r="BDF20" s="998"/>
      <c r="BDG20" s="998"/>
      <c r="BDH20" s="998"/>
      <c r="BDI20" s="998"/>
      <c r="BDJ20" s="998"/>
      <c r="BDK20" s="998"/>
      <c r="BDL20" s="998"/>
      <c r="BDM20" s="998"/>
      <c r="BDN20" s="998"/>
      <c r="BDO20" s="998"/>
      <c r="BDP20" s="998"/>
      <c r="BDQ20" s="998"/>
      <c r="BDR20" s="998"/>
      <c r="BDS20" s="998"/>
      <c r="BDT20" s="998"/>
      <c r="BDU20" s="998"/>
      <c r="BDV20" s="998"/>
      <c r="BDW20" s="998"/>
      <c r="BDX20" s="998"/>
      <c r="BDY20" s="998"/>
      <c r="BDZ20" s="998"/>
      <c r="BEA20" s="998"/>
      <c r="BEB20" s="998"/>
      <c r="BEC20" s="998"/>
      <c r="BED20" s="998"/>
      <c r="BEE20" s="998"/>
      <c r="BEF20" s="998"/>
      <c r="BEG20" s="998"/>
      <c r="BEH20" s="998"/>
      <c r="BEI20" s="998"/>
      <c r="BEJ20" s="998"/>
      <c r="BEK20" s="998"/>
      <c r="BEL20" s="998"/>
      <c r="BEM20" s="998"/>
      <c r="BEN20" s="998"/>
      <c r="BEO20" s="998"/>
      <c r="BEP20" s="998"/>
      <c r="BEQ20" s="998"/>
      <c r="BER20" s="998"/>
      <c r="BES20" s="998"/>
      <c r="BET20" s="998"/>
      <c r="BEU20" s="998"/>
      <c r="BEV20" s="998"/>
      <c r="BEW20" s="998"/>
      <c r="BEX20" s="998"/>
      <c r="BEY20" s="998"/>
      <c r="BEZ20" s="998"/>
      <c r="BFA20" s="998"/>
      <c r="BFB20" s="998"/>
      <c r="BFC20" s="998"/>
      <c r="BFD20" s="998"/>
      <c r="BFE20" s="998"/>
      <c r="BFF20" s="998"/>
      <c r="BFG20" s="998"/>
      <c r="BFH20" s="998"/>
      <c r="BFI20" s="998"/>
      <c r="BFJ20" s="998"/>
      <c r="BFK20" s="998"/>
      <c r="BFL20" s="998"/>
      <c r="BFM20" s="998"/>
      <c r="BFN20" s="998"/>
      <c r="BFO20" s="998"/>
      <c r="BFP20" s="998"/>
      <c r="BFQ20" s="998"/>
      <c r="BFR20" s="998"/>
      <c r="BFS20" s="998"/>
      <c r="BFT20" s="998"/>
      <c r="BFU20" s="998"/>
      <c r="BFV20" s="998"/>
      <c r="BFW20" s="998"/>
      <c r="BFX20" s="998"/>
      <c r="BFY20" s="998"/>
      <c r="BFZ20" s="998"/>
      <c r="BGA20" s="998"/>
      <c r="BGB20" s="998"/>
      <c r="BGC20" s="998"/>
      <c r="BGD20" s="998"/>
      <c r="BGE20" s="998"/>
      <c r="BGF20" s="998"/>
      <c r="BGG20" s="998"/>
      <c r="BGH20" s="998"/>
      <c r="BGI20" s="998"/>
      <c r="BGJ20" s="998"/>
      <c r="BGK20" s="998"/>
      <c r="BGL20" s="998"/>
      <c r="BGM20" s="998"/>
      <c r="BGN20" s="998"/>
      <c r="BGO20" s="998"/>
      <c r="BGP20" s="998"/>
      <c r="BGQ20" s="998"/>
      <c r="BGR20" s="998"/>
      <c r="BGS20" s="998"/>
      <c r="BGT20" s="998"/>
      <c r="BGU20" s="998"/>
      <c r="BGV20" s="998"/>
      <c r="BGW20" s="998"/>
      <c r="BGX20" s="998"/>
      <c r="BGY20" s="998"/>
      <c r="BGZ20" s="998"/>
      <c r="BHA20" s="998"/>
      <c r="BHB20" s="998"/>
      <c r="BHC20" s="998"/>
      <c r="BHD20" s="998"/>
      <c r="BHE20" s="998"/>
      <c r="BHF20" s="998"/>
      <c r="BHG20" s="998"/>
      <c r="BHH20" s="998"/>
      <c r="BHI20" s="998"/>
      <c r="BHJ20" s="998"/>
      <c r="BHK20" s="998"/>
      <c r="BHL20" s="998"/>
      <c r="BHM20" s="998"/>
      <c r="BHN20" s="998"/>
      <c r="BHO20" s="998"/>
      <c r="BHP20" s="998"/>
      <c r="BHQ20" s="998"/>
      <c r="BHR20" s="998"/>
      <c r="BHS20" s="998"/>
      <c r="BHT20" s="998"/>
      <c r="BHU20" s="998"/>
      <c r="BHV20" s="998"/>
      <c r="BHW20" s="998"/>
      <c r="BHX20" s="998"/>
      <c r="BHY20" s="998"/>
      <c r="BHZ20" s="998"/>
      <c r="BIA20" s="998"/>
      <c r="BIB20" s="998"/>
      <c r="BIC20" s="998"/>
      <c r="BID20" s="998"/>
      <c r="BIE20" s="998"/>
      <c r="BIF20" s="998"/>
      <c r="BIG20" s="998"/>
      <c r="BIH20" s="998"/>
      <c r="BII20" s="998"/>
      <c r="BIJ20" s="998"/>
      <c r="BIK20" s="998"/>
      <c r="BIL20" s="998"/>
      <c r="BIM20" s="998"/>
      <c r="BIN20" s="998"/>
      <c r="BIO20" s="998"/>
      <c r="BIP20" s="998"/>
      <c r="BIQ20" s="998"/>
      <c r="BIR20" s="998"/>
      <c r="BIS20" s="998"/>
      <c r="BIT20" s="998"/>
      <c r="BIU20" s="998"/>
      <c r="BIV20" s="998"/>
      <c r="BIW20" s="998"/>
      <c r="BIX20" s="998"/>
      <c r="BIY20" s="998"/>
      <c r="BIZ20" s="998"/>
      <c r="BJA20" s="998"/>
      <c r="BJB20" s="998"/>
      <c r="BJC20" s="998"/>
      <c r="BJD20" s="998"/>
      <c r="BJE20" s="998"/>
      <c r="BJF20" s="998"/>
      <c r="BJG20" s="998"/>
      <c r="BJH20" s="998"/>
      <c r="BJI20" s="998"/>
      <c r="BJJ20" s="998"/>
      <c r="BJK20" s="998"/>
      <c r="BJL20" s="998"/>
      <c r="BJM20" s="998"/>
      <c r="BJN20" s="998"/>
      <c r="BJO20" s="998"/>
      <c r="BJP20" s="998"/>
      <c r="BJQ20" s="998"/>
      <c r="BJR20" s="998"/>
      <c r="BJS20" s="998"/>
      <c r="BJT20" s="998"/>
      <c r="BJU20" s="998"/>
      <c r="BJV20" s="998"/>
      <c r="BJW20" s="998"/>
      <c r="BJX20" s="998"/>
      <c r="BJY20" s="998"/>
      <c r="BJZ20" s="998"/>
      <c r="BKA20" s="998"/>
      <c r="BKB20" s="998"/>
      <c r="BKC20" s="998"/>
      <c r="BKD20" s="998"/>
      <c r="BKE20" s="998"/>
      <c r="BKF20" s="998"/>
      <c r="BKG20" s="998"/>
      <c r="BKH20" s="998"/>
      <c r="BKI20" s="998"/>
      <c r="BKJ20" s="998"/>
      <c r="BKK20" s="998"/>
      <c r="BKL20" s="998"/>
      <c r="BKM20" s="998"/>
      <c r="BKN20" s="998"/>
      <c r="BKO20" s="998"/>
      <c r="BKP20" s="998"/>
      <c r="BKQ20" s="998"/>
      <c r="BKR20" s="998"/>
      <c r="BKS20" s="998"/>
      <c r="BKT20" s="998"/>
      <c r="BKU20" s="998"/>
      <c r="BKV20" s="998"/>
      <c r="BKW20" s="998"/>
      <c r="BKX20" s="998"/>
      <c r="BKY20" s="998"/>
      <c r="BKZ20" s="998"/>
      <c r="BLA20" s="998"/>
      <c r="BLB20" s="998"/>
      <c r="BLC20" s="998"/>
      <c r="BLD20" s="998"/>
      <c r="BLE20" s="998"/>
      <c r="BLF20" s="998"/>
      <c r="BLG20" s="998"/>
      <c r="BLH20" s="998"/>
      <c r="BLI20" s="998"/>
      <c r="BLJ20" s="998"/>
      <c r="BLK20" s="998"/>
      <c r="BLL20" s="998"/>
      <c r="BLM20" s="998"/>
      <c r="BLN20" s="998"/>
      <c r="BLO20" s="998"/>
      <c r="BLP20" s="998"/>
      <c r="BLQ20" s="998"/>
      <c r="BLR20" s="998"/>
      <c r="BLS20" s="998"/>
      <c r="BLT20" s="998"/>
      <c r="BLU20" s="998"/>
      <c r="BLV20" s="998"/>
      <c r="BLW20" s="998"/>
      <c r="BLX20" s="998"/>
      <c r="BLY20" s="998"/>
      <c r="BLZ20" s="998"/>
      <c r="BMA20" s="998"/>
      <c r="BMB20" s="998"/>
      <c r="BMC20" s="998"/>
      <c r="BMD20" s="998"/>
      <c r="BME20" s="998"/>
      <c r="BMF20" s="998"/>
      <c r="BMG20" s="998"/>
      <c r="BMH20" s="998"/>
      <c r="BMI20" s="998"/>
      <c r="BMJ20" s="998"/>
      <c r="BMK20" s="998"/>
      <c r="BML20" s="998"/>
      <c r="BMM20" s="998"/>
      <c r="BMN20" s="998"/>
      <c r="BMO20" s="998"/>
      <c r="BMP20" s="998"/>
      <c r="BMQ20" s="998"/>
      <c r="BMR20" s="998"/>
      <c r="BMS20" s="998"/>
      <c r="BMT20" s="998"/>
      <c r="BMU20" s="998"/>
      <c r="BMV20" s="998"/>
      <c r="BMW20" s="998"/>
      <c r="BMX20" s="998"/>
      <c r="BMY20" s="998"/>
      <c r="BMZ20" s="998"/>
      <c r="BNA20" s="998"/>
      <c r="BNB20" s="998"/>
      <c r="BNC20" s="998"/>
      <c r="BND20" s="998"/>
      <c r="BNE20" s="998"/>
      <c r="BNF20" s="998"/>
      <c r="BNG20" s="998"/>
      <c r="BNH20" s="998"/>
      <c r="BNI20" s="998"/>
      <c r="BNJ20" s="998"/>
      <c r="BNK20" s="998"/>
      <c r="BNL20" s="998"/>
      <c r="BNM20" s="998"/>
      <c r="BNN20" s="998"/>
      <c r="BNO20" s="998"/>
      <c r="BNP20" s="998"/>
      <c r="BNQ20" s="998"/>
      <c r="BNR20" s="998"/>
      <c r="BNS20" s="998"/>
      <c r="BNT20" s="998"/>
      <c r="BNU20" s="998"/>
      <c r="BNV20" s="998"/>
      <c r="BNW20" s="998"/>
      <c r="BNX20" s="998"/>
      <c r="BNY20" s="998"/>
      <c r="BNZ20" s="998"/>
      <c r="BOA20" s="998"/>
      <c r="BOB20" s="998"/>
      <c r="BOC20" s="998"/>
      <c r="BOD20" s="998"/>
      <c r="BOE20" s="998"/>
      <c r="BOF20" s="998"/>
      <c r="BOG20" s="998"/>
      <c r="BOH20" s="998"/>
      <c r="BOI20" s="998"/>
      <c r="BOJ20" s="998"/>
      <c r="BOK20" s="998"/>
      <c r="BOL20" s="998"/>
      <c r="BOM20" s="998"/>
      <c r="BON20" s="998"/>
      <c r="BOO20" s="998"/>
      <c r="BOP20" s="998"/>
      <c r="BOQ20" s="998"/>
      <c r="BOR20" s="998"/>
      <c r="BOS20" s="998"/>
      <c r="BOT20" s="998"/>
      <c r="BOU20" s="998"/>
      <c r="BOV20" s="998"/>
      <c r="BOW20" s="998"/>
      <c r="BOX20" s="998"/>
      <c r="BOY20" s="998"/>
      <c r="BOZ20" s="998"/>
      <c r="BPA20" s="998"/>
      <c r="BPB20" s="998"/>
      <c r="BPC20" s="998"/>
      <c r="BPD20" s="998"/>
      <c r="BPE20" s="998"/>
      <c r="BPF20" s="998"/>
      <c r="BPG20" s="998"/>
      <c r="BPH20" s="998"/>
      <c r="BPI20" s="998"/>
      <c r="BPJ20" s="998"/>
      <c r="BPK20" s="998"/>
      <c r="BPL20" s="998"/>
      <c r="BPM20" s="998"/>
      <c r="BPN20" s="998"/>
      <c r="BPO20" s="998"/>
      <c r="BPP20" s="998"/>
      <c r="BPQ20" s="998"/>
      <c r="BPR20" s="998"/>
      <c r="BPS20" s="998"/>
      <c r="BPT20" s="998"/>
      <c r="BPU20" s="998"/>
      <c r="BPV20" s="998"/>
      <c r="BPW20" s="998"/>
      <c r="BPX20" s="998"/>
      <c r="BPY20" s="998"/>
      <c r="BPZ20" s="998"/>
      <c r="BQA20" s="998"/>
      <c r="BQB20" s="998"/>
      <c r="BQC20" s="998"/>
      <c r="BQD20" s="998"/>
      <c r="BQE20" s="998"/>
      <c r="BQF20" s="998"/>
      <c r="BQG20" s="998"/>
      <c r="BQH20" s="998"/>
      <c r="BQI20" s="998"/>
      <c r="BQJ20" s="998"/>
      <c r="BQK20" s="998"/>
      <c r="BQL20" s="998"/>
      <c r="BQM20" s="998"/>
      <c r="BQN20" s="998"/>
      <c r="BQO20" s="998"/>
      <c r="BQP20" s="998"/>
      <c r="BQQ20" s="998"/>
      <c r="BQR20" s="998"/>
      <c r="BQS20" s="998"/>
      <c r="BQT20" s="998"/>
      <c r="BQU20" s="998"/>
      <c r="BQV20" s="998"/>
      <c r="BQW20" s="998"/>
      <c r="BQX20" s="998"/>
      <c r="BQY20" s="998"/>
      <c r="BQZ20" s="998"/>
      <c r="BRA20" s="998"/>
      <c r="BRB20" s="998"/>
      <c r="BRC20" s="998"/>
      <c r="BRD20" s="998"/>
      <c r="BRE20" s="998"/>
      <c r="BRF20" s="998"/>
      <c r="BRG20" s="998"/>
      <c r="BRH20" s="998"/>
      <c r="BRI20" s="998"/>
      <c r="BRJ20" s="998"/>
      <c r="BRK20" s="998"/>
      <c r="BRL20" s="998"/>
      <c r="BRM20" s="998"/>
      <c r="BRN20" s="998"/>
      <c r="BRO20" s="998"/>
      <c r="BRP20" s="998"/>
      <c r="BRQ20" s="998"/>
      <c r="BRR20" s="998"/>
      <c r="BRS20" s="998"/>
      <c r="BRT20" s="998"/>
      <c r="BRU20" s="998"/>
      <c r="BRV20" s="998"/>
      <c r="BRW20" s="998"/>
      <c r="BRX20" s="998"/>
      <c r="BRY20" s="998"/>
      <c r="BRZ20" s="998"/>
      <c r="BSA20" s="998"/>
      <c r="BSB20" s="998"/>
      <c r="BSC20" s="998"/>
      <c r="BSD20" s="998"/>
      <c r="BSE20" s="998"/>
      <c r="BSF20" s="998"/>
      <c r="BSG20" s="998"/>
      <c r="BSH20" s="998"/>
      <c r="BSI20" s="998"/>
      <c r="BSJ20" s="998"/>
      <c r="BSK20" s="998"/>
      <c r="BSL20" s="998"/>
      <c r="BSM20" s="998"/>
      <c r="BSN20" s="998"/>
      <c r="BSO20" s="998"/>
      <c r="BSP20" s="998"/>
      <c r="BSQ20" s="998"/>
      <c r="BSR20" s="998"/>
      <c r="BSS20" s="998"/>
      <c r="BST20" s="998"/>
      <c r="BSU20" s="998"/>
      <c r="BSV20" s="998"/>
      <c r="BSW20" s="998"/>
      <c r="BSX20" s="998"/>
      <c r="BSY20" s="998"/>
      <c r="BSZ20" s="998"/>
      <c r="BTA20" s="998"/>
      <c r="BTB20" s="998"/>
      <c r="BTC20" s="998"/>
      <c r="BTD20" s="998"/>
      <c r="BTE20" s="998"/>
      <c r="BTF20" s="998"/>
      <c r="BTG20" s="998"/>
      <c r="BTH20" s="998"/>
      <c r="BTI20" s="998"/>
      <c r="BTJ20" s="998"/>
      <c r="BTK20" s="998"/>
      <c r="BTL20" s="998"/>
      <c r="BTM20" s="998"/>
      <c r="BTN20" s="998"/>
      <c r="BTO20" s="998"/>
      <c r="BTP20" s="998"/>
      <c r="BTQ20" s="998"/>
      <c r="BTR20" s="998"/>
      <c r="BTS20" s="998"/>
      <c r="BTT20" s="998"/>
      <c r="BTU20" s="998"/>
      <c r="BTV20" s="998"/>
      <c r="BTW20" s="998"/>
      <c r="BTX20" s="998"/>
      <c r="BTY20" s="998"/>
      <c r="BTZ20" s="998"/>
      <c r="BUA20" s="998"/>
      <c r="BUB20" s="998"/>
      <c r="BUC20" s="998"/>
      <c r="BUD20" s="998"/>
      <c r="BUE20" s="998"/>
      <c r="BUF20" s="998"/>
      <c r="BUG20" s="998"/>
      <c r="BUH20" s="998"/>
      <c r="BUI20" s="998"/>
      <c r="BUJ20" s="998"/>
      <c r="BUK20" s="998"/>
      <c r="BUL20" s="998"/>
      <c r="BUM20" s="998"/>
      <c r="BUN20" s="998"/>
      <c r="BUO20" s="998"/>
      <c r="BUP20" s="998"/>
      <c r="BUQ20" s="998"/>
      <c r="BUR20" s="998"/>
      <c r="BUS20" s="998"/>
      <c r="BUT20" s="998"/>
      <c r="BUU20" s="998"/>
      <c r="BUV20" s="998"/>
      <c r="BUW20" s="998"/>
      <c r="BUX20" s="998"/>
      <c r="BUY20" s="998"/>
      <c r="BUZ20" s="998"/>
      <c r="BVA20" s="998"/>
      <c r="BVB20" s="998"/>
      <c r="BVC20" s="998"/>
      <c r="BVD20" s="998"/>
      <c r="BVE20" s="998"/>
      <c r="BVF20" s="998"/>
      <c r="BVG20" s="998"/>
      <c r="BVH20" s="998"/>
      <c r="BVI20" s="998"/>
      <c r="BVJ20" s="998"/>
      <c r="BVK20" s="998"/>
      <c r="BVL20" s="998"/>
      <c r="BVM20" s="998"/>
      <c r="BVN20" s="998"/>
      <c r="BVO20" s="998"/>
      <c r="BVP20" s="998"/>
      <c r="BVQ20" s="998"/>
      <c r="BVR20" s="998"/>
      <c r="BVS20" s="998"/>
      <c r="BVT20" s="998"/>
      <c r="BVU20" s="998"/>
      <c r="BVV20" s="998"/>
      <c r="BVW20" s="998"/>
      <c r="BVX20" s="998"/>
      <c r="BVY20" s="998"/>
      <c r="BVZ20" s="998"/>
      <c r="BWA20" s="998"/>
      <c r="BWB20" s="998"/>
      <c r="BWC20" s="998"/>
      <c r="BWD20" s="998"/>
      <c r="BWE20" s="998"/>
      <c r="BWF20" s="998"/>
      <c r="BWG20" s="998"/>
      <c r="BWH20" s="998"/>
      <c r="BWI20" s="998"/>
      <c r="BWJ20" s="998"/>
      <c r="BWK20" s="998"/>
      <c r="BWL20" s="998"/>
      <c r="BWM20" s="998"/>
      <c r="BWN20" s="998"/>
      <c r="BWO20" s="998"/>
      <c r="BWP20" s="998"/>
      <c r="BWQ20" s="998"/>
      <c r="BWR20" s="998"/>
      <c r="BWS20" s="998"/>
      <c r="BWT20" s="998"/>
      <c r="BWU20" s="998"/>
      <c r="BWV20" s="998"/>
      <c r="BWW20" s="998"/>
      <c r="BWX20" s="998"/>
      <c r="BWY20" s="998"/>
      <c r="BWZ20" s="998"/>
      <c r="BXA20" s="998"/>
      <c r="BXB20" s="998"/>
      <c r="BXC20" s="998"/>
      <c r="BXD20" s="998"/>
      <c r="BXE20" s="998"/>
      <c r="BXF20" s="998"/>
      <c r="BXG20" s="998"/>
      <c r="BXH20" s="998"/>
      <c r="BXI20" s="998"/>
      <c r="BXJ20" s="998"/>
      <c r="BXK20" s="998"/>
      <c r="BXL20" s="998"/>
      <c r="BXM20" s="998"/>
      <c r="BXN20" s="998"/>
      <c r="BXO20" s="998"/>
      <c r="BXP20" s="998"/>
      <c r="BXQ20" s="998"/>
      <c r="BXR20" s="998"/>
      <c r="BXS20" s="998"/>
      <c r="BXT20" s="998"/>
      <c r="BXU20" s="998"/>
      <c r="BXV20" s="998"/>
      <c r="BXW20" s="998"/>
      <c r="BXX20" s="998"/>
      <c r="BXY20" s="998"/>
      <c r="BXZ20" s="998"/>
      <c r="BYA20" s="998"/>
      <c r="BYB20" s="998"/>
      <c r="BYC20" s="998"/>
      <c r="BYD20" s="998"/>
      <c r="BYE20" s="998"/>
      <c r="BYF20" s="998"/>
      <c r="BYG20" s="998"/>
      <c r="BYH20" s="998"/>
      <c r="BYI20" s="998"/>
      <c r="BYJ20" s="998"/>
      <c r="BYK20" s="998"/>
      <c r="BYL20" s="998"/>
      <c r="BYM20" s="998"/>
      <c r="BYN20" s="998"/>
      <c r="BYO20" s="998"/>
      <c r="BYP20" s="998"/>
      <c r="BYQ20" s="998"/>
      <c r="BYR20" s="998"/>
      <c r="BYS20" s="998"/>
      <c r="BYT20" s="998"/>
      <c r="BYU20" s="998"/>
      <c r="BYV20" s="998"/>
      <c r="BYW20" s="998"/>
      <c r="BYX20" s="998"/>
      <c r="BYY20" s="998"/>
      <c r="BYZ20" s="998"/>
      <c r="BZA20" s="998"/>
      <c r="BZB20" s="998"/>
      <c r="BZC20" s="998"/>
      <c r="BZD20" s="998"/>
      <c r="BZE20" s="998"/>
      <c r="BZF20" s="998"/>
      <c r="BZG20" s="998"/>
      <c r="BZH20" s="998"/>
      <c r="BZI20" s="998"/>
      <c r="BZJ20" s="998"/>
      <c r="BZK20" s="998"/>
      <c r="BZL20" s="998"/>
      <c r="BZM20" s="998"/>
      <c r="BZN20" s="998"/>
      <c r="BZO20" s="998"/>
      <c r="BZP20" s="998"/>
      <c r="BZQ20" s="998"/>
      <c r="BZR20" s="998"/>
      <c r="BZS20" s="998"/>
      <c r="BZT20" s="998"/>
      <c r="BZU20" s="998"/>
      <c r="BZV20" s="998"/>
      <c r="BZW20" s="998"/>
      <c r="BZX20" s="998"/>
      <c r="BZY20" s="998"/>
      <c r="BZZ20" s="998"/>
      <c r="CAA20" s="998"/>
      <c r="CAB20" s="998"/>
      <c r="CAC20" s="998"/>
      <c r="CAD20" s="998"/>
      <c r="CAE20" s="998"/>
      <c r="CAF20" s="998"/>
      <c r="CAG20" s="998"/>
      <c r="CAH20" s="998"/>
      <c r="CAI20" s="998"/>
      <c r="CAJ20" s="998"/>
      <c r="CAK20" s="998"/>
      <c r="CAL20" s="998"/>
      <c r="CAM20" s="998"/>
      <c r="CAN20" s="998"/>
      <c r="CAO20" s="998"/>
      <c r="CAP20" s="998"/>
      <c r="CAQ20" s="998"/>
      <c r="CAR20" s="998"/>
      <c r="CAS20" s="998"/>
      <c r="CAT20" s="998"/>
      <c r="CAU20" s="998"/>
      <c r="CAV20" s="998"/>
      <c r="CAW20" s="998"/>
      <c r="CAX20" s="998"/>
      <c r="CAY20" s="998"/>
      <c r="CAZ20" s="998"/>
      <c r="CBA20" s="998"/>
      <c r="CBB20" s="998"/>
      <c r="CBC20" s="998"/>
      <c r="CBD20" s="998"/>
      <c r="CBE20" s="998"/>
      <c r="CBF20" s="998"/>
      <c r="CBG20" s="998"/>
      <c r="CBH20" s="998"/>
      <c r="CBI20" s="998"/>
      <c r="CBJ20" s="998"/>
      <c r="CBK20" s="998"/>
      <c r="CBL20" s="998"/>
      <c r="CBM20" s="998"/>
      <c r="CBN20" s="998"/>
      <c r="CBO20" s="998"/>
      <c r="CBP20" s="998"/>
      <c r="CBQ20" s="998"/>
      <c r="CBR20" s="998"/>
      <c r="CBS20" s="998"/>
      <c r="CBT20" s="998"/>
      <c r="CBU20" s="998"/>
      <c r="CBV20" s="998"/>
      <c r="CBW20" s="998"/>
      <c r="CBX20" s="998"/>
      <c r="CBY20" s="998"/>
      <c r="CBZ20" s="998"/>
      <c r="CCA20" s="998"/>
      <c r="CCB20" s="998"/>
      <c r="CCC20" s="998"/>
      <c r="CCD20" s="998"/>
      <c r="CCE20" s="998"/>
      <c r="CCF20" s="998"/>
      <c r="CCG20" s="998"/>
      <c r="CCH20" s="998"/>
      <c r="CCI20" s="998"/>
      <c r="CCJ20" s="998"/>
      <c r="CCK20" s="998"/>
      <c r="CCL20" s="998"/>
      <c r="CCM20" s="998"/>
      <c r="CCN20" s="998"/>
      <c r="CCO20" s="998"/>
      <c r="CCP20" s="998"/>
      <c r="CCQ20" s="998"/>
      <c r="CCR20" s="998"/>
      <c r="CCS20" s="998"/>
      <c r="CCT20" s="998"/>
      <c r="CCU20" s="998"/>
      <c r="CCV20" s="998"/>
      <c r="CCW20" s="998"/>
      <c r="CCX20" s="998"/>
      <c r="CCY20" s="998"/>
      <c r="CCZ20" s="998"/>
      <c r="CDA20" s="998"/>
      <c r="CDB20" s="998"/>
      <c r="CDC20" s="998"/>
      <c r="CDD20" s="998"/>
      <c r="CDE20" s="998"/>
      <c r="CDF20" s="998"/>
      <c r="CDG20" s="998"/>
      <c r="CDH20" s="998"/>
      <c r="CDI20" s="998"/>
      <c r="CDJ20" s="998"/>
      <c r="CDK20" s="998"/>
      <c r="CDL20" s="998"/>
      <c r="CDM20" s="998"/>
      <c r="CDN20" s="998"/>
      <c r="CDO20" s="998"/>
      <c r="CDP20" s="998"/>
      <c r="CDQ20" s="998"/>
      <c r="CDR20" s="998"/>
      <c r="CDS20" s="998"/>
      <c r="CDT20" s="998"/>
      <c r="CDU20" s="998"/>
      <c r="CDV20" s="998"/>
      <c r="CDW20" s="998"/>
      <c r="CDX20" s="998"/>
      <c r="CDY20" s="998"/>
      <c r="CDZ20" s="998"/>
      <c r="CEA20" s="998"/>
      <c r="CEB20" s="998"/>
      <c r="CEC20" s="998"/>
      <c r="CED20" s="998"/>
      <c r="CEE20" s="998"/>
      <c r="CEF20" s="998"/>
      <c r="CEG20" s="998"/>
      <c r="CEH20" s="998"/>
      <c r="CEI20" s="998"/>
      <c r="CEJ20" s="998"/>
      <c r="CEK20" s="998"/>
      <c r="CEL20" s="998"/>
      <c r="CEM20" s="998"/>
      <c r="CEN20" s="998"/>
      <c r="CEO20" s="998"/>
      <c r="CEP20" s="998"/>
      <c r="CEQ20" s="998"/>
      <c r="CER20" s="998"/>
      <c r="CES20" s="998"/>
      <c r="CET20" s="998"/>
      <c r="CEU20" s="998"/>
      <c r="CEV20" s="998"/>
      <c r="CEW20" s="998"/>
      <c r="CEX20" s="998"/>
      <c r="CEY20" s="998"/>
      <c r="CEZ20" s="998"/>
      <c r="CFA20" s="998"/>
      <c r="CFB20" s="998"/>
      <c r="CFC20" s="998"/>
      <c r="CFD20" s="998"/>
      <c r="CFE20" s="998"/>
      <c r="CFF20" s="998"/>
      <c r="CFG20" s="998"/>
      <c r="CFH20" s="998"/>
      <c r="CFI20" s="998"/>
      <c r="CFJ20" s="998"/>
      <c r="CFK20" s="998"/>
      <c r="CFL20" s="998"/>
      <c r="CFM20" s="998"/>
      <c r="CFN20" s="998"/>
      <c r="CFO20" s="998"/>
      <c r="CFP20" s="998"/>
      <c r="CFQ20" s="998"/>
      <c r="CFR20" s="998"/>
      <c r="CFS20" s="998"/>
      <c r="CFT20" s="998"/>
      <c r="CFU20" s="998"/>
      <c r="CFV20" s="998"/>
      <c r="CFW20" s="998"/>
      <c r="CFX20" s="998"/>
      <c r="CFY20" s="998"/>
      <c r="CFZ20" s="998"/>
      <c r="CGA20" s="998"/>
      <c r="CGB20" s="998"/>
      <c r="CGC20" s="998"/>
      <c r="CGD20" s="998"/>
      <c r="CGE20" s="998"/>
      <c r="CGF20" s="998"/>
      <c r="CGG20" s="998"/>
      <c r="CGH20" s="998"/>
      <c r="CGI20" s="998"/>
      <c r="CGJ20" s="998"/>
      <c r="CGK20" s="998"/>
      <c r="CGL20" s="998"/>
      <c r="CGM20" s="998"/>
      <c r="CGN20" s="998"/>
      <c r="CGO20" s="998"/>
      <c r="CGP20" s="998"/>
      <c r="CGQ20" s="998"/>
      <c r="CGR20" s="998"/>
      <c r="CGS20" s="998"/>
      <c r="CGT20" s="998"/>
      <c r="CGU20" s="998"/>
      <c r="CGV20" s="998"/>
      <c r="CGW20" s="998"/>
      <c r="CGX20" s="998"/>
      <c r="CGY20" s="998"/>
      <c r="CGZ20" s="998"/>
      <c r="CHA20" s="998"/>
      <c r="CHB20" s="998"/>
      <c r="CHC20" s="998"/>
      <c r="CHD20" s="998"/>
      <c r="CHE20" s="998"/>
      <c r="CHF20" s="998"/>
      <c r="CHG20" s="998"/>
      <c r="CHH20" s="998"/>
      <c r="CHI20" s="998"/>
      <c r="CHJ20" s="998"/>
      <c r="CHK20" s="998"/>
      <c r="CHL20" s="998"/>
      <c r="CHM20" s="998"/>
      <c r="CHN20" s="998"/>
      <c r="CHO20" s="998"/>
      <c r="CHP20" s="998"/>
      <c r="CHQ20" s="998"/>
      <c r="CHR20" s="998"/>
      <c r="CHS20" s="998"/>
      <c r="CHT20" s="998"/>
      <c r="CHU20" s="998"/>
      <c r="CHV20" s="998"/>
      <c r="CHW20" s="998"/>
      <c r="CHX20" s="998"/>
      <c r="CHY20" s="998"/>
      <c r="CHZ20" s="998"/>
      <c r="CIA20" s="998"/>
      <c r="CIB20" s="998"/>
      <c r="CIC20" s="998"/>
      <c r="CID20" s="998"/>
      <c r="CIE20" s="998"/>
      <c r="CIF20" s="998"/>
      <c r="CIG20" s="998"/>
      <c r="CIH20" s="998"/>
      <c r="CII20" s="998"/>
      <c r="CIJ20" s="998"/>
      <c r="CIK20" s="998"/>
      <c r="CIL20" s="998"/>
      <c r="CIM20" s="998"/>
      <c r="CIN20" s="998"/>
      <c r="CIO20" s="998"/>
      <c r="CIP20" s="998"/>
      <c r="CIQ20" s="998"/>
      <c r="CIR20" s="998"/>
      <c r="CIS20" s="998"/>
      <c r="CIT20" s="998"/>
      <c r="CIU20" s="998"/>
      <c r="CIV20" s="998"/>
      <c r="CIW20" s="998"/>
      <c r="CIX20" s="998"/>
      <c r="CIY20" s="998"/>
      <c r="CIZ20" s="998"/>
      <c r="CJA20" s="998"/>
      <c r="CJB20" s="998"/>
      <c r="CJC20" s="998"/>
      <c r="CJD20" s="998"/>
      <c r="CJE20" s="998"/>
      <c r="CJF20" s="998"/>
      <c r="CJG20" s="998"/>
      <c r="CJH20" s="998"/>
      <c r="CJI20" s="998"/>
      <c r="CJJ20" s="998"/>
      <c r="CJK20" s="998"/>
      <c r="CJL20" s="998"/>
      <c r="CJM20" s="998"/>
      <c r="CJN20" s="998"/>
      <c r="CJO20" s="998"/>
      <c r="CJP20" s="998"/>
      <c r="CJQ20" s="998"/>
      <c r="CJR20" s="998"/>
      <c r="CJS20" s="998"/>
      <c r="CJT20" s="998"/>
      <c r="CJU20" s="998"/>
      <c r="CJV20" s="998"/>
      <c r="CJW20" s="998"/>
      <c r="CJX20" s="998"/>
      <c r="CJY20" s="998"/>
      <c r="CJZ20" s="998"/>
      <c r="CKA20" s="998"/>
      <c r="CKB20" s="998"/>
      <c r="CKC20" s="998"/>
      <c r="CKD20" s="998"/>
      <c r="CKE20" s="998"/>
      <c r="CKF20" s="998"/>
      <c r="CKG20" s="998"/>
      <c r="CKH20" s="998"/>
      <c r="CKI20" s="998"/>
      <c r="CKJ20" s="998"/>
      <c r="CKK20" s="998"/>
      <c r="CKL20" s="998"/>
      <c r="CKM20" s="998"/>
      <c r="CKN20" s="998"/>
      <c r="CKO20" s="998"/>
      <c r="CKP20" s="998"/>
      <c r="CKQ20" s="998"/>
      <c r="CKR20" s="998"/>
      <c r="CKS20" s="998"/>
      <c r="CKT20" s="998"/>
      <c r="CKU20" s="998"/>
      <c r="CKV20" s="998"/>
      <c r="CKW20" s="998"/>
      <c r="CKX20" s="998"/>
      <c r="CKY20" s="998"/>
      <c r="CKZ20" s="998"/>
      <c r="CLA20" s="998"/>
      <c r="CLB20" s="998"/>
      <c r="CLC20" s="998"/>
      <c r="CLD20" s="998"/>
      <c r="CLE20" s="998"/>
      <c r="CLF20" s="998"/>
      <c r="CLG20" s="998"/>
      <c r="CLH20" s="998"/>
      <c r="CLI20" s="998"/>
      <c r="CLJ20" s="998"/>
      <c r="CLK20" s="998"/>
      <c r="CLL20" s="998"/>
      <c r="CLM20" s="998"/>
      <c r="CLN20" s="998"/>
      <c r="CLO20" s="998"/>
      <c r="CLP20" s="998"/>
      <c r="CLQ20" s="998"/>
      <c r="CLR20" s="998"/>
      <c r="CLS20" s="998"/>
      <c r="CLT20" s="998"/>
      <c r="CLU20" s="998"/>
      <c r="CLV20" s="998"/>
      <c r="CLW20" s="998"/>
      <c r="CLX20" s="998"/>
      <c r="CLY20" s="998"/>
      <c r="CLZ20" s="998"/>
      <c r="CMA20" s="998"/>
      <c r="CMB20" s="998"/>
      <c r="CMC20" s="998"/>
      <c r="CMD20" s="998"/>
      <c r="CME20" s="998"/>
      <c r="CMF20" s="998"/>
      <c r="CMG20" s="998"/>
      <c r="CMH20" s="998"/>
      <c r="CMI20" s="998"/>
      <c r="CMJ20" s="998"/>
      <c r="CMK20" s="998"/>
      <c r="CML20" s="998"/>
      <c r="CMM20" s="998"/>
      <c r="CMN20" s="998"/>
      <c r="CMO20" s="998"/>
      <c r="CMP20" s="998"/>
      <c r="CMQ20" s="998"/>
      <c r="CMR20" s="998"/>
      <c r="CMS20" s="998"/>
      <c r="CMT20" s="998"/>
      <c r="CMU20" s="998"/>
      <c r="CMV20" s="998"/>
      <c r="CMW20" s="998"/>
      <c r="CMX20" s="998"/>
      <c r="CMY20" s="998"/>
      <c r="CMZ20" s="998"/>
      <c r="CNA20" s="998"/>
      <c r="CNB20" s="998"/>
      <c r="CNC20" s="998"/>
      <c r="CND20" s="998"/>
      <c r="CNE20" s="998"/>
      <c r="CNF20" s="998"/>
      <c r="CNG20" s="998"/>
      <c r="CNH20" s="998"/>
      <c r="CNI20" s="998"/>
      <c r="CNJ20" s="998"/>
      <c r="CNK20" s="998"/>
      <c r="CNL20" s="998"/>
      <c r="CNM20" s="998"/>
      <c r="CNN20" s="998"/>
      <c r="CNO20" s="998"/>
      <c r="CNP20" s="998"/>
      <c r="CNQ20" s="998"/>
      <c r="CNR20" s="998"/>
      <c r="CNS20" s="998"/>
      <c r="CNT20" s="998"/>
      <c r="CNU20" s="998"/>
      <c r="CNV20" s="998"/>
      <c r="CNW20" s="998"/>
      <c r="CNX20" s="998"/>
      <c r="CNY20" s="998"/>
      <c r="CNZ20" s="998"/>
      <c r="COA20" s="998"/>
      <c r="COB20" s="998"/>
      <c r="COC20" s="998"/>
      <c r="COD20" s="998"/>
      <c r="COE20" s="998"/>
      <c r="COF20" s="998"/>
      <c r="COG20" s="998"/>
      <c r="COH20" s="998"/>
      <c r="COI20" s="998"/>
      <c r="COJ20" s="998"/>
      <c r="COK20" s="998"/>
      <c r="COL20" s="998"/>
      <c r="COM20" s="998"/>
      <c r="CON20" s="998"/>
      <c r="COO20" s="998"/>
      <c r="COP20" s="998"/>
      <c r="COQ20" s="998"/>
      <c r="COR20" s="998"/>
      <c r="COS20" s="998"/>
      <c r="COT20" s="998"/>
      <c r="COU20" s="998"/>
      <c r="COV20" s="998"/>
      <c r="COW20" s="998"/>
      <c r="COX20" s="998"/>
      <c r="COY20" s="998"/>
      <c r="COZ20" s="998"/>
      <c r="CPA20" s="998"/>
      <c r="CPB20" s="998"/>
      <c r="CPC20" s="998"/>
      <c r="CPD20" s="998"/>
      <c r="CPE20" s="998"/>
      <c r="CPF20" s="998"/>
      <c r="CPG20" s="998"/>
      <c r="CPH20" s="998"/>
      <c r="CPI20" s="998"/>
      <c r="CPJ20" s="998"/>
      <c r="CPK20" s="998"/>
      <c r="CPL20" s="998"/>
      <c r="CPM20" s="998"/>
      <c r="CPN20" s="998"/>
      <c r="CPO20" s="998"/>
      <c r="CPP20" s="998"/>
      <c r="CPQ20" s="998"/>
      <c r="CPR20" s="998"/>
      <c r="CPS20" s="998"/>
      <c r="CPT20" s="998"/>
      <c r="CPU20" s="998"/>
      <c r="CPV20" s="998"/>
      <c r="CPW20" s="998"/>
      <c r="CPX20" s="998"/>
      <c r="CPY20" s="998"/>
      <c r="CPZ20" s="998"/>
      <c r="CQA20" s="998"/>
      <c r="CQB20" s="998"/>
      <c r="CQC20" s="998"/>
      <c r="CQD20" s="998"/>
      <c r="CQE20" s="998"/>
      <c r="CQF20" s="998"/>
      <c r="CQG20" s="998"/>
      <c r="CQH20" s="998"/>
      <c r="CQI20" s="998"/>
      <c r="CQJ20" s="998"/>
      <c r="CQK20" s="998"/>
      <c r="CQL20" s="998"/>
      <c r="CQM20" s="998"/>
      <c r="CQN20" s="998"/>
      <c r="CQO20" s="998"/>
      <c r="CQP20" s="998"/>
      <c r="CQQ20" s="998"/>
      <c r="CQR20" s="998"/>
      <c r="CQS20" s="998"/>
      <c r="CQT20" s="998"/>
      <c r="CQU20" s="998"/>
      <c r="CQV20" s="998"/>
      <c r="CQW20" s="998"/>
      <c r="CQX20" s="998"/>
      <c r="CQY20" s="998"/>
      <c r="CQZ20" s="998"/>
      <c r="CRA20" s="998"/>
      <c r="CRB20" s="998"/>
      <c r="CRC20" s="998"/>
      <c r="CRD20" s="998"/>
      <c r="CRE20" s="998"/>
      <c r="CRF20" s="998"/>
      <c r="CRG20" s="998"/>
      <c r="CRH20" s="998"/>
      <c r="CRI20" s="998"/>
      <c r="CRJ20" s="998"/>
      <c r="CRK20" s="998"/>
      <c r="CRL20" s="998"/>
      <c r="CRM20" s="998"/>
      <c r="CRN20" s="998"/>
      <c r="CRO20" s="998"/>
      <c r="CRP20" s="998"/>
      <c r="CRQ20" s="998"/>
      <c r="CRR20" s="998"/>
      <c r="CRS20" s="998"/>
      <c r="CRT20" s="998"/>
      <c r="CRU20" s="998"/>
      <c r="CRV20" s="998"/>
      <c r="CRW20" s="998"/>
      <c r="CRX20" s="998"/>
      <c r="CRY20" s="998"/>
      <c r="CRZ20" s="998"/>
      <c r="CSA20" s="998"/>
      <c r="CSB20" s="998"/>
      <c r="CSC20" s="998"/>
      <c r="CSD20" s="998"/>
      <c r="CSE20" s="998"/>
      <c r="CSF20" s="998"/>
      <c r="CSG20" s="998"/>
      <c r="CSH20" s="998"/>
      <c r="CSI20" s="998"/>
      <c r="CSJ20" s="998"/>
      <c r="CSK20" s="998"/>
      <c r="CSL20" s="998"/>
      <c r="CSM20" s="998"/>
      <c r="CSN20" s="998"/>
      <c r="CSO20" s="998"/>
      <c r="CSP20" s="998"/>
      <c r="CSQ20" s="998"/>
      <c r="CSR20" s="998"/>
      <c r="CSS20" s="998"/>
      <c r="CST20" s="998"/>
      <c r="CSU20" s="998"/>
      <c r="CSV20" s="998"/>
      <c r="CSW20" s="998"/>
      <c r="CSX20" s="998"/>
      <c r="CSY20" s="998"/>
      <c r="CSZ20" s="998"/>
      <c r="CTA20" s="998"/>
      <c r="CTB20" s="998"/>
      <c r="CTC20" s="998"/>
      <c r="CTD20" s="998"/>
      <c r="CTE20" s="998"/>
      <c r="CTF20" s="998"/>
      <c r="CTG20" s="998"/>
      <c r="CTH20" s="998"/>
      <c r="CTI20" s="998"/>
      <c r="CTJ20" s="998"/>
      <c r="CTK20" s="998"/>
      <c r="CTL20" s="998"/>
      <c r="CTM20" s="998"/>
      <c r="CTN20" s="998"/>
      <c r="CTO20" s="998"/>
      <c r="CTP20" s="998"/>
      <c r="CTQ20" s="998"/>
      <c r="CTR20" s="998"/>
      <c r="CTS20" s="998"/>
      <c r="CTT20" s="998"/>
      <c r="CTU20" s="998"/>
      <c r="CTV20" s="998"/>
      <c r="CTW20" s="998"/>
      <c r="CTX20" s="998"/>
      <c r="CTY20" s="998"/>
      <c r="CTZ20" s="998"/>
      <c r="CUA20" s="998"/>
      <c r="CUB20" s="998"/>
      <c r="CUC20" s="998"/>
      <c r="CUD20" s="998"/>
      <c r="CUE20" s="998"/>
      <c r="CUF20" s="998"/>
      <c r="CUG20" s="998"/>
      <c r="CUH20" s="998"/>
      <c r="CUI20" s="998"/>
      <c r="CUJ20" s="998"/>
      <c r="CUK20" s="998"/>
      <c r="CUL20" s="998"/>
      <c r="CUM20" s="998"/>
      <c r="CUN20" s="998"/>
      <c r="CUO20" s="998"/>
      <c r="CUP20" s="998"/>
      <c r="CUQ20" s="998"/>
      <c r="CUR20" s="998"/>
      <c r="CUS20" s="998"/>
      <c r="CUT20" s="998"/>
      <c r="CUU20" s="998"/>
      <c r="CUV20" s="998"/>
      <c r="CUW20" s="998"/>
      <c r="CUX20" s="998"/>
      <c r="CUY20" s="998"/>
      <c r="CUZ20" s="998"/>
      <c r="CVA20" s="998"/>
      <c r="CVB20" s="998"/>
      <c r="CVC20" s="998"/>
      <c r="CVD20" s="998"/>
      <c r="CVE20" s="998"/>
      <c r="CVF20" s="998"/>
      <c r="CVG20" s="998"/>
      <c r="CVH20" s="998"/>
      <c r="CVI20" s="998"/>
      <c r="CVJ20" s="998"/>
      <c r="CVK20" s="998"/>
      <c r="CVL20" s="998"/>
      <c r="CVM20" s="998"/>
      <c r="CVN20" s="998"/>
      <c r="CVO20" s="998"/>
      <c r="CVP20" s="998"/>
      <c r="CVQ20" s="998"/>
      <c r="CVR20" s="998"/>
      <c r="CVS20" s="998"/>
      <c r="CVT20" s="998"/>
      <c r="CVU20" s="998"/>
      <c r="CVV20" s="998"/>
      <c r="CVW20" s="998"/>
      <c r="CVX20" s="998"/>
      <c r="CVY20" s="998"/>
      <c r="CVZ20" s="998"/>
      <c r="CWA20" s="998"/>
      <c r="CWB20" s="998"/>
      <c r="CWC20" s="998"/>
      <c r="CWD20" s="998"/>
      <c r="CWE20" s="998"/>
      <c r="CWF20" s="998"/>
      <c r="CWG20" s="998"/>
      <c r="CWH20" s="998"/>
      <c r="CWI20" s="998"/>
      <c r="CWJ20" s="998"/>
      <c r="CWK20" s="998"/>
      <c r="CWL20" s="998"/>
      <c r="CWM20" s="998"/>
      <c r="CWN20" s="998"/>
      <c r="CWO20" s="998"/>
      <c r="CWP20" s="998"/>
      <c r="CWQ20" s="998"/>
      <c r="CWR20" s="998"/>
      <c r="CWS20" s="998"/>
      <c r="CWT20" s="998"/>
      <c r="CWU20" s="998"/>
      <c r="CWV20" s="998"/>
      <c r="CWW20" s="998"/>
      <c r="CWX20" s="998"/>
      <c r="CWY20" s="998"/>
      <c r="CWZ20" s="998"/>
      <c r="CXA20" s="998"/>
      <c r="CXB20" s="998"/>
      <c r="CXC20" s="998"/>
      <c r="CXD20" s="998"/>
      <c r="CXE20" s="998"/>
      <c r="CXF20" s="998"/>
      <c r="CXG20" s="998"/>
      <c r="CXH20" s="998"/>
      <c r="CXI20" s="998"/>
      <c r="CXJ20" s="998"/>
      <c r="CXK20" s="998"/>
      <c r="CXL20" s="998"/>
      <c r="CXM20" s="998"/>
      <c r="CXN20" s="998"/>
      <c r="CXO20" s="998"/>
      <c r="CXP20" s="998"/>
      <c r="CXQ20" s="998"/>
      <c r="CXR20" s="998"/>
      <c r="CXS20" s="998"/>
      <c r="CXT20" s="998"/>
      <c r="CXU20" s="998"/>
      <c r="CXV20" s="998"/>
      <c r="CXW20" s="998"/>
      <c r="CXX20" s="998"/>
      <c r="CXY20" s="998"/>
      <c r="CXZ20" s="998"/>
      <c r="CYA20" s="998"/>
      <c r="CYB20" s="998"/>
      <c r="CYC20" s="998"/>
      <c r="CYD20" s="998"/>
      <c r="CYE20" s="998"/>
      <c r="CYF20" s="998"/>
      <c r="CYG20" s="998"/>
      <c r="CYH20" s="998"/>
      <c r="CYI20" s="998"/>
      <c r="CYJ20" s="998"/>
      <c r="CYK20" s="998"/>
      <c r="CYL20" s="998"/>
      <c r="CYM20" s="998"/>
      <c r="CYN20" s="998"/>
      <c r="CYO20" s="998"/>
      <c r="CYP20" s="998"/>
      <c r="CYQ20" s="998"/>
      <c r="CYR20" s="998"/>
      <c r="CYS20" s="998"/>
      <c r="CYT20" s="998"/>
      <c r="CYU20" s="998"/>
      <c r="CYV20" s="998"/>
      <c r="CYW20" s="998"/>
      <c r="CYX20" s="998"/>
      <c r="CYY20" s="998"/>
      <c r="CYZ20" s="998"/>
      <c r="CZA20" s="998"/>
      <c r="CZB20" s="998"/>
      <c r="CZC20" s="998"/>
      <c r="CZD20" s="998"/>
      <c r="CZE20" s="998"/>
      <c r="CZF20" s="998"/>
      <c r="CZG20" s="998"/>
      <c r="CZH20" s="998"/>
      <c r="CZI20" s="998"/>
      <c r="CZJ20" s="998"/>
      <c r="CZK20" s="998"/>
      <c r="CZL20" s="998"/>
      <c r="CZM20" s="998"/>
      <c r="CZN20" s="998"/>
      <c r="CZO20" s="998"/>
      <c r="CZP20" s="998"/>
      <c r="CZQ20" s="998"/>
      <c r="CZR20" s="998"/>
      <c r="CZS20" s="998"/>
      <c r="CZT20" s="998"/>
      <c r="CZU20" s="998"/>
      <c r="CZV20" s="998"/>
      <c r="CZW20" s="998"/>
      <c r="CZX20" s="998"/>
      <c r="CZY20" s="998"/>
      <c r="CZZ20" s="998"/>
      <c r="DAA20" s="998"/>
      <c r="DAB20" s="998"/>
      <c r="DAC20" s="998"/>
      <c r="DAD20" s="998"/>
      <c r="DAE20" s="998"/>
      <c r="DAF20" s="998"/>
      <c r="DAG20" s="998"/>
      <c r="DAH20" s="998"/>
      <c r="DAI20" s="998"/>
      <c r="DAJ20" s="998"/>
      <c r="DAK20" s="998"/>
      <c r="DAL20" s="998"/>
      <c r="DAM20" s="998"/>
      <c r="DAN20" s="998"/>
      <c r="DAO20" s="998"/>
      <c r="DAP20" s="998"/>
      <c r="DAQ20" s="998"/>
      <c r="DAR20" s="998"/>
      <c r="DAS20" s="998"/>
      <c r="DAT20" s="998"/>
      <c r="DAU20" s="998"/>
      <c r="DAV20" s="998"/>
      <c r="DAW20" s="998"/>
      <c r="DAX20" s="998"/>
      <c r="DAY20" s="998"/>
      <c r="DAZ20" s="998"/>
      <c r="DBA20" s="998"/>
      <c r="DBB20" s="998"/>
      <c r="DBC20" s="998"/>
      <c r="DBD20" s="998"/>
      <c r="DBE20" s="998"/>
      <c r="DBF20" s="998"/>
      <c r="DBG20" s="998"/>
      <c r="DBH20" s="998"/>
      <c r="DBI20" s="998"/>
      <c r="DBJ20" s="998"/>
      <c r="DBK20" s="998"/>
      <c r="DBL20" s="998"/>
      <c r="DBM20" s="998"/>
      <c r="DBN20" s="998"/>
      <c r="DBO20" s="998"/>
      <c r="DBP20" s="998"/>
      <c r="DBQ20" s="998"/>
      <c r="DBR20" s="998"/>
      <c r="DBS20" s="998"/>
      <c r="DBT20" s="998"/>
      <c r="DBU20" s="998"/>
      <c r="DBV20" s="998"/>
      <c r="DBW20" s="998"/>
      <c r="DBX20" s="998"/>
      <c r="DBY20" s="998"/>
      <c r="DBZ20" s="998"/>
      <c r="DCA20" s="998"/>
      <c r="DCB20" s="998"/>
      <c r="DCC20" s="998"/>
      <c r="DCD20" s="998"/>
      <c r="DCE20" s="998"/>
      <c r="DCF20" s="998"/>
      <c r="DCG20" s="998"/>
      <c r="DCH20" s="998"/>
      <c r="DCI20" s="998"/>
      <c r="DCJ20" s="998"/>
      <c r="DCK20" s="998"/>
      <c r="DCL20" s="998"/>
      <c r="DCM20" s="998"/>
      <c r="DCN20" s="998"/>
      <c r="DCO20" s="998"/>
      <c r="DCP20" s="998"/>
      <c r="DCQ20" s="998"/>
      <c r="DCR20" s="998"/>
      <c r="DCS20" s="998"/>
      <c r="DCT20" s="998"/>
      <c r="DCU20" s="998"/>
      <c r="DCV20" s="998"/>
      <c r="DCW20" s="998"/>
      <c r="DCX20" s="998"/>
      <c r="DCY20" s="998"/>
      <c r="DCZ20" s="998"/>
      <c r="DDA20" s="998"/>
      <c r="DDB20" s="998"/>
      <c r="DDC20" s="998"/>
      <c r="DDD20" s="998"/>
      <c r="DDE20" s="998"/>
      <c r="DDF20" s="998"/>
      <c r="DDG20" s="998"/>
      <c r="DDH20" s="998"/>
      <c r="DDI20" s="998"/>
      <c r="DDJ20" s="998"/>
      <c r="DDK20" s="998"/>
      <c r="DDL20" s="998"/>
      <c r="DDM20" s="998"/>
      <c r="DDN20" s="998"/>
      <c r="DDO20" s="998"/>
      <c r="DDP20" s="998"/>
      <c r="DDQ20" s="998"/>
      <c r="DDR20" s="998"/>
      <c r="DDS20" s="998"/>
      <c r="DDT20" s="998"/>
      <c r="DDU20" s="998"/>
      <c r="DDV20" s="998"/>
      <c r="DDW20" s="998"/>
      <c r="DDX20" s="998"/>
      <c r="DDY20" s="998"/>
      <c r="DDZ20" s="998"/>
      <c r="DEA20" s="998"/>
      <c r="DEB20" s="998"/>
      <c r="DEC20" s="998"/>
      <c r="DED20" s="998"/>
      <c r="DEE20" s="998"/>
      <c r="DEF20" s="998"/>
      <c r="DEG20" s="998"/>
      <c r="DEH20" s="998"/>
      <c r="DEI20" s="998"/>
      <c r="DEJ20" s="998"/>
      <c r="DEK20" s="998"/>
      <c r="DEL20" s="998"/>
      <c r="DEM20" s="998"/>
      <c r="DEN20" s="998"/>
      <c r="DEO20" s="998"/>
      <c r="DEP20" s="998"/>
      <c r="DEQ20" s="998"/>
      <c r="DER20" s="998"/>
      <c r="DES20" s="998"/>
      <c r="DET20" s="998"/>
      <c r="DEU20" s="998"/>
      <c r="DEV20" s="998"/>
      <c r="DEW20" s="998"/>
      <c r="DEX20" s="998"/>
      <c r="DEY20" s="998"/>
      <c r="DEZ20" s="998"/>
      <c r="DFA20" s="998"/>
      <c r="DFB20" s="998"/>
      <c r="DFC20" s="998"/>
      <c r="DFD20" s="998"/>
      <c r="DFE20" s="998"/>
      <c r="DFF20" s="998"/>
      <c r="DFG20" s="998"/>
      <c r="DFH20" s="998"/>
      <c r="DFI20" s="998"/>
      <c r="DFJ20" s="998"/>
      <c r="DFK20" s="998"/>
      <c r="DFL20" s="998"/>
      <c r="DFM20" s="998"/>
      <c r="DFN20" s="998"/>
      <c r="DFO20" s="998"/>
      <c r="DFP20" s="998"/>
      <c r="DFQ20" s="998"/>
      <c r="DFR20" s="998"/>
      <c r="DFS20" s="998"/>
      <c r="DFT20" s="998"/>
      <c r="DFU20" s="998"/>
      <c r="DFV20" s="998"/>
      <c r="DFW20" s="998"/>
      <c r="DFX20" s="998"/>
      <c r="DFY20" s="998"/>
      <c r="DFZ20" s="998"/>
      <c r="DGA20" s="998"/>
      <c r="DGB20" s="998"/>
      <c r="DGC20" s="998"/>
      <c r="DGD20" s="998"/>
      <c r="DGE20" s="998"/>
      <c r="DGF20" s="998"/>
      <c r="DGG20" s="998"/>
      <c r="DGH20" s="998"/>
      <c r="DGI20" s="998"/>
      <c r="DGJ20" s="998"/>
      <c r="DGK20" s="998"/>
      <c r="DGL20" s="998"/>
      <c r="DGM20" s="998"/>
      <c r="DGN20" s="998"/>
      <c r="DGO20" s="998"/>
      <c r="DGP20" s="998"/>
      <c r="DGQ20" s="998"/>
      <c r="DGR20" s="998"/>
      <c r="DGS20" s="998"/>
      <c r="DGT20" s="998"/>
      <c r="DGU20" s="998"/>
      <c r="DGV20" s="998"/>
      <c r="DGW20" s="998"/>
      <c r="DGX20" s="998"/>
      <c r="DGY20" s="998"/>
      <c r="DGZ20" s="998"/>
      <c r="DHA20" s="998"/>
      <c r="DHB20" s="998"/>
      <c r="DHC20" s="998"/>
      <c r="DHD20" s="998"/>
      <c r="DHE20" s="998"/>
      <c r="DHF20" s="998"/>
      <c r="DHG20" s="998"/>
      <c r="DHH20" s="998"/>
      <c r="DHI20" s="998"/>
      <c r="DHJ20" s="998"/>
      <c r="DHK20" s="998"/>
      <c r="DHL20" s="998"/>
      <c r="DHM20" s="998"/>
      <c r="DHN20" s="998"/>
      <c r="DHO20" s="998"/>
      <c r="DHP20" s="998"/>
      <c r="DHQ20" s="998"/>
      <c r="DHR20" s="998"/>
      <c r="DHS20" s="998"/>
      <c r="DHT20" s="998"/>
      <c r="DHU20" s="998"/>
      <c r="DHV20" s="998"/>
      <c r="DHW20" s="998"/>
      <c r="DHX20" s="998"/>
      <c r="DHY20" s="998"/>
      <c r="DHZ20" s="998"/>
      <c r="DIA20" s="998"/>
      <c r="DIB20" s="998"/>
      <c r="DIC20" s="998"/>
      <c r="DID20" s="998"/>
      <c r="DIE20" s="998"/>
      <c r="DIF20" s="998"/>
      <c r="DIG20" s="998"/>
      <c r="DIH20" s="998"/>
      <c r="DII20" s="998"/>
      <c r="DIJ20" s="998"/>
      <c r="DIK20" s="998"/>
      <c r="DIL20" s="998"/>
      <c r="DIM20" s="998"/>
      <c r="DIN20" s="998"/>
      <c r="DIO20" s="998"/>
      <c r="DIP20" s="998"/>
      <c r="DIQ20" s="998"/>
      <c r="DIR20" s="998"/>
      <c r="DIS20" s="998"/>
      <c r="DIT20" s="998"/>
      <c r="DIU20" s="998"/>
      <c r="DIV20" s="998"/>
      <c r="DIW20" s="998"/>
      <c r="DIX20" s="998"/>
      <c r="DIY20" s="998"/>
      <c r="DIZ20" s="998"/>
      <c r="DJA20" s="998"/>
      <c r="DJB20" s="998"/>
      <c r="DJC20" s="998"/>
      <c r="DJD20" s="998"/>
      <c r="DJE20" s="998"/>
      <c r="DJF20" s="998"/>
      <c r="DJG20" s="998"/>
      <c r="DJH20" s="998"/>
      <c r="DJI20" s="998"/>
      <c r="DJJ20" s="998"/>
      <c r="DJK20" s="998"/>
      <c r="DJL20" s="998"/>
      <c r="DJM20" s="998"/>
      <c r="DJN20" s="998"/>
      <c r="DJO20" s="998"/>
      <c r="DJP20" s="998"/>
      <c r="DJQ20" s="998"/>
      <c r="DJR20" s="998"/>
      <c r="DJS20" s="998"/>
      <c r="DJT20" s="998"/>
      <c r="DJU20" s="998"/>
      <c r="DJV20" s="998"/>
      <c r="DJW20" s="998"/>
      <c r="DJX20" s="998"/>
      <c r="DJY20" s="998"/>
      <c r="DJZ20" s="998"/>
      <c r="DKA20" s="998"/>
      <c r="DKB20" s="998"/>
      <c r="DKC20" s="998"/>
      <c r="DKD20" s="998"/>
      <c r="DKE20" s="998"/>
      <c r="DKF20" s="998"/>
      <c r="DKG20" s="998"/>
      <c r="DKH20" s="998"/>
      <c r="DKI20" s="998"/>
      <c r="DKJ20" s="998"/>
      <c r="DKK20" s="998"/>
      <c r="DKL20" s="998"/>
      <c r="DKM20" s="998"/>
      <c r="DKN20" s="998"/>
      <c r="DKO20" s="998"/>
      <c r="DKP20" s="998"/>
      <c r="DKQ20" s="998"/>
      <c r="DKR20" s="998"/>
      <c r="DKS20" s="998"/>
      <c r="DKT20" s="998"/>
      <c r="DKU20" s="998"/>
      <c r="DKV20" s="998"/>
      <c r="DKW20" s="998"/>
      <c r="DKX20" s="998"/>
      <c r="DKY20" s="998"/>
      <c r="DKZ20" s="998"/>
      <c r="DLA20" s="998"/>
      <c r="DLB20" s="998"/>
      <c r="DLC20" s="998"/>
      <c r="DLD20" s="998"/>
      <c r="DLE20" s="998"/>
      <c r="DLF20" s="998"/>
      <c r="DLG20" s="998"/>
      <c r="DLH20" s="998"/>
      <c r="DLI20" s="998"/>
      <c r="DLJ20" s="998"/>
      <c r="DLK20" s="998"/>
      <c r="DLL20" s="998"/>
      <c r="DLM20" s="998"/>
      <c r="DLN20" s="998"/>
      <c r="DLO20" s="998"/>
      <c r="DLP20" s="998"/>
      <c r="DLQ20" s="998"/>
      <c r="DLR20" s="998"/>
      <c r="DLS20" s="998"/>
      <c r="DLT20" s="998"/>
      <c r="DLU20" s="998"/>
      <c r="DLV20" s="998"/>
      <c r="DLW20" s="998"/>
      <c r="DLX20" s="998"/>
      <c r="DLY20" s="998"/>
      <c r="DLZ20" s="998"/>
      <c r="DMA20" s="998"/>
      <c r="DMB20" s="998"/>
      <c r="DMC20" s="998"/>
      <c r="DMD20" s="998"/>
      <c r="DME20" s="998"/>
      <c r="DMF20" s="998"/>
      <c r="DMG20" s="998"/>
      <c r="DMH20" s="998"/>
      <c r="DMI20" s="998"/>
      <c r="DMJ20" s="998"/>
      <c r="DMK20" s="998"/>
      <c r="DML20" s="998"/>
      <c r="DMM20" s="998"/>
      <c r="DMN20" s="998"/>
      <c r="DMO20" s="998"/>
      <c r="DMP20" s="998"/>
      <c r="DMQ20" s="998"/>
      <c r="DMR20" s="998"/>
      <c r="DMS20" s="998"/>
      <c r="DMT20" s="998"/>
      <c r="DMU20" s="998"/>
      <c r="DMV20" s="998"/>
      <c r="DMW20" s="998"/>
      <c r="DMX20" s="998"/>
      <c r="DMY20" s="998"/>
      <c r="DMZ20" s="998"/>
      <c r="DNA20" s="998"/>
      <c r="DNB20" s="998"/>
      <c r="DNC20" s="998"/>
      <c r="DND20" s="998"/>
      <c r="DNE20" s="998"/>
      <c r="DNF20" s="998"/>
      <c r="DNG20" s="998"/>
      <c r="DNH20" s="998"/>
      <c r="DNI20" s="998"/>
      <c r="DNJ20" s="998"/>
      <c r="DNK20" s="998"/>
      <c r="DNL20" s="998"/>
      <c r="DNM20" s="998"/>
      <c r="DNN20" s="998"/>
      <c r="DNO20" s="998"/>
      <c r="DNP20" s="998"/>
      <c r="DNQ20" s="998"/>
      <c r="DNR20" s="998"/>
      <c r="DNS20" s="998"/>
      <c r="DNT20" s="998"/>
      <c r="DNU20" s="998"/>
      <c r="DNV20" s="998"/>
      <c r="DNW20" s="998"/>
      <c r="DNX20" s="998"/>
      <c r="DNY20" s="998"/>
      <c r="DNZ20" s="998"/>
      <c r="DOA20" s="998"/>
      <c r="DOB20" s="998"/>
      <c r="DOC20" s="998"/>
      <c r="DOD20" s="998"/>
      <c r="DOE20" s="998"/>
      <c r="DOF20" s="998"/>
      <c r="DOG20" s="998"/>
      <c r="DOH20" s="998"/>
      <c r="DOI20" s="998"/>
      <c r="DOJ20" s="998"/>
      <c r="DOK20" s="998"/>
      <c r="DOL20" s="998"/>
      <c r="DOM20" s="998"/>
      <c r="DON20" s="998"/>
      <c r="DOO20" s="998"/>
      <c r="DOP20" s="998"/>
      <c r="DOQ20" s="998"/>
      <c r="DOR20" s="998"/>
      <c r="DOS20" s="998"/>
      <c r="DOT20" s="998"/>
      <c r="DOU20" s="998"/>
      <c r="DOV20" s="998"/>
      <c r="DOW20" s="998"/>
      <c r="DOX20" s="998"/>
      <c r="DOY20" s="998"/>
      <c r="DOZ20" s="998"/>
      <c r="DPA20" s="998"/>
      <c r="DPB20" s="998"/>
      <c r="DPC20" s="998"/>
      <c r="DPD20" s="998"/>
      <c r="DPE20" s="998"/>
      <c r="DPF20" s="998"/>
      <c r="DPG20" s="998"/>
      <c r="DPH20" s="998"/>
      <c r="DPI20" s="998"/>
      <c r="DPJ20" s="998"/>
      <c r="DPK20" s="998"/>
      <c r="DPL20" s="998"/>
      <c r="DPM20" s="998"/>
      <c r="DPN20" s="998"/>
      <c r="DPO20" s="998"/>
      <c r="DPP20" s="998"/>
      <c r="DPQ20" s="998"/>
      <c r="DPR20" s="998"/>
      <c r="DPS20" s="998"/>
      <c r="DPT20" s="998"/>
      <c r="DPU20" s="998"/>
      <c r="DPV20" s="998"/>
      <c r="DPW20" s="998"/>
      <c r="DPX20" s="998"/>
      <c r="DPY20" s="998"/>
      <c r="DPZ20" s="998"/>
      <c r="DQA20" s="998"/>
      <c r="DQB20" s="998"/>
      <c r="DQC20" s="998"/>
      <c r="DQD20" s="998"/>
      <c r="DQE20" s="998"/>
      <c r="DQF20" s="998"/>
      <c r="DQG20" s="998"/>
      <c r="DQH20" s="998"/>
      <c r="DQI20" s="998"/>
      <c r="DQJ20" s="998"/>
      <c r="DQK20" s="998"/>
      <c r="DQL20" s="998"/>
      <c r="DQM20" s="998"/>
      <c r="DQN20" s="998"/>
      <c r="DQO20" s="998"/>
      <c r="DQP20" s="998"/>
      <c r="DQQ20" s="998"/>
      <c r="DQR20" s="998"/>
      <c r="DQS20" s="998"/>
      <c r="DQT20" s="998"/>
      <c r="DQU20" s="998"/>
      <c r="DQV20" s="998"/>
      <c r="DQW20" s="998"/>
      <c r="DQX20" s="998"/>
      <c r="DQY20" s="998"/>
      <c r="DQZ20" s="998"/>
      <c r="DRA20" s="998"/>
      <c r="DRB20" s="998"/>
      <c r="DRC20" s="998"/>
      <c r="DRD20" s="998"/>
      <c r="DRE20" s="998"/>
      <c r="DRF20" s="998"/>
      <c r="DRG20" s="998"/>
      <c r="DRH20" s="998"/>
      <c r="DRI20" s="998"/>
      <c r="DRJ20" s="998"/>
      <c r="DRK20" s="998"/>
      <c r="DRL20" s="998"/>
      <c r="DRM20" s="998"/>
      <c r="DRN20" s="998"/>
      <c r="DRO20" s="998"/>
      <c r="DRP20" s="998"/>
      <c r="DRQ20" s="998"/>
      <c r="DRR20" s="998"/>
      <c r="DRS20" s="998"/>
      <c r="DRT20" s="998"/>
      <c r="DRU20" s="998"/>
      <c r="DRV20" s="998"/>
      <c r="DRW20" s="998"/>
      <c r="DRX20" s="998"/>
      <c r="DRY20" s="998"/>
      <c r="DRZ20" s="998"/>
      <c r="DSA20" s="998"/>
      <c r="DSB20" s="998"/>
      <c r="DSC20" s="998"/>
      <c r="DSD20" s="998"/>
      <c r="DSE20" s="998"/>
      <c r="DSF20" s="998"/>
      <c r="DSG20" s="998"/>
      <c r="DSH20" s="998"/>
      <c r="DSI20" s="998"/>
      <c r="DSJ20" s="998"/>
      <c r="DSK20" s="998"/>
      <c r="DSL20" s="998"/>
      <c r="DSM20" s="998"/>
      <c r="DSN20" s="998"/>
      <c r="DSO20" s="998"/>
      <c r="DSP20" s="998"/>
      <c r="DSQ20" s="998"/>
      <c r="DSR20" s="998"/>
      <c r="DSS20" s="998"/>
      <c r="DST20" s="998"/>
      <c r="DSU20" s="998"/>
      <c r="DSV20" s="998"/>
      <c r="DSW20" s="998"/>
      <c r="DSX20" s="998"/>
      <c r="DSY20" s="998"/>
      <c r="DSZ20" s="998"/>
      <c r="DTA20" s="998"/>
      <c r="DTB20" s="998"/>
      <c r="DTC20" s="998"/>
      <c r="DTD20" s="998"/>
      <c r="DTE20" s="998"/>
      <c r="DTF20" s="998"/>
      <c r="DTG20" s="998"/>
      <c r="DTH20" s="998"/>
      <c r="DTI20" s="998"/>
      <c r="DTJ20" s="998"/>
      <c r="DTK20" s="998"/>
      <c r="DTL20" s="998"/>
      <c r="DTM20" s="998"/>
      <c r="DTN20" s="998"/>
      <c r="DTO20" s="998"/>
      <c r="DTP20" s="998"/>
      <c r="DTQ20" s="998"/>
      <c r="DTR20" s="998"/>
      <c r="DTS20" s="998"/>
      <c r="DTT20" s="998"/>
      <c r="DTU20" s="998"/>
      <c r="DTV20" s="998"/>
      <c r="DTW20" s="998"/>
      <c r="DTX20" s="998"/>
      <c r="DTY20" s="998"/>
      <c r="DTZ20" s="998"/>
      <c r="DUA20" s="998"/>
      <c r="DUB20" s="998"/>
      <c r="DUC20" s="998"/>
      <c r="DUD20" s="998"/>
      <c r="DUE20" s="998"/>
      <c r="DUF20" s="998"/>
      <c r="DUG20" s="998"/>
      <c r="DUH20" s="998"/>
      <c r="DUI20" s="998"/>
      <c r="DUJ20" s="998"/>
      <c r="DUK20" s="998"/>
      <c r="DUL20" s="998"/>
      <c r="DUM20" s="998"/>
      <c r="DUN20" s="998"/>
      <c r="DUO20" s="998"/>
      <c r="DUP20" s="998"/>
      <c r="DUQ20" s="998"/>
      <c r="DUR20" s="998"/>
      <c r="DUS20" s="998"/>
      <c r="DUT20" s="998"/>
      <c r="DUU20" s="998"/>
      <c r="DUV20" s="998"/>
      <c r="DUW20" s="998"/>
      <c r="DUX20" s="998"/>
      <c r="DUY20" s="998"/>
      <c r="DUZ20" s="998"/>
      <c r="DVA20" s="998"/>
      <c r="DVB20" s="998"/>
      <c r="DVC20" s="998"/>
      <c r="DVD20" s="998"/>
      <c r="DVE20" s="998"/>
      <c r="DVF20" s="998"/>
      <c r="DVG20" s="998"/>
      <c r="DVH20" s="998"/>
      <c r="DVI20" s="998"/>
      <c r="DVJ20" s="998"/>
      <c r="DVK20" s="998"/>
      <c r="DVL20" s="998"/>
      <c r="DVM20" s="998"/>
      <c r="DVN20" s="998"/>
      <c r="DVO20" s="998"/>
      <c r="DVP20" s="998"/>
      <c r="DVQ20" s="998"/>
      <c r="DVR20" s="998"/>
      <c r="DVS20" s="998"/>
      <c r="DVT20" s="998"/>
      <c r="DVU20" s="998"/>
      <c r="DVV20" s="998"/>
      <c r="DVW20" s="998"/>
      <c r="DVX20" s="998"/>
      <c r="DVY20" s="998"/>
      <c r="DVZ20" s="998"/>
      <c r="DWA20" s="998"/>
      <c r="DWB20" s="998"/>
      <c r="DWC20" s="998"/>
      <c r="DWD20" s="998"/>
      <c r="DWE20" s="998"/>
      <c r="DWF20" s="998"/>
      <c r="DWG20" s="998"/>
      <c r="DWH20" s="998"/>
      <c r="DWI20" s="998"/>
      <c r="DWJ20" s="998"/>
      <c r="DWK20" s="998"/>
      <c r="DWL20" s="998"/>
      <c r="DWM20" s="998"/>
      <c r="DWN20" s="998"/>
      <c r="DWO20" s="998"/>
      <c r="DWP20" s="998"/>
      <c r="DWQ20" s="998"/>
      <c r="DWR20" s="998"/>
      <c r="DWS20" s="998"/>
      <c r="DWT20" s="998"/>
      <c r="DWU20" s="998"/>
      <c r="DWV20" s="998"/>
      <c r="DWW20" s="998"/>
      <c r="DWX20" s="998"/>
      <c r="DWY20" s="998"/>
      <c r="DWZ20" s="998"/>
      <c r="DXA20" s="998"/>
      <c r="DXB20" s="998"/>
      <c r="DXC20" s="998"/>
      <c r="DXD20" s="998"/>
      <c r="DXE20" s="998"/>
      <c r="DXF20" s="998"/>
      <c r="DXG20" s="998"/>
      <c r="DXH20" s="998"/>
      <c r="DXI20" s="998"/>
      <c r="DXJ20" s="998"/>
      <c r="DXK20" s="998"/>
      <c r="DXL20" s="998"/>
      <c r="DXM20" s="998"/>
      <c r="DXN20" s="998"/>
      <c r="DXO20" s="998"/>
      <c r="DXP20" s="998"/>
      <c r="DXQ20" s="998"/>
      <c r="DXR20" s="998"/>
      <c r="DXS20" s="998"/>
      <c r="DXT20" s="998"/>
      <c r="DXU20" s="998"/>
      <c r="DXV20" s="998"/>
      <c r="DXW20" s="998"/>
      <c r="DXX20" s="998"/>
      <c r="DXY20" s="998"/>
      <c r="DXZ20" s="998"/>
      <c r="DYA20" s="998"/>
      <c r="DYB20" s="998"/>
      <c r="DYC20" s="998"/>
      <c r="DYD20" s="998"/>
      <c r="DYE20" s="998"/>
      <c r="DYF20" s="998"/>
      <c r="DYG20" s="998"/>
      <c r="DYH20" s="998"/>
      <c r="DYI20" s="998"/>
      <c r="DYJ20" s="998"/>
      <c r="DYK20" s="998"/>
      <c r="DYL20" s="998"/>
      <c r="DYM20" s="998"/>
      <c r="DYN20" s="998"/>
      <c r="DYO20" s="998"/>
      <c r="DYP20" s="998"/>
      <c r="DYQ20" s="998"/>
      <c r="DYR20" s="998"/>
      <c r="DYS20" s="998"/>
      <c r="DYT20" s="998"/>
      <c r="DYU20" s="998"/>
      <c r="DYV20" s="998"/>
      <c r="DYW20" s="998"/>
      <c r="DYX20" s="998"/>
      <c r="DYY20" s="998"/>
      <c r="DYZ20" s="998"/>
      <c r="DZA20" s="998"/>
      <c r="DZB20" s="998"/>
      <c r="DZC20" s="998"/>
      <c r="DZD20" s="998"/>
      <c r="DZE20" s="998"/>
      <c r="DZF20" s="998"/>
      <c r="DZG20" s="998"/>
      <c r="DZH20" s="998"/>
      <c r="DZI20" s="998"/>
      <c r="DZJ20" s="998"/>
      <c r="DZK20" s="998"/>
      <c r="DZL20" s="998"/>
      <c r="DZM20" s="998"/>
      <c r="DZN20" s="998"/>
      <c r="DZO20" s="998"/>
      <c r="DZP20" s="998"/>
      <c r="DZQ20" s="998"/>
      <c r="DZR20" s="998"/>
      <c r="DZS20" s="998"/>
      <c r="DZT20" s="998"/>
      <c r="DZU20" s="998"/>
      <c r="DZV20" s="998"/>
      <c r="DZW20" s="998"/>
      <c r="DZX20" s="998"/>
      <c r="DZY20" s="998"/>
      <c r="DZZ20" s="998"/>
      <c r="EAA20" s="998"/>
      <c r="EAB20" s="998"/>
      <c r="EAC20" s="998"/>
      <c r="EAD20" s="998"/>
      <c r="EAE20" s="998"/>
      <c r="EAF20" s="998"/>
      <c r="EAG20" s="998"/>
      <c r="EAH20" s="998"/>
      <c r="EAI20" s="998"/>
      <c r="EAJ20" s="998"/>
      <c r="EAK20" s="998"/>
      <c r="EAL20" s="998"/>
      <c r="EAM20" s="998"/>
      <c r="EAN20" s="998"/>
      <c r="EAO20" s="998"/>
      <c r="EAP20" s="998"/>
      <c r="EAQ20" s="998"/>
      <c r="EAR20" s="998"/>
      <c r="EAS20" s="998"/>
      <c r="EAT20" s="998"/>
      <c r="EAU20" s="998"/>
      <c r="EAV20" s="998"/>
      <c r="EAW20" s="998"/>
      <c r="EAX20" s="998"/>
      <c r="EAY20" s="998"/>
      <c r="EAZ20" s="998"/>
      <c r="EBA20" s="998"/>
      <c r="EBB20" s="998"/>
      <c r="EBC20" s="998"/>
      <c r="EBD20" s="998"/>
      <c r="EBE20" s="998"/>
      <c r="EBF20" s="998"/>
      <c r="EBG20" s="998"/>
      <c r="EBH20" s="998"/>
      <c r="EBI20" s="998"/>
      <c r="EBJ20" s="998"/>
      <c r="EBK20" s="998"/>
      <c r="EBL20" s="998"/>
      <c r="EBM20" s="998"/>
      <c r="EBN20" s="998"/>
      <c r="EBO20" s="998"/>
      <c r="EBP20" s="998"/>
      <c r="EBQ20" s="998"/>
      <c r="EBR20" s="998"/>
      <c r="EBS20" s="998"/>
      <c r="EBT20" s="998"/>
      <c r="EBU20" s="998"/>
      <c r="EBV20" s="998"/>
      <c r="EBW20" s="998"/>
      <c r="EBX20" s="998"/>
      <c r="EBY20" s="998"/>
      <c r="EBZ20" s="998"/>
      <c r="ECA20" s="998"/>
      <c r="ECB20" s="998"/>
      <c r="ECC20" s="998"/>
      <c r="ECD20" s="998"/>
      <c r="ECE20" s="998"/>
      <c r="ECF20" s="998"/>
      <c r="ECG20" s="998"/>
      <c r="ECH20" s="998"/>
      <c r="ECI20" s="998"/>
      <c r="ECJ20" s="998"/>
      <c r="ECK20" s="998"/>
      <c r="ECL20" s="998"/>
      <c r="ECM20" s="998"/>
      <c r="ECN20" s="998"/>
      <c r="ECO20" s="998"/>
      <c r="ECP20" s="998"/>
      <c r="ECQ20" s="998"/>
      <c r="ECR20" s="998"/>
      <c r="ECS20" s="998"/>
      <c r="ECT20" s="998"/>
      <c r="ECU20" s="998"/>
      <c r="ECV20" s="998"/>
      <c r="ECW20" s="998"/>
      <c r="ECX20" s="998"/>
      <c r="ECY20" s="998"/>
      <c r="ECZ20" s="998"/>
      <c r="EDA20" s="998"/>
      <c r="EDB20" s="998"/>
      <c r="EDC20" s="998"/>
      <c r="EDD20" s="998"/>
      <c r="EDE20" s="998"/>
      <c r="EDF20" s="998"/>
      <c r="EDG20" s="998"/>
      <c r="EDH20" s="998"/>
      <c r="EDI20" s="998"/>
      <c r="EDJ20" s="998"/>
      <c r="EDK20" s="998"/>
      <c r="EDL20" s="998"/>
      <c r="EDM20" s="998"/>
      <c r="EDN20" s="998"/>
      <c r="EDO20" s="998"/>
      <c r="EDP20" s="998"/>
      <c r="EDQ20" s="998"/>
      <c r="EDR20" s="998"/>
      <c r="EDS20" s="998"/>
      <c r="EDT20" s="998"/>
      <c r="EDU20" s="998"/>
      <c r="EDV20" s="998"/>
      <c r="EDW20" s="998"/>
      <c r="EDX20" s="998"/>
      <c r="EDY20" s="998"/>
      <c r="EDZ20" s="998"/>
      <c r="EEA20" s="998"/>
      <c r="EEB20" s="998"/>
      <c r="EEC20" s="998"/>
      <c r="EED20" s="998"/>
      <c r="EEE20" s="998"/>
      <c r="EEF20" s="998"/>
      <c r="EEG20" s="998"/>
      <c r="EEH20" s="998"/>
      <c r="EEI20" s="998"/>
      <c r="EEJ20" s="998"/>
      <c r="EEK20" s="998"/>
      <c r="EEL20" s="998"/>
      <c r="EEM20" s="998"/>
      <c r="EEN20" s="998"/>
      <c r="EEO20" s="998"/>
      <c r="EEP20" s="998"/>
      <c r="EEQ20" s="998"/>
      <c r="EER20" s="998"/>
      <c r="EES20" s="998"/>
      <c r="EET20" s="998"/>
      <c r="EEU20" s="998"/>
      <c r="EEV20" s="998"/>
      <c r="EEW20" s="998"/>
      <c r="EEX20" s="998"/>
      <c r="EEY20" s="998"/>
      <c r="EEZ20" s="998"/>
      <c r="EFA20" s="998"/>
      <c r="EFB20" s="998"/>
      <c r="EFC20" s="998"/>
      <c r="EFD20" s="998"/>
      <c r="EFE20" s="998"/>
      <c r="EFF20" s="998"/>
      <c r="EFG20" s="998"/>
      <c r="EFH20" s="998"/>
      <c r="EFI20" s="998"/>
      <c r="EFJ20" s="998"/>
      <c r="EFK20" s="998"/>
      <c r="EFL20" s="998"/>
      <c r="EFM20" s="998"/>
      <c r="EFN20" s="998"/>
      <c r="EFO20" s="998"/>
      <c r="EFP20" s="998"/>
      <c r="EFQ20" s="998"/>
      <c r="EFR20" s="998"/>
      <c r="EFS20" s="998"/>
      <c r="EFT20" s="998"/>
      <c r="EFU20" s="998"/>
      <c r="EFV20" s="998"/>
      <c r="EFW20" s="998"/>
      <c r="EFX20" s="998"/>
      <c r="EFY20" s="998"/>
      <c r="EFZ20" s="998"/>
      <c r="EGA20" s="998"/>
      <c r="EGB20" s="998"/>
      <c r="EGC20" s="998"/>
      <c r="EGD20" s="998"/>
      <c r="EGE20" s="998"/>
      <c r="EGF20" s="998"/>
      <c r="EGG20" s="998"/>
      <c r="EGH20" s="998"/>
      <c r="EGI20" s="998"/>
      <c r="EGJ20" s="998"/>
      <c r="EGK20" s="998"/>
      <c r="EGL20" s="998"/>
      <c r="EGM20" s="998"/>
      <c r="EGN20" s="998"/>
      <c r="EGO20" s="998"/>
      <c r="EGP20" s="998"/>
      <c r="EGQ20" s="998"/>
      <c r="EGR20" s="998"/>
      <c r="EGS20" s="998"/>
      <c r="EGT20" s="998"/>
      <c r="EGU20" s="998"/>
      <c r="EGV20" s="998"/>
      <c r="EGW20" s="998"/>
      <c r="EGX20" s="998"/>
      <c r="EGY20" s="998"/>
      <c r="EGZ20" s="998"/>
      <c r="EHA20" s="998"/>
      <c r="EHB20" s="998"/>
      <c r="EHC20" s="998"/>
      <c r="EHD20" s="998"/>
      <c r="EHE20" s="998"/>
      <c r="EHF20" s="998"/>
      <c r="EHG20" s="998"/>
      <c r="EHH20" s="998"/>
      <c r="EHI20" s="998"/>
      <c r="EHJ20" s="998"/>
      <c r="EHK20" s="998"/>
      <c r="EHL20" s="998"/>
      <c r="EHM20" s="998"/>
      <c r="EHN20" s="998"/>
      <c r="EHO20" s="998"/>
      <c r="EHP20" s="998"/>
      <c r="EHQ20" s="998"/>
      <c r="EHR20" s="998"/>
      <c r="EHS20" s="998"/>
      <c r="EHT20" s="998"/>
      <c r="EHU20" s="998"/>
      <c r="EHV20" s="998"/>
      <c r="EHW20" s="998"/>
      <c r="EHX20" s="998"/>
      <c r="EHY20" s="998"/>
      <c r="EHZ20" s="998"/>
      <c r="EIA20" s="998"/>
      <c r="EIB20" s="998"/>
      <c r="EIC20" s="998"/>
      <c r="EID20" s="998"/>
      <c r="EIE20" s="998"/>
      <c r="EIF20" s="998"/>
      <c r="EIG20" s="998"/>
      <c r="EIH20" s="998"/>
      <c r="EII20" s="998"/>
      <c r="EIJ20" s="998"/>
      <c r="EIK20" s="998"/>
      <c r="EIL20" s="998"/>
      <c r="EIM20" s="998"/>
      <c r="EIN20" s="998"/>
      <c r="EIO20" s="998"/>
      <c r="EIP20" s="998"/>
      <c r="EIQ20" s="998"/>
      <c r="EIR20" s="998"/>
      <c r="EIS20" s="998"/>
      <c r="EIT20" s="998"/>
      <c r="EIU20" s="998"/>
      <c r="EIV20" s="998"/>
      <c r="EIW20" s="998"/>
      <c r="EIX20" s="998"/>
      <c r="EIY20" s="998"/>
      <c r="EIZ20" s="998"/>
      <c r="EJA20" s="998"/>
      <c r="EJB20" s="998"/>
      <c r="EJC20" s="998"/>
      <c r="EJD20" s="998"/>
      <c r="EJE20" s="998"/>
      <c r="EJF20" s="998"/>
      <c r="EJG20" s="998"/>
      <c r="EJH20" s="998"/>
      <c r="EJI20" s="998"/>
      <c r="EJJ20" s="998"/>
      <c r="EJK20" s="998"/>
      <c r="EJL20" s="998"/>
      <c r="EJM20" s="998"/>
      <c r="EJN20" s="998"/>
      <c r="EJO20" s="998"/>
      <c r="EJP20" s="998"/>
      <c r="EJQ20" s="998"/>
      <c r="EJR20" s="998"/>
      <c r="EJS20" s="998"/>
      <c r="EJT20" s="998"/>
      <c r="EJU20" s="998"/>
      <c r="EJV20" s="998"/>
      <c r="EJW20" s="998"/>
      <c r="EJX20" s="998"/>
      <c r="EJY20" s="998"/>
      <c r="EJZ20" s="998"/>
      <c r="EKA20" s="998"/>
      <c r="EKB20" s="998"/>
      <c r="EKC20" s="998"/>
      <c r="EKD20" s="998"/>
      <c r="EKE20" s="998"/>
      <c r="EKF20" s="998"/>
      <c r="EKG20" s="998"/>
      <c r="EKH20" s="998"/>
      <c r="EKI20" s="998"/>
      <c r="EKJ20" s="998"/>
      <c r="EKK20" s="998"/>
      <c r="EKL20" s="998"/>
      <c r="EKM20" s="998"/>
      <c r="EKN20" s="998"/>
      <c r="EKO20" s="998"/>
      <c r="EKP20" s="998"/>
      <c r="EKQ20" s="998"/>
      <c r="EKR20" s="998"/>
      <c r="EKS20" s="998"/>
      <c r="EKT20" s="998"/>
      <c r="EKU20" s="998"/>
      <c r="EKV20" s="998"/>
      <c r="EKW20" s="998"/>
      <c r="EKX20" s="998"/>
      <c r="EKY20" s="998"/>
      <c r="EKZ20" s="998"/>
      <c r="ELA20" s="998"/>
      <c r="ELB20" s="998"/>
      <c r="ELC20" s="998"/>
      <c r="ELD20" s="998"/>
      <c r="ELE20" s="998"/>
      <c r="ELF20" s="998"/>
      <c r="ELG20" s="998"/>
      <c r="ELH20" s="998"/>
      <c r="ELI20" s="998"/>
      <c r="ELJ20" s="998"/>
      <c r="ELK20" s="998"/>
      <c r="ELL20" s="998"/>
      <c r="ELM20" s="998"/>
      <c r="ELN20" s="998"/>
      <c r="ELO20" s="998"/>
      <c r="ELP20" s="998"/>
      <c r="ELQ20" s="998"/>
      <c r="ELR20" s="998"/>
      <c r="ELS20" s="998"/>
      <c r="ELT20" s="998"/>
      <c r="ELU20" s="998"/>
      <c r="ELV20" s="998"/>
      <c r="ELW20" s="998"/>
      <c r="ELX20" s="998"/>
      <c r="ELY20" s="998"/>
      <c r="ELZ20" s="998"/>
      <c r="EMA20" s="998"/>
      <c r="EMB20" s="998"/>
      <c r="EMC20" s="998"/>
      <c r="EMD20" s="998"/>
      <c r="EME20" s="998"/>
      <c r="EMF20" s="998"/>
      <c r="EMG20" s="998"/>
      <c r="EMH20" s="998"/>
      <c r="EMI20" s="998"/>
      <c r="EMJ20" s="998"/>
      <c r="EMK20" s="998"/>
      <c r="EML20" s="998"/>
      <c r="EMM20" s="998"/>
      <c r="EMN20" s="998"/>
      <c r="EMO20" s="998"/>
      <c r="EMP20" s="998"/>
      <c r="EMQ20" s="998"/>
      <c r="EMR20" s="998"/>
      <c r="EMS20" s="998"/>
      <c r="EMT20" s="998"/>
      <c r="EMU20" s="998"/>
      <c r="EMV20" s="998"/>
      <c r="EMW20" s="998"/>
      <c r="EMX20" s="998"/>
      <c r="EMY20" s="998"/>
      <c r="EMZ20" s="998"/>
      <c r="ENA20" s="998"/>
      <c r="ENB20" s="998"/>
      <c r="ENC20" s="998"/>
      <c r="END20" s="998"/>
      <c r="ENE20" s="998"/>
      <c r="ENF20" s="998"/>
      <c r="ENG20" s="998"/>
      <c r="ENH20" s="998"/>
      <c r="ENI20" s="998"/>
      <c r="ENJ20" s="998"/>
      <c r="ENK20" s="998"/>
      <c r="ENL20" s="998"/>
      <c r="ENM20" s="998"/>
      <c r="ENN20" s="998"/>
      <c r="ENO20" s="998"/>
      <c r="ENP20" s="998"/>
      <c r="ENQ20" s="998"/>
      <c r="ENR20" s="998"/>
      <c r="ENS20" s="998"/>
      <c r="ENT20" s="998"/>
      <c r="ENU20" s="998"/>
      <c r="ENV20" s="998"/>
      <c r="ENW20" s="998"/>
      <c r="ENX20" s="998"/>
      <c r="ENY20" s="998"/>
      <c r="ENZ20" s="998"/>
      <c r="EOA20" s="998"/>
      <c r="EOB20" s="998"/>
      <c r="EOC20" s="998"/>
      <c r="EOD20" s="998"/>
      <c r="EOE20" s="998"/>
      <c r="EOF20" s="998"/>
      <c r="EOG20" s="998"/>
      <c r="EOH20" s="998"/>
      <c r="EOI20" s="998"/>
      <c r="EOJ20" s="998"/>
      <c r="EOK20" s="998"/>
      <c r="EOL20" s="998"/>
      <c r="EOM20" s="998"/>
      <c r="EON20" s="998"/>
      <c r="EOO20" s="998"/>
      <c r="EOP20" s="998"/>
      <c r="EOQ20" s="998"/>
      <c r="EOR20" s="998"/>
      <c r="EOS20" s="998"/>
      <c r="EOT20" s="998"/>
      <c r="EOU20" s="998"/>
      <c r="EOV20" s="998"/>
      <c r="EOW20" s="998"/>
      <c r="EOX20" s="998"/>
      <c r="EOY20" s="998"/>
      <c r="EOZ20" s="998"/>
      <c r="EPA20" s="998"/>
      <c r="EPB20" s="998"/>
      <c r="EPC20" s="998"/>
      <c r="EPD20" s="998"/>
      <c r="EPE20" s="998"/>
      <c r="EPF20" s="998"/>
      <c r="EPG20" s="998"/>
      <c r="EPH20" s="998"/>
      <c r="EPI20" s="998"/>
      <c r="EPJ20" s="998"/>
      <c r="EPK20" s="998"/>
      <c r="EPL20" s="998"/>
      <c r="EPM20" s="998"/>
      <c r="EPN20" s="998"/>
      <c r="EPO20" s="998"/>
      <c r="EPP20" s="998"/>
      <c r="EPQ20" s="998"/>
      <c r="EPR20" s="998"/>
      <c r="EPS20" s="998"/>
      <c r="EPT20" s="998"/>
      <c r="EPU20" s="998"/>
      <c r="EPV20" s="998"/>
      <c r="EPW20" s="998"/>
      <c r="EPX20" s="998"/>
      <c r="EPY20" s="998"/>
      <c r="EPZ20" s="998"/>
      <c r="EQA20" s="998"/>
      <c r="EQB20" s="998"/>
      <c r="EQC20" s="998"/>
      <c r="EQD20" s="998"/>
      <c r="EQE20" s="998"/>
      <c r="EQF20" s="998"/>
      <c r="EQG20" s="998"/>
      <c r="EQH20" s="998"/>
      <c r="EQI20" s="998"/>
      <c r="EQJ20" s="998"/>
      <c r="EQK20" s="998"/>
      <c r="EQL20" s="998"/>
      <c r="EQM20" s="998"/>
      <c r="EQN20" s="998"/>
      <c r="EQO20" s="998"/>
      <c r="EQP20" s="998"/>
      <c r="EQQ20" s="998"/>
      <c r="EQR20" s="998"/>
      <c r="EQS20" s="998"/>
      <c r="EQT20" s="998"/>
      <c r="EQU20" s="998"/>
      <c r="EQV20" s="998"/>
      <c r="EQW20" s="998"/>
      <c r="EQX20" s="998"/>
      <c r="EQY20" s="998"/>
      <c r="EQZ20" s="998"/>
      <c r="ERA20" s="998"/>
      <c r="ERB20" s="998"/>
      <c r="ERC20" s="998"/>
      <c r="ERD20" s="998"/>
      <c r="ERE20" s="998"/>
      <c r="ERF20" s="998"/>
      <c r="ERG20" s="998"/>
      <c r="ERH20" s="998"/>
      <c r="ERI20" s="998"/>
      <c r="ERJ20" s="998"/>
      <c r="ERK20" s="998"/>
      <c r="ERL20" s="998"/>
      <c r="ERM20" s="998"/>
      <c r="ERN20" s="998"/>
      <c r="ERO20" s="998"/>
      <c r="ERP20" s="998"/>
      <c r="ERQ20" s="998"/>
      <c r="ERR20" s="998"/>
      <c r="ERS20" s="998"/>
      <c r="ERT20" s="998"/>
      <c r="ERU20" s="998"/>
      <c r="ERV20" s="998"/>
      <c r="ERW20" s="998"/>
      <c r="ERX20" s="998"/>
      <c r="ERY20" s="998"/>
      <c r="ERZ20" s="998"/>
      <c r="ESA20" s="998"/>
      <c r="ESB20" s="998"/>
      <c r="ESC20" s="998"/>
      <c r="ESD20" s="998"/>
      <c r="ESE20" s="998"/>
      <c r="ESF20" s="998"/>
      <c r="ESG20" s="998"/>
      <c r="ESH20" s="998"/>
      <c r="ESI20" s="998"/>
      <c r="ESJ20" s="998"/>
      <c r="ESK20" s="998"/>
      <c r="ESL20" s="998"/>
      <c r="ESM20" s="998"/>
      <c r="ESN20" s="998"/>
      <c r="ESO20" s="998"/>
      <c r="ESP20" s="998"/>
      <c r="ESQ20" s="998"/>
      <c r="ESR20" s="998"/>
      <c r="ESS20" s="998"/>
      <c r="EST20" s="998"/>
      <c r="ESU20" s="998"/>
      <c r="ESV20" s="998"/>
      <c r="ESW20" s="998"/>
      <c r="ESX20" s="998"/>
      <c r="ESY20" s="998"/>
      <c r="ESZ20" s="998"/>
      <c r="ETA20" s="998"/>
      <c r="ETB20" s="998"/>
      <c r="ETC20" s="998"/>
      <c r="ETD20" s="998"/>
      <c r="ETE20" s="998"/>
      <c r="ETF20" s="998"/>
      <c r="ETG20" s="998"/>
      <c r="ETH20" s="998"/>
      <c r="ETI20" s="998"/>
      <c r="ETJ20" s="998"/>
      <c r="ETK20" s="998"/>
      <c r="ETL20" s="998"/>
      <c r="ETM20" s="998"/>
      <c r="ETN20" s="998"/>
      <c r="ETO20" s="998"/>
      <c r="ETP20" s="998"/>
      <c r="ETQ20" s="998"/>
      <c r="ETR20" s="998"/>
      <c r="ETS20" s="998"/>
      <c r="ETT20" s="998"/>
      <c r="ETU20" s="998"/>
      <c r="ETV20" s="998"/>
      <c r="ETW20" s="998"/>
      <c r="ETX20" s="998"/>
      <c r="ETY20" s="998"/>
      <c r="ETZ20" s="998"/>
      <c r="EUA20" s="998"/>
      <c r="EUB20" s="998"/>
      <c r="EUC20" s="998"/>
      <c r="EUD20" s="998"/>
      <c r="EUE20" s="998"/>
      <c r="EUF20" s="998"/>
      <c r="EUG20" s="998"/>
      <c r="EUH20" s="998"/>
      <c r="EUI20" s="998"/>
      <c r="EUJ20" s="998"/>
      <c r="EUK20" s="998"/>
      <c r="EUL20" s="998"/>
      <c r="EUM20" s="998"/>
      <c r="EUN20" s="998"/>
      <c r="EUO20" s="998"/>
      <c r="EUP20" s="998"/>
      <c r="EUQ20" s="998"/>
      <c r="EUR20" s="998"/>
      <c r="EUS20" s="998"/>
      <c r="EUT20" s="998"/>
      <c r="EUU20" s="998"/>
      <c r="EUV20" s="998"/>
      <c r="EUW20" s="998"/>
      <c r="EUX20" s="998"/>
      <c r="EUY20" s="998"/>
      <c r="EUZ20" s="998"/>
      <c r="EVA20" s="998"/>
      <c r="EVB20" s="998"/>
      <c r="EVC20" s="998"/>
      <c r="EVD20" s="998"/>
      <c r="EVE20" s="998"/>
      <c r="EVF20" s="998"/>
      <c r="EVG20" s="998"/>
      <c r="EVH20" s="998"/>
      <c r="EVI20" s="998"/>
      <c r="EVJ20" s="998"/>
      <c r="EVK20" s="998"/>
      <c r="EVL20" s="998"/>
      <c r="EVM20" s="998"/>
      <c r="EVN20" s="998"/>
      <c r="EVO20" s="998"/>
      <c r="EVP20" s="998"/>
      <c r="EVQ20" s="998"/>
      <c r="EVR20" s="998"/>
      <c r="EVS20" s="998"/>
      <c r="EVT20" s="998"/>
      <c r="EVU20" s="998"/>
      <c r="EVV20" s="998"/>
      <c r="EVW20" s="998"/>
      <c r="EVX20" s="998"/>
      <c r="EVY20" s="998"/>
      <c r="EVZ20" s="998"/>
      <c r="EWA20" s="998"/>
      <c r="EWB20" s="998"/>
      <c r="EWC20" s="998"/>
      <c r="EWD20" s="998"/>
      <c r="EWE20" s="998"/>
      <c r="EWF20" s="998"/>
      <c r="EWG20" s="998"/>
      <c r="EWH20" s="998"/>
      <c r="EWI20" s="998"/>
      <c r="EWJ20" s="998"/>
      <c r="EWK20" s="998"/>
      <c r="EWL20" s="998"/>
      <c r="EWM20" s="998"/>
      <c r="EWN20" s="998"/>
      <c r="EWO20" s="998"/>
      <c r="EWP20" s="998"/>
      <c r="EWQ20" s="998"/>
      <c r="EWR20" s="998"/>
      <c r="EWS20" s="998"/>
      <c r="EWT20" s="998"/>
      <c r="EWU20" s="998"/>
      <c r="EWV20" s="998"/>
      <c r="EWW20" s="998"/>
      <c r="EWX20" s="998"/>
      <c r="EWY20" s="998"/>
      <c r="EWZ20" s="998"/>
      <c r="EXA20" s="998"/>
      <c r="EXB20" s="998"/>
      <c r="EXC20" s="998"/>
      <c r="EXD20" s="998"/>
      <c r="EXE20" s="998"/>
      <c r="EXF20" s="998"/>
      <c r="EXG20" s="998"/>
      <c r="EXH20" s="998"/>
      <c r="EXI20" s="998"/>
      <c r="EXJ20" s="998"/>
      <c r="EXK20" s="998"/>
      <c r="EXL20" s="998"/>
      <c r="EXM20" s="998"/>
      <c r="EXN20" s="998"/>
      <c r="EXO20" s="998"/>
      <c r="EXP20" s="998"/>
      <c r="EXQ20" s="998"/>
      <c r="EXR20" s="998"/>
      <c r="EXS20" s="998"/>
      <c r="EXT20" s="998"/>
      <c r="EXU20" s="998"/>
      <c r="EXV20" s="998"/>
      <c r="EXW20" s="998"/>
      <c r="EXX20" s="998"/>
      <c r="EXY20" s="998"/>
      <c r="EXZ20" s="998"/>
      <c r="EYA20" s="998"/>
      <c r="EYB20" s="998"/>
      <c r="EYC20" s="998"/>
      <c r="EYD20" s="998"/>
      <c r="EYE20" s="998"/>
      <c r="EYF20" s="998"/>
      <c r="EYG20" s="998"/>
      <c r="EYH20" s="998"/>
      <c r="EYI20" s="998"/>
      <c r="EYJ20" s="998"/>
      <c r="EYK20" s="998"/>
      <c r="EYL20" s="998"/>
      <c r="EYM20" s="998"/>
      <c r="EYN20" s="998"/>
      <c r="EYO20" s="998"/>
      <c r="EYP20" s="998"/>
      <c r="EYQ20" s="998"/>
      <c r="EYR20" s="998"/>
      <c r="EYS20" s="998"/>
      <c r="EYT20" s="998"/>
      <c r="EYU20" s="998"/>
      <c r="EYV20" s="998"/>
      <c r="EYW20" s="998"/>
      <c r="EYX20" s="998"/>
      <c r="EYY20" s="998"/>
      <c r="EYZ20" s="998"/>
      <c r="EZA20" s="998"/>
      <c r="EZB20" s="998"/>
      <c r="EZC20" s="998"/>
      <c r="EZD20" s="998"/>
      <c r="EZE20" s="998"/>
      <c r="EZF20" s="998"/>
      <c r="EZG20" s="998"/>
      <c r="EZH20" s="998"/>
      <c r="EZI20" s="998"/>
      <c r="EZJ20" s="998"/>
      <c r="EZK20" s="998"/>
      <c r="EZL20" s="998"/>
      <c r="EZM20" s="998"/>
      <c r="EZN20" s="998"/>
      <c r="EZO20" s="998"/>
      <c r="EZP20" s="998"/>
      <c r="EZQ20" s="998"/>
      <c r="EZR20" s="998"/>
      <c r="EZS20" s="998"/>
      <c r="EZT20" s="998"/>
      <c r="EZU20" s="998"/>
      <c r="EZV20" s="998"/>
      <c r="EZW20" s="998"/>
      <c r="EZX20" s="998"/>
      <c r="EZY20" s="998"/>
      <c r="EZZ20" s="998"/>
      <c r="FAA20" s="998"/>
      <c r="FAB20" s="998"/>
      <c r="FAC20" s="998"/>
      <c r="FAD20" s="998"/>
      <c r="FAE20" s="998"/>
      <c r="FAF20" s="998"/>
      <c r="FAG20" s="998"/>
      <c r="FAH20" s="998"/>
      <c r="FAI20" s="998"/>
      <c r="FAJ20" s="998"/>
      <c r="FAK20" s="998"/>
      <c r="FAL20" s="998"/>
      <c r="FAM20" s="998"/>
      <c r="FAN20" s="998"/>
      <c r="FAO20" s="998"/>
      <c r="FAP20" s="998"/>
      <c r="FAQ20" s="998"/>
      <c r="FAR20" s="998"/>
      <c r="FAS20" s="998"/>
      <c r="FAT20" s="998"/>
      <c r="FAU20" s="998"/>
      <c r="FAV20" s="998"/>
      <c r="FAW20" s="998"/>
      <c r="FAX20" s="998"/>
      <c r="FAY20" s="998"/>
      <c r="FAZ20" s="998"/>
      <c r="FBA20" s="998"/>
      <c r="FBB20" s="998"/>
      <c r="FBC20" s="998"/>
      <c r="FBD20" s="998"/>
      <c r="FBE20" s="998"/>
      <c r="FBF20" s="998"/>
      <c r="FBG20" s="998"/>
      <c r="FBH20" s="998"/>
      <c r="FBI20" s="998"/>
      <c r="FBJ20" s="998"/>
      <c r="FBK20" s="998"/>
      <c r="FBL20" s="998"/>
      <c r="FBM20" s="998"/>
      <c r="FBN20" s="998"/>
      <c r="FBO20" s="998"/>
      <c r="FBP20" s="998"/>
      <c r="FBQ20" s="998"/>
      <c r="FBR20" s="998"/>
      <c r="FBS20" s="998"/>
      <c r="FBT20" s="998"/>
      <c r="FBU20" s="998"/>
      <c r="FBV20" s="998"/>
      <c r="FBW20" s="998"/>
      <c r="FBX20" s="998"/>
      <c r="FBY20" s="998"/>
      <c r="FBZ20" s="998"/>
      <c r="FCA20" s="998"/>
      <c r="FCB20" s="998"/>
      <c r="FCC20" s="998"/>
      <c r="FCD20" s="998"/>
      <c r="FCE20" s="998"/>
      <c r="FCF20" s="998"/>
      <c r="FCG20" s="998"/>
      <c r="FCH20" s="998"/>
      <c r="FCI20" s="998"/>
      <c r="FCJ20" s="998"/>
      <c r="FCK20" s="998"/>
      <c r="FCL20" s="998"/>
      <c r="FCM20" s="998"/>
      <c r="FCN20" s="998"/>
      <c r="FCO20" s="998"/>
      <c r="FCP20" s="998"/>
      <c r="FCQ20" s="998"/>
      <c r="FCR20" s="998"/>
      <c r="FCS20" s="998"/>
      <c r="FCT20" s="998"/>
      <c r="FCU20" s="998"/>
      <c r="FCV20" s="998"/>
      <c r="FCW20" s="998"/>
      <c r="FCX20" s="998"/>
      <c r="FCY20" s="998"/>
      <c r="FCZ20" s="998"/>
      <c r="FDA20" s="998"/>
      <c r="FDB20" s="998"/>
      <c r="FDC20" s="998"/>
      <c r="FDD20" s="998"/>
      <c r="FDE20" s="998"/>
      <c r="FDF20" s="998"/>
      <c r="FDG20" s="998"/>
      <c r="FDH20" s="998"/>
      <c r="FDI20" s="998"/>
      <c r="FDJ20" s="998"/>
      <c r="FDK20" s="998"/>
      <c r="FDL20" s="998"/>
      <c r="FDM20" s="998"/>
      <c r="FDN20" s="998"/>
      <c r="FDO20" s="998"/>
      <c r="FDP20" s="998"/>
      <c r="FDQ20" s="998"/>
      <c r="FDR20" s="998"/>
      <c r="FDS20" s="998"/>
      <c r="FDT20" s="998"/>
      <c r="FDU20" s="998"/>
      <c r="FDV20" s="998"/>
      <c r="FDW20" s="998"/>
      <c r="FDX20" s="998"/>
      <c r="FDY20" s="998"/>
      <c r="FDZ20" s="998"/>
      <c r="FEA20" s="998"/>
      <c r="FEB20" s="998"/>
      <c r="FEC20" s="998"/>
      <c r="FED20" s="998"/>
      <c r="FEE20" s="998"/>
      <c r="FEF20" s="998"/>
      <c r="FEG20" s="998"/>
      <c r="FEH20" s="998"/>
      <c r="FEI20" s="998"/>
      <c r="FEJ20" s="998"/>
      <c r="FEK20" s="998"/>
      <c r="FEL20" s="998"/>
      <c r="FEM20" s="998"/>
      <c r="FEN20" s="998"/>
      <c r="FEO20" s="998"/>
      <c r="FEP20" s="998"/>
      <c r="FEQ20" s="998"/>
      <c r="FER20" s="998"/>
      <c r="FES20" s="998"/>
      <c r="FET20" s="998"/>
      <c r="FEU20" s="998"/>
      <c r="FEV20" s="998"/>
      <c r="FEW20" s="998"/>
      <c r="FEX20" s="998"/>
      <c r="FEY20" s="998"/>
      <c r="FEZ20" s="998"/>
      <c r="FFA20" s="998"/>
      <c r="FFB20" s="998"/>
      <c r="FFC20" s="998"/>
      <c r="FFD20" s="998"/>
      <c r="FFE20" s="998"/>
      <c r="FFF20" s="998"/>
      <c r="FFG20" s="998"/>
      <c r="FFH20" s="998"/>
      <c r="FFI20" s="998"/>
      <c r="FFJ20" s="998"/>
      <c r="FFK20" s="998"/>
      <c r="FFL20" s="998"/>
      <c r="FFM20" s="998"/>
      <c r="FFN20" s="998"/>
      <c r="FFO20" s="998"/>
      <c r="FFP20" s="998"/>
      <c r="FFQ20" s="998"/>
      <c r="FFR20" s="998"/>
      <c r="FFS20" s="998"/>
      <c r="FFT20" s="998"/>
      <c r="FFU20" s="998"/>
      <c r="FFV20" s="998"/>
      <c r="FFW20" s="998"/>
      <c r="FFX20" s="998"/>
      <c r="FFY20" s="998"/>
      <c r="FFZ20" s="998"/>
      <c r="FGA20" s="998"/>
      <c r="FGB20" s="998"/>
      <c r="FGC20" s="998"/>
      <c r="FGD20" s="998"/>
      <c r="FGE20" s="998"/>
      <c r="FGF20" s="998"/>
      <c r="FGG20" s="998"/>
      <c r="FGH20" s="998"/>
      <c r="FGI20" s="998"/>
      <c r="FGJ20" s="998"/>
      <c r="FGK20" s="998"/>
      <c r="FGL20" s="998"/>
      <c r="FGM20" s="998"/>
      <c r="FGN20" s="998"/>
      <c r="FGO20" s="998"/>
      <c r="FGP20" s="998"/>
      <c r="FGQ20" s="998"/>
      <c r="FGR20" s="998"/>
      <c r="FGS20" s="998"/>
      <c r="FGT20" s="998"/>
      <c r="FGU20" s="998"/>
      <c r="FGV20" s="998"/>
      <c r="FGW20" s="998"/>
      <c r="FGX20" s="998"/>
      <c r="FGY20" s="998"/>
      <c r="FGZ20" s="998"/>
      <c r="FHA20" s="998"/>
      <c r="FHB20" s="998"/>
      <c r="FHC20" s="998"/>
      <c r="FHD20" s="998"/>
      <c r="FHE20" s="998"/>
      <c r="FHF20" s="998"/>
      <c r="FHG20" s="998"/>
      <c r="FHH20" s="998"/>
      <c r="FHI20" s="998"/>
      <c r="FHJ20" s="998"/>
      <c r="FHK20" s="998"/>
      <c r="FHL20" s="998"/>
      <c r="FHM20" s="998"/>
      <c r="FHN20" s="998"/>
      <c r="FHO20" s="998"/>
      <c r="FHP20" s="998"/>
      <c r="FHQ20" s="998"/>
      <c r="FHR20" s="998"/>
      <c r="FHS20" s="998"/>
      <c r="FHT20" s="998"/>
      <c r="FHU20" s="998"/>
      <c r="FHV20" s="998"/>
      <c r="FHW20" s="998"/>
      <c r="FHX20" s="998"/>
      <c r="FHY20" s="998"/>
      <c r="FHZ20" s="998"/>
      <c r="FIA20" s="998"/>
      <c r="FIB20" s="998"/>
      <c r="FIC20" s="998"/>
      <c r="FID20" s="998"/>
      <c r="FIE20" s="998"/>
      <c r="FIF20" s="998"/>
      <c r="FIG20" s="998"/>
      <c r="FIH20" s="998"/>
      <c r="FII20" s="998"/>
      <c r="FIJ20" s="998"/>
      <c r="FIK20" s="998"/>
      <c r="FIL20" s="998"/>
      <c r="FIM20" s="998"/>
      <c r="FIN20" s="998"/>
      <c r="FIO20" s="998"/>
      <c r="FIP20" s="998"/>
      <c r="FIQ20" s="998"/>
      <c r="FIR20" s="998"/>
      <c r="FIS20" s="998"/>
      <c r="FIT20" s="998"/>
      <c r="FIU20" s="998"/>
      <c r="FIV20" s="998"/>
      <c r="FIW20" s="998"/>
      <c r="FIX20" s="998"/>
      <c r="FIY20" s="998"/>
      <c r="FIZ20" s="998"/>
      <c r="FJA20" s="998"/>
      <c r="FJB20" s="998"/>
      <c r="FJC20" s="998"/>
      <c r="FJD20" s="998"/>
      <c r="FJE20" s="998"/>
      <c r="FJF20" s="998"/>
      <c r="FJG20" s="998"/>
      <c r="FJH20" s="998"/>
      <c r="FJI20" s="998"/>
      <c r="FJJ20" s="998"/>
      <c r="FJK20" s="998"/>
      <c r="FJL20" s="998"/>
      <c r="FJM20" s="998"/>
      <c r="FJN20" s="998"/>
      <c r="FJO20" s="998"/>
      <c r="FJP20" s="998"/>
      <c r="FJQ20" s="998"/>
      <c r="FJR20" s="998"/>
      <c r="FJS20" s="998"/>
      <c r="FJT20" s="998"/>
      <c r="FJU20" s="998"/>
      <c r="FJV20" s="998"/>
      <c r="FJW20" s="998"/>
      <c r="FJX20" s="998"/>
      <c r="FJY20" s="998"/>
      <c r="FJZ20" s="998"/>
      <c r="FKA20" s="998"/>
      <c r="FKB20" s="998"/>
      <c r="FKC20" s="998"/>
      <c r="FKD20" s="998"/>
      <c r="FKE20" s="998"/>
      <c r="FKF20" s="998"/>
      <c r="FKG20" s="998"/>
      <c r="FKH20" s="998"/>
      <c r="FKI20" s="998"/>
      <c r="FKJ20" s="998"/>
      <c r="FKK20" s="998"/>
      <c r="FKL20" s="998"/>
      <c r="FKM20" s="998"/>
      <c r="FKN20" s="998"/>
      <c r="FKO20" s="998"/>
      <c r="FKP20" s="998"/>
      <c r="FKQ20" s="998"/>
      <c r="FKR20" s="998"/>
      <c r="FKS20" s="998"/>
      <c r="FKT20" s="998"/>
      <c r="FKU20" s="998"/>
      <c r="FKV20" s="998"/>
      <c r="FKW20" s="998"/>
      <c r="FKX20" s="998"/>
      <c r="FKY20" s="998"/>
      <c r="FKZ20" s="998"/>
      <c r="FLA20" s="998"/>
      <c r="FLB20" s="998"/>
      <c r="FLC20" s="998"/>
      <c r="FLD20" s="998"/>
      <c r="FLE20" s="998"/>
      <c r="FLF20" s="998"/>
      <c r="FLG20" s="998"/>
      <c r="FLH20" s="998"/>
      <c r="FLI20" s="998"/>
      <c r="FLJ20" s="998"/>
      <c r="FLK20" s="998"/>
      <c r="FLL20" s="998"/>
      <c r="FLM20" s="998"/>
      <c r="FLN20" s="998"/>
      <c r="FLO20" s="998"/>
      <c r="FLP20" s="998"/>
      <c r="FLQ20" s="998"/>
      <c r="FLR20" s="998"/>
      <c r="FLS20" s="998"/>
      <c r="FLT20" s="998"/>
      <c r="FLU20" s="998"/>
      <c r="FLV20" s="998"/>
      <c r="FLW20" s="998"/>
      <c r="FLX20" s="998"/>
      <c r="FLY20" s="998"/>
      <c r="FLZ20" s="998"/>
      <c r="FMA20" s="998"/>
      <c r="FMB20" s="998"/>
      <c r="FMC20" s="998"/>
      <c r="FMD20" s="998"/>
      <c r="FME20" s="998"/>
      <c r="FMF20" s="998"/>
      <c r="FMG20" s="998"/>
      <c r="FMH20" s="998"/>
      <c r="FMI20" s="998"/>
      <c r="FMJ20" s="998"/>
      <c r="FMK20" s="998"/>
      <c r="FML20" s="998"/>
      <c r="FMM20" s="998"/>
      <c r="FMN20" s="998"/>
      <c r="FMO20" s="998"/>
      <c r="FMP20" s="998"/>
      <c r="FMQ20" s="998"/>
      <c r="FMR20" s="998"/>
      <c r="FMS20" s="998"/>
      <c r="FMT20" s="998"/>
      <c r="FMU20" s="998"/>
      <c r="FMV20" s="998"/>
      <c r="FMW20" s="998"/>
      <c r="FMX20" s="998"/>
      <c r="FMY20" s="998"/>
      <c r="FMZ20" s="998"/>
      <c r="FNA20" s="998"/>
      <c r="FNB20" s="998"/>
      <c r="FNC20" s="998"/>
      <c r="FND20" s="998"/>
      <c r="FNE20" s="998"/>
      <c r="FNF20" s="998"/>
      <c r="FNG20" s="998"/>
      <c r="FNH20" s="998"/>
      <c r="FNI20" s="998"/>
      <c r="FNJ20" s="998"/>
      <c r="FNK20" s="998"/>
      <c r="FNL20" s="998"/>
      <c r="FNM20" s="998"/>
      <c r="FNN20" s="998"/>
      <c r="FNO20" s="998"/>
      <c r="FNP20" s="998"/>
      <c r="FNQ20" s="998"/>
      <c r="FNR20" s="998"/>
      <c r="FNS20" s="998"/>
      <c r="FNT20" s="998"/>
      <c r="FNU20" s="998"/>
      <c r="FNV20" s="998"/>
      <c r="FNW20" s="998"/>
      <c r="FNX20" s="998"/>
      <c r="FNY20" s="998"/>
      <c r="FNZ20" s="998"/>
      <c r="FOA20" s="998"/>
      <c r="FOB20" s="998"/>
      <c r="FOC20" s="998"/>
      <c r="FOD20" s="998"/>
      <c r="FOE20" s="998"/>
      <c r="FOF20" s="998"/>
      <c r="FOG20" s="998"/>
      <c r="FOH20" s="998"/>
      <c r="FOI20" s="998"/>
      <c r="FOJ20" s="998"/>
      <c r="FOK20" s="998"/>
      <c r="FOL20" s="998"/>
      <c r="FOM20" s="998"/>
      <c r="FON20" s="998"/>
      <c r="FOO20" s="998"/>
      <c r="FOP20" s="998"/>
      <c r="FOQ20" s="998"/>
      <c r="FOR20" s="998"/>
      <c r="FOS20" s="998"/>
      <c r="FOT20" s="998"/>
      <c r="FOU20" s="998"/>
      <c r="FOV20" s="998"/>
      <c r="FOW20" s="998"/>
      <c r="FOX20" s="998"/>
      <c r="FOY20" s="998"/>
      <c r="FOZ20" s="998"/>
      <c r="FPA20" s="998"/>
      <c r="FPB20" s="998"/>
      <c r="FPC20" s="998"/>
      <c r="FPD20" s="998"/>
      <c r="FPE20" s="998"/>
      <c r="FPF20" s="998"/>
      <c r="FPG20" s="998"/>
      <c r="FPH20" s="998"/>
      <c r="FPI20" s="998"/>
      <c r="FPJ20" s="998"/>
      <c r="FPK20" s="998"/>
      <c r="FPL20" s="998"/>
      <c r="FPM20" s="998"/>
      <c r="FPN20" s="998"/>
      <c r="FPO20" s="998"/>
      <c r="FPP20" s="998"/>
      <c r="FPQ20" s="998"/>
      <c r="FPR20" s="998"/>
      <c r="FPS20" s="998"/>
      <c r="FPT20" s="998"/>
      <c r="FPU20" s="998"/>
      <c r="FPV20" s="998"/>
      <c r="FPW20" s="998"/>
      <c r="FPX20" s="998"/>
      <c r="FPY20" s="998"/>
      <c r="FPZ20" s="998"/>
      <c r="FQA20" s="998"/>
      <c r="FQB20" s="998"/>
      <c r="FQC20" s="998"/>
      <c r="FQD20" s="998"/>
      <c r="FQE20" s="998"/>
      <c r="FQF20" s="998"/>
      <c r="FQG20" s="998"/>
      <c r="FQH20" s="998"/>
      <c r="FQI20" s="998"/>
      <c r="FQJ20" s="998"/>
      <c r="FQK20" s="998"/>
      <c r="FQL20" s="998"/>
      <c r="FQM20" s="998"/>
      <c r="FQN20" s="998"/>
      <c r="FQO20" s="998"/>
      <c r="FQP20" s="998"/>
      <c r="FQQ20" s="998"/>
      <c r="FQR20" s="998"/>
      <c r="FQS20" s="998"/>
      <c r="FQT20" s="998"/>
      <c r="FQU20" s="998"/>
      <c r="FQV20" s="998"/>
      <c r="FQW20" s="998"/>
      <c r="FQX20" s="998"/>
      <c r="FQY20" s="998"/>
      <c r="FQZ20" s="998"/>
      <c r="FRA20" s="998"/>
      <c r="FRB20" s="998"/>
      <c r="FRC20" s="998"/>
      <c r="FRD20" s="998"/>
      <c r="FRE20" s="998"/>
      <c r="FRF20" s="998"/>
      <c r="FRG20" s="998"/>
      <c r="FRH20" s="998"/>
      <c r="FRI20" s="998"/>
      <c r="FRJ20" s="998"/>
      <c r="FRK20" s="998"/>
      <c r="FRL20" s="998"/>
      <c r="FRM20" s="998"/>
      <c r="FRN20" s="998"/>
      <c r="FRO20" s="998"/>
      <c r="FRP20" s="998"/>
      <c r="FRQ20" s="998"/>
      <c r="FRR20" s="998"/>
      <c r="FRS20" s="998"/>
      <c r="FRT20" s="998"/>
      <c r="FRU20" s="998"/>
      <c r="FRV20" s="998"/>
      <c r="FRW20" s="998"/>
      <c r="FRX20" s="998"/>
      <c r="FRY20" s="998"/>
      <c r="FRZ20" s="998"/>
      <c r="FSA20" s="998"/>
      <c r="FSB20" s="998"/>
      <c r="FSC20" s="998"/>
      <c r="FSD20" s="998"/>
      <c r="FSE20" s="998"/>
      <c r="FSF20" s="998"/>
      <c r="FSG20" s="998"/>
      <c r="FSH20" s="998"/>
      <c r="FSI20" s="998"/>
      <c r="FSJ20" s="998"/>
      <c r="FSK20" s="998"/>
      <c r="FSL20" s="998"/>
      <c r="FSM20" s="998"/>
      <c r="FSN20" s="998"/>
      <c r="FSO20" s="998"/>
      <c r="FSP20" s="998"/>
      <c r="FSQ20" s="998"/>
      <c r="FSR20" s="998"/>
      <c r="FSS20" s="998"/>
      <c r="FST20" s="998"/>
      <c r="FSU20" s="998"/>
      <c r="FSV20" s="998"/>
      <c r="FSW20" s="998"/>
      <c r="FSX20" s="998"/>
      <c r="FSY20" s="998"/>
      <c r="FSZ20" s="998"/>
      <c r="FTA20" s="998"/>
      <c r="FTB20" s="998"/>
      <c r="FTC20" s="998"/>
      <c r="FTD20" s="998"/>
      <c r="FTE20" s="998"/>
      <c r="FTF20" s="998"/>
      <c r="FTG20" s="998"/>
      <c r="FTH20" s="998"/>
      <c r="FTI20" s="998"/>
      <c r="FTJ20" s="998"/>
      <c r="FTK20" s="998"/>
      <c r="FTL20" s="998"/>
      <c r="FTM20" s="998"/>
      <c r="FTN20" s="998"/>
      <c r="FTO20" s="998"/>
      <c r="FTP20" s="998"/>
      <c r="FTQ20" s="998"/>
      <c r="FTR20" s="998"/>
      <c r="FTS20" s="998"/>
      <c r="FTT20" s="998"/>
      <c r="FTU20" s="998"/>
      <c r="FTV20" s="998"/>
      <c r="FTW20" s="998"/>
      <c r="FTX20" s="998"/>
      <c r="FTY20" s="998"/>
      <c r="FTZ20" s="998"/>
      <c r="FUA20" s="998"/>
      <c r="FUB20" s="998"/>
      <c r="FUC20" s="998"/>
      <c r="FUD20" s="998"/>
      <c r="FUE20" s="998"/>
      <c r="FUF20" s="998"/>
      <c r="FUG20" s="998"/>
      <c r="FUH20" s="998"/>
      <c r="FUI20" s="998"/>
      <c r="FUJ20" s="998"/>
      <c r="FUK20" s="998"/>
      <c r="FUL20" s="998"/>
      <c r="FUM20" s="998"/>
      <c r="FUN20" s="998"/>
      <c r="FUO20" s="998"/>
      <c r="FUP20" s="998"/>
      <c r="FUQ20" s="998"/>
      <c r="FUR20" s="998"/>
      <c r="FUS20" s="998"/>
      <c r="FUT20" s="998"/>
      <c r="FUU20" s="998"/>
      <c r="FUV20" s="998"/>
      <c r="FUW20" s="998"/>
      <c r="FUX20" s="998"/>
      <c r="FUY20" s="998"/>
      <c r="FUZ20" s="998"/>
      <c r="FVA20" s="998"/>
      <c r="FVB20" s="998"/>
      <c r="FVC20" s="998"/>
      <c r="FVD20" s="998"/>
      <c r="FVE20" s="998"/>
      <c r="FVF20" s="998"/>
      <c r="FVG20" s="998"/>
      <c r="FVH20" s="998"/>
      <c r="FVI20" s="998"/>
      <c r="FVJ20" s="998"/>
      <c r="FVK20" s="998"/>
      <c r="FVL20" s="998"/>
      <c r="FVM20" s="998"/>
      <c r="FVN20" s="998"/>
      <c r="FVO20" s="998"/>
      <c r="FVP20" s="998"/>
      <c r="FVQ20" s="998"/>
      <c r="FVR20" s="998"/>
      <c r="FVS20" s="998"/>
      <c r="FVT20" s="998"/>
      <c r="FVU20" s="998"/>
      <c r="FVV20" s="998"/>
      <c r="FVW20" s="998"/>
      <c r="FVX20" s="998"/>
      <c r="FVY20" s="998"/>
      <c r="FVZ20" s="998"/>
      <c r="FWA20" s="998"/>
      <c r="FWB20" s="998"/>
      <c r="FWC20" s="998"/>
      <c r="FWD20" s="998"/>
      <c r="FWE20" s="998"/>
      <c r="FWF20" s="998"/>
      <c r="FWG20" s="998"/>
      <c r="FWH20" s="998"/>
      <c r="FWI20" s="998"/>
      <c r="FWJ20" s="998"/>
      <c r="FWK20" s="998"/>
      <c r="FWL20" s="998"/>
      <c r="FWM20" s="998"/>
      <c r="FWN20" s="998"/>
      <c r="FWO20" s="998"/>
      <c r="FWP20" s="998"/>
      <c r="FWQ20" s="998"/>
      <c r="FWR20" s="998"/>
      <c r="FWS20" s="998"/>
      <c r="FWT20" s="998"/>
      <c r="FWU20" s="998"/>
      <c r="FWV20" s="998"/>
      <c r="FWW20" s="998"/>
      <c r="FWX20" s="998"/>
      <c r="FWY20" s="998"/>
      <c r="FWZ20" s="998"/>
      <c r="FXA20" s="998"/>
      <c r="FXB20" s="998"/>
      <c r="FXC20" s="998"/>
      <c r="FXD20" s="998"/>
      <c r="FXE20" s="998"/>
      <c r="FXF20" s="998"/>
      <c r="FXG20" s="998"/>
      <c r="FXH20" s="998"/>
      <c r="FXI20" s="998"/>
      <c r="FXJ20" s="998"/>
      <c r="FXK20" s="998"/>
      <c r="FXL20" s="998"/>
      <c r="FXM20" s="998"/>
      <c r="FXN20" s="998"/>
      <c r="FXO20" s="998"/>
      <c r="FXP20" s="998"/>
      <c r="FXQ20" s="998"/>
      <c r="FXR20" s="998"/>
      <c r="FXS20" s="998"/>
      <c r="FXT20" s="998"/>
      <c r="FXU20" s="998"/>
      <c r="FXV20" s="998"/>
      <c r="FXW20" s="998"/>
      <c r="FXX20" s="998"/>
      <c r="FXY20" s="998"/>
      <c r="FXZ20" s="998"/>
      <c r="FYA20" s="998"/>
      <c r="FYB20" s="998"/>
      <c r="FYC20" s="998"/>
      <c r="FYD20" s="998"/>
      <c r="FYE20" s="998"/>
      <c r="FYF20" s="998"/>
      <c r="FYG20" s="998"/>
      <c r="FYH20" s="998"/>
      <c r="FYI20" s="998"/>
      <c r="FYJ20" s="998"/>
      <c r="FYK20" s="998"/>
      <c r="FYL20" s="998"/>
      <c r="FYM20" s="998"/>
      <c r="FYN20" s="998"/>
      <c r="FYO20" s="998"/>
      <c r="FYP20" s="998"/>
      <c r="FYQ20" s="998"/>
      <c r="FYR20" s="998"/>
      <c r="FYS20" s="998"/>
      <c r="FYT20" s="998"/>
      <c r="FYU20" s="998"/>
      <c r="FYV20" s="998"/>
      <c r="FYW20" s="998"/>
      <c r="FYX20" s="998"/>
      <c r="FYY20" s="998"/>
      <c r="FYZ20" s="998"/>
      <c r="FZA20" s="998"/>
      <c r="FZB20" s="998"/>
      <c r="FZC20" s="998"/>
      <c r="FZD20" s="998"/>
      <c r="FZE20" s="998"/>
      <c r="FZF20" s="998"/>
      <c r="FZG20" s="998"/>
      <c r="FZH20" s="998"/>
      <c r="FZI20" s="998"/>
      <c r="FZJ20" s="998"/>
      <c r="FZK20" s="998"/>
      <c r="FZL20" s="998"/>
      <c r="FZM20" s="998"/>
      <c r="FZN20" s="998"/>
      <c r="FZO20" s="998"/>
      <c r="FZP20" s="998"/>
      <c r="FZQ20" s="998"/>
      <c r="FZR20" s="998"/>
      <c r="FZS20" s="998"/>
      <c r="FZT20" s="998"/>
      <c r="FZU20" s="998"/>
      <c r="FZV20" s="998"/>
      <c r="FZW20" s="998"/>
      <c r="FZX20" s="998"/>
      <c r="FZY20" s="998"/>
      <c r="FZZ20" s="998"/>
      <c r="GAA20" s="998"/>
      <c r="GAB20" s="998"/>
      <c r="GAC20" s="998"/>
      <c r="GAD20" s="998"/>
      <c r="GAE20" s="998"/>
      <c r="GAF20" s="998"/>
      <c r="GAG20" s="998"/>
      <c r="GAH20" s="998"/>
      <c r="GAI20" s="998"/>
      <c r="GAJ20" s="998"/>
      <c r="GAK20" s="998"/>
      <c r="GAL20" s="998"/>
      <c r="GAM20" s="998"/>
      <c r="GAN20" s="998"/>
      <c r="GAO20" s="998"/>
      <c r="GAP20" s="998"/>
      <c r="GAQ20" s="998"/>
      <c r="GAR20" s="998"/>
      <c r="GAS20" s="998"/>
      <c r="GAT20" s="998"/>
      <c r="GAU20" s="998"/>
      <c r="GAV20" s="998"/>
      <c r="GAW20" s="998"/>
      <c r="GAX20" s="998"/>
      <c r="GAY20" s="998"/>
      <c r="GAZ20" s="998"/>
      <c r="GBA20" s="998"/>
      <c r="GBB20" s="998"/>
      <c r="GBC20" s="998"/>
      <c r="GBD20" s="998"/>
      <c r="GBE20" s="998"/>
      <c r="GBF20" s="998"/>
      <c r="GBG20" s="998"/>
      <c r="GBH20" s="998"/>
      <c r="GBI20" s="998"/>
      <c r="GBJ20" s="998"/>
      <c r="GBK20" s="998"/>
      <c r="GBL20" s="998"/>
      <c r="GBM20" s="998"/>
      <c r="GBN20" s="998"/>
      <c r="GBO20" s="998"/>
      <c r="GBP20" s="998"/>
      <c r="GBQ20" s="998"/>
      <c r="GBR20" s="998"/>
      <c r="GBS20" s="998"/>
      <c r="GBT20" s="998"/>
      <c r="GBU20" s="998"/>
      <c r="GBV20" s="998"/>
      <c r="GBW20" s="998"/>
      <c r="GBX20" s="998"/>
      <c r="GBY20" s="998"/>
      <c r="GBZ20" s="998"/>
      <c r="GCA20" s="998"/>
      <c r="GCB20" s="998"/>
      <c r="GCC20" s="998"/>
      <c r="GCD20" s="998"/>
      <c r="GCE20" s="998"/>
      <c r="GCF20" s="998"/>
      <c r="GCG20" s="998"/>
      <c r="GCH20" s="998"/>
      <c r="GCI20" s="998"/>
      <c r="GCJ20" s="998"/>
      <c r="GCK20" s="998"/>
      <c r="GCL20" s="998"/>
      <c r="GCM20" s="998"/>
      <c r="GCN20" s="998"/>
      <c r="GCO20" s="998"/>
      <c r="GCP20" s="998"/>
      <c r="GCQ20" s="998"/>
      <c r="GCR20" s="998"/>
      <c r="GCS20" s="998"/>
      <c r="GCT20" s="998"/>
      <c r="GCU20" s="998"/>
      <c r="GCV20" s="998"/>
      <c r="GCW20" s="998"/>
      <c r="GCX20" s="998"/>
      <c r="GCY20" s="998"/>
      <c r="GCZ20" s="998"/>
      <c r="GDA20" s="998"/>
      <c r="GDB20" s="998"/>
      <c r="GDC20" s="998"/>
      <c r="GDD20" s="998"/>
      <c r="GDE20" s="998"/>
      <c r="GDF20" s="998"/>
      <c r="GDG20" s="998"/>
      <c r="GDH20" s="998"/>
      <c r="GDI20" s="998"/>
      <c r="GDJ20" s="998"/>
      <c r="GDK20" s="998"/>
      <c r="GDL20" s="998"/>
      <c r="GDM20" s="998"/>
      <c r="GDN20" s="998"/>
      <c r="GDO20" s="998"/>
      <c r="GDP20" s="998"/>
      <c r="GDQ20" s="998"/>
      <c r="GDR20" s="998"/>
      <c r="GDS20" s="998"/>
      <c r="GDT20" s="998"/>
      <c r="GDU20" s="998"/>
      <c r="GDV20" s="998"/>
      <c r="GDW20" s="998"/>
      <c r="GDX20" s="998"/>
      <c r="GDY20" s="998"/>
      <c r="GDZ20" s="998"/>
      <c r="GEA20" s="998"/>
      <c r="GEB20" s="998"/>
      <c r="GEC20" s="998"/>
      <c r="GED20" s="998"/>
      <c r="GEE20" s="998"/>
      <c r="GEF20" s="998"/>
      <c r="GEG20" s="998"/>
      <c r="GEH20" s="998"/>
      <c r="GEI20" s="998"/>
      <c r="GEJ20" s="998"/>
      <c r="GEK20" s="998"/>
      <c r="GEL20" s="998"/>
      <c r="GEM20" s="998"/>
      <c r="GEN20" s="998"/>
      <c r="GEO20" s="998"/>
      <c r="GEP20" s="998"/>
      <c r="GEQ20" s="998"/>
      <c r="GER20" s="998"/>
      <c r="GES20" s="998"/>
      <c r="GET20" s="998"/>
      <c r="GEU20" s="998"/>
      <c r="GEV20" s="998"/>
      <c r="GEW20" s="998"/>
      <c r="GEX20" s="998"/>
      <c r="GEY20" s="998"/>
      <c r="GEZ20" s="998"/>
      <c r="GFA20" s="998"/>
      <c r="GFB20" s="998"/>
      <c r="GFC20" s="998"/>
      <c r="GFD20" s="998"/>
      <c r="GFE20" s="998"/>
      <c r="GFF20" s="998"/>
      <c r="GFG20" s="998"/>
      <c r="GFH20" s="998"/>
      <c r="GFI20" s="998"/>
      <c r="GFJ20" s="998"/>
      <c r="GFK20" s="998"/>
      <c r="GFL20" s="998"/>
      <c r="GFM20" s="998"/>
      <c r="GFN20" s="998"/>
      <c r="GFO20" s="998"/>
      <c r="GFP20" s="998"/>
      <c r="GFQ20" s="998"/>
      <c r="GFR20" s="998"/>
      <c r="GFS20" s="998"/>
      <c r="GFT20" s="998"/>
      <c r="GFU20" s="998"/>
      <c r="GFV20" s="998"/>
      <c r="GFW20" s="998"/>
      <c r="GFX20" s="998"/>
      <c r="GFY20" s="998"/>
      <c r="GFZ20" s="998"/>
      <c r="GGA20" s="998"/>
      <c r="GGB20" s="998"/>
      <c r="GGC20" s="998"/>
      <c r="GGD20" s="998"/>
      <c r="GGE20" s="998"/>
      <c r="GGF20" s="998"/>
      <c r="GGG20" s="998"/>
      <c r="GGH20" s="998"/>
      <c r="GGI20" s="998"/>
      <c r="GGJ20" s="998"/>
      <c r="GGK20" s="998"/>
      <c r="GGL20" s="998"/>
      <c r="GGM20" s="998"/>
      <c r="GGN20" s="998"/>
      <c r="GGO20" s="998"/>
      <c r="GGP20" s="998"/>
      <c r="GGQ20" s="998"/>
      <c r="GGR20" s="998"/>
      <c r="GGS20" s="998"/>
      <c r="GGT20" s="998"/>
      <c r="GGU20" s="998"/>
      <c r="GGV20" s="998"/>
      <c r="GGW20" s="998"/>
      <c r="GGX20" s="998"/>
      <c r="GGY20" s="998"/>
      <c r="GGZ20" s="998"/>
      <c r="GHA20" s="998"/>
      <c r="GHB20" s="998"/>
      <c r="GHC20" s="998"/>
      <c r="GHD20" s="998"/>
      <c r="GHE20" s="998"/>
      <c r="GHF20" s="998"/>
      <c r="GHG20" s="998"/>
      <c r="GHH20" s="998"/>
      <c r="GHI20" s="998"/>
      <c r="GHJ20" s="998"/>
      <c r="GHK20" s="998"/>
      <c r="GHL20" s="998"/>
      <c r="GHM20" s="998"/>
      <c r="GHN20" s="998"/>
      <c r="GHO20" s="998"/>
      <c r="GHP20" s="998"/>
      <c r="GHQ20" s="998"/>
      <c r="GHR20" s="998"/>
      <c r="GHS20" s="998"/>
      <c r="GHT20" s="998"/>
      <c r="GHU20" s="998"/>
      <c r="GHV20" s="998"/>
      <c r="GHW20" s="998"/>
      <c r="GHX20" s="998"/>
      <c r="GHY20" s="998"/>
      <c r="GHZ20" s="998"/>
      <c r="GIA20" s="998"/>
      <c r="GIB20" s="998"/>
      <c r="GIC20" s="998"/>
      <c r="GID20" s="998"/>
      <c r="GIE20" s="998"/>
      <c r="GIF20" s="998"/>
      <c r="GIG20" s="998"/>
      <c r="GIH20" s="998"/>
      <c r="GII20" s="998"/>
      <c r="GIJ20" s="998"/>
      <c r="GIK20" s="998"/>
      <c r="GIL20" s="998"/>
      <c r="GIM20" s="998"/>
      <c r="GIN20" s="998"/>
      <c r="GIO20" s="998"/>
      <c r="GIP20" s="998"/>
      <c r="GIQ20" s="998"/>
      <c r="GIR20" s="998"/>
      <c r="GIS20" s="998"/>
      <c r="GIT20" s="998"/>
      <c r="GIU20" s="998"/>
      <c r="GIV20" s="998"/>
      <c r="GIW20" s="998"/>
      <c r="GIX20" s="998"/>
      <c r="GIY20" s="998"/>
      <c r="GIZ20" s="998"/>
      <c r="GJA20" s="998"/>
      <c r="GJB20" s="998"/>
      <c r="GJC20" s="998"/>
      <c r="GJD20" s="998"/>
      <c r="GJE20" s="998"/>
      <c r="GJF20" s="998"/>
      <c r="GJG20" s="998"/>
      <c r="GJH20" s="998"/>
      <c r="GJI20" s="998"/>
      <c r="GJJ20" s="998"/>
      <c r="GJK20" s="998"/>
      <c r="GJL20" s="998"/>
      <c r="GJM20" s="998"/>
      <c r="GJN20" s="998"/>
      <c r="GJO20" s="998"/>
      <c r="GJP20" s="998"/>
      <c r="GJQ20" s="998"/>
      <c r="GJR20" s="998"/>
      <c r="GJS20" s="998"/>
      <c r="GJT20" s="998"/>
      <c r="GJU20" s="998"/>
      <c r="GJV20" s="998"/>
      <c r="GJW20" s="998"/>
      <c r="GJX20" s="998"/>
      <c r="GJY20" s="998"/>
      <c r="GJZ20" s="998"/>
      <c r="GKA20" s="998"/>
      <c r="GKB20" s="998"/>
      <c r="GKC20" s="998"/>
      <c r="GKD20" s="998"/>
      <c r="GKE20" s="998"/>
      <c r="GKF20" s="998"/>
      <c r="GKG20" s="998"/>
      <c r="GKH20" s="998"/>
      <c r="GKI20" s="998"/>
      <c r="GKJ20" s="998"/>
      <c r="GKK20" s="998"/>
      <c r="GKL20" s="998"/>
      <c r="GKM20" s="998"/>
      <c r="GKN20" s="998"/>
      <c r="GKO20" s="998"/>
      <c r="GKP20" s="998"/>
      <c r="GKQ20" s="998"/>
      <c r="GKR20" s="998"/>
      <c r="GKS20" s="998"/>
      <c r="GKT20" s="998"/>
      <c r="GKU20" s="998"/>
      <c r="GKV20" s="998"/>
      <c r="GKW20" s="998"/>
      <c r="GKX20" s="998"/>
      <c r="GKY20" s="998"/>
      <c r="GKZ20" s="998"/>
      <c r="GLA20" s="998"/>
      <c r="GLB20" s="998"/>
      <c r="GLC20" s="998"/>
      <c r="GLD20" s="998"/>
      <c r="GLE20" s="998"/>
      <c r="GLF20" s="998"/>
      <c r="GLG20" s="998"/>
      <c r="GLH20" s="998"/>
      <c r="GLI20" s="998"/>
      <c r="GLJ20" s="998"/>
      <c r="GLK20" s="998"/>
      <c r="GLL20" s="998"/>
      <c r="GLM20" s="998"/>
      <c r="GLN20" s="998"/>
      <c r="GLO20" s="998"/>
      <c r="GLP20" s="998"/>
      <c r="GLQ20" s="998"/>
      <c r="GLR20" s="998"/>
      <c r="GLS20" s="998"/>
      <c r="GLT20" s="998"/>
      <c r="GLU20" s="998"/>
      <c r="GLV20" s="998"/>
      <c r="GLW20" s="998"/>
      <c r="GLX20" s="998"/>
      <c r="GLY20" s="998"/>
      <c r="GLZ20" s="998"/>
      <c r="GMA20" s="998"/>
      <c r="GMB20" s="998"/>
      <c r="GMC20" s="998"/>
      <c r="GMD20" s="998"/>
      <c r="GME20" s="998"/>
      <c r="GMF20" s="998"/>
      <c r="GMG20" s="998"/>
      <c r="GMH20" s="998"/>
      <c r="GMI20" s="998"/>
      <c r="GMJ20" s="998"/>
      <c r="GMK20" s="998"/>
      <c r="GML20" s="998"/>
      <c r="GMM20" s="998"/>
      <c r="GMN20" s="998"/>
      <c r="GMO20" s="998"/>
      <c r="GMP20" s="998"/>
      <c r="GMQ20" s="998"/>
      <c r="GMR20" s="998"/>
      <c r="GMS20" s="998"/>
      <c r="GMT20" s="998"/>
      <c r="GMU20" s="998"/>
      <c r="GMV20" s="998"/>
      <c r="GMW20" s="998"/>
      <c r="GMX20" s="998"/>
      <c r="GMY20" s="998"/>
      <c r="GMZ20" s="998"/>
      <c r="GNA20" s="998"/>
      <c r="GNB20" s="998"/>
      <c r="GNC20" s="998"/>
      <c r="GND20" s="998"/>
      <c r="GNE20" s="998"/>
      <c r="GNF20" s="998"/>
      <c r="GNG20" s="998"/>
      <c r="GNH20" s="998"/>
      <c r="GNI20" s="998"/>
      <c r="GNJ20" s="998"/>
      <c r="GNK20" s="998"/>
      <c r="GNL20" s="998"/>
      <c r="GNM20" s="998"/>
      <c r="GNN20" s="998"/>
      <c r="GNO20" s="998"/>
      <c r="GNP20" s="998"/>
      <c r="GNQ20" s="998"/>
      <c r="GNR20" s="998"/>
      <c r="GNS20" s="998"/>
      <c r="GNT20" s="998"/>
      <c r="GNU20" s="998"/>
      <c r="GNV20" s="998"/>
      <c r="GNW20" s="998"/>
      <c r="GNX20" s="998"/>
      <c r="GNY20" s="998"/>
      <c r="GNZ20" s="998"/>
      <c r="GOA20" s="998"/>
      <c r="GOB20" s="998"/>
      <c r="GOC20" s="998"/>
      <c r="GOD20" s="998"/>
      <c r="GOE20" s="998"/>
      <c r="GOF20" s="998"/>
      <c r="GOG20" s="998"/>
      <c r="GOH20" s="998"/>
      <c r="GOI20" s="998"/>
      <c r="GOJ20" s="998"/>
      <c r="GOK20" s="998"/>
      <c r="GOL20" s="998"/>
      <c r="GOM20" s="998"/>
      <c r="GON20" s="998"/>
      <c r="GOO20" s="998"/>
      <c r="GOP20" s="998"/>
      <c r="GOQ20" s="998"/>
      <c r="GOR20" s="998"/>
      <c r="GOS20" s="998"/>
      <c r="GOT20" s="998"/>
      <c r="GOU20" s="998"/>
      <c r="GOV20" s="998"/>
      <c r="GOW20" s="998"/>
      <c r="GOX20" s="998"/>
      <c r="GOY20" s="998"/>
      <c r="GOZ20" s="998"/>
      <c r="GPA20" s="998"/>
      <c r="GPB20" s="998"/>
      <c r="GPC20" s="998"/>
      <c r="GPD20" s="998"/>
      <c r="GPE20" s="998"/>
      <c r="GPF20" s="998"/>
      <c r="GPG20" s="998"/>
      <c r="GPH20" s="998"/>
      <c r="GPI20" s="998"/>
      <c r="GPJ20" s="998"/>
      <c r="GPK20" s="998"/>
      <c r="GPL20" s="998"/>
      <c r="GPM20" s="998"/>
      <c r="GPN20" s="998"/>
      <c r="GPO20" s="998"/>
      <c r="GPP20" s="998"/>
      <c r="GPQ20" s="998"/>
      <c r="GPR20" s="998"/>
      <c r="GPS20" s="998"/>
      <c r="GPT20" s="998"/>
      <c r="GPU20" s="998"/>
      <c r="GPV20" s="998"/>
      <c r="GPW20" s="998"/>
      <c r="GPX20" s="998"/>
      <c r="GPY20" s="998"/>
      <c r="GPZ20" s="998"/>
      <c r="GQA20" s="998"/>
      <c r="GQB20" s="998"/>
      <c r="GQC20" s="998"/>
      <c r="GQD20" s="998"/>
      <c r="GQE20" s="998"/>
      <c r="GQF20" s="998"/>
      <c r="GQG20" s="998"/>
      <c r="GQH20" s="998"/>
      <c r="GQI20" s="998"/>
      <c r="GQJ20" s="998"/>
      <c r="GQK20" s="998"/>
      <c r="GQL20" s="998"/>
      <c r="GQM20" s="998"/>
      <c r="GQN20" s="998"/>
      <c r="GQO20" s="998"/>
      <c r="GQP20" s="998"/>
      <c r="GQQ20" s="998"/>
      <c r="GQR20" s="998"/>
      <c r="GQS20" s="998"/>
      <c r="GQT20" s="998"/>
      <c r="GQU20" s="998"/>
      <c r="GQV20" s="998"/>
      <c r="GQW20" s="998"/>
      <c r="GQX20" s="998"/>
      <c r="GQY20" s="998"/>
      <c r="GQZ20" s="998"/>
      <c r="GRA20" s="998"/>
      <c r="GRB20" s="998"/>
      <c r="GRC20" s="998"/>
      <c r="GRD20" s="998"/>
      <c r="GRE20" s="998"/>
      <c r="GRF20" s="998"/>
      <c r="GRG20" s="998"/>
      <c r="GRH20" s="998"/>
      <c r="GRI20" s="998"/>
      <c r="GRJ20" s="998"/>
      <c r="GRK20" s="998"/>
      <c r="GRL20" s="998"/>
      <c r="GRM20" s="998"/>
      <c r="GRN20" s="998"/>
      <c r="GRO20" s="998"/>
      <c r="GRP20" s="998"/>
      <c r="GRQ20" s="998"/>
      <c r="GRR20" s="998"/>
      <c r="GRS20" s="998"/>
      <c r="GRT20" s="998"/>
      <c r="GRU20" s="998"/>
      <c r="GRV20" s="998"/>
      <c r="GRW20" s="998"/>
      <c r="GRX20" s="998"/>
      <c r="GRY20" s="998"/>
      <c r="GRZ20" s="998"/>
      <c r="GSA20" s="998"/>
      <c r="GSB20" s="998"/>
      <c r="GSC20" s="998"/>
      <c r="GSD20" s="998"/>
      <c r="GSE20" s="998"/>
      <c r="GSF20" s="998"/>
      <c r="GSG20" s="998"/>
      <c r="GSH20" s="998"/>
      <c r="GSI20" s="998"/>
      <c r="GSJ20" s="998"/>
      <c r="GSK20" s="998"/>
      <c r="GSL20" s="998"/>
      <c r="GSM20" s="998"/>
      <c r="GSN20" s="998"/>
      <c r="GSO20" s="998"/>
      <c r="GSP20" s="998"/>
      <c r="GSQ20" s="998"/>
      <c r="GSR20" s="998"/>
      <c r="GSS20" s="998"/>
      <c r="GST20" s="998"/>
      <c r="GSU20" s="998"/>
      <c r="GSV20" s="998"/>
      <c r="GSW20" s="998"/>
      <c r="GSX20" s="998"/>
      <c r="GSY20" s="998"/>
      <c r="GSZ20" s="998"/>
      <c r="GTA20" s="998"/>
      <c r="GTB20" s="998"/>
      <c r="GTC20" s="998"/>
      <c r="GTD20" s="998"/>
      <c r="GTE20" s="998"/>
      <c r="GTF20" s="998"/>
      <c r="GTG20" s="998"/>
      <c r="GTH20" s="998"/>
      <c r="GTI20" s="998"/>
      <c r="GTJ20" s="998"/>
      <c r="GTK20" s="998"/>
      <c r="GTL20" s="998"/>
      <c r="GTM20" s="998"/>
      <c r="GTN20" s="998"/>
      <c r="GTO20" s="998"/>
      <c r="GTP20" s="998"/>
      <c r="GTQ20" s="998"/>
      <c r="GTR20" s="998"/>
      <c r="GTS20" s="998"/>
      <c r="GTT20" s="998"/>
      <c r="GTU20" s="998"/>
      <c r="GTV20" s="998"/>
      <c r="GTW20" s="998"/>
      <c r="GTX20" s="998"/>
      <c r="GTY20" s="998"/>
      <c r="GTZ20" s="998"/>
      <c r="GUA20" s="998"/>
      <c r="GUB20" s="998"/>
      <c r="GUC20" s="998"/>
      <c r="GUD20" s="998"/>
      <c r="GUE20" s="998"/>
      <c r="GUF20" s="998"/>
      <c r="GUG20" s="998"/>
      <c r="GUH20" s="998"/>
      <c r="GUI20" s="998"/>
      <c r="GUJ20" s="998"/>
      <c r="GUK20" s="998"/>
      <c r="GUL20" s="998"/>
      <c r="GUM20" s="998"/>
      <c r="GUN20" s="998"/>
      <c r="GUO20" s="998"/>
      <c r="GUP20" s="998"/>
      <c r="GUQ20" s="998"/>
      <c r="GUR20" s="998"/>
      <c r="GUS20" s="998"/>
      <c r="GUT20" s="998"/>
      <c r="GUU20" s="998"/>
      <c r="GUV20" s="998"/>
      <c r="GUW20" s="998"/>
      <c r="GUX20" s="998"/>
      <c r="GUY20" s="998"/>
      <c r="GUZ20" s="998"/>
      <c r="GVA20" s="998"/>
      <c r="GVB20" s="998"/>
      <c r="GVC20" s="998"/>
      <c r="GVD20" s="998"/>
      <c r="GVE20" s="998"/>
      <c r="GVF20" s="998"/>
      <c r="GVG20" s="998"/>
      <c r="GVH20" s="998"/>
      <c r="GVI20" s="998"/>
      <c r="GVJ20" s="998"/>
      <c r="GVK20" s="998"/>
      <c r="GVL20" s="998"/>
      <c r="GVM20" s="998"/>
      <c r="GVN20" s="998"/>
      <c r="GVO20" s="998"/>
      <c r="GVP20" s="998"/>
      <c r="GVQ20" s="998"/>
      <c r="GVR20" s="998"/>
      <c r="GVS20" s="998"/>
      <c r="GVT20" s="998"/>
      <c r="GVU20" s="998"/>
      <c r="GVV20" s="998"/>
      <c r="GVW20" s="998"/>
      <c r="GVX20" s="998"/>
      <c r="GVY20" s="998"/>
      <c r="GVZ20" s="998"/>
      <c r="GWA20" s="998"/>
      <c r="GWB20" s="998"/>
      <c r="GWC20" s="998"/>
      <c r="GWD20" s="998"/>
      <c r="GWE20" s="998"/>
      <c r="GWF20" s="998"/>
      <c r="GWG20" s="998"/>
      <c r="GWH20" s="998"/>
      <c r="GWI20" s="998"/>
      <c r="GWJ20" s="998"/>
      <c r="GWK20" s="998"/>
      <c r="GWL20" s="998"/>
      <c r="GWM20" s="998"/>
      <c r="GWN20" s="998"/>
      <c r="GWO20" s="998"/>
      <c r="GWP20" s="998"/>
      <c r="GWQ20" s="998"/>
      <c r="GWR20" s="998"/>
      <c r="GWS20" s="998"/>
      <c r="GWT20" s="998"/>
      <c r="GWU20" s="998"/>
      <c r="GWV20" s="998"/>
      <c r="GWW20" s="998"/>
      <c r="GWX20" s="998"/>
      <c r="GWY20" s="998"/>
      <c r="GWZ20" s="998"/>
      <c r="GXA20" s="998"/>
      <c r="GXB20" s="998"/>
      <c r="GXC20" s="998"/>
      <c r="GXD20" s="998"/>
      <c r="GXE20" s="998"/>
      <c r="GXF20" s="998"/>
      <c r="GXG20" s="998"/>
      <c r="GXH20" s="998"/>
      <c r="GXI20" s="998"/>
      <c r="GXJ20" s="998"/>
      <c r="GXK20" s="998"/>
      <c r="GXL20" s="998"/>
      <c r="GXM20" s="998"/>
      <c r="GXN20" s="998"/>
      <c r="GXO20" s="998"/>
      <c r="GXP20" s="998"/>
      <c r="GXQ20" s="998"/>
      <c r="GXR20" s="998"/>
      <c r="GXS20" s="998"/>
      <c r="GXT20" s="998"/>
      <c r="GXU20" s="998"/>
      <c r="GXV20" s="998"/>
      <c r="GXW20" s="998"/>
      <c r="GXX20" s="998"/>
      <c r="GXY20" s="998"/>
      <c r="GXZ20" s="998"/>
      <c r="GYA20" s="998"/>
      <c r="GYB20" s="998"/>
      <c r="GYC20" s="998"/>
      <c r="GYD20" s="998"/>
      <c r="GYE20" s="998"/>
      <c r="GYF20" s="998"/>
      <c r="GYG20" s="998"/>
      <c r="GYH20" s="998"/>
      <c r="GYI20" s="998"/>
      <c r="GYJ20" s="998"/>
      <c r="GYK20" s="998"/>
      <c r="GYL20" s="998"/>
      <c r="GYM20" s="998"/>
      <c r="GYN20" s="998"/>
      <c r="GYO20" s="998"/>
      <c r="GYP20" s="998"/>
      <c r="GYQ20" s="998"/>
      <c r="GYR20" s="998"/>
      <c r="GYS20" s="998"/>
      <c r="GYT20" s="998"/>
      <c r="GYU20" s="998"/>
      <c r="GYV20" s="998"/>
      <c r="GYW20" s="998"/>
      <c r="GYX20" s="998"/>
      <c r="GYY20" s="998"/>
      <c r="GYZ20" s="998"/>
      <c r="GZA20" s="998"/>
      <c r="GZB20" s="998"/>
      <c r="GZC20" s="998"/>
      <c r="GZD20" s="998"/>
      <c r="GZE20" s="998"/>
      <c r="GZF20" s="998"/>
      <c r="GZG20" s="998"/>
      <c r="GZH20" s="998"/>
      <c r="GZI20" s="998"/>
      <c r="GZJ20" s="998"/>
      <c r="GZK20" s="998"/>
      <c r="GZL20" s="998"/>
      <c r="GZM20" s="998"/>
      <c r="GZN20" s="998"/>
      <c r="GZO20" s="998"/>
      <c r="GZP20" s="998"/>
      <c r="GZQ20" s="998"/>
      <c r="GZR20" s="998"/>
      <c r="GZS20" s="998"/>
      <c r="GZT20" s="998"/>
      <c r="GZU20" s="998"/>
      <c r="GZV20" s="998"/>
      <c r="GZW20" s="998"/>
      <c r="GZX20" s="998"/>
      <c r="GZY20" s="998"/>
      <c r="GZZ20" s="998"/>
      <c r="HAA20" s="998"/>
      <c r="HAB20" s="998"/>
      <c r="HAC20" s="998"/>
      <c r="HAD20" s="998"/>
      <c r="HAE20" s="998"/>
      <c r="HAF20" s="998"/>
      <c r="HAG20" s="998"/>
      <c r="HAH20" s="998"/>
      <c r="HAI20" s="998"/>
      <c r="HAJ20" s="998"/>
      <c r="HAK20" s="998"/>
      <c r="HAL20" s="998"/>
      <c r="HAM20" s="998"/>
      <c r="HAN20" s="998"/>
      <c r="HAO20" s="998"/>
      <c r="HAP20" s="998"/>
      <c r="HAQ20" s="998"/>
      <c r="HAR20" s="998"/>
      <c r="HAS20" s="998"/>
      <c r="HAT20" s="998"/>
      <c r="HAU20" s="998"/>
      <c r="HAV20" s="998"/>
      <c r="HAW20" s="998"/>
      <c r="HAX20" s="998"/>
      <c r="HAY20" s="998"/>
      <c r="HAZ20" s="998"/>
      <c r="HBA20" s="998"/>
      <c r="HBB20" s="998"/>
      <c r="HBC20" s="998"/>
      <c r="HBD20" s="998"/>
      <c r="HBE20" s="998"/>
      <c r="HBF20" s="998"/>
      <c r="HBG20" s="998"/>
      <c r="HBH20" s="998"/>
      <c r="HBI20" s="998"/>
      <c r="HBJ20" s="998"/>
      <c r="HBK20" s="998"/>
      <c r="HBL20" s="998"/>
      <c r="HBM20" s="998"/>
      <c r="HBN20" s="998"/>
      <c r="HBO20" s="998"/>
      <c r="HBP20" s="998"/>
      <c r="HBQ20" s="998"/>
      <c r="HBR20" s="998"/>
      <c r="HBS20" s="998"/>
      <c r="HBT20" s="998"/>
      <c r="HBU20" s="998"/>
      <c r="HBV20" s="998"/>
      <c r="HBW20" s="998"/>
      <c r="HBX20" s="998"/>
      <c r="HBY20" s="998"/>
      <c r="HBZ20" s="998"/>
      <c r="HCA20" s="998"/>
      <c r="HCB20" s="998"/>
      <c r="HCC20" s="998"/>
      <c r="HCD20" s="998"/>
      <c r="HCE20" s="998"/>
      <c r="HCF20" s="998"/>
      <c r="HCG20" s="998"/>
      <c r="HCH20" s="998"/>
      <c r="HCI20" s="998"/>
      <c r="HCJ20" s="998"/>
      <c r="HCK20" s="998"/>
      <c r="HCL20" s="998"/>
      <c r="HCM20" s="998"/>
      <c r="HCN20" s="998"/>
      <c r="HCO20" s="998"/>
      <c r="HCP20" s="998"/>
      <c r="HCQ20" s="998"/>
      <c r="HCR20" s="998"/>
      <c r="HCS20" s="998"/>
      <c r="HCT20" s="998"/>
      <c r="HCU20" s="998"/>
      <c r="HCV20" s="998"/>
      <c r="HCW20" s="998"/>
      <c r="HCX20" s="998"/>
      <c r="HCY20" s="998"/>
      <c r="HCZ20" s="998"/>
      <c r="HDA20" s="998"/>
      <c r="HDB20" s="998"/>
      <c r="HDC20" s="998"/>
      <c r="HDD20" s="998"/>
      <c r="HDE20" s="998"/>
      <c r="HDF20" s="998"/>
      <c r="HDG20" s="998"/>
      <c r="HDH20" s="998"/>
      <c r="HDI20" s="998"/>
      <c r="HDJ20" s="998"/>
      <c r="HDK20" s="998"/>
      <c r="HDL20" s="998"/>
      <c r="HDM20" s="998"/>
      <c r="HDN20" s="998"/>
      <c r="HDO20" s="998"/>
      <c r="HDP20" s="998"/>
      <c r="HDQ20" s="998"/>
      <c r="HDR20" s="998"/>
      <c r="HDS20" s="998"/>
      <c r="HDT20" s="998"/>
      <c r="HDU20" s="998"/>
      <c r="HDV20" s="998"/>
      <c r="HDW20" s="998"/>
      <c r="HDX20" s="998"/>
      <c r="HDY20" s="998"/>
      <c r="HDZ20" s="998"/>
      <c r="HEA20" s="998"/>
      <c r="HEB20" s="998"/>
      <c r="HEC20" s="998"/>
      <c r="HED20" s="998"/>
      <c r="HEE20" s="998"/>
      <c r="HEF20" s="998"/>
      <c r="HEG20" s="998"/>
      <c r="HEH20" s="998"/>
      <c r="HEI20" s="998"/>
      <c r="HEJ20" s="998"/>
      <c r="HEK20" s="998"/>
      <c r="HEL20" s="998"/>
      <c r="HEM20" s="998"/>
      <c r="HEN20" s="998"/>
      <c r="HEO20" s="998"/>
      <c r="HEP20" s="998"/>
      <c r="HEQ20" s="998"/>
      <c r="HER20" s="998"/>
      <c r="HES20" s="998"/>
      <c r="HET20" s="998"/>
      <c r="HEU20" s="998"/>
      <c r="HEV20" s="998"/>
      <c r="HEW20" s="998"/>
      <c r="HEX20" s="998"/>
      <c r="HEY20" s="998"/>
      <c r="HEZ20" s="998"/>
      <c r="HFA20" s="998"/>
      <c r="HFB20" s="998"/>
      <c r="HFC20" s="998"/>
      <c r="HFD20" s="998"/>
      <c r="HFE20" s="998"/>
      <c r="HFF20" s="998"/>
      <c r="HFG20" s="998"/>
      <c r="HFH20" s="998"/>
      <c r="HFI20" s="998"/>
      <c r="HFJ20" s="998"/>
      <c r="HFK20" s="998"/>
      <c r="HFL20" s="998"/>
      <c r="HFM20" s="998"/>
      <c r="HFN20" s="998"/>
      <c r="HFO20" s="998"/>
      <c r="HFP20" s="998"/>
      <c r="HFQ20" s="998"/>
      <c r="HFR20" s="998"/>
      <c r="HFS20" s="998"/>
      <c r="HFT20" s="998"/>
      <c r="HFU20" s="998"/>
      <c r="HFV20" s="998"/>
      <c r="HFW20" s="998"/>
      <c r="HFX20" s="998"/>
      <c r="HFY20" s="998"/>
      <c r="HFZ20" s="998"/>
      <c r="HGA20" s="998"/>
      <c r="HGB20" s="998"/>
      <c r="HGC20" s="998"/>
      <c r="HGD20" s="998"/>
      <c r="HGE20" s="998"/>
      <c r="HGF20" s="998"/>
      <c r="HGG20" s="998"/>
      <c r="HGH20" s="998"/>
      <c r="HGI20" s="998"/>
      <c r="HGJ20" s="998"/>
      <c r="HGK20" s="998"/>
      <c r="HGL20" s="998"/>
      <c r="HGM20" s="998"/>
      <c r="HGN20" s="998"/>
      <c r="HGO20" s="998"/>
      <c r="HGP20" s="998"/>
      <c r="HGQ20" s="998"/>
      <c r="HGR20" s="998"/>
      <c r="HGS20" s="998"/>
      <c r="HGT20" s="998"/>
      <c r="HGU20" s="998"/>
      <c r="HGV20" s="998"/>
      <c r="HGW20" s="998"/>
      <c r="HGX20" s="998"/>
      <c r="HGY20" s="998"/>
      <c r="HGZ20" s="998"/>
      <c r="HHA20" s="998"/>
      <c r="HHB20" s="998"/>
      <c r="HHC20" s="998"/>
      <c r="HHD20" s="998"/>
      <c r="HHE20" s="998"/>
      <c r="HHF20" s="998"/>
      <c r="HHG20" s="998"/>
      <c r="HHH20" s="998"/>
      <c r="HHI20" s="998"/>
      <c r="HHJ20" s="998"/>
      <c r="HHK20" s="998"/>
      <c r="HHL20" s="998"/>
      <c r="HHM20" s="998"/>
      <c r="HHN20" s="998"/>
      <c r="HHO20" s="998"/>
      <c r="HHP20" s="998"/>
      <c r="HHQ20" s="998"/>
      <c r="HHR20" s="998"/>
      <c r="HHS20" s="998"/>
      <c r="HHT20" s="998"/>
      <c r="HHU20" s="998"/>
      <c r="HHV20" s="998"/>
      <c r="HHW20" s="998"/>
      <c r="HHX20" s="998"/>
      <c r="HHY20" s="998"/>
      <c r="HHZ20" s="998"/>
      <c r="HIA20" s="998"/>
      <c r="HIB20" s="998"/>
      <c r="HIC20" s="998"/>
      <c r="HID20" s="998"/>
      <c r="HIE20" s="998"/>
      <c r="HIF20" s="998"/>
      <c r="HIG20" s="998"/>
      <c r="HIH20" s="998"/>
      <c r="HII20" s="998"/>
      <c r="HIJ20" s="998"/>
      <c r="HIK20" s="998"/>
      <c r="HIL20" s="998"/>
      <c r="HIM20" s="998"/>
      <c r="HIN20" s="998"/>
      <c r="HIO20" s="998"/>
      <c r="HIP20" s="998"/>
      <c r="HIQ20" s="998"/>
      <c r="HIR20" s="998"/>
      <c r="HIS20" s="998"/>
      <c r="HIT20" s="998"/>
      <c r="HIU20" s="998"/>
      <c r="HIV20" s="998"/>
      <c r="HIW20" s="998"/>
      <c r="HIX20" s="998"/>
      <c r="HIY20" s="998"/>
      <c r="HIZ20" s="998"/>
      <c r="HJA20" s="998"/>
      <c r="HJB20" s="998"/>
      <c r="HJC20" s="998"/>
      <c r="HJD20" s="998"/>
      <c r="HJE20" s="998"/>
      <c r="HJF20" s="998"/>
      <c r="HJG20" s="998"/>
      <c r="HJH20" s="998"/>
      <c r="HJI20" s="998"/>
      <c r="HJJ20" s="998"/>
      <c r="HJK20" s="998"/>
      <c r="HJL20" s="998"/>
      <c r="HJM20" s="998"/>
      <c r="HJN20" s="998"/>
      <c r="HJO20" s="998"/>
      <c r="HJP20" s="998"/>
      <c r="HJQ20" s="998"/>
      <c r="HJR20" s="998"/>
      <c r="HJS20" s="998"/>
      <c r="HJT20" s="998"/>
      <c r="HJU20" s="998"/>
      <c r="HJV20" s="998"/>
      <c r="HJW20" s="998"/>
      <c r="HJX20" s="998"/>
      <c r="HJY20" s="998"/>
      <c r="HJZ20" s="998"/>
      <c r="HKA20" s="998"/>
      <c r="HKB20" s="998"/>
      <c r="HKC20" s="998"/>
      <c r="HKD20" s="998"/>
      <c r="HKE20" s="998"/>
      <c r="HKF20" s="998"/>
      <c r="HKG20" s="998"/>
      <c r="HKH20" s="998"/>
      <c r="HKI20" s="998"/>
      <c r="HKJ20" s="998"/>
      <c r="HKK20" s="998"/>
      <c r="HKL20" s="998"/>
      <c r="HKM20" s="998"/>
      <c r="HKN20" s="998"/>
      <c r="HKO20" s="998"/>
      <c r="HKP20" s="998"/>
      <c r="HKQ20" s="998"/>
      <c r="HKR20" s="998"/>
      <c r="HKS20" s="998"/>
      <c r="HKT20" s="998"/>
      <c r="HKU20" s="998"/>
      <c r="HKV20" s="998"/>
      <c r="HKW20" s="998"/>
      <c r="HKX20" s="998"/>
      <c r="HKY20" s="998"/>
      <c r="HKZ20" s="998"/>
      <c r="HLA20" s="998"/>
      <c r="HLB20" s="998"/>
      <c r="HLC20" s="998"/>
      <c r="HLD20" s="998"/>
      <c r="HLE20" s="998"/>
      <c r="HLF20" s="998"/>
      <c r="HLG20" s="998"/>
      <c r="HLH20" s="998"/>
      <c r="HLI20" s="998"/>
      <c r="HLJ20" s="998"/>
      <c r="HLK20" s="998"/>
      <c r="HLL20" s="998"/>
      <c r="HLM20" s="998"/>
      <c r="HLN20" s="998"/>
      <c r="HLO20" s="998"/>
      <c r="HLP20" s="998"/>
      <c r="HLQ20" s="998"/>
      <c r="HLR20" s="998"/>
      <c r="HLS20" s="998"/>
      <c r="HLT20" s="998"/>
      <c r="HLU20" s="998"/>
      <c r="HLV20" s="998"/>
      <c r="HLW20" s="998"/>
      <c r="HLX20" s="998"/>
      <c r="HLY20" s="998"/>
      <c r="HLZ20" s="998"/>
      <c r="HMA20" s="998"/>
      <c r="HMB20" s="998"/>
      <c r="HMC20" s="998"/>
      <c r="HMD20" s="998"/>
      <c r="HME20" s="998"/>
      <c r="HMF20" s="998"/>
      <c r="HMG20" s="998"/>
      <c r="HMH20" s="998"/>
      <c r="HMI20" s="998"/>
      <c r="HMJ20" s="998"/>
      <c r="HMK20" s="998"/>
      <c r="HML20" s="998"/>
      <c r="HMM20" s="998"/>
      <c r="HMN20" s="998"/>
      <c r="HMO20" s="998"/>
      <c r="HMP20" s="998"/>
      <c r="HMQ20" s="998"/>
      <c r="HMR20" s="998"/>
      <c r="HMS20" s="998"/>
      <c r="HMT20" s="998"/>
      <c r="HMU20" s="998"/>
      <c r="HMV20" s="998"/>
      <c r="HMW20" s="998"/>
      <c r="HMX20" s="998"/>
      <c r="HMY20" s="998"/>
      <c r="HMZ20" s="998"/>
      <c r="HNA20" s="998"/>
      <c r="HNB20" s="998"/>
      <c r="HNC20" s="998"/>
      <c r="HND20" s="998"/>
      <c r="HNE20" s="998"/>
      <c r="HNF20" s="998"/>
      <c r="HNG20" s="998"/>
      <c r="HNH20" s="998"/>
      <c r="HNI20" s="998"/>
      <c r="HNJ20" s="998"/>
      <c r="HNK20" s="998"/>
      <c r="HNL20" s="998"/>
      <c r="HNM20" s="998"/>
      <c r="HNN20" s="998"/>
      <c r="HNO20" s="998"/>
      <c r="HNP20" s="998"/>
      <c r="HNQ20" s="998"/>
      <c r="HNR20" s="998"/>
      <c r="HNS20" s="998"/>
      <c r="HNT20" s="998"/>
      <c r="HNU20" s="998"/>
      <c r="HNV20" s="998"/>
      <c r="HNW20" s="998"/>
      <c r="HNX20" s="998"/>
      <c r="HNY20" s="998"/>
      <c r="HNZ20" s="998"/>
      <c r="HOA20" s="998"/>
      <c r="HOB20" s="998"/>
      <c r="HOC20" s="998"/>
      <c r="HOD20" s="998"/>
      <c r="HOE20" s="998"/>
      <c r="HOF20" s="998"/>
      <c r="HOG20" s="998"/>
      <c r="HOH20" s="998"/>
      <c r="HOI20" s="998"/>
      <c r="HOJ20" s="998"/>
      <c r="HOK20" s="998"/>
      <c r="HOL20" s="998"/>
      <c r="HOM20" s="998"/>
      <c r="HON20" s="998"/>
      <c r="HOO20" s="998"/>
      <c r="HOP20" s="998"/>
      <c r="HOQ20" s="998"/>
      <c r="HOR20" s="998"/>
      <c r="HOS20" s="998"/>
      <c r="HOT20" s="998"/>
      <c r="HOU20" s="998"/>
      <c r="HOV20" s="998"/>
      <c r="HOW20" s="998"/>
      <c r="HOX20" s="998"/>
      <c r="HOY20" s="998"/>
      <c r="HOZ20" s="998"/>
      <c r="HPA20" s="998"/>
      <c r="HPB20" s="998"/>
      <c r="HPC20" s="998"/>
      <c r="HPD20" s="998"/>
      <c r="HPE20" s="998"/>
      <c r="HPF20" s="998"/>
      <c r="HPG20" s="998"/>
      <c r="HPH20" s="998"/>
      <c r="HPI20" s="998"/>
      <c r="HPJ20" s="998"/>
      <c r="HPK20" s="998"/>
      <c r="HPL20" s="998"/>
      <c r="HPM20" s="998"/>
      <c r="HPN20" s="998"/>
      <c r="HPO20" s="998"/>
      <c r="HPP20" s="998"/>
      <c r="HPQ20" s="998"/>
      <c r="HPR20" s="998"/>
      <c r="HPS20" s="998"/>
      <c r="HPT20" s="998"/>
      <c r="HPU20" s="998"/>
      <c r="HPV20" s="998"/>
      <c r="HPW20" s="998"/>
      <c r="HPX20" s="998"/>
      <c r="HPY20" s="998"/>
      <c r="HPZ20" s="998"/>
      <c r="HQA20" s="998"/>
      <c r="HQB20" s="998"/>
      <c r="HQC20" s="998"/>
      <c r="HQD20" s="998"/>
      <c r="HQE20" s="998"/>
      <c r="HQF20" s="998"/>
      <c r="HQG20" s="998"/>
      <c r="HQH20" s="998"/>
      <c r="HQI20" s="998"/>
      <c r="HQJ20" s="998"/>
      <c r="HQK20" s="998"/>
      <c r="HQL20" s="998"/>
      <c r="HQM20" s="998"/>
      <c r="HQN20" s="998"/>
      <c r="HQO20" s="998"/>
      <c r="HQP20" s="998"/>
      <c r="HQQ20" s="998"/>
      <c r="HQR20" s="998"/>
      <c r="HQS20" s="998"/>
      <c r="HQT20" s="998"/>
      <c r="HQU20" s="998"/>
      <c r="HQV20" s="998"/>
      <c r="HQW20" s="998"/>
      <c r="HQX20" s="998"/>
      <c r="HQY20" s="998"/>
      <c r="HQZ20" s="998"/>
      <c r="HRA20" s="998"/>
      <c r="HRB20" s="998"/>
      <c r="HRC20" s="998"/>
      <c r="HRD20" s="998"/>
      <c r="HRE20" s="998"/>
      <c r="HRF20" s="998"/>
      <c r="HRG20" s="998"/>
      <c r="HRH20" s="998"/>
      <c r="HRI20" s="998"/>
      <c r="HRJ20" s="998"/>
      <c r="HRK20" s="998"/>
      <c r="HRL20" s="998"/>
      <c r="HRM20" s="998"/>
      <c r="HRN20" s="998"/>
      <c r="HRO20" s="998"/>
      <c r="HRP20" s="998"/>
      <c r="HRQ20" s="998"/>
      <c r="HRR20" s="998"/>
      <c r="HRS20" s="998"/>
      <c r="HRT20" s="998"/>
      <c r="HRU20" s="998"/>
      <c r="HRV20" s="998"/>
      <c r="HRW20" s="998"/>
      <c r="HRX20" s="998"/>
      <c r="HRY20" s="998"/>
      <c r="HRZ20" s="998"/>
      <c r="HSA20" s="998"/>
      <c r="HSB20" s="998"/>
      <c r="HSC20" s="998"/>
      <c r="HSD20" s="998"/>
      <c r="HSE20" s="998"/>
      <c r="HSF20" s="998"/>
      <c r="HSG20" s="998"/>
      <c r="HSH20" s="998"/>
      <c r="HSI20" s="998"/>
      <c r="HSJ20" s="998"/>
      <c r="HSK20" s="998"/>
      <c r="HSL20" s="998"/>
      <c r="HSM20" s="998"/>
      <c r="HSN20" s="998"/>
      <c r="HSO20" s="998"/>
      <c r="HSP20" s="998"/>
      <c r="HSQ20" s="998"/>
      <c r="HSR20" s="998"/>
      <c r="HSS20" s="998"/>
      <c r="HST20" s="998"/>
      <c r="HSU20" s="998"/>
      <c r="HSV20" s="998"/>
      <c r="HSW20" s="998"/>
      <c r="HSX20" s="998"/>
      <c r="HSY20" s="998"/>
      <c r="HSZ20" s="998"/>
      <c r="HTA20" s="998"/>
      <c r="HTB20" s="998"/>
      <c r="HTC20" s="998"/>
      <c r="HTD20" s="998"/>
      <c r="HTE20" s="998"/>
      <c r="HTF20" s="998"/>
      <c r="HTG20" s="998"/>
      <c r="HTH20" s="998"/>
      <c r="HTI20" s="998"/>
      <c r="HTJ20" s="998"/>
      <c r="HTK20" s="998"/>
      <c r="HTL20" s="998"/>
      <c r="HTM20" s="998"/>
      <c r="HTN20" s="998"/>
      <c r="HTO20" s="998"/>
      <c r="HTP20" s="998"/>
      <c r="HTQ20" s="998"/>
      <c r="HTR20" s="998"/>
      <c r="HTS20" s="998"/>
      <c r="HTT20" s="998"/>
      <c r="HTU20" s="998"/>
      <c r="HTV20" s="998"/>
      <c r="HTW20" s="998"/>
      <c r="HTX20" s="998"/>
      <c r="HTY20" s="998"/>
      <c r="HTZ20" s="998"/>
      <c r="HUA20" s="998"/>
      <c r="HUB20" s="998"/>
      <c r="HUC20" s="998"/>
      <c r="HUD20" s="998"/>
      <c r="HUE20" s="998"/>
      <c r="HUF20" s="998"/>
      <c r="HUG20" s="998"/>
      <c r="HUH20" s="998"/>
      <c r="HUI20" s="998"/>
      <c r="HUJ20" s="998"/>
      <c r="HUK20" s="998"/>
      <c r="HUL20" s="998"/>
      <c r="HUM20" s="998"/>
      <c r="HUN20" s="998"/>
      <c r="HUO20" s="998"/>
      <c r="HUP20" s="998"/>
      <c r="HUQ20" s="998"/>
      <c r="HUR20" s="998"/>
      <c r="HUS20" s="998"/>
      <c r="HUT20" s="998"/>
      <c r="HUU20" s="998"/>
      <c r="HUV20" s="998"/>
      <c r="HUW20" s="998"/>
      <c r="HUX20" s="998"/>
      <c r="HUY20" s="998"/>
      <c r="HUZ20" s="998"/>
      <c r="HVA20" s="998"/>
      <c r="HVB20" s="998"/>
      <c r="HVC20" s="998"/>
      <c r="HVD20" s="998"/>
      <c r="HVE20" s="998"/>
      <c r="HVF20" s="998"/>
      <c r="HVG20" s="998"/>
      <c r="HVH20" s="998"/>
      <c r="HVI20" s="998"/>
      <c r="HVJ20" s="998"/>
      <c r="HVK20" s="998"/>
      <c r="HVL20" s="998"/>
      <c r="HVM20" s="998"/>
      <c r="HVN20" s="998"/>
      <c r="HVO20" s="998"/>
      <c r="HVP20" s="998"/>
      <c r="HVQ20" s="998"/>
      <c r="HVR20" s="998"/>
      <c r="HVS20" s="998"/>
      <c r="HVT20" s="998"/>
      <c r="HVU20" s="998"/>
      <c r="HVV20" s="998"/>
      <c r="HVW20" s="998"/>
      <c r="HVX20" s="998"/>
      <c r="HVY20" s="998"/>
      <c r="HVZ20" s="998"/>
      <c r="HWA20" s="998"/>
      <c r="HWB20" s="998"/>
      <c r="HWC20" s="998"/>
      <c r="HWD20" s="998"/>
      <c r="HWE20" s="998"/>
      <c r="HWF20" s="998"/>
      <c r="HWG20" s="998"/>
      <c r="HWH20" s="998"/>
      <c r="HWI20" s="998"/>
      <c r="HWJ20" s="998"/>
      <c r="HWK20" s="998"/>
      <c r="HWL20" s="998"/>
      <c r="HWM20" s="998"/>
      <c r="HWN20" s="998"/>
      <c r="HWO20" s="998"/>
      <c r="HWP20" s="998"/>
      <c r="HWQ20" s="998"/>
      <c r="HWR20" s="998"/>
      <c r="HWS20" s="998"/>
      <c r="HWT20" s="998"/>
      <c r="HWU20" s="998"/>
      <c r="HWV20" s="998"/>
      <c r="HWW20" s="998"/>
      <c r="HWX20" s="998"/>
      <c r="HWY20" s="998"/>
      <c r="HWZ20" s="998"/>
      <c r="HXA20" s="998"/>
      <c r="HXB20" s="998"/>
      <c r="HXC20" s="998"/>
      <c r="HXD20" s="998"/>
      <c r="HXE20" s="998"/>
      <c r="HXF20" s="998"/>
      <c r="HXG20" s="998"/>
      <c r="HXH20" s="998"/>
      <c r="HXI20" s="998"/>
      <c r="HXJ20" s="998"/>
      <c r="HXK20" s="998"/>
      <c r="HXL20" s="998"/>
      <c r="HXM20" s="998"/>
      <c r="HXN20" s="998"/>
      <c r="HXO20" s="998"/>
      <c r="HXP20" s="998"/>
      <c r="HXQ20" s="998"/>
      <c r="HXR20" s="998"/>
      <c r="HXS20" s="998"/>
      <c r="HXT20" s="998"/>
      <c r="HXU20" s="998"/>
      <c r="HXV20" s="998"/>
      <c r="HXW20" s="998"/>
      <c r="HXX20" s="998"/>
      <c r="HXY20" s="998"/>
      <c r="HXZ20" s="998"/>
      <c r="HYA20" s="998"/>
      <c r="HYB20" s="998"/>
      <c r="HYC20" s="998"/>
      <c r="HYD20" s="998"/>
      <c r="HYE20" s="998"/>
      <c r="HYF20" s="998"/>
      <c r="HYG20" s="998"/>
      <c r="HYH20" s="998"/>
      <c r="HYI20" s="998"/>
      <c r="HYJ20" s="998"/>
      <c r="HYK20" s="998"/>
      <c r="HYL20" s="998"/>
      <c r="HYM20" s="998"/>
      <c r="HYN20" s="998"/>
      <c r="HYO20" s="998"/>
      <c r="HYP20" s="998"/>
      <c r="HYQ20" s="998"/>
      <c r="HYR20" s="998"/>
      <c r="HYS20" s="998"/>
      <c r="HYT20" s="998"/>
      <c r="HYU20" s="998"/>
      <c r="HYV20" s="998"/>
      <c r="HYW20" s="998"/>
      <c r="HYX20" s="998"/>
      <c r="HYY20" s="998"/>
      <c r="HYZ20" s="998"/>
      <c r="HZA20" s="998"/>
      <c r="HZB20" s="998"/>
      <c r="HZC20" s="998"/>
      <c r="HZD20" s="998"/>
      <c r="HZE20" s="998"/>
      <c r="HZF20" s="998"/>
      <c r="HZG20" s="998"/>
      <c r="HZH20" s="998"/>
      <c r="HZI20" s="998"/>
      <c r="HZJ20" s="998"/>
      <c r="HZK20" s="998"/>
      <c r="HZL20" s="998"/>
      <c r="HZM20" s="998"/>
      <c r="HZN20" s="998"/>
      <c r="HZO20" s="998"/>
      <c r="HZP20" s="998"/>
      <c r="HZQ20" s="998"/>
      <c r="HZR20" s="998"/>
      <c r="HZS20" s="998"/>
      <c r="HZT20" s="998"/>
      <c r="HZU20" s="998"/>
      <c r="HZV20" s="998"/>
      <c r="HZW20" s="998"/>
      <c r="HZX20" s="998"/>
      <c r="HZY20" s="998"/>
      <c r="HZZ20" s="998"/>
      <c r="IAA20" s="998"/>
      <c r="IAB20" s="998"/>
      <c r="IAC20" s="998"/>
      <c r="IAD20" s="998"/>
      <c r="IAE20" s="998"/>
      <c r="IAF20" s="998"/>
      <c r="IAG20" s="998"/>
      <c r="IAH20" s="998"/>
      <c r="IAI20" s="998"/>
      <c r="IAJ20" s="998"/>
      <c r="IAK20" s="998"/>
      <c r="IAL20" s="998"/>
      <c r="IAM20" s="998"/>
      <c r="IAN20" s="998"/>
      <c r="IAO20" s="998"/>
      <c r="IAP20" s="998"/>
      <c r="IAQ20" s="998"/>
      <c r="IAR20" s="998"/>
      <c r="IAS20" s="998"/>
      <c r="IAT20" s="998"/>
      <c r="IAU20" s="998"/>
      <c r="IAV20" s="998"/>
      <c r="IAW20" s="998"/>
      <c r="IAX20" s="998"/>
      <c r="IAY20" s="998"/>
      <c r="IAZ20" s="998"/>
      <c r="IBA20" s="998"/>
      <c r="IBB20" s="998"/>
      <c r="IBC20" s="998"/>
      <c r="IBD20" s="998"/>
      <c r="IBE20" s="998"/>
      <c r="IBF20" s="998"/>
      <c r="IBG20" s="998"/>
      <c r="IBH20" s="998"/>
      <c r="IBI20" s="998"/>
      <c r="IBJ20" s="998"/>
      <c r="IBK20" s="998"/>
      <c r="IBL20" s="998"/>
      <c r="IBM20" s="998"/>
      <c r="IBN20" s="998"/>
      <c r="IBO20" s="998"/>
      <c r="IBP20" s="998"/>
      <c r="IBQ20" s="998"/>
      <c r="IBR20" s="998"/>
      <c r="IBS20" s="998"/>
      <c r="IBT20" s="998"/>
      <c r="IBU20" s="998"/>
      <c r="IBV20" s="998"/>
      <c r="IBW20" s="998"/>
      <c r="IBX20" s="998"/>
      <c r="IBY20" s="998"/>
      <c r="IBZ20" s="998"/>
      <c r="ICA20" s="998"/>
      <c r="ICB20" s="998"/>
      <c r="ICC20" s="998"/>
      <c r="ICD20" s="998"/>
      <c r="ICE20" s="998"/>
      <c r="ICF20" s="998"/>
      <c r="ICG20" s="998"/>
      <c r="ICH20" s="998"/>
      <c r="ICI20" s="998"/>
      <c r="ICJ20" s="998"/>
      <c r="ICK20" s="998"/>
      <c r="ICL20" s="998"/>
      <c r="ICM20" s="998"/>
      <c r="ICN20" s="998"/>
      <c r="ICO20" s="998"/>
      <c r="ICP20" s="998"/>
      <c r="ICQ20" s="998"/>
      <c r="ICR20" s="998"/>
      <c r="ICS20" s="998"/>
      <c r="ICT20" s="998"/>
      <c r="ICU20" s="998"/>
      <c r="ICV20" s="998"/>
      <c r="ICW20" s="998"/>
      <c r="ICX20" s="998"/>
      <c r="ICY20" s="998"/>
      <c r="ICZ20" s="998"/>
      <c r="IDA20" s="998"/>
      <c r="IDB20" s="998"/>
      <c r="IDC20" s="998"/>
      <c r="IDD20" s="998"/>
      <c r="IDE20" s="998"/>
      <c r="IDF20" s="998"/>
      <c r="IDG20" s="998"/>
      <c r="IDH20" s="998"/>
      <c r="IDI20" s="998"/>
      <c r="IDJ20" s="998"/>
      <c r="IDK20" s="998"/>
      <c r="IDL20" s="998"/>
      <c r="IDM20" s="998"/>
      <c r="IDN20" s="998"/>
      <c r="IDO20" s="998"/>
      <c r="IDP20" s="998"/>
      <c r="IDQ20" s="998"/>
      <c r="IDR20" s="998"/>
      <c r="IDS20" s="998"/>
      <c r="IDT20" s="998"/>
      <c r="IDU20" s="998"/>
      <c r="IDV20" s="998"/>
      <c r="IDW20" s="998"/>
      <c r="IDX20" s="998"/>
      <c r="IDY20" s="998"/>
      <c r="IDZ20" s="998"/>
      <c r="IEA20" s="998"/>
      <c r="IEB20" s="998"/>
      <c r="IEC20" s="998"/>
      <c r="IED20" s="998"/>
      <c r="IEE20" s="998"/>
      <c r="IEF20" s="998"/>
      <c r="IEG20" s="998"/>
      <c r="IEH20" s="998"/>
      <c r="IEI20" s="998"/>
      <c r="IEJ20" s="998"/>
      <c r="IEK20" s="998"/>
      <c r="IEL20" s="998"/>
      <c r="IEM20" s="998"/>
      <c r="IEN20" s="998"/>
      <c r="IEO20" s="998"/>
      <c r="IEP20" s="998"/>
      <c r="IEQ20" s="998"/>
      <c r="IER20" s="998"/>
      <c r="IES20" s="998"/>
      <c r="IET20" s="998"/>
      <c r="IEU20" s="998"/>
      <c r="IEV20" s="998"/>
      <c r="IEW20" s="998"/>
      <c r="IEX20" s="998"/>
      <c r="IEY20" s="998"/>
      <c r="IEZ20" s="998"/>
      <c r="IFA20" s="998"/>
      <c r="IFB20" s="998"/>
      <c r="IFC20" s="998"/>
      <c r="IFD20" s="998"/>
      <c r="IFE20" s="998"/>
      <c r="IFF20" s="998"/>
      <c r="IFG20" s="998"/>
      <c r="IFH20" s="998"/>
      <c r="IFI20" s="998"/>
      <c r="IFJ20" s="998"/>
      <c r="IFK20" s="998"/>
      <c r="IFL20" s="998"/>
      <c r="IFM20" s="998"/>
      <c r="IFN20" s="998"/>
      <c r="IFO20" s="998"/>
      <c r="IFP20" s="998"/>
      <c r="IFQ20" s="998"/>
      <c r="IFR20" s="998"/>
      <c r="IFS20" s="998"/>
      <c r="IFT20" s="998"/>
      <c r="IFU20" s="998"/>
      <c r="IFV20" s="998"/>
      <c r="IFW20" s="998"/>
      <c r="IFX20" s="998"/>
      <c r="IFY20" s="998"/>
      <c r="IFZ20" s="998"/>
      <c r="IGA20" s="998"/>
      <c r="IGB20" s="998"/>
      <c r="IGC20" s="998"/>
      <c r="IGD20" s="998"/>
      <c r="IGE20" s="998"/>
      <c r="IGF20" s="998"/>
      <c r="IGG20" s="998"/>
      <c r="IGH20" s="998"/>
      <c r="IGI20" s="998"/>
      <c r="IGJ20" s="998"/>
      <c r="IGK20" s="998"/>
      <c r="IGL20" s="998"/>
      <c r="IGM20" s="998"/>
      <c r="IGN20" s="998"/>
      <c r="IGO20" s="998"/>
      <c r="IGP20" s="998"/>
      <c r="IGQ20" s="998"/>
      <c r="IGR20" s="998"/>
      <c r="IGS20" s="998"/>
      <c r="IGT20" s="998"/>
      <c r="IGU20" s="998"/>
      <c r="IGV20" s="998"/>
      <c r="IGW20" s="998"/>
      <c r="IGX20" s="998"/>
      <c r="IGY20" s="998"/>
      <c r="IGZ20" s="998"/>
      <c r="IHA20" s="998"/>
      <c r="IHB20" s="998"/>
      <c r="IHC20" s="998"/>
      <c r="IHD20" s="998"/>
      <c r="IHE20" s="998"/>
      <c r="IHF20" s="998"/>
      <c r="IHG20" s="998"/>
      <c r="IHH20" s="998"/>
      <c r="IHI20" s="998"/>
      <c r="IHJ20" s="998"/>
      <c r="IHK20" s="998"/>
      <c r="IHL20" s="998"/>
      <c r="IHM20" s="998"/>
      <c r="IHN20" s="998"/>
      <c r="IHO20" s="998"/>
      <c r="IHP20" s="998"/>
      <c r="IHQ20" s="998"/>
      <c r="IHR20" s="998"/>
      <c r="IHS20" s="998"/>
      <c r="IHT20" s="998"/>
      <c r="IHU20" s="998"/>
      <c r="IHV20" s="998"/>
      <c r="IHW20" s="998"/>
      <c r="IHX20" s="998"/>
      <c r="IHY20" s="998"/>
      <c r="IHZ20" s="998"/>
      <c r="IIA20" s="998"/>
      <c r="IIB20" s="998"/>
      <c r="IIC20" s="998"/>
      <c r="IID20" s="998"/>
      <c r="IIE20" s="998"/>
      <c r="IIF20" s="998"/>
      <c r="IIG20" s="998"/>
      <c r="IIH20" s="998"/>
      <c r="III20" s="998"/>
      <c r="IIJ20" s="998"/>
      <c r="IIK20" s="998"/>
      <c r="IIL20" s="998"/>
      <c r="IIM20" s="998"/>
      <c r="IIN20" s="998"/>
      <c r="IIO20" s="998"/>
      <c r="IIP20" s="998"/>
      <c r="IIQ20" s="998"/>
      <c r="IIR20" s="998"/>
      <c r="IIS20" s="998"/>
      <c r="IIT20" s="998"/>
      <c r="IIU20" s="998"/>
      <c r="IIV20" s="998"/>
      <c r="IIW20" s="998"/>
      <c r="IIX20" s="998"/>
      <c r="IIY20" s="998"/>
      <c r="IIZ20" s="998"/>
      <c r="IJA20" s="998"/>
      <c r="IJB20" s="998"/>
      <c r="IJC20" s="998"/>
      <c r="IJD20" s="998"/>
      <c r="IJE20" s="998"/>
      <c r="IJF20" s="998"/>
      <c r="IJG20" s="998"/>
      <c r="IJH20" s="998"/>
      <c r="IJI20" s="998"/>
      <c r="IJJ20" s="998"/>
      <c r="IJK20" s="998"/>
      <c r="IJL20" s="998"/>
      <c r="IJM20" s="998"/>
      <c r="IJN20" s="998"/>
      <c r="IJO20" s="998"/>
      <c r="IJP20" s="998"/>
      <c r="IJQ20" s="998"/>
      <c r="IJR20" s="998"/>
      <c r="IJS20" s="998"/>
      <c r="IJT20" s="998"/>
      <c r="IJU20" s="998"/>
      <c r="IJV20" s="998"/>
      <c r="IJW20" s="998"/>
      <c r="IJX20" s="998"/>
      <c r="IJY20" s="998"/>
      <c r="IJZ20" s="998"/>
      <c r="IKA20" s="998"/>
      <c r="IKB20" s="998"/>
      <c r="IKC20" s="998"/>
      <c r="IKD20" s="998"/>
      <c r="IKE20" s="998"/>
      <c r="IKF20" s="998"/>
      <c r="IKG20" s="998"/>
      <c r="IKH20" s="998"/>
      <c r="IKI20" s="998"/>
      <c r="IKJ20" s="998"/>
      <c r="IKK20" s="998"/>
      <c r="IKL20" s="998"/>
      <c r="IKM20" s="998"/>
      <c r="IKN20" s="998"/>
      <c r="IKO20" s="998"/>
      <c r="IKP20" s="998"/>
      <c r="IKQ20" s="998"/>
      <c r="IKR20" s="998"/>
      <c r="IKS20" s="998"/>
      <c r="IKT20" s="998"/>
      <c r="IKU20" s="998"/>
      <c r="IKV20" s="998"/>
      <c r="IKW20" s="998"/>
      <c r="IKX20" s="998"/>
      <c r="IKY20" s="998"/>
      <c r="IKZ20" s="998"/>
      <c r="ILA20" s="998"/>
      <c r="ILB20" s="998"/>
      <c r="ILC20" s="998"/>
      <c r="ILD20" s="998"/>
      <c r="ILE20" s="998"/>
      <c r="ILF20" s="998"/>
      <c r="ILG20" s="998"/>
      <c r="ILH20" s="998"/>
      <c r="ILI20" s="998"/>
      <c r="ILJ20" s="998"/>
      <c r="ILK20" s="998"/>
      <c r="ILL20" s="998"/>
      <c r="ILM20" s="998"/>
      <c r="ILN20" s="998"/>
      <c r="ILO20" s="998"/>
      <c r="ILP20" s="998"/>
      <c r="ILQ20" s="998"/>
      <c r="ILR20" s="998"/>
      <c r="ILS20" s="998"/>
      <c r="ILT20" s="998"/>
      <c r="ILU20" s="998"/>
      <c r="ILV20" s="998"/>
      <c r="ILW20" s="998"/>
      <c r="ILX20" s="998"/>
      <c r="ILY20" s="998"/>
      <c r="ILZ20" s="998"/>
      <c r="IMA20" s="998"/>
      <c r="IMB20" s="998"/>
      <c r="IMC20" s="998"/>
      <c r="IMD20" s="998"/>
      <c r="IME20" s="998"/>
      <c r="IMF20" s="998"/>
      <c r="IMG20" s="998"/>
      <c r="IMH20" s="998"/>
      <c r="IMI20" s="998"/>
      <c r="IMJ20" s="998"/>
      <c r="IMK20" s="998"/>
      <c r="IML20" s="998"/>
      <c r="IMM20" s="998"/>
      <c r="IMN20" s="998"/>
      <c r="IMO20" s="998"/>
      <c r="IMP20" s="998"/>
      <c r="IMQ20" s="998"/>
      <c r="IMR20" s="998"/>
      <c r="IMS20" s="998"/>
      <c r="IMT20" s="998"/>
      <c r="IMU20" s="998"/>
      <c r="IMV20" s="998"/>
      <c r="IMW20" s="998"/>
      <c r="IMX20" s="998"/>
      <c r="IMY20" s="998"/>
      <c r="IMZ20" s="998"/>
      <c r="INA20" s="998"/>
      <c r="INB20" s="998"/>
      <c r="INC20" s="998"/>
      <c r="IND20" s="998"/>
      <c r="INE20" s="998"/>
      <c r="INF20" s="998"/>
      <c r="ING20" s="998"/>
      <c r="INH20" s="998"/>
      <c r="INI20" s="998"/>
      <c r="INJ20" s="998"/>
      <c r="INK20" s="998"/>
      <c r="INL20" s="998"/>
      <c r="INM20" s="998"/>
      <c r="INN20" s="998"/>
      <c r="INO20" s="998"/>
      <c r="INP20" s="998"/>
      <c r="INQ20" s="998"/>
      <c r="INR20" s="998"/>
      <c r="INS20" s="998"/>
      <c r="INT20" s="998"/>
      <c r="INU20" s="998"/>
      <c r="INV20" s="998"/>
      <c r="INW20" s="998"/>
      <c r="INX20" s="998"/>
      <c r="INY20" s="998"/>
      <c r="INZ20" s="998"/>
      <c r="IOA20" s="998"/>
      <c r="IOB20" s="998"/>
      <c r="IOC20" s="998"/>
      <c r="IOD20" s="998"/>
      <c r="IOE20" s="998"/>
      <c r="IOF20" s="998"/>
      <c r="IOG20" s="998"/>
      <c r="IOH20" s="998"/>
      <c r="IOI20" s="998"/>
      <c r="IOJ20" s="998"/>
      <c r="IOK20" s="998"/>
      <c r="IOL20" s="998"/>
      <c r="IOM20" s="998"/>
      <c r="ION20" s="998"/>
      <c r="IOO20" s="998"/>
      <c r="IOP20" s="998"/>
      <c r="IOQ20" s="998"/>
      <c r="IOR20" s="998"/>
      <c r="IOS20" s="998"/>
      <c r="IOT20" s="998"/>
      <c r="IOU20" s="998"/>
      <c r="IOV20" s="998"/>
      <c r="IOW20" s="998"/>
      <c r="IOX20" s="998"/>
      <c r="IOY20" s="998"/>
      <c r="IOZ20" s="998"/>
      <c r="IPA20" s="998"/>
      <c r="IPB20" s="998"/>
      <c r="IPC20" s="998"/>
      <c r="IPD20" s="998"/>
      <c r="IPE20" s="998"/>
      <c r="IPF20" s="998"/>
      <c r="IPG20" s="998"/>
      <c r="IPH20" s="998"/>
      <c r="IPI20" s="998"/>
      <c r="IPJ20" s="998"/>
      <c r="IPK20" s="998"/>
      <c r="IPL20" s="998"/>
      <c r="IPM20" s="998"/>
      <c r="IPN20" s="998"/>
      <c r="IPO20" s="998"/>
      <c r="IPP20" s="998"/>
      <c r="IPQ20" s="998"/>
      <c r="IPR20" s="998"/>
      <c r="IPS20" s="998"/>
      <c r="IPT20" s="998"/>
      <c r="IPU20" s="998"/>
      <c r="IPV20" s="998"/>
      <c r="IPW20" s="998"/>
      <c r="IPX20" s="998"/>
      <c r="IPY20" s="998"/>
      <c r="IPZ20" s="998"/>
      <c r="IQA20" s="998"/>
      <c r="IQB20" s="998"/>
      <c r="IQC20" s="998"/>
      <c r="IQD20" s="998"/>
      <c r="IQE20" s="998"/>
      <c r="IQF20" s="998"/>
      <c r="IQG20" s="998"/>
      <c r="IQH20" s="998"/>
      <c r="IQI20" s="998"/>
      <c r="IQJ20" s="998"/>
      <c r="IQK20" s="998"/>
      <c r="IQL20" s="998"/>
      <c r="IQM20" s="998"/>
      <c r="IQN20" s="998"/>
      <c r="IQO20" s="998"/>
      <c r="IQP20" s="998"/>
      <c r="IQQ20" s="998"/>
      <c r="IQR20" s="998"/>
      <c r="IQS20" s="998"/>
      <c r="IQT20" s="998"/>
      <c r="IQU20" s="998"/>
      <c r="IQV20" s="998"/>
      <c r="IQW20" s="998"/>
      <c r="IQX20" s="998"/>
      <c r="IQY20" s="998"/>
      <c r="IQZ20" s="998"/>
      <c r="IRA20" s="998"/>
      <c r="IRB20" s="998"/>
      <c r="IRC20" s="998"/>
      <c r="IRD20" s="998"/>
      <c r="IRE20" s="998"/>
      <c r="IRF20" s="998"/>
      <c r="IRG20" s="998"/>
      <c r="IRH20" s="998"/>
      <c r="IRI20" s="998"/>
      <c r="IRJ20" s="998"/>
      <c r="IRK20" s="998"/>
      <c r="IRL20" s="998"/>
      <c r="IRM20" s="998"/>
      <c r="IRN20" s="998"/>
      <c r="IRO20" s="998"/>
      <c r="IRP20" s="998"/>
      <c r="IRQ20" s="998"/>
      <c r="IRR20" s="998"/>
      <c r="IRS20" s="998"/>
      <c r="IRT20" s="998"/>
      <c r="IRU20" s="998"/>
      <c r="IRV20" s="998"/>
      <c r="IRW20" s="998"/>
      <c r="IRX20" s="998"/>
      <c r="IRY20" s="998"/>
      <c r="IRZ20" s="998"/>
      <c r="ISA20" s="998"/>
      <c r="ISB20" s="998"/>
      <c r="ISC20" s="998"/>
      <c r="ISD20" s="998"/>
      <c r="ISE20" s="998"/>
      <c r="ISF20" s="998"/>
      <c r="ISG20" s="998"/>
      <c r="ISH20" s="998"/>
      <c r="ISI20" s="998"/>
      <c r="ISJ20" s="998"/>
      <c r="ISK20" s="998"/>
      <c r="ISL20" s="998"/>
      <c r="ISM20" s="998"/>
      <c r="ISN20" s="998"/>
      <c r="ISO20" s="998"/>
      <c r="ISP20" s="998"/>
      <c r="ISQ20" s="998"/>
      <c r="ISR20" s="998"/>
      <c r="ISS20" s="998"/>
      <c r="IST20" s="998"/>
      <c r="ISU20" s="998"/>
      <c r="ISV20" s="998"/>
      <c r="ISW20" s="998"/>
      <c r="ISX20" s="998"/>
      <c r="ISY20" s="998"/>
      <c r="ISZ20" s="998"/>
      <c r="ITA20" s="998"/>
      <c r="ITB20" s="998"/>
      <c r="ITC20" s="998"/>
      <c r="ITD20" s="998"/>
      <c r="ITE20" s="998"/>
      <c r="ITF20" s="998"/>
      <c r="ITG20" s="998"/>
      <c r="ITH20" s="998"/>
      <c r="ITI20" s="998"/>
      <c r="ITJ20" s="998"/>
      <c r="ITK20" s="998"/>
      <c r="ITL20" s="998"/>
      <c r="ITM20" s="998"/>
      <c r="ITN20" s="998"/>
      <c r="ITO20" s="998"/>
      <c r="ITP20" s="998"/>
      <c r="ITQ20" s="998"/>
      <c r="ITR20" s="998"/>
      <c r="ITS20" s="998"/>
      <c r="ITT20" s="998"/>
      <c r="ITU20" s="998"/>
      <c r="ITV20" s="998"/>
      <c r="ITW20" s="998"/>
      <c r="ITX20" s="998"/>
      <c r="ITY20" s="998"/>
      <c r="ITZ20" s="998"/>
      <c r="IUA20" s="998"/>
      <c r="IUB20" s="998"/>
      <c r="IUC20" s="998"/>
      <c r="IUD20" s="998"/>
      <c r="IUE20" s="998"/>
      <c r="IUF20" s="998"/>
      <c r="IUG20" s="998"/>
      <c r="IUH20" s="998"/>
      <c r="IUI20" s="998"/>
      <c r="IUJ20" s="998"/>
      <c r="IUK20" s="998"/>
      <c r="IUL20" s="998"/>
      <c r="IUM20" s="998"/>
      <c r="IUN20" s="998"/>
      <c r="IUO20" s="998"/>
      <c r="IUP20" s="998"/>
      <c r="IUQ20" s="998"/>
      <c r="IUR20" s="998"/>
      <c r="IUS20" s="998"/>
      <c r="IUT20" s="998"/>
      <c r="IUU20" s="998"/>
      <c r="IUV20" s="998"/>
      <c r="IUW20" s="998"/>
      <c r="IUX20" s="998"/>
      <c r="IUY20" s="998"/>
      <c r="IUZ20" s="998"/>
      <c r="IVA20" s="998"/>
      <c r="IVB20" s="998"/>
      <c r="IVC20" s="998"/>
      <c r="IVD20" s="998"/>
      <c r="IVE20" s="998"/>
      <c r="IVF20" s="998"/>
      <c r="IVG20" s="998"/>
      <c r="IVH20" s="998"/>
      <c r="IVI20" s="998"/>
      <c r="IVJ20" s="998"/>
      <c r="IVK20" s="998"/>
      <c r="IVL20" s="998"/>
      <c r="IVM20" s="998"/>
      <c r="IVN20" s="998"/>
      <c r="IVO20" s="998"/>
      <c r="IVP20" s="998"/>
      <c r="IVQ20" s="998"/>
      <c r="IVR20" s="998"/>
      <c r="IVS20" s="998"/>
      <c r="IVT20" s="998"/>
      <c r="IVU20" s="998"/>
      <c r="IVV20" s="998"/>
      <c r="IVW20" s="998"/>
      <c r="IVX20" s="998"/>
      <c r="IVY20" s="998"/>
      <c r="IVZ20" s="998"/>
      <c r="IWA20" s="998"/>
      <c r="IWB20" s="998"/>
      <c r="IWC20" s="998"/>
      <c r="IWD20" s="998"/>
      <c r="IWE20" s="998"/>
      <c r="IWF20" s="998"/>
      <c r="IWG20" s="998"/>
      <c r="IWH20" s="998"/>
      <c r="IWI20" s="998"/>
      <c r="IWJ20" s="998"/>
      <c r="IWK20" s="998"/>
      <c r="IWL20" s="998"/>
      <c r="IWM20" s="998"/>
      <c r="IWN20" s="998"/>
      <c r="IWO20" s="998"/>
      <c r="IWP20" s="998"/>
      <c r="IWQ20" s="998"/>
      <c r="IWR20" s="998"/>
      <c r="IWS20" s="998"/>
      <c r="IWT20" s="998"/>
      <c r="IWU20" s="998"/>
      <c r="IWV20" s="998"/>
      <c r="IWW20" s="998"/>
      <c r="IWX20" s="998"/>
      <c r="IWY20" s="998"/>
      <c r="IWZ20" s="998"/>
      <c r="IXA20" s="998"/>
      <c r="IXB20" s="998"/>
      <c r="IXC20" s="998"/>
      <c r="IXD20" s="998"/>
      <c r="IXE20" s="998"/>
      <c r="IXF20" s="998"/>
      <c r="IXG20" s="998"/>
      <c r="IXH20" s="998"/>
      <c r="IXI20" s="998"/>
      <c r="IXJ20" s="998"/>
      <c r="IXK20" s="998"/>
      <c r="IXL20" s="998"/>
      <c r="IXM20" s="998"/>
      <c r="IXN20" s="998"/>
      <c r="IXO20" s="998"/>
      <c r="IXP20" s="998"/>
      <c r="IXQ20" s="998"/>
      <c r="IXR20" s="998"/>
      <c r="IXS20" s="998"/>
      <c r="IXT20" s="998"/>
      <c r="IXU20" s="998"/>
      <c r="IXV20" s="998"/>
      <c r="IXW20" s="998"/>
      <c r="IXX20" s="998"/>
      <c r="IXY20" s="998"/>
      <c r="IXZ20" s="998"/>
      <c r="IYA20" s="998"/>
      <c r="IYB20" s="998"/>
      <c r="IYC20" s="998"/>
      <c r="IYD20" s="998"/>
      <c r="IYE20" s="998"/>
      <c r="IYF20" s="998"/>
      <c r="IYG20" s="998"/>
      <c r="IYH20" s="998"/>
      <c r="IYI20" s="998"/>
      <c r="IYJ20" s="998"/>
      <c r="IYK20" s="998"/>
      <c r="IYL20" s="998"/>
      <c r="IYM20" s="998"/>
      <c r="IYN20" s="998"/>
      <c r="IYO20" s="998"/>
      <c r="IYP20" s="998"/>
      <c r="IYQ20" s="998"/>
      <c r="IYR20" s="998"/>
      <c r="IYS20" s="998"/>
      <c r="IYT20" s="998"/>
      <c r="IYU20" s="998"/>
      <c r="IYV20" s="998"/>
      <c r="IYW20" s="998"/>
      <c r="IYX20" s="998"/>
      <c r="IYY20" s="998"/>
      <c r="IYZ20" s="998"/>
      <c r="IZA20" s="998"/>
      <c r="IZB20" s="998"/>
      <c r="IZC20" s="998"/>
      <c r="IZD20" s="998"/>
      <c r="IZE20" s="998"/>
      <c r="IZF20" s="998"/>
      <c r="IZG20" s="998"/>
      <c r="IZH20" s="998"/>
      <c r="IZI20" s="998"/>
      <c r="IZJ20" s="998"/>
      <c r="IZK20" s="998"/>
      <c r="IZL20" s="998"/>
      <c r="IZM20" s="998"/>
      <c r="IZN20" s="998"/>
      <c r="IZO20" s="998"/>
      <c r="IZP20" s="998"/>
      <c r="IZQ20" s="998"/>
      <c r="IZR20" s="998"/>
      <c r="IZS20" s="998"/>
      <c r="IZT20" s="998"/>
      <c r="IZU20" s="998"/>
      <c r="IZV20" s="998"/>
      <c r="IZW20" s="998"/>
      <c r="IZX20" s="998"/>
      <c r="IZY20" s="998"/>
      <c r="IZZ20" s="998"/>
      <c r="JAA20" s="998"/>
      <c r="JAB20" s="998"/>
      <c r="JAC20" s="998"/>
      <c r="JAD20" s="998"/>
      <c r="JAE20" s="998"/>
      <c r="JAF20" s="998"/>
      <c r="JAG20" s="998"/>
      <c r="JAH20" s="998"/>
      <c r="JAI20" s="998"/>
      <c r="JAJ20" s="998"/>
      <c r="JAK20" s="998"/>
      <c r="JAL20" s="998"/>
      <c r="JAM20" s="998"/>
      <c r="JAN20" s="998"/>
      <c r="JAO20" s="998"/>
      <c r="JAP20" s="998"/>
      <c r="JAQ20" s="998"/>
      <c r="JAR20" s="998"/>
      <c r="JAS20" s="998"/>
      <c r="JAT20" s="998"/>
      <c r="JAU20" s="998"/>
      <c r="JAV20" s="998"/>
      <c r="JAW20" s="998"/>
      <c r="JAX20" s="998"/>
      <c r="JAY20" s="998"/>
      <c r="JAZ20" s="998"/>
      <c r="JBA20" s="998"/>
      <c r="JBB20" s="998"/>
      <c r="JBC20" s="998"/>
      <c r="JBD20" s="998"/>
      <c r="JBE20" s="998"/>
      <c r="JBF20" s="998"/>
      <c r="JBG20" s="998"/>
      <c r="JBH20" s="998"/>
      <c r="JBI20" s="998"/>
      <c r="JBJ20" s="998"/>
      <c r="JBK20" s="998"/>
      <c r="JBL20" s="998"/>
      <c r="JBM20" s="998"/>
      <c r="JBN20" s="998"/>
      <c r="JBO20" s="998"/>
      <c r="JBP20" s="998"/>
      <c r="JBQ20" s="998"/>
      <c r="JBR20" s="998"/>
      <c r="JBS20" s="998"/>
      <c r="JBT20" s="998"/>
      <c r="JBU20" s="998"/>
      <c r="JBV20" s="998"/>
      <c r="JBW20" s="998"/>
      <c r="JBX20" s="998"/>
      <c r="JBY20" s="998"/>
      <c r="JBZ20" s="998"/>
      <c r="JCA20" s="998"/>
      <c r="JCB20" s="998"/>
      <c r="JCC20" s="998"/>
      <c r="JCD20" s="998"/>
      <c r="JCE20" s="998"/>
      <c r="JCF20" s="998"/>
      <c r="JCG20" s="998"/>
      <c r="JCH20" s="998"/>
      <c r="JCI20" s="998"/>
      <c r="JCJ20" s="998"/>
      <c r="JCK20" s="998"/>
      <c r="JCL20" s="998"/>
      <c r="JCM20" s="998"/>
      <c r="JCN20" s="998"/>
      <c r="JCO20" s="998"/>
      <c r="JCP20" s="998"/>
      <c r="JCQ20" s="998"/>
      <c r="JCR20" s="998"/>
      <c r="JCS20" s="998"/>
      <c r="JCT20" s="998"/>
      <c r="JCU20" s="998"/>
      <c r="JCV20" s="998"/>
      <c r="JCW20" s="998"/>
      <c r="JCX20" s="998"/>
      <c r="JCY20" s="998"/>
      <c r="JCZ20" s="998"/>
      <c r="JDA20" s="998"/>
      <c r="JDB20" s="998"/>
      <c r="JDC20" s="998"/>
      <c r="JDD20" s="998"/>
      <c r="JDE20" s="998"/>
      <c r="JDF20" s="998"/>
      <c r="JDG20" s="998"/>
      <c r="JDH20" s="998"/>
      <c r="JDI20" s="998"/>
      <c r="JDJ20" s="998"/>
      <c r="JDK20" s="998"/>
      <c r="JDL20" s="998"/>
      <c r="JDM20" s="998"/>
      <c r="JDN20" s="998"/>
      <c r="JDO20" s="998"/>
      <c r="JDP20" s="998"/>
      <c r="JDQ20" s="998"/>
      <c r="JDR20" s="998"/>
      <c r="JDS20" s="998"/>
      <c r="JDT20" s="998"/>
      <c r="JDU20" s="998"/>
      <c r="JDV20" s="998"/>
      <c r="JDW20" s="998"/>
      <c r="JDX20" s="998"/>
      <c r="JDY20" s="998"/>
      <c r="JDZ20" s="998"/>
      <c r="JEA20" s="998"/>
      <c r="JEB20" s="998"/>
      <c r="JEC20" s="998"/>
      <c r="JED20" s="998"/>
      <c r="JEE20" s="998"/>
      <c r="JEF20" s="998"/>
      <c r="JEG20" s="998"/>
      <c r="JEH20" s="998"/>
      <c r="JEI20" s="998"/>
      <c r="JEJ20" s="998"/>
      <c r="JEK20" s="998"/>
      <c r="JEL20" s="998"/>
      <c r="JEM20" s="998"/>
      <c r="JEN20" s="998"/>
      <c r="JEO20" s="998"/>
      <c r="JEP20" s="998"/>
      <c r="JEQ20" s="998"/>
      <c r="JER20" s="998"/>
      <c r="JES20" s="998"/>
      <c r="JET20" s="998"/>
      <c r="JEU20" s="998"/>
      <c r="JEV20" s="998"/>
      <c r="JEW20" s="998"/>
      <c r="JEX20" s="998"/>
      <c r="JEY20" s="998"/>
      <c r="JEZ20" s="998"/>
      <c r="JFA20" s="998"/>
      <c r="JFB20" s="998"/>
      <c r="JFC20" s="998"/>
      <c r="JFD20" s="998"/>
      <c r="JFE20" s="998"/>
      <c r="JFF20" s="998"/>
      <c r="JFG20" s="998"/>
      <c r="JFH20" s="998"/>
      <c r="JFI20" s="998"/>
      <c r="JFJ20" s="998"/>
      <c r="JFK20" s="998"/>
      <c r="JFL20" s="998"/>
      <c r="JFM20" s="998"/>
      <c r="JFN20" s="998"/>
      <c r="JFO20" s="998"/>
      <c r="JFP20" s="998"/>
      <c r="JFQ20" s="998"/>
      <c r="JFR20" s="998"/>
      <c r="JFS20" s="998"/>
      <c r="JFT20" s="998"/>
      <c r="JFU20" s="998"/>
      <c r="JFV20" s="998"/>
      <c r="JFW20" s="998"/>
      <c r="JFX20" s="998"/>
      <c r="JFY20" s="998"/>
      <c r="JFZ20" s="998"/>
      <c r="JGA20" s="998"/>
      <c r="JGB20" s="998"/>
      <c r="JGC20" s="998"/>
      <c r="JGD20" s="998"/>
      <c r="JGE20" s="998"/>
      <c r="JGF20" s="998"/>
      <c r="JGG20" s="998"/>
      <c r="JGH20" s="998"/>
      <c r="JGI20" s="998"/>
      <c r="JGJ20" s="998"/>
      <c r="JGK20" s="998"/>
      <c r="JGL20" s="998"/>
      <c r="JGM20" s="998"/>
      <c r="JGN20" s="998"/>
      <c r="JGO20" s="998"/>
      <c r="JGP20" s="998"/>
      <c r="JGQ20" s="998"/>
      <c r="JGR20" s="998"/>
      <c r="JGS20" s="998"/>
      <c r="JGT20" s="998"/>
      <c r="JGU20" s="998"/>
      <c r="JGV20" s="998"/>
      <c r="JGW20" s="998"/>
      <c r="JGX20" s="998"/>
      <c r="JGY20" s="998"/>
      <c r="JGZ20" s="998"/>
      <c r="JHA20" s="998"/>
      <c r="JHB20" s="998"/>
      <c r="JHC20" s="998"/>
      <c r="JHD20" s="998"/>
      <c r="JHE20" s="998"/>
      <c r="JHF20" s="998"/>
      <c r="JHG20" s="998"/>
      <c r="JHH20" s="998"/>
      <c r="JHI20" s="998"/>
      <c r="JHJ20" s="998"/>
      <c r="JHK20" s="998"/>
      <c r="JHL20" s="998"/>
      <c r="JHM20" s="998"/>
      <c r="JHN20" s="998"/>
      <c r="JHO20" s="998"/>
      <c r="JHP20" s="998"/>
      <c r="JHQ20" s="998"/>
      <c r="JHR20" s="998"/>
      <c r="JHS20" s="998"/>
      <c r="JHT20" s="998"/>
      <c r="JHU20" s="998"/>
      <c r="JHV20" s="998"/>
      <c r="JHW20" s="998"/>
      <c r="JHX20" s="998"/>
      <c r="JHY20" s="998"/>
      <c r="JHZ20" s="998"/>
      <c r="JIA20" s="998"/>
      <c r="JIB20" s="998"/>
      <c r="JIC20" s="998"/>
      <c r="JID20" s="998"/>
      <c r="JIE20" s="998"/>
      <c r="JIF20" s="998"/>
      <c r="JIG20" s="998"/>
      <c r="JIH20" s="998"/>
      <c r="JII20" s="998"/>
      <c r="JIJ20" s="998"/>
      <c r="JIK20" s="998"/>
      <c r="JIL20" s="998"/>
      <c r="JIM20" s="998"/>
      <c r="JIN20" s="998"/>
      <c r="JIO20" s="998"/>
      <c r="JIP20" s="998"/>
      <c r="JIQ20" s="998"/>
      <c r="JIR20" s="998"/>
      <c r="JIS20" s="998"/>
      <c r="JIT20" s="998"/>
      <c r="JIU20" s="998"/>
      <c r="JIV20" s="998"/>
      <c r="JIW20" s="998"/>
      <c r="JIX20" s="998"/>
      <c r="JIY20" s="998"/>
      <c r="JIZ20" s="998"/>
      <c r="JJA20" s="998"/>
      <c r="JJB20" s="998"/>
      <c r="JJC20" s="998"/>
      <c r="JJD20" s="998"/>
      <c r="JJE20" s="998"/>
      <c r="JJF20" s="998"/>
      <c r="JJG20" s="998"/>
      <c r="JJH20" s="998"/>
      <c r="JJI20" s="998"/>
      <c r="JJJ20" s="998"/>
      <c r="JJK20" s="998"/>
      <c r="JJL20" s="998"/>
      <c r="JJM20" s="998"/>
      <c r="JJN20" s="998"/>
      <c r="JJO20" s="998"/>
      <c r="JJP20" s="998"/>
      <c r="JJQ20" s="998"/>
      <c r="JJR20" s="998"/>
      <c r="JJS20" s="998"/>
      <c r="JJT20" s="998"/>
      <c r="JJU20" s="998"/>
      <c r="JJV20" s="998"/>
      <c r="JJW20" s="998"/>
      <c r="JJX20" s="998"/>
      <c r="JJY20" s="998"/>
      <c r="JJZ20" s="998"/>
      <c r="JKA20" s="998"/>
      <c r="JKB20" s="998"/>
      <c r="JKC20" s="998"/>
      <c r="JKD20" s="998"/>
      <c r="JKE20" s="998"/>
      <c r="JKF20" s="998"/>
      <c r="JKG20" s="998"/>
      <c r="JKH20" s="998"/>
      <c r="JKI20" s="998"/>
      <c r="JKJ20" s="998"/>
      <c r="JKK20" s="998"/>
      <c r="JKL20" s="998"/>
      <c r="JKM20" s="998"/>
      <c r="JKN20" s="998"/>
      <c r="JKO20" s="998"/>
      <c r="JKP20" s="998"/>
      <c r="JKQ20" s="998"/>
      <c r="JKR20" s="998"/>
      <c r="JKS20" s="998"/>
      <c r="JKT20" s="998"/>
      <c r="JKU20" s="998"/>
      <c r="JKV20" s="998"/>
      <c r="JKW20" s="998"/>
      <c r="JKX20" s="998"/>
      <c r="JKY20" s="998"/>
      <c r="JKZ20" s="998"/>
      <c r="JLA20" s="998"/>
      <c r="JLB20" s="998"/>
      <c r="JLC20" s="998"/>
      <c r="JLD20" s="998"/>
      <c r="JLE20" s="998"/>
      <c r="JLF20" s="998"/>
      <c r="JLG20" s="998"/>
      <c r="JLH20" s="998"/>
      <c r="JLI20" s="998"/>
      <c r="JLJ20" s="998"/>
      <c r="JLK20" s="998"/>
      <c r="JLL20" s="998"/>
      <c r="JLM20" s="998"/>
      <c r="JLN20" s="998"/>
      <c r="JLO20" s="998"/>
      <c r="JLP20" s="998"/>
      <c r="JLQ20" s="998"/>
      <c r="JLR20" s="998"/>
      <c r="JLS20" s="998"/>
      <c r="JLT20" s="998"/>
      <c r="JLU20" s="998"/>
      <c r="JLV20" s="998"/>
      <c r="JLW20" s="998"/>
      <c r="JLX20" s="998"/>
      <c r="JLY20" s="998"/>
      <c r="JLZ20" s="998"/>
      <c r="JMA20" s="998"/>
      <c r="JMB20" s="998"/>
      <c r="JMC20" s="998"/>
      <c r="JMD20" s="998"/>
      <c r="JME20" s="998"/>
      <c r="JMF20" s="998"/>
      <c r="JMG20" s="998"/>
      <c r="JMH20" s="998"/>
      <c r="JMI20" s="998"/>
      <c r="JMJ20" s="998"/>
      <c r="JMK20" s="998"/>
      <c r="JML20" s="998"/>
      <c r="JMM20" s="998"/>
      <c r="JMN20" s="998"/>
      <c r="JMO20" s="998"/>
      <c r="JMP20" s="998"/>
      <c r="JMQ20" s="998"/>
      <c r="JMR20" s="998"/>
      <c r="JMS20" s="998"/>
      <c r="JMT20" s="998"/>
      <c r="JMU20" s="998"/>
      <c r="JMV20" s="998"/>
      <c r="JMW20" s="998"/>
      <c r="JMX20" s="998"/>
      <c r="JMY20" s="998"/>
      <c r="JMZ20" s="998"/>
      <c r="JNA20" s="998"/>
      <c r="JNB20" s="998"/>
      <c r="JNC20" s="998"/>
      <c r="JND20" s="998"/>
      <c r="JNE20" s="998"/>
      <c r="JNF20" s="998"/>
      <c r="JNG20" s="998"/>
      <c r="JNH20" s="998"/>
      <c r="JNI20" s="998"/>
      <c r="JNJ20" s="998"/>
      <c r="JNK20" s="998"/>
      <c r="JNL20" s="998"/>
      <c r="JNM20" s="998"/>
      <c r="JNN20" s="998"/>
      <c r="JNO20" s="998"/>
      <c r="JNP20" s="998"/>
      <c r="JNQ20" s="998"/>
      <c r="JNR20" s="998"/>
      <c r="JNS20" s="998"/>
      <c r="JNT20" s="998"/>
      <c r="JNU20" s="998"/>
      <c r="JNV20" s="998"/>
      <c r="JNW20" s="998"/>
      <c r="JNX20" s="998"/>
      <c r="JNY20" s="998"/>
      <c r="JNZ20" s="998"/>
      <c r="JOA20" s="998"/>
      <c r="JOB20" s="998"/>
      <c r="JOC20" s="998"/>
      <c r="JOD20" s="998"/>
      <c r="JOE20" s="998"/>
      <c r="JOF20" s="998"/>
      <c r="JOG20" s="998"/>
      <c r="JOH20" s="998"/>
      <c r="JOI20" s="998"/>
      <c r="JOJ20" s="998"/>
      <c r="JOK20" s="998"/>
      <c r="JOL20" s="998"/>
      <c r="JOM20" s="998"/>
      <c r="JON20" s="998"/>
      <c r="JOO20" s="998"/>
      <c r="JOP20" s="998"/>
      <c r="JOQ20" s="998"/>
      <c r="JOR20" s="998"/>
      <c r="JOS20" s="998"/>
      <c r="JOT20" s="998"/>
      <c r="JOU20" s="998"/>
      <c r="JOV20" s="998"/>
      <c r="JOW20" s="998"/>
      <c r="JOX20" s="998"/>
      <c r="JOY20" s="998"/>
      <c r="JOZ20" s="998"/>
      <c r="JPA20" s="998"/>
      <c r="JPB20" s="998"/>
      <c r="JPC20" s="998"/>
      <c r="JPD20" s="998"/>
      <c r="JPE20" s="998"/>
      <c r="JPF20" s="998"/>
      <c r="JPG20" s="998"/>
      <c r="JPH20" s="998"/>
      <c r="JPI20" s="998"/>
      <c r="JPJ20" s="998"/>
      <c r="JPK20" s="998"/>
      <c r="JPL20" s="998"/>
      <c r="JPM20" s="998"/>
      <c r="JPN20" s="998"/>
      <c r="JPO20" s="998"/>
      <c r="JPP20" s="998"/>
      <c r="JPQ20" s="998"/>
      <c r="JPR20" s="998"/>
      <c r="JPS20" s="998"/>
      <c r="JPT20" s="998"/>
      <c r="JPU20" s="998"/>
      <c r="JPV20" s="998"/>
      <c r="JPW20" s="998"/>
      <c r="JPX20" s="998"/>
      <c r="JPY20" s="998"/>
      <c r="JPZ20" s="998"/>
      <c r="JQA20" s="998"/>
      <c r="JQB20" s="998"/>
      <c r="JQC20" s="998"/>
      <c r="JQD20" s="998"/>
      <c r="JQE20" s="998"/>
      <c r="JQF20" s="998"/>
      <c r="JQG20" s="998"/>
      <c r="JQH20" s="998"/>
      <c r="JQI20" s="998"/>
      <c r="JQJ20" s="998"/>
      <c r="JQK20" s="998"/>
      <c r="JQL20" s="998"/>
      <c r="JQM20" s="998"/>
      <c r="JQN20" s="998"/>
      <c r="JQO20" s="998"/>
      <c r="JQP20" s="998"/>
      <c r="JQQ20" s="998"/>
      <c r="JQR20" s="998"/>
      <c r="JQS20" s="998"/>
      <c r="JQT20" s="998"/>
      <c r="JQU20" s="998"/>
      <c r="JQV20" s="998"/>
      <c r="JQW20" s="998"/>
      <c r="JQX20" s="998"/>
      <c r="JQY20" s="998"/>
      <c r="JQZ20" s="998"/>
      <c r="JRA20" s="998"/>
      <c r="JRB20" s="998"/>
      <c r="JRC20" s="998"/>
      <c r="JRD20" s="998"/>
      <c r="JRE20" s="998"/>
      <c r="JRF20" s="998"/>
      <c r="JRG20" s="998"/>
      <c r="JRH20" s="998"/>
      <c r="JRI20" s="998"/>
      <c r="JRJ20" s="998"/>
      <c r="JRK20" s="998"/>
      <c r="JRL20" s="998"/>
      <c r="JRM20" s="998"/>
      <c r="JRN20" s="998"/>
      <c r="JRO20" s="998"/>
      <c r="JRP20" s="998"/>
      <c r="JRQ20" s="998"/>
      <c r="JRR20" s="998"/>
      <c r="JRS20" s="998"/>
      <c r="JRT20" s="998"/>
      <c r="JRU20" s="998"/>
      <c r="JRV20" s="998"/>
      <c r="JRW20" s="998"/>
      <c r="JRX20" s="998"/>
      <c r="JRY20" s="998"/>
      <c r="JRZ20" s="998"/>
      <c r="JSA20" s="998"/>
      <c r="JSB20" s="998"/>
      <c r="JSC20" s="998"/>
      <c r="JSD20" s="998"/>
      <c r="JSE20" s="998"/>
      <c r="JSF20" s="998"/>
      <c r="JSG20" s="998"/>
      <c r="JSH20" s="998"/>
      <c r="JSI20" s="998"/>
      <c r="JSJ20" s="998"/>
      <c r="JSK20" s="998"/>
      <c r="JSL20" s="998"/>
      <c r="JSM20" s="998"/>
      <c r="JSN20" s="998"/>
      <c r="JSO20" s="998"/>
      <c r="JSP20" s="998"/>
      <c r="JSQ20" s="998"/>
      <c r="JSR20" s="998"/>
      <c r="JSS20" s="998"/>
      <c r="JST20" s="998"/>
      <c r="JSU20" s="998"/>
      <c r="JSV20" s="998"/>
      <c r="JSW20" s="998"/>
      <c r="JSX20" s="998"/>
      <c r="JSY20" s="998"/>
      <c r="JSZ20" s="998"/>
      <c r="JTA20" s="998"/>
      <c r="JTB20" s="998"/>
      <c r="JTC20" s="998"/>
      <c r="JTD20" s="998"/>
      <c r="JTE20" s="998"/>
      <c r="JTF20" s="998"/>
      <c r="JTG20" s="998"/>
      <c r="JTH20" s="998"/>
      <c r="JTI20" s="998"/>
      <c r="JTJ20" s="998"/>
      <c r="JTK20" s="998"/>
      <c r="JTL20" s="998"/>
      <c r="JTM20" s="998"/>
      <c r="JTN20" s="998"/>
      <c r="JTO20" s="998"/>
      <c r="JTP20" s="998"/>
      <c r="JTQ20" s="998"/>
      <c r="JTR20" s="998"/>
      <c r="JTS20" s="998"/>
      <c r="JTT20" s="998"/>
      <c r="JTU20" s="998"/>
      <c r="JTV20" s="998"/>
      <c r="JTW20" s="998"/>
      <c r="JTX20" s="998"/>
      <c r="JTY20" s="998"/>
      <c r="JTZ20" s="998"/>
      <c r="JUA20" s="998"/>
      <c r="JUB20" s="998"/>
      <c r="JUC20" s="998"/>
      <c r="JUD20" s="998"/>
      <c r="JUE20" s="998"/>
      <c r="JUF20" s="998"/>
      <c r="JUG20" s="998"/>
      <c r="JUH20" s="998"/>
      <c r="JUI20" s="998"/>
      <c r="JUJ20" s="998"/>
      <c r="JUK20" s="998"/>
      <c r="JUL20" s="998"/>
      <c r="JUM20" s="998"/>
      <c r="JUN20" s="998"/>
      <c r="JUO20" s="998"/>
      <c r="JUP20" s="998"/>
      <c r="JUQ20" s="998"/>
      <c r="JUR20" s="998"/>
      <c r="JUS20" s="998"/>
      <c r="JUT20" s="998"/>
      <c r="JUU20" s="998"/>
      <c r="JUV20" s="998"/>
      <c r="JUW20" s="998"/>
      <c r="JUX20" s="998"/>
      <c r="JUY20" s="998"/>
      <c r="JUZ20" s="998"/>
      <c r="JVA20" s="998"/>
      <c r="JVB20" s="998"/>
      <c r="JVC20" s="998"/>
      <c r="JVD20" s="998"/>
      <c r="JVE20" s="998"/>
      <c r="JVF20" s="998"/>
      <c r="JVG20" s="998"/>
      <c r="JVH20" s="998"/>
      <c r="JVI20" s="998"/>
      <c r="JVJ20" s="998"/>
      <c r="JVK20" s="998"/>
      <c r="JVL20" s="998"/>
      <c r="JVM20" s="998"/>
      <c r="JVN20" s="998"/>
      <c r="JVO20" s="998"/>
      <c r="JVP20" s="998"/>
      <c r="JVQ20" s="998"/>
      <c r="JVR20" s="998"/>
      <c r="JVS20" s="998"/>
      <c r="JVT20" s="998"/>
      <c r="JVU20" s="998"/>
      <c r="JVV20" s="998"/>
      <c r="JVW20" s="998"/>
      <c r="JVX20" s="998"/>
      <c r="JVY20" s="998"/>
      <c r="JVZ20" s="998"/>
      <c r="JWA20" s="998"/>
      <c r="JWB20" s="998"/>
      <c r="JWC20" s="998"/>
      <c r="JWD20" s="998"/>
      <c r="JWE20" s="998"/>
      <c r="JWF20" s="998"/>
      <c r="JWG20" s="998"/>
      <c r="JWH20" s="998"/>
      <c r="JWI20" s="998"/>
      <c r="JWJ20" s="998"/>
      <c r="JWK20" s="998"/>
      <c r="JWL20" s="998"/>
      <c r="JWM20" s="998"/>
      <c r="JWN20" s="998"/>
      <c r="JWO20" s="998"/>
      <c r="JWP20" s="998"/>
      <c r="JWQ20" s="998"/>
      <c r="JWR20" s="998"/>
      <c r="JWS20" s="998"/>
      <c r="JWT20" s="998"/>
      <c r="JWU20" s="998"/>
      <c r="JWV20" s="998"/>
      <c r="JWW20" s="998"/>
      <c r="JWX20" s="998"/>
      <c r="JWY20" s="998"/>
      <c r="JWZ20" s="998"/>
      <c r="JXA20" s="998"/>
      <c r="JXB20" s="998"/>
      <c r="JXC20" s="998"/>
      <c r="JXD20" s="998"/>
      <c r="JXE20" s="998"/>
      <c r="JXF20" s="998"/>
      <c r="JXG20" s="998"/>
      <c r="JXH20" s="998"/>
      <c r="JXI20" s="998"/>
      <c r="JXJ20" s="998"/>
      <c r="JXK20" s="998"/>
      <c r="JXL20" s="998"/>
      <c r="JXM20" s="998"/>
      <c r="JXN20" s="998"/>
      <c r="JXO20" s="998"/>
      <c r="JXP20" s="998"/>
      <c r="JXQ20" s="998"/>
      <c r="JXR20" s="998"/>
      <c r="JXS20" s="998"/>
      <c r="JXT20" s="998"/>
      <c r="JXU20" s="998"/>
      <c r="JXV20" s="998"/>
      <c r="JXW20" s="998"/>
      <c r="JXX20" s="998"/>
      <c r="JXY20" s="998"/>
      <c r="JXZ20" s="998"/>
      <c r="JYA20" s="998"/>
      <c r="JYB20" s="998"/>
      <c r="JYC20" s="998"/>
      <c r="JYD20" s="998"/>
      <c r="JYE20" s="998"/>
      <c r="JYF20" s="998"/>
      <c r="JYG20" s="998"/>
      <c r="JYH20" s="998"/>
      <c r="JYI20" s="998"/>
      <c r="JYJ20" s="998"/>
      <c r="JYK20" s="998"/>
      <c r="JYL20" s="998"/>
      <c r="JYM20" s="998"/>
      <c r="JYN20" s="998"/>
      <c r="JYO20" s="998"/>
      <c r="JYP20" s="998"/>
      <c r="JYQ20" s="998"/>
      <c r="JYR20" s="998"/>
      <c r="JYS20" s="998"/>
      <c r="JYT20" s="998"/>
      <c r="JYU20" s="998"/>
      <c r="JYV20" s="998"/>
      <c r="JYW20" s="998"/>
      <c r="JYX20" s="998"/>
      <c r="JYY20" s="998"/>
      <c r="JYZ20" s="998"/>
      <c r="JZA20" s="998"/>
      <c r="JZB20" s="998"/>
      <c r="JZC20" s="998"/>
      <c r="JZD20" s="998"/>
      <c r="JZE20" s="998"/>
      <c r="JZF20" s="998"/>
      <c r="JZG20" s="998"/>
      <c r="JZH20" s="998"/>
      <c r="JZI20" s="998"/>
      <c r="JZJ20" s="998"/>
      <c r="JZK20" s="998"/>
      <c r="JZL20" s="998"/>
      <c r="JZM20" s="998"/>
      <c r="JZN20" s="998"/>
      <c r="JZO20" s="998"/>
      <c r="JZP20" s="998"/>
      <c r="JZQ20" s="998"/>
      <c r="JZR20" s="998"/>
      <c r="JZS20" s="998"/>
      <c r="JZT20" s="998"/>
      <c r="JZU20" s="998"/>
      <c r="JZV20" s="998"/>
      <c r="JZW20" s="998"/>
      <c r="JZX20" s="998"/>
      <c r="JZY20" s="998"/>
      <c r="JZZ20" s="998"/>
      <c r="KAA20" s="998"/>
      <c r="KAB20" s="998"/>
      <c r="KAC20" s="998"/>
      <c r="KAD20" s="998"/>
      <c r="KAE20" s="998"/>
      <c r="KAF20" s="998"/>
      <c r="KAG20" s="998"/>
      <c r="KAH20" s="998"/>
      <c r="KAI20" s="998"/>
      <c r="KAJ20" s="998"/>
      <c r="KAK20" s="998"/>
      <c r="KAL20" s="998"/>
      <c r="KAM20" s="998"/>
      <c r="KAN20" s="998"/>
      <c r="KAO20" s="998"/>
      <c r="KAP20" s="998"/>
      <c r="KAQ20" s="998"/>
      <c r="KAR20" s="998"/>
      <c r="KAS20" s="998"/>
      <c r="KAT20" s="998"/>
      <c r="KAU20" s="998"/>
      <c r="KAV20" s="998"/>
      <c r="KAW20" s="998"/>
      <c r="KAX20" s="998"/>
      <c r="KAY20" s="998"/>
      <c r="KAZ20" s="998"/>
      <c r="KBA20" s="998"/>
      <c r="KBB20" s="998"/>
      <c r="KBC20" s="998"/>
      <c r="KBD20" s="998"/>
      <c r="KBE20" s="998"/>
      <c r="KBF20" s="998"/>
      <c r="KBG20" s="998"/>
      <c r="KBH20" s="998"/>
      <c r="KBI20" s="998"/>
      <c r="KBJ20" s="998"/>
      <c r="KBK20" s="998"/>
      <c r="KBL20" s="998"/>
      <c r="KBM20" s="998"/>
      <c r="KBN20" s="998"/>
      <c r="KBO20" s="998"/>
      <c r="KBP20" s="998"/>
      <c r="KBQ20" s="998"/>
      <c r="KBR20" s="998"/>
      <c r="KBS20" s="998"/>
      <c r="KBT20" s="998"/>
      <c r="KBU20" s="998"/>
      <c r="KBV20" s="998"/>
      <c r="KBW20" s="998"/>
      <c r="KBX20" s="998"/>
      <c r="KBY20" s="998"/>
      <c r="KBZ20" s="998"/>
      <c r="KCA20" s="998"/>
      <c r="KCB20" s="998"/>
      <c r="KCC20" s="998"/>
      <c r="KCD20" s="998"/>
      <c r="KCE20" s="998"/>
      <c r="KCF20" s="998"/>
      <c r="KCG20" s="998"/>
      <c r="KCH20" s="998"/>
      <c r="KCI20" s="998"/>
      <c r="KCJ20" s="998"/>
      <c r="KCK20" s="998"/>
      <c r="KCL20" s="998"/>
      <c r="KCM20" s="998"/>
      <c r="KCN20" s="998"/>
      <c r="KCO20" s="998"/>
      <c r="KCP20" s="998"/>
      <c r="KCQ20" s="998"/>
      <c r="KCR20" s="998"/>
      <c r="KCS20" s="998"/>
      <c r="KCT20" s="998"/>
      <c r="KCU20" s="998"/>
      <c r="KCV20" s="998"/>
      <c r="KCW20" s="998"/>
      <c r="KCX20" s="998"/>
      <c r="KCY20" s="998"/>
      <c r="KCZ20" s="998"/>
      <c r="KDA20" s="998"/>
      <c r="KDB20" s="998"/>
      <c r="KDC20" s="998"/>
      <c r="KDD20" s="998"/>
      <c r="KDE20" s="998"/>
      <c r="KDF20" s="998"/>
      <c r="KDG20" s="998"/>
      <c r="KDH20" s="998"/>
      <c r="KDI20" s="998"/>
      <c r="KDJ20" s="998"/>
      <c r="KDK20" s="998"/>
      <c r="KDL20" s="998"/>
      <c r="KDM20" s="998"/>
      <c r="KDN20" s="998"/>
      <c r="KDO20" s="998"/>
      <c r="KDP20" s="998"/>
      <c r="KDQ20" s="998"/>
      <c r="KDR20" s="998"/>
      <c r="KDS20" s="998"/>
      <c r="KDT20" s="998"/>
      <c r="KDU20" s="998"/>
      <c r="KDV20" s="998"/>
      <c r="KDW20" s="998"/>
      <c r="KDX20" s="998"/>
      <c r="KDY20" s="998"/>
      <c r="KDZ20" s="998"/>
      <c r="KEA20" s="998"/>
      <c r="KEB20" s="998"/>
      <c r="KEC20" s="998"/>
      <c r="KED20" s="998"/>
      <c r="KEE20" s="998"/>
      <c r="KEF20" s="998"/>
      <c r="KEG20" s="998"/>
      <c r="KEH20" s="998"/>
      <c r="KEI20" s="998"/>
      <c r="KEJ20" s="998"/>
      <c r="KEK20" s="998"/>
      <c r="KEL20" s="998"/>
      <c r="KEM20" s="998"/>
      <c r="KEN20" s="999"/>
    </row>
    <row r="21" spans="1:7580" s="284" customFormat="1" ht="15.75" x14ac:dyDescent="0.2">
      <c r="A21" s="4">
        <v>24</v>
      </c>
      <c r="B21" s="1041" t="s">
        <v>511</v>
      </c>
      <c r="C21" s="868">
        <v>41600</v>
      </c>
      <c r="D21" s="885" t="s">
        <v>396</v>
      </c>
      <c r="E21" s="885"/>
      <c r="F21" s="886" t="s">
        <v>407</v>
      </c>
      <c r="G21" s="886" t="s">
        <v>63</v>
      </c>
      <c r="H21" s="1013"/>
      <c r="I21" s="1013"/>
      <c r="J21" s="1013">
        <f t="shared" si="3"/>
        <v>0</v>
      </c>
      <c r="K21" s="1013">
        <f t="shared" si="4"/>
        <v>0</v>
      </c>
      <c r="L21" s="1013"/>
      <c r="M21" s="1013"/>
      <c r="N21" s="1013">
        <f t="shared" si="1"/>
        <v>0</v>
      </c>
      <c r="O21" s="914"/>
      <c r="P21" s="1013">
        <v>3</v>
      </c>
      <c r="Q21" s="1022">
        <f t="shared" si="2"/>
        <v>0</v>
      </c>
      <c r="R21" s="878"/>
      <c r="S21" s="878"/>
      <c r="T21" s="878"/>
      <c r="U21" s="878"/>
      <c r="V21" s="914"/>
      <c r="W21" s="878"/>
      <c r="X21" s="878"/>
      <c r="Y21" s="878"/>
      <c r="Z21" s="878"/>
      <c r="AA21" s="878"/>
      <c r="AB21" s="878"/>
      <c r="AC21" s="878"/>
      <c r="AD21" s="878"/>
      <c r="AE21" s="232"/>
      <c r="AF21" s="878"/>
      <c r="AG21" s="232"/>
      <c r="AH21" s="878"/>
      <c r="AI21" s="888"/>
      <c r="AJ21" s="1049">
        <f t="shared" si="5"/>
        <v>3</v>
      </c>
      <c r="AK21" s="875"/>
      <c r="AL21" s="875"/>
      <c r="AM21" s="875"/>
      <c r="AN21" s="875"/>
      <c r="AO21" s="4"/>
      <c r="AP21" s="877"/>
      <c r="AQ21" s="877">
        <v>115008</v>
      </c>
      <c r="AR21" s="877"/>
      <c r="AS21" s="877"/>
      <c r="AT21" s="877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</row>
    <row r="22" spans="1:7580" s="999" customFormat="1" ht="15.75" hidden="1" x14ac:dyDescent="0.2">
      <c r="A22" s="998"/>
      <c r="B22" s="1041" t="s">
        <v>707</v>
      </c>
      <c r="C22" s="868"/>
      <c r="D22" s="869" t="s">
        <v>406</v>
      </c>
      <c r="E22" s="869"/>
      <c r="F22" s="871" t="s">
        <v>403</v>
      </c>
      <c r="G22" s="871" t="s">
        <v>404</v>
      </c>
      <c r="H22" s="1013"/>
      <c r="I22" s="1013">
        <v>2</v>
      </c>
      <c r="J22" s="1013">
        <f t="shared" si="3"/>
        <v>2</v>
      </c>
      <c r="K22" s="1013">
        <f t="shared" si="4"/>
        <v>2</v>
      </c>
      <c r="L22" s="1013"/>
      <c r="M22" s="1013"/>
      <c r="N22" s="1013"/>
      <c r="O22" s="914"/>
      <c r="P22" s="1013"/>
      <c r="Q22" s="1022">
        <f t="shared" si="2"/>
        <v>0</v>
      </c>
      <c r="R22" s="878"/>
      <c r="S22" s="878"/>
      <c r="T22" s="878"/>
      <c r="U22" s="878"/>
      <c r="V22" s="914"/>
      <c r="W22" s="878"/>
      <c r="X22" s="878"/>
      <c r="Y22" s="878"/>
      <c r="Z22" s="878"/>
      <c r="AA22" s="878"/>
      <c r="AB22" s="878"/>
      <c r="AC22" s="878"/>
      <c r="AD22" s="878"/>
      <c r="AE22" s="232"/>
      <c r="AF22" s="878"/>
      <c r="AG22" s="232"/>
      <c r="AH22" s="878"/>
      <c r="AI22" s="879"/>
      <c r="AJ22" s="1049">
        <f t="shared" si="5"/>
        <v>2</v>
      </c>
      <c r="AK22" s="874"/>
      <c r="AL22" s="875"/>
      <c r="AM22" s="876"/>
      <c r="AN22" s="876"/>
      <c r="AO22" s="4"/>
      <c r="AP22" s="877"/>
      <c r="AQ22" s="877"/>
      <c r="AR22" s="877"/>
      <c r="AS22" s="877"/>
      <c r="AT22" s="877"/>
      <c r="AU22" s="4"/>
      <c r="AV22" s="998"/>
      <c r="AW22" s="998"/>
      <c r="AX22" s="998"/>
      <c r="AY22" s="998"/>
      <c r="AZ22" s="998"/>
      <c r="BA22" s="998"/>
      <c r="BB22" s="998"/>
      <c r="BC22" s="998"/>
      <c r="BD22" s="998"/>
      <c r="BE22" s="998"/>
      <c r="BF22" s="998"/>
      <c r="BG22" s="998"/>
      <c r="BH22" s="998"/>
      <c r="BI22" s="998"/>
      <c r="BJ22" s="998"/>
      <c r="BK22" s="998"/>
      <c r="BL22" s="998"/>
      <c r="BM22" s="998"/>
      <c r="BN22" s="998"/>
      <c r="BO22" s="998"/>
      <c r="BP22" s="998"/>
      <c r="BQ22" s="998"/>
      <c r="BR22" s="998"/>
      <c r="BS22" s="998"/>
      <c r="BT22" s="998"/>
      <c r="BU22" s="998"/>
      <c r="BV22" s="998"/>
      <c r="BW22" s="998"/>
      <c r="BX22" s="998"/>
      <c r="BY22" s="998"/>
      <c r="BZ22" s="998"/>
      <c r="CA22" s="998"/>
      <c r="CB22" s="998"/>
      <c r="CC22" s="998"/>
      <c r="CD22" s="998"/>
      <c r="CE22" s="998"/>
      <c r="CF22" s="998"/>
      <c r="CG22" s="998"/>
      <c r="CH22" s="998"/>
      <c r="CI22" s="998"/>
      <c r="CJ22" s="998"/>
      <c r="CK22" s="998"/>
      <c r="CL22" s="998"/>
      <c r="CM22" s="998"/>
      <c r="CN22" s="998"/>
      <c r="CO22" s="998"/>
      <c r="CP22" s="998"/>
      <c r="CQ22" s="998"/>
      <c r="CR22" s="998"/>
      <c r="CS22" s="998"/>
      <c r="CT22" s="998"/>
      <c r="CU22" s="998"/>
      <c r="CV22" s="998"/>
      <c r="CW22" s="998"/>
      <c r="CX22" s="998"/>
      <c r="CY22" s="998"/>
      <c r="CZ22" s="998"/>
      <c r="DA22" s="998"/>
      <c r="DB22" s="998"/>
      <c r="DC22" s="998"/>
      <c r="DD22" s="998"/>
      <c r="DE22" s="998"/>
      <c r="DF22" s="998"/>
      <c r="DG22" s="998"/>
      <c r="DH22" s="998"/>
      <c r="DI22" s="998"/>
      <c r="DJ22" s="998"/>
      <c r="DK22" s="998"/>
      <c r="DL22" s="998"/>
      <c r="DM22" s="998"/>
      <c r="DN22" s="998"/>
      <c r="DO22" s="998"/>
      <c r="DP22" s="998"/>
      <c r="DQ22" s="998"/>
      <c r="DR22" s="998"/>
      <c r="DS22" s="998"/>
      <c r="DT22" s="998"/>
      <c r="DU22" s="998"/>
      <c r="DV22" s="998"/>
      <c r="DW22" s="998"/>
      <c r="DX22" s="998"/>
      <c r="DY22" s="998"/>
      <c r="DZ22" s="998"/>
      <c r="EA22" s="998"/>
      <c r="EB22" s="998"/>
      <c r="EC22" s="998"/>
      <c r="ED22" s="998"/>
      <c r="EE22" s="998"/>
      <c r="EF22" s="998"/>
      <c r="EG22" s="998"/>
      <c r="EH22" s="998"/>
      <c r="EI22" s="998"/>
      <c r="EJ22" s="998"/>
      <c r="EK22" s="998"/>
      <c r="EL22" s="998"/>
      <c r="EM22" s="998"/>
      <c r="EN22" s="998"/>
      <c r="EO22" s="998"/>
      <c r="EP22" s="998"/>
      <c r="EQ22" s="998"/>
      <c r="ER22" s="998"/>
      <c r="ES22" s="998"/>
      <c r="ET22" s="998"/>
      <c r="EU22" s="998"/>
      <c r="EV22" s="998"/>
      <c r="EW22" s="998"/>
      <c r="EX22" s="998"/>
      <c r="EY22" s="998"/>
      <c r="EZ22" s="998"/>
      <c r="FA22" s="998"/>
      <c r="FB22" s="998"/>
      <c r="FC22" s="998"/>
      <c r="FD22" s="998"/>
      <c r="FE22" s="998"/>
      <c r="FF22" s="998"/>
      <c r="FG22" s="998"/>
      <c r="FH22" s="998"/>
      <c r="FI22" s="998"/>
      <c r="FJ22" s="998"/>
      <c r="FK22" s="998"/>
      <c r="FL22" s="998"/>
      <c r="FM22" s="998"/>
      <c r="FN22" s="998"/>
      <c r="FO22" s="998"/>
      <c r="FP22" s="998"/>
      <c r="FQ22" s="998"/>
      <c r="FR22" s="998"/>
      <c r="FS22" s="998"/>
      <c r="FT22" s="998"/>
      <c r="FU22" s="998"/>
      <c r="FV22" s="998"/>
      <c r="FW22" s="998"/>
      <c r="FX22" s="998"/>
      <c r="FY22" s="998"/>
      <c r="FZ22" s="998"/>
      <c r="GA22" s="998"/>
      <c r="GB22" s="998"/>
      <c r="GC22" s="998"/>
      <c r="GD22" s="998"/>
      <c r="GE22" s="998"/>
      <c r="GF22" s="998"/>
      <c r="GG22" s="998"/>
      <c r="GH22" s="998"/>
      <c r="GI22" s="998"/>
      <c r="GJ22" s="998"/>
      <c r="GK22" s="998"/>
      <c r="GL22" s="998"/>
      <c r="GM22" s="998"/>
      <c r="GN22" s="998"/>
      <c r="GO22" s="998"/>
      <c r="GP22" s="998"/>
      <c r="GQ22" s="998"/>
      <c r="GR22" s="998"/>
      <c r="GS22" s="998"/>
      <c r="GT22" s="998"/>
      <c r="GU22" s="998"/>
      <c r="GV22" s="998"/>
      <c r="GW22" s="998"/>
      <c r="GX22" s="998"/>
      <c r="GY22" s="998"/>
      <c r="GZ22" s="998"/>
      <c r="HA22" s="998"/>
      <c r="HB22" s="998"/>
      <c r="HC22" s="998"/>
      <c r="HD22" s="998"/>
      <c r="HE22" s="998"/>
      <c r="HF22" s="998"/>
      <c r="HG22" s="998"/>
      <c r="HH22" s="998"/>
      <c r="HI22" s="998"/>
      <c r="HJ22" s="998"/>
      <c r="HK22" s="998"/>
      <c r="HL22" s="998"/>
      <c r="HM22" s="998"/>
      <c r="HN22" s="998"/>
      <c r="HO22" s="998"/>
      <c r="HP22" s="998"/>
      <c r="HQ22" s="998"/>
      <c r="HR22" s="998"/>
      <c r="HS22" s="998"/>
      <c r="HT22" s="998"/>
      <c r="HU22" s="998"/>
      <c r="HV22" s="998"/>
      <c r="HW22" s="998"/>
      <c r="HX22" s="998"/>
      <c r="HY22" s="998"/>
      <c r="HZ22" s="998"/>
      <c r="IA22" s="998"/>
      <c r="IB22" s="998"/>
      <c r="IC22" s="998"/>
      <c r="ID22" s="998"/>
      <c r="IE22" s="998"/>
      <c r="IF22" s="998"/>
      <c r="IG22" s="998"/>
      <c r="IH22" s="998"/>
      <c r="II22" s="998"/>
      <c r="IJ22" s="998"/>
      <c r="IK22" s="998"/>
      <c r="IL22" s="998"/>
      <c r="IM22" s="998"/>
      <c r="IN22" s="998"/>
      <c r="IO22" s="998"/>
      <c r="IP22" s="998"/>
      <c r="IQ22" s="998"/>
      <c r="IR22" s="998"/>
      <c r="IS22" s="998"/>
      <c r="IT22" s="998"/>
      <c r="IU22" s="998"/>
      <c r="IV22" s="998"/>
      <c r="IW22" s="998"/>
      <c r="IX22" s="998"/>
      <c r="IY22" s="998"/>
      <c r="IZ22" s="998"/>
      <c r="JA22" s="998"/>
      <c r="JB22" s="998"/>
      <c r="JC22" s="998"/>
      <c r="JD22" s="998"/>
      <c r="JE22" s="998"/>
      <c r="JF22" s="998"/>
      <c r="JG22" s="998"/>
      <c r="JH22" s="998"/>
      <c r="JI22" s="998"/>
      <c r="JJ22" s="998"/>
      <c r="JK22" s="998"/>
      <c r="JL22" s="998"/>
      <c r="JM22" s="998"/>
      <c r="JN22" s="998"/>
      <c r="JO22" s="998"/>
      <c r="JP22" s="998"/>
      <c r="JQ22" s="998"/>
      <c r="JR22" s="998"/>
      <c r="JS22" s="998"/>
      <c r="JT22" s="998"/>
      <c r="JU22" s="998"/>
      <c r="JV22" s="998"/>
      <c r="JW22" s="998"/>
      <c r="JX22" s="998"/>
      <c r="JY22" s="998"/>
      <c r="JZ22" s="998"/>
      <c r="KA22" s="998"/>
      <c r="KB22" s="998"/>
      <c r="KC22" s="998"/>
      <c r="KD22" s="998"/>
      <c r="KE22" s="998"/>
      <c r="KF22" s="998"/>
      <c r="KG22" s="998"/>
      <c r="KH22" s="998"/>
      <c r="KI22" s="998"/>
      <c r="KJ22" s="998"/>
      <c r="KK22" s="998"/>
      <c r="KL22" s="998"/>
      <c r="KM22" s="998"/>
      <c r="KN22" s="998"/>
      <c r="KO22" s="998"/>
      <c r="KP22" s="998"/>
      <c r="KQ22" s="998"/>
      <c r="KR22" s="998"/>
      <c r="KS22" s="998"/>
      <c r="KT22" s="998"/>
      <c r="KU22" s="998"/>
      <c r="KV22" s="998"/>
      <c r="KW22" s="998"/>
      <c r="KX22" s="998"/>
      <c r="KY22" s="998"/>
      <c r="KZ22" s="998"/>
      <c r="LA22" s="998"/>
      <c r="LB22" s="998"/>
      <c r="LC22" s="998"/>
      <c r="LD22" s="998"/>
      <c r="LE22" s="998"/>
      <c r="LF22" s="998"/>
      <c r="LG22" s="998"/>
      <c r="LH22" s="998"/>
      <c r="LI22" s="998"/>
      <c r="LJ22" s="998"/>
      <c r="LK22" s="998"/>
      <c r="LL22" s="998"/>
      <c r="LM22" s="998"/>
      <c r="LN22" s="998"/>
      <c r="LO22" s="998"/>
      <c r="LP22" s="998"/>
      <c r="LQ22" s="998"/>
      <c r="LR22" s="998"/>
      <c r="LS22" s="998"/>
      <c r="LT22" s="998"/>
      <c r="LU22" s="998"/>
      <c r="LV22" s="998"/>
      <c r="LW22" s="998"/>
      <c r="LX22" s="998"/>
      <c r="LY22" s="998"/>
      <c r="LZ22" s="998"/>
      <c r="MA22" s="998"/>
      <c r="MB22" s="998"/>
      <c r="MC22" s="998"/>
      <c r="MD22" s="998"/>
      <c r="ME22" s="998"/>
      <c r="MF22" s="998"/>
      <c r="MG22" s="998"/>
      <c r="MH22" s="998"/>
      <c r="MI22" s="998"/>
      <c r="MJ22" s="998"/>
      <c r="MK22" s="998"/>
      <c r="ML22" s="998"/>
      <c r="MM22" s="998"/>
      <c r="MN22" s="998"/>
      <c r="MO22" s="998"/>
      <c r="MP22" s="998"/>
      <c r="MQ22" s="998"/>
      <c r="MR22" s="998"/>
      <c r="MS22" s="998"/>
      <c r="MT22" s="998"/>
      <c r="MU22" s="998"/>
      <c r="MV22" s="998"/>
      <c r="MW22" s="998"/>
      <c r="MX22" s="998"/>
      <c r="MY22" s="998"/>
      <c r="MZ22" s="998"/>
      <c r="NA22" s="998"/>
      <c r="NB22" s="998"/>
      <c r="NC22" s="998"/>
      <c r="ND22" s="998"/>
      <c r="NE22" s="998"/>
      <c r="NF22" s="998"/>
      <c r="NG22" s="998"/>
      <c r="NH22" s="998"/>
      <c r="NI22" s="998"/>
      <c r="NJ22" s="998"/>
      <c r="NK22" s="998"/>
      <c r="NL22" s="998"/>
      <c r="NM22" s="998"/>
      <c r="NN22" s="998"/>
      <c r="NO22" s="998"/>
      <c r="NP22" s="998"/>
      <c r="NQ22" s="998"/>
      <c r="NR22" s="998"/>
      <c r="NS22" s="998"/>
      <c r="NT22" s="998"/>
      <c r="NU22" s="998"/>
      <c r="NV22" s="998"/>
      <c r="NW22" s="998"/>
      <c r="NX22" s="998"/>
      <c r="NY22" s="998"/>
      <c r="NZ22" s="998"/>
      <c r="OA22" s="998"/>
      <c r="OB22" s="998"/>
      <c r="OC22" s="998"/>
      <c r="OD22" s="998"/>
      <c r="OE22" s="998"/>
      <c r="OF22" s="998"/>
      <c r="OG22" s="998"/>
      <c r="OH22" s="998"/>
      <c r="OI22" s="998"/>
      <c r="OJ22" s="998"/>
      <c r="OK22" s="998"/>
      <c r="OL22" s="998"/>
      <c r="OM22" s="998"/>
      <c r="ON22" s="998"/>
      <c r="OO22" s="998"/>
      <c r="OP22" s="998"/>
      <c r="OQ22" s="998"/>
      <c r="OR22" s="998"/>
      <c r="OS22" s="998"/>
      <c r="OT22" s="998"/>
      <c r="OU22" s="998"/>
      <c r="OV22" s="998"/>
      <c r="OW22" s="998"/>
      <c r="OX22" s="998"/>
      <c r="OY22" s="998"/>
      <c r="OZ22" s="998"/>
      <c r="PA22" s="998"/>
      <c r="PB22" s="998"/>
      <c r="PC22" s="998"/>
      <c r="PD22" s="998"/>
      <c r="PE22" s="998"/>
      <c r="PF22" s="998"/>
      <c r="PG22" s="998"/>
      <c r="PH22" s="998"/>
      <c r="PI22" s="998"/>
      <c r="PJ22" s="998"/>
      <c r="PK22" s="998"/>
      <c r="PL22" s="998"/>
      <c r="PM22" s="998"/>
      <c r="PN22" s="998"/>
      <c r="PO22" s="998"/>
      <c r="PP22" s="998"/>
      <c r="PQ22" s="998"/>
      <c r="PR22" s="998"/>
      <c r="PS22" s="998"/>
      <c r="PT22" s="998"/>
      <c r="PU22" s="998"/>
      <c r="PV22" s="998"/>
      <c r="PW22" s="998"/>
      <c r="PX22" s="998"/>
      <c r="PY22" s="998"/>
      <c r="PZ22" s="998"/>
      <c r="QA22" s="998"/>
      <c r="QB22" s="998"/>
      <c r="QC22" s="998"/>
      <c r="QD22" s="998"/>
      <c r="QE22" s="998"/>
      <c r="QF22" s="998"/>
      <c r="QG22" s="998"/>
      <c r="QH22" s="998"/>
      <c r="QI22" s="998"/>
      <c r="QJ22" s="998"/>
      <c r="QK22" s="998"/>
      <c r="QL22" s="998"/>
      <c r="QM22" s="998"/>
      <c r="QN22" s="998"/>
      <c r="QO22" s="998"/>
      <c r="QP22" s="998"/>
      <c r="QQ22" s="998"/>
      <c r="QR22" s="998"/>
      <c r="QS22" s="998"/>
      <c r="QT22" s="998"/>
      <c r="QU22" s="998"/>
      <c r="QV22" s="998"/>
      <c r="QW22" s="998"/>
      <c r="QX22" s="998"/>
      <c r="QY22" s="998"/>
      <c r="QZ22" s="998"/>
      <c r="RA22" s="998"/>
      <c r="RB22" s="998"/>
      <c r="RC22" s="998"/>
      <c r="RD22" s="998"/>
      <c r="RE22" s="998"/>
      <c r="RF22" s="998"/>
      <c r="RG22" s="998"/>
      <c r="RH22" s="998"/>
      <c r="RI22" s="998"/>
      <c r="RJ22" s="998"/>
      <c r="RK22" s="998"/>
      <c r="RL22" s="998"/>
      <c r="RM22" s="998"/>
      <c r="RN22" s="998"/>
      <c r="RO22" s="998"/>
      <c r="RP22" s="998"/>
      <c r="RQ22" s="998"/>
      <c r="RR22" s="998"/>
      <c r="RS22" s="998"/>
      <c r="RT22" s="998"/>
      <c r="RU22" s="998"/>
      <c r="RV22" s="998"/>
      <c r="RW22" s="998"/>
      <c r="RX22" s="998"/>
      <c r="RY22" s="998"/>
      <c r="RZ22" s="998"/>
      <c r="SA22" s="998"/>
      <c r="SB22" s="998"/>
      <c r="SC22" s="998"/>
      <c r="SD22" s="998"/>
      <c r="SE22" s="998"/>
      <c r="SF22" s="998"/>
      <c r="SG22" s="998"/>
      <c r="SH22" s="998"/>
      <c r="SI22" s="998"/>
      <c r="SJ22" s="998"/>
      <c r="SK22" s="998"/>
      <c r="SL22" s="998"/>
      <c r="SM22" s="998"/>
      <c r="SN22" s="998"/>
      <c r="SO22" s="998"/>
      <c r="SP22" s="998"/>
      <c r="SQ22" s="998"/>
      <c r="SR22" s="998"/>
      <c r="SS22" s="998"/>
      <c r="ST22" s="998"/>
      <c r="SU22" s="998"/>
      <c r="SV22" s="998"/>
      <c r="SW22" s="998"/>
      <c r="SX22" s="998"/>
      <c r="SY22" s="998"/>
      <c r="SZ22" s="998"/>
      <c r="TA22" s="998"/>
      <c r="TB22" s="998"/>
      <c r="TC22" s="998"/>
      <c r="TD22" s="998"/>
      <c r="TE22" s="998"/>
      <c r="TF22" s="998"/>
      <c r="TG22" s="998"/>
      <c r="TH22" s="998"/>
      <c r="TI22" s="998"/>
      <c r="TJ22" s="998"/>
      <c r="TK22" s="998"/>
      <c r="TL22" s="998"/>
      <c r="TM22" s="998"/>
      <c r="TN22" s="998"/>
      <c r="TO22" s="998"/>
      <c r="TP22" s="998"/>
      <c r="TQ22" s="998"/>
      <c r="TR22" s="998"/>
      <c r="TS22" s="998"/>
      <c r="TT22" s="998"/>
      <c r="TU22" s="998"/>
      <c r="TV22" s="998"/>
      <c r="TW22" s="998"/>
      <c r="TX22" s="998"/>
      <c r="TY22" s="998"/>
      <c r="TZ22" s="998"/>
      <c r="UA22" s="998"/>
      <c r="UB22" s="998"/>
      <c r="UC22" s="998"/>
      <c r="UD22" s="998"/>
      <c r="UE22" s="998"/>
      <c r="UF22" s="998"/>
      <c r="UG22" s="998"/>
      <c r="UH22" s="998"/>
      <c r="UI22" s="998"/>
      <c r="UJ22" s="998"/>
      <c r="UK22" s="998"/>
      <c r="UL22" s="998"/>
      <c r="UM22" s="998"/>
      <c r="UN22" s="998"/>
      <c r="UO22" s="998"/>
      <c r="UP22" s="998"/>
      <c r="UQ22" s="998"/>
      <c r="UR22" s="998"/>
      <c r="US22" s="998"/>
      <c r="UT22" s="998"/>
      <c r="UU22" s="998"/>
      <c r="UV22" s="998"/>
      <c r="UW22" s="998"/>
      <c r="UX22" s="998"/>
      <c r="UY22" s="998"/>
      <c r="UZ22" s="998"/>
      <c r="VA22" s="998"/>
      <c r="VB22" s="998"/>
      <c r="VC22" s="998"/>
      <c r="VD22" s="998"/>
      <c r="VE22" s="998"/>
      <c r="VF22" s="998"/>
      <c r="VG22" s="998"/>
      <c r="VH22" s="998"/>
      <c r="VI22" s="998"/>
      <c r="VJ22" s="998"/>
      <c r="VK22" s="998"/>
      <c r="VL22" s="998"/>
      <c r="VM22" s="998"/>
      <c r="VN22" s="998"/>
      <c r="VO22" s="998"/>
      <c r="VP22" s="998"/>
      <c r="VQ22" s="998"/>
      <c r="VR22" s="998"/>
      <c r="VS22" s="998"/>
      <c r="VT22" s="998"/>
      <c r="VU22" s="998"/>
      <c r="VV22" s="998"/>
      <c r="VW22" s="998"/>
      <c r="VX22" s="998"/>
      <c r="VY22" s="998"/>
      <c r="VZ22" s="998"/>
      <c r="WA22" s="998"/>
      <c r="WB22" s="998"/>
      <c r="WC22" s="998"/>
      <c r="WD22" s="998"/>
      <c r="WE22" s="998"/>
      <c r="WF22" s="998"/>
      <c r="WG22" s="998"/>
      <c r="WH22" s="998"/>
      <c r="WI22" s="998"/>
      <c r="WJ22" s="998"/>
      <c r="WK22" s="998"/>
      <c r="WL22" s="998"/>
      <c r="WM22" s="998"/>
      <c r="WN22" s="998"/>
      <c r="WO22" s="998"/>
      <c r="WP22" s="998"/>
      <c r="WQ22" s="998"/>
      <c r="WR22" s="998"/>
      <c r="WS22" s="998"/>
      <c r="WT22" s="998"/>
      <c r="WU22" s="998"/>
      <c r="WV22" s="998"/>
      <c r="WW22" s="998"/>
      <c r="WX22" s="998"/>
      <c r="WY22" s="998"/>
      <c r="WZ22" s="998"/>
      <c r="XA22" s="998"/>
      <c r="XB22" s="998"/>
      <c r="XC22" s="998"/>
      <c r="XD22" s="998"/>
      <c r="XE22" s="998"/>
      <c r="XF22" s="998"/>
      <c r="XG22" s="998"/>
      <c r="XH22" s="998"/>
      <c r="XI22" s="998"/>
      <c r="XJ22" s="998"/>
      <c r="XK22" s="998"/>
      <c r="XL22" s="998"/>
      <c r="XM22" s="998"/>
      <c r="XN22" s="998"/>
      <c r="XO22" s="998"/>
      <c r="XP22" s="998"/>
      <c r="XQ22" s="998"/>
      <c r="XR22" s="998"/>
      <c r="XS22" s="998"/>
      <c r="XT22" s="998"/>
      <c r="XU22" s="998"/>
      <c r="XV22" s="998"/>
      <c r="XW22" s="998"/>
      <c r="XX22" s="998"/>
      <c r="XY22" s="998"/>
      <c r="XZ22" s="998"/>
      <c r="YA22" s="998"/>
      <c r="YB22" s="998"/>
      <c r="YC22" s="998"/>
      <c r="YD22" s="998"/>
      <c r="YE22" s="998"/>
      <c r="YF22" s="998"/>
      <c r="YG22" s="998"/>
      <c r="YH22" s="998"/>
      <c r="YI22" s="998"/>
      <c r="YJ22" s="998"/>
      <c r="YK22" s="998"/>
      <c r="YL22" s="998"/>
      <c r="YM22" s="998"/>
      <c r="YN22" s="998"/>
      <c r="YO22" s="998"/>
      <c r="YP22" s="998"/>
      <c r="YQ22" s="998"/>
      <c r="YR22" s="998"/>
      <c r="YS22" s="998"/>
      <c r="YT22" s="998"/>
      <c r="YU22" s="998"/>
      <c r="YV22" s="998"/>
      <c r="YW22" s="998"/>
      <c r="YX22" s="998"/>
      <c r="YY22" s="998"/>
      <c r="YZ22" s="998"/>
      <c r="ZA22" s="998"/>
      <c r="ZB22" s="998"/>
      <c r="ZC22" s="998"/>
      <c r="ZD22" s="998"/>
      <c r="ZE22" s="998"/>
      <c r="ZF22" s="998"/>
      <c r="ZG22" s="998"/>
      <c r="ZH22" s="998"/>
      <c r="ZI22" s="998"/>
      <c r="ZJ22" s="998"/>
      <c r="ZK22" s="998"/>
      <c r="ZL22" s="998"/>
      <c r="ZM22" s="998"/>
      <c r="ZN22" s="998"/>
      <c r="ZO22" s="998"/>
      <c r="ZP22" s="998"/>
      <c r="ZQ22" s="998"/>
      <c r="ZR22" s="998"/>
      <c r="ZS22" s="998"/>
      <c r="ZT22" s="998"/>
      <c r="ZU22" s="998"/>
      <c r="ZV22" s="998"/>
      <c r="ZW22" s="998"/>
      <c r="ZX22" s="998"/>
      <c r="ZY22" s="998"/>
      <c r="ZZ22" s="998"/>
      <c r="AAA22" s="998"/>
      <c r="AAB22" s="998"/>
      <c r="AAC22" s="998"/>
      <c r="AAD22" s="998"/>
      <c r="AAE22" s="998"/>
      <c r="AAF22" s="998"/>
      <c r="AAG22" s="998"/>
      <c r="AAH22" s="998"/>
      <c r="AAI22" s="998"/>
      <c r="AAJ22" s="998"/>
      <c r="AAK22" s="998"/>
      <c r="AAL22" s="998"/>
      <c r="AAM22" s="998"/>
      <c r="AAN22" s="998"/>
      <c r="AAO22" s="998"/>
      <c r="AAP22" s="998"/>
      <c r="AAQ22" s="998"/>
      <c r="AAR22" s="998"/>
      <c r="AAS22" s="998"/>
      <c r="AAT22" s="998"/>
      <c r="AAU22" s="998"/>
      <c r="AAV22" s="998"/>
      <c r="AAW22" s="998"/>
      <c r="AAX22" s="998"/>
      <c r="AAY22" s="998"/>
      <c r="AAZ22" s="998"/>
      <c r="ABA22" s="998"/>
      <c r="ABB22" s="998"/>
      <c r="ABC22" s="998"/>
      <c r="ABD22" s="998"/>
      <c r="ABE22" s="998"/>
      <c r="ABF22" s="998"/>
      <c r="ABG22" s="998"/>
      <c r="ABH22" s="998"/>
      <c r="ABI22" s="998"/>
      <c r="ABJ22" s="998"/>
      <c r="ABK22" s="998"/>
      <c r="ABL22" s="998"/>
      <c r="ABM22" s="998"/>
      <c r="ABN22" s="998"/>
      <c r="ABO22" s="998"/>
      <c r="ABP22" s="998"/>
      <c r="ABQ22" s="998"/>
      <c r="ABR22" s="998"/>
      <c r="ABS22" s="998"/>
      <c r="ABT22" s="998"/>
      <c r="ABU22" s="998"/>
      <c r="ABV22" s="998"/>
      <c r="ABW22" s="998"/>
      <c r="ABX22" s="998"/>
      <c r="ABY22" s="998"/>
      <c r="ABZ22" s="998"/>
      <c r="ACA22" s="998"/>
      <c r="ACB22" s="998"/>
      <c r="ACC22" s="998"/>
      <c r="ACD22" s="998"/>
      <c r="ACE22" s="998"/>
      <c r="ACF22" s="998"/>
      <c r="ACG22" s="998"/>
      <c r="ACH22" s="998"/>
      <c r="ACI22" s="998"/>
      <c r="ACJ22" s="998"/>
      <c r="ACK22" s="998"/>
      <c r="ACL22" s="998"/>
      <c r="ACM22" s="998"/>
      <c r="ACN22" s="998"/>
      <c r="ACO22" s="998"/>
      <c r="ACP22" s="998"/>
      <c r="ACQ22" s="998"/>
      <c r="ACR22" s="998"/>
      <c r="ACS22" s="998"/>
      <c r="ACT22" s="998"/>
      <c r="ACU22" s="998"/>
      <c r="ACV22" s="998"/>
      <c r="ACW22" s="998"/>
      <c r="ACX22" s="998"/>
      <c r="ACY22" s="998"/>
      <c r="ACZ22" s="998"/>
      <c r="ADA22" s="998"/>
      <c r="ADB22" s="998"/>
      <c r="ADC22" s="998"/>
      <c r="ADD22" s="998"/>
      <c r="ADE22" s="998"/>
      <c r="ADF22" s="998"/>
      <c r="ADG22" s="998"/>
      <c r="ADH22" s="998"/>
      <c r="ADI22" s="998"/>
      <c r="ADJ22" s="998"/>
      <c r="ADK22" s="998"/>
      <c r="ADL22" s="998"/>
      <c r="ADM22" s="998"/>
      <c r="ADN22" s="998"/>
      <c r="ADO22" s="998"/>
      <c r="ADP22" s="998"/>
      <c r="ADQ22" s="998"/>
      <c r="ADR22" s="998"/>
      <c r="ADS22" s="998"/>
      <c r="ADT22" s="998"/>
      <c r="ADU22" s="998"/>
      <c r="ADV22" s="998"/>
      <c r="ADW22" s="998"/>
      <c r="ADX22" s="998"/>
      <c r="ADY22" s="998"/>
      <c r="ADZ22" s="998"/>
      <c r="AEA22" s="998"/>
      <c r="AEB22" s="998"/>
      <c r="AEC22" s="998"/>
      <c r="AED22" s="998"/>
      <c r="AEE22" s="998"/>
      <c r="AEF22" s="998"/>
      <c r="AEG22" s="998"/>
      <c r="AEH22" s="998"/>
      <c r="AEI22" s="998"/>
      <c r="AEJ22" s="998"/>
      <c r="AEK22" s="998"/>
      <c r="AEL22" s="998"/>
      <c r="AEM22" s="998"/>
      <c r="AEN22" s="998"/>
      <c r="AEO22" s="998"/>
      <c r="AEP22" s="998"/>
      <c r="AEQ22" s="998"/>
      <c r="AER22" s="998"/>
      <c r="AES22" s="998"/>
      <c r="AET22" s="998"/>
      <c r="AEU22" s="998"/>
      <c r="AEV22" s="998"/>
      <c r="AEW22" s="998"/>
      <c r="AEX22" s="998"/>
      <c r="AEY22" s="998"/>
      <c r="AEZ22" s="998"/>
      <c r="AFA22" s="998"/>
      <c r="AFB22" s="998"/>
      <c r="AFC22" s="998"/>
      <c r="AFD22" s="998"/>
      <c r="AFE22" s="998"/>
      <c r="AFF22" s="998"/>
      <c r="AFG22" s="998"/>
      <c r="AFH22" s="998"/>
      <c r="AFI22" s="998"/>
      <c r="AFJ22" s="998"/>
      <c r="AFK22" s="998"/>
      <c r="AFL22" s="998"/>
      <c r="AFM22" s="998"/>
      <c r="AFN22" s="998"/>
      <c r="AFO22" s="998"/>
      <c r="AFP22" s="998"/>
      <c r="AFQ22" s="998"/>
      <c r="AFR22" s="998"/>
      <c r="AFS22" s="998"/>
      <c r="AFT22" s="998"/>
      <c r="AFU22" s="998"/>
      <c r="AFV22" s="998"/>
      <c r="AFW22" s="998"/>
      <c r="AFX22" s="998"/>
      <c r="AFY22" s="998"/>
      <c r="AFZ22" s="998"/>
      <c r="AGA22" s="998"/>
      <c r="AGB22" s="998"/>
      <c r="AGC22" s="998"/>
      <c r="AGD22" s="998"/>
      <c r="AGE22" s="998"/>
      <c r="AGF22" s="998"/>
      <c r="AGG22" s="998"/>
      <c r="AGH22" s="998"/>
      <c r="AGI22" s="998"/>
      <c r="AGJ22" s="998"/>
      <c r="AGK22" s="998"/>
      <c r="AGL22" s="998"/>
      <c r="AGM22" s="998"/>
      <c r="AGN22" s="998"/>
      <c r="AGO22" s="998"/>
      <c r="AGP22" s="998"/>
      <c r="AGQ22" s="998"/>
      <c r="AGR22" s="998"/>
      <c r="AGS22" s="998"/>
      <c r="AGT22" s="998"/>
      <c r="AGU22" s="998"/>
      <c r="AGV22" s="998"/>
      <c r="AGW22" s="998"/>
      <c r="AGX22" s="998"/>
      <c r="AGY22" s="998"/>
      <c r="AGZ22" s="998"/>
      <c r="AHA22" s="998"/>
      <c r="AHB22" s="998"/>
      <c r="AHC22" s="998"/>
      <c r="AHD22" s="998"/>
      <c r="AHE22" s="998"/>
      <c r="AHF22" s="998"/>
      <c r="AHG22" s="998"/>
      <c r="AHH22" s="998"/>
      <c r="AHI22" s="998"/>
      <c r="AHJ22" s="998"/>
      <c r="AHK22" s="998"/>
      <c r="AHL22" s="998"/>
      <c r="AHM22" s="998"/>
      <c r="AHN22" s="998"/>
      <c r="AHO22" s="998"/>
      <c r="AHP22" s="998"/>
      <c r="AHQ22" s="998"/>
      <c r="AHR22" s="998"/>
      <c r="AHS22" s="998"/>
      <c r="AHT22" s="998"/>
      <c r="AHU22" s="998"/>
      <c r="AHV22" s="998"/>
      <c r="AHW22" s="998"/>
      <c r="AHX22" s="998"/>
      <c r="AHY22" s="998"/>
      <c r="AHZ22" s="998"/>
      <c r="AIA22" s="998"/>
      <c r="AIB22" s="998"/>
      <c r="AIC22" s="998"/>
      <c r="AID22" s="998"/>
      <c r="AIE22" s="998"/>
      <c r="AIF22" s="998"/>
      <c r="AIG22" s="998"/>
      <c r="AIH22" s="998"/>
      <c r="AII22" s="998"/>
      <c r="AIJ22" s="998"/>
      <c r="AIK22" s="998"/>
      <c r="AIL22" s="998"/>
      <c r="AIM22" s="998"/>
      <c r="AIN22" s="998"/>
      <c r="AIO22" s="998"/>
      <c r="AIP22" s="998"/>
      <c r="AIQ22" s="998"/>
      <c r="AIR22" s="998"/>
      <c r="AIS22" s="998"/>
      <c r="AIT22" s="998"/>
      <c r="AIU22" s="998"/>
      <c r="AIV22" s="998"/>
      <c r="AIW22" s="998"/>
      <c r="AIX22" s="998"/>
      <c r="AIY22" s="998"/>
      <c r="AIZ22" s="998"/>
      <c r="AJA22" s="998"/>
      <c r="AJB22" s="998"/>
      <c r="AJC22" s="998"/>
      <c r="AJD22" s="998"/>
      <c r="AJE22" s="998"/>
      <c r="AJF22" s="998"/>
      <c r="AJG22" s="998"/>
      <c r="AJH22" s="998"/>
      <c r="AJI22" s="998"/>
      <c r="AJJ22" s="998"/>
      <c r="AJK22" s="998"/>
      <c r="AJL22" s="998"/>
      <c r="AJM22" s="998"/>
      <c r="AJN22" s="998"/>
      <c r="AJO22" s="998"/>
      <c r="AJP22" s="998"/>
      <c r="AJQ22" s="998"/>
      <c r="AJR22" s="998"/>
      <c r="AJS22" s="998"/>
      <c r="AJT22" s="998"/>
      <c r="AJU22" s="998"/>
      <c r="AJV22" s="998"/>
      <c r="AJW22" s="998"/>
      <c r="AJX22" s="998"/>
      <c r="AJY22" s="998"/>
      <c r="AJZ22" s="998"/>
      <c r="AKA22" s="998"/>
      <c r="AKB22" s="998"/>
      <c r="AKC22" s="998"/>
      <c r="AKD22" s="998"/>
      <c r="AKE22" s="998"/>
      <c r="AKF22" s="998"/>
      <c r="AKG22" s="998"/>
      <c r="AKH22" s="998"/>
      <c r="AKI22" s="998"/>
      <c r="AKJ22" s="998"/>
      <c r="AKK22" s="998"/>
      <c r="AKL22" s="998"/>
      <c r="AKM22" s="998"/>
      <c r="AKN22" s="998"/>
      <c r="AKO22" s="998"/>
      <c r="AKP22" s="998"/>
      <c r="AKQ22" s="998"/>
      <c r="AKR22" s="998"/>
      <c r="AKS22" s="998"/>
      <c r="AKT22" s="998"/>
      <c r="AKU22" s="998"/>
      <c r="AKV22" s="998"/>
      <c r="AKW22" s="998"/>
      <c r="AKX22" s="998"/>
      <c r="AKY22" s="998"/>
      <c r="AKZ22" s="998"/>
      <c r="ALA22" s="998"/>
      <c r="ALB22" s="998"/>
      <c r="ALC22" s="998"/>
      <c r="ALD22" s="998"/>
      <c r="ALE22" s="998"/>
      <c r="ALF22" s="998"/>
      <c r="ALG22" s="998"/>
      <c r="ALH22" s="998"/>
      <c r="ALI22" s="998"/>
      <c r="ALJ22" s="998"/>
      <c r="ALK22" s="998"/>
      <c r="ALL22" s="998"/>
      <c r="ALM22" s="998"/>
      <c r="ALN22" s="998"/>
      <c r="ALO22" s="998"/>
      <c r="ALP22" s="998"/>
      <c r="ALQ22" s="998"/>
      <c r="ALR22" s="998"/>
      <c r="ALS22" s="998"/>
      <c r="ALT22" s="998"/>
      <c r="ALU22" s="998"/>
      <c r="ALV22" s="998"/>
      <c r="ALW22" s="998"/>
      <c r="ALX22" s="998"/>
      <c r="ALY22" s="998"/>
      <c r="ALZ22" s="998"/>
      <c r="AMA22" s="998"/>
      <c r="AMB22" s="998"/>
      <c r="AMC22" s="998"/>
      <c r="AMD22" s="998"/>
      <c r="AME22" s="998"/>
      <c r="AMF22" s="998"/>
      <c r="AMG22" s="998"/>
      <c r="AMH22" s="998"/>
      <c r="AMI22" s="998"/>
      <c r="AMJ22" s="998"/>
      <c r="AMK22" s="998"/>
      <c r="AML22" s="998"/>
      <c r="AMM22" s="998"/>
      <c r="AMN22" s="998"/>
      <c r="AMO22" s="998"/>
      <c r="AMP22" s="998"/>
      <c r="AMQ22" s="998"/>
      <c r="AMR22" s="998"/>
      <c r="AMS22" s="998"/>
      <c r="AMT22" s="998"/>
      <c r="AMU22" s="998"/>
      <c r="AMV22" s="998"/>
      <c r="AMW22" s="998"/>
      <c r="AMX22" s="998"/>
      <c r="AMY22" s="998"/>
      <c r="AMZ22" s="998"/>
      <c r="ANA22" s="998"/>
      <c r="ANB22" s="998"/>
      <c r="ANC22" s="998"/>
      <c r="AND22" s="998"/>
      <c r="ANE22" s="998"/>
      <c r="ANF22" s="998"/>
      <c r="ANG22" s="998"/>
      <c r="ANH22" s="998"/>
      <c r="ANI22" s="998"/>
      <c r="ANJ22" s="998"/>
      <c r="ANK22" s="998"/>
      <c r="ANL22" s="998"/>
      <c r="ANM22" s="998"/>
      <c r="ANN22" s="998"/>
      <c r="ANO22" s="998"/>
      <c r="ANP22" s="998"/>
      <c r="ANQ22" s="998"/>
      <c r="ANR22" s="998"/>
      <c r="ANS22" s="998"/>
      <c r="ANT22" s="998"/>
      <c r="ANU22" s="998"/>
      <c r="ANV22" s="998"/>
      <c r="ANW22" s="998"/>
      <c r="ANX22" s="998"/>
      <c r="ANY22" s="998"/>
      <c r="ANZ22" s="998"/>
      <c r="AOA22" s="998"/>
      <c r="AOB22" s="998"/>
      <c r="AOC22" s="998"/>
      <c r="AOD22" s="998"/>
      <c r="AOE22" s="998"/>
      <c r="AOF22" s="998"/>
      <c r="AOG22" s="998"/>
      <c r="AOH22" s="998"/>
      <c r="AOI22" s="998"/>
      <c r="AOJ22" s="998"/>
      <c r="AOK22" s="998"/>
      <c r="AOL22" s="998"/>
      <c r="AOM22" s="998"/>
      <c r="AON22" s="998"/>
      <c r="AOO22" s="998"/>
      <c r="AOP22" s="998"/>
      <c r="AOQ22" s="998"/>
      <c r="AOR22" s="998"/>
      <c r="AOS22" s="998"/>
      <c r="AOT22" s="998"/>
      <c r="AOU22" s="998"/>
      <c r="AOV22" s="998"/>
      <c r="AOW22" s="998"/>
      <c r="AOX22" s="998"/>
      <c r="AOY22" s="998"/>
      <c r="AOZ22" s="998"/>
      <c r="APA22" s="998"/>
      <c r="APB22" s="998"/>
      <c r="APC22" s="998"/>
      <c r="APD22" s="998"/>
      <c r="APE22" s="998"/>
      <c r="APF22" s="998"/>
      <c r="APG22" s="998"/>
      <c r="APH22" s="998"/>
      <c r="API22" s="998"/>
      <c r="APJ22" s="998"/>
      <c r="APK22" s="998"/>
      <c r="APL22" s="998"/>
      <c r="APM22" s="998"/>
      <c r="APN22" s="998"/>
      <c r="APO22" s="998"/>
      <c r="APP22" s="998"/>
      <c r="APQ22" s="998"/>
      <c r="APR22" s="998"/>
      <c r="APS22" s="998"/>
      <c r="APT22" s="998"/>
      <c r="APU22" s="998"/>
      <c r="APV22" s="998"/>
      <c r="APW22" s="998"/>
      <c r="APX22" s="998"/>
      <c r="APY22" s="998"/>
      <c r="APZ22" s="998"/>
      <c r="AQA22" s="998"/>
      <c r="AQB22" s="998"/>
      <c r="AQC22" s="998"/>
      <c r="AQD22" s="998"/>
      <c r="AQE22" s="998"/>
      <c r="AQF22" s="998"/>
      <c r="AQG22" s="998"/>
      <c r="AQH22" s="998"/>
      <c r="AQI22" s="998"/>
      <c r="AQJ22" s="998"/>
      <c r="AQK22" s="998"/>
      <c r="AQL22" s="998"/>
      <c r="AQM22" s="998"/>
      <c r="AQN22" s="998"/>
      <c r="AQO22" s="998"/>
      <c r="AQP22" s="998"/>
      <c r="AQQ22" s="998"/>
      <c r="AQR22" s="998"/>
      <c r="AQS22" s="998"/>
      <c r="AQT22" s="998"/>
      <c r="AQU22" s="998"/>
      <c r="AQV22" s="998"/>
      <c r="AQW22" s="998"/>
      <c r="AQX22" s="998"/>
      <c r="AQY22" s="998"/>
      <c r="AQZ22" s="998"/>
      <c r="ARA22" s="998"/>
      <c r="ARB22" s="998"/>
      <c r="ARC22" s="998"/>
      <c r="ARD22" s="998"/>
      <c r="ARE22" s="998"/>
      <c r="ARF22" s="998"/>
      <c r="ARG22" s="998"/>
      <c r="ARH22" s="998"/>
      <c r="ARI22" s="998"/>
      <c r="ARJ22" s="998"/>
      <c r="ARK22" s="998"/>
      <c r="ARL22" s="998"/>
      <c r="ARM22" s="998"/>
      <c r="ARN22" s="998"/>
      <c r="ARO22" s="998"/>
      <c r="ARP22" s="998"/>
      <c r="ARQ22" s="998"/>
      <c r="ARR22" s="998"/>
      <c r="ARS22" s="998"/>
      <c r="ART22" s="998"/>
      <c r="ARU22" s="998"/>
      <c r="ARV22" s="998"/>
      <c r="ARW22" s="998"/>
      <c r="ARX22" s="998"/>
      <c r="ARY22" s="998"/>
      <c r="ARZ22" s="998"/>
      <c r="ASA22" s="998"/>
      <c r="ASB22" s="998"/>
      <c r="ASC22" s="998"/>
      <c r="ASD22" s="998"/>
      <c r="ASE22" s="998"/>
      <c r="ASF22" s="998"/>
      <c r="ASG22" s="998"/>
      <c r="ASH22" s="998"/>
      <c r="ASI22" s="998"/>
      <c r="ASJ22" s="998"/>
      <c r="ASK22" s="998"/>
      <c r="ASL22" s="998"/>
      <c r="ASM22" s="998"/>
      <c r="ASN22" s="998"/>
      <c r="ASO22" s="998"/>
      <c r="ASP22" s="998"/>
      <c r="ASQ22" s="998"/>
      <c r="ASR22" s="998"/>
      <c r="ASS22" s="998"/>
      <c r="AST22" s="998"/>
      <c r="ASU22" s="998"/>
      <c r="ASV22" s="998"/>
      <c r="ASW22" s="998"/>
      <c r="ASX22" s="998"/>
      <c r="ASY22" s="998"/>
      <c r="ASZ22" s="998"/>
      <c r="ATA22" s="998"/>
      <c r="ATB22" s="998"/>
      <c r="ATC22" s="998"/>
      <c r="ATD22" s="998"/>
      <c r="ATE22" s="998"/>
      <c r="ATF22" s="998"/>
      <c r="ATG22" s="998"/>
      <c r="ATH22" s="998"/>
      <c r="ATI22" s="998"/>
      <c r="ATJ22" s="998"/>
      <c r="ATK22" s="998"/>
      <c r="ATL22" s="998"/>
      <c r="ATM22" s="998"/>
      <c r="ATN22" s="998"/>
      <c r="ATO22" s="998"/>
      <c r="ATP22" s="998"/>
      <c r="ATQ22" s="998"/>
      <c r="ATR22" s="998"/>
      <c r="ATS22" s="998"/>
      <c r="ATT22" s="998"/>
      <c r="ATU22" s="998"/>
      <c r="ATV22" s="998"/>
      <c r="ATW22" s="998"/>
      <c r="ATX22" s="998"/>
      <c r="ATY22" s="998"/>
      <c r="ATZ22" s="998"/>
      <c r="AUA22" s="998"/>
      <c r="AUB22" s="998"/>
      <c r="AUC22" s="998"/>
      <c r="AUD22" s="998"/>
      <c r="AUE22" s="998"/>
      <c r="AUF22" s="998"/>
      <c r="AUG22" s="998"/>
      <c r="AUH22" s="998"/>
      <c r="AUI22" s="998"/>
      <c r="AUJ22" s="998"/>
      <c r="AUK22" s="998"/>
      <c r="AUL22" s="998"/>
      <c r="AUM22" s="998"/>
      <c r="AUN22" s="998"/>
      <c r="AUO22" s="998"/>
      <c r="AUP22" s="998"/>
      <c r="AUQ22" s="998"/>
      <c r="AUR22" s="998"/>
      <c r="AUS22" s="998"/>
      <c r="AUT22" s="998"/>
      <c r="AUU22" s="998"/>
      <c r="AUV22" s="998"/>
      <c r="AUW22" s="998"/>
      <c r="AUX22" s="998"/>
      <c r="AUY22" s="998"/>
      <c r="AUZ22" s="998"/>
      <c r="AVA22" s="998"/>
      <c r="AVB22" s="998"/>
      <c r="AVC22" s="998"/>
      <c r="AVD22" s="998"/>
      <c r="AVE22" s="998"/>
      <c r="AVF22" s="998"/>
      <c r="AVG22" s="998"/>
      <c r="AVH22" s="998"/>
      <c r="AVI22" s="998"/>
      <c r="AVJ22" s="998"/>
      <c r="AVK22" s="998"/>
      <c r="AVL22" s="998"/>
      <c r="AVM22" s="998"/>
      <c r="AVN22" s="998"/>
      <c r="AVO22" s="998"/>
      <c r="AVP22" s="998"/>
      <c r="AVQ22" s="998"/>
      <c r="AVR22" s="998"/>
      <c r="AVS22" s="998"/>
      <c r="AVT22" s="998"/>
      <c r="AVU22" s="998"/>
      <c r="AVV22" s="998"/>
      <c r="AVW22" s="998"/>
      <c r="AVX22" s="998"/>
      <c r="AVY22" s="998"/>
      <c r="AVZ22" s="998"/>
      <c r="AWA22" s="998"/>
      <c r="AWB22" s="998"/>
      <c r="AWC22" s="998"/>
      <c r="AWD22" s="998"/>
      <c r="AWE22" s="998"/>
      <c r="AWF22" s="998"/>
      <c r="AWG22" s="998"/>
      <c r="AWH22" s="998"/>
      <c r="AWI22" s="998"/>
      <c r="AWJ22" s="998"/>
      <c r="AWK22" s="998"/>
      <c r="AWL22" s="998"/>
      <c r="AWM22" s="998"/>
      <c r="AWN22" s="998"/>
      <c r="AWO22" s="998"/>
      <c r="AWP22" s="998"/>
      <c r="AWQ22" s="998"/>
      <c r="AWR22" s="998"/>
      <c r="AWS22" s="998"/>
      <c r="AWT22" s="998"/>
      <c r="AWU22" s="998"/>
      <c r="AWV22" s="998"/>
      <c r="AWW22" s="998"/>
      <c r="AWX22" s="998"/>
      <c r="AWY22" s="998"/>
      <c r="AWZ22" s="998"/>
      <c r="AXA22" s="998"/>
      <c r="AXB22" s="998"/>
      <c r="AXC22" s="998"/>
      <c r="AXD22" s="998"/>
      <c r="AXE22" s="998"/>
      <c r="AXF22" s="998"/>
      <c r="AXG22" s="998"/>
      <c r="AXH22" s="998"/>
      <c r="AXI22" s="998"/>
      <c r="AXJ22" s="998"/>
      <c r="AXK22" s="998"/>
      <c r="AXL22" s="998"/>
      <c r="AXM22" s="998"/>
      <c r="AXN22" s="998"/>
      <c r="AXO22" s="998"/>
      <c r="AXP22" s="998"/>
      <c r="AXQ22" s="998"/>
      <c r="AXR22" s="998"/>
      <c r="AXS22" s="998"/>
      <c r="AXT22" s="998"/>
      <c r="AXU22" s="998"/>
      <c r="AXV22" s="998"/>
      <c r="AXW22" s="998"/>
      <c r="AXX22" s="998"/>
      <c r="AXY22" s="998"/>
      <c r="AXZ22" s="998"/>
      <c r="AYA22" s="998"/>
      <c r="AYB22" s="998"/>
      <c r="AYC22" s="998"/>
      <c r="AYD22" s="998"/>
      <c r="AYE22" s="998"/>
      <c r="AYF22" s="998"/>
      <c r="AYG22" s="998"/>
      <c r="AYH22" s="998"/>
      <c r="AYI22" s="998"/>
      <c r="AYJ22" s="998"/>
      <c r="AYK22" s="998"/>
      <c r="AYL22" s="998"/>
      <c r="AYM22" s="998"/>
      <c r="AYN22" s="998"/>
      <c r="AYO22" s="998"/>
      <c r="AYP22" s="998"/>
      <c r="AYQ22" s="998"/>
      <c r="AYR22" s="998"/>
      <c r="AYS22" s="998"/>
      <c r="AYT22" s="998"/>
      <c r="AYU22" s="998"/>
      <c r="AYV22" s="998"/>
      <c r="AYW22" s="998"/>
      <c r="AYX22" s="998"/>
      <c r="AYY22" s="998"/>
      <c r="AYZ22" s="998"/>
      <c r="AZA22" s="998"/>
      <c r="AZB22" s="998"/>
      <c r="AZC22" s="998"/>
      <c r="AZD22" s="998"/>
      <c r="AZE22" s="998"/>
      <c r="AZF22" s="998"/>
      <c r="AZG22" s="998"/>
      <c r="AZH22" s="998"/>
      <c r="AZI22" s="998"/>
      <c r="AZJ22" s="998"/>
      <c r="AZK22" s="998"/>
      <c r="AZL22" s="998"/>
      <c r="AZM22" s="998"/>
      <c r="AZN22" s="998"/>
      <c r="AZO22" s="998"/>
      <c r="AZP22" s="998"/>
      <c r="AZQ22" s="998"/>
      <c r="AZR22" s="998"/>
      <c r="AZS22" s="998"/>
      <c r="AZT22" s="998"/>
      <c r="AZU22" s="998"/>
      <c r="AZV22" s="998"/>
      <c r="AZW22" s="998"/>
      <c r="AZX22" s="998"/>
      <c r="AZY22" s="998"/>
      <c r="AZZ22" s="998"/>
      <c r="BAA22" s="998"/>
      <c r="BAB22" s="998"/>
      <c r="BAC22" s="998"/>
      <c r="BAD22" s="998"/>
      <c r="BAE22" s="998"/>
      <c r="BAF22" s="998"/>
      <c r="BAG22" s="998"/>
      <c r="BAH22" s="998"/>
      <c r="BAI22" s="998"/>
      <c r="BAJ22" s="998"/>
      <c r="BAK22" s="998"/>
      <c r="BAL22" s="998"/>
      <c r="BAM22" s="998"/>
      <c r="BAN22" s="998"/>
      <c r="BAO22" s="998"/>
      <c r="BAP22" s="998"/>
      <c r="BAQ22" s="998"/>
      <c r="BAR22" s="998"/>
      <c r="BAS22" s="998"/>
      <c r="BAT22" s="998"/>
      <c r="BAU22" s="998"/>
      <c r="BAV22" s="998"/>
      <c r="BAW22" s="998"/>
      <c r="BAX22" s="998"/>
      <c r="BAY22" s="998"/>
      <c r="BAZ22" s="998"/>
      <c r="BBA22" s="998"/>
      <c r="BBB22" s="998"/>
      <c r="BBC22" s="998"/>
      <c r="BBD22" s="998"/>
      <c r="BBE22" s="998"/>
      <c r="BBF22" s="998"/>
      <c r="BBG22" s="998"/>
      <c r="BBH22" s="998"/>
      <c r="BBI22" s="998"/>
      <c r="BBJ22" s="998"/>
      <c r="BBK22" s="998"/>
      <c r="BBL22" s="998"/>
      <c r="BBM22" s="998"/>
      <c r="BBN22" s="998"/>
      <c r="BBO22" s="998"/>
      <c r="BBP22" s="998"/>
      <c r="BBQ22" s="998"/>
      <c r="BBR22" s="998"/>
      <c r="BBS22" s="998"/>
      <c r="BBT22" s="998"/>
      <c r="BBU22" s="998"/>
      <c r="BBV22" s="998"/>
      <c r="BBW22" s="998"/>
      <c r="BBX22" s="998"/>
      <c r="BBY22" s="998"/>
      <c r="BBZ22" s="998"/>
      <c r="BCA22" s="998"/>
      <c r="BCB22" s="998"/>
      <c r="BCC22" s="998"/>
      <c r="BCD22" s="998"/>
      <c r="BCE22" s="998"/>
      <c r="BCF22" s="998"/>
      <c r="BCG22" s="998"/>
      <c r="BCH22" s="998"/>
      <c r="BCI22" s="998"/>
      <c r="BCJ22" s="998"/>
      <c r="BCK22" s="998"/>
      <c r="BCL22" s="998"/>
      <c r="BCM22" s="998"/>
      <c r="BCN22" s="998"/>
      <c r="BCO22" s="998"/>
      <c r="BCP22" s="998"/>
      <c r="BCQ22" s="998"/>
      <c r="BCR22" s="998"/>
      <c r="BCS22" s="998"/>
      <c r="BCT22" s="998"/>
      <c r="BCU22" s="998"/>
      <c r="BCV22" s="998"/>
      <c r="BCW22" s="998"/>
      <c r="BCX22" s="998"/>
      <c r="BCY22" s="998"/>
      <c r="BCZ22" s="998"/>
      <c r="BDA22" s="998"/>
      <c r="BDB22" s="998"/>
      <c r="BDC22" s="998"/>
      <c r="BDD22" s="998"/>
      <c r="BDE22" s="998"/>
      <c r="BDF22" s="998"/>
      <c r="BDG22" s="998"/>
      <c r="BDH22" s="998"/>
      <c r="BDI22" s="998"/>
      <c r="BDJ22" s="998"/>
      <c r="BDK22" s="998"/>
      <c r="BDL22" s="998"/>
      <c r="BDM22" s="998"/>
      <c r="BDN22" s="998"/>
      <c r="BDO22" s="998"/>
      <c r="BDP22" s="998"/>
      <c r="BDQ22" s="998"/>
      <c r="BDR22" s="998"/>
      <c r="BDS22" s="998"/>
      <c r="BDT22" s="998"/>
      <c r="BDU22" s="998"/>
      <c r="BDV22" s="998"/>
      <c r="BDW22" s="998"/>
      <c r="BDX22" s="998"/>
      <c r="BDY22" s="998"/>
      <c r="BDZ22" s="998"/>
      <c r="BEA22" s="998"/>
      <c r="BEB22" s="998"/>
      <c r="BEC22" s="998"/>
      <c r="BED22" s="998"/>
      <c r="BEE22" s="998"/>
      <c r="BEF22" s="998"/>
      <c r="BEG22" s="998"/>
      <c r="BEH22" s="998"/>
      <c r="BEI22" s="998"/>
      <c r="BEJ22" s="998"/>
      <c r="BEK22" s="998"/>
      <c r="BEL22" s="998"/>
      <c r="BEM22" s="998"/>
      <c r="BEN22" s="998"/>
      <c r="BEO22" s="998"/>
      <c r="BEP22" s="998"/>
      <c r="BEQ22" s="998"/>
      <c r="BER22" s="998"/>
      <c r="BES22" s="998"/>
      <c r="BET22" s="998"/>
      <c r="BEU22" s="998"/>
      <c r="BEV22" s="998"/>
      <c r="BEW22" s="998"/>
      <c r="BEX22" s="998"/>
      <c r="BEY22" s="998"/>
      <c r="BEZ22" s="998"/>
      <c r="BFA22" s="998"/>
      <c r="BFB22" s="998"/>
      <c r="BFC22" s="998"/>
      <c r="BFD22" s="998"/>
      <c r="BFE22" s="998"/>
      <c r="BFF22" s="998"/>
      <c r="BFG22" s="998"/>
      <c r="BFH22" s="998"/>
      <c r="BFI22" s="998"/>
      <c r="BFJ22" s="998"/>
      <c r="BFK22" s="998"/>
      <c r="BFL22" s="998"/>
      <c r="BFM22" s="998"/>
      <c r="BFN22" s="998"/>
      <c r="BFO22" s="998"/>
      <c r="BFP22" s="998"/>
      <c r="BFQ22" s="998"/>
      <c r="BFR22" s="998"/>
      <c r="BFS22" s="998"/>
      <c r="BFT22" s="998"/>
      <c r="BFU22" s="998"/>
      <c r="BFV22" s="998"/>
      <c r="BFW22" s="998"/>
      <c r="BFX22" s="998"/>
      <c r="BFY22" s="998"/>
      <c r="BFZ22" s="998"/>
      <c r="BGA22" s="998"/>
      <c r="BGB22" s="998"/>
      <c r="BGC22" s="998"/>
      <c r="BGD22" s="998"/>
      <c r="BGE22" s="998"/>
      <c r="BGF22" s="998"/>
      <c r="BGG22" s="998"/>
      <c r="BGH22" s="998"/>
      <c r="BGI22" s="998"/>
      <c r="BGJ22" s="998"/>
      <c r="BGK22" s="998"/>
      <c r="BGL22" s="998"/>
      <c r="BGM22" s="998"/>
      <c r="BGN22" s="998"/>
      <c r="BGO22" s="998"/>
      <c r="BGP22" s="998"/>
      <c r="BGQ22" s="998"/>
      <c r="BGR22" s="998"/>
      <c r="BGS22" s="998"/>
      <c r="BGT22" s="998"/>
      <c r="BGU22" s="998"/>
      <c r="BGV22" s="998"/>
      <c r="BGW22" s="998"/>
      <c r="BGX22" s="998"/>
      <c r="BGY22" s="998"/>
      <c r="BGZ22" s="998"/>
      <c r="BHA22" s="998"/>
      <c r="BHB22" s="998"/>
      <c r="BHC22" s="998"/>
      <c r="BHD22" s="998"/>
      <c r="BHE22" s="998"/>
      <c r="BHF22" s="998"/>
      <c r="BHG22" s="998"/>
      <c r="BHH22" s="998"/>
      <c r="BHI22" s="998"/>
      <c r="BHJ22" s="998"/>
      <c r="BHK22" s="998"/>
      <c r="BHL22" s="998"/>
      <c r="BHM22" s="998"/>
      <c r="BHN22" s="998"/>
      <c r="BHO22" s="998"/>
      <c r="BHP22" s="998"/>
      <c r="BHQ22" s="998"/>
      <c r="BHR22" s="998"/>
      <c r="BHS22" s="998"/>
      <c r="BHT22" s="998"/>
      <c r="BHU22" s="998"/>
      <c r="BHV22" s="998"/>
      <c r="BHW22" s="998"/>
      <c r="BHX22" s="998"/>
      <c r="BHY22" s="998"/>
      <c r="BHZ22" s="998"/>
      <c r="BIA22" s="998"/>
      <c r="BIB22" s="998"/>
      <c r="BIC22" s="998"/>
      <c r="BID22" s="998"/>
      <c r="BIE22" s="998"/>
      <c r="BIF22" s="998"/>
      <c r="BIG22" s="998"/>
      <c r="BIH22" s="998"/>
      <c r="BII22" s="998"/>
      <c r="BIJ22" s="998"/>
      <c r="BIK22" s="998"/>
      <c r="BIL22" s="998"/>
      <c r="BIM22" s="998"/>
      <c r="BIN22" s="998"/>
      <c r="BIO22" s="998"/>
      <c r="BIP22" s="998"/>
      <c r="BIQ22" s="998"/>
      <c r="BIR22" s="998"/>
      <c r="BIS22" s="998"/>
      <c r="BIT22" s="998"/>
      <c r="BIU22" s="998"/>
      <c r="BIV22" s="998"/>
      <c r="BIW22" s="998"/>
      <c r="BIX22" s="998"/>
      <c r="BIY22" s="998"/>
      <c r="BIZ22" s="998"/>
      <c r="BJA22" s="998"/>
      <c r="BJB22" s="998"/>
      <c r="BJC22" s="998"/>
      <c r="BJD22" s="998"/>
      <c r="BJE22" s="998"/>
      <c r="BJF22" s="998"/>
      <c r="BJG22" s="998"/>
      <c r="BJH22" s="998"/>
      <c r="BJI22" s="998"/>
      <c r="BJJ22" s="998"/>
      <c r="BJK22" s="998"/>
      <c r="BJL22" s="998"/>
      <c r="BJM22" s="998"/>
      <c r="BJN22" s="998"/>
      <c r="BJO22" s="998"/>
      <c r="BJP22" s="998"/>
      <c r="BJQ22" s="998"/>
      <c r="BJR22" s="998"/>
      <c r="BJS22" s="998"/>
      <c r="BJT22" s="998"/>
      <c r="BJU22" s="998"/>
      <c r="BJV22" s="998"/>
      <c r="BJW22" s="998"/>
      <c r="BJX22" s="998"/>
      <c r="BJY22" s="998"/>
      <c r="BJZ22" s="998"/>
      <c r="BKA22" s="998"/>
      <c r="BKB22" s="998"/>
      <c r="BKC22" s="998"/>
      <c r="BKD22" s="998"/>
      <c r="BKE22" s="998"/>
      <c r="BKF22" s="998"/>
      <c r="BKG22" s="998"/>
      <c r="BKH22" s="998"/>
      <c r="BKI22" s="998"/>
      <c r="BKJ22" s="998"/>
      <c r="BKK22" s="998"/>
      <c r="BKL22" s="998"/>
      <c r="BKM22" s="998"/>
      <c r="BKN22" s="998"/>
      <c r="BKO22" s="998"/>
      <c r="BKP22" s="998"/>
      <c r="BKQ22" s="998"/>
      <c r="BKR22" s="998"/>
      <c r="BKS22" s="998"/>
      <c r="BKT22" s="998"/>
      <c r="BKU22" s="998"/>
      <c r="BKV22" s="998"/>
      <c r="BKW22" s="998"/>
      <c r="BKX22" s="998"/>
      <c r="BKY22" s="998"/>
      <c r="BKZ22" s="998"/>
      <c r="BLA22" s="998"/>
      <c r="BLB22" s="998"/>
      <c r="BLC22" s="998"/>
      <c r="BLD22" s="998"/>
      <c r="BLE22" s="998"/>
      <c r="BLF22" s="998"/>
      <c r="BLG22" s="998"/>
      <c r="BLH22" s="998"/>
      <c r="BLI22" s="998"/>
      <c r="BLJ22" s="998"/>
      <c r="BLK22" s="998"/>
      <c r="BLL22" s="998"/>
      <c r="BLM22" s="998"/>
      <c r="BLN22" s="998"/>
      <c r="BLO22" s="998"/>
      <c r="BLP22" s="998"/>
      <c r="BLQ22" s="998"/>
      <c r="BLR22" s="998"/>
      <c r="BLS22" s="998"/>
      <c r="BLT22" s="998"/>
      <c r="BLU22" s="998"/>
      <c r="BLV22" s="998"/>
      <c r="BLW22" s="998"/>
      <c r="BLX22" s="998"/>
      <c r="BLY22" s="998"/>
      <c r="BLZ22" s="998"/>
      <c r="BMA22" s="998"/>
      <c r="BMB22" s="998"/>
      <c r="BMC22" s="998"/>
      <c r="BMD22" s="998"/>
      <c r="BME22" s="998"/>
      <c r="BMF22" s="998"/>
      <c r="BMG22" s="998"/>
      <c r="BMH22" s="998"/>
      <c r="BMI22" s="998"/>
      <c r="BMJ22" s="998"/>
      <c r="BMK22" s="998"/>
      <c r="BML22" s="998"/>
      <c r="BMM22" s="998"/>
      <c r="BMN22" s="998"/>
      <c r="BMO22" s="998"/>
      <c r="BMP22" s="998"/>
      <c r="BMQ22" s="998"/>
      <c r="BMR22" s="998"/>
      <c r="BMS22" s="998"/>
      <c r="BMT22" s="998"/>
      <c r="BMU22" s="998"/>
      <c r="BMV22" s="998"/>
      <c r="BMW22" s="998"/>
      <c r="BMX22" s="998"/>
      <c r="BMY22" s="998"/>
      <c r="BMZ22" s="998"/>
      <c r="BNA22" s="998"/>
      <c r="BNB22" s="998"/>
      <c r="BNC22" s="998"/>
      <c r="BND22" s="998"/>
      <c r="BNE22" s="998"/>
      <c r="BNF22" s="998"/>
      <c r="BNG22" s="998"/>
      <c r="BNH22" s="998"/>
      <c r="BNI22" s="998"/>
      <c r="BNJ22" s="998"/>
      <c r="BNK22" s="998"/>
      <c r="BNL22" s="998"/>
      <c r="BNM22" s="998"/>
      <c r="BNN22" s="998"/>
      <c r="BNO22" s="998"/>
      <c r="BNP22" s="998"/>
      <c r="BNQ22" s="998"/>
      <c r="BNR22" s="998"/>
      <c r="BNS22" s="998"/>
      <c r="BNT22" s="998"/>
      <c r="BNU22" s="998"/>
      <c r="BNV22" s="998"/>
      <c r="BNW22" s="998"/>
      <c r="BNX22" s="998"/>
      <c r="BNY22" s="998"/>
      <c r="BNZ22" s="998"/>
      <c r="BOA22" s="998"/>
      <c r="BOB22" s="998"/>
      <c r="BOC22" s="998"/>
      <c r="BOD22" s="998"/>
      <c r="BOE22" s="998"/>
      <c r="BOF22" s="998"/>
      <c r="BOG22" s="998"/>
      <c r="BOH22" s="998"/>
      <c r="BOI22" s="998"/>
      <c r="BOJ22" s="998"/>
      <c r="BOK22" s="998"/>
      <c r="BOL22" s="998"/>
      <c r="BOM22" s="998"/>
      <c r="BON22" s="998"/>
      <c r="BOO22" s="998"/>
      <c r="BOP22" s="998"/>
      <c r="BOQ22" s="998"/>
      <c r="BOR22" s="998"/>
      <c r="BOS22" s="998"/>
      <c r="BOT22" s="998"/>
      <c r="BOU22" s="998"/>
      <c r="BOV22" s="998"/>
      <c r="BOW22" s="998"/>
      <c r="BOX22" s="998"/>
      <c r="BOY22" s="998"/>
      <c r="BOZ22" s="998"/>
      <c r="BPA22" s="998"/>
      <c r="BPB22" s="998"/>
      <c r="BPC22" s="998"/>
      <c r="BPD22" s="998"/>
      <c r="BPE22" s="998"/>
      <c r="BPF22" s="998"/>
      <c r="BPG22" s="998"/>
      <c r="BPH22" s="998"/>
      <c r="BPI22" s="998"/>
      <c r="BPJ22" s="998"/>
      <c r="BPK22" s="998"/>
      <c r="BPL22" s="998"/>
      <c r="BPM22" s="998"/>
      <c r="BPN22" s="998"/>
      <c r="BPO22" s="998"/>
      <c r="BPP22" s="998"/>
      <c r="BPQ22" s="998"/>
      <c r="BPR22" s="998"/>
      <c r="BPS22" s="998"/>
      <c r="BPT22" s="998"/>
      <c r="BPU22" s="998"/>
      <c r="BPV22" s="998"/>
      <c r="BPW22" s="998"/>
      <c r="BPX22" s="998"/>
      <c r="BPY22" s="998"/>
      <c r="BPZ22" s="998"/>
      <c r="BQA22" s="998"/>
      <c r="BQB22" s="998"/>
      <c r="BQC22" s="998"/>
      <c r="BQD22" s="998"/>
      <c r="BQE22" s="998"/>
      <c r="BQF22" s="998"/>
      <c r="BQG22" s="998"/>
      <c r="BQH22" s="998"/>
      <c r="BQI22" s="998"/>
      <c r="BQJ22" s="998"/>
      <c r="BQK22" s="998"/>
      <c r="BQL22" s="998"/>
      <c r="BQM22" s="998"/>
      <c r="BQN22" s="998"/>
      <c r="BQO22" s="998"/>
      <c r="BQP22" s="998"/>
      <c r="BQQ22" s="998"/>
      <c r="BQR22" s="998"/>
      <c r="BQS22" s="998"/>
      <c r="BQT22" s="998"/>
      <c r="BQU22" s="998"/>
      <c r="BQV22" s="998"/>
      <c r="BQW22" s="998"/>
      <c r="BQX22" s="998"/>
      <c r="BQY22" s="998"/>
      <c r="BQZ22" s="998"/>
      <c r="BRA22" s="998"/>
      <c r="BRB22" s="998"/>
      <c r="BRC22" s="998"/>
      <c r="BRD22" s="998"/>
      <c r="BRE22" s="998"/>
      <c r="BRF22" s="998"/>
      <c r="BRG22" s="998"/>
      <c r="BRH22" s="998"/>
      <c r="BRI22" s="998"/>
      <c r="BRJ22" s="998"/>
      <c r="BRK22" s="998"/>
      <c r="BRL22" s="998"/>
      <c r="BRM22" s="998"/>
      <c r="BRN22" s="998"/>
      <c r="BRO22" s="998"/>
      <c r="BRP22" s="998"/>
      <c r="BRQ22" s="998"/>
      <c r="BRR22" s="998"/>
      <c r="BRS22" s="998"/>
      <c r="BRT22" s="998"/>
      <c r="BRU22" s="998"/>
      <c r="BRV22" s="998"/>
      <c r="BRW22" s="998"/>
      <c r="BRX22" s="998"/>
      <c r="BRY22" s="998"/>
      <c r="BRZ22" s="998"/>
      <c r="BSA22" s="998"/>
      <c r="BSB22" s="998"/>
      <c r="BSC22" s="998"/>
      <c r="BSD22" s="998"/>
      <c r="BSE22" s="998"/>
      <c r="BSF22" s="998"/>
      <c r="BSG22" s="998"/>
      <c r="BSH22" s="998"/>
      <c r="BSI22" s="998"/>
      <c r="BSJ22" s="998"/>
      <c r="BSK22" s="998"/>
      <c r="BSL22" s="998"/>
      <c r="BSM22" s="998"/>
      <c r="BSN22" s="998"/>
      <c r="BSO22" s="998"/>
      <c r="BSP22" s="998"/>
      <c r="BSQ22" s="998"/>
      <c r="BSR22" s="998"/>
      <c r="BSS22" s="998"/>
      <c r="BST22" s="998"/>
      <c r="BSU22" s="998"/>
      <c r="BSV22" s="998"/>
      <c r="BSW22" s="998"/>
      <c r="BSX22" s="998"/>
      <c r="BSY22" s="998"/>
      <c r="BSZ22" s="998"/>
      <c r="BTA22" s="998"/>
      <c r="BTB22" s="998"/>
      <c r="BTC22" s="998"/>
      <c r="BTD22" s="998"/>
      <c r="BTE22" s="998"/>
      <c r="BTF22" s="998"/>
      <c r="BTG22" s="998"/>
      <c r="BTH22" s="998"/>
      <c r="BTI22" s="998"/>
      <c r="BTJ22" s="998"/>
      <c r="BTK22" s="998"/>
      <c r="BTL22" s="998"/>
      <c r="BTM22" s="998"/>
      <c r="BTN22" s="998"/>
      <c r="BTO22" s="998"/>
      <c r="BTP22" s="998"/>
      <c r="BTQ22" s="998"/>
      <c r="BTR22" s="998"/>
      <c r="BTS22" s="998"/>
      <c r="BTT22" s="998"/>
      <c r="BTU22" s="998"/>
      <c r="BTV22" s="998"/>
      <c r="BTW22" s="998"/>
      <c r="BTX22" s="998"/>
      <c r="BTY22" s="998"/>
      <c r="BTZ22" s="998"/>
      <c r="BUA22" s="998"/>
      <c r="BUB22" s="998"/>
      <c r="BUC22" s="998"/>
      <c r="BUD22" s="998"/>
      <c r="BUE22" s="998"/>
      <c r="BUF22" s="998"/>
      <c r="BUG22" s="998"/>
      <c r="BUH22" s="998"/>
      <c r="BUI22" s="998"/>
      <c r="BUJ22" s="998"/>
      <c r="BUK22" s="998"/>
      <c r="BUL22" s="998"/>
      <c r="BUM22" s="998"/>
      <c r="BUN22" s="998"/>
      <c r="BUO22" s="998"/>
      <c r="BUP22" s="998"/>
      <c r="BUQ22" s="998"/>
      <c r="BUR22" s="998"/>
      <c r="BUS22" s="998"/>
      <c r="BUT22" s="998"/>
      <c r="BUU22" s="998"/>
      <c r="BUV22" s="998"/>
      <c r="BUW22" s="998"/>
      <c r="BUX22" s="998"/>
      <c r="BUY22" s="998"/>
      <c r="BUZ22" s="998"/>
      <c r="BVA22" s="998"/>
      <c r="BVB22" s="998"/>
      <c r="BVC22" s="998"/>
      <c r="BVD22" s="998"/>
      <c r="BVE22" s="998"/>
      <c r="BVF22" s="998"/>
      <c r="BVG22" s="998"/>
      <c r="BVH22" s="998"/>
      <c r="BVI22" s="998"/>
      <c r="BVJ22" s="998"/>
      <c r="BVK22" s="998"/>
      <c r="BVL22" s="998"/>
      <c r="BVM22" s="998"/>
      <c r="BVN22" s="998"/>
      <c r="BVO22" s="998"/>
      <c r="BVP22" s="998"/>
      <c r="BVQ22" s="998"/>
      <c r="BVR22" s="998"/>
      <c r="BVS22" s="998"/>
      <c r="BVT22" s="998"/>
      <c r="BVU22" s="998"/>
      <c r="BVV22" s="998"/>
      <c r="BVW22" s="998"/>
      <c r="BVX22" s="998"/>
      <c r="BVY22" s="998"/>
      <c r="BVZ22" s="998"/>
      <c r="BWA22" s="998"/>
      <c r="BWB22" s="998"/>
      <c r="BWC22" s="998"/>
      <c r="BWD22" s="998"/>
      <c r="BWE22" s="998"/>
      <c r="BWF22" s="998"/>
      <c r="BWG22" s="998"/>
      <c r="BWH22" s="998"/>
      <c r="BWI22" s="998"/>
      <c r="BWJ22" s="998"/>
      <c r="BWK22" s="998"/>
      <c r="BWL22" s="998"/>
      <c r="BWM22" s="998"/>
      <c r="BWN22" s="998"/>
      <c r="BWO22" s="998"/>
      <c r="BWP22" s="998"/>
      <c r="BWQ22" s="998"/>
      <c r="BWR22" s="998"/>
      <c r="BWS22" s="998"/>
      <c r="BWT22" s="998"/>
      <c r="BWU22" s="998"/>
      <c r="BWV22" s="998"/>
      <c r="BWW22" s="998"/>
      <c r="BWX22" s="998"/>
      <c r="BWY22" s="998"/>
      <c r="BWZ22" s="998"/>
      <c r="BXA22" s="998"/>
      <c r="BXB22" s="998"/>
      <c r="BXC22" s="998"/>
      <c r="BXD22" s="998"/>
      <c r="BXE22" s="998"/>
      <c r="BXF22" s="998"/>
      <c r="BXG22" s="998"/>
      <c r="BXH22" s="998"/>
      <c r="BXI22" s="998"/>
      <c r="BXJ22" s="998"/>
      <c r="BXK22" s="998"/>
      <c r="BXL22" s="998"/>
      <c r="BXM22" s="998"/>
      <c r="BXN22" s="998"/>
      <c r="BXO22" s="998"/>
      <c r="BXP22" s="998"/>
      <c r="BXQ22" s="998"/>
      <c r="BXR22" s="998"/>
      <c r="BXS22" s="998"/>
      <c r="BXT22" s="998"/>
      <c r="BXU22" s="998"/>
      <c r="BXV22" s="998"/>
      <c r="BXW22" s="998"/>
      <c r="BXX22" s="998"/>
      <c r="BXY22" s="998"/>
      <c r="BXZ22" s="998"/>
      <c r="BYA22" s="998"/>
      <c r="BYB22" s="998"/>
      <c r="BYC22" s="998"/>
      <c r="BYD22" s="998"/>
      <c r="BYE22" s="998"/>
      <c r="BYF22" s="998"/>
      <c r="BYG22" s="998"/>
      <c r="BYH22" s="998"/>
      <c r="BYI22" s="998"/>
      <c r="BYJ22" s="998"/>
      <c r="BYK22" s="998"/>
      <c r="BYL22" s="998"/>
      <c r="BYM22" s="998"/>
      <c r="BYN22" s="998"/>
      <c r="BYO22" s="998"/>
      <c r="BYP22" s="998"/>
      <c r="BYQ22" s="998"/>
      <c r="BYR22" s="998"/>
      <c r="BYS22" s="998"/>
      <c r="BYT22" s="998"/>
      <c r="BYU22" s="998"/>
      <c r="BYV22" s="998"/>
      <c r="BYW22" s="998"/>
      <c r="BYX22" s="998"/>
      <c r="BYY22" s="998"/>
      <c r="BYZ22" s="998"/>
      <c r="BZA22" s="998"/>
      <c r="BZB22" s="998"/>
      <c r="BZC22" s="998"/>
      <c r="BZD22" s="998"/>
      <c r="BZE22" s="998"/>
      <c r="BZF22" s="998"/>
      <c r="BZG22" s="998"/>
      <c r="BZH22" s="998"/>
      <c r="BZI22" s="998"/>
      <c r="BZJ22" s="998"/>
      <c r="BZK22" s="998"/>
      <c r="BZL22" s="998"/>
      <c r="BZM22" s="998"/>
      <c r="BZN22" s="998"/>
      <c r="BZO22" s="998"/>
      <c r="BZP22" s="998"/>
      <c r="BZQ22" s="998"/>
      <c r="BZR22" s="998"/>
      <c r="BZS22" s="998"/>
      <c r="BZT22" s="998"/>
      <c r="BZU22" s="998"/>
      <c r="BZV22" s="998"/>
      <c r="BZW22" s="998"/>
      <c r="BZX22" s="998"/>
      <c r="BZY22" s="998"/>
      <c r="BZZ22" s="998"/>
      <c r="CAA22" s="998"/>
      <c r="CAB22" s="998"/>
      <c r="CAC22" s="998"/>
      <c r="CAD22" s="998"/>
      <c r="CAE22" s="998"/>
      <c r="CAF22" s="998"/>
      <c r="CAG22" s="998"/>
      <c r="CAH22" s="998"/>
      <c r="CAI22" s="998"/>
      <c r="CAJ22" s="998"/>
      <c r="CAK22" s="998"/>
      <c r="CAL22" s="998"/>
      <c r="CAM22" s="998"/>
      <c r="CAN22" s="998"/>
      <c r="CAO22" s="998"/>
      <c r="CAP22" s="998"/>
      <c r="CAQ22" s="998"/>
      <c r="CAR22" s="998"/>
      <c r="CAS22" s="998"/>
      <c r="CAT22" s="998"/>
      <c r="CAU22" s="998"/>
      <c r="CAV22" s="998"/>
      <c r="CAW22" s="998"/>
      <c r="CAX22" s="998"/>
      <c r="CAY22" s="998"/>
      <c r="CAZ22" s="998"/>
      <c r="CBA22" s="998"/>
      <c r="CBB22" s="998"/>
      <c r="CBC22" s="998"/>
      <c r="CBD22" s="998"/>
      <c r="CBE22" s="998"/>
      <c r="CBF22" s="998"/>
      <c r="CBG22" s="998"/>
      <c r="CBH22" s="998"/>
      <c r="CBI22" s="998"/>
      <c r="CBJ22" s="998"/>
      <c r="CBK22" s="998"/>
      <c r="CBL22" s="998"/>
      <c r="CBM22" s="998"/>
      <c r="CBN22" s="998"/>
      <c r="CBO22" s="998"/>
      <c r="CBP22" s="998"/>
      <c r="CBQ22" s="998"/>
      <c r="CBR22" s="998"/>
      <c r="CBS22" s="998"/>
      <c r="CBT22" s="998"/>
      <c r="CBU22" s="998"/>
      <c r="CBV22" s="998"/>
      <c r="CBW22" s="998"/>
      <c r="CBX22" s="998"/>
      <c r="CBY22" s="998"/>
      <c r="CBZ22" s="998"/>
      <c r="CCA22" s="998"/>
      <c r="CCB22" s="998"/>
      <c r="CCC22" s="998"/>
      <c r="CCD22" s="998"/>
      <c r="CCE22" s="998"/>
      <c r="CCF22" s="998"/>
      <c r="CCG22" s="998"/>
      <c r="CCH22" s="998"/>
      <c r="CCI22" s="998"/>
      <c r="CCJ22" s="998"/>
      <c r="CCK22" s="998"/>
      <c r="CCL22" s="998"/>
      <c r="CCM22" s="998"/>
      <c r="CCN22" s="998"/>
      <c r="CCO22" s="998"/>
      <c r="CCP22" s="998"/>
      <c r="CCQ22" s="998"/>
      <c r="CCR22" s="998"/>
      <c r="CCS22" s="998"/>
      <c r="CCT22" s="998"/>
      <c r="CCU22" s="998"/>
      <c r="CCV22" s="998"/>
      <c r="CCW22" s="998"/>
      <c r="CCX22" s="998"/>
      <c r="CCY22" s="998"/>
      <c r="CCZ22" s="998"/>
      <c r="CDA22" s="998"/>
      <c r="CDB22" s="998"/>
      <c r="CDC22" s="998"/>
      <c r="CDD22" s="998"/>
      <c r="CDE22" s="998"/>
      <c r="CDF22" s="998"/>
      <c r="CDG22" s="998"/>
      <c r="CDH22" s="998"/>
      <c r="CDI22" s="998"/>
      <c r="CDJ22" s="998"/>
      <c r="CDK22" s="998"/>
      <c r="CDL22" s="998"/>
      <c r="CDM22" s="998"/>
      <c r="CDN22" s="998"/>
      <c r="CDO22" s="998"/>
      <c r="CDP22" s="998"/>
      <c r="CDQ22" s="998"/>
      <c r="CDR22" s="998"/>
      <c r="CDS22" s="998"/>
      <c r="CDT22" s="998"/>
      <c r="CDU22" s="998"/>
      <c r="CDV22" s="998"/>
      <c r="CDW22" s="998"/>
      <c r="CDX22" s="998"/>
      <c r="CDY22" s="998"/>
      <c r="CDZ22" s="998"/>
      <c r="CEA22" s="998"/>
      <c r="CEB22" s="998"/>
      <c r="CEC22" s="998"/>
      <c r="CED22" s="998"/>
      <c r="CEE22" s="998"/>
      <c r="CEF22" s="998"/>
      <c r="CEG22" s="998"/>
      <c r="CEH22" s="998"/>
      <c r="CEI22" s="998"/>
      <c r="CEJ22" s="998"/>
      <c r="CEK22" s="998"/>
      <c r="CEL22" s="998"/>
      <c r="CEM22" s="998"/>
      <c r="CEN22" s="998"/>
      <c r="CEO22" s="998"/>
      <c r="CEP22" s="998"/>
      <c r="CEQ22" s="998"/>
      <c r="CER22" s="998"/>
      <c r="CES22" s="998"/>
      <c r="CET22" s="998"/>
      <c r="CEU22" s="998"/>
      <c r="CEV22" s="998"/>
      <c r="CEW22" s="998"/>
      <c r="CEX22" s="998"/>
      <c r="CEY22" s="998"/>
      <c r="CEZ22" s="998"/>
      <c r="CFA22" s="998"/>
      <c r="CFB22" s="998"/>
      <c r="CFC22" s="998"/>
      <c r="CFD22" s="998"/>
      <c r="CFE22" s="998"/>
      <c r="CFF22" s="998"/>
      <c r="CFG22" s="998"/>
      <c r="CFH22" s="998"/>
      <c r="CFI22" s="998"/>
      <c r="CFJ22" s="998"/>
      <c r="CFK22" s="998"/>
      <c r="CFL22" s="998"/>
      <c r="CFM22" s="998"/>
      <c r="CFN22" s="998"/>
      <c r="CFO22" s="998"/>
      <c r="CFP22" s="998"/>
      <c r="CFQ22" s="998"/>
      <c r="CFR22" s="998"/>
      <c r="CFS22" s="998"/>
      <c r="CFT22" s="998"/>
      <c r="CFU22" s="998"/>
      <c r="CFV22" s="998"/>
      <c r="CFW22" s="998"/>
      <c r="CFX22" s="998"/>
      <c r="CFY22" s="998"/>
      <c r="CFZ22" s="998"/>
      <c r="CGA22" s="998"/>
      <c r="CGB22" s="998"/>
      <c r="CGC22" s="998"/>
      <c r="CGD22" s="998"/>
      <c r="CGE22" s="998"/>
      <c r="CGF22" s="998"/>
      <c r="CGG22" s="998"/>
      <c r="CGH22" s="998"/>
      <c r="CGI22" s="998"/>
      <c r="CGJ22" s="998"/>
      <c r="CGK22" s="998"/>
      <c r="CGL22" s="998"/>
      <c r="CGM22" s="998"/>
      <c r="CGN22" s="998"/>
      <c r="CGO22" s="998"/>
      <c r="CGP22" s="998"/>
      <c r="CGQ22" s="998"/>
      <c r="CGR22" s="998"/>
      <c r="CGS22" s="998"/>
      <c r="CGT22" s="998"/>
      <c r="CGU22" s="998"/>
      <c r="CGV22" s="998"/>
      <c r="CGW22" s="998"/>
      <c r="CGX22" s="998"/>
      <c r="CGY22" s="998"/>
      <c r="CGZ22" s="998"/>
      <c r="CHA22" s="998"/>
      <c r="CHB22" s="998"/>
      <c r="CHC22" s="998"/>
      <c r="CHD22" s="998"/>
      <c r="CHE22" s="998"/>
      <c r="CHF22" s="998"/>
      <c r="CHG22" s="998"/>
      <c r="CHH22" s="998"/>
      <c r="CHI22" s="998"/>
      <c r="CHJ22" s="998"/>
      <c r="CHK22" s="998"/>
      <c r="CHL22" s="998"/>
      <c r="CHM22" s="998"/>
      <c r="CHN22" s="998"/>
      <c r="CHO22" s="998"/>
      <c r="CHP22" s="998"/>
      <c r="CHQ22" s="998"/>
      <c r="CHR22" s="998"/>
      <c r="CHS22" s="998"/>
      <c r="CHT22" s="998"/>
      <c r="CHU22" s="998"/>
      <c r="CHV22" s="998"/>
      <c r="CHW22" s="998"/>
      <c r="CHX22" s="998"/>
      <c r="CHY22" s="998"/>
      <c r="CHZ22" s="998"/>
      <c r="CIA22" s="998"/>
      <c r="CIB22" s="998"/>
      <c r="CIC22" s="998"/>
      <c r="CID22" s="998"/>
      <c r="CIE22" s="998"/>
      <c r="CIF22" s="998"/>
      <c r="CIG22" s="998"/>
      <c r="CIH22" s="998"/>
      <c r="CII22" s="998"/>
      <c r="CIJ22" s="998"/>
      <c r="CIK22" s="998"/>
      <c r="CIL22" s="998"/>
      <c r="CIM22" s="998"/>
      <c r="CIN22" s="998"/>
      <c r="CIO22" s="998"/>
      <c r="CIP22" s="998"/>
      <c r="CIQ22" s="998"/>
      <c r="CIR22" s="998"/>
      <c r="CIS22" s="998"/>
      <c r="CIT22" s="998"/>
      <c r="CIU22" s="998"/>
      <c r="CIV22" s="998"/>
      <c r="CIW22" s="998"/>
      <c r="CIX22" s="998"/>
      <c r="CIY22" s="998"/>
      <c r="CIZ22" s="998"/>
      <c r="CJA22" s="998"/>
      <c r="CJB22" s="998"/>
      <c r="CJC22" s="998"/>
      <c r="CJD22" s="998"/>
      <c r="CJE22" s="998"/>
      <c r="CJF22" s="998"/>
      <c r="CJG22" s="998"/>
      <c r="CJH22" s="998"/>
      <c r="CJI22" s="998"/>
      <c r="CJJ22" s="998"/>
      <c r="CJK22" s="998"/>
      <c r="CJL22" s="998"/>
      <c r="CJM22" s="998"/>
      <c r="CJN22" s="998"/>
      <c r="CJO22" s="998"/>
      <c r="CJP22" s="998"/>
      <c r="CJQ22" s="998"/>
      <c r="CJR22" s="998"/>
      <c r="CJS22" s="998"/>
      <c r="CJT22" s="998"/>
      <c r="CJU22" s="998"/>
      <c r="CJV22" s="998"/>
      <c r="CJW22" s="998"/>
      <c r="CJX22" s="998"/>
      <c r="CJY22" s="998"/>
      <c r="CJZ22" s="998"/>
      <c r="CKA22" s="998"/>
      <c r="CKB22" s="998"/>
      <c r="CKC22" s="998"/>
      <c r="CKD22" s="998"/>
      <c r="CKE22" s="998"/>
      <c r="CKF22" s="998"/>
      <c r="CKG22" s="998"/>
      <c r="CKH22" s="998"/>
      <c r="CKI22" s="998"/>
      <c r="CKJ22" s="998"/>
      <c r="CKK22" s="998"/>
      <c r="CKL22" s="998"/>
      <c r="CKM22" s="998"/>
      <c r="CKN22" s="998"/>
      <c r="CKO22" s="998"/>
      <c r="CKP22" s="998"/>
      <c r="CKQ22" s="998"/>
      <c r="CKR22" s="998"/>
      <c r="CKS22" s="998"/>
      <c r="CKT22" s="998"/>
      <c r="CKU22" s="998"/>
      <c r="CKV22" s="998"/>
      <c r="CKW22" s="998"/>
      <c r="CKX22" s="998"/>
      <c r="CKY22" s="998"/>
      <c r="CKZ22" s="998"/>
      <c r="CLA22" s="998"/>
      <c r="CLB22" s="998"/>
      <c r="CLC22" s="998"/>
      <c r="CLD22" s="998"/>
      <c r="CLE22" s="998"/>
      <c r="CLF22" s="998"/>
      <c r="CLG22" s="998"/>
      <c r="CLH22" s="998"/>
      <c r="CLI22" s="998"/>
      <c r="CLJ22" s="998"/>
      <c r="CLK22" s="998"/>
      <c r="CLL22" s="998"/>
      <c r="CLM22" s="998"/>
      <c r="CLN22" s="998"/>
      <c r="CLO22" s="998"/>
      <c r="CLP22" s="998"/>
      <c r="CLQ22" s="998"/>
      <c r="CLR22" s="998"/>
      <c r="CLS22" s="998"/>
      <c r="CLT22" s="998"/>
      <c r="CLU22" s="998"/>
      <c r="CLV22" s="998"/>
      <c r="CLW22" s="998"/>
      <c r="CLX22" s="998"/>
      <c r="CLY22" s="998"/>
      <c r="CLZ22" s="998"/>
      <c r="CMA22" s="998"/>
      <c r="CMB22" s="998"/>
      <c r="CMC22" s="998"/>
      <c r="CMD22" s="998"/>
      <c r="CME22" s="998"/>
      <c r="CMF22" s="998"/>
      <c r="CMG22" s="998"/>
      <c r="CMH22" s="998"/>
      <c r="CMI22" s="998"/>
      <c r="CMJ22" s="998"/>
      <c r="CMK22" s="998"/>
      <c r="CML22" s="998"/>
      <c r="CMM22" s="998"/>
      <c r="CMN22" s="998"/>
      <c r="CMO22" s="998"/>
      <c r="CMP22" s="998"/>
      <c r="CMQ22" s="998"/>
      <c r="CMR22" s="998"/>
      <c r="CMS22" s="998"/>
      <c r="CMT22" s="998"/>
      <c r="CMU22" s="998"/>
      <c r="CMV22" s="998"/>
      <c r="CMW22" s="998"/>
      <c r="CMX22" s="998"/>
      <c r="CMY22" s="998"/>
      <c r="CMZ22" s="998"/>
      <c r="CNA22" s="998"/>
      <c r="CNB22" s="998"/>
      <c r="CNC22" s="998"/>
      <c r="CND22" s="998"/>
      <c r="CNE22" s="998"/>
      <c r="CNF22" s="998"/>
      <c r="CNG22" s="998"/>
      <c r="CNH22" s="998"/>
      <c r="CNI22" s="998"/>
      <c r="CNJ22" s="998"/>
      <c r="CNK22" s="998"/>
      <c r="CNL22" s="998"/>
      <c r="CNM22" s="998"/>
      <c r="CNN22" s="998"/>
      <c r="CNO22" s="998"/>
      <c r="CNP22" s="998"/>
      <c r="CNQ22" s="998"/>
      <c r="CNR22" s="998"/>
      <c r="CNS22" s="998"/>
      <c r="CNT22" s="998"/>
      <c r="CNU22" s="998"/>
      <c r="CNV22" s="998"/>
      <c r="CNW22" s="998"/>
      <c r="CNX22" s="998"/>
      <c r="CNY22" s="998"/>
      <c r="CNZ22" s="998"/>
      <c r="COA22" s="998"/>
      <c r="COB22" s="998"/>
      <c r="COC22" s="998"/>
      <c r="COD22" s="998"/>
      <c r="COE22" s="998"/>
      <c r="COF22" s="998"/>
      <c r="COG22" s="998"/>
      <c r="COH22" s="998"/>
      <c r="COI22" s="998"/>
      <c r="COJ22" s="998"/>
      <c r="COK22" s="998"/>
      <c r="COL22" s="998"/>
      <c r="COM22" s="998"/>
      <c r="CON22" s="998"/>
      <c r="COO22" s="998"/>
      <c r="COP22" s="998"/>
      <c r="COQ22" s="998"/>
      <c r="COR22" s="998"/>
      <c r="COS22" s="998"/>
      <c r="COT22" s="998"/>
      <c r="COU22" s="998"/>
      <c r="COV22" s="998"/>
      <c r="COW22" s="998"/>
      <c r="COX22" s="998"/>
      <c r="COY22" s="998"/>
      <c r="COZ22" s="998"/>
      <c r="CPA22" s="998"/>
      <c r="CPB22" s="998"/>
      <c r="CPC22" s="998"/>
      <c r="CPD22" s="998"/>
      <c r="CPE22" s="998"/>
      <c r="CPF22" s="998"/>
      <c r="CPG22" s="998"/>
      <c r="CPH22" s="998"/>
      <c r="CPI22" s="998"/>
      <c r="CPJ22" s="998"/>
      <c r="CPK22" s="998"/>
      <c r="CPL22" s="998"/>
      <c r="CPM22" s="998"/>
      <c r="CPN22" s="998"/>
      <c r="CPO22" s="998"/>
      <c r="CPP22" s="998"/>
      <c r="CPQ22" s="998"/>
      <c r="CPR22" s="998"/>
      <c r="CPS22" s="998"/>
      <c r="CPT22" s="998"/>
      <c r="CPU22" s="998"/>
      <c r="CPV22" s="998"/>
      <c r="CPW22" s="998"/>
      <c r="CPX22" s="998"/>
      <c r="CPY22" s="998"/>
      <c r="CPZ22" s="998"/>
      <c r="CQA22" s="998"/>
      <c r="CQB22" s="998"/>
      <c r="CQC22" s="998"/>
      <c r="CQD22" s="998"/>
      <c r="CQE22" s="998"/>
      <c r="CQF22" s="998"/>
      <c r="CQG22" s="998"/>
      <c r="CQH22" s="998"/>
      <c r="CQI22" s="998"/>
      <c r="CQJ22" s="998"/>
      <c r="CQK22" s="998"/>
      <c r="CQL22" s="998"/>
      <c r="CQM22" s="998"/>
      <c r="CQN22" s="998"/>
      <c r="CQO22" s="998"/>
      <c r="CQP22" s="998"/>
      <c r="CQQ22" s="998"/>
      <c r="CQR22" s="998"/>
      <c r="CQS22" s="998"/>
      <c r="CQT22" s="998"/>
      <c r="CQU22" s="998"/>
      <c r="CQV22" s="998"/>
      <c r="CQW22" s="998"/>
      <c r="CQX22" s="998"/>
      <c r="CQY22" s="998"/>
      <c r="CQZ22" s="998"/>
      <c r="CRA22" s="998"/>
      <c r="CRB22" s="998"/>
      <c r="CRC22" s="998"/>
      <c r="CRD22" s="998"/>
      <c r="CRE22" s="998"/>
      <c r="CRF22" s="998"/>
      <c r="CRG22" s="998"/>
      <c r="CRH22" s="998"/>
      <c r="CRI22" s="998"/>
      <c r="CRJ22" s="998"/>
      <c r="CRK22" s="998"/>
      <c r="CRL22" s="998"/>
      <c r="CRM22" s="998"/>
      <c r="CRN22" s="998"/>
      <c r="CRO22" s="998"/>
      <c r="CRP22" s="998"/>
      <c r="CRQ22" s="998"/>
      <c r="CRR22" s="998"/>
      <c r="CRS22" s="998"/>
      <c r="CRT22" s="998"/>
      <c r="CRU22" s="998"/>
      <c r="CRV22" s="998"/>
      <c r="CRW22" s="998"/>
      <c r="CRX22" s="998"/>
      <c r="CRY22" s="998"/>
      <c r="CRZ22" s="998"/>
      <c r="CSA22" s="998"/>
      <c r="CSB22" s="998"/>
      <c r="CSC22" s="998"/>
      <c r="CSD22" s="998"/>
      <c r="CSE22" s="998"/>
      <c r="CSF22" s="998"/>
      <c r="CSG22" s="998"/>
      <c r="CSH22" s="998"/>
      <c r="CSI22" s="998"/>
      <c r="CSJ22" s="998"/>
      <c r="CSK22" s="998"/>
      <c r="CSL22" s="998"/>
      <c r="CSM22" s="998"/>
      <c r="CSN22" s="998"/>
      <c r="CSO22" s="998"/>
      <c r="CSP22" s="998"/>
      <c r="CSQ22" s="998"/>
      <c r="CSR22" s="998"/>
      <c r="CSS22" s="998"/>
      <c r="CST22" s="998"/>
      <c r="CSU22" s="998"/>
      <c r="CSV22" s="998"/>
      <c r="CSW22" s="998"/>
      <c r="CSX22" s="998"/>
      <c r="CSY22" s="998"/>
      <c r="CSZ22" s="998"/>
      <c r="CTA22" s="998"/>
      <c r="CTB22" s="998"/>
      <c r="CTC22" s="998"/>
      <c r="CTD22" s="998"/>
      <c r="CTE22" s="998"/>
      <c r="CTF22" s="998"/>
      <c r="CTG22" s="998"/>
      <c r="CTH22" s="998"/>
      <c r="CTI22" s="998"/>
      <c r="CTJ22" s="998"/>
      <c r="CTK22" s="998"/>
      <c r="CTL22" s="998"/>
      <c r="CTM22" s="998"/>
      <c r="CTN22" s="998"/>
      <c r="CTO22" s="998"/>
      <c r="CTP22" s="998"/>
      <c r="CTQ22" s="998"/>
      <c r="CTR22" s="998"/>
      <c r="CTS22" s="998"/>
      <c r="CTT22" s="998"/>
      <c r="CTU22" s="998"/>
      <c r="CTV22" s="998"/>
      <c r="CTW22" s="998"/>
      <c r="CTX22" s="998"/>
      <c r="CTY22" s="998"/>
      <c r="CTZ22" s="998"/>
      <c r="CUA22" s="998"/>
      <c r="CUB22" s="998"/>
      <c r="CUC22" s="998"/>
      <c r="CUD22" s="998"/>
      <c r="CUE22" s="998"/>
      <c r="CUF22" s="998"/>
      <c r="CUG22" s="998"/>
      <c r="CUH22" s="998"/>
      <c r="CUI22" s="998"/>
      <c r="CUJ22" s="998"/>
      <c r="CUK22" s="998"/>
      <c r="CUL22" s="998"/>
      <c r="CUM22" s="998"/>
      <c r="CUN22" s="998"/>
      <c r="CUO22" s="998"/>
      <c r="CUP22" s="998"/>
      <c r="CUQ22" s="998"/>
      <c r="CUR22" s="998"/>
      <c r="CUS22" s="998"/>
      <c r="CUT22" s="998"/>
      <c r="CUU22" s="998"/>
      <c r="CUV22" s="998"/>
      <c r="CUW22" s="998"/>
      <c r="CUX22" s="998"/>
      <c r="CUY22" s="998"/>
      <c r="CUZ22" s="998"/>
      <c r="CVA22" s="998"/>
      <c r="CVB22" s="998"/>
      <c r="CVC22" s="998"/>
      <c r="CVD22" s="998"/>
      <c r="CVE22" s="998"/>
      <c r="CVF22" s="998"/>
      <c r="CVG22" s="998"/>
      <c r="CVH22" s="998"/>
      <c r="CVI22" s="998"/>
      <c r="CVJ22" s="998"/>
      <c r="CVK22" s="998"/>
      <c r="CVL22" s="998"/>
      <c r="CVM22" s="998"/>
      <c r="CVN22" s="998"/>
      <c r="CVO22" s="998"/>
      <c r="CVP22" s="998"/>
      <c r="CVQ22" s="998"/>
      <c r="CVR22" s="998"/>
      <c r="CVS22" s="998"/>
      <c r="CVT22" s="998"/>
      <c r="CVU22" s="998"/>
      <c r="CVV22" s="998"/>
      <c r="CVW22" s="998"/>
      <c r="CVX22" s="998"/>
      <c r="CVY22" s="998"/>
      <c r="CVZ22" s="998"/>
      <c r="CWA22" s="998"/>
      <c r="CWB22" s="998"/>
      <c r="CWC22" s="998"/>
      <c r="CWD22" s="998"/>
      <c r="CWE22" s="998"/>
      <c r="CWF22" s="998"/>
      <c r="CWG22" s="998"/>
      <c r="CWH22" s="998"/>
      <c r="CWI22" s="998"/>
      <c r="CWJ22" s="998"/>
      <c r="CWK22" s="998"/>
      <c r="CWL22" s="998"/>
      <c r="CWM22" s="998"/>
      <c r="CWN22" s="998"/>
      <c r="CWO22" s="998"/>
      <c r="CWP22" s="998"/>
      <c r="CWQ22" s="998"/>
      <c r="CWR22" s="998"/>
      <c r="CWS22" s="998"/>
      <c r="CWT22" s="998"/>
      <c r="CWU22" s="998"/>
      <c r="CWV22" s="998"/>
      <c r="CWW22" s="998"/>
      <c r="CWX22" s="998"/>
      <c r="CWY22" s="998"/>
      <c r="CWZ22" s="998"/>
      <c r="CXA22" s="998"/>
      <c r="CXB22" s="998"/>
      <c r="CXC22" s="998"/>
      <c r="CXD22" s="998"/>
      <c r="CXE22" s="998"/>
      <c r="CXF22" s="998"/>
      <c r="CXG22" s="998"/>
      <c r="CXH22" s="998"/>
      <c r="CXI22" s="998"/>
      <c r="CXJ22" s="998"/>
      <c r="CXK22" s="998"/>
      <c r="CXL22" s="998"/>
      <c r="CXM22" s="998"/>
      <c r="CXN22" s="998"/>
      <c r="CXO22" s="998"/>
      <c r="CXP22" s="998"/>
      <c r="CXQ22" s="998"/>
      <c r="CXR22" s="998"/>
      <c r="CXS22" s="998"/>
      <c r="CXT22" s="998"/>
      <c r="CXU22" s="998"/>
      <c r="CXV22" s="998"/>
      <c r="CXW22" s="998"/>
      <c r="CXX22" s="998"/>
      <c r="CXY22" s="998"/>
      <c r="CXZ22" s="998"/>
      <c r="CYA22" s="998"/>
      <c r="CYB22" s="998"/>
      <c r="CYC22" s="998"/>
      <c r="CYD22" s="998"/>
      <c r="CYE22" s="998"/>
      <c r="CYF22" s="998"/>
      <c r="CYG22" s="998"/>
      <c r="CYH22" s="998"/>
      <c r="CYI22" s="998"/>
      <c r="CYJ22" s="998"/>
      <c r="CYK22" s="998"/>
      <c r="CYL22" s="998"/>
      <c r="CYM22" s="998"/>
      <c r="CYN22" s="998"/>
      <c r="CYO22" s="998"/>
      <c r="CYP22" s="998"/>
      <c r="CYQ22" s="998"/>
      <c r="CYR22" s="998"/>
      <c r="CYS22" s="998"/>
      <c r="CYT22" s="998"/>
      <c r="CYU22" s="998"/>
      <c r="CYV22" s="998"/>
      <c r="CYW22" s="998"/>
      <c r="CYX22" s="998"/>
      <c r="CYY22" s="998"/>
      <c r="CYZ22" s="998"/>
      <c r="CZA22" s="998"/>
      <c r="CZB22" s="998"/>
      <c r="CZC22" s="998"/>
      <c r="CZD22" s="998"/>
      <c r="CZE22" s="998"/>
      <c r="CZF22" s="998"/>
      <c r="CZG22" s="998"/>
      <c r="CZH22" s="998"/>
      <c r="CZI22" s="998"/>
      <c r="CZJ22" s="998"/>
      <c r="CZK22" s="998"/>
      <c r="CZL22" s="998"/>
      <c r="CZM22" s="998"/>
      <c r="CZN22" s="998"/>
      <c r="CZO22" s="998"/>
      <c r="CZP22" s="998"/>
      <c r="CZQ22" s="998"/>
      <c r="CZR22" s="998"/>
      <c r="CZS22" s="998"/>
      <c r="CZT22" s="998"/>
      <c r="CZU22" s="998"/>
      <c r="CZV22" s="998"/>
      <c r="CZW22" s="998"/>
      <c r="CZX22" s="998"/>
      <c r="CZY22" s="998"/>
      <c r="CZZ22" s="998"/>
      <c r="DAA22" s="998"/>
      <c r="DAB22" s="998"/>
      <c r="DAC22" s="998"/>
      <c r="DAD22" s="998"/>
      <c r="DAE22" s="998"/>
      <c r="DAF22" s="998"/>
      <c r="DAG22" s="998"/>
      <c r="DAH22" s="998"/>
      <c r="DAI22" s="998"/>
      <c r="DAJ22" s="998"/>
      <c r="DAK22" s="998"/>
      <c r="DAL22" s="998"/>
      <c r="DAM22" s="998"/>
      <c r="DAN22" s="998"/>
      <c r="DAO22" s="998"/>
      <c r="DAP22" s="998"/>
      <c r="DAQ22" s="998"/>
      <c r="DAR22" s="998"/>
      <c r="DAS22" s="998"/>
      <c r="DAT22" s="998"/>
      <c r="DAU22" s="998"/>
      <c r="DAV22" s="998"/>
      <c r="DAW22" s="998"/>
      <c r="DAX22" s="998"/>
      <c r="DAY22" s="998"/>
      <c r="DAZ22" s="998"/>
      <c r="DBA22" s="998"/>
      <c r="DBB22" s="998"/>
      <c r="DBC22" s="998"/>
      <c r="DBD22" s="998"/>
      <c r="DBE22" s="998"/>
      <c r="DBF22" s="998"/>
      <c r="DBG22" s="998"/>
      <c r="DBH22" s="998"/>
      <c r="DBI22" s="998"/>
      <c r="DBJ22" s="998"/>
      <c r="DBK22" s="998"/>
      <c r="DBL22" s="998"/>
      <c r="DBM22" s="998"/>
      <c r="DBN22" s="998"/>
      <c r="DBO22" s="998"/>
      <c r="DBP22" s="998"/>
      <c r="DBQ22" s="998"/>
      <c r="DBR22" s="998"/>
      <c r="DBS22" s="998"/>
      <c r="DBT22" s="998"/>
      <c r="DBU22" s="998"/>
      <c r="DBV22" s="998"/>
      <c r="DBW22" s="998"/>
      <c r="DBX22" s="998"/>
      <c r="DBY22" s="998"/>
      <c r="DBZ22" s="998"/>
      <c r="DCA22" s="998"/>
      <c r="DCB22" s="998"/>
      <c r="DCC22" s="998"/>
      <c r="DCD22" s="998"/>
      <c r="DCE22" s="998"/>
      <c r="DCF22" s="998"/>
      <c r="DCG22" s="998"/>
      <c r="DCH22" s="998"/>
      <c r="DCI22" s="998"/>
      <c r="DCJ22" s="998"/>
      <c r="DCK22" s="998"/>
      <c r="DCL22" s="998"/>
      <c r="DCM22" s="998"/>
      <c r="DCN22" s="998"/>
      <c r="DCO22" s="998"/>
      <c r="DCP22" s="998"/>
      <c r="DCQ22" s="998"/>
      <c r="DCR22" s="998"/>
      <c r="DCS22" s="998"/>
      <c r="DCT22" s="998"/>
      <c r="DCU22" s="998"/>
      <c r="DCV22" s="998"/>
      <c r="DCW22" s="998"/>
      <c r="DCX22" s="998"/>
      <c r="DCY22" s="998"/>
      <c r="DCZ22" s="998"/>
      <c r="DDA22" s="998"/>
      <c r="DDB22" s="998"/>
      <c r="DDC22" s="998"/>
      <c r="DDD22" s="998"/>
      <c r="DDE22" s="998"/>
      <c r="DDF22" s="998"/>
      <c r="DDG22" s="998"/>
      <c r="DDH22" s="998"/>
      <c r="DDI22" s="998"/>
      <c r="DDJ22" s="998"/>
      <c r="DDK22" s="998"/>
      <c r="DDL22" s="998"/>
      <c r="DDM22" s="998"/>
      <c r="DDN22" s="998"/>
      <c r="DDO22" s="998"/>
      <c r="DDP22" s="998"/>
      <c r="DDQ22" s="998"/>
      <c r="DDR22" s="998"/>
      <c r="DDS22" s="998"/>
      <c r="DDT22" s="998"/>
      <c r="DDU22" s="998"/>
      <c r="DDV22" s="998"/>
      <c r="DDW22" s="998"/>
      <c r="DDX22" s="998"/>
      <c r="DDY22" s="998"/>
      <c r="DDZ22" s="998"/>
      <c r="DEA22" s="998"/>
      <c r="DEB22" s="998"/>
      <c r="DEC22" s="998"/>
      <c r="DED22" s="998"/>
      <c r="DEE22" s="998"/>
      <c r="DEF22" s="998"/>
      <c r="DEG22" s="998"/>
      <c r="DEH22" s="998"/>
      <c r="DEI22" s="998"/>
      <c r="DEJ22" s="998"/>
      <c r="DEK22" s="998"/>
      <c r="DEL22" s="998"/>
      <c r="DEM22" s="998"/>
      <c r="DEN22" s="998"/>
      <c r="DEO22" s="998"/>
      <c r="DEP22" s="998"/>
      <c r="DEQ22" s="998"/>
      <c r="DER22" s="998"/>
      <c r="DES22" s="998"/>
      <c r="DET22" s="998"/>
      <c r="DEU22" s="998"/>
      <c r="DEV22" s="998"/>
      <c r="DEW22" s="998"/>
      <c r="DEX22" s="998"/>
      <c r="DEY22" s="998"/>
      <c r="DEZ22" s="998"/>
      <c r="DFA22" s="998"/>
      <c r="DFB22" s="998"/>
      <c r="DFC22" s="998"/>
      <c r="DFD22" s="998"/>
      <c r="DFE22" s="998"/>
      <c r="DFF22" s="998"/>
      <c r="DFG22" s="998"/>
      <c r="DFH22" s="998"/>
      <c r="DFI22" s="998"/>
      <c r="DFJ22" s="998"/>
      <c r="DFK22" s="998"/>
      <c r="DFL22" s="998"/>
      <c r="DFM22" s="998"/>
      <c r="DFN22" s="998"/>
      <c r="DFO22" s="998"/>
      <c r="DFP22" s="998"/>
      <c r="DFQ22" s="998"/>
      <c r="DFR22" s="998"/>
      <c r="DFS22" s="998"/>
      <c r="DFT22" s="998"/>
      <c r="DFU22" s="998"/>
      <c r="DFV22" s="998"/>
      <c r="DFW22" s="998"/>
      <c r="DFX22" s="998"/>
      <c r="DFY22" s="998"/>
      <c r="DFZ22" s="998"/>
      <c r="DGA22" s="998"/>
      <c r="DGB22" s="998"/>
      <c r="DGC22" s="998"/>
      <c r="DGD22" s="998"/>
      <c r="DGE22" s="998"/>
      <c r="DGF22" s="998"/>
      <c r="DGG22" s="998"/>
      <c r="DGH22" s="998"/>
      <c r="DGI22" s="998"/>
      <c r="DGJ22" s="998"/>
      <c r="DGK22" s="998"/>
      <c r="DGL22" s="998"/>
      <c r="DGM22" s="998"/>
      <c r="DGN22" s="998"/>
      <c r="DGO22" s="998"/>
      <c r="DGP22" s="998"/>
      <c r="DGQ22" s="998"/>
      <c r="DGR22" s="998"/>
      <c r="DGS22" s="998"/>
      <c r="DGT22" s="998"/>
      <c r="DGU22" s="998"/>
      <c r="DGV22" s="998"/>
      <c r="DGW22" s="998"/>
      <c r="DGX22" s="998"/>
      <c r="DGY22" s="998"/>
      <c r="DGZ22" s="998"/>
      <c r="DHA22" s="998"/>
      <c r="DHB22" s="998"/>
      <c r="DHC22" s="998"/>
      <c r="DHD22" s="998"/>
      <c r="DHE22" s="998"/>
      <c r="DHF22" s="998"/>
      <c r="DHG22" s="998"/>
      <c r="DHH22" s="998"/>
      <c r="DHI22" s="998"/>
      <c r="DHJ22" s="998"/>
      <c r="DHK22" s="998"/>
      <c r="DHL22" s="998"/>
      <c r="DHM22" s="998"/>
      <c r="DHN22" s="998"/>
      <c r="DHO22" s="998"/>
      <c r="DHP22" s="998"/>
      <c r="DHQ22" s="998"/>
      <c r="DHR22" s="998"/>
      <c r="DHS22" s="998"/>
      <c r="DHT22" s="998"/>
      <c r="DHU22" s="998"/>
      <c r="DHV22" s="998"/>
      <c r="DHW22" s="998"/>
      <c r="DHX22" s="998"/>
      <c r="DHY22" s="998"/>
      <c r="DHZ22" s="998"/>
      <c r="DIA22" s="998"/>
      <c r="DIB22" s="998"/>
      <c r="DIC22" s="998"/>
      <c r="DID22" s="998"/>
      <c r="DIE22" s="998"/>
      <c r="DIF22" s="998"/>
      <c r="DIG22" s="998"/>
      <c r="DIH22" s="998"/>
      <c r="DII22" s="998"/>
      <c r="DIJ22" s="998"/>
      <c r="DIK22" s="998"/>
      <c r="DIL22" s="998"/>
      <c r="DIM22" s="998"/>
      <c r="DIN22" s="998"/>
      <c r="DIO22" s="998"/>
      <c r="DIP22" s="998"/>
      <c r="DIQ22" s="998"/>
      <c r="DIR22" s="998"/>
      <c r="DIS22" s="998"/>
      <c r="DIT22" s="998"/>
      <c r="DIU22" s="998"/>
      <c r="DIV22" s="998"/>
      <c r="DIW22" s="998"/>
      <c r="DIX22" s="998"/>
      <c r="DIY22" s="998"/>
      <c r="DIZ22" s="998"/>
      <c r="DJA22" s="998"/>
      <c r="DJB22" s="998"/>
      <c r="DJC22" s="998"/>
      <c r="DJD22" s="998"/>
      <c r="DJE22" s="998"/>
      <c r="DJF22" s="998"/>
      <c r="DJG22" s="998"/>
      <c r="DJH22" s="998"/>
      <c r="DJI22" s="998"/>
      <c r="DJJ22" s="998"/>
      <c r="DJK22" s="998"/>
      <c r="DJL22" s="998"/>
      <c r="DJM22" s="998"/>
      <c r="DJN22" s="998"/>
      <c r="DJO22" s="998"/>
      <c r="DJP22" s="998"/>
      <c r="DJQ22" s="998"/>
      <c r="DJR22" s="998"/>
      <c r="DJS22" s="998"/>
      <c r="DJT22" s="998"/>
      <c r="DJU22" s="998"/>
      <c r="DJV22" s="998"/>
      <c r="DJW22" s="998"/>
      <c r="DJX22" s="998"/>
      <c r="DJY22" s="998"/>
      <c r="DJZ22" s="998"/>
      <c r="DKA22" s="998"/>
      <c r="DKB22" s="998"/>
      <c r="DKC22" s="998"/>
      <c r="DKD22" s="998"/>
      <c r="DKE22" s="998"/>
      <c r="DKF22" s="998"/>
      <c r="DKG22" s="998"/>
      <c r="DKH22" s="998"/>
      <c r="DKI22" s="998"/>
      <c r="DKJ22" s="998"/>
      <c r="DKK22" s="998"/>
      <c r="DKL22" s="998"/>
      <c r="DKM22" s="998"/>
      <c r="DKN22" s="998"/>
      <c r="DKO22" s="998"/>
      <c r="DKP22" s="998"/>
      <c r="DKQ22" s="998"/>
      <c r="DKR22" s="998"/>
      <c r="DKS22" s="998"/>
      <c r="DKT22" s="998"/>
      <c r="DKU22" s="998"/>
      <c r="DKV22" s="998"/>
      <c r="DKW22" s="998"/>
      <c r="DKX22" s="998"/>
      <c r="DKY22" s="998"/>
      <c r="DKZ22" s="998"/>
      <c r="DLA22" s="998"/>
      <c r="DLB22" s="998"/>
      <c r="DLC22" s="998"/>
      <c r="DLD22" s="998"/>
      <c r="DLE22" s="998"/>
      <c r="DLF22" s="998"/>
      <c r="DLG22" s="998"/>
      <c r="DLH22" s="998"/>
      <c r="DLI22" s="998"/>
      <c r="DLJ22" s="998"/>
      <c r="DLK22" s="998"/>
      <c r="DLL22" s="998"/>
      <c r="DLM22" s="998"/>
      <c r="DLN22" s="998"/>
      <c r="DLO22" s="998"/>
      <c r="DLP22" s="998"/>
      <c r="DLQ22" s="998"/>
      <c r="DLR22" s="998"/>
      <c r="DLS22" s="998"/>
      <c r="DLT22" s="998"/>
      <c r="DLU22" s="998"/>
      <c r="DLV22" s="998"/>
      <c r="DLW22" s="998"/>
      <c r="DLX22" s="998"/>
      <c r="DLY22" s="998"/>
      <c r="DLZ22" s="998"/>
      <c r="DMA22" s="998"/>
      <c r="DMB22" s="998"/>
      <c r="DMC22" s="998"/>
      <c r="DMD22" s="998"/>
      <c r="DME22" s="998"/>
      <c r="DMF22" s="998"/>
      <c r="DMG22" s="998"/>
      <c r="DMH22" s="998"/>
      <c r="DMI22" s="998"/>
      <c r="DMJ22" s="998"/>
      <c r="DMK22" s="998"/>
      <c r="DML22" s="998"/>
      <c r="DMM22" s="998"/>
      <c r="DMN22" s="998"/>
      <c r="DMO22" s="998"/>
      <c r="DMP22" s="998"/>
      <c r="DMQ22" s="998"/>
      <c r="DMR22" s="998"/>
      <c r="DMS22" s="998"/>
      <c r="DMT22" s="998"/>
      <c r="DMU22" s="998"/>
      <c r="DMV22" s="998"/>
      <c r="DMW22" s="998"/>
      <c r="DMX22" s="998"/>
      <c r="DMY22" s="998"/>
      <c r="DMZ22" s="998"/>
      <c r="DNA22" s="998"/>
      <c r="DNB22" s="998"/>
      <c r="DNC22" s="998"/>
      <c r="DND22" s="998"/>
      <c r="DNE22" s="998"/>
      <c r="DNF22" s="998"/>
      <c r="DNG22" s="998"/>
      <c r="DNH22" s="998"/>
      <c r="DNI22" s="998"/>
      <c r="DNJ22" s="998"/>
      <c r="DNK22" s="998"/>
      <c r="DNL22" s="998"/>
      <c r="DNM22" s="998"/>
      <c r="DNN22" s="998"/>
      <c r="DNO22" s="998"/>
      <c r="DNP22" s="998"/>
      <c r="DNQ22" s="998"/>
      <c r="DNR22" s="998"/>
      <c r="DNS22" s="998"/>
      <c r="DNT22" s="998"/>
      <c r="DNU22" s="998"/>
      <c r="DNV22" s="998"/>
      <c r="DNW22" s="998"/>
      <c r="DNX22" s="998"/>
      <c r="DNY22" s="998"/>
      <c r="DNZ22" s="998"/>
      <c r="DOA22" s="998"/>
      <c r="DOB22" s="998"/>
      <c r="DOC22" s="998"/>
      <c r="DOD22" s="998"/>
      <c r="DOE22" s="998"/>
      <c r="DOF22" s="998"/>
      <c r="DOG22" s="998"/>
      <c r="DOH22" s="998"/>
      <c r="DOI22" s="998"/>
      <c r="DOJ22" s="998"/>
      <c r="DOK22" s="998"/>
      <c r="DOL22" s="998"/>
      <c r="DOM22" s="998"/>
      <c r="DON22" s="998"/>
      <c r="DOO22" s="998"/>
      <c r="DOP22" s="998"/>
      <c r="DOQ22" s="998"/>
      <c r="DOR22" s="998"/>
      <c r="DOS22" s="998"/>
      <c r="DOT22" s="998"/>
      <c r="DOU22" s="998"/>
      <c r="DOV22" s="998"/>
      <c r="DOW22" s="998"/>
      <c r="DOX22" s="998"/>
      <c r="DOY22" s="998"/>
      <c r="DOZ22" s="998"/>
      <c r="DPA22" s="998"/>
      <c r="DPB22" s="998"/>
      <c r="DPC22" s="998"/>
      <c r="DPD22" s="998"/>
      <c r="DPE22" s="998"/>
      <c r="DPF22" s="998"/>
      <c r="DPG22" s="998"/>
      <c r="DPH22" s="998"/>
      <c r="DPI22" s="998"/>
      <c r="DPJ22" s="998"/>
      <c r="DPK22" s="998"/>
      <c r="DPL22" s="998"/>
      <c r="DPM22" s="998"/>
      <c r="DPN22" s="998"/>
      <c r="DPO22" s="998"/>
      <c r="DPP22" s="998"/>
      <c r="DPQ22" s="998"/>
      <c r="DPR22" s="998"/>
      <c r="DPS22" s="998"/>
      <c r="DPT22" s="998"/>
      <c r="DPU22" s="998"/>
      <c r="DPV22" s="998"/>
      <c r="DPW22" s="998"/>
      <c r="DPX22" s="998"/>
      <c r="DPY22" s="998"/>
      <c r="DPZ22" s="998"/>
      <c r="DQA22" s="998"/>
      <c r="DQB22" s="998"/>
      <c r="DQC22" s="998"/>
      <c r="DQD22" s="998"/>
      <c r="DQE22" s="998"/>
      <c r="DQF22" s="998"/>
      <c r="DQG22" s="998"/>
      <c r="DQH22" s="998"/>
      <c r="DQI22" s="998"/>
      <c r="DQJ22" s="998"/>
      <c r="DQK22" s="998"/>
      <c r="DQL22" s="998"/>
      <c r="DQM22" s="998"/>
      <c r="DQN22" s="998"/>
      <c r="DQO22" s="998"/>
      <c r="DQP22" s="998"/>
      <c r="DQQ22" s="998"/>
      <c r="DQR22" s="998"/>
      <c r="DQS22" s="998"/>
      <c r="DQT22" s="998"/>
      <c r="DQU22" s="998"/>
      <c r="DQV22" s="998"/>
      <c r="DQW22" s="998"/>
      <c r="DQX22" s="998"/>
      <c r="DQY22" s="998"/>
      <c r="DQZ22" s="998"/>
      <c r="DRA22" s="998"/>
      <c r="DRB22" s="998"/>
      <c r="DRC22" s="998"/>
      <c r="DRD22" s="998"/>
      <c r="DRE22" s="998"/>
      <c r="DRF22" s="998"/>
      <c r="DRG22" s="998"/>
      <c r="DRH22" s="998"/>
      <c r="DRI22" s="998"/>
      <c r="DRJ22" s="998"/>
      <c r="DRK22" s="998"/>
      <c r="DRL22" s="998"/>
      <c r="DRM22" s="998"/>
      <c r="DRN22" s="998"/>
      <c r="DRO22" s="998"/>
      <c r="DRP22" s="998"/>
      <c r="DRQ22" s="998"/>
      <c r="DRR22" s="998"/>
      <c r="DRS22" s="998"/>
      <c r="DRT22" s="998"/>
      <c r="DRU22" s="998"/>
      <c r="DRV22" s="998"/>
      <c r="DRW22" s="998"/>
      <c r="DRX22" s="998"/>
      <c r="DRY22" s="998"/>
      <c r="DRZ22" s="998"/>
      <c r="DSA22" s="998"/>
      <c r="DSB22" s="998"/>
      <c r="DSC22" s="998"/>
      <c r="DSD22" s="998"/>
      <c r="DSE22" s="998"/>
      <c r="DSF22" s="998"/>
      <c r="DSG22" s="998"/>
      <c r="DSH22" s="998"/>
      <c r="DSI22" s="998"/>
      <c r="DSJ22" s="998"/>
      <c r="DSK22" s="998"/>
      <c r="DSL22" s="998"/>
      <c r="DSM22" s="998"/>
      <c r="DSN22" s="998"/>
      <c r="DSO22" s="998"/>
      <c r="DSP22" s="998"/>
      <c r="DSQ22" s="998"/>
      <c r="DSR22" s="998"/>
      <c r="DSS22" s="998"/>
      <c r="DST22" s="998"/>
      <c r="DSU22" s="998"/>
      <c r="DSV22" s="998"/>
      <c r="DSW22" s="998"/>
      <c r="DSX22" s="998"/>
      <c r="DSY22" s="998"/>
      <c r="DSZ22" s="998"/>
      <c r="DTA22" s="998"/>
      <c r="DTB22" s="998"/>
      <c r="DTC22" s="998"/>
      <c r="DTD22" s="998"/>
      <c r="DTE22" s="998"/>
      <c r="DTF22" s="998"/>
      <c r="DTG22" s="998"/>
      <c r="DTH22" s="998"/>
      <c r="DTI22" s="998"/>
      <c r="DTJ22" s="998"/>
      <c r="DTK22" s="998"/>
      <c r="DTL22" s="998"/>
      <c r="DTM22" s="998"/>
      <c r="DTN22" s="998"/>
      <c r="DTO22" s="998"/>
      <c r="DTP22" s="998"/>
      <c r="DTQ22" s="998"/>
      <c r="DTR22" s="998"/>
      <c r="DTS22" s="998"/>
      <c r="DTT22" s="998"/>
      <c r="DTU22" s="998"/>
      <c r="DTV22" s="998"/>
      <c r="DTW22" s="998"/>
      <c r="DTX22" s="998"/>
      <c r="DTY22" s="998"/>
      <c r="DTZ22" s="998"/>
      <c r="DUA22" s="998"/>
      <c r="DUB22" s="998"/>
      <c r="DUC22" s="998"/>
      <c r="DUD22" s="998"/>
      <c r="DUE22" s="998"/>
      <c r="DUF22" s="998"/>
      <c r="DUG22" s="998"/>
      <c r="DUH22" s="998"/>
      <c r="DUI22" s="998"/>
      <c r="DUJ22" s="998"/>
      <c r="DUK22" s="998"/>
      <c r="DUL22" s="998"/>
      <c r="DUM22" s="998"/>
      <c r="DUN22" s="998"/>
      <c r="DUO22" s="998"/>
      <c r="DUP22" s="998"/>
      <c r="DUQ22" s="998"/>
      <c r="DUR22" s="998"/>
      <c r="DUS22" s="998"/>
      <c r="DUT22" s="998"/>
      <c r="DUU22" s="998"/>
      <c r="DUV22" s="998"/>
      <c r="DUW22" s="998"/>
      <c r="DUX22" s="998"/>
      <c r="DUY22" s="998"/>
      <c r="DUZ22" s="998"/>
      <c r="DVA22" s="998"/>
      <c r="DVB22" s="998"/>
      <c r="DVC22" s="998"/>
      <c r="DVD22" s="998"/>
      <c r="DVE22" s="998"/>
      <c r="DVF22" s="998"/>
      <c r="DVG22" s="998"/>
      <c r="DVH22" s="998"/>
      <c r="DVI22" s="998"/>
      <c r="DVJ22" s="998"/>
      <c r="DVK22" s="998"/>
      <c r="DVL22" s="998"/>
      <c r="DVM22" s="998"/>
      <c r="DVN22" s="998"/>
      <c r="DVO22" s="998"/>
      <c r="DVP22" s="998"/>
      <c r="DVQ22" s="998"/>
      <c r="DVR22" s="998"/>
      <c r="DVS22" s="998"/>
      <c r="DVT22" s="998"/>
      <c r="DVU22" s="998"/>
      <c r="DVV22" s="998"/>
      <c r="DVW22" s="998"/>
      <c r="DVX22" s="998"/>
      <c r="DVY22" s="998"/>
      <c r="DVZ22" s="998"/>
      <c r="DWA22" s="998"/>
      <c r="DWB22" s="998"/>
      <c r="DWC22" s="998"/>
      <c r="DWD22" s="998"/>
      <c r="DWE22" s="998"/>
      <c r="DWF22" s="998"/>
      <c r="DWG22" s="998"/>
      <c r="DWH22" s="998"/>
      <c r="DWI22" s="998"/>
      <c r="DWJ22" s="998"/>
      <c r="DWK22" s="998"/>
      <c r="DWL22" s="998"/>
      <c r="DWM22" s="998"/>
      <c r="DWN22" s="998"/>
      <c r="DWO22" s="998"/>
      <c r="DWP22" s="998"/>
      <c r="DWQ22" s="998"/>
      <c r="DWR22" s="998"/>
      <c r="DWS22" s="998"/>
      <c r="DWT22" s="998"/>
      <c r="DWU22" s="998"/>
      <c r="DWV22" s="998"/>
      <c r="DWW22" s="998"/>
      <c r="DWX22" s="998"/>
      <c r="DWY22" s="998"/>
      <c r="DWZ22" s="998"/>
      <c r="DXA22" s="998"/>
      <c r="DXB22" s="998"/>
      <c r="DXC22" s="998"/>
      <c r="DXD22" s="998"/>
      <c r="DXE22" s="998"/>
      <c r="DXF22" s="998"/>
      <c r="DXG22" s="998"/>
      <c r="DXH22" s="998"/>
      <c r="DXI22" s="998"/>
      <c r="DXJ22" s="998"/>
      <c r="DXK22" s="998"/>
      <c r="DXL22" s="998"/>
      <c r="DXM22" s="998"/>
      <c r="DXN22" s="998"/>
      <c r="DXO22" s="998"/>
      <c r="DXP22" s="998"/>
      <c r="DXQ22" s="998"/>
      <c r="DXR22" s="998"/>
      <c r="DXS22" s="998"/>
      <c r="DXT22" s="998"/>
      <c r="DXU22" s="998"/>
      <c r="DXV22" s="998"/>
      <c r="DXW22" s="998"/>
      <c r="DXX22" s="998"/>
      <c r="DXY22" s="998"/>
      <c r="DXZ22" s="998"/>
      <c r="DYA22" s="998"/>
      <c r="DYB22" s="998"/>
      <c r="DYC22" s="998"/>
      <c r="DYD22" s="998"/>
      <c r="DYE22" s="998"/>
      <c r="DYF22" s="998"/>
      <c r="DYG22" s="998"/>
      <c r="DYH22" s="998"/>
      <c r="DYI22" s="998"/>
      <c r="DYJ22" s="998"/>
      <c r="DYK22" s="998"/>
      <c r="DYL22" s="998"/>
      <c r="DYM22" s="998"/>
      <c r="DYN22" s="998"/>
      <c r="DYO22" s="998"/>
      <c r="DYP22" s="998"/>
      <c r="DYQ22" s="998"/>
      <c r="DYR22" s="998"/>
      <c r="DYS22" s="998"/>
      <c r="DYT22" s="998"/>
      <c r="DYU22" s="998"/>
      <c r="DYV22" s="998"/>
      <c r="DYW22" s="998"/>
      <c r="DYX22" s="998"/>
      <c r="DYY22" s="998"/>
      <c r="DYZ22" s="998"/>
      <c r="DZA22" s="998"/>
      <c r="DZB22" s="998"/>
      <c r="DZC22" s="998"/>
      <c r="DZD22" s="998"/>
      <c r="DZE22" s="998"/>
      <c r="DZF22" s="998"/>
      <c r="DZG22" s="998"/>
      <c r="DZH22" s="998"/>
      <c r="DZI22" s="998"/>
      <c r="DZJ22" s="998"/>
      <c r="DZK22" s="998"/>
      <c r="DZL22" s="998"/>
      <c r="DZM22" s="998"/>
      <c r="DZN22" s="998"/>
      <c r="DZO22" s="998"/>
      <c r="DZP22" s="998"/>
      <c r="DZQ22" s="998"/>
      <c r="DZR22" s="998"/>
      <c r="DZS22" s="998"/>
      <c r="DZT22" s="998"/>
      <c r="DZU22" s="998"/>
      <c r="DZV22" s="998"/>
      <c r="DZW22" s="998"/>
      <c r="DZX22" s="998"/>
      <c r="DZY22" s="998"/>
      <c r="DZZ22" s="998"/>
      <c r="EAA22" s="998"/>
      <c r="EAB22" s="998"/>
      <c r="EAC22" s="998"/>
      <c r="EAD22" s="998"/>
      <c r="EAE22" s="998"/>
      <c r="EAF22" s="998"/>
      <c r="EAG22" s="998"/>
      <c r="EAH22" s="998"/>
      <c r="EAI22" s="998"/>
      <c r="EAJ22" s="998"/>
      <c r="EAK22" s="998"/>
      <c r="EAL22" s="998"/>
      <c r="EAM22" s="998"/>
      <c r="EAN22" s="998"/>
      <c r="EAO22" s="998"/>
      <c r="EAP22" s="998"/>
      <c r="EAQ22" s="998"/>
      <c r="EAR22" s="998"/>
      <c r="EAS22" s="998"/>
      <c r="EAT22" s="998"/>
      <c r="EAU22" s="998"/>
      <c r="EAV22" s="998"/>
      <c r="EAW22" s="998"/>
      <c r="EAX22" s="998"/>
      <c r="EAY22" s="998"/>
      <c r="EAZ22" s="998"/>
      <c r="EBA22" s="998"/>
      <c r="EBB22" s="998"/>
      <c r="EBC22" s="998"/>
      <c r="EBD22" s="998"/>
      <c r="EBE22" s="998"/>
      <c r="EBF22" s="998"/>
      <c r="EBG22" s="998"/>
      <c r="EBH22" s="998"/>
      <c r="EBI22" s="998"/>
      <c r="EBJ22" s="998"/>
      <c r="EBK22" s="998"/>
      <c r="EBL22" s="998"/>
      <c r="EBM22" s="998"/>
      <c r="EBN22" s="998"/>
      <c r="EBO22" s="998"/>
      <c r="EBP22" s="998"/>
      <c r="EBQ22" s="998"/>
      <c r="EBR22" s="998"/>
      <c r="EBS22" s="998"/>
      <c r="EBT22" s="998"/>
      <c r="EBU22" s="998"/>
      <c r="EBV22" s="998"/>
      <c r="EBW22" s="998"/>
      <c r="EBX22" s="998"/>
      <c r="EBY22" s="998"/>
      <c r="EBZ22" s="998"/>
      <c r="ECA22" s="998"/>
      <c r="ECB22" s="998"/>
      <c r="ECC22" s="998"/>
      <c r="ECD22" s="998"/>
      <c r="ECE22" s="998"/>
      <c r="ECF22" s="998"/>
      <c r="ECG22" s="998"/>
      <c r="ECH22" s="998"/>
      <c r="ECI22" s="998"/>
      <c r="ECJ22" s="998"/>
      <c r="ECK22" s="998"/>
      <c r="ECL22" s="998"/>
      <c r="ECM22" s="998"/>
      <c r="ECN22" s="998"/>
      <c r="ECO22" s="998"/>
      <c r="ECP22" s="998"/>
      <c r="ECQ22" s="998"/>
      <c r="ECR22" s="998"/>
      <c r="ECS22" s="998"/>
      <c r="ECT22" s="998"/>
      <c r="ECU22" s="998"/>
      <c r="ECV22" s="998"/>
      <c r="ECW22" s="998"/>
      <c r="ECX22" s="998"/>
      <c r="ECY22" s="998"/>
      <c r="ECZ22" s="998"/>
      <c r="EDA22" s="998"/>
      <c r="EDB22" s="998"/>
      <c r="EDC22" s="998"/>
      <c r="EDD22" s="998"/>
      <c r="EDE22" s="998"/>
      <c r="EDF22" s="998"/>
      <c r="EDG22" s="998"/>
      <c r="EDH22" s="998"/>
      <c r="EDI22" s="998"/>
      <c r="EDJ22" s="998"/>
      <c r="EDK22" s="998"/>
      <c r="EDL22" s="998"/>
      <c r="EDM22" s="998"/>
      <c r="EDN22" s="998"/>
      <c r="EDO22" s="998"/>
      <c r="EDP22" s="998"/>
      <c r="EDQ22" s="998"/>
      <c r="EDR22" s="998"/>
      <c r="EDS22" s="998"/>
      <c r="EDT22" s="998"/>
      <c r="EDU22" s="998"/>
      <c r="EDV22" s="998"/>
      <c r="EDW22" s="998"/>
      <c r="EDX22" s="998"/>
      <c r="EDY22" s="998"/>
      <c r="EDZ22" s="998"/>
      <c r="EEA22" s="998"/>
      <c r="EEB22" s="998"/>
      <c r="EEC22" s="998"/>
      <c r="EED22" s="998"/>
      <c r="EEE22" s="998"/>
      <c r="EEF22" s="998"/>
      <c r="EEG22" s="998"/>
      <c r="EEH22" s="998"/>
      <c r="EEI22" s="998"/>
      <c r="EEJ22" s="998"/>
      <c r="EEK22" s="998"/>
      <c r="EEL22" s="998"/>
      <c r="EEM22" s="998"/>
      <c r="EEN22" s="998"/>
      <c r="EEO22" s="998"/>
      <c r="EEP22" s="998"/>
      <c r="EEQ22" s="998"/>
      <c r="EER22" s="998"/>
      <c r="EES22" s="998"/>
      <c r="EET22" s="998"/>
      <c r="EEU22" s="998"/>
      <c r="EEV22" s="998"/>
      <c r="EEW22" s="998"/>
      <c r="EEX22" s="998"/>
      <c r="EEY22" s="998"/>
      <c r="EEZ22" s="998"/>
      <c r="EFA22" s="998"/>
      <c r="EFB22" s="998"/>
      <c r="EFC22" s="998"/>
      <c r="EFD22" s="998"/>
      <c r="EFE22" s="998"/>
      <c r="EFF22" s="998"/>
      <c r="EFG22" s="998"/>
      <c r="EFH22" s="998"/>
      <c r="EFI22" s="998"/>
      <c r="EFJ22" s="998"/>
      <c r="EFK22" s="998"/>
      <c r="EFL22" s="998"/>
      <c r="EFM22" s="998"/>
      <c r="EFN22" s="998"/>
      <c r="EFO22" s="998"/>
      <c r="EFP22" s="998"/>
      <c r="EFQ22" s="998"/>
      <c r="EFR22" s="998"/>
      <c r="EFS22" s="998"/>
      <c r="EFT22" s="998"/>
      <c r="EFU22" s="998"/>
      <c r="EFV22" s="998"/>
      <c r="EFW22" s="998"/>
      <c r="EFX22" s="998"/>
      <c r="EFY22" s="998"/>
      <c r="EFZ22" s="998"/>
      <c r="EGA22" s="998"/>
      <c r="EGB22" s="998"/>
      <c r="EGC22" s="998"/>
      <c r="EGD22" s="998"/>
      <c r="EGE22" s="998"/>
      <c r="EGF22" s="998"/>
      <c r="EGG22" s="998"/>
      <c r="EGH22" s="998"/>
      <c r="EGI22" s="998"/>
      <c r="EGJ22" s="998"/>
      <c r="EGK22" s="998"/>
      <c r="EGL22" s="998"/>
      <c r="EGM22" s="998"/>
      <c r="EGN22" s="998"/>
      <c r="EGO22" s="998"/>
      <c r="EGP22" s="998"/>
      <c r="EGQ22" s="998"/>
      <c r="EGR22" s="998"/>
      <c r="EGS22" s="998"/>
      <c r="EGT22" s="998"/>
      <c r="EGU22" s="998"/>
      <c r="EGV22" s="998"/>
      <c r="EGW22" s="998"/>
      <c r="EGX22" s="998"/>
      <c r="EGY22" s="998"/>
      <c r="EGZ22" s="998"/>
      <c r="EHA22" s="998"/>
      <c r="EHB22" s="998"/>
      <c r="EHC22" s="998"/>
      <c r="EHD22" s="998"/>
      <c r="EHE22" s="998"/>
      <c r="EHF22" s="998"/>
      <c r="EHG22" s="998"/>
      <c r="EHH22" s="998"/>
      <c r="EHI22" s="998"/>
      <c r="EHJ22" s="998"/>
      <c r="EHK22" s="998"/>
      <c r="EHL22" s="998"/>
      <c r="EHM22" s="998"/>
      <c r="EHN22" s="998"/>
      <c r="EHO22" s="998"/>
      <c r="EHP22" s="998"/>
      <c r="EHQ22" s="998"/>
      <c r="EHR22" s="998"/>
      <c r="EHS22" s="998"/>
      <c r="EHT22" s="998"/>
      <c r="EHU22" s="998"/>
      <c r="EHV22" s="998"/>
      <c r="EHW22" s="998"/>
      <c r="EHX22" s="998"/>
      <c r="EHY22" s="998"/>
      <c r="EHZ22" s="998"/>
      <c r="EIA22" s="998"/>
      <c r="EIB22" s="998"/>
      <c r="EIC22" s="998"/>
      <c r="EID22" s="998"/>
      <c r="EIE22" s="998"/>
      <c r="EIF22" s="998"/>
      <c r="EIG22" s="998"/>
      <c r="EIH22" s="998"/>
      <c r="EII22" s="998"/>
      <c r="EIJ22" s="998"/>
      <c r="EIK22" s="998"/>
      <c r="EIL22" s="998"/>
      <c r="EIM22" s="998"/>
      <c r="EIN22" s="998"/>
      <c r="EIO22" s="998"/>
      <c r="EIP22" s="998"/>
      <c r="EIQ22" s="998"/>
      <c r="EIR22" s="998"/>
      <c r="EIS22" s="998"/>
      <c r="EIT22" s="998"/>
      <c r="EIU22" s="998"/>
      <c r="EIV22" s="998"/>
      <c r="EIW22" s="998"/>
      <c r="EIX22" s="998"/>
      <c r="EIY22" s="998"/>
      <c r="EIZ22" s="998"/>
      <c r="EJA22" s="998"/>
      <c r="EJB22" s="998"/>
      <c r="EJC22" s="998"/>
      <c r="EJD22" s="998"/>
      <c r="EJE22" s="998"/>
      <c r="EJF22" s="998"/>
      <c r="EJG22" s="998"/>
      <c r="EJH22" s="998"/>
      <c r="EJI22" s="998"/>
      <c r="EJJ22" s="998"/>
      <c r="EJK22" s="998"/>
      <c r="EJL22" s="998"/>
      <c r="EJM22" s="998"/>
      <c r="EJN22" s="998"/>
      <c r="EJO22" s="998"/>
      <c r="EJP22" s="998"/>
      <c r="EJQ22" s="998"/>
      <c r="EJR22" s="998"/>
      <c r="EJS22" s="998"/>
      <c r="EJT22" s="998"/>
      <c r="EJU22" s="998"/>
      <c r="EJV22" s="998"/>
      <c r="EJW22" s="998"/>
      <c r="EJX22" s="998"/>
      <c r="EJY22" s="998"/>
      <c r="EJZ22" s="998"/>
      <c r="EKA22" s="998"/>
      <c r="EKB22" s="998"/>
      <c r="EKC22" s="998"/>
      <c r="EKD22" s="998"/>
      <c r="EKE22" s="998"/>
      <c r="EKF22" s="998"/>
      <c r="EKG22" s="998"/>
      <c r="EKH22" s="998"/>
      <c r="EKI22" s="998"/>
      <c r="EKJ22" s="998"/>
      <c r="EKK22" s="998"/>
      <c r="EKL22" s="998"/>
      <c r="EKM22" s="998"/>
      <c r="EKN22" s="998"/>
      <c r="EKO22" s="998"/>
      <c r="EKP22" s="998"/>
      <c r="EKQ22" s="998"/>
      <c r="EKR22" s="998"/>
      <c r="EKS22" s="998"/>
      <c r="EKT22" s="998"/>
      <c r="EKU22" s="998"/>
      <c r="EKV22" s="998"/>
      <c r="EKW22" s="998"/>
      <c r="EKX22" s="998"/>
      <c r="EKY22" s="998"/>
      <c r="EKZ22" s="998"/>
      <c r="ELA22" s="998"/>
      <c r="ELB22" s="998"/>
      <c r="ELC22" s="998"/>
      <c r="ELD22" s="998"/>
      <c r="ELE22" s="998"/>
      <c r="ELF22" s="998"/>
      <c r="ELG22" s="998"/>
      <c r="ELH22" s="998"/>
      <c r="ELI22" s="998"/>
      <c r="ELJ22" s="998"/>
      <c r="ELK22" s="998"/>
      <c r="ELL22" s="998"/>
      <c r="ELM22" s="998"/>
      <c r="ELN22" s="998"/>
      <c r="ELO22" s="998"/>
      <c r="ELP22" s="998"/>
      <c r="ELQ22" s="998"/>
      <c r="ELR22" s="998"/>
      <c r="ELS22" s="998"/>
      <c r="ELT22" s="998"/>
      <c r="ELU22" s="998"/>
      <c r="ELV22" s="998"/>
      <c r="ELW22" s="998"/>
      <c r="ELX22" s="998"/>
      <c r="ELY22" s="998"/>
      <c r="ELZ22" s="998"/>
      <c r="EMA22" s="998"/>
      <c r="EMB22" s="998"/>
      <c r="EMC22" s="998"/>
      <c r="EMD22" s="998"/>
      <c r="EME22" s="998"/>
      <c r="EMF22" s="998"/>
      <c r="EMG22" s="998"/>
      <c r="EMH22" s="998"/>
      <c r="EMI22" s="998"/>
      <c r="EMJ22" s="998"/>
      <c r="EMK22" s="998"/>
      <c r="EML22" s="998"/>
      <c r="EMM22" s="998"/>
      <c r="EMN22" s="998"/>
      <c r="EMO22" s="998"/>
      <c r="EMP22" s="998"/>
      <c r="EMQ22" s="998"/>
      <c r="EMR22" s="998"/>
      <c r="EMS22" s="998"/>
      <c r="EMT22" s="998"/>
      <c r="EMU22" s="998"/>
      <c r="EMV22" s="998"/>
      <c r="EMW22" s="998"/>
      <c r="EMX22" s="998"/>
      <c r="EMY22" s="998"/>
      <c r="EMZ22" s="998"/>
      <c r="ENA22" s="998"/>
      <c r="ENB22" s="998"/>
      <c r="ENC22" s="998"/>
      <c r="END22" s="998"/>
      <c r="ENE22" s="998"/>
      <c r="ENF22" s="998"/>
      <c r="ENG22" s="998"/>
      <c r="ENH22" s="998"/>
      <c r="ENI22" s="998"/>
      <c r="ENJ22" s="998"/>
      <c r="ENK22" s="998"/>
      <c r="ENL22" s="998"/>
      <c r="ENM22" s="998"/>
      <c r="ENN22" s="998"/>
      <c r="ENO22" s="998"/>
      <c r="ENP22" s="998"/>
      <c r="ENQ22" s="998"/>
      <c r="ENR22" s="998"/>
      <c r="ENS22" s="998"/>
      <c r="ENT22" s="998"/>
      <c r="ENU22" s="998"/>
      <c r="ENV22" s="998"/>
      <c r="ENW22" s="998"/>
      <c r="ENX22" s="998"/>
      <c r="ENY22" s="998"/>
      <c r="ENZ22" s="998"/>
      <c r="EOA22" s="998"/>
      <c r="EOB22" s="998"/>
      <c r="EOC22" s="998"/>
      <c r="EOD22" s="998"/>
      <c r="EOE22" s="998"/>
      <c r="EOF22" s="998"/>
      <c r="EOG22" s="998"/>
      <c r="EOH22" s="998"/>
      <c r="EOI22" s="998"/>
      <c r="EOJ22" s="998"/>
      <c r="EOK22" s="998"/>
      <c r="EOL22" s="998"/>
      <c r="EOM22" s="998"/>
      <c r="EON22" s="998"/>
      <c r="EOO22" s="998"/>
      <c r="EOP22" s="998"/>
      <c r="EOQ22" s="998"/>
      <c r="EOR22" s="998"/>
      <c r="EOS22" s="998"/>
      <c r="EOT22" s="998"/>
      <c r="EOU22" s="998"/>
      <c r="EOV22" s="998"/>
      <c r="EOW22" s="998"/>
      <c r="EOX22" s="998"/>
      <c r="EOY22" s="998"/>
      <c r="EOZ22" s="998"/>
      <c r="EPA22" s="998"/>
      <c r="EPB22" s="998"/>
      <c r="EPC22" s="998"/>
      <c r="EPD22" s="998"/>
      <c r="EPE22" s="998"/>
      <c r="EPF22" s="998"/>
      <c r="EPG22" s="998"/>
      <c r="EPH22" s="998"/>
      <c r="EPI22" s="998"/>
      <c r="EPJ22" s="998"/>
      <c r="EPK22" s="998"/>
      <c r="EPL22" s="998"/>
      <c r="EPM22" s="998"/>
      <c r="EPN22" s="998"/>
      <c r="EPO22" s="998"/>
      <c r="EPP22" s="998"/>
      <c r="EPQ22" s="998"/>
      <c r="EPR22" s="998"/>
      <c r="EPS22" s="998"/>
      <c r="EPT22" s="998"/>
      <c r="EPU22" s="998"/>
      <c r="EPV22" s="998"/>
      <c r="EPW22" s="998"/>
      <c r="EPX22" s="998"/>
      <c r="EPY22" s="998"/>
      <c r="EPZ22" s="998"/>
      <c r="EQA22" s="998"/>
      <c r="EQB22" s="998"/>
      <c r="EQC22" s="998"/>
      <c r="EQD22" s="998"/>
      <c r="EQE22" s="998"/>
      <c r="EQF22" s="998"/>
      <c r="EQG22" s="998"/>
      <c r="EQH22" s="998"/>
      <c r="EQI22" s="998"/>
      <c r="EQJ22" s="998"/>
      <c r="EQK22" s="998"/>
      <c r="EQL22" s="998"/>
      <c r="EQM22" s="998"/>
      <c r="EQN22" s="998"/>
      <c r="EQO22" s="998"/>
      <c r="EQP22" s="998"/>
      <c r="EQQ22" s="998"/>
      <c r="EQR22" s="998"/>
      <c r="EQS22" s="998"/>
      <c r="EQT22" s="998"/>
      <c r="EQU22" s="998"/>
      <c r="EQV22" s="998"/>
      <c r="EQW22" s="998"/>
      <c r="EQX22" s="998"/>
      <c r="EQY22" s="998"/>
      <c r="EQZ22" s="998"/>
      <c r="ERA22" s="998"/>
      <c r="ERB22" s="998"/>
      <c r="ERC22" s="998"/>
      <c r="ERD22" s="998"/>
      <c r="ERE22" s="998"/>
      <c r="ERF22" s="998"/>
      <c r="ERG22" s="998"/>
      <c r="ERH22" s="998"/>
      <c r="ERI22" s="998"/>
      <c r="ERJ22" s="998"/>
      <c r="ERK22" s="998"/>
      <c r="ERL22" s="998"/>
      <c r="ERM22" s="998"/>
      <c r="ERN22" s="998"/>
      <c r="ERO22" s="998"/>
      <c r="ERP22" s="998"/>
      <c r="ERQ22" s="998"/>
      <c r="ERR22" s="998"/>
      <c r="ERS22" s="998"/>
      <c r="ERT22" s="998"/>
      <c r="ERU22" s="998"/>
      <c r="ERV22" s="998"/>
      <c r="ERW22" s="998"/>
      <c r="ERX22" s="998"/>
      <c r="ERY22" s="998"/>
      <c r="ERZ22" s="998"/>
      <c r="ESA22" s="998"/>
      <c r="ESB22" s="998"/>
      <c r="ESC22" s="998"/>
      <c r="ESD22" s="998"/>
      <c r="ESE22" s="998"/>
      <c r="ESF22" s="998"/>
      <c r="ESG22" s="998"/>
      <c r="ESH22" s="998"/>
      <c r="ESI22" s="998"/>
      <c r="ESJ22" s="998"/>
      <c r="ESK22" s="998"/>
      <c r="ESL22" s="998"/>
      <c r="ESM22" s="998"/>
      <c r="ESN22" s="998"/>
      <c r="ESO22" s="998"/>
      <c r="ESP22" s="998"/>
      <c r="ESQ22" s="998"/>
      <c r="ESR22" s="998"/>
      <c r="ESS22" s="998"/>
      <c r="EST22" s="998"/>
      <c r="ESU22" s="998"/>
      <c r="ESV22" s="998"/>
      <c r="ESW22" s="998"/>
      <c r="ESX22" s="998"/>
      <c r="ESY22" s="998"/>
      <c r="ESZ22" s="998"/>
      <c r="ETA22" s="998"/>
      <c r="ETB22" s="998"/>
      <c r="ETC22" s="998"/>
      <c r="ETD22" s="998"/>
      <c r="ETE22" s="998"/>
      <c r="ETF22" s="998"/>
      <c r="ETG22" s="998"/>
      <c r="ETH22" s="998"/>
      <c r="ETI22" s="998"/>
      <c r="ETJ22" s="998"/>
      <c r="ETK22" s="998"/>
      <c r="ETL22" s="998"/>
      <c r="ETM22" s="998"/>
      <c r="ETN22" s="998"/>
      <c r="ETO22" s="998"/>
      <c r="ETP22" s="998"/>
      <c r="ETQ22" s="998"/>
      <c r="ETR22" s="998"/>
      <c r="ETS22" s="998"/>
      <c r="ETT22" s="998"/>
      <c r="ETU22" s="998"/>
      <c r="ETV22" s="998"/>
      <c r="ETW22" s="998"/>
      <c r="ETX22" s="998"/>
      <c r="ETY22" s="998"/>
      <c r="ETZ22" s="998"/>
      <c r="EUA22" s="998"/>
      <c r="EUB22" s="998"/>
      <c r="EUC22" s="998"/>
      <c r="EUD22" s="998"/>
      <c r="EUE22" s="998"/>
      <c r="EUF22" s="998"/>
      <c r="EUG22" s="998"/>
      <c r="EUH22" s="998"/>
      <c r="EUI22" s="998"/>
      <c r="EUJ22" s="998"/>
      <c r="EUK22" s="998"/>
      <c r="EUL22" s="998"/>
      <c r="EUM22" s="998"/>
      <c r="EUN22" s="998"/>
      <c r="EUO22" s="998"/>
      <c r="EUP22" s="998"/>
      <c r="EUQ22" s="998"/>
      <c r="EUR22" s="998"/>
      <c r="EUS22" s="998"/>
      <c r="EUT22" s="998"/>
      <c r="EUU22" s="998"/>
      <c r="EUV22" s="998"/>
      <c r="EUW22" s="998"/>
      <c r="EUX22" s="998"/>
      <c r="EUY22" s="998"/>
      <c r="EUZ22" s="998"/>
      <c r="EVA22" s="998"/>
      <c r="EVB22" s="998"/>
      <c r="EVC22" s="998"/>
      <c r="EVD22" s="998"/>
      <c r="EVE22" s="998"/>
      <c r="EVF22" s="998"/>
      <c r="EVG22" s="998"/>
      <c r="EVH22" s="998"/>
      <c r="EVI22" s="998"/>
      <c r="EVJ22" s="998"/>
      <c r="EVK22" s="998"/>
      <c r="EVL22" s="998"/>
      <c r="EVM22" s="998"/>
      <c r="EVN22" s="998"/>
      <c r="EVO22" s="998"/>
      <c r="EVP22" s="998"/>
      <c r="EVQ22" s="998"/>
      <c r="EVR22" s="998"/>
      <c r="EVS22" s="998"/>
      <c r="EVT22" s="998"/>
      <c r="EVU22" s="998"/>
      <c r="EVV22" s="998"/>
      <c r="EVW22" s="998"/>
      <c r="EVX22" s="998"/>
      <c r="EVY22" s="998"/>
      <c r="EVZ22" s="998"/>
      <c r="EWA22" s="998"/>
      <c r="EWB22" s="998"/>
      <c r="EWC22" s="998"/>
      <c r="EWD22" s="998"/>
      <c r="EWE22" s="998"/>
      <c r="EWF22" s="998"/>
      <c r="EWG22" s="998"/>
      <c r="EWH22" s="998"/>
      <c r="EWI22" s="998"/>
      <c r="EWJ22" s="998"/>
      <c r="EWK22" s="998"/>
      <c r="EWL22" s="998"/>
      <c r="EWM22" s="998"/>
      <c r="EWN22" s="998"/>
      <c r="EWO22" s="998"/>
      <c r="EWP22" s="998"/>
      <c r="EWQ22" s="998"/>
      <c r="EWR22" s="998"/>
      <c r="EWS22" s="998"/>
      <c r="EWT22" s="998"/>
      <c r="EWU22" s="998"/>
      <c r="EWV22" s="998"/>
      <c r="EWW22" s="998"/>
      <c r="EWX22" s="998"/>
      <c r="EWY22" s="998"/>
      <c r="EWZ22" s="998"/>
      <c r="EXA22" s="998"/>
      <c r="EXB22" s="998"/>
      <c r="EXC22" s="998"/>
      <c r="EXD22" s="998"/>
      <c r="EXE22" s="998"/>
      <c r="EXF22" s="998"/>
      <c r="EXG22" s="998"/>
      <c r="EXH22" s="998"/>
      <c r="EXI22" s="998"/>
      <c r="EXJ22" s="998"/>
      <c r="EXK22" s="998"/>
      <c r="EXL22" s="998"/>
      <c r="EXM22" s="998"/>
      <c r="EXN22" s="998"/>
      <c r="EXO22" s="998"/>
      <c r="EXP22" s="998"/>
      <c r="EXQ22" s="998"/>
      <c r="EXR22" s="998"/>
      <c r="EXS22" s="998"/>
      <c r="EXT22" s="998"/>
      <c r="EXU22" s="998"/>
      <c r="EXV22" s="998"/>
      <c r="EXW22" s="998"/>
      <c r="EXX22" s="998"/>
      <c r="EXY22" s="998"/>
      <c r="EXZ22" s="998"/>
      <c r="EYA22" s="998"/>
      <c r="EYB22" s="998"/>
      <c r="EYC22" s="998"/>
      <c r="EYD22" s="998"/>
      <c r="EYE22" s="998"/>
      <c r="EYF22" s="998"/>
      <c r="EYG22" s="998"/>
      <c r="EYH22" s="998"/>
      <c r="EYI22" s="998"/>
      <c r="EYJ22" s="998"/>
      <c r="EYK22" s="998"/>
      <c r="EYL22" s="998"/>
      <c r="EYM22" s="998"/>
      <c r="EYN22" s="998"/>
      <c r="EYO22" s="998"/>
      <c r="EYP22" s="998"/>
      <c r="EYQ22" s="998"/>
      <c r="EYR22" s="998"/>
      <c r="EYS22" s="998"/>
      <c r="EYT22" s="998"/>
      <c r="EYU22" s="998"/>
      <c r="EYV22" s="998"/>
      <c r="EYW22" s="998"/>
      <c r="EYX22" s="998"/>
      <c r="EYY22" s="998"/>
      <c r="EYZ22" s="998"/>
      <c r="EZA22" s="998"/>
      <c r="EZB22" s="998"/>
      <c r="EZC22" s="998"/>
      <c r="EZD22" s="998"/>
      <c r="EZE22" s="998"/>
      <c r="EZF22" s="998"/>
      <c r="EZG22" s="998"/>
      <c r="EZH22" s="998"/>
      <c r="EZI22" s="998"/>
      <c r="EZJ22" s="998"/>
      <c r="EZK22" s="998"/>
      <c r="EZL22" s="998"/>
      <c r="EZM22" s="998"/>
      <c r="EZN22" s="998"/>
      <c r="EZO22" s="998"/>
      <c r="EZP22" s="998"/>
      <c r="EZQ22" s="998"/>
      <c r="EZR22" s="998"/>
      <c r="EZS22" s="998"/>
      <c r="EZT22" s="998"/>
      <c r="EZU22" s="998"/>
      <c r="EZV22" s="998"/>
      <c r="EZW22" s="998"/>
      <c r="EZX22" s="998"/>
      <c r="EZY22" s="998"/>
      <c r="EZZ22" s="998"/>
      <c r="FAA22" s="998"/>
      <c r="FAB22" s="998"/>
      <c r="FAC22" s="998"/>
      <c r="FAD22" s="998"/>
      <c r="FAE22" s="998"/>
      <c r="FAF22" s="998"/>
      <c r="FAG22" s="998"/>
      <c r="FAH22" s="998"/>
      <c r="FAI22" s="998"/>
      <c r="FAJ22" s="998"/>
      <c r="FAK22" s="998"/>
      <c r="FAL22" s="998"/>
      <c r="FAM22" s="998"/>
      <c r="FAN22" s="998"/>
      <c r="FAO22" s="998"/>
      <c r="FAP22" s="998"/>
      <c r="FAQ22" s="998"/>
      <c r="FAR22" s="998"/>
      <c r="FAS22" s="998"/>
      <c r="FAT22" s="998"/>
      <c r="FAU22" s="998"/>
      <c r="FAV22" s="998"/>
      <c r="FAW22" s="998"/>
      <c r="FAX22" s="998"/>
      <c r="FAY22" s="998"/>
      <c r="FAZ22" s="998"/>
      <c r="FBA22" s="998"/>
      <c r="FBB22" s="998"/>
      <c r="FBC22" s="998"/>
      <c r="FBD22" s="998"/>
      <c r="FBE22" s="998"/>
      <c r="FBF22" s="998"/>
      <c r="FBG22" s="998"/>
      <c r="FBH22" s="998"/>
      <c r="FBI22" s="998"/>
      <c r="FBJ22" s="998"/>
      <c r="FBK22" s="998"/>
      <c r="FBL22" s="998"/>
      <c r="FBM22" s="998"/>
      <c r="FBN22" s="998"/>
      <c r="FBO22" s="998"/>
      <c r="FBP22" s="998"/>
      <c r="FBQ22" s="998"/>
      <c r="FBR22" s="998"/>
      <c r="FBS22" s="998"/>
      <c r="FBT22" s="998"/>
      <c r="FBU22" s="998"/>
      <c r="FBV22" s="998"/>
      <c r="FBW22" s="998"/>
      <c r="FBX22" s="998"/>
      <c r="FBY22" s="998"/>
      <c r="FBZ22" s="998"/>
      <c r="FCA22" s="998"/>
      <c r="FCB22" s="998"/>
      <c r="FCC22" s="998"/>
      <c r="FCD22" s="998"/>
      <c r="FCE22" s="998"/>
      <c r="FCF22" s="998"/>
      <c r="FCG22" s="998"/>
      <c r="FCH22" s="998"/>
      <c r="FCI22" s="998"/>
      <c r="FCJ22" s="998"/>
      <c r="FCK22" s="998"/>
      <c r="FCL22" s="998"/>
      <c r="FCM22" s="998"/>
      <c r="FCN22" s="998"/>
      <c r="FCO22" s="998"/>
      <c r="FCP22" s="998"/>
      <c r="FCQ22" s="998"/>
      <c r="FCR22" s="998"/>
      <c r="FCS22" s="998"/>
      <c r="FCT22" s="998"/>
      <c r="FCU22" s="998"/>
      <c r="FCV22" s="998"/>
      <c r="FCW22" s="998"/>
      <c r="FCX22" s="998"/>
      <c r="FCY22" s="998"/>
      <c r="FCZ22" s="998"/>
      <c r="FDA22" s="998"/>
      <c r="FDB22" s="998"/>
      <c r="FDC22" s="998"/>
      <c r="FDD22" s="998"/>
      <c r="FDE22" s="998"/>
      <c r="FDF22" s="998"/>
      <c r="FDG22" s="998"/>
      <c r="FDH22" s="998"/>
      <c r="FDI22" s="998"/>
      <c r="FDJ22" s="998"/>
      <c r="FDK22" s="998"/>
      <c r="FDL22" s="998"/>
      <c r="FDM22" s="998"/>
      <c r="FDN22" s="998"/>
      <c r="FDO22" s="998"/>
      <c r="FDP22" s="998"/>
      <c r="FDQ22" s="998"/>
      <c r="FDR22" s="998"/>
      <c r="FDS22" s="998"/>
      <c r="FDT22" s="998"/>
      <c r="FDU22" s="998"/>
      <c r="FDV22" s="998"/>
      <c r="FDW22" s="998"/>
      <c r="FDX22" s="998"/>
      <c r="FDY22" s="998"/>
      <c r="FDZ22" s="998"/>
      <c r="FEA22" s="998"/>
      <c r="FEB22" s="998"/>
      <c r="FEC22" s="998"/>
      <c r="FED22" s="998"/>
      <c r="FEE22" s="998"/>
      <c r="FEF22" s="998"/>
      <c r="FEG22" s="998"/>
      <c r="FEH22" s="998"/>
      <c r="FEI22" s="998"/>
      <c r="FEJ22" s="998"/>
      <c r="FEK22" s="998"/>
      <c r="FEL22" s="998"/>
      <c r="FEM22" s="998"/>
      <c r="FEN22" s="998"/>
      <c r="FEO22" s="998"/>
      <c r="FEP22" s="998"/>
      <c r="FEQ22" s="998"/>
      <c r="FER22" s="998"/>
      <c r="FES22" s="998"/>
      <c r="FET22" s="998"/>
      <c r="FEU22" s="998"/>
      <c r="FEV22" s="998"/>
      <c r="FEW22" s="998"/>
      <c r="FEX22" s="998"/>
      <c r="FEY22" s="998"/>
      <c r="FEZ22" s="998"/>
      <c r="FFA22" s="998"/>
      <c r="FFB22" s="998"/>
      <c r="FFC22" s="998"/>
      <c r="FFD22" s="998"/>
      <c r="FFE22" s="998"/>
      <c r="FFF22" s="998"/>
      <c r="FFG22" s="998"/>
      <c r="FFH22" s="998"/>
      <c r="FFI22" s="998"/>
      <c r="FFJ22" s="998"/>
      <c r="FFK22" s="998"/>
      <c r="FFL22" s="998"/>
      <c r="FFM22" s="998"/>
      <c r="FFN22" s="998"/>
      <c r="FFO22" s="998"/>
      <c r="FFP22" s="998"/>
      <c r="FFQ22" s="998"/>
      <c r="FFR22" s="998"/>
      <c r="FFS22" s="998"/>
      <c r="FFT22" s="998"/>
      <c r="FFU22" s="998"/>
      <c r="FFV22" s="998"/>
      <c r="FFW22" s="998"/>
      <c r="FFX22" s="998"/>
      <c r="FFY22" s="998"/>
      <c r="FFZ22" s="998"/>
      <c r="FGA22" s="998"/>
      <c r="FGB22" s="998"/>
      <c r="FGC22" s="998"/>
      <c r="FGD22" s="998"/>
      <c r="FGE22" s="998"/>
      <c r="FGF22" s="998"/>
      <c r="FGG22" s="998"/>
      <c r="FGH22" s="998"/>
      <c r="FGI22" s="998"/>
      <c r="FGJ22" s="998"/>
      <c r="FGK22" s="998"/>
      <c r="FGL22" s="998"/>
      <c r="FGM22" s="998"/>
      <c r="FGN22" s="998"/>
      <c r="FGO22" s="998"/>
      <c r="FGP22" s="998"/>
      <c r="FGQ22" s="998"/>
      <c r="FGR22" s="998"/>
      <c r="FGS22" s="998"/>
      <c r="FGT22" s="998"/>
      <c r="FGU22" s="998"/>
      <c r="FGV22" s="998"/>
      <c r="FGW22" s="998"/>
      <c r="FGX22" s="998"/>
      <c r="FGY22" s="998"/>
      <c r="FGZ22" s="998"/>
      <c r="FHA22" s="998"/>
      <c r="FHB22" s="998"/>
      <c r="FHC22" s="998"/>
      <c r="FHD22" s="998"/>
      <c r="FHE22" s="998"/>
      <c r="FHF22" s="998"/>
      <c r="FHG22" s="998"/>
      <c r="FHH22" s="998"/>
      <c r="FHI22" s="998"/>
      <c r="FHJ22" s="998"/>
      <c r="FHK22" s="998"/>
      <c r="FHL22" s="998"/>
      <c r="FHM22" s="998"/>
      <c r="FHN22" s="998"/>
      <c r="FHO22" s="998"/>
      <c r="FHP22" s="998"/>
      <c r="FHQ22" s="998"/>
      <c r="FHR22" s="998"/>
      <c r="FHS22" s="998"/>
      <c r="FHT22" s="998"/>
      <c r="FHU22" s="998"/>
      <c r="FHV22" s="998"/>
      <c r="FHW22" s="998"/>
      <c r="FHX22" s="998"/>
      <c r="FHY22" s="998"/>
      <c r="FHZ22" s="998"/>
      <c r="FIA22" s="998"/>
      <c r="FIB22" s="998"/>
      <c r="FIC22" s="998"/>
      <c r="FID22" s="998"/>
      <c r="FIE22" s="998"/>
      <c r="FIF22" s="998"/>
      <c r="FIG22" s="998"/>
      <c r="FIH22" s="998"/>
      <c r="FII22" s="998"/>
      <c r="FIJ22" s="998"/>
      <c r="FIK22" s="998"/>
      <c r="FIL22" s="998"/>
      <c r="FIM22" s="998"/>
      <c r="FIN22" s="998"/>
      <c r="FIO22" s="998"/>
      <c r="FIP22" s="998"/>
      <c r="FIQ22" s="998"/>
      <c r="FIR22" s="998"/>
      <c r="FIS22" s="998"/>
      <c r="FIT22" s="998"/>
      <c r="FIU22" s="998"/>
      <c r="FIV22" s="998"/>
      <c r="FIW22" s="998"/>
      <c r="FIX22" s="998"/>
      <c r="FIY22" s="998"/>
      <c r="FIZ22" s="998"/>
      <c r="FJA22" s="998"/>
      <c r="FJB22" s="998"/>
      <c r="FJC22" s="998"/>
      <c r="FJD22" s="998"/>
      <c r="FJE22" s="998"/>
      <c r="FJF22" s="998"/>
      <c r="FJG22" s="998"/>
      <c r="FJH22" s="998"/>
      <c r="FJI22" s="998"/>
      <c r="FJJ22" s="998"/>
      <c r="FJK22" s="998"/>
      <c r="FJL22" s="998"/>
      <c r="FJM22" s="998"/>
      <c r="FJN22" s="998"/>
      <c r="FJO22" s="998"/>
      <c r="FJP22" s="998"/>
      <c r="FJQ22" s="998"/>
      <c r="FJR22" s="998"/>
      <c r="FJS22" s="998"/>
      <c r="FJT22" s="998"/>
      <c r="FJU22" s="998"/>
      <c r="FJV22" s="998"/>
      <c r="FJW22" s="998"/>
      <c r="FJX22" s="998"/>
      <c r="FJY22" s="998"/>
      <c r="FJZ22" s="998"/>
      <c r="FKA22" s="998"/>
      <c r="FKB22" s="998"/>
      <c r="FKC22" s="998"/>
      <c r="FKD22" s="998"/>
      <c r="FKE22" s="998"/>
      <c r="FKF22" s="998"/>
      <c r="FKG22" s="998"/>
      <c r="FKH22" s="998"/>
      <c r="FKI22" s="998"/>
      <c r="FKJ22" s="998"/>
      <c r="FKK22" s="998"/>
      <c r="FKL22" s="998"/>
      <c r="FKM22" s="998"/>
      <c r="FKN22" s="998"/>
      <c r="FKO22" s="998"/>
      <c r="FKP22" s="998"/>
      <c r="FKQ22" s="998"/>
      <c r="FKR22" s="998"/>
      <c r="FKS22" s="998"/>
      <c r="FKT22" s="998"/>
      <c r="FKU22" s="998"/>
      <c r="FKV22" s="998"/>
      <c r="FKW22" s="998"/>
      <c r="FKX22" s="998"/>
      <c r="FKY22" s="998"/>
      <c r="FKZ22" s="998"/>
      <c r="FLA22" s="998"/>
      <c r="FLB22" s="998"/>
      <c r="FLC22" s="998"/>
      <c r="FLD22" s="998"/>
      <c r="FLE22" s="998"/>
      <c r="FLF22" s="998"/>
      <c r="FLG22" s="998"/>
      <c r="FLH22" s="998"/>
      <c r="FLI22" s="998"/>
      <c r="FLJ22" s="998"/>
      <c r="FLK22" s="998"/>
      <c r="FLL22" s="998"/>
      <c r="FLM22" s="998"/>
      <c r="FLN22" s="998"/>
      <c r="FLO22" s="998"/>
      <c r="FLP22" s="998"/>
      <c r="FLQ22" s="998"/>
      <c r="FLR22" s="998"/>
      <c r="FLS22" s="998"/>
      <c r="FLT22" s="998"/>
      <c r="FLU22" s="998"/>
      <c r="FLV22" s="998"/>
      <c r="FLW22" s="998"/>
      <c r="FLX22" s="998"/>
      <c r="FLY22" s="998"/>
      <c r="FLZ22" s="998"/>
      <c r="FMA22" s="998"/>
      <c r="FMB22" s="998"/>
      <c r="FMC22" s="998"/>
      <c r="FMD22" s="998"/>
      <c r="FME22" s="998"/>
      <c r="FMF22" s="998"/>
      <c r="FMG22" s="998"/>
      <c r="FMH22" s="998"/>
      <c r="FMI22" s="998"/>
      <c r="FMJ22" s="998"/>
      <c r="FMK22" s="998"/>
      <c r="FML22" s="998"/>
      <c r="FMM22" s="998"/>
      <c r="FMN22" s="998"/>
      <c r="FMO22" s="998"/>
      <c r="FMP22" s="998"/>
      <c r="FMQ22" s="998"/>
      <c r="FMR22" s="998"/>
      <c r="FMS22" s="998"/>
      <c r="FMT22" s="998"/>
      <c r="FMU22" s="998"/>
      <c r="FMV22" s="998"/>
      <c r="FMW22" s="998"/>
      <c r="FMX22" s="998"/>
      <c r="FMY22" s="998"/>
      <c r="FMZ22" s="998"/>
      <c r="FNA22" s="998"/>
      <c r="FNB22" s="998"/>
      <c r="FNC22" s="998"/>
      <c r="FND22" s="998"/>
      <c r="FNE22" s="998"/>
      <c r="FNF22" s="998"/>
      <c r="FNG22" s="998"/>
      <c r="FNH22" s="998"/>
      <c r="FNI22" s="998"/>
      <c r="FNJ22" s="998"/>
      <c r="FNK22" s="998"/>
      <c r="FNL22" s="998"/>
      <c r="FNM22" s="998"/>
      <c r="FNN22" s="998"/>
      <c r="FNO22" s="998"/>
      <c r="FNP22" s="998"/>
      <c r="FNQ22" s="998"/>
      <c r="FNR22" s="998"/>
      <c r="FNS22" s="998"/>
      <c r="FNT22" s="998"/>
      <c r="FNU22" s="998"/>
      <c r="FNV22" s="998"/>
      <c r="FNW22" s="998"/>
      <c r="FNX22" s="998"/>
      <c r="FNY22" s="998"/>
      <c r="FNZ22" s="998"/>
      <c r="FOA22" s="998"/>
      <c r="FOB22" s="998"/>
      <c r="FOC22" s="998"/>
      <c r="FOD22" s="998"/>
      <c r="FOE22" s="998"/>
      <c r="FOF22" s="998"/>
      <c r="FOG22" s="998"/>
      <c r="FOH22" s="998"/>
      <c r="FOI22" s="998"/>
      <c r="FOJ22" s="998"/>
      <c r="FOK22" s="998"/>
      <c r="FOL22" s="998"/>
      <c r="FOM22" s="998"/>
      <c r="FON22" s="998"/>
      <c r="FOO22" s="998"/>
      <c r="FOP22" s="998"/>
      <c r="FOQ22" s="998"/>
      <c r="FOR22" s="998"/>
      <c r="FOS22" s="998"/>
      <c r="FOT22" s="998"/>
      <c r="FOU22" s="998"/>
      <c r="FOV22" s="998"/>
      <c r="FOW22" s="998"/>
      <c r="FOX22" s="998"/>
      <c r="FOY22" s="998"/>
      <c r="FOZ22" s="998"/>
      <c r="FPA22" s="998"/>
      <c r="FPB22" s="998"/>
      <c r="FPC22" s="998"/>
      <c r="FPD22" s="998"/>
      <c r="FPE22" s="998"/>
      <c r="FPF22" s="998"/>
      <c r="FPG22" s="998"/>
      <c r="FPH22" s="998"/>
      <c r="FPI22" s="998"/>
      <c r="FPJ22" s="998"/>
      <c r="FPK22" s="998"/>
      <c r="FPL22" s="998"/>
      <c r="FPM22" s="998"/>
      <c r="FPN22" s="998"/>
      <c r="FPO22" s="998"/>
      <c r="FPP22" s="998"/>
      <c r="FPQ22" s="998"/>
      <c r="FPR22" s="998"/>
      <c r="FPS22" s="998"/>
      <c r="FPT22" s="998"/>
      <c r="FPU22" s="998"/>
      <c r="FPV22" s="998"/>
      <c r="FPW22" s="998"/>
      <c r="FPX22" s="998"/>
      <c r="FPY22" s="998"/>
      <c r="FPZ22" s="998"/>
      <c r="FQA22" s="998"/>
      <c r="FQB22" s="998"/>
      <c r="FQC22" s="998"/>
      <c r="FQD22" s="998"/>
      <c r="FQE22" s="998"/>
      <c r="FQF22" s="998"/>
      <c r="FQG22" s="998"/>
      <c r="FQH22" s="998"/>
      <c r="FQI22" s="998"/>
      <c r="FQJ22" s="998"/>
      <c r="FQK22" s="998"/>
      <c r="FQL22" s="998"/>
      <c r="FQM22" s="998"/>
      <c r="FQN22" s="998"/>
      <c r="FQO22" s="998"/>
      <c r="FQP22" s="998"/>
      <c r="FQQ22" s="998"/>
      <c r="FQR22" s="998"/>
      <c r="FQS22" s="998"/>
      <c r="FQT22" s="998"/>
      <c r="FQU22" s="998"/>
      <c r="FQV22" s="998"/>
      <c r="FQW22" s="998"/>
      <c r="FQX22" s="998"/>
      <c r="FQY22" s="998"/>
      <c r="FQZ22" s="998"/>
      <c r="FRA22" s="998"/>
      <c r="FRB22" s="998"/>
      <c r="FRC22" s="998"/>
      <c r="FRD22" s="998"/>
      <c r="FRE22" s="998"/>
      <c r="FRF22" s="998"/>
      <c r="FRG22" s="998"/>
      <c r="FRH22" s="998"/>
      <c r="FRI22" s="998"/>
      <c r="FRJ22" s="998"/>
      <c r="FRK22" s="998"/>
      <c r="FRL22" s="998"/>
      <c r="FRM22" s="998"/>
      <c r="FRN22" s="998"/>
      <c r="FRO22" s="998"/>
      <c r="FRP22" s="998"/>
      <c r="FRQ22" s="998"/>
      <c r="FRR22" s="998"/>
      <c r="FRS22" s="998"/>
      <c r="FRT22" s="998"/>
      <c r="FRU22" s="998"/>
      <c r="FRV22" s="998"/>
      <c r="FRW22" s="998"/>
      <c r="FRX22" s="998"/>
      <c r="FRY22" s="998"/>
      <c r="FRZ22" s="998"/>
      <c r="FSA22" s="998"/>
      <c r="FSB22" s="998"/>
      <c r="FSC22" s="998"/>
      <c r="FSD22" s="998"/>
      <c r="FSE22" s="998"/>
      <c r="FSF22" s="998"/>
      <c r="FSG22" s="998"/>
      <c r="FSH22" s="998"/>
      <c r="FSI22" s="998"/>
      <c r="FSJ22" s="998"/>
      <c r="FSK22" s="998"/>
      <c r="FSL22" s="998"/>
      <c r="FSM22" s="998"/>
      <c r="FSN22" s="998"/>
      <c r="FSO22" s="998"/>
      <c r="FSP22" s="998"/>
      <c r="FSQ22" s="998"/>
      <c r="FSR22" s="998"/>
      <c r="FSS22" s="998"/>
      <c r="FST22" s="998"/>
      <c r="FSU22" s="998"/>
      <c r="FSV22" s="998"/>
      <c r="FSW22" s="998"/>
      <c r="FSX22" s="998"/>
      <c r="FSY22" s="998"/>
      <c r="FSZ22" s="998"/>
      <c r="FTA22" s="998"/>
      <c r="FTB22" s="998"/>
      <c r="FTC22" s="998"/>
      <c r="FTD22" s="998"/>
      <c r="FTE22" s="998"/>
      <c r="FTF22" s="998"/>
      <c r="FTG22" s="998"/>
      <c r="FTH22" s="998"/>
      <c r="FTI22" s="998"/>
      <c r="FTJ22" s="998"/>
      <c r="FTK22" s="998"/>
      <c r="FTL22" s="998"/>
      <c r="FTM22" s="998"/>
      <c r="FTN22" s="998"/>
      <c r="FTO22" s="998"/>
      <c r="FTP22" s="998"/>
      <c r="FTQ22" s="998"/>
      <c r="FTR22" s="998"/>
      <c r="FTS22" s="998"/>
      <c r="FTT22" s="998"/>
      <c r="FTU22" s="998"/>
      <c r="FTV22" s="998"/>
      <c r="FTW22" s="998"/>
      <c r="FTX22" s="998"/>
      <c r="FTY22" s="998"/>
      <c r="FTZ22" s="998"/>
      <c r="FUA22" s="998"/>
      <c r="FUB22" s="998"/>
      <c r="FUC22" s="998"/>
      <c r="FUD22" s="998"/>
      <c r="FUE22" s="998"/>
      <c r="FUF22" s="998"/>
      <c r="FUG22" s="998"/>
      <c r="FUH22" s="998"/>
      <c r="FUI22" s="998"/>
      <c r="FUJ22" s="998"/>
      <c r="FUK22" s="998"/>
      <c r="FUL22" s="998"/>
      <c r="FUM22" s="998"/>
      <c r="FUN22" s="998"/>
      <c r="FUO22" s="998"/>
      <c r="FUP22" s="998"/>
      <c r="FUQ22" s="998"/>
      <c r="FUR22" s="998"/>
      <c r="FUS22" s="998"/>
      <c r="FUT22" s="998"/>
      <c r="FUU22" s="998"/>
      <c r="FUV22" s="998"/>
      <c r="FUW22" s="998"/>
      <c r="FUX22" s="998"/>
      <c r="FUY22" s="998"/>
      <c r="FUZ22" s="998"/>
      <c r="FVA22" s="998"/>
      <c r="FVB22" s="998"/>
      <c r="FVC22" s="998"/>
      <c r="FVD22" s="998"/>
      <c r="FVE22" s="998"/>
      <c r="FVF22" s="998"/>
      <c r="FVG22" s="998"/>
      <c r="FVH22" s="998"/>
      <c r="FVI22" s="998"/>
      <c r="FVJ22" s="998"/>
      <c r="FVK22" s="998"/>
      <c r="FVL22" s="998"/>
      <c r="FVM22" s="998"/>
      <c r="FVN22" s="998"/>
      <c r="FVO22" s="998"/>
      <c r="FVP22" s="998"/>
      <c r="FVQ22" s="998"/>
      <c r="FVR22" s="998"/>
      <c r="FVS22" s="998"/>
      <c r="FVT22" s="998"/>
      <c r="FVU22" s="998"/>
      <c r="FVV22" s="998"/>
      <c r="FVW22" s="998"/>
      <c r="FVX22" s="998"/>
      <c r="FVY22" s="998"/>
      <c r="FVZ22" s="998"/>
      <c r="FWA22" s="998"/>
      <c r="FWB22" s="998"/>
      <c r="FWC22" s="998"/>
      <c r="FWD22" s="998"/>
      <c r="FWE22" s="998"/>
      <c r="FWF22" s="998"/>
      <c r="FWG22" s="998"/>
      <c r="FWH22" s="998"/>
      <c r="FWI22" s="998"/>
      <c r="FWJ22" s="998"/>
      <c r="FWK22" s="998"/>
      <c r="FWL22" s="998"/>
      <c r="FWM22" s="998"/>
      <c r="FWN22" s="998"/>
      <c r="FWO22" s="998"/>
      <c r="FWP22" s="998"/>
      <c r="FWQ22" s="998"/>
      <c r="FWR22" s="998"/>
      <c r="FWS22" s="998"/>
      <c r="FWT22" s="998"/>
      <c r="FWU22" s="998"/>
      <c r="FWV22" s="998"/>
      <c r="FWW22" s="998"/>
      <c r="FWX22" s="998"/>
      <c r="FWY22" s="998"/>
      <c r="FWZ22" s="998"/>
      <c r="FXA22" s="998"/>
      <c r="FXB22" s="998"/>
      <c r="FXC22" s="998"/>
      <c r="FXD22" s="998"/>
      <c r="FXE22" s="998"/>
      <c r="FXF22" s="998"/>
      <c r="FXG22" s="998"/>
      <c r="FXH22" s="998"/>
      <c r="FXI22" s="998"/>
      <c r="FXJ22" s="998"/>
      <c r="FXK22" s="998"/>
      <c r="FXL22" s="998"/>
      <c r="FXM22" s="998"/>
      <c r="FXN22" s="998"/>
      <c r="FXO22" s="998"/>
      <c r="FXP22" s="998"/>
      <c r="FXQ22" s="998"/>
      <c r="FXR22" s="998"/>
      <c r="FXS22" s="998"/>
      <c r="FXT22" s="998"/>
      <c r="FXU22" s="998"/>
      <c r="FXV22" s="998"/>
      <c r="FXW22" s="998"/>
      <c r="FXX22" s="998"/>
      <c r="FXY22" s="998"/>
      <c r="FXZ22" s="998"/>
      <c r="FYA22" s="998"/>
      <c r="FYB22" s="998"/>
      <c r="FYC22" s="998"/>
      <c r="FYD22" s="998"/>
      <c r="FYE22" s="998"/>
      <c r="FYF22" s="998"/>
      <c r="FYG22" s="998"/>
      <c r="FYH22" s="998"/>
      <c r="FYI22" s="998"/>
      <c r="FYJ22" s="998"/>
      <c r="FYK22" s="998"/>
      <c r="FYL22" s="998"/>
      <c r="FYM22" s="998"/>
      <c r="FYN22" s="998"/>
      <c r="FYO22" s="998"/>
      <c r="FYP22" s="998"/>
      <c r="FYQ22" s="998"/>
      <c r="FYR22" s="998"/>
      <c r="FYS22" s="998"/>
      <c r="FYT22" s="998"/>
      <c r="FYU22" s="998"/>
      <c r="FYV22" s="998"/>
      <c r="FYW22" s="998"/>
      <c r="FYX22" s="998"/>
      <c r="FYY22" s="998"/>
      <c r="FYZ22" s="998"/>
      <c r="FZA22" s="998"/>
      <c r="FZB22" s="998"/>
      <c r="FZC22" s="998"/>
      <c r="FZD22" s="998"/>
      <c r="FZE22" s="998"/>
      <c r="FZF22" s="998"/>
      <c r="FZG22" s="998"/>
      <c r="FZH22" s="998"/>
      <c r="FZI22" s="998"/>
      <c r="FZJ22" s="998"/>
      <c r="FZK22" s="998"/>
      <c r="FZL22" s="998"/>
      <c r="FZM22" s="998"/>
      <c r="FZN22" s="998"/>
      <c r="FZO22" s="998"/>
      <c r="FZP22" s="998"/>
      <c r="FZQ22" s="998"/>
      <c r="FZR22" s="998"/>
      <c r="FZS22" s="998"/>
      <c r="FZT22" s="998"/>
      <c r="FZU22" s="998"/>
      <c r="FZV22" s="998"/>
      <c r="FZW22" s="998"/>
      <c r="FZX22" s="998"/>
      <c r="FZY22" s="998"/>
      <c r="FZZ22" s="998"/>
      <c r="GAA22" s="998"/>
      <c r="GAB22" s="998"/>
      <c r="GAC22" s="998"/>
      <c r="GAD22" s="998"/>
      <c r="GAE22" s="998"/>
      <c r="GAF22" s="998"/>
      <c r="GAG22" s="998"/>
      <c r="GAH22" s="998"/>
      <c r="GAI22" s="998"/>
      <c r="GAJ22" s="998"/>
      <c r="GAK22" s="998"/>
      <c r="GAL22" s="998"/>
      <c r="GAM22" s="998"/>
      <c r="GAN22" s="998"/>
      <c r="GAO22" s="998"/>
      <c r="GAP22" s="998"/>
      <c r="GAQ22" s="998"/>
      <c r="GAR22" s="998"/>
      <c r="GAS22" s="998"/>
      <c r="GAT22" s="998"/>
      <c r="GAU22" s="998"/>
      <c r="GAV22" s="998"/>
      <c r="GAW22" s="998"/>
      <c r="GAX22" s="998"/>
      <c r="GAY22" s="998"/>
      <c r="GAZ22" s="998"/>
      <c r="GBA22" s="998"/>
      <c r="GBB22" s="998"/>
      <c r="GBC22" s="998"/>
      <c r="GBD22" s="998"/>
      <c r="GBE22" s="998"/>
      <c r="GBF22" s="998"/>
      <c r="GBG22" s="998"/>
      <c r="GBH22" s="998"/>
      <c r="GBI22" s="998"/>
      <c r="GBJ22" s="998"/>
      <c r="GBK22" s="998"/>
      <c r="GBL22" s="998"/>
      <c r="GBM22" s="998"/>
      <c r="GBN22" s="998"/>
      <c r="GBO22" s="998"/>
      <c r="GBP22" s="998"/>
      <c r="GBQ22" s="998"/>
      <c r="GBR22" s="998"/>
      <c r="GBS22" s="998"/>
      <c r="GBT22" s="998"/>
      <c r="GBU22" s="998"/>
      <c r="GBV22" s="998"/>
      <c r="GBW22" s="998"/>
      <c r="GBX22" s="998"/>
      <c r="GBY22" s="998"/>
      <c r="GBZ22" s="998"/>
      <c r="GCA22" s="998"/>
      <c r="GCB22" s="998"/>
      <c r="GCC22" s="998"/>
      <c r="GCD22" s="998"/>
      <c r="GCE22" s="998"/>
      <c r="GCF22" s="998"/>
      <c r="GCG22" s="998"/>
      <c r="GCH22" s="998"/>
      <c r="GCI22" s="998"/>
      <c r="GCJ22" s="998"/>
      <c r="GCK22" s="998"/>
      <c r="GCL22" s="998"/>
      <c r="GCM22" s="998"/>
      <c r="GCN22" s="998"/>
      <c r="GCO22" s="998"/>
      <c r="GCP22" s="998"/>
      <c r="GCQ22" s="998"/>
      <c r="GCR22" s="998"/>
      <c r="GCS22" s="998"/>
      <c r="GCT22" s="998"/>
      <c r="GCU22" s="998"/>
      <c r="GCV22" s="998"/>
      <c r="GCW22" s="998"/>
      <c r="GCX22" s="998"/>
      <c r="GCY22" s="998"/>
      <c r="GCZ22" s="998"/>
      <c r="GDA22" s="998"/>
      <c r="GDB22" s="998"/>
      <c r="GDC22" s="998"/>
      <c r="GDD22" s="998"/>
      <c r="GDE22" s="998"/>
      <c r="GDF22" s="998"/>
      <c r="GDG22" s="998"/>
      <c r="GDH22" s="998"/>
      <c r="GDI22" s="998"/>
      <c r="GDJ22" s="998"/>
      <c r="GDK22" s="998"/>
      <c r="GDL22" s="998"/>
      <c r="GDM22" s="998"/>
      <c r="GDN22" s="998"/>
      <c r="GDO22" s="998"/>
      <c r="GDP22" s="998"/>
      <c r="GDQ22" s="998"/>
      <c r="GDR22" s="998"/>
      <c r="GDS22" s="998"/>
      <c r="GDT22" s="998"/>
      <c r="GDU22" s="998"/>
      <c r="GDV22" s="998"/>
      <c r="GDW22" s="998"/>
      <c r="GDX22" s="998"/>
      <c r="GDY22" s="998"/>
      <c r="GDZ22" s="998"/>
      <c r="GEA22" s="998"/>
      <c r="GEB22" s="998"/>
      <c r="GEC22" s="998"/>
      <c r="GED22" s="998"/>
      <c r="GEE22" s="998"/>
      <c r="GEF22" s="998"/>
      <c r="GEG22" s="998"/>
      <c r="GEH22" s="998"/>
      <c r="GEI22" s="998"/>
      <c r="GEJ22" s="998"/>
      <c r="GEK22" s="998"/>
      <c r="GEL22" s="998"/>
      <c r="GEM22" s="998"/>
      <c r="GEN22" s="998"/>
      <c r="GEO22" s="998"/>
      <c r="GEP22" s="998"/>
      <c r="GEQ22" s="998"/>
      <c r="GER22" s="998"/>
      <c r="GES22" s="998"/>
      <c r="GET22" s="998"/>
      <c r="GEU22" s="998"/>
      <c r="GEV22" s="998"/>
      <c r="GEW22" s="998"/>
      <c r="GEX22" s="998"/>
      <c r="GEY22" s="998"/>
      <c r="GEZ22" s="998"/>
      <c r="GFA22" s="998"/>
      <c r="GFB22" s="998"/>
      <c r="GFC22" s="998"/>
      <c r="GFD22" s="998"/>
      <c r="GFE22" s="998"/>
      <c r="GFF22" s="998"/>
      <c r="GFG22" s="998"/>
      <c r="GFH22" s="998"/>
      <c r="GFI22" s="998"/>
      <c r="GFJ22" s="998"/>
      <c r="GFK22" s="998"/>
      <c r="GFL22" s="998"/>
      <c r="GFM22" s="998"/>
      <c r="GFN22" s="998"/>
      <c r="GFO22" s="998"/>
      <c r="GFP22" s="998"/>
      <c r="GFQ22" s="998"/>
      <c r="GFR22" s="998"/>
      <c r="GFS22" s="998"/>
      <c r="GFT22" s="998"/>
      <c r="GFU22" s="998"/>
      <c r="GFV22" s="998"/>
      <c r="GFW22" s="998"/>
      <c r="GFX22" s="998"/>
      <c r="GFY22" s="998"/>
      <c r="GFZ22" s="998"/>
      <c r="GGA22" s="998"/>
      <c r="GGB22" s="998"/>
      <c r="GGC22" s="998"/>
      <c r="GGD22" s="998"/>
      <c r="GGE22" s="998"/>
      <c r="GGF22" s="998"/>
      <c r="GGG22" s="998"/>
      <c r="GGH22" s="998"/>
      <c r="GGI22" s="998"/>
      <c r="GGJ22" s="998"/>
      <c r="GGK22" s="998"/>
      <c r="GGL22" s="998"/>
      <c r="GGM22" s="998"/>
      <c r="GGN22" s="998"/>
      <c r="GGO22" s="998"/>
      <c r="GGP22" s="998"/>
      <c r="GGQ22" s="998"/>
      <c r="GGR22" s="998"/>
      <c r="GGS22" s="998"/>
      <c r="GGT22" s="998"/>
      <c r="GGU22" s="998"/>
      <c r="GGV22" s="998"/>
      <c r="GGW22" s="998"/>
      <c r="GGX22" s="998"/>
      <c r="GGY22" s="998"/>
      <c r="GGZ22" s="998"/>
      <c r="GHA22" s="998"/>
      <c r="GHB22" s="998"/>
      <c r="GHC22" s="998"/>
      <c r="GHD22" s="998"/>
      <c r="GHE22" s="998"/>
      <c r="GHF22" s="998"/>
      <c r="GHG22" s="998"/>
      <c r="GHH22" s="998"/>
      <c r="GHI22" s="998"/>
      <c r="GHJ22" s="998"/>
      <c r="GHK22" s="998"/>
      <c r="GHL22" s="998"/>
      <c r="GHM22" s="998"/>
      <c r="GHN22" s="998"/>
      <c r="GHO22" s="998"/>
      <c r="GHP22" s="998"/>
      <c r="GHQ22" s="998"/>
      <c r="GHR22" s="998"/>
      <c r="GHS22" s="998"/>
      <c r="GHT22" s="998"/>
      <c r="GHU22" s="998"/>
      <c r="GHV22" s="998"/>
      <c r="GHW22" s="998"/>
      <c r="GHX22" s="998"/>
      <c r="GHY22" s="998"/>
      <c r="GHZ22" s="998"/>
      <c r="GIA22" s="998"/>
      <c r="GIB22" s="998"/>
      <c r="GIC22" s="998"/>
      <c r="GID22" s="998"/>
      <c r="GIE22" s="998"/>
      <c r="GIF22" s="998"/>
      <c r="GIG22" s="998"/>
      <c r="GIH22" s="998"/>
      <c r="GII22" s="998"/>
      <c r="GIJ22" s="998"/>
      <c r="GIK22" s="998"/>
      <c r="GIL22" s="998"/>
      <c r="GIM22" s="998"/>
      <c r="GIN22" s="998"/>
      <c r="GIO22" s="998"/>
      <c r="GIP22" s="998"/>
      <c r="GIQ22" s="998"/>
      <c r="GIR22" s="998"/>
      <c r="GIS22" s="998"/>
      <c r="GIT22" s="998"/>
      <c r="GIU22" s="998"/>
      <c r="GIV22" s="998"/>
      <c r="GIW22" s="998"/>
      <c r="GIX22" s="998"/>
      <c r="GIY22" s="998"/>
      <c r="GIZ22" s="998"/>
      <c r="GJA22" s="998"/>
      <c r="GJB22" s="998"/>
      <c r="GJC22" s="998"/>
      <c r="GJD22" s="998"/>
      <c r="GJE22" s="998"/>
      <c r="GJF22" s="998"/>
      <c r="GJG22" s="998"/>
      <c r="GJH22" s="998"/>
      <c r="GJI22" s="998"/>
      <c r="GJJ22" s="998"/>
      <c r="GJK22" s="998"/>
      <c r="GJL22" s="998"/>
      <c r="GJM22" s="998"/>
      <c r="GJN22" s="998"/>
      <c r="GJO22" s="998"/>
      <c r="GJP22" s="998"/>
      <c r="GJQ22" s="998"/>
      <c r="GJR22" s="998"/>
      <c r="GJS22" s="998"/>
      <c r="GJT22" s="998"/>
      <c r="GJU22" s="998"/>
      <c r="GJV22" s="998"/>
      <c r="GJW22" s="998"/>
      <c r="GJX22" s="998"/>
      <c r="GJY22" s="998"/>
      <c r="GJZ22" s="998"/>
      <c r="GKA22" s="998"/>
      <c r="GKB22" s="998"/>
      <c r="GKC22" s="998"/>
      <c r="GKD22" s="998"/>
      <c r="GKE22" s="998"/>
      <c r="GKF22" s="998"/>
      <c r="GKG22" s="998"/>
      <c r="GKH22" s="998"/>
      <c r="GKI22" s="998"/>
      <c r="GKJ22" s="998"/>
      <c r="GKK22" s="998"/>
      <c r="GKL22" s="998"/>
      <c r="GKM22" s="998"/>
      <c r="GKN22" s="998"/>
      <c r="GKO22" s="998"/>
      <c r="GKP22" s="998"/>
      <c r="GKQ22" s="998"/>
      <c r="GKR22" s="998"/>
      <c r="GKS22" s="998"/>
      <c r="GKT22" s="998"/>
      <c r="GKU22" s="998"/>
      <c r="GKV22" s="998"/>
      <c r="GKW22" s="998"/>
      <c r="GKX22" s="998"/>
      <c r="GKY22" s="998"/>
      <c r="GKZ22" s="998"/>
      <c r="GLA22" s="998"/>
      <c r="GLB22" s="998"/>
      <c r="GLC22" s="998"/>
      <c r="GLD22" s="998"/>
      <c r="GLE22" s="998"/>
      <c r="GLF22" s="998"/>
      <c r="GLG22" s="998"/>
      <c r="GLH22" s="998"/>
      <c r="GLI22" s="998"/>
      <c r="GLJ22" s="998"/>
      <c r="GLK22" s="998"/>
      <c r="GLL22" s="998"/>
      <c r="GLM22" s="998"/>
      <c r="GLN22" s="998"/>
      <c r="GLO22" s="998"/>
      <c r="GLP22" s="998"/>
      <c r="GLQ22" s="998"/>
      <c r="GLR22" s="998"/>
      <c r="GLS22" s="998"/>
      <c r="GLT22" s="998"/>
      <c r="GLU22" s="998"/>
      <c r="GLV22" s="998"/>
      <c r="GLW22" s="998"/>
      <c r="GLX22" s="998"/>
      <c r="GLY22" s="998"/>
      <c r="GLZ22" s="998"/>
      <c r="GMA22" s="998"/>
      <c r="GMB22" s="998"/>
      <c r="GMC22" s="998"/>
      <c r="GMD22" s="998"/>
      <c r="GME22" s="998"/>
      <c r="GMF22" s="998"/>
      <c r="GMG22" s="998"/>
      <c r="GMH22" s="998"/>
      <c r="GMI22" s="998"/>
      <c r="GMJ22" s="998"/>
      <c r="GMK22" s="998"/>
      <c r="GML22" s="998"/>
      <c r="GMM22" s="998"/>
      <c r="GMN22" s="998"/>
      <c r="GMO22" s="998"/>
      <c r="GMP22" s="998"/>
      <c r="GMQ22" s="998"/>
      <c r="GMR22" s="998"/>
      <c r="GMS22" s="998"/>
      <c r="GMT22" s="998"/>
      <c r="GMU22" s="998"/>
      <c r="GMV22" s="998"/>
      <c r="GMW22" s="998"/>
      <c r="GMX22" s="998"/>
      <c r="GMY22" s="998"/>
      <c r="GMZ22" s="998"/>
      <c r="GNA22" s="998"/>
      <c r="GNB22" s="998"/>
      <c r="GNC22" s="998"/>
      <c r="GND22" s="998"/>
      <c r="GNE22" s="998"/>
      <c r="GNF22" s="998"/>
      <c r="GNG22" s="998"/>
      <c r="GNH22" s="998"/>
      <c r="GNI22" s="998"/>
      <c r="GNJ22" s="998"/>
      <c r="GNK22" s="998"/>
      <c r="GNL22" s="998"/>
      <c r="GNM22" s="998"/>
      <c r="GNN22" s="998"/>
      <c r="GNO22" s="998"/>
      <c r="GNP22" s="998"/>
      <c r="GNQ22" s="998"/>
      <c r="GNR22" s="998"/>
      <c r="GNS22" s="998"/>
      <c r="GNT22" s="998"/>
      <c r="GNU22" s="998"/>
      <c r="GNV22" s="998"/>
      <c r="GNW22" s="998"/>
      <c r="GNX22" s="998"/>
      <c r="GNY22" s="998"/>
      <c r="GNZ22" s="998"/>
      <c r="GOA22" s="998"/>
      <c r="GOB22" s="998"/>
      <c r="GOC22" s="998"/>
      <c r="GOD22" s="998"/>
      <c r="GOE22" s="998"/>
      <c r="GOF22" s="998"/>
      <c r="GOG22" s="998"/>
      <c r="GOH22" s="998"/>
      <c r="GOI22" s="998"/>
      <c r="GOJ22" s="998"/>
      <c r="GOK22" s="998"/>
      <c r="GOL22" s="998"/>
      <c r="GOM22" s="998"/>
      <c r="GON22" s="998"/>
      <c r="GOO22" s="998"/>
      <c r="GOP22" s="998"/>
      <c r="GOQ22" s="998"/>
      <c r="GOR22" s="998"/>
      <c r="GOS22" s="998"/>
      <c r="GOT22" s="998"/>
      <c r="GOU22" s="998"/>
      <c r="GOV22" s="998"/>
      <c r="GOW22" s="998"/>
      <c r="GOX22" s="998"/>
      <c r="GOY22" s="998"/>
      <c r="GOZ22" s="998"/>
      <c r="GPA22" s="998"/>
      <c r="GPB22" s="998"/>
      <c r="GPC22" s="998"/>
      <c r="GPD22" s="998"/>
      <c r="GPE22" s="998"/>
      <c r="GPF22" s="998"/>
      <c r="GPG22" s="998"/>
      <c r="GPH22" s="998"/>
      <c r="GPI22" s="998"/>
      <c r="GPJ22" s="998"/>
      <c r="GPK22" s="998"/>
      <c r="GPL22" s="998"/>
      <c r="GPM22" s="998"/>
      <c r="GPN22" s="998"/>
      <c r="GPO22" s="998"/>
      <c r="GPP22" s="998"/>
      <c r="GPQ22" s="998"/>
      <c r="GPR22" s="998"/>
      <c r="GPS22" s="998"/>
      <c r="GPT22" s="998"/>
      <c r="GPU22" s="998"/>
      <c r="GPV22" s="998"/>
      <c r="GPW22" s="998"/>
      <c r="GPX22" s="998"/>
      <c r="GPY22" s="998"/>
      <c r="GPZ22" s="998"/>
      <c r="GQA22" s="998"/>
      <c r="GQB22" s="998"/>
      <c r="GQC22" s="998"/>
      <c r="GQD22" s="998"/>
      <c r="GQE22" s="998"/>
      <c r="GQF22" s="998"/>
      <c r="GQG22" s="998"/>
      <c r="GQH22" s="998"/>
      <c r="GQI22" s="998"/>
      <c r="GQJ22" s="998"/>
      <c r="GQK22" s="998"/>
      <c r="GQL22" s="998"/>
      <c r="GQM22" s="998"/>
      <c r="GQN22" s="998"/>
      <c r="GQO22" s="998"/>
      <c r="GQP22" s="998"/>
      <c r="GQQ22" s="998"/>
      <c r="GQR22" s="998"/>
      <c r="GQS22" s="998"/>
      <c r="GQT22" s="998"/>
      <c r="GQU22" s="998"/>
      <c r="GQV22" s="998"/>
      <c r="GQW22" s="998"/>
      <c r="GQX22" s="998"/>
      <c r="GQY22" s="998"/>
      <c r="GQZ22" s="998"/>
      <c r="GRA22" s="998"/>
      <c r="GRB22" s="998"/>
      <c r="GRC22" s="998"/>
      <c r="GRD22" s="998"/>
      <c r="GRE22" s="998"/>
      <c r="GRF22" s="998"/>
      <c r="GRG22" s="998"/>
      <c r="GRH22" s="998"/>
      <c r="GRI22" s="998"/>
      <c r="GRJ22" s="998"/>
      <c r="GRK22" s="998"/>
      <c r="GRL22" s="998"/>
      <c r="GRM22" s="998"/>
      <c r="GRN22" s="998"/>
      <c r="GRO22" s="998"/>
      <c r="GRP22" s="998"/>
      <c r="GRQ22" s="998"/>
      <c r="GRR22" s="998"/>
      <c r="GRS22" s="998"/>
      <c r="GRT22" s="998"/>
      <c r="GRU22" s="998"/>
      <c r="GRV22" s="998"/>
      <c r="GRW22" s="998"/>
      <c r="GRX22" s="998"/>
      <c r="GRY22" s="998"/>
      <c r="GRZ22" s="998"/>
      <c r="GSA22" s="998"/>
      <c r="GSB22" s="998"/>
      <c r="GSC22" s="998"/>
      <c r="GSD22" s="998"/>
      <c r="GSE22" s="998"/>
      <c r="GSF22" s="998"/>
      <c r="GSG22" s="998"/>
      <c r="GSH22" s="998"/>
      <c r="GSI22" s="998"/>
      <c r="GSJ22" s="998"/>
      <c r="GSK22" s="998"/>
      <c r="GSL22" s="998"/>
      <c r="GSM22" s="998"/>
      <c r="GSN22" s="998"/>
      <c r="GSO22" s="998"/>
      <c r="GSP22" s="998"/>
      <c r="GSQ22" s="998"/>
      <c r="GSR22" s="998"/>
      <c r="GSS22" s="998"/>
      <c r="GST22" s="998"/>
      <c r="GSU22" s="998"/>
      <c r="GSV22" s="998"/>
      <c r="GSW22" s="998"/>
      <c r="GSX22" s="998"/>
      <c r="GSY22" s="998"/>
      <c r="GSZ22" s="998"/>
      <c r="GTA22" s="998"/>
      <c r="GTB22" s="998"/>
      <c r="GTC22" s="998"/>
      <c r="GTD22" s="998"/>
      <c r="GTE22" s="998"/>
      <c r="GTF22" s="998"/>
      <c r="GTG22" s="998"/>
      <c r="GTH22" s="998"/>
      <c r="GTI22" s="998"/>
      <c r="GTJ22" s="998"/>
      <c r="GTK22" s="998"/>
      <c r="GTL22" s="998"/>
      <c r="GTM22" s="998"/>
      <c r="GTN22" s="998"/>
      <c r="GTO22" s="998"/>
      <c r="GTP22" s="998"/>
      <c r="GTQ22" s="998"/>
      <c r="GTR22" s="998"/>
      <c r="GTS22" s="998"/>
      <c r="GTT22" s="998"/>
      <c r="GTU22" s="998"/>
      <c r="GTV22" s="998"/>
      <c r="GTW22" s="998"/>
      <c r="GTX22" s="998"/>
      <c r="GTY22" s="998"/>
      <c r="GTZ22" s="998"/>
      <c r="GUA22" s="998"/>
      <c r="GUB22" s="998"/>
      <c r="GUC22" s="998"/>
      <c r="GUD22" s="998"/>
      <c r="GUE22" s="998"/>
      <c r="GUF22" s="998"/>
      <c r="GUG22" s="998"/>
      <c r="GUH22" s="998"/>
      <c r="GUI22" s="998"/>
      <c r="GUJ22" s="998"/>
      <c r="GUK22" s="998"/>
      <c r="GUL22" s="998"/>
      <c r="GUM22" s="998"/>
      <c r="GUN22" s="998"/>
      <c r="GUO22" s="998"/>
      <c r="GUP22" s="998"/>
      <c r="GUQ22" s="998"/>
      <c r="GUR22" s="998"/>
      <c r="GUS22" s="998"/>
      <c r="GUT22" s="998"/>
      <c r="GUU22" s="998"/>
      <c r="GUV22" s="998"/>
      <c r="GUW22" s="998"/>
      <c r="GUX22" s="998"/>
      <c r="GUY22" s="998"/>
      <c r="GUZ22" s="998"/>
      <c r="GVA22" s="998"/>
      <c r="GVB22" s="998"/>
      <c r="GVC22" s="998"/>
      <c r="GVD22" s="998"/>
      <c r="GVE22" s="998"/>
      <c r="GVF22" s="998"/>
      <c r="GVG22" s="998"/>
      <c r="GVH22" s="998"/>
      <c r="GVI22" s="998"/>
      <c r="GVJ22" s="998"/>
      <c r="GVK22" s="998"/>
      <c r="GVL22" s="998"/>
      <c r="GVM22" s="998"/>
      <c r="GVN22" s="998"/>
      <c r="GVO22" s="998"/>
      <c r="GVP22" s="998"/>
      <c r="GVQ22" s="998"/>
      <c r="GVR22" s="998"/>
      <c r="GVS22" s="998"/>
      <c r="GVT22" s="998"/>
      <c r="GVU22" s="998"/>
      <c r="GVV22" s="998"/>
      <c r="GVW22" s="998"/>
      <c r="GVX22" s="998"/>
      <c r="GVY22" s="998"/>
      <c r="GVZ22" s="998"/>
      <c r="GWA22" s="998"/>
      <c r="GWB22" s="998"/>
      <c r="GWC22" s="998"/>
      <c r="GWD22" s="998"/>
      <c r="GWE22" s="998"/>
      <c r="GWF22" s="998"/>
      <c r="GWG22" s="998"/>
      <c r="GWH22" s="998"/>
      <c r="GWI22" s="998"/>
      <c r="GWJ22" s="998"/>
      <c r="GWK22" s="998"/>
      <c r="GWL22" s="998"/>
      <c r="GWM22" s="998"/>
      <c r="GWN22" s="998"/>
      <c r="GWO22" s="998"/>
      <c r="GWP22" s="998"/>
      <c r="GWQ22" s="998"/>
      <c r="GWR22" s="998"/>
      <c r="GWS22" s="998"/>
      <c r="GWT22" s="998"/>
      <c r="GWU22" s="998"/>
      <c r="GWV22" s="998"/>
      <c r="GWW22" s="998"/>
      <c r="GWX22" s="998"/>
      <c r="GWY22" s="998"/>
      <c r="GWZ22" s="998"/>
      <c r="GXA22" s="998"/>
      <c r="GXB22" s="998"/>
      <c r="GXC22" s="998"/>
      <c r="GXD22" s="998"/>
      <c r="GXE22" s="998"/>
      <c r="GXF22" s="998"/>
      <c r="GXG22" s="998"/>
      <c r="GXH22" s="998"/>
      <c r="GXI22" s="998"/>
      <c r="GXJ22" s="998"/>
      <c r="GXK22" s="998"/>
      <c r="GXL22" s="998"/>
      <c r="GXM22" s="998"/>
      <c r="GXN22" s="998"/>
      <c r="GXO22" s="998"/>
      <c r="GXP22" s="998"/>
      <c r="GXQ22" s="998"/>
      <c r="GXR22" s="998"/>
      <c r="GXS22" s="998"/>
      <c r="GXT22" s="998"/>
      <c r="GXU22" s="998"/>
      <c r="GXV22" s="998"/>
      <c r="GXW22" s="998"/>
      <c r="GXX22" s="998"/>
      <c r="GXY22" s="998"/>
      <c r="GXZ22" s="998"/>
      <c r="GYA22" s="998"/>
      <c r="GYB22" s="998"/>
      <c r="GYC22" s="998"/>
      <c r="GYD22" s="998"/>
      <c r="GYE22" s="998"/>
      <c r="GYF22" s="998"/>
      <c r="GYG22" s="998"/>
      <c r="GYH22" s="998"/>
      <c r="GYI22" s="998"/>
      <c r="GYJ22" s="998"/>
      <c r="GYK22" s="998"/>
      <c r="GYL22" s="998"/>
      <c r="GYM22" s="998"/>
      <c r="GYN22" s="998"/>
      <c r="GYO22" s="998"/>
      <c r="GYP22" s="998"/>
      <c r="GYQ22" s="998"/>
      <c r="GYR22" s="998"/>
      <c r="GYS22" s="998"/>
      <c r="GYT22" s="998"/>
      <c r="GYU22" s="998"/>
      <c r="GYV22" s="998"/>
      <c r="GYW22" s="998"/>
      <c r="GYX22" s="998"/>
      <c r="GYY22" s="998"/>
      <c r="GYZ22" s="998"/>
      <c r="GZA22" s="998"/>
      <c r="GZB22" s="998"/>
      <c r="GZC22" s="998"/>
      <c r="GZD22" s="998"/>
      <c r="GZE22" s="998"/>
      <c r="GZF22" s="998"/>
      <c r="GZG22" s="998"/>
      <c r="GZH22" s="998"/>
      <c r="GZI22" s="998"/>
      <c r="GZJ22" s="998"/>
      <c r="GZK22" s="998"/>
      <c r="GZL22" s="998"/>
      <c r="GZM22" s="998"/>
      <c r="GZN22" s="998"/>
      <c r="GZO22" s="998"/>
      <c r="GZP22" s="998"/>
      <c r="GZQ22" s="998"/>
      <c r="GZR22" s="998"/>
      <c r="GZS22" s="998"/>
      <c r="GZT22" s="998"/>
      <c r="GZU22" s="998"/>
      <c r="GZV22" s="998"/>
      <c r="GZW22" s="998"/>
      <c r="GZX22" s="998"/>
      <c r="GZY22" s="998"/>
      <c r="GZZ22" s="998"/>
      <c r="HAA22" s="998"/>
      <c r="HAB22" s="998"/>
      <c r="HAC22" s="998"/>
      <c r="HAD22" s="998"/>
      <c r="HAE22" s="998"/>
      <c r="HAF22" s="998"/>
      <c r="HAG22" s="998"/>
      <c r="HAH22" s="998"/>
      <c r="HAI22" s="998"/>
      <c r="HAJ22" s="998"/>
      <c r="HAK22" s="998"/>
      <c r="HAL22" s="998"/>
      <c r="HAM22" s="998"/>
      <c r="HAN22" s="998"/>
      <c r="HAO22" s="998"/>
      <c r="HAP22" s="998"/>
      <c r="HAQ22" s="998"/>
      <c r="HAR22" s="998"/>
      <c r="HAS22" s="998"/>
      <c r="HAT22" s="998"/>
      <c r="HAU22" s="998"/>
      <c r="HAV22" s="998"/>
      <c r="HAW22" s="998"/>
      <c r="HAX22" s="998"/>
      <c r="HAY22" s="998"/>
      <c r="HAZ22" s="998"/>
      <c r="HBA22" s="998"/>
      <c r="HBB22" s="998"/>
      <c r="HBC22" s="998"/>
      <c r="HBD22" s="998"/>
      <c r="HBE22" s="998"/>
      <c r="HBF22" s="998"/>
      <c r="HBG22" s="998"/>
      <c r="HBH22" s="998"/>
      <c r="HBI22" s="998"/>
      <c r="HBJ22" s="998"/>
      <c r="HBK22" s="998"/>
      <c r="HBL22" s="998"/>
      <c r="HBM22" s="998"/>
      <c r="HBN22" s="998"/>
      <c r="HBO22" s="998"/>
      <c r="HBP22" s="998"/>
      <c r="HBQ22" s="998"/>
      <c r="HBR22" s="998"/>
      <c r="HBS22" s="998"/>
      <c r="HBT22" s="998"/>
      <c r="HBU22" s="998"/>
      <c r="HBV22" s="998"/>
      <c r="HBW22" s="998"/>
      <c r="HBX22" s="998"/>
      <c r="HBY22" s="998"/>
      <c r="HBZ22" s="998"/>
      <c r="HCA22" s="998"/>
      <c r="HCB22" s="998"/>
      <c r="HCC22" s="998"/>
      <c r="HCD22" s="998"/>
      <c r="HCE22" s="998"/>
      <c r="HCF22" s="998"/>
      <c r="HCG22" s="998"/>
      <c r="HCH22" s="998"/>
      <c r="HCI22" s="998"/>
      <c r="HCJ22" s="998"/>
      <c r="HCK22" s="998"/>
      <c r="HCL22" s="998"/>
      <c r="HCM22" s="998"/>
      <c r="HCN22" s="998"/>
      <c r="HCO22" s="998"/>
      <c r="HCP22" s="998"/>
      <c r="HCQ22" s="998"/>
      <c r="HCR22" s="998"/>
      <c r="HCS22" s="998"/>
      <c r="HCT22" s="998"/>
      <c r="HCU22" s="998"/>
      <c r="HCV22" s="998"/>
      <c r="HCW22" s="998"/>
      <c r="HCX22" s="998"/>
      <c r="HCY22" s="998"/>
      <c r="HCZ22" s="998"/>
      <c r="HDA22" s="998"/>
      <c r="HDB22" s="998"/>
      <c r="HDC22" s="998"/>
      <c r="HDD22" s="998"/>
      <c r="HDE22" s="998"/>
      <c r="HDF22" s="998"/>
      <c r="HDG22" s="998"/>
      <c r="HDH22" s="998"/>
      <c r="HDI22" s="998"/>
      <c r="HDJ22" s="998"/>
      <c r="HDK22" s="998"/>
      <c r="HDL22" s="998"/>
      <c r="HDM22" s="998"/>
      <c r="HDN22" s="998"/>
      <c r="HDO22" s="998"/>
      <c r="HDP22" s="998"/>
      <c r="HDQ22" s="998"/>
      <c r="HDR22" s="998"/>
      <c r="HDS22" s="998"/>
      <c r="HDT22" s="998"/>
      <c r="HDU22" s="998"/>
      <c r="HDV22" s="998"/>
      <c r="HDW22" s="998"/>
      <c r="HDX22" s="998"/>
      <c r="HDY22" s="998"/>
      <c r="HDZ22" s="998"/>
      <c r="HEA22" s="998"/>
      <c r="HEB22" s="998"/>
      <c r="HEC22" s="998"/>
      <c r="HED22" s="998"/>
      <c r="HEE22" s="998"/>
      <c r="HEF22" s="998"/>
      <c r="HEG22" s="998"/>
      <c r="HEH22" s="998"/>
      <c r="HEI22" s="998"/>
      <c r="HEJ22" s="998"/>
      <c r="HEK22" s="998"/>
      <c r="HEL22" s="998"/>
      <c r="HEM22" s="998"/>
      <c r="HEN22" s="998"/>
      <c r="HEO22" s="998"/>
      <c r="HEP22" s="998"/>
      <c r="HEQ22" s="998"/>
      <c r="HER22" s="998"/>
      <c r="HES22" s="998"/>
      <c r="HET22" s="998"/>
      <c r="HEU22" s="998"/>
      <c r="HEV22" s="998"/>
      <c r="HEW22" s="998"/>
      <c r="HEX22" s="998"/>
      <c r="HEY22" s="998"/>
      <c r="HEZ22" s="998"/>
      <c r="HFA22" s="998"/>
      <c r="HFB22" s="998"/>
      <c r="HFC22" s="998"/>
      <c r="HFD22" s="998"/>
      <c r="HFE22" s="998"/>
      <c r="HFF22" s="998"/>
      <c r="HFG22" s="998"/>
      <c r="HFH22" s="998"/>
      <c r="HFI22" s="998"/>
      <c r="HFJ22" s="998"/>
      <c r="HFK22" s="998"/>
      <c r="HFL22" s="998"/>
      <c r="HFM22" s="998"/>
      <c r="HFN22" s="998"/>
      <c r="HFO22" s="998"/>
      <c r="HFP22" s="998"/>
      <c r="HFQ22" s="998"/>
      <c r="HFR22" s="998"/>
      <c r="HFS22" s="998"/>
      <c r="HFT22" s="998"/>
      <c r="HFU22" s="998"/>
      <c r="HFV22" s="998"/>
      <c r="HFW22" s="998"/>
      <c r="HFX22" s="998"/>
      <c r="HFY22" s="998"/>
      <c r="HFZ22" s="998"/>
      <c r="HGA22" s="998"/>
      <c r="HGB22" s="998"/>
      <c r="HGC22" s="998"/>
      <c r="HGD22" s="998"/>
      <c r="HGE22" s="998"/>
      <c r="HGF22" s="998"/>
      <c r="HGG22" s="998"/>
      <c r="HGH22" s="998"/>
      <c r="HGI22" s="998"/>
      <c r="HGJ22" s="998"/>
      <c r="HGK22" s="998"/>
      <c r="HGL22" s="998"/>
      <c r="HGM22" s="998"/>
      <c r="HGN22" s="998"/>
      <c r="HGO22" s="998"/>
      <c r="HGP22" s="998"/>
      <c r="HGQ22" s="998"/>
      <c r="HGR22" s="998"/>
      <c r="HGS22" s="998"/>
      <c r="HGT22" s="998"/>
      <c r="HGU22" s="998"/>
      <c r="HGV22" s="998"/>
      <c r="HGW22" s="998"/>
      <c r="HGX22" s="998"/>
      <c r="HGY22" s="998"/>
      <c r="HGZ22" s="998"/>
      <c r="HHA22" s="998"/>
      <c r="HHB22" s="998"/>
      <c r="HHC22" s="998"/>
      <c r="HHD22" s="998"/>
      <c r="HHE22" s="998"/>
      <c r="HHF22" s="998"/>
      <c r="HHG22" s="998"/>
      <c r="HHH22" s="998"/>
      <c r="HHI22" s="998"/>
      <c r="HHJ22" s="998"/>
      <c r="HHK22" s="998"/>
      <c r="HHL22" s="998"/>
      <c r="HHM22" s="998"/>
      <c r="HHN22" s="998"/>
      <c r="HHO22" s="998"/>
      <c r="HHP22" s="998"/>
      <c r="HHQ22" s="998"/>
      <c r="HHR22" s="998"/>
      <c r="HHS22" s="998"/>
      <c r="HHT22" s="998"/>
      <c r="HHU22" s="998"/>
      <c r="HHV22" s="998"/>
      <c r="HHW22" s="998"/>
      <c r="HHX22" s="998"/>
      <c r="HHY22" s="998"/>
      <c r="HHZ22" s="998"/>
      <c r="HIA22" s="998"/>
      <c r="HIB22" s="998"/>
      <c r="HIC22" s="998"/>
      <c r="HID22" s="998"/>
      <c r="HIE22" s="998"/>
      <c r="HIF22" s="998"/>
      <c r="HIG22" s="998"/>
      <c r="HIH22" s="998"/>
      <c r="HII22" s="998"/>
      <c r="HIJ22" s="998"/>
      <c r="HIK22" s="998"/>
      <c r="HIL22" s="998"/>
      <c r="HIM22" s="998"/>
      <c r="HIN22" s="998"/>
      <c r="HIO22" s="998"/>
      <c r="HIP22" s="998"/>
      <c r="HIQ22" s="998"/>
      <c r="HIR22" s="998"/>
      <c r="HIS22" s="998"/>
      <c r="HIT22" s="998"/>
      <c r="HIU22" s="998"/>
      <c r="HIV22" s="998"/>
      <c r="HIW22" s="998"/>
      <c r="HIX22" s="998"/>
      <c r="HIY22" s="998"/>
      <c r="HIZ22" s="998"/>
      <c r="HJA22" s="998"/>
      <c r="HJB22" s="998"/>
      <c r="HJC22" s="998"/>
      <c r="HJD22" s="998"/>
      <c r="HJE22" s="998"/>
      <c r="HJF22" s="998"/>
      <c r="HJG22" s="998"/>
      <c r="HJH22" s="998"/>
      <c r="HJI22" s="998"/>
      <c r="HJJ22" s="998"/>
      <c r="HJK22" s="998"/>
      <c r="HJL22" s="998"/>
      <c r="HJM22" s="998"/>
      <c r="HJN22" s="998"/>
      <c r="HJO22" s="998"/>
      <c r="HJP22" s="998"/>
      <c r="HJQ22" s="998"/>
      <c r="HJR22" s="998"/>
      <c r="HJS22" s="998"/>
      <c r="HJT22" s="998"/>
      <c r="HJU22" s="998"/>
      <c r="HJV22" s="998"/>
      <c r="HJW22" s="998"/>
      <c r="HJX22" s="998"/>
      <c r="HJY22" s="998"/>
      <c r="HJZ22" s="998"/>
      <c r="HKA22" s="998"/>
      <c r="HKB22" s="998"/>
      <c r="HKC22" s="998"/>
      <c r="HKD22" s="998"/>
      <c r="HKE22" s="998"/>
      <c r="HKF22" s="998"/>
      <c r="HKG22" s="998"/>
      <c r="HKH22" s="998"/>
      <c r="HKI22" s="998"/>
      <c r="HKJ22" s="998"/>
      <c r="HKK22" s="998"/>
      <c r="HKL22" s="998"/>
      <c r="HKM22" s="998"/>
      <c r="HKN22" s="998"/>
      <c r="HKO22" s="998"/>
      <c r="HKP22" s="998"/>
      <c r="HKQ22" s="998"/>
      <c r="HKR22" s="998"/>
      <c r="HKS22" s="998"/>
      <c r="HKT22" s="998"/>
      <c r="HKU22" s="998"/>
      <c r="HKV22" s="998"/>
      <c r="HKW22" s="998"/>
      <c r="HKX22" s="998"/>
      <c r="HKY22" s="998"/>
      <c r="HKZ22" s="998"/>
      <c r="HLA22" s="998"/>
      <c r="HLB22" s="998"/>
      <c r="HLC22" s="998"/>
      <c r="HLD22" s="998"/>
      <c r="HLE22" s="998"/>
      <c r="HLF22" s="998"/>
      <c r="HLG22" s="998"/>
      <c r="HLH22" s="998"/>
      <c r="HLI22" s="998"/>
      <c r="HLJ22" s="998"/>
      <c r="HLK22" s="998"/>
      <c r="HLL22" s="998"/>
      <c r="HLM22" s="998"/>
      <c r="HLN22" s="998"/>
      <c r="HLO22" s="998"/>
      <c r="HLP22" s="998"/>
      <c r="HLQ22" s="998"/>
      <c r="HLR22" s="998"/>
      <c r="HLS22" s="998"/>
      <c r="HLT22" s="998"/>
      <c r="HLU22" s="998"/>
      <c r="HLV22" s="998"/>
      <c r="HLW22" s="998"/>
      <c r="HLX22" s="998"/>
      <c r="HLY22" s="998"/>
      <c r="HLZ22" s="998"/>
      <c r="HMA22" s="998"/>
      <c r="HMB22" s="998"/>
      <c r="HMC22" s="998"/>
      <c r="HMD22" s="998"/>
      <c r="HME22" s="998"/>
      <c r="HMF22" s="998"/>
      <c r="HMG22" s="998"/>
      <c r="HMH22" s="998"/>
      <c r="HMI22" s="998"/>
      <c r="HMJ22" s="998"/>
      <c r="HMK22" s="998"/>
      <c r="HML22" s="998"/>
      <c r="HMM22" s="998"/>
      <c r="HMN22" s="998"/>
      <c r="HMO22" s="998"/>
      <c r="HMP22" s="998"/>
      <c r="HMQ22" s="998"/>
      <c r="HMR22" s="998"/>
      <c r="HMS22" s="998"/>
      <c r="HMT22" s="998"/>
      <c r="HMU22" s="998"/>
      <c r="HMV22" s="998"/>
      <c r="HMW22" s="998"/>
      <c r="HMX22" s="998"/>
      <c r="HMY22" s="998"/>
      <c r="HMZ22" s="998"/>
      <c r="HNA22" s="998"/>
      <c r="HNB22" s="998"/>
      <c r="HNC22" s="998"/>
      <c r="HND22" s="998"/>
      <c r="HNE22" s="998"/>
      <c r="HNF22" s="998"/>
      <c r="HNG22" s="998"/>
      <c r="HNH22" s="998"/>
      <c r="HNI22" s="998"/>
      <c r="HNJ22" s="998"/>
      <c r="HNK22" s="998"/>
      <c r="HNL22" s="998"/>
      <c r="HNM22" s="998"/>
      <c r="HNN22" s="998"/>
      <c r="HNO22" s="998"/>
      <c r="HNP22" s="998"/>
      <c r="HNQ22" s="998"/>
      <c r="HNR22" s="998"/>
      <c r="HNS22" s="998"/>
      <c r="HNT22" s="998"/>
      <c r="HNU22" s="998"/>
      <c r="HNV22" s="998"/>
      <c r="HNW22" s="998"/>
      <c r="HNX22" s="998"/>
      <c r="HNY22" s="998"/>
      <c r="HNZ22" s="998"/>
      <c r="HOA22" s="998"/>
      <c r="HOB22" s="998"/>
      <c r="HOC22" s="998"/>
      <c r="HOD22" s="998"/>
      <c r="HOE22" s="998"/>
      <c r="HOF22" s="998"/>
      <c r="HOG22" s="998"/>
      <c r="HOH22" s="998"/>
      <c r="HOI22" s="998"/>
      <c r="HOJ22" s="998"/>
      <c r="HOK22" s="998"/>
      <c r="HOL22" s="998"/>
      <c r="HOM22" s="998"/>
      <c r="HON22" s="998"/>
      <c r="HOO22" s="998"/>
      <c r="HOP22" s="998"/>
      <c r="HOQ22" s="998"/>
      <c r="HOR22" s="998"/>
      <c r="HOS22" s="998"/>
      <c r="HOT22" s="998"/>
      <c r="HOU22" s="998"/>
      <c r="HOV22" s="998"/>
      <c r="HOW22" s="998"/>
      <c r="HOX22" s="998"/>
      <c r="HOY22" s="998"/>
      <c r="HOZ22" s="998"/>
      <c r="HPA22" s="998"/>
      <c r="HPB22" s="998"/>
      <c r="HPC22" s="998"/>
      <c r="HPD22" s="998"/>
      <c r="HPE22" s="998"/>
      <c r="HPF22" s="998"/>
      <c r="HPG22" s="998"/>
      <c r="HPH22" s="998"/>
      <c r="HPI22" s="998"/>
      <c r="HPJ22" s="998"/>
      <c r="HPK22" s="998"/>
      <c r="HPL22" s="998"/>
      <c r="HPM22" s="998"/>
      <c r="HPN22" s="998"/>
      <c r="HPO22" s="998"/>
      <c r="HPP22" s="998"/>
      <c r="HPQ22" s="998"/>
      <c r="HPR22" s="998"/>
      <c r="HPS22" s="998"/>
      <c r="HPT22" s="998"/>
      <c r="HPU22" s="998"/>
      <c r="HPV22" s="998"/>
      <c r="HPW22" s="998"/>
      <c r="HPX22" s="998"/>
      <c r="HPY22" s="998"/>
      <c r="HPZ22" s="998"/>
      <c r="HQA22" s="998"/>
      <c r="HQB22" s="998"/>
      <c r="HQC22" s="998"/>
      <c r="HQD22" s="998"/>
      <c r="HQE22" s="998"/>
      <c r="HQF22" s="998"/>
      <c r="HQG22" s="998"/>
      <c r="HQH22" s="998"/>
      <c r="HQI22" s="998"/>
      <c r="HQJ22" s="998"/>
      <c r="HQK22" s="998"/>
      <c r="HQL22" s="998"/>
      <c r="HQM22" s="998"/>
      <c r="HQN22" s="998"/>
      <c r="HQO22" s="998"/>
      <c r="HQP22" s="998"/>
      <c r="HQQ22" s="998"/>
      <c r="HQR22" s="998"/>
      <c r="HQS22" s="998"/>
      <c r="HQT22" s="998"/>
      <c r="HQU22" s="998"/>
      <c r="HQV22" s="998"/>
      <c r="HQW22" s="998"/>
      <c r="HQX22" s="998"/>
      <c r="HQY22" s="998"/>
      <c r="HQZ22" s="998"/>
      <c r="HRA22" s="998"/>
      <c r="HRB22" s="998"/>
      <c r="HRC22" s="998"/>
      <c r="HRD22" s="998"/>
      <c r="HRE22" s="998"/>
      <c r="HRF22" s="998"/>
      <c r="HRG22" s="998"/>
      <c r="HRH22" s="998"/>
      <c r="HRI22" s="998"/>
      <c r="HRJ22" s="998"/>
      <c r="HRK22" s="998"/>
      <c r="HRL22" s="998"/>
      <c r="HRM22" s="998"/>
      <c r="HRN22" s="998"/>
      <c r="HRO22" s="998"/>
      <c r="HRP22" s="998"/>
      <c r="HRQ22" s="998"/>
      <c r="HRR22" s="998"/>
      <c r="HRS22" s="998"/>
      <c r="HRT22" s="998"/>
      <c r="HRU22" s="998"/>
      <c r="HRV22" s="998"/>
      <c r="HRW22" s="998"/>
      <c r="HRX22" s="998"/>
      <c r="HRY22" s="998"/>
      <c r="HRZ22" s="998"/>
      <c r="HSA22" s="998"/>
      <c r="HSB22" s="998"/>
      <c r="HSC22" s="998"/>
      <c r="HSD22" s="998"/>
      <c r="HSE22" s="998"/>
      <c r="HSF22" s="998"/>
      <c r="HSG22" s="998"/>
      <c r="HSH22" s="998"/>
      <c r="HSI22" s="998"/>
      <c r="HSJ22" s="998"/>
      <c r="HSK22" s="998"/>
      <c r="HSL22" s="998"/>
      <c r="HSM22" s="998"/>
      <c r="HSN22" s="998"/>
      <c r="HSO22" s="998"/>
      <c r="HSP22" s="998"/>
      <c r="HSQ22" s="998"/>
      <c r="HSR22" s="998"/>
      <c r="HSS22" s="998"/>
      <c r="HST22" s="998"/>
      <c r="HSU22" s="998"/>
      <c r="HSV22" s="998"/>
      <c r="HSW22" s="998"/>
      <c r="HSX22" s="998"/>
      <c r="HSY22" s="998"/>
      <c r="HSZ22" s="998"/>
      <c r="HTA22" s="998"/>
      <c r="HTB22" s="998"/>
      <c r="HTC22" s="998"/>
      <c r="HTD22" s="998"/>
      <c r="HTE22" s="998"/>
      <c r="HTF22" s="998"/>
      <c r="HTG22" s="998"/>
      <c r="HTH22" s="998"/>
      <c r="HTI22" s="998"/>
      <c r="HTJ22" s="998"/>
      <c r="HTK22" s="998"/>
      <c r="HTL22" s="998"/>
      <c r="HTM22" s="998"/>
      <c r="HTN22" s="998"/>
      <c r="HTO22" s="998"/>
      <c r="HTP22" s="998"/>
      <c r="HTQ22" s="998"/>
      <c r="HTR22" s="998"/>
      <c r="HTS22" s="998"/>
      <c r="HTT22" s="998"/>
      <c r="HTU22" s="998"/>
      <c r="HTV22" s="998"/>
      <c r="HTW22" s="998"/>
      <c r="HTX22" s="998"/>
      <c r="HTY22" s="998"/>
      <c r="HTZ22" s="998"/>
      <c r="HUA22" s="998"/>
      <c r="HUB22" s="998"/>
      <c r="HUC22" s="998"/>
      <c r="HUD22" s="998"/>
      <c r="HUE22" s="998"/>
      <c r="HUF22" s="998"/>
      <c r="HUG22" s="998"/>
      <c r="HUH22" s="998"/>
      <c r="HUI22" s="998"/>
      <c r="HUJ22" s="998"/>
      <c r="HUK22" s="998"/>
      <c r="HUL22" s="998"/>
      <c r="HUM22" s="998"/>
      <c r="HUN22" s="998"/>
      <c r="HUO22" s="998"/>
      <c r="HUP22" s="998"/>
      <c r="HUQ22" s="998"/>
      <c r="HUR22" s="998"/>
      <c r="HUS22" s="998"/>
      <c r="HUT22" s="998"/>
      <c r="HUU22" s="998"/>
      <c r="HUV22" s="998"/>
      <c r="HUW22" s="998"/>
      <c r="HUX22" s="998"/>
      <c r="HUY22" s="998"/>
      <c r="HUZ22" s="998"/>
      <c r="HVA22" s="998"/>
      <c r="HVB22" s="998"/>
      <c r="HVC22" s="998"/>
      <c r="HVD22" s="998"/>
      <c r="HVE22" s="998"/>
      <c r="HVF22" s="998"/>
      <c r="HVG22" s="998"/>
      <c r="HVH22" s="998"/>
      <c r="HVI22" s="998"/>
      <c r="HVJ22" s="998"/>
      <c r="HVK22" s="998"/>
      <c r="HVL22" s="998"/>
      <c r="HVM22" s="998"/>
      <c r="HVN22" s="998"/>
      <c r="HVO22" s="998"/>
      <c r="HVP22" s="998"/>
      <c r="HVQ22" s="998"/>
      <c r="HVR22" s="998"/>
      <c r="HVS22" s="998"/>
      <c r="HVT22" s="998"/>
      <c r="HVU22" s="998"/>
      <c r="HVV22" s="998"/>
      <c r="HVW22" s="998"/>
      <c r="HVX22" s="998"/>
      <c r="HVY22" s="998"/>
      <c r="HVZ22" s="998"/>
      <c r="HWA22" s="998"/>
      <c r="HWB22" s="998"/>
      <c r="HWC22" s="998"/>
      <c r="HWD22" s="998"/>
      <c r="HWE22" s="998"/>
      <c r="HWF22" s="998"/>
      <c r="HWG22" s="998"/>
      <c r="HWH22" s="998"/>
      <c r="HWI22" s="998"/>
      <c r="HWJ22" s="998"/>
      <c r="HWK22" s="998"/>
      <c r="HWL22" s="998"/>
      <c r="HWM22" s="998"/>
      <c r="HWN22" s="998"/>
      <c r="HWO22" s="998"/>
      <c r="HWP22" s="998"/>
      <c r="HWQ22" s="998"/>
      <c r="HWR22" s="998"/>
      <c r="HWS22" s="998"/>
      <c r="HWT22" s="998"/>
      <c r="HWU22" s="998"/>
      <c r="HWV22" s="998"/>
      <c r="HWW22" s="998"/>
      <c r="HWX22" s="998"/>
      <c r="HWY22" s="998"/>
      <c r="HWZ22" s="998"/>
      <c r="HXA22" s="998"/>
      <c r="HXB22" s="998"/>
      <c r="HXC22" s="998"/>
      <c r="HXD22" s="998"/>
      <c r="HXE22" s="998"/>
      <c r="HXF22" s="998"/>
      <c r="HXG22" s="998"/>
      <c r="HXH22" s="998"/>
      <c r="HXI22" s="998"/>
      <c r="HXJ22" s="998"/>
      <c r="HXK22" s="998"/>
      <c r="HXL22" s="998"/>
      <c r="HXM22" s="998"/>
      <c r="HXN22" s="998"/>
      <c r="HXO22" s="998"/>
      <c r="HXP22" s="998"/>
      <c r="HXQ22" s="998"/>
      <c r="HXR22" s="998"/>
      <c r="HXS22" s="998"/>
      <c r="HXT22" s="998"/>
      <c r="HXU22" s="998"/>
      <c r="HXV22" s="998"/>
      <c r="HXW22" s="998"/>
      <c r="HXX22" s="998"/>
      <c r="HXY22" s="998"/>
      <c r="HXZ22" s="998"/>
      <c r="HYA22" s="998"/>
      <c r="HYB22" s="998"/>
      <c r="HYC22" s="998"/>
      <c r="HYD22" s="998"/>
      <c r="HYE22" s="998"/>
      <c r="HYF22" s="998"/>
      <c r="HYG22" s="998"/>
      <c r="HYH22" s="998"/>
      <c r="HYI22" s="998"/>
      <c r="HYJ22" s="998"/>
      <c r="HYK22" s="998"/>
      <c r="HYL22" s="998"/>
      <c r="HYM22" s="998"/>
      <c r="HYN22" s="998"/>
      <c r="HYO22" s="998"/>
      <c r="HYP22" s="998"/>
      <c r="HYQ22" s="998"/>
      <c r="HYR22" s="998"/>
      <c r="HYS22" s="998"/>
      <c r="HYT22" s="998"/>
      <c r="HYU22" s="998"/>
      <c r="HYV22" s="998"/>
      <c r="HYW22" s="998"/>
      <c r="HYX22" s="998"/>
      <c r="HYY22" s="998"/>
      <c r="HYZ22" s="998"/>
      <c r="HZA22" s="998"/>
      <c r="HZB22" s="998"/>
      <c r="HZC22" s="998"/>
      <c r="HZD22" s="998"/>
      <c r="HZE22" s="998"/>
      <c r="HZF22" s="998"/>
      <c r="HZG22" s="998"/>
      <c r="HZH22" s="998"/>
      <c r="HZI22" s="998"/>
      <c r="HZJ22" s="998"/>
      <c r="HZK22" s="998"/>
      <c r="HZL22" s="998"/>
      <c r="HZM22" s="998"/>
      <c r="HZN22" s="998"/>
      <c r="HZO22" s="998"/>
      <c r="HZP22" s="998"/>
      <c r="HZQ22" s="998"/>
      <c r="HZR22" s="998"/>
      <c r="HZS22" s="998"/>
      <c r="HZT22" s="998"/>
      <c r="HZU22" s="998"/>
      <c r="HZV22" s="998"/>
      <c r="HZW22" s="998"/>
      <c r="HZX22" s="998"/>
      <c r="HZY22" s="998"/>
      <c r="HZZ22" s="998"/>
      <c r="IAA22" s="998"/>
      <c r="IAB22" s="998"/>
      <c r="IAC22" s="998"/>
      <c r="IAD22" s="998"/>
      <c r="IAE22" s="998"/>
      <c r="IAF22" s="998"/>
      <c r="IAG22" s="998"/>
      <c r="IAH22" s="998"/>
      <c r="IAI22" s="998"/>
      <c r="IAJ22" s="998"/>
      <c r="IAK22" s="998"/>
      <c r="IAL22" s="998"/>
      <c r="IAM22" s="998"/>
      <c r="IAN22" s="998"/>
      <c r="IAO22" s="998"/>
      <c r="IAP22" s="998"/>
      <c r="IAQ22" s="998"/>
      <c r="IAR22" s="998"/>
      <c r="IAS22" s="998"/>
      <c r="IAT22" s="998"/>
      <c r="IAU22" s="998"/>
      <c r="IAV22" s="998"/>
      <c r="IAW22" s="998"/>
      <c r="IAX22" s="998"/>
      <c r="IAY22" s="998"/>
      <c r="IAZ22" s="998"/>
      <c r="IBA22" s="998"/>
      <c r="IBB22" s="998"/>
      <c r="IBC22" s="998"/>
      <c r="IBD22" s="998"/>
      <c r="IBE22" s="998"/>
      <c r="IBF22" s="998"/>
      <c r="IBG22" s="998"/>
      <c r="IBH22" s="998"/>
      <c r="IBI22" s="998"/>
      <c r="IBJ22" s="998"/>
      <c r="IBK22" s="998"/>
      <c r="IBL22" s="998"/>
      <c r="IBM22" s="998"/>
      <c r="IBN22" s="998"/>
      <c r="IBO22" s="998"/>
      <c r="IBP22" s="998"/>
      <c r="IBQ22" s="998"/>
      <c r="IBR22" s="998"/>
      <c r="IBS22" s="998"/>
      <c r="IBT22" s="998"/>
      <c r="IBU22" s="998"/>
      <c r="IBV22" s="998"/>
      <c r="IBW22" s="998"/>
      <c r="IBX22" s="998"/>
      <c r="IBY22" s="998"/>
      <c r="IBZ22" s="998"/>
      <c r="ICA22" s="998"/>
      <c r="ICB22" s="998"/>
      <c r="ICC22" s="998"/>
      <c r="ICD22" s="998"/>
      <c r="ICE22" s="998"/>
      <c r="ICF22" s="998"/>
      <c r="ICG22" s="998"/>
      <c r="ICH22" s="998"/>
      <c r="ICI22" s="998"/>
      <c r="ICJ22" s="998"/>
      <c r="ICK22" s="998"/>
      <c r="ICL22" s="998"/>
      <c r="ICM22" s="998"/>
      <c r="ICN22" s="998"/>
      <c r="ICO22" s="998"/>
      <c r="ICP22" s="998"/>
      <c r="ICQ22" s="998"/>
      <c r="ICR22" s="998"/>
      <c r="ICS22" s="998"/>
      <c r="ICT22" s="998"/>
      <c r="ICU22" s="998"/>
      <c r="ICV22" s="998"/>
      <c r="ICW22" s="998"/>
      <c r="ICX22" s="998"/>
      <c r="ICY22" s="998"/>
      <c r="ICZ22" s="998"/>
      <c r="IDA22" s="998"/>
      <c r="IDB22" s="998"/>
      <c r="IDC22" s="998"/>
      <c r="IDD22" s="998"/>
      <c r="IDE22" s="998"/>
      <c r="IDF22" s="998"/>
      <c r="IDG22" s="998"/>
      <c r="IDH22" s="998"/>
      <c r="IDI22" s="998"/>
      <c r="IDJ22" s="998"/>
      <c r="IDK22" s="998"/>
      <c r="IDL22" s="998"/>
      <c r="IDM22" s="998"/>
      <c r="IDN22" s="998"/>
      <c r="IDO22" s="998"/>
      <c r="IDP22" s="998"/>
      <c r="IDQ22" s="998"/>
      <c r="IDR22" s="998"/>
      <c r="IDS22" s="998"/>
      <c r="IDT22" s="998"/>
      <c r="IDU22" s="998"/>
      <c r="IDV22" s="998"/>
      <c r="IDW22" s="998"/>
      <c r="IDX22" s="998"/>
      <c r="IDY22" s="998"/>
      <c r="IDZ22" s="998"/>
      <c r="IEA22" s="998"/>
      <c r="IEB22" s="998"/>
      <c r="IEC22" s="998"/>
      <c r="IED22" s="998"/>
      <c r="IEE22" s="998"/>
      <c r="IEF22" s="998"/>
      <c r="IEG22" s="998"/>
      <c r="IEH22" s="998"/>
      <c r="IEI22" s="998"/>
      <c r="IEJ22" s="998"/>
      <c r="IEK22" s="998"/>
      <c r="IEL22" s="998"/>
      <c r="IEM22" s="998"/>
      <c r="IEN22" s="998"/>
      <c r="IEO22" s="998"/>
      <c r="IEP22" s="998"/>
      <c r="IEQ22" s="998"/>
      <c r="IER22" s="998"/>
      <c r="IES22" s="998"/>
      <c r="IET22" s="998"/>
      <c r="IEU22" s="998"/>
      <c r="IEV22" s="998"/>
      <c r="IEW22" s="998"/>
      <c r="IEX22" s="998"/>
      <c r="IEY22" s="998"/>
      <c r="IEZ22" s="998"/>
      <c r="IFA22" s="998"/>
      <c r="IFB22" s="998"/>
      <c r="IFC22" s="998"/>
      <c r="IFD22" s="998"/>
      <c r="IFE22" s="998"/>
      <c r="IFF22" s="998"/>
      <c r="IFG22" s="998"/>
      <c r="IFH22" s="998"/>
      <c r="IFI22" s="998"/>
      <c r="IFJ22" s="998"/>
      <c r="IFK22" s="998"/>
      <c r="IFL22" s="998"/>
      <c r="IFM22" s="998"/>
      <c r="IFN22" s="998"/>
      <c r="IFO22" s="998"/>
      <c r="IFP22" s="998"/>
      <c r="IFQ22" s="998"/>
      <c r="IFR22" s="998"/>
      <c r="IFS22" s="998"/>
      <c r="IFT22" s="998"/>
      <c r="IFU22" s="998"/>
      <c r="IFV22" s="998"/>
      <c r="IFW22" s="998"/>
      <c r="IFX22" s="998"/>
      <c r="IFY22" s="998"/>
      <c r="IFZ22" s="998"/>
      <c r="IGA22" s="998"/>
      <c r="IGB22" s="998"/>
      <c r="IGC22" s="998"/>
      <c r="IGD22" s="998"/>
      <c r="IGE22" s="998"/>
      <c r="IGF22" s="998"/>
      <c r="IGG22" s="998"/>
      <c r="IGH22" s="998"/>
      <c r="IGI22" s="998"/>
      <c r="IGJ22" s="998"/>
      <c r="IGK22" s="998"/>
      <c r="IGL22" s="998"/>
      <c r="IGM22" s="998"/>
      <c r="IGN22" s="998"/>
      <c r="IGO22" s="998"/>
      <c r="IGP22" s="998"/>
      <c r="IGQ22" s="998"/>
      <c r="IGR22" s="998"/>
      <c r="IGS22" s="998"/>
      <c r="IGT22" s="998"/>
      <c r="IGU22" s="998"/>
      <c r="IGV22" s="998"/>
      <c r="IGW22" s="998"/>
      <c r="IGX22" s="998"/>
      <c r="IGY22" s="998"/>
      <c r="IGZ22" s="998"/>
      <c r="IHA22" s="998"/>
      <c r="IHB22" s="998"/>
      <c r="IHC22" s="998"/>
      <c r="IHD22" s="998"/>
      <c r="IHE22" s="998"/>
      <c r="IHF22" s="998"/>
      <c r="IHG22" s="998"/>
      <c r="IHH22" s="998"/>
      <c r="IHI22" s="998"/>
      <c r="IHJ22" s="998"/>
      <c r="IHK22" s="998"/>
      <c r="IHL22" s="998"/>
      <c r="IHM22" s="998"/>
      <c r="IHN22" s="998"/>
      <c r="IHO22" s="998"/>
      <c r="IHP22" s="998"/>
      <c r="IHQ22" s="998"/>
      <c r="IHR22" s="998"/>
      <c r="IHS22" s="998"/>
      <c r="IHT22" s="998"/>
      <c r="IHU22" s="998"/>
      <c r="IHV22" s="998"/>
      <c r="IHW22" s="998"/>
      <c r="IHX22" s="998"/>
      <c r="IHY22" s="998"/>
      <c r="IHZ22" s="998"/>
      <c r="IIA22" s="998"/>
      <c r="IIB22" s="998"/>
      <c r="IIC22" s="998"/>
      <c r="IID22" s="998"/>
      <c r="IIE22" s="998"/>
      <c r="IIF22" s="998"/>
      <c r="IIG22" s="998"/>
      <c r="IIH22" s="998"/>
      <c r="III22" s="998"/>
      <c r="IIJ22" s="998"/>
      <c r="IIK22" s="998"/>
      <c r="IIL22" s="998"/>
      <c r="IIM22" s="998"/>
      <c r="IIN22" s="998"/>
      <c r="IIO22" s="998"/>
      <c r="IIP22" s="998"/>
      <c r="IIQ22" s="998"/>
      <c r="IIR22" s="998"/>
      <c r="IIS22" s="998"/>
      <c r="IIT22" s="998"/>
      <c r="IIU22" s="998"/>
      <c r="IIV22" s="998"/>
      <c r="IIW22" s="998"/>
      <c r="IIX22" s="998"/>
      <c r="IIY22" s="998"/>
      <c r="IIZ22" s="998"/>
      <c r="IJA22" s="998"/>
      <c r="IJB22" s="998"/>
      <c r="IJC22" s="998"/>
      <c r="IJD22" s="998"/>
      <c r="IJE22" s="998"/>
      <c r="IJF22" s="998"/>
      <c r="IJG22" s="998"/>
      <c r="IJH22" s="998"/>
      <c r="IJI22" s="998"/>
      <c r="IJJ22" s="998"/>
      <c r="IJK22" s="998"/>
      <c r="IJL22" s="998"/>
      <c r="IJM22" s="998"/>
      <c r="IJN22" s="998"/>
      <c r="IJO22" s="998"/>
      <c r="IJP22" s="998"/>
      <c r="IJQ22" s="998"/>
      <c r="IJR22" s="998"/>
      <c r="IJS22" s="998"/>
      <c r="IJT22" s="998"/>
      <c r="IJU22" s="998"/>
      <c r="IJV22" s="998"/>
      <c r="IJW22" s="998"/>
      <c r="IJX22" s="998"/>
      <c r="IJY22" s="998"/>
      <c r="IJZ22" s="998"/>
      <c r="IKA22" s="998"/>
      <c r="IKB22" s="998"/>
      <c r="IKC22" s="998"/>
      <c r="IKD22" s="998"/>
      <c r="IKE22" s="998"/>
      <c r="IKF22" s="998"/>
      <c r="IKG22" s="998"/>
      <c r="IKH22" s="998"/>
      <c r="IKI22" s="998"/>
      <c r="IKJ22" s="998"/>
      <c r="IKK22" s="998"/>
      <c r="IKL22" s="998"/>
      <c r="IKM22" s="998"/>
      <c r="IKN22" s="998"/>
      <c r="IKO22" s="998"/>
      <c r="IKP22" s="998"/>
      <c r="IKQ22" s="998"/>
      <c r="IKR22" s="998"/>
      <c r="IKS22" s="998"/>
      <c r="IKT22" s="998"/>
      <c r="IKU22" s="998"/>
      <c r="IKV22" s="998"/>
      <c r="IKW22" s="998"/>
      <c r="IKX22" s="998"/>
      <c r="IKY22" s="998"/>
      <c r="IKZ22" s="998"/>
      <c r="ILA22" s="998"/>
      <c r="ILB22" s="998"/>
      <c r="ILC22" s="998"/>
      <c r="ILD22" s="998"/>
      <c r="ILE22" s="998"/>
      <c r="ILF22" s="998"/>
      <c r="ILG22" s="998"/>
      <c r="ILH22" s="998"/>
      <c r="ILI22" s="998"/>
      <c r="ILJ22" s="998"/>
      <c r="ILK22" s="998"/>
      <c r="ILL22" s="998"/>
      <c r="ILM22" s="998"/>
      <c r="ILN22" s="998"/>
      <c r="ILO22" s="998"/>
      <c r="ILP22" s="998"/>
      <c r="ILQ22" s="998"/>
      <c r="ILR22" s="998"/>
      <c r="ILS22" s="998"/>
      <c r="ILT22" s="998"/>
      <c r="ILU22" s="998"/>
      <c r="ILV22" s="998"/>
      <c r="ILW22" s="998"/>
      <c r="ILX22" s="998"/>
      <c r="ILY22" s="998"/>
      <c r="ILZ22" s="998"/>
      <c r="IMA22" s="998"/>
      <c r="IMB22" s="998"/>
      <c r="IMC22" s="998"/>
      <c r="IMD22" s="998"/>
      <c r="IME22" s="998"/>
      <c r="IMF22" s="998"/>
      <c r="IMG22" s="998"/>
      <c r="IMH22" s="998"/>
      <c r="IMI22" s="998"/>
      <c r="IMJ22" s="998"/>
      <c r="IMK22" s="998"/>
      <c r="IML22" s="998"/>
      <c r="IMM22" s="998"/>
      <c r="IMN22" s="998"/>
      <c r="IMO22" s="998"/>
      <c r="IMP22" s="998"/>
      <c r="IMQ22" s="998"/>
      <c r="IMR22" s="998"/>
      <c r="IMS22" s="998"/>
      <c r="IMT22" s="998"/>
      <c r="IMU22" s="998"/>
      <c r="IMV22" s="998"/>
      <c r="IMW22" s="998"/>
      <c r="IMX22" s="998"/>
      <c r="IMY22" s="998"/>
      <c r="IMZ22" s="998"/>
      <c r="INA22" s="998"/>
      <c r="INB22" s="998"/>
      <c r="INC22" s="998"/>
      <c r="IND22" s="998"/>
      <c r="INE22" s="998"/>
      <c r="INF22" s="998"/>
      <c r="ING22" s="998"/>
      <c r="INH22" s="998"/>
      <c r="INI22" s="998"/>
      <c r="INJ22" s="998"/>
      <c r="INK22" s="998"/>
      <c r="INL22" s="998"/>
      <c r="INM22" s="998"/>
      <c r="INN22" s="998"/>
      <c r="INO22" s="998"/>
      <c r="INP22" s="998"/>
      <c r="INQ22" s="998"/>
      <c r="INR22" s="998"/>
      <c r="INS22" s="998"/>
      <c r="INT22" s="998"/>
      <c r="INU22" s="998"/>
      <c r="INV22" s="998"/>
      <c r="INW22" s="998"/>
      <c r="INX22" s="998"/>
      <c r="INY22" s="998"/>
      <c r="INZ22" s="998"/>
      <c r="IOA22" s="998"/>
      <c r="IOB22" s="998"/>
      <c r="IOC22" s="998"/>
      <c r="IOD22" s="998"/>
      <c r="IOE22" s="998"/>
      <c r="IOF22" s="998"/>
      <c r="IOG22" s="998"/>
      <c r="IOH22" s="998"/>
      <c r="IOI22" s="998"/>
      <c r="IOJ22" s="998"/>
      <c r="IOK22" s="998"/>
      <c r="IOL22" s="998"/>
      <c r="IOM22" s="998"/>
      <c r="ION22" s="998"/>
      <c r="IOO22" s="998"/>
      <c r="IOP22" s="998"/>
      <c r="IOQ22" s="998"/>
      <c r="IOR22" s="998"/>
      <c r="IOS22" s="998"/>
      <c r="IOT22" s="998"/>
      <c r="IOU22" s="998"/>
      <c r="IOV22" s="998"/>
      <c r="IOW22" s="998"/>
      <c r="IOX22" s="998"/>
      <c r="IOY22" s="998"/>
      <c r="IOZ22" s="998"/>
      <c r="IPA22" s="998"/>
      <c r="IPB22" s="998"/>
      <c r="IPC22" s="998"/>
      <c r="IPD22" s="998"/>
      <c r="IPE22" s="998"/>
      <c r="IPF22" s="998"/>
      <c r="IPG22" s="998"/>
      <c r="IPH22" s="998"/>
      <c r="IPI22" s="998"/>
      <c r="IPJ22" s="998"/>
      <c r="IPK22" s="998"/>
      <c r="IPL22" s="998"/>
      <c r="IPM22" s="998"/>
      <c r="IPN22" s="998"/>
      <c r="IPO22" s="998"/>
      <c r="IPP22" s="998"/>
      <c r="IPQ22" s="998"/>
      <c r="IPR22" s="998"/>
      <c r="IPS22" s="998"/>
      <c r="IPT22" s="998"/>
      <c r="IPU22" s="998"/>
      <c r="IPV22" s="998"/>
      <c r="IPW22" s="998"/>
      <c r="IPX22" s="998"/>
      <c r="IPY22" s="998"/>
      <c r="IPZ22" s="998"/>
      <c r="IQA22" s="998"/>
      <c r="IQB22" s="998"/>
      <c r="IQC22" s="998"/>
      <c r="IQD22" s="998"/>
      <c r="IQE22" s="998"/>
      <c r="IQF22" s="998"/>
      <c r="IQG22" s="998"/>
      <c r="IQH22" s="998"/>
      <c r="IQI22" s="998"/>
      <c r="IQJ22" s="998"/>
      <c r="IQK22" s="998"/>
      <c r="IQL22" s="998"/>
      <c r="IQM22" s="998"/>
      <c r="IQN22" s="998"/>
      <c r="IQO22" s="998"/>
      <c r="IQP22" s="998"/>
      <c r="IQQ22" s="998"/>
      <c r="IQR22" s="998"/>
      <c r="IQS22" s="998"/>
      <c r="IQT22" s="998"/>
      <c r="IQU22" s="998"/>
      <c r="IQV22" s="998"/>
      <c r="IQW22" s="998"/>
      <c r="IQX22" s="998"/>
      <c r="IQY22" s="998"/>
      <c r="IQZ22" s="998"/>
      <c r="IRA22" s="998"/>
      <c r="IRB22" s="998"/>
      <c r="IRC22" s="998"/>
      <c r="IRD22" s="998"/>
      <c r="IRE22" s="998"/>
      <c r="IRF22" s="998"/>
      <c r="IRG22" s="998"/>
      <c r="IRH22" s="998"/>
      <c r="IRI22" s="998"/>
      <c r="IRJ22" s="998"/>
      <c r="IRK22" s="998"/>
      <c r="IRL22" s="998"/>
      <c r="IRM22" s="998"/>
      <c r="IRN22" s="998"/>
      <c r="IRO22" s="998"/>
      <c r="IRP22" s="998"/>
      <c r="IRQ22" s="998"/>
      <c r="IRR22" s="998"/>
      <c r="IRS22" s="998"/>
      <c r="IRT22" s="998"/>
      <c r="IRU22" s="998"/>
      <c r="IRV22" s="998"/>
      <c r="IRW22" s="998"/>
      <c r="IRX22" s="998"/>
      <c r="IRY22" s="998"/>
      <c r="IRZ22" s="998"/>
      <c r="ISA22" s="998"/>
      <c r="ISB22" s="998"/>
      <c r="ISC22" s="998"/>
      <c r="ISD22" s="998"/>
      <c r="ISE22" s="998"/>
      <c r="ISF22" s="998"/>
      <c r="ISG22" s="998"/>
      <c r="ISH22" s="998"/>
      <c r="ISI22" s="998"/>
      <c r="ISJ22" s="998"/>
      <c r="ISK22" s="998"/>
      <c r="ISL22" s="998"/>
      <c r="ISM22" s="998"/>
      <c r="ISN22" s="998"/>
      <c r="ISO22" s="998"/>
      <c r="ISP22" s="998"/>
      <c r="ISQ22" s="998"/>
      <c r="ISR22" s="998"/>
      <c r="ISS22" s="998"/>
      <c r="IST22" s="998"/>
      <c r="ISU22" s="998"/>
      <c r="ISV22" s="998"/>
      <c r="ISW22" s="998"/>
      <c r="ISX22" s="998"/>
      <c r="ISY22" s="998"/>
      <c r="ISZ22" s="998"/>
      <c r="ITA22" s="998"/>
      <c r="ITB22" s="998"/>
      <c r="ITC22" s="998"/>
      <c r="ITD22" s="998"/>
      <c r="ITE22" s="998"/>
      <c r="ITF22" s="998"/>
      <c r="ITG22" s="998"/>
      <c r="ITH22" s="998"/>
      <c r="ITI22" s="998"/>
      <c r="ITJ22" s="998"/>
      <c r="ITK22" s="998"/>
      <c r="ITL22" s="998"/>
      <c r="ITM22" s="998"/>
      <c r="ITN22" s="998"/>
      <c r="ITO22" s="998"/>
      <c r="ITP22" s="998"/>
      <c r="ITQ22" s="998"/>
      <c r="ITR22" s="998"/>
      <c r="ITS22" s="998"/>
      <c r="ITT22" s="998"/>
      <c r="ITU22" s="998"/>
      <c r="ITV22" s="998"/>
      <c r="ITW22" s="998"/>
      <c r="ITX22" s="998"/>
      <c r="ITY22" s="998"/>
      <c r="ITZ22" s="998"/>
      <c r="IUA22" s="998"/>
      <c r="IUB22" s="998"/>
      <c r="IUC22" s="998"/>
      <c r="IUD22" s="998"/>
      <c r="IUE22" s="998"/>
      <c r="IUF22" s="998"/>
      <c r="IUG22" s="998"/>
      <c r="IUH22" s="998"/>
      <c r="IUI22" s="998"/>
      <c r="IUJ22" s="998"/>
      <c r="IUK22" s="998"/>
      <c r="IUL22" s="998"/>
      <c r="IUM22" s="998"/>
      <c r="IUN22" s="998"/>
      <c r="IUO22" s="998"/>
      <c r="IUP22" s="998"/>
      <c r="IUQ22" s="998"/>
      <c r="IUR22" s="998"/>
      <c r="IUS22" s="998"/>
      <c r="IUT22" s="998"/>
      <c r="IUU22" s="998"/>
      <c r="IUV22" s="998"/>
      <c r="IUW22" s="998"/>
      <c r="IUX22" s="998"/>
      <c r="IUY22" s="998"/>
      <c r="IUZ22" s="998"/>
      <c r="IVA22" s="998"/>
      <c r="IVB22" s="998"/>
      <c r="IVC22" s="998"/>
      <c r="IVD22" s="998"/>
      <c r="IVE22" s="998"/>
      <c r="IVF22" s="998"/>
      <c r="IVG22" s="998"/>
      <c r="IVH22" s="998"/>
      <c r="IVI22" s="998"/>
      <c r="IVJ22" s="998"/>
      <c r="IVK22" s="998"/>
      <c r="IVL22" s="998"/>
      <c r="IVM22" s="998"/>
      <c r="IVN22" s="998"/>
      <c r="IVO22" s="998"/>
      <c r="IVP22" s="998"/>
      <c r="IVQ22" s="998"/>
      <c r="IVR22" s="998"/>
      <c r="IVS22" s="998"/>
      <c r="IVT22" s="998"/>
      <c r="IVU22" s="998"/>
      <c r="IVV22" s="998"/>
      <c r="IVW22" s="998"/>
      <c r="IVX22" s="998"/>
      <c r="IVY22" s="998"/>
      <c r="IVZ22" s="998"/>
      <c r="IWA22" s="998"/>
      <c r="IWB22" s="998"/>
      <c r="IWC22" s="998"/>
      <c r="IWD22" s="998"/>
      <c r="IWE22" s="998"/>
      <c r="IWF22" s="998"/>
      <c r="IWG22" s="998"/>
      <c r="IWH22" s="998"/>
      <c r="IWI22" s="998"/>
      <c r="IWJ22" s="998"/>
      <c r="IWK22" s="998"/>
      <c r="IWL22" s="998"/>
      <c r="IWM22" s="998"/>
      <c r="IWN22" s="998"/>
      <c r="IWO22" s="998"/>
      <c r="IWP22" s="998"/>
      <c r="IWQ22" s="998"/>
      <c r="IWR22" s="998"/>
      <c r="IWS22" s="998"/>
      <c r="IWT22" s="998"/>
      <c r="IWU22" s="998"/>
      <c r="IWV22" s="998"/>
      <c r="IWW22" s="998"/>
      <c r="IWX22" s="998"/>
      <c r="IWY22" s="998"/>
      <c r="IWZ22" s="998"/>
      <c r="IXA22" s="998"/>
      <c r="IXB22" s="998"/>
      <c r="IXC22" s="998"/>
      <c r="IXD22" s="998"/>
      <c r="IXE22" s="998"/>
      <c r="IXF22" s="998"/>
      <c r="IXG22" s="998"/>
      <c r="IXH22" s="998"/>
      <c r="IXI22" s="998"/>
      <c r="IXJ22" s="998"/>
      <c r="IXK22" s="998"/>
      <c r="IXL22" s="998"/>
      <c r="IXM22" s="998"/>
      <c r="IXN22" s="998"/>
      <c r="IXO22" s="998"/>
      <c r="IXP22" s="998"/>
      <c r="IXQ22" s="998"/>
      <c r="IXR22" s="998"/>
      <c r="IXS22" s="998"/>
      <c r="IXT22" s="998"/>
      <c r="IXU22" s="998"/>
      <c r="IXV22" s="998"/>
      <c r="IXW22" s="998"/>
      <c r="IXX22" s="998"/>
      <c r="IXY22" s="998"/>
      <c r="IXZ22" s="998"/>
      <c r="IYA22" s="998"/>
      <c r="IYB22" s="998"/>
      <c r="IYC22" s="998"/>
      <c r="IYD22" s="998"/>
      <c r="IYE22" s="998"/>
      <c r="IYF22" s="998"/>
      <c r="IYG22" s="998"/>
      <c r="IYH22" s="998"/>
      <c r="IYI22" s="998"/>
      <c r="IYJ22" s="998"/>
      <c r="IYK22" s="998"/>
      <c r="IYL22" s="998"/>
      <c r="IYM22" s="998"/>
      <c r="IYN22" s="998"/>
      <c r="IYO22" s="998"/>
      <c r="IYP22" s="998"/>
      <c r="IYQ22" s="998"/>
      <c r="IYR22" s="998"/>
      <c r="IYS22" s="998"/>
      <c r="IYT22" s="998"/>
      <c r="IYU22" s="998"/>
      <c r="IYV22" s="998"/>
      <c r="IYW22" s="998"/>
      <c r="IYX22" s="998"/>
      <c r="IYY22" s="998"/>
      <c r="IYZ22" s="998"/>
      <c r="IZA22" s="998"/>
      <c r="IZB22" s="998"/>
      <c r="IZC22" s="998"/>
      <c r="IZD22" s="998"/>
      <c r="IZE22" s="998"/>
      <c r="IZF22" s="998"/>
      <c r="IZG22" s="998"/>
      <c r="IZH22" s="998"/>
      <c r="IZI22" s="998"/>
      <c r="IZJ22" s="998"/>
      <c r="IZK22" s="998"/>
      <c r="IZL22" s="998"/>
      <c r="IZM22" s="998"/>
      <c r="IZN22" s="998"/>
      <c r="IZO22" s="998"/>
      <c r="IZP22" s="998"/>
      <c r="IZQ22" s="998"/>
      <c r="IZR22" s="998"/>
      <c r="IZS22" s="998"/>
      <c r="IZT22" s="998"/>
      <c r="IZU22" s="998"/>
      <c r="IZV22" s="998"/>
      <c r="IZW22" s="998"/>
      <c r="IZX22" s="998"/>
      <c r="IZY22" s="998"/>
      <c r="IZZ22" s="998"/>
      <c r="JAA22" s="998"/>
      <c r="JAB22" s="998"/>
      <c r="JAC22" s="998"/>
      <c r="JAD22" s="998"/>
      <c r="JAE22" s="998"/>
      <c r="JAF22" s="998"/>
      <c r="JAG22" s="998"/>
      <c r="JAH22" s="998"/>
      <c r="JAI22" s="998"/>
      <c r="JAJ22" s="998"/>
      <c r="JAK22" s="998"/>
      <c r="JAL22" s="998"/>
      <c r="JAM22" s="998"/>
      <c r="JAN22" s="998"/>
      <c r="JAO22" s="998"/>
      <c r="JAP22" s="998"/>
      <c r="JAQ22" s="998"/>
      <c r="JAR22" s="998"/>
      <c r="JAS22" s="998"/>
      <c r="JAT22" s="998"/>
      <c r="JAU22" s="998"/>
      <c r="JAV22" s="998"/>
      <c r="JAW22" s="998"/>
      <c r="JAX22" s="998"/>
      <c r="JAY22" s="998"/>
      <c r="JAZ22" s="998"/>
      <c r="JBA22" s="998"/>
      <c r="JBB22" s="998"/>
      <c r="JBC22" s="998"/>
      <c r="JBD22" s="998"/>
      <c r="JBE22" s="998"/>
      <c r="JBF22" s="998"/>
      <c r="JBG22" s="998"/>
      <c r="JBH22" s="998"/>
      <c r="JBI22" s="998"/>
      <c r="JBJ22" s="998"/>
      <c r="JBK22" s="998"/>
      <c r="JBL22" s="998"/>
      <c r="JBM22" s="998"/>
      <c r="JBN22" s="998"/>
      <c r="JBO22" s="998"/>
      <c r="JBP22" s="998"/>
      <c r="JBQ22" s="998"/>
      <c r="JBR22" s="998"/>
      <c r="JBS22" s="998"/>
      <c r="JBT22" s="998"/>
      <c r="JBU22" s="998"/>
      <c r="JBV22" s="998"/>
      <c r="JBW22" s="998"/>
      <c r="JBX22" s="998"/>
      <c r="JBY22" s="998"/>
      <c r="JBZ22" s="998"/>
      <c r="JCA22" s="998"/>
      <c r="JCB22" s="998"/>
      <c r="JCC22" s="998"/>
      <c r="JCD22" s="998"/>
      <c r="JCE22" s="998"/>
      <c r="JCF22" s="998"/>
      <c r="JCG22" s="998"/>
      <c r="JCH22" s="998"/>
      <c r="JCI22" s="998"/>
      <c r="JCJ22" s="998"/>
      <c r="JCK22" s="998"/>
      <c r="JCL22" s="998"/>
      <c r="JCM22" s="998"/>
      <c r="JCN22" s="998"/>
      <c r="JCO22" s="998"/>
      <c r="JCP22" s="998"/>
      <c r="JCQ22" s="998"/>
      <c r="JCR22" s="998"/>
      <c r="JCS22" s="998"/>
      <c r="JCT22" s="998"/>
      <c r="JCU22" s="998"/>
      <c r="JCV22" s="998"/>
      <c r="JCW22" s="998"/>
      <c r="JCX22" s="998"/>
      <c r="JCY22" s="998"/>
      <c r="JCZ22" s="998"/>
      <c r="JDA22" s="998"/>
      <c r="JDB22" s="998"/>
      <c r="JDC22" s="998"/>
      <c r="JDD22" s="998"/>
      <c r="JDE22" s="998"/>
      <c r="JDF22" s="998"/>
      <c r="JDG22" s="998"/>
      <c r="JDH22" s="998"/>
      <c r="JDI22" s="998"/>
      <c r="JDJ22" s="998"/>
      <c r="JDK22" s="998"/>
      <c r="JDL22" s="998"/>
      <c r="JDM22" s="998"/>
      <c r="JDN22" s="998"/>
      <c r="JDO22" s="998"/>
      <c r="JDP22" s="998"/>
      <c r="JDQ22" s="998"/>
      <c r="JDR22" s="998"/>
      <c r="JDS22" s="998"/>
      <c r="JDT22" s="998"/>
      <c r="JDU22" s="998"/>
      <c r="JDV22" s="998"/>
      <c r="JDW22" s="998"/>
      <c r="JDX22" s="998"/>
      <c r="JDY22" s="998"/>
      <c r="JDZ22" s="998"/>
      <c r="JEA22" s="998"/>
      <c r="JEB22" s="998"/>
      <c r="JEC22" s="998"/>
      <c r="JED22" s="998"/>
      <c r="JEE22" s="998"/>
      <c r="JEF22" s="998"/>
      <c r="JEG22" s="998"/>
      <c r="JEH22" s="998"/>
      <c r="JEI22" s="998"/>
      <c r="JEJ22" s="998"/>
      <c r="JEK22" s="998"/>
      <c r="JEL22" s="998"/>
      <c r="JEM22" s="998"/>
      <c r="JEN22" s="998"/>
      <c r="JEO22" s="998"/>
      <c r="JEP22" s="998"/>
      <c r="JEQ22" s="998"/>
      <c r="JER22" s="998"/>
      <c r="JES22" s="998"/>
      <c r="JET22" s="998"/>
      <c r="JEU22" s="998"/>
      <c r="JEV22" s="998"/>
      <c r="JEW22" s="998"/>
      <c r="JEX22" s="998"/>
      <c r="JEY22" s="998"/>
      <c r="JEZ22" s="998"/>
      <c r="JFA22" s="998"/>
      <c r="JFB22" s="998"/>
      <c r="JFC22" s="998"/>
      <c r="JFD22" s="998"/>
      <c r="JFE22" s="998"/>
      <c r="JFF22" s="998"/>
      <c r="JFG22" s="998"/>
      <c r="JFH22" s="998"/>
      <c r="JFI22" s="998"/>
      <c r="JFJ22" s="998"/>
      <c r="JFK22" s="998"/>
      <c r="JFL22" s="998"/>
      <c r="JFM22" s="998"/>
      <c r="JFN22" s="998"/>
      <c r="JFO22" s="998"/>
      <c r="JFP22" s="998"/>
      <c r="JFQ22" s="998"/>
      <c r="JFR22" s="998"/>
      <c r="JFS22" s="998"/>
      <c r="JFT22" s="998"/>
      <c r="JFU22" s="998"/>
      <c r="JFV22" s="998"/>
      <c r="JFW22" s="998"/>
      <c r="JFX22" s="998"/>
      <c r="JFY22" s="998"/>
      <c r="JFZ22" s="998"/>
      <c r="JGA22" s="998"/>
      <c r="JGB22" s="998"/>
      <c r="JGC22" s="998"/>
      <c r="JGD22" s="998"/>
      <c r="JGE22" s="998"/>
      <c r="JGF22" s="998"/>
      <c r="JGG22" s="998"/>
      <c r="JGH22" s="998"/>
      <c r="JGI22" s="998"/>
      <c r="JGJ22" s="998"/>
      <c r="JGK22" s="998"/>
      <c r="JGL22" s="998"/>
      <c r="JGM22" s="998"/>
      <c r="JGN22" s="998"/>
      <c r="JGO22" s="998"/>
      <c r="JGP22" s="998"/>
      <c r="JGQ22" s="998"/>
      <c r="JGR22" s="998"/>
      <c r="JGS22" s="998"/>
      <c r="JGT22" s="998"/>
      <c r="JGU22" s="998"/>
      <c r="JGV22" s="998"/>
      <c r="JGW22" s="998"/>
      <c r="JGX22" s="998"/>
      <c r="JGY22" s="998"/>
      <c r="JGZ22" s="998"/>
      <c r="JHA22" s="998"/>
      <c r="JHB22" s="998"/>
      <c r="JHC22" s="998"/>
      <c r="JHD22" s="998"/>
      <c r="JHE22" s="998"/>
      <c r="JHF22" s="998"/>
      <c r="JHG22" s="998"/>
      <c r="JHH22" s="998"/>
      <c r="JHI22" s="998"/>
      <c r="JHJ22" s="998"/>
      <c r="JHK22" s="998"/>
      <c r="JHL22" s="998"/>
      <c r="JHM22" s="998"/>
      <c r="JHN22" s="998"/>
      <c r="JHO22" s="998"/>
      <c r="JHP22" s="998"/>
      <c r="JHQ22" s="998"/>
      <c r="JHR22" s="998"/>
      <c r="JHS22" s="998"/>
      <c r="JHT22" s="998"/>
      <c r="JHU22" s="998"/>
      <c r="JHV22" s="998"/>
      <c r="JHW22" s="998"/>
      <c r="JHX22" s="998"/>
      <c r="JHY22" s="998"/>
      <c r="JHZ22" s="998"/>
      <c r="JIA22" s="998"/>
      <c r="JIB22" s="998"/>
      <c r="JIC22" s="998"/>
      <c r="JID22" s="998"/>
      <c r="JIE22" s="998"/>
      <c r="JIF22" s="998"/>
      <c r="JIG22" s="998"/>
      <c r="JIH22" s="998"/>
      <c r="JII22" s="998"/>
      <c r="JIJ22" s="998"/>
      <c r="JIK22" s="998"/>
      <c r="JIL22" s="998"/>
      <c r="JIM22" s="998"/>
      <c r="JIN22" s="998"/>
      <c r="JIO22" s="998"/>
      <c r="JIP22" s="998"/>
      <c r="JIQ22" s="998"/>
      <c r="JIR22" s="998"/>
      <c r="JIS22" s="998"/>
      <c r="JIT22" s="998"/>
      <c r="JIU22" s="998"/>
      <c r="JIV22" s="998"/>
      <c r="JIW22" s="998"/>
      <c r="JIX22" s="998"/>
      <c r="JIY22" s="998"/>
      <c r="JIZ22" s="998"/>
      <c r="JJA22" s="998"/>
      <c r="JJB22" s="998"/>
      <c r="JJC22" s="998"/>
      <c r="JJD22" s="998"/>
      <c r="JJE22" s="998"/>
      <c r="JJF22" s="998"/>
      <c r="JJG22" s="998"/>
      <c r="JJH22" s="998"/>
      <c r="JJI22" s="998"/>
      <c r="JJJ22" s="998"/>
      <c r="JJK22" s="998"/>
      <c r="JJL22" s="998"/>
      <c r="JJM22" s="998"/>
      <c r="JJN22" s="998"/>
      <c r="JJO22" s="998"/>
      <c r="JJP22" s="998"/>
      <c r="JJQ22" s="998"/>
      <c r="JJR22" s="998"/>
      <c r="JJS22" s="998"/>
      <c r="JJT22" s="998"/>
      <c r="JJU22" s="998"/>
      <c r="JJV22" s="998"/>
      <c r="JJW22" s="998"/>
      <c r="JJX22" s="998"/>
      <c r="JJY22" s="998"/>
      <c r="JJZ22" s="998"/>
      <c r="JKA22" s="998"/>
      <c r="JKB22" s="998"/>
      <c r="JKC22" s="998"/>
      <c r="JKD22" s="998"/>
      <c r="JKE22" s="998"/>
      <c r="JKF22" s="998"/>
      <c r="JKG22" s="998"/>
      <c r="JKH22" s="998"/>
      <c r="JKI22" s="998"/>
      <c r="JKJ22" s="998"/>
      <c r="JKK22" s="998"/>
      <c r="JKL22" s="998"/>
      <c r="JKM22" s="998"/>
      <c r="JKN22" s="998"/>
      <c r="JKO22" s="998"/>
      <c r="JKP22" s="998"/>
      <c r="JKQ22" s="998"/>
      <c r="JKR22" s="998"/>
      <c r="JKS22" s="998"/>
      <c r="JKT22" s="998"/>
      <c r="JKU22" s="998"/>
      <c r="JKV22" s="998"/>
      <c r="JKW22" s="998"/>
      <c r="JKX22" s="998"/>
      <c r="JKY22" s="998"/>
      <c r="JKZ22" s="998"/>
      <c r="JLA22" s="998"/>
      <c r="JLB22" s="998"/>
      <c r="JLC22" s="998"/>
      <c r="JLD22" s="998"/>
      <c r="JLE22" s="998"/>
      <c r="JLF22" s="998"/>
      <c r="JLG22" s="998"/>
      <c r="JLH22" s="998"/>
      <c r="JLI22" s="998"/>
      <c r="JLJ22" s="998"/>
      <c r="JLK22" s="998"/>
      <c r="JLL22" s="998"/>
      <c r="JLM22" s="998"/>
      <c r="JLN22" s="998"/>
      <c r="JLO22" s="998"/>
      <c r="JLP22" s="998"/>
      <c r="JLQ22" s="998"/>
      <c r="JLR22" s="998"/>
      <c r="JLS22" s="998"/>
      <c r="JLT22" s="998"/>
      <c r="JLU22" s="998"/>
      <c r="JLV22" s="998"/>
      <c r="JLW22" s="998"/>
      <c r="JLX22" s="998"/>
      <c r="JLY22" s="998"/>
      <c r="JLZ22" s="998"/>
      <c r="JMA22" s="998"/>
      <c r="JMB22" s="998"/>
      <c r="JMC22" s="998"/>
      <c r="JMD22" s="998"/>
      <c r="JME22" s="998"/>
      <c r="JMF22" s="998"/>
      <c r="JMG22" s="998"/>
      <c r="JMH22" s="998"/>
      <c r="JMI22" s="998"/>
      <c r="JMJ22" s="998"/>
      <c r="JMK22" s="998"/>
      <c r="JML22" s="998"/>
      <c r="JMM22" s="998"/>
      <c r="JMN22" s="998"/>
      <c r="JMO22" s="998"/>
      <c r="JMP22" s="998"/>
      <c r="JMQ22" s="998"/>
      <c r="JMR22" s="998"/>
      <c r="JMS22" s="998"/>
      <c r="JMT22" s="998"/>
      <c r="JMU22" s="998"/>
      <c r="JMV22" s="998"/>
      <c r="JMW22" s="998"/>
      <c r="JMX22" s="998"/>
      <c r="JMY22" s="998"/>
      <c r="JMZ22" s="998"/>
      <c r="JNA22" s="998"/>
      <c r="JNB22" s="998"/>
      <c r="JNC22" s="998"/>
      <c r="JND22" s="998"/>
      <c r="JNE22" s="998"/>
      <c r="JNF22" s="998"/>
      <c r="JNG22" s="998"/>
      <c r="JNH22" s="998"/>
      <c r="JNI22" s="998"/>
      <c r="JNJ22" s="998"/>
      <c r="JNK22" s="998"/>
      <c r="JNL22" s="998"/>
      <c r="JNM22" s="998"/>
      <c r="JNN22" s="998"/>
      <c r="JNO22" s="998"/>
      <c r="JNP22" s="998"/>
      <c r="JNQ22" s="998"/>
      <c r="JNR22" s="998"/>
      <c r="JNS22" s="998"/>
      <c r="JNT22" s="998"/>
      <c r="JNU22" s="998"/>
      <c r="JNV22" s="998"/>
      <c r="JNW22" s="998"/>
      <c r="JNX22" s="998"/>
      <c r="JNY22" s="998"/>
      <c r="JNZ22" s="998"/>
      <c r="JOA22" s="998"/>
      <c r="JOB22" s="998"/>
      <c r="JOC22" s="998"/>
      <c r="JOD22" s="998"/>
      <c r="JOE22" s="998"/>
      <c r="JOF22" s="998"/>
      <c r="JOG22" s="998"/>
      <c r="JOH22" s="998"/>
      <c r="JOI22" s="998"/>
      <c r="JOJ22" s="998"/>
      <c r="JOK22" s="998"/>
      <c r="JOL22" s="998"/>
      <c r="JOM22" s="998"/>
      <c r="JON22" s="998"/>
      <c r="JOO22" s="998"/>
      <c r="JOP22" s="998"/>
      <c r="JOQ22" s="998"/>
      <c r="JOR22" s="998"/>
      <c r="JOS22" s="998"/>
      <c r="JOT22" s="998"/>
      <c r="JOU22" s="998"/>
      <c r="JOV22" s="998"/>
      <c r="JOW22" s="998"/>
      <c r="JOX22" s="998"/>
      <c r="JOY22" s="998"/>
      <c r="JOZ22" s="998"/>
      <c r="JPA22" s="998"/>
      <c r="JPB22" s="998"/>
      <c r="JPC22" s="998"/>
      <c r="JPD22" s="998"/>
      <c r="JPE22" s="998"/>
      <c r="JPF22" s="998"/>
      <c r="JPG22" s="998"/>
      <c r="JPH22" s="998"/>
      <c r="JPI22" s="998"/>
      <c r="JPJ22" s="998"/>
      <c r="JPK22" s="998"/>
      <c r="JPL22" s="998"/>
      <c r="JPM22" s="998"/>
      <c r="JPN22" s="998"/>
      <c r="JPO22" s="998"/>
      <c r="JPP22" s="998"/>
      <c r="JPQ22" s="998"/>
      <c r="JPR22" s="998"/>
      <c r="JPS22" s="998"/>
      <c r="JPT22" s="998"/>
      <c r="JPU22" s="998"/>
      <c r="JPV22" s="998"/>
      <c r="JPW22" s="998"/>
      <c r="JPX22" s="998"/>
      <c r="JPY22" s="998"/>
      <c r="JPZ22" s="998"/>
      <c r="JQA22" s="998"/>
      <c r="JQB22" s="998"/>
      <c r="JQC22" s="998"/>
      <c r="JQD22" s="998"/>
      <c r="JQE22" s="998"/>
      <c r="JQF22" s="998"/>
      <c r="JQG22" s="998"/>
      <c r="JQH22" s="998"/>
      <c r="JQI22" s="998"/>
      <c r="JQJ22" s="998"/>
      <c r="JQK22" s="998"/>
      <c r="JQL22" s="998"/>
      <c r="JQM22" s="998"/>
      <c r="JQN22" s="998"/>
      <c r="JQO22" s="998"/>
      <c r="JQP22" s="998"/>
      <c r="JQQ22" s="998"/>
      <c r="JQR22" s="998"/>
      <c r="JQS22" s="998"/>
      <c r="JQT22" s="998"/>
      <c r="JQU22" s="998"/>
      <c r="JQV22" s="998"/>
      <c r="JQW22" s="998"/>
      <c r="JQX22" s="998"/>
      <c r="JQY22" s="998"/>
      <c r="JQZ22" s="998"/>
      <c r="JRA22" s="998"/>
      <c r="JRB22" s="998"/>
      <c r="JRC22" s="998"/>
      <c r="JRD22" s="998"/>
      <c r="JRE22" s="998"/>
      <c r="JRF22" s="998"/>
      <c r="JRG22" s="998"/>
      <c r="JRH22" s="998"/>
      <c r="JRI22" s="998"/>
      <c r="JRJ22" s="998"/>
      <c r="JRK22" s="998"/>
      <c r="JRL22" s="998"/>
      <c r="JRM22" s="998"/>
      <c r="JRN22" s="998"/>
      <c r="JRO22" s="998"/>
      <c r="JRP22" s="998"/>
      <c r="JRQ22" s="998"/>
      <c r="JRR22" s="998"/>
      <c r="JRS22" s="998"/>
      <c r="JRT22" s="998"/>
      <c r="JRU22" s="998"/>
      <c r="JRV22" s="998"/>
      <c r="JRW22" s="998"/>
      <c r="JRX22" s="998"/>
      <c r="JRY22" s="998"/>
      <c r="JRZ22" s="998"/>
      <c r="JSA22" s="998"/>
      <c r="JSB22" s="998"/>
      <c r="JSC22" s="998"/>
      <c r="JSD22" s="998"/>
      <c r="JSE22" s="998"/>
      <c r="JSF22" s="998"/>
      <c r="JSG22" s="998"/>
      <c r="JSH22" s="998"/>
      <c r="JSI22" s="998"/>
      <c r="JSJ22" s="998"/>
      <c r="JSK22" s="998"/>
      <c r="JSL22" s="998"/>
      <c r="JSM22" s="998"/>
      <c r="JSN22" s="998"/>
      <c r="JSO22" s="998"/>
      <c r="JSP22" s="998"/>
      <c r="JSQ22" s="998"/>
      <c r="JSR22" s="998"/>
      <c r="JSS22" s="998"/>
      <c r="JST22" s="998"/>
      <c r="JSU22" s="998"/>
      <c r="JSV22" s="998"/>
      <c r="JSW22" s="998"/>
      <c r="JSX22" s="998"/>
      <c r="JSY22" s="998"/>
      <c r="JSZ22" s="998"/>
      <c r="JTA22" s="998"/>
      <c r="JTB22" s="998"/>
      <c r="JTC22" s="998"/>
      <c r="JTD22" s="998"/>
      <c r="JTE22" s="998"/>
      <c r="JTF22" s="998"/>
      <c r="JTG22" s="998"/>
      <c r="JTH22" s="998"/>
      <c r="JTI22" s="998"/>
      <c r="JTJ22" s="998"/>
      <c r="JTK22" s="998"/>
      <c r="JTL22" s="998"/>
      <c r="JTM22" s="998"/>
      <c r="JTN22" s="998"/>
      <c r="JTO22" s="998"/>
      <c r="JTP22" s="998"/>
      <c r="JTQ22" s="998"/>
      <c r="JTR22" s="998"/>
      <c r="JTS22" s="998"/>
      <c r="JTT22" s="998"/>
      <c r="JTU22" s="998"/>
      <c r="JTV22" s="998"/>
      <c r="JTW22" s="998"/>
      <c r="JTX22" s="998"/>
      <c r="JTY22" s="998"/>
      <c r="JTZ22" s="998"/>
      <c r="JUA22" s="998"/>
      <c r="JUB22" s="998"/>
      <c r="JUC22" s="998"/>
      <c r="JUD22" s="998"/>
      <c r="JUE22" s="998"/>
      <c r="JUF22" s="998"/>
      <c r="JUG22" s="998"/>
      <c r="JUH22" s="998"/>
      <c r="JUI22" s="998"/>
      <c r="JUJ22" s="998"/>
      <c r="JUK22" s="998"/>
      <c r="JUL22" s="998"/>
      <c r="JUM22" s="998"/>
      <c r="JUN22" s="998"/>
      <c r="JUO22" s="998"/>
      <c r="JUP22" s="998"/>
      <c r="JUQ22" s="998"/>
      <c r="JUR22" s="998"/>
      <c r="JUS22" s="998"/>
      <c r="JUT22" s="998"/>
      <c r="JUU22" s="998"/>
      <c r="JUV22" s="998"/>
      <c r="JUW22" s="998"/>
      <c r="JUX22" s="998"/>
      <c r="JUY22" s="998"/>
      <c r="JUZ22" s="998"/>
      <c r="JVA22" s="998"/>
      <c r="JVB22" s="998"/>
      <c r="JVC22" s="998"/>
      <c r="JVD22" s="998"/>
      <c r="JVE22" s="998"/>
      <c r="JVF22" s="998"/>
      <c r="JVG22" s="998"/>
      <c r="JVH22" s="998"/>
      <c r="JVI22" s="998"/>
      <c r="JVJ22" s="998"/>
      <c r="JVK22" s="998"/>
      <c r="JVL22" s="998"/>
      <c r="JVM22" s="998"/>
      <c r="JVN22" s="998"/>
      <c r="JVO22" s="998"/>
      <c r="JVP22" s="998"/>
      <c r="JVQ22" s="998"/>
      <c r="JVR22" s="998"/>
      <c r="JVS22" s="998"/>
      <c r="JVT22" s="998"/>
      <c r="JVU22" s="998"/>
      <c r="JVV22" s="998"/>
      <c r="JVW22" s="998"/>
      <c r="JVX22" s="998"/>
      <c r="JVY22" s="998"/>
      <c r="JVZ22" s="998"/>
      <c r="JWA22" s="998"/>
      <c r="JWB22" s="998"/>
      <c r="JWC22" s="998"/>
      <c r="JWD22" s="998"/>
      <c r="JWE22" s="998"/>
      <c r="JWF22" s="998"/>
      <c r="JWG22" s="998"/>
      <c r="JWH22" s="998"/>
      <c r="JWI22" s="998"/>
      <c r="JWJ22" s="998"/>
      <c r="JWK22" s="998"/>
      <c r="JWL22" s="998"/>
      <c r="JWM22" s="998"/>
      <c r="JWN22" s="998"/>
      <c r="JWO22" s="998"/>
      <c r="JWP22" s="998"/>
      <c r="JWQ22" s="998"/>
      <c r="JWR22" s="998"/>
      <c r="JWS22" s="998"/>
      <c r="JWT22" s="998"/>
      <c r="JWU22" s="998"/>
      <c r="JWV22" s="998"/>
      <c r="JWW22" s="998"/>
      <c r="JWX22" s="998"/>
      <c r="JWY22" s="998"/>
      <c r="JWZ22" s="998"/>
      <c r="JXA22" s="998"/>
      <c r="JXB22" s="998"/>
      <c r="JXC22" s="998"/>
      <c r="JXD22" s="998"/>
      <c r="JXE22" s="998"/>
      <c r="JXF22" s="998"/>
      <c r="JXG22" s="998"/>
      <c r="JXH22" s="998"/>
      <c r="JXI22" s="998"/>
      <c r="JXJ22" s="998"/>
      <c r="JXK22" s="998"/>
      <c r="JXL22" s="998"/>
      <c r="JXM22" s="998"/>
      <c r="JXN22" s="998"/>
      <c r="JXO22" s="998"/>
      <c r="JXP22" s="998"/>
      <c r="JXQ22" s="998"/>
      <c r="JXR22" s="998"/>
      <c r="JXS22" s="998"/>
      <c r="JXT22" s="998"/>
      <c r="JXU22" s="998"/>
      <c r="JXV22" s="998"/>
      <c r="JXW22" s="998"/>
      <c r="JXX22" s="998"/>
      <c r="JXY22" s="998"/>
      <c r="JXZ22" s="998"/>
      <c r="JYA22" s="998"/>
      <c r="JYB22" s="998"/>
      <c r="JYC22" s="998"/>
      <c r="JYD22" s="998"/>
      <c r="JYE22" s="998"/>
      <c r="JYF22" s="998"/>
      <c r="JYG22" s="998"/>
      <c r="JYH22" s="998"/>
      <c r="JYI22" s="998"/>
      <c r="JYJ22" s="998"/>
      <c r="JYK22" s="998"/>
      <c r="JYL22" s="998"/>
      <c r="JYM22" s="998"/>
      <c r="JYN22" s="998"/>
      <c r="JYO22" s="998"/>
      <c r="JYP22" s="998"/>
      <c r="JYQ22" s="998"/>
      <c r="JYR22" s="998"/>
      <c r="JYS22" s="998"/>
      <c r="JYT22" s="998"/>
      <c r="JYU22" s="998"/>
      <c r="JYV22" s="998"/>
      <c r="JYW22" s="998"/>
      <c r="JYX22" s="998"/>
      <c r="JYY22" s="998"/>
      <c r="JYZ22" s="998"/>
      <c r="JZA22" s="998"/>
      <c r="JZB22" s="998"/>
      <c r="JZC22" s="998"/>
      <c r="JZD22" s="998"/>
      <c r="JZE22" s="998"/>
      <c r="JZF22" s="998"/>
      <c r="JZG22" s="998"/>
      <c r="JZH22" s="998"/>
      <c r="JZI22" s="998"/>
      <c r="JZJ22" s="998"/>
      <c r="JZK22" s="998"/>
      <c r="JZL22" s="998"/>
      <c r="JZM22" s="998"/>
      <c r="JZN22" s="998"/>
      <c r="JZO22" s="998"/>
      <c r="JZP22" s="998"/>
      <c r="JZQ22" s="998"/>
      <c r="JZR22" s="998"/>
      <c r="JZS22" s="998"/>
      <c r="JZT22" s="998"/>
      <c r="JZU22" s="998"/>
      <c r="JZV22" s="998"/>
      <c r="JZW22" s="998"/>
      <c r="JZX22" s="998"/>
      <c r="JZY22" s="998"/>
      <c r="JZZ22" s="998"/>
      <c r="KAA22" s="998"/>
      <c r="KAB22" s="998"/>
      <c r="KAC22" s="998"/>
      <c r="KAD22" s="998"/>
      <c r="KAE22" s="998"/>
      <c r="KAF22" s="998"/>
      <c r="KAG22" s="998"/>
      <c r="KAH22" s="998"/>
      <c r="KAI22" s="998"/>
      <c r="KAJ22" s="998"/>
      <c r="KAK22" s="998"/>
      <c r="KAL22" s="998"/>
      <c r="KAM22" s="998"/>
      <c r="KAN22" s="998"/>
      <c r="KAO22" s="998"/>
      <c r="KAP22" s="998"/>
      <c r="KAQ22" s="998"/>
      <c r="KAR22" s="998"/>
      <c r="KAS22" s="998"/>
      <c r="KAT22" s="998"/>
      <c r="KAU22" s="998"/>
      <c r="KAV22" s="998"/>
      <c r="KAW22" s="998"/>
      <c r="KAX22" s="998"/>
      <c r="KAY22" s="998"/>
      <c r="KAZ22" s="998"/>
      <c r="KBA22" s="998"/>
      <c r="KBB22" s="998"/>
      <c r="KBC22" s="998"/>
      <c r="KBD22" s="998"/>
      <c r="KBE22" s="998"/>
      <c r="KBF22" s="998"/>
      <c r="KBG22" s="998"/>
      <c r="KBH22" s="998"/>
      <c r="KBI22" s="998"/>
      <c r="KBJ22" s="998"/>
      <c r="KBK22" s="998"/>
      <c r="KBL22" s="998"/>
      <c r="KBM22" s="998"/>
      <c r="KBN22" s="998"/>
      <c r="KBO22" s="998"/>
      <c r="KBP22" s="998"/>
      <c r="KBQ22" s="998"/>
      <c r="KBR22" s="998"/>
      <c r="KBS22" s="998"/>
      <c r="KBT22" s="998"/>
      <c r="KBU22" s="998"/>
      <c r="KBV22" s="998"/>
      <c r="KBW22" s="998"/>
      <c r="KBX22" s="998"/>
      <c r="KBY22" s="998"/>
      <c r="KBZ22" s="998"/>
      <c r="KCA22" s="998"/>
      <c r="KCB22" s="998"/>
      <c r="KCC22" s="998"/>
      <c r="KCD22" s="998"/>
      <c r="KCE22" s="998"/>
      <c r="KCF22" s="998"/>
      <c r="KCG22" s="998"/>
      <c r="KCH22" s="998"/>
      <c r="KCI22" s="998"/>
      <c r="KCJ22" s="998"/>
      <c r="KCK22" s="998"/>
      <c r="KCL22" s="998"/>
      <c r="KCM22" s="998"/>
      <c r="KCN22" s="998"/>
      <c r="KCO22" s="998"/>
      <c r="KCP22" s="998"/>
      <c r="KCQ22" s="998"/>
      <c r="KCR22" s="998"/>
      <c r="KCS22" s="998"/>
      <c r="KCT22" s="998"/>
      <c r="KCU22" s="998"/>
      <c r="KCV22" s="998"/>
      <c r="KCW22" s="998"/>
      <c r="KCX22" s="998"/>
      <c r="KCY22" s="998"/>
      <c r="KCZ22" s="998"/>
      <c r="KDA22" s="998"/>
      <c r="KDB22" s="998"/>
      <c r="KDC22" s="998"/>
      <c r="KDD22" s="998"/>
      <c r="KDE22" s="998"/>
      <c r="KDF22" s="998"/>
      <c r="KDG22" s="998"/>
      <c r="KDH22" s="998"/>
      <c r="KDI22" s="998"/>
      <c r="KDJ22" s="998"/>
      <c r="KDK22" s="998"/>
      <c r="KDL22" s="998"/>
      <c r="KDM22" s="998"/>
      <c r="KDN22" s="998"/>
      <c r="KDO22" s="998"/>
      <c r="KDP22" s="998"/>
      <c r="KDQ22" s="998"/>
      <c r="KDR22" s="998"/>
      <c r="KDS22" s="998"/>
      <c r="KDT22" s="998"/>
      <c r="KDU22" s="998"/>
      <c r="KDV22" s="998"/>
      <c r="KDW22" s="998"/>
      <c r="KDX22" s="998"/>
      <c r="KDY22" s="998"/>
      <c r="KDZ22" s="998"/>
      <c r="KEA22" s="998"/>
      <c r="KEB22" s="998"/>
      <c r="KEC22" s="998"/>
      <c r="KED22" s="998"/>
      <c r="KEE22" s="998"/>
      <c r="KEF22" s="998"/>
      <c r="KEG22" s="998"/>
      <c r="KEH22" s="998"/>
      <c r="KEI22" s="998"/>
      <c r="KEJ22" s="998"/>
      <c r="KEK22" s="998"/>
      <c r="KEL22" s="998"/>
      <c r="KEM22" s="998"/>
      <c r="KEN22" s="998"/>
    </row>
    <row r="23" spans="1:7580" s="999" customFormat="1" ht="15.75" x14ac:dyDescent="0.2">
      <c r="A23" s="967">
        <v>27</v>
      </c>
      <c r="B23" s="1038" t="s">
        <v>330</v>
      </c>
      <c r="C23" s="868">
        <v>56000</v>
      </c>
      <c r="D23" s="869" t="s">
        <v>396</v>
      </c>
      <c r="E23" s="869"/>
      <c r="F23" s="871" t="s">
        <v>401</v>
      </c>
      <c r="G23" s="871" t="s">
        <v>63</v>
      </c>
      <c r="H23" s="1013">
        <v>4</v>
      </c>
      <c r="I23" s="1013">
        <v>4</v>
      </c>
      <c r="J23" s="1013">
        <f t="shared" si="3"/>
        <v>4</v>
      </c>
      <c r="K23" s="1013">
        <f t="shared" si="4"/>
        <v>4</v>
      </c>
      <c r="L23" s="1013"/>
      <c r="M23" s="1013"/>
      <c r="N23" s="1013">
        <f>TRUNC(SUM(L23:M23)/2,0)</f>
        <v>0</v>
      </c>
      <c r="O23" s="914"/>
      <c r="P23" s="914"/>
      <c r="Q23" s="1022">
        <f t="shared" si="2"/>
        <v>1</v>
      </c>
      <c r="R23" s="878"/>
      <c r="S23" s="878"/>
      <c r="T23" s="878"/>
      <c r="U23" s="878"/>
      <c r="V23" s="878"/>
      <c r="W23" s="878"/>
      <c r="X23" s="878"/>
      <c r="Y23" s="878"/>
      <c r="Z23" s="878"/>
      <c r="AA23" s="878"/>
      <c r="AB23" s="878"/>
      <c r="AC23" s="878"/>
      <c r="AD23" s="878"/>
      <c r="AE23" s="232"/>
      <c r="AF23" s="878"/>
      <c r="AG23" s="232"/>
      <c r="AH23" s="878"/>
      <c r="AI23" s="879"/>
      <c r="AJ23" s="1049">
        <f t="shared" si="5"/>
        <v>5</v>
      </c>
      <c r="AK23" s="874"/>
      <c r="AL23" s="875">
        <f>+IF(D23="PC",1,0)</f>
        <v>1</v>
      </c>
      <c r="AM23" s="876">
        <f>IF(D23="PC", +IF(AJ23&gt;17,1,0),0)</f>
        <v>0</v>
      </c>
      <c r="AN23" s="876">
        <f>IF(E23="CA",1,0)</f>
        <v>0</v>
      </c>
      <c r="AO23" s="4">
        <f>+IF(G23="S",5,+IF(D23="PM",10,12))</f>
        <v>12</v>
      </c>
      <c r="AP23" s="877">
        <f>+C23*AO23*AJ23</f>
        <v>3360000</v>
      </c>
      <c r="AQ23" s="877">
        <v>115008</v>
      </c>
      <c r="AR23" s="877">
        <f>AM23*$AM$2*AO23</f>
        <v>0</v>
      </c>
      <c r="AS23" s="877">
        <f>AP23*$AN$2*AN23</f>
        <v>0</v>
      </c>
      <c r="AT23" s="877">
        <f>SUM(AP23:AS23)/AO23</f>
        <v>289584</v>
      </c>
      <c r="AU23" s="877">
        <f>AT23*5/44</f>
        <v>32907.272727272728</v>
      </c>
      <c r="AV23" s="967"/>
      <c r="AW23" s="967"/>
      <c r="AX23" s="967"/>
      <c r="AY23" s="967"/>
      <c r="AZ23" s="967"/>
      <c r="BA23" s="967"/>
      <c r="BB23" s="967"/>
      <c r="BC23" s="967"/>
      <c r="BD23" s="967"/>
      <c r="BE23" s="967"/>
      <c r="BF23" s="967"/>
      <c r="BG23" s="967"/>
      <c r="BH23" s="967"/>
      <c r="BI23" s="967"/>
      <c r="BJ23" s="967"/>
      <c r="BK23" s="967"/>
      <c r="BL23" s="967"/>
      <c r="BM23" s="967"/>
      <c r="BN23" s="967"/>
      <c r="BO23" s="967"/>
      <c r="BP23" s="967"/>
      <c r="BQ23" s="967"/>
      <c r="BR23" s="967"/>
      <c r="BS23" s="967"/>
      <c r="BT23" s="967"/>
      <c r="BU23" s="967"/>
      <c r="BV23" s="967"/>
      <c r="BW23" s="967"/>
      <c r="BX23" s="967"/>
      <c r="BY23" s="967"/>
      <c r="BZ23" s="967"/>
      <c r="CA23" s="967"/>
      <c r="CB23" s="967"/>
      <c r="CC23" s="967"/>
      <c r="CD23" s="967"/>
      <c r="CE23" s="967"/>
      <c r="CF23" s="967"/>
      <c r="CG23" s="967"/>
      <c r="CH23" s="967"/>
      <c r="CI23" s="967"/>
      <c r="CJ23" s="967"/>
      <c r="CK23" s="967"/>
      <c r="CL23" s="967"/>
      <c r="CM23" s="967"/>
      <c r="CN23" s="967"/>
      <c r="CO23" s="967"/>
      <c r="CP23" s="967"/>
      <c r="CQ23" s="967"/>
      <c r="CR23" s="967"/>
      <c r="CS23" s="967"/>
      <c r="CT23" s="967"/>
      <c r="CU23" s="967"/>
      <c r="CV23" s="967"/>
      <c r="CW23" s="967"/>
      <c r="CX23" s="967"/>
      <c r="CY23" s="967"/>
      <c r="CZ23" s="967"/>
      <c r="DA23" s="967"/>
      <c r="DB23" s="967"/>
      <c r="DC23" s="967"/>
      <c r="DD23" s="967"/>
      <c r="DE23" s="967"/>
      <c r="DF23" s="967"/>
      <c r="DG23" s="967"/>
      <c r="DH23" s="967"/>
      <c r="DI23" s="967"/>
      <c r="DJ23" s="967"/>
      <c r="DK23" s="967"/>
      <c r="DL23" s="967"/>
      <c r="DM23" s="967"/>
      <c r="DN23" s="967"/>
      <c r="DO23" s="967"/>
      <c r="DP23" s="967"/>
      <c r="DQ23" s="967"/>
      <c r="DR23" s="967"/>
      <c r="DS23" s="967"/>
      <c r="DT23" s="967"/>
      <c r="DU23" s="967"/>
      <c r="DV23" s="967"/>
      <c r="DW23" s="967"/>
      <c r="DX23" s="967"/>
      <c r="DY23" s="967"/>
      <c r="DZ23" s="967"/>
      <c r="EA23" s="967"/>
      <c r="EB23" s="967"/>
      <c r="EC23" s="967"/>
      <c r="ED23" s="967"/>
      <c r="EE23" s="967"/>
      <c r="EF23" s="967"/>
      <c r="EG23" s="967"/>
      <c r="EH23" s="967"/>
      <c r="EI23" s="967"/>
      <c r="EJ23" s="967"/>
      <c r="EK23" s="967"/>
      <c r="EL23" s="967"/>
      <c r="EM23" s="967"/>
      <c r="EN23" s="967"/>
      <c r="EO23" s="967"/>
      <c r="EP23" s="967"/>
      <c r="EQ23" s="967"/>
      <c r="ER23" s="967"/>
      <c r="ES23" s="967"/>
      <c r="ET23" s="967"/>
      <c r="EU23" s="967"/>
      <c r="EV23" s="967"/>
      <c r="EW23" s="967"/>
      <c r="EX23" s="967"/>
      <c r="EY23" s="967"/>
      <c r="EZ23" s="967"/>
      <c r="FA23" s="967"/>
      <c r="FB23" s="967"/>
      <c r="FC23" s="967"/>
      <c r="FD23" s="967"/>
      <c r="FE23" s="967"/>
      <c r="FF23" s="967"/>
      <c r="FG23" s="967"/>
      <c r="FH23" s="967"/>
      <c r="FI23" s="967"/>
      <c r="FJ23" s="967"/>
      <c r="FK23" s="967"/>
      <c r="FL23" s="967"/>
      <c r="FM23" s="967"/>
      <c r="FN23" s="967"/>
      <c r="FO23" s="967"/>
      <c r="FP23" s="967"/>
      <c r="FQ23" s="967"/>
      <c r="FR23" s="967"/>
      <c r="FS23" s="967"/>
      <c r="FT23" s="967"/>
      <c r="FU23" s="967"/>
      <c r="FV23" s="967"/>
      <c r="FW23" s="967"/>
      <c r="FX23" s="967"/>
      <c r="FY23" s="967"/>
      <c r="FZ23" s="967"/>
      <c r="GA23" s="967"/>
      <c r="GB23" s="967"/>
      <c r="GC23" s="967"/>
      <c r="GD23" s="967"/>
      <c r="GE23" s="967"/>
      <c r="GF23" s="967"/>
      <c r="GG23" s="967"/>
      <c r="GH23" s="967"/>
      <c r="GI23" s="967"/>
      <c r="GJ23" s="967"/>
      <c r="GK23" s="967"/>
      <c r="GL23" s="967"/>
      <c r="GM23" s="967"/>
      <c r="GN23" s="967"/>
      <c r="GO23" s="967"/>
      <c r="GP23" s="967"/>
      <c r="GQ23" s="967"/>
      <c r="GR23" s="967"/>
      <c r="GS23" s="967"/>
      <c r="GT23" s="967"/>
      <c r="GU23" s="967"/>
      <c r="GV23" s="967"/>
      <c r="GW23" s="967"/>
      <c r="GX23" s="967"/>
      <c r="GY23" s="967"/>
      <c r="GZ23" s="967"/>
      <c r="HA23" s="967"/>
      <c r="HB23" s="967"/>
      <c r="HC23" s="967"/>
      <c r="HD23" s="967"/>
      <c r="HE23" s="967"/>
      <c r="HF23" s="967"/>
      <c r="HG23" s="967"/>
      <c r="HH23" s="967"/>
      <c r="HI23" s="967"/>
      <c r="HJ23" s="967"/>
      <c r="HK23" s="967"/>
      <c r="HL23" s="967"/>
      <c r="HM23" s="967"/>
      <c r="HN23" s="967"/>
      <c r="HO23" s="967"/>
      <c r="HP23" s="967"/>
      <c r="HQ23" s="967"/>
      <c r="HR23" s="967"/>
      <c r="HS23" s="967"/>
      <c r="HT23" s="967"/>
      <c r="HU23" s="967"/>
      <c r="HV23" s="967"/>
      <c r="HW23" s="967"/>
      <c r="HX23" s="967"/>
      <c r="HY23" s="967"/>
      <c r="HZ23" s="967"/>
      <c r="IA23" s="967"/>
      <c r="IB23" s="967"/>
      <c r="IC23" s="967"/>
      <c r="ID23" s="967"/>
      <c r="IE23" s="967"/>
      <c r="IF23" s="967"/>
      <c r="IG23" s="967"/>
      <c r="IH23" s="967"/>
      <c r="II23" s="967"/>
      <c r="IJ23" s="967"/>
      <c r="IK23" s="967"/>
      <c r="IL23" s="967"/>
      <c r="IM23" s="967"/>
      <c r="IN23" s="967"/>
      <c r="IO23" s="967"/>
      <c r="IP23" s="967"/>
      <c r="IQ23" s="967"/>
      <c r="IR23" s="967"/>
      <c r="IS23" s="967"/>
      <c r="IT23" s="967"/>
      <c r="IU23" s="967"/>
      <c r="IV23" s="967"/>
      <c r="IW23" s="967"/>
      <c r="IX23" s="967"/>
      <c r="IY23" s="967"/>
      <c r="IZ23" s="967"/>
      <c r="JA23" s="967"/>
      <c r="JB23" s="967"/>
      <c r="JC23" s="967"/>
      <c r="JD23" s="967"/>
      <c r="JE23" s="967"/>
      <c r="JF23" s="967"/>
      <c r="JG23" s="967"/>
      <c r="JH23" s="967"/>
      <c r="JI23" s="967"/>
      <c r="JJ23" s="967"/>
      <c r="JK23" s="967"/>
      <c r="JL23" s="967"/>
      <c r="JM23" s="967"/>
      <c r="JN23" s="967"/>
      <c r="JO23" s="967"/>
      <c r="JP23" s="967"/>
      <c r="JQ23" s="967"/>
      <c r="JR23" s="967"/>
      <c r="JS23" s="967"/>
      <c r="JT23" s="967"/>
      <c r="JU23" s="967"/>
      <c r="JV23" s="967"/>
      <c r="JW23" s="967"/>
      <c r="JX23" s="967"/>
      <c r="JY23" s="967"/>
      <c r="JZ23" s="967"/>
      <c r="KA23" s="967"/>
      <c r="KB23" s="967"/>
      <c r="KC23" s="967"/>
      <c r="KD23" s="967"/>
      <c r="KE23" s="967"/>
      <c r="KF23" s="967"/>
      <c r="KG23" s="967"/>
      <c r="KH23" s="967"/>
      <c r="KI23" s="967"/>
      <c r="KJ23" s="967"/>
      <c r="KK23" s="967"/>
      <c r="KL23" s="967"/>
      <c r="KM23" s="967"/>
      <c r="KN23" s="967"/>
      <c r="KO23" s="967"/>
      <c r="KP23" s="967"/>
      <c r="KQ23" s="967"/>
      <c r="KR23" s="967"/>
      <c r="KS23" s="967"/>
      <c r="KT23" s="967"/>
      <c r="KU23" s="967"/>
      <c r="KV23" s="967"/>
      <c r="KW23" s="967"/>
      <c r="KX23" s="967"/>
      <c r="KY23" s="967"/>
      <c r="KZ23" s="967"/>
      <c r="LA23" s="967"/>
      <c r="LB23" s="967"/>
      <c r="LC23" s="967"/>
      <c r="LD23" s="967"/>
      <c r="LE23" s="967"/>
      <c r="LF23" s="967"/>
      <c r="LG23" s="967"/>
      <c r="LH23" s="967"/>
      <c r="LI23" s="967"/>
      <c r="LJ23" s="967"/>
      <c r="LK23" s="967"/>
      <c r="LL23" s="967"/>
      <c r="LM23" s="967"/>
      <c r="LN23" s="967"/>
      <c r="LO23" s="967"/>
      <c r="LP23" s="967"/>
      <c r="LQ23" s="967"/>
      <c r="LR23" s="967"/>
      <c r="LS23" s="967"/>
      <c r="LT23" s="967"/>
      <c r="LU23" s="967"/>
      <c r="LV23" s="967"/>
      <c r="LW23" s="967"/>
      <c r="LX23" s="967"/>
      <c r="LY23" s="967"/>
      <c r="LZ23" s="967"/>
      <c r="MA23" s="967"/>
      <c r="MB23" s="967"/>
      <c r="MC23" s="967"/>
      <c r="MD23" s="967"/>
      <c r="ME23" s="967"/>
      <c r="MF23" s="967"/>
      <c r="MG23" s="967"/>
      <c r="MH23" s="967"/>
      <c r="MI23" s="967"/>
      <c r="MJ23" s="967"/>
      <c r="MK23" s="967"/>
      <c r="ML23" s="967"/>
      <c r="MM23" s="967"/>
      <c r="MN23" s="967"/>
      <c r="MO23" s="967"/>
      <c r="MP23" s="967"/>
      <c r="MQ23" s="967"/>
      <c r="MR23" s="967"/>
      <c r="MS23" s="967"/>
      <c r="MT23" s="967"/>
      <c r="MU23" s="967"/>
      <c r="MV23" s="967"/>
      <c r="MW23" s="967"/>
      <c r="MX23" s="967"/>
      <c r="MY23" s="967"/>
      <c r="MZ23" s="967"/>
      <c r="NA23" s="967"/>
      <c r="NB23" s="967"/>
      <c r="NC23" s="967"/>
      <c r="ND23" s="967"/>
      <c r="NE23" s="967"/>
      <c r="NF23" s="967"/>
      <c r="NG23" s="967"/>
      <c r="NH23" s="967"/>
      <c r="NI23" s="967"/>
      <c r="NJ23" s="967"/>
      <c r="NK23" s="967"/>
      <c r="NL23" s="967"/>
      <c r="NM23" s="967"/>
      <c r="NN23" s="967"/>
      <c r="NO23" s="967"/>
      <c r="NP23" s="967"/>
      <c r="NQ23" s="967"/>
      <c r="NR23" s="967"/>
      <c r="NS23" s="967"/>
      <c r="NT23" s="967"/>
      <c r="NU23" s="967"/>
      <c r="NV23" s="967"/>
      <c r="NW23" s="967"/>
      <c r="NX23" s="967"/>
      <c r="NY23" s="967"/>
      <c r="NZ23" s="967"/>
      <c r="OA23" s="967"/>
      <c r="OB23" s="967"/>
      <c r="OC23" s="967"/>
      <c r="OD23" s="967"/>
      <c r="OE23" s="967"/>
      <c r="OF23" s="967"/>
      <c r="OG23" s="967"/>
      <c r="OH23" s="967"/>
      <c r="OI23" s="967"/>
      <c r="OJ23" s="967"/>
      <c r="OK23" s="967"/>
      <c r="OL23" s="967"/>
      <c r="OM23" s="967"/>
      <c r="ON23" s="967"/>
      <c r="OO23" s="967"/>
      <c r="OP23" s="967"/>
      <c r="OQ23" s="967"/>
      <c r="OR23" s="967"/>
      <c r="OS23" s="967"/>
      <c r="OT23" s="967"/>
      <c r="OU23" s="967"/>
      <c r="OV23" s="967"/>
      <c r="OW23" s="967"/>
      <c r="OX23" s="967"/>
      <c r="OY23" s="967"/>
      <c r="OZ23" s="967"/>
      <c r="PA23" s="967"/>
      <c r="PB23" s="967"/>
      <c r="PC23" s="967"/>
      <c r="PD23" s="967"/>
      <c r="PE23" s="967"/>
      <c r="PF23" s="967"/>
      <c r="PG23" s="967"/>
      <c r="PH23" s="967"/>
      <c r="PI23" s="967"/>
      <c r="PJ23" s="967"/>
      <c r="PK23" s="967"/>
      <c r="PL23" s="967"/>
      <c r="PM23" s="967"/>
      <c r="PN23" s="967"/>
      <c r="PO23" s="967"/>
      <c r="PP23" s="967"/>
      <c r="PQ23" s="967"/>
      <c r="PR23" s="967"/>
      <c r="PS23" s="967"/>
      <c r="PT23" s="967"/>
      <c r="PU23" s="967"/>
      <c r="PV23" s="967"/>
      <c r="PW23" s="967"/>
      <c r="PX23" s="967"/>
      <c r="PY23" s="967"/>
      <c r="PZ23" s="967"/>
      <c r="QA23" s="967"/>
      <c r="QB23" s="967"/>
      <c r="QC23" s="967"/>
      <c r="QD23" s="967"/>
      <c r="QE23" s="967"/>
      <c r="QF23" s="967"/>
      <c r="QG23" s="967"/>
      <c r="QH23" s="967"/>
      <c r="QI23" s="967"/>
      <c r="QJ23" s="967"/>
      <c r="QK23" s="967"/>
      <c r="QL23" s="967"/>
      <c r="QM23" s="967"/>
      <c r="QN23" s="967"/>
      <c r="QO23" s="967"/>
      <c r="QP23" s="967"/>
      <c r="QQ23" s="967"/>
      <c r="QR23" s="967"/>
      <c r="QS23" s="967"/>
      <c r="QT23" s="967"/>
      <c r="QU23" s="967"/>
      <c r="QV23" s="967"/>
      <c r="QW23" s="967"/>
      <c r="QX23" s="967"/>
      <c r="QY23" s="967"/>
      <c r="QZ23" s="967"/>
      <c r="RA23" s="967"/>
      <c r="RB23" s="967"/>
      <c r="RC23" s="967"/>
      <c r="RD23" s="967"/>
      <c r="RE23" s="967"/>
      <c r="RF23" s="967"/>
      <c r="RG23" s="967"/>
      <c r="RH23" s="967"/>
      <c r="RI23" s="967"/>
      <c r="RJ23" s="967"/>
      <c r="RK23" s="967"/>
      <c r="RL23" s="967"/>
      <c r="RM23" s="967"/>
      <c r="RN23" s="967"/>
      <c r="RO23" s="967"/>
      <c r="RP23" s="967"/>
      <c r="RQ23" s="967"/>
      <c r="RR23" s="967"/>
      <c r="RS23" s="967"/>
      <c r="RT23" s="967"/>
      <c r="RU23" s="967"/>
      <c r="RV23" s="967"/>
      <c r="RW23" s="967"/>
      <c r="RX23" s="967"/>
      <c r="RY23" s="967"/>
      <c r="RZ23" s="967"/>
      <c r="SA23" s="967"/>
      <c r="SB23" s="967"/>
      <c r="SC23" s="967"/>
      <c r="SD23" s="967"/>
      <c r="SE23" s="967"/>
      <c r="SF23" s="967"/>
      <c r="SG23" s="967"/>
      <c r="SH23" s="967"/>
      <c r="SI23" s="967"/>
      <c r="SJ23" s="967"/>
      <c r="SK23" s="967"/>
      <c r="SL23" s="967"/>
      <c r="SM23" s="967"/>
      <c r="SN23" s="967"/>
      <c r="SO23" s="967"/>
      <c r="SP23" s="967"/>
      <c r="SQ23" s="967"/>
      <c r="SR23" s="967"/>
      <c r="SS23" s="967"/>
      <c r="ST23" s="967"/>
      <c r="SU23" s="967"/>
      <c r="SV23" s="967"/>
      <c r="SW23" s="967"/>
      <c r="SX23" s="967"/>
      <c r="SY23" s="967"/>
      <c r="SZ23" s="967"/>
      <c r="TA23" s="967"/>
      <c r="TB23" s="967"/>
      <c r="TC23" s="967"/>
      <c r="TD23" s="967"/>
      <c r="TE23" s="967"/>
      <c r="TF23" s="967"/>
      <c r="TG23" s="967"/>
      <c r="TH23" s="967"/>
      <c r="TI23" s="967"/>
      <c r="TJ23" s="967"/>
      <c r="TK23" s="967"/>
      <c r="TL23" s="967"/>
      <c r="TM23" s="967"/>
      <c r="TN23" s="967"/>
      <c r="TO23" s="967"/>
      <c r="TP23" s="967"/>
      <c r="TQ23" s="967"/>
      <c r="TR23" s="967"/>
      <c r="TS23" s="967"/>
      <c r="TT23" s="967"/>
      <c r="TU23" s="967"/>
      <c r="TV23" s="967"/>
      <c r="TW23" s="967"/>
      <c r="TX23" s="967"/>
      <c r="TY23" s="967"/>
      <c r="TZ23" s="967"/>
      <c r="UA23" s="967"/>
      <c r="UB23" s="967"/>
      <c r="UC23" s="967"/>
      <c r="UD23" s="967"/>
      <c r="UE23" s="967"/>
      <c r="UF23" s="967"/>
      <c r="UG23" s="967"/>
      <c r="UH23" s="967"/>
      <c r="UI23" s="967"/>
      <c r="UJ23" s="967"/>
      <c r="UK23" s="967"/>
      <c r="UL23" s="967"/>
      <c r="UM23" s="967"/>
      <c r="UN23" s="967"/>
      <c r="UO23" s="967"/>
      <c r="UP23" s="967"/>
      <c r="UQ23" s="967"/>
      <c r="UR23" s="967"/>
      <c r="US23" s="967"/>
      <c r="UT23" s="967"/>
      <c r="UU23" s="967"/>
      <c r="UV23" s="967"/>
      <c r="UW23" s="967"/>
      <c r="UX23" s="967"/>
      <c r="UY23" s="967"/>
      <c r="UZ23" s="967"/>
      <c r="VA23" s="967"/>
      <c r="VB23" s="967"/>
      <c r="VC23" s="967"/>
      <c r="VD23" s="967"/>
      <c r="VE23" s="967"/>
      <c r="VF23" s="967"/>
      <c r="VG23" s="967"/>
      <c r="VH23" s="967"/>
      <c r="VI23" s="967"/>
      <c r="VJ23" s="967"/>
      <c r="VK23" s="967"/>
      <c r="VL23" s="967"/>
      <c r="VM23" s="967"/>
      <c r="VN23" s="967"/>
      <c r="VO23" s="967"/>
      <c r="VP23" s="967"/>
      <c r="VQ23" s="967"/>
      <c r="VR23" s="967"/>
      <c r="VS23" s="967"/>
      <c r="VT23" s="967"/>
      <c r="VU23" s="967"/>
      <c r="VV23" s="967"/>
      <c r="VW23" s="967"/>
      <c r="VX23" s="967"/>
      <c r="VY23" s="967"/>
      <c r="VZ23" s="967"/>
      <c r="WA23" s="967"/>
      <c r="WB23" s="967"/>
      <c r="WC23" s="967"/>
      <c r="WD23" s="967"/>
      <c r="WE23" s="967"/>
      <c r="WF23" s="967"/>
      <c r="WG23" s="967"/>
      <c r="WH23" s="967"/>
      <c r="WI23" s="967"/>
      <c r="WJ23" s="967"/>
      <c r="WK23" s="967"/>
      <c r="WL23" s="967"/>
      <c r="WM23" s="967"/>
      <c r="WN23" s="967"/>
      <c r="WO23" s="967"/>
      <c r="WP23" s="967"/>
      <c r="WQ23" s="967"/>
      <c r="WR23" s="967"/>
      <c r="WS23" s="967"/>
      <c r="WT23" s="967"/>
      <c r="WU23" s="967"/>
      <c r="WV23" s="967"/>
      <c r="WW23" s="967"/>
      <c r="WX23" s="967"/>
      <c r="WY23" s="967"/>
      <c r="WZ23" s="967"/>
      <c r="XA23" s="967"/>
      <c r="XB23" s="967"/>
      <c r="XC23" s="967"/>
      <c r="XD23" s="967"/>
      <c r="XE23" s="967"/>
      <c r="XF23" s="967"/>
      <c r="XG23" s="967"/>
      <c r="XH23" s="967"/>
      <c r="XI23" s="967"/>
      <c r="XJ23" s="967"/>
      <c r="XK23" s="967"/>
      <c r="XL23" s="967"/>
      <c r="XM23" s="967"/>
      <c r="XN23" s="967"/>
      <c r="XO23" s="967"/>
      <c r="XP23" s="967"/>
      <c r="XQ23" s="967"/>
      <c r="XR23" s="967"/>
      <c r="XS23" s="967"/>
      <c r="XT23" s="967"/>
      <c r="XU23" s="967"/>
      <c r="XV23" s="967"/>
      <c r="XW23" s="967"/>
      <c r="XX23" s="967"/>
      <c r="XY23" s="967"/>
      <c r="XZ23" s="967"/>
      <c r="YA23" s="967"/>
      <c r="YB23" s="967"/>
      <c r="YC23" s="967"/>
      <c r="YD23" s="967"/>
      <c r="YE23" s="967"/>
      <c r="YF23" s="967"/>
      <c r="YG23" s="967"/>
      <c r="YH23" s="967"/>
      <c r="YI23" s="967"/>
      <c r="YJ23" s="967"/>
      <c r="YK23" s="967"/>
      <c r="YL23" s="967"/>
      <c r="YM23" s="967"/>
      <c r="YN23" s="967"/>
      <c r="YO23" s="967"/>
      <c r="YP23" s="967"/>
      <c r="YQ23" s="967"/>
      <c r="YR23" s="967"/>
      <c r="YS23" s="967"/>
      <c r="YT23" s="967"/>
      <c r="YU23" s="967"/>
      <c r="YV23" s="967"/>
      <c r="YW23" s="967"/>
      <c r="YX23" s="967"/>
      <c r="YY23" s="967"/>
      <c r="YZ23" s="967"/>
      <c r="ZA23" s="967"/>
      <c r="ZB23" s="967"/>
      <c r="ZC23" s="967"/>
      <c r="ZD23" s="967"/>
      <c r="ZE23" s="967"/>
      <c r="ZF23" s="967"/>
      <c r="ZG23" s="967"/>
      <c r="ZH23" s="967"/>
      <c r="ZI23" s="967"/>
      <c r="ZJ23" s="967"/>
      <c r="ZK23" s="967"/>
      <c r="ZL23" s="967"/>
      <c r="ZM23" s="967"/>
      <c r="ZN23" s="967"/>
      <c r="ZO23" s="967"/>
      <c r="ZP23" s="967"/>
      <c r="ZQ23" s="967"/>
      <c r="ZR23" s="967"/>
      <c r="ZS23" s="967"/>
      <c r="ZT23" s="967"/>
      <c r="ZU23" s="967"/>
      <c r="ZV23" s="967"/>
      <c r="ZW23" s="967"/>
      <c r="ZX23" s="967"/>
      <c r="ZY23" s="967"/>
      <c r="ZZ23" s="967"/>
      <c r="AAA23" s="967"/>
      <c r="AAB23" s="967"/>
      <c r="AAC23" s="967"/>
      <c r="AAD23" s="967"/>
      <c r="AAE23" s="967"/>
      <c r="AAF23" s="967"/>
      <c r="AAG23" s="967"/>
      <c r="AAH23" s="967"/>
      <c r="AAI23" s="967"/>
      <c r="AAJ23" s="967"/>
      <c r="AAK23" s="967"/>
      <c r="AAL23" s="967"/>
      <c r="AAM23" s="967"/>
      <c r="AAN23" s="967"/>
      <c r="AAO23" s="967"/>
      <c r="AAP23" s="967"/>
      <c r="AAQ23" s="967"/>
      <c r="AAR23" s="967"/>
      <c r="AAS23" s="967"/>
      <c r="AAT23" s="967"/>
      <c r="AAU23" s="967"/>
      <c r="AAV23" s="967"/>
      <c r="AAW23" s="967"/>
      <c r="AAX23" s="967"/>
      <c r="AAY23" s="967"/>
      <c r="AAZ23" s="967"/>
      <c r="ABA23" s="967"/>
      <c r="ABB23" s="967"/>
      <c r="ABC23" s="967"/>
      <c r="ABD23" s="967"/>
      <c r="ABE23" s="967"/>
      <c r="ABF23" s="967"/>
      <c r="ABG23" s="967"/>
      <c r="ABH23" s="967"/>
      <c r="ABI23" s="967"/>
      <c r="ABJ23" s="967"/>
      <c r="ABK23" s="967"/>
      <c r="ABL23" s="967"/>
      <c r="ABM23" s="967"/>
      <c r="ABN23" s="967"/>
      <c r="ABO23" s="967"/>
      <c r="ABP23" s="967"/>
      <c r="ABQ23" s="967"/>
      <c r="ABR23" s="967"/>
      <c r="ABS23" s="967"/>
      <c r="ABT23" s="967"/>
      <c r="ABU23" s="967"/>
      <c r="ABV23" s="967"/>
      <c r="ABW23" s="967"/>
      <c r="ABX23" s="967"/>
      <c r="ABY23" s="967"/>
      <c r="ABZ23" s="967"/>
      <c r="ACA23" s="967"/>
      <c r="ACB23" s="967"/>
      <c r="ACC23" s="967"/>
      <c r="ACD23" s="967"/>
      <c r="ACE23" s="967"/>
      <c r="ACF23" s="967"/>
      <c r="ACG23" s="967"/>
      <c r="ACH23" s="967"/>
      <c r="ACI23" s="967"/>
      <c r="ACJ23" s="967"/>
      <c r="ACK23" s="967"/>
      <c r="ACL23" s="967"/>
      <c r="ACM23" s="967"/>
      <c r="ACN23" s="967"/>
      <c r="ACO23" s="967"/>
      <c r="ACP23" s="967"/>
      <c r="ACQ23" s="967"/>
      <c r="ACR23" s="967"/>
      <c r="ACS23" s="967"/>
      <c r="ACT23" s="967"/>
      <c r="ACU23" s="967"/>
      <c r="ACV23" s="967"/>
      <c r="ACW23" s="967"/>
      <c r="ACX23" s="967"/>
      <c r="ACY23" s="967"/>
      <c r="ACZ23" s="967"/>
      <c r="ADA23" s="967"/>
      <c r="ADB23" s="967"/>
      <c r="ADC23" s="967"/>
      <c r="ADD23" s="967"/>
      <c r="ADE23" s="967"/>
      <c r="ADF23" s="967"/>
      <c r="ADG23" s="967"/>
      <c r="ADH23" s="967"/>
      <c r="ADI23" s="967"/>
      <c r="ADJ23" s="967"/>
      <c r="ADK23" s="967"/>
      <c r="ADL23" s="967"/>
      <c r="ADM23" s="967"/>
      <c r="ADN23" s="967"/>
      <c r="ADO23" s="967"/>
      <c r="ADP23" s="967"/>
      <c r="ADQ23" s="967"/>
      <c r="ADR23" s="967"/>
      <c r="ADS23" s="967"/>
      <c r="ADT23" s="967"/>
      <c r="ADU23" s="967"/>
      <c r="ADV23" s="967"/>
      <c r="ADW23" s="967"/>
      <c r="ADX23" s="967"/>
      <c r="ADY23" s="967"/>
      <c r="ADZ23" s="967"/>
      <c r="AEA23" s="967"/>
      <c r="AEB23" s="967"/>
      <c r="AEC23" s="967"/>
      <c r="AED23" s="967"/>
      <c r="AEE23" s="967"/>
      <c r="AEF23" s="967"/>
      <c r="AEG23" s="967"/>
      <c r="AEH23" s="967"/>
      <c r="AEI23" s="967"/>
      <c r="AEJ23" s="967"/>
      <c r="AEK23" s="967"/>
      <c r="AEL23" s="967"/>
      <c r="AEM23" s="967"/>
      <c r="AEN23" s="967"/>
      <c r="AEO23" s="967"/>
      <c r="AEP23" s="967"/>
      <c r="AEQ23" s="967"/>
      <c r="AER23" s="967"/>
      <c r="AES23" s="967"/>
      <c r="AET23" s="967"/>
      <c r="AEU23" s="967"/>
      <c r="AEV23" s="967"/>
      <c r="AEW23" s="967"/>
      <c r="AEX23" s="967"/>
      <c r="AEY23" s="967"/>
      <c r="AEZ23" s="967"/>
      <c r="AFA23" s="967"/>
      <c r="AFB23" s="967"/>
      <c r="AFC23" s="967"/>
      <c r="AFD23" s="967"/>
      <c r="AFE23" s="967"/>
      <c r="AFF23" s="967"/>
      <c r="AFG23" s="967"/>
      <c r="AFH23" s="967"/>
      <c r="AFI23" s="967"/>
      <c r="AFJ23" s="967"/>
      <c r="AFK23" s="967"/>
      <c r="AFL23" s="967"/>
      <c r="AFM23" s="967"/>
      <c r="AFN23" s="967"/>
      <c r="AFO23" s="967"/>
      <c r="AFP23" s="967"/>
      <c r="AFQ23" s="967"/>
      <c r="AFR23" s="967"/>
      <c r="AFS23" s="967"/>
      <c r="AFT23" s="967"/>
      <c r="AFU23" s="967"/>
      <c r="AFV23" s="967"/>
      <c r="AFW23" s="967"/>
      <c r="AFX23" s="967"/>
      <c r="AFY23" s="967"/>
      <c r="AFZ23" s="967"/>
      <c r="AGA23" s="967"/>
      <c r="AGB23" s="967"/>
      <c r="AGC23" s="967"/>
      <c r="AGD23" s="967"/>
      <c r="AGE23" s="967"/>
      <c r="AGF23" s="967"/>
      <c r="AGG23" s="967"/>
      <c r="AGH23" s="967"/>
      <c r="AGI23" s="967"/>
      <c r="AGJ23" s="967"/>
      <c r="AGK23" s="967"/>
      <c r="AGL23" s="967"/>
      <c r="AGM23" s="967"/>
      <c r="AGN23" s="967"/>
      <c r="AGO23" s="967"/>
      <c r="AGP23" s="967"/>
      <c r="AGQ23" s="967"/>
      <c r="AGR23" s="967"/>
      <c r="AGS23" s="967"/>
      <c r="AGT23" s="967"/>
      <c r="AGU23" s="967"/>
      <c r="AGV23" s="967"/>
      <c r="AGW23" s="967"/>
      <c r="AGX23" s="967"/>
      <c r="AGY23" s="967"/>
      <c r="AGZ23" s="967"/>
      <c r="AHA23" s="967"/>
      <c r="AHB23" s="967"/>
      <c r="AHC23" s="967"/>
      <c r="AHD23" s="967"/>
      <c r="AHE23" s="967"/>
      <c r="AHF23" s="967"/>
      <c r="AHG23" s="967"/>
      <c r="AHH23" s="967"/>
      <c r="AHI23" s="967"/>
      <c r="AHJ23" s="967"/>
      <c r="AHK23" s="967"/>
      <c r="AHL23" s="967"/>
      <c r="AHM23" s="967"/>
      <c r="AHN23" s="967"/>
      <c r="AHO23" s="967"/>
      <c r="AHP23" s="967"/>
      <c r="AHQ23" s="967"/>
      <c r="AHR23" s="967"/>
      <c r="AHS23" s="967"/>
      <c r="AHT23" s="967"/>
      <c r="AHU23" s="967"/>
      <c r="AHV23" s="967"/>
      <c r="AHW23" s="967"/>
      <c r="AHX23" s="967"/>
      <c r="AHY23" s="967"/>
      <c r="AHZ23" s="967"/>
      <c r="AIA23" s="967"/>
      <c r="AIB23" s="967"/>
      <c r="AIC23" s="967"/>
      <c r="AID23" s="967"/>
      <c r="AIE23" s="967"/>
      <c r="AIF23" s="967"/>
      <c r="AIG23" s="967"/>
      <c r="AIH23" s="967"/>
      <c r="AII23" s="967"/>
      <c r="AIJ23" s="967"/>
      <c r="AIK23" s="967"/>
      <c r="AIL23" s="967"/>
      <c r="AIM23" s="967"/>
      <c r="AIN23" s="967"/>
      <c r="AIO23" s="967"/>
      <c r="AIP23" s="967"/>
      <c r="AIQ23" s="967"/>
      <c r="AIR23" s="967"/>
      <c r="AIS23" s="967"/>
      <c r="AIT23" s="967"/>
      <c r="AIU23" s="967"/>
      <c r="AIV23" s="967"/>
      <c r="AIW23" s="967"/>
      <c r="AIX23" s="967"/>
      <c r="AIY23" s="967"/>
      <c r="AIZ23" s="967"/>
      <c r="AJA23" s="967"/>
      <c r="AJB23" s="967"/>
      <c r="AJC23" s="967"/>
      <c r="AJD23" s="967"/>
      <c r="AJE23" s="967"/>
      <c r="AJF23" s="967"/>
      <c r="AJG23" s="967"/>
      <c r="AJH23" s="967"/>
      <c r="AJI23" s="967"/>
      <c r="AJJ23" s="967"/>
      <c r="AJK23" s="967"/>
      <c r="AJL23" s="967"/>
      <c r="AJM23" s="967"/>
      <c r="AJN23" s="967"/>
      <c r="AJO23" s="967"/>
      <c r="AJP23" s="967"/>
      <c r="AJQ23" s="967"/>
      <c r="AJR23" s="967"/>
      <c r="AJS23" s="967"/>
      <c r="AJT23" s="967"/>
      <c r="AJU23" s="967"/>
      <c r="AJV23" s="967"/>
      <c r="AJW23" s="967"/>
      <c r="AJX23" s="967"/>
      <c r="AJY23" s="967"/>
      <c r="AJZ23" s="967"/>
      <c r="AKA23" s="967"/>
      <c r="AKB23" s="967"/>
      <c r="AKC23" s="967"/>
      <c r="AKD23" s="967"/>
      <c r="AKE23" s="967"/>
      <c r="AKF23" s="967"/>
      <c r="AKG23" s="967"/>
      <c r="AKH23" s="967"/>
      <c r="AKI23" s="967"/>
      <c r="AKJ23" s="967"/>
      <c r="AKK23" s="967"/>
      <c r="AKL23" s="967"/>
      <c r="AKM23" s="967"/>
      <c r="AKN23" s="967"/>
      <c r="AKO23" s="967"/>
      <c r="AKP23" s="967"/>
      <c r="AKQ23" s="967"/>
      <c r="AKR23" s="967"/>
      <c r="AKS23" s="967"/>
      <c r="AKT23" s="967"/>
      <c r="AKU23" s="967"/>
      <c r="AKV23" s="967"/>
      <c r="AKW23" s="967"/>
      <c r="AKX23" s="967"/>
      <c r="AKY23" s="967"/>
      <c r="AKZ23" s="967"/>
      <c r="ALA23" s="967"/>
      <c r="ALB23" s="967"/>
      <c r="ALC23" s="967"/>
      <c r="ALD23" s="967"/>
      <c r="ALE23" s="967"/>
      <c r="ALF23" s="967"/>
      <c r="ALG23" s="967"/>
      <c r="ALH23" s="967"/>
      <c r="ALI23" s="967"/>
      <c r="ALJ23" s="967"/>
      <c r="ALK23" s="967"/>
      <c r="ALL23" s="967"/>
      <c r="ALM23" s="967"/>
      <c r="ALN23" s="967"/>
      <c r="ALO23" s="967"/>
      <c r="ALP23" s="967"/>
      <c r="ALQ23" s="967"/>
      <c r="ALR23" s="967"/>
      <c r="ALS23" s="967"/>
      <c r="ALT23" s="967"/>
      <c r="ALU23" s="967"/>
      <c r="ALV23" s="967"/>
      <c r="ALW23" s="967"/>
      <c r="ALX23" s="967"/>
      <c r="ALY23" s="967"/>
      <c r="ALZ23" s="967"/>
      <c r="AMA23" s="967"/>
      <c r="AMB23" s="967"/>
      <c r="AMC23" s="967"/>
      <c r="AMD23" s="967"/>
      <c r="AME23" s="967"/>
      <c r="AMF23" s="967"/>
      <c r="AMG23" s="967"/>
      <c r="AMH23" s="967"/>
      <c r="AMI23" s="967"/>
      <c r="AMJ23" s="967"/>
      <c r="AMK23" s="967"/>
      <c r="AML23" s="967"/>
      <c r="AMM23" s="967"/>
      <c r="AMN23" s="967"/>
      <c r="AMO23" s="967"/>
      <c r="AMP23" s="967"/>
      <c r="AMQ23" s="967"/>
      <c r="AMR23" s="967"/>
      <c r="AMS23" s="967"/>
      <c r="AMT23" s="967"/>
      <c r="AMU23" s="967"/>
      <c r="AMV23" s="967"/>
      <c r="AMW23" s="967"/>
      <c r="AMX23" s="967"/>
      <c r="AMY23" s="967"/>
      <c r="AMZ23" s="967"/>
      <c r="ANA23" s="967"/>
      <c r="ANB23" s="967"/>
      <c r="ANC23" s="967"/>
      <c r="AND23" s="967"/>
      <c r="ANE23" s="967"/>
      <c r="ANF23" s="967"/>
      <c r="ANG23" s="967"/>
      <c r="ANH23" s="967"/>
      <c r="ANI23" s="967"/>
      <c r="ANJ23" s="967"/>
      <c r="ANK23" s="967"/>
      <c r="ANL23" s="967"/>
      <c r="ANM23" s="967"/>
      <c r="ANN23" s="967"/>
      <c r="ANO23" s="967"/>
      <c r="ANP23" s="967"/>
      <c r="ANQ23" s="967"/>
      <c r="ANR23" s="967"/>
      <c r="ANS23" s="967"/>
      <c r="ANT23" s="967"/>
      <c r="ANU23" s="967"/>
      <c r="ANV23" s="967"/>
      <c r="ANW23" s="967"/>
      <c r="ANX23" s="967"/>
      <c r="ANY23" s="967"/>
      <c r="ANZ23" s="967"/>
      <c r="AOA23" s="967"/>
      <c r="AOB23" s="967"/>
      <c r="AOC23" s="967"/>
      <c r="AOD23" s="967"/>
      <c r="AOE23" s="967"/>
      <c r="AOF23" s="967"/>
      <c r="AOG23" s="967"/>
      <c r="AOH23" s="967"/>
      <c r="AOI23" s="967"/>
      <c r="AOJ23" s="967"/>
      <c r="AOK23" s="967"/>
      <c r="AOL23" s="967"/>
      <c r="AOM23" s="967"/>
      <c r="AON23" s="967"/>
      <c r="AOO23" s="967"/>
      <c r="AOP23" s="967"/>
      <c r="AOQ23" s="967"/>
      <c r="AOR23" s="967"/>
      <c r="AOS23" s="967"/>
      <c r="AOT23" s="967"/>
      <c r="AOU23" s="967"/>
      <c r="AOV23" s="967"/>
      <c r="AOW23" s="967"/>
      <c r="AOX23" s="967"/>
      <c r="AOY23" s="967"/>
      <c r="AOZ23" s="967"/>
      <c r="APA23" s="967"/>
      <c r="APB23" s="967"/>
      <c r="APC23" s="967"/>
      <c r="APD23" s="967"/>
      <c r="APE23" s="967"/>
      <c r="APF23" s="967"/>
      <c r="APG23" s="967"/>
      <c r="APH23" s="967"/>
      <c r="API23" s="967"/>
      <c r="APJ23" s="967"/>
      <c r="APK23" s="967"/>
      <c r="APL23" s="967"/>
      <c r="APM23" s="967"/>
      <c r="APN23" s="967"/>
      <c r="APO23" s="967"/>
      <c r="APP23" s="967"/>
      <c r="APQ23" s="967"/>
      <c r="APR23" s="967"/>
      <c r="APS23" s="967"/>
      <c r="APT23" s="967"/>
      <c r="APU23" s="967"/>
      <c r="APV23" s="967"/>
      <c r="APW23" s="967"/>
      <c r="APX23" s="967"/>
      <c r="APY23" s="967"/>
      <c r="APZ23" s="967"/>
      <c r="AQA23" s="967"/>
      <c r="AQB23" s="967"/>
      <c r="AQC23" s="967"/>
      <c r="AQD23" s="967"/>
      <c r="AQE23" s="967"/>
      <c r="AQF23" s="967"/>
      <c r="AQG23" s="967"/>
      <c r="AQH23" s="967"/>
      <c r="AQI23" s="967"/>
      <c r="AQJ23" s="967"/>
      <c r="AQK23" s="967"/>
      <c r="AQL23" s="967"/>
      <c r="AQM23" s="967"/>
      <c r="AQN23" s="967"/>
      <c r="AQO23" s="967"/>
      <c r="AQP23" s="967"/>
      <c r="AQQ23" s="967"/>
      <c r="AQR23" s="967"/>
      <c r="AQS23" s="967"/>
      <c r="AQT23" s="967"/>
      <c r="AQU23" s="967"/>
      <c r="AQV23" s="967"/>
      <c r="AQW23" s="967"/>
      <c r="AQX23" s="967"/>
      <c r="AQY23" s="967"/>
      <c r="AQZ23" s="967"/>
      <c r="ARA23" s="967"/>
      <c r="ARB23" s="967"/>
      <c r="ARC23" s="967"/>
      <c r="ARD23" s="967"/>
      <c r="ARE23" s="967"/>
      <c r="ARF23" s="967"/>
      <c r="ARG23" s="967"/>
      <c r="ARH23" s="967"/>
      <c r="ARI23" s="967"/>
      <c r="ARJ23" s="967"/>
      <c r="ARK23" s="967"/>
      <c r="ARL23" s="967"/>
      <c r="ARM23" s="967"/>
      <c r="ARN23" s="967"/>
      <c r="ARO23" s="967"/>
      <c r="ARP23" s="967"/>
      <c r="ARQ23" s="967"/>
      <c r="ARR23" s="967"/>
      <c r="ARS23" s="967"/>
      <c r="ART23" s="967"/>
      <c r="ARU23" s="967"/>
      <c r="ARV23" s="967"/>
      <c r="ARW23" s="967"/>
      <c r="ARX23" s="967"/>
      <c r="ARY23" s="967"/>
      <c r="ARZ23" s="967"/>
      <c r="ASA23" s="967"/>
      <c r="ASB23" s="967"/>
      <c r="ASC23" s="967"/>
      <c r="ASD23" s="967"/>
      <c r="ASE23" s="967"/>
      <c r="ASF23" s="967"/>
      <c r="ASG23" s="967"/>
      <c r="ASH23" s="967"/>
      <c r="ASI23" s="967"/>
      <c r="ASJ23" s="967"/>
      <c r="ASK23" s="967"/>
      <c r="ASL23" s="967"/>
      <c r="ASM23" s="967"/>
      <c r="ASN23" s="967"/>
      <c r="ASO23" s="967"/>
      <c r="ASP23" s="967"/>
      <c r="ASQ23" s="967"/>
      <c r="ASR23" s="967"/>
      <c r="ASS23" s="967"/>
      <c r="AST23" s="967"/>
      <c r="ASU23" s="967"/>
      <c r="ASV23" s="967"/>
      <c r="ASW23" s="967"/>
      <c r="ASX23" s="967"/>
      <c r="ASY23" s="967"/>
      <c r="ASZ23" s="967"/>
      <c r="ATA23" s="967"/>
      <c r="ATB23" s="967"/>
      <c r="ATC23" s="967"/>
      <c r="ATD23" s="967"/>
      <c r="ATE23" s="967"/>
      <c r="ATF23" s="967"/>
      <c r="ATG23" s="967"/>
      <c r="ATH23" s="967"/>
      <c r="ATI23" s="967"/>
      <c r="ATJ23" s="967"/>
      <c r="ATK23" s="967"/>
      <c r="ATL23" s="967"/>
      <c r="ATM23" s="967"/>
      <c r="ATN23" s="967"/>
      <c r="ATO23" s="967"/>
      <c r="ATP23" s="967"/>
      <c r="ATQ23" s="967"/>
      <c r="ATR23" s="967"/>
      <c r="ATS23" s="967"/>
      <c r="ATT23" s="967"/>
      <c r="ATU23" s="967"/>
      <c r="ATV23" s="967"/>
      <c r="ATW23" s="967"/>
      <c r="ATX23" s="967"/>
      <c r="ATY23" s="967"/>
      <c r="ATZ23" s="967"/>
      <c r="AUA23" s="967"/>
      <c r="AUB23" s="967"/>
      <c r="AUC23" s="967"/>
      <c r="AUD23" s="967"/>
      <c r="AUE23" s="967"/>
      <c r="AUF23" s="967"/>
      <c r="AUG23" s="967"/>
      <c r="AUH23" s="967"/>
      <c r="AUI23" s="967"/>
      <c r="AUJ23" s="967"/>
      <c r="AUK23" s="967"/>
      <c r="AUL23" s="967"/>
      <c r="AUM23" s="967"/>
      <c r="AUN23" s="967"/>
      <c r="AUO23" s="967"/>
      <c r="AUP23" s="967"/>
      <c r="AUQ23" s="967"/>
      <c r="AUR23" s="967"/>
      <c r="AUS23" s="967"/>
      <c r="AUT23" s="967"/>
      <c r="AUU23" s="967"/>
      <c r="AUV23" s="967"/>
      <c r="AUW23" s="967"/>
      <c r="AUX23" s="967"/>
      <c r="AUY23" s="967"/>
      <c r="AUZ23" s="967"/>
      <c r="AVA23" s="967"/>
      <c r="AVB23" s="967"/>
      <c r="AVC23" s="967"/>
      <c r="AVD23" s="967"/>
      <c r="AVE23" s="967"/>
      <c r="AVF23" s="967"/>
      <c r="AVG23" s="967"/>
      <c r="AVH23" s="967"/>
      <c r="AVI23" s="967"/>
      <c r="AVJ23" s="967"/>
      <c r="AVK23" s="967"/>
      <c r="AVL23" s="967"/>
      <c r="AVM23" s="967"/>
      <c r="AVN23" s="967"/>
      <c r="AVO23" s="967"/>
      <c r="AVP23" s="967"/>
      <c r="AVQ23" s="967"/>
      <c r="AVR23" s="967"/>
      <c r="AVS23" s="967"/>
      <c r="AVT23" s="967"/>
      <c r="AVU23" s="967"/>
      <c r="AVV23" s="967"/>
      <c r="AVW23" s="967"/>
      <c r="AVX23" s="967"/>
      <c r="AVY23" s="967"/>
      <c r="AVZ23" s="967"/>
      <c r="AWA23" s="967"/>
      <c r="AWB23" s="967"/>
      <c r="AWC23" s="967"/>
      <c r="AWD23" s="967"/>
      <c r="AWE23" s="967"/>
      <c r="AWF23" s="967"/>
      <c r="AWG23" s="967"/>
      <c r="AWH23" s="967"/>
      <c r="AWI23" s="967"/>
      <c r="AWJ23" s="967"/>
      <c r="AWK23" s="967"/>
      <c r="AWL23" s="967"/>
      <c r="AWM23" s="967"/>
      <c r="AWN23" s="967"/>
      <c r="AWO23" s="967"/>
      <c r="AWP23" s="967"/>
      <c r="AWQ23" s="967"/>
      <c r="AWR23" s="967"/>
      <c r="AWS23" s="967"/>
      <c r="AWT23" s="967"/>
      <c r="AWU23" s="967"/>
      <c r="AWV23" s="967"/>
      <c r="AWW23" s="967"/>
      <c r="AWX23" s="967"/>
      <c r="AWY23" s="967"/>
      <c r="AWZ23" s="967"/>
      <c r="AXA23" s="967"/>
      <c r="AXB23" s="967"/>
      <c r="AXC23" s="967"/>
      <c r="AXD23" s="967"/>
      <c r="AXE23" s="967"/>
      <c r="AXF23" s="967"/>
      <c r="AXG23" s="967"/>
      <c r="AXH23" s="967"/>
      <c r="AXI23" s="967"/>
      <c r="AXJ23" s="967"/>
      <c r="AXK23" s="967"/>
      <c r="AXL23" s="967"/>
      <c r="AXM23" s="967"/>
      <c r="AXN23" s="967"/>
      <c r="AXO23" s="967"/>
      <c r="AXP23" s="967"/>
      <c r="AXQ23" s="967"/>
      <c r="AXR23" s="967"/>
      <c r="AXS23" s="967"/>
      <c r="AXT23" s="967"/>
      <c r="AXU23" s="967"/>
      <c r="AXV23" s="967"/>
      <c r="AXW23" s="967"/>
      <c r="AXX23" s="967"/>
      <c r="AXY23" s="967"/>
      <c r="AXZ23" s="967"/>
      <c r="AYA23" s="967"/>
      <c r="AYB23" s="967"/>
      <c r="AYC23" s="967"/>
      <c r="AYD23" s="967"/>
      <c r="AYE23" s="967"/>
      <c r="AYF23" s="967"/>
      <c r="AYG23" s="967"/>
      <c r="AYH23" s="967"/>
      <c r="AYI23" s="967"/>
      <c r="AYJ23" s="967"/>
      <c r="AYK23" s="967"/>
      <c r="AYL23" s="967"/>
      <c r="AYM23" s="967"/>
      <c r="AYN23" s="967"/>
      <c r="AYO23" s="967"/>
      <c r="AYP23" s="967"/>
      <c r="AYQ23" s="967"/>
      <c r="AYR23" s="967"/>
      <c r="AYS23" s="967"/>
      <c r="AYT23" s="967"/>
      <c r="AYU23" s="967"/>
      <c r="AYV23" s="967"/>
      <c r="AYW23" s="967"/>
      <c r="AYX23" s="967"/>
      <c r="AYY23" s="967"/>
      <c r="AYZ23" s="967"/>
      <c r="AZA23" s="967"/>
      <c r="AZB23" s="967"/>
      <c r="AZC23" s="967"/>
      <c r="AZD23" s="967"/>
      <c r="AZE23" s="967"/>
      <c r="AZF23" s="967"/>
      <c r="AZG23" s="967"/>
      <c r="AZH23" s="967"/>
      <c r="AZI23" s="967"/>
      <c r="AZJ23" s="967"/>
      <c r="AZK23" s="967"/>
      <c r="AZL23" s="967"/>
      <c r="AZM23" s="967"/>
      <c r="AZN23" s="967"/>
      <c r="AZO23" s="967"/>
      <c r="AZP23" s="967"/>
      <c r="AZQ23" s="967"/>
      <c r="AZR23" s="967"/>
      <c r="AZS23" s="967"/>
      <c r="AZT23" s="967"/>
      <c r="AZU23" s="967"/>
      <c r="AZV23" s="967"/>
      <c r="AZW23" s="967"/>
      <c r="AZX23" s="967"/>
      <c r="AZY23" s="967"/>
      <c r="AZZ23" s="967"/>
      <c r="BAA23" s="967"/>
      <c r="BAB23" s="967"/>
      <c r="BAC23" s="967"/>
      <c r="BAD23" s="967"/>
      <c r="BAE23" s="967"/>
      <c r="BAF23" s="967"/>
      <c r="BAG23" s="967"/>
      <c r="BAH23" s="967"/>
      <c r="BAI23" s="967"/>
      <c r="BAJ23" s="967"/>
      <c r="BAK23" s="967"/>
      <c r="BAL23" s="967"/>
      <c r="BAM23" s="967"/>
      <c r="BAN23" s="967"/>
      <c r="BAO23" s="967"/>
      <c r="BAP23" s="967"/>
      <c r="BAQ23" s="967"/>
      <c r="BAR23" s="967"/>
      <c r="BAS23" s="967"/>
      <c r="BAT23" s="967"/>
      <c r="BAU23" s="967"/>
      <c r="BAV23" s="967"/>
      <c r="BAW23" s="967"/>
      <c r="BAX23" s="967"/>
      <c r="BAY23" s="967"/>
      <c r="BAZ23" s="967"/>
      <c r="BBA23" s="967"/>
      <c r="BBB23" s="967"/>
      <c r="BBC23" s="967"/>
      <c r="BBD23" s="967"/>
      <c r="BBE23" s="967"/>
      <c r="BBF23" s="967"/>
      <c r="BBG23" s="967"/>
      <c r="BBH23" s="967"/>
      <c r="BBI23" s="967"/>
      <c r="BBJ23" s="967"/>
      <c r="BBK23" s="967"/>
      <c r="BBL23" s="967"/>
      <c r="BBM23" s="967"/>
      <c r="BBN23" s="967"/>
      <c r="BBO23" s="967"/>
      <c r="BBP23" s="967"/>
      <c r="BBQ23" s="967"/>
      <c r="BBR23" s="967"/>
      <c r="BBS23" s="967"/>
      <c r="BBT23" s="967"/>
      <c r="BBU23" s="967"/>
      <c r="BBV23" s="967"/>
      <c r="BBW23" s="967"/>
      <c r="BBX23" s="967"/>
      <c r="BBY23" s="967"/>
      <c r="BBZ23" s="967"/>
      <c r="BCA23" s="967"/>
      <c r="BCB23" s="967"/>
      <c r="BCC23" s="967"/>
      <c r="BCD23" s="967"/>
      <c r="BCE23" s="967"/>
      <c r="BCF23" s="967"/>
      <c r="BCG23" s="967"/>
      <c r="BCH23" s="967"/>
      <c r="BCI23" s="967"/>
      <c r="BCJ23" s="967"/>
      <c r="BCK23" s="967"/>
      <c r="BCL23" s="967"/>
      <c r="BCM23" s="967"/>
      <c r="BCN23" s="967"/>
      <c r="BCO23" s="967"/>
      <c r="BCP23" s="967"/>
      <c r="BCQ23" s="967"/>
      <c r="BCR23" s="967"/>
      <c r="BCS23" s="967"/>
      <c r="BCT23" s="967"/>
      <c r="BCU23" s="967"/>
      <c r="BCV23" s="967"/>
      <c r="BCW23" s="967"/>
      <c r="BCX23" s="967"/>
      <c r="BCY23" s="967"/>
      <c r="BCZ23" s="967"/>
      <c r="BDA23" s="967"/>
      <c r="BDB23" s="967"/>
      <c r="BDC23" s="967"/>
      <c r="BDD23" s="967"/>
      <c r="BDE23" s="967"/>
      <c r="BDF23" s="967"/>
      <c r="BDG23" s="967"/>
      <c r="BDH23" s="967"/>
      <c r="BDI23" s="967"/>
      <c r="BDJ23" s="967"/>
      <c r="BDK23" s="967"/>
      <c r="BDL23" s="967"/>
      <c r="BDM23" s="967"/>
      <c r="BDN23" s="967"/>
      <c r="BDO23" s="967"/>
      <c r="BDP23" s="967"/>
      <c r="BDQ23" s="967"/>
      <c r="BDR23" s="967"/>
      <c r="BDS23" s="967"/>
      <c r="BDT23" s="967"/>
      <c r="BDU23" s="967"/>
      <c r="BDV23" s="967"/>
      <c r="BDW23" s="967"/>
      <c r="BDX23" s="967"/>
      <c r="BDY23" s="967"/>
      <c r="BDZ23" s="967"/>
      <c r="BEA23" s="967"/>
      <c r="BEB23" s="967"/>
      <c r="BEC23" s="967"/>
      <c r="BED23" s="967"/>
      <c r="BEE23" s="967"/>
      <c r="BEF23" s="967"/>
      <c r="BEG23" s="967"/>
      <c r="BEH23" s="967"/>
      <c r="BEI23" s="967"/>
      <c r="BEJ23" s="967"/>
      <c r="BEK23" s="967"/>
      <c r="BEL23" s="967"/>
      <c r="BEM23" s="967"/>
      <c r="BEN23" s="967"/>
      <c r="BEO23" s="967"/>
      <c r="BEP23" s="967"/>
      <c r="BEQ23" s="967"/>
      <c r="BER23" s="967"/>
      <c r="BES23" s="967"/>
      <c r="BET23" s="967"/>
      <c r="BEU23" s="967"/>
      <c r="BEV23" s="967"/>
      <c r="BEW23" s="967"/>
      <c r="BEX23" s="967"/>
      <c r="BEY23" s="967"/>
      <c r="BEZ23" s="967"/>
      <c r="BFA23" s="967"/>
      <c r="BFB23" s="967"/>
      <c r="BFC23" s="967"/>
      <c r="BFD23" s="967"/>
      <c r="BFE23" s="967"/>
      <c r="BFF23" s="967"/>
      <c r="BFG23" s="967"/>
      <c r="BFH23" s="967"/>
      <c r="BFI23" s="967"/>
      <c r="BFJ23" s="967"/>
      <c r="BFK23" s="967"/>
      <c r="BFL23" s="967"/>
      <c r="BFM23" s="967"/>
      <c r="BFN23" s="967"/>
      <c r="BFO23" s="967"/>
      <c r="BFP23" s="967"/>
      <c r="BFQ23" s="967"/>
      <c r="BFR23" s="967"/>
      <c r="BFS23" s="967"/>
      <c r="BFT23" s="967"/>
      <c r="BFU23" s="967"/>
      <c r="BFV23" s="967"/>
      <c r="BFW23" s="967"/>
      <c r="BFX23" s="967"/>
      <c r="BFY23" s="967"/>
      <c r="BFZ23" s="967"/>
      <c r="BGA23" s="967"/>
      <c r="BGB23" s="967"/>
      <c r="BGC23" s="967"/>
      <c r="BGD23" s="967"/>
      <c r="BGE23" s="967"/>
      <c r="BGF23" s="967"/>
      <c r="BGG23" s="967"/>
      <c r="BGH23" s="967"/>
      <c r="BGI23" s="967"/>
      <c r="BGJ23" s="967"/>
      <c r="BGK23" s="967"/>
      <c r="BGL23" s="967"/>
      <c r="BGM23" s="967"/>
      <c r="BGN23" s="967"/>
      <c r="BGO23" s="967"/>
      <c r="BGP23" s="967"/>
      <c r="BGQ23" s="967"/>
      <c r="BGR23" s="967"/>
      <c r="BGS23" s="967"/>
      <c r="BGT23" s="967"/>
      <c r="BGU23" s="967"/>
      <c r="BGV23" s="967"/>
      <c r="BGW23" s="967"/>
      <c r="BGX23" s="967"/>
      <c r="BGY23" s="967"/>
      <c r="BGZ23" s="967"/>
      <c r="BHA23" s="967"/>
      <c r="BHB23" s="967"/>
      <c r="BHC23" s="967"/>
      <c r="BHD23" s="967"/>
      <c r="BHE23" s="967"/>
      <c r="BHF23" s="967"/>
      <c r="BHG23" s="967"/>
      <c r="BHH23" s="967"/>
      <c r="BHI23" s="967"/>
      <c r="BHJ23" s="967"/>
      <c r="BHK23" s="967"/>
      <c r="BHL23" s="967"/>
      <c r="BHM23" s="967"/>
      <c r="BHN23" s="967"/>
      <c r="BHO23" s="967"/>
      <c r="BHP23" s="967"/>
      <c r="BHQ23" s="967"/>
      <c r="BHR23" s="967"/>
      <c r="BHS23" s="967"/>
      <c r="BHT23" s="967"/>
      <c r="BHU23" s="967"/>
      <c r="BHV23" s="967"/>
      <c r="BHW23" s="967"/>
      <c r="BHX23" s="967"/>
      <c r="BHY23" s="967"/>
      <c r="BHZ23" s="967"/>
      <c r="BIA23" s="967"/>
      <c r="BIB23" s="967"/>
      <c r="BIC23" s="967"/>
      <c r="BID23" s="967"/>
      <c r="BIE23" s="967"/>
      <c r="BIF23" s="967"/>
      <c r="BIG23" s="967"/>
      <c r="BIH23" s="967"/>
      <c r="BII23" s="967"/>
      <c r="BIJ23" s="967"/>
      <c r="BIK23" s="967"/>
      <c r="BIL23" s="967"/>
      <c r="BIM23" s="967"/>
      <c r="BIN23" s="967"/>
      <c r="BIO23" s="967"/>
      <c r="BIP23" s="967"/>
      <c r="BIQ23" s="967"/>
      <c r="BIR23" s="967"/>
      <c r="BIS23" s="967"/>
      <c r="BIT23" s="967"/>
      <c r="BIU23" s="967"/>
      <c r="BIV23" s="967"/>
      <c r="BIW23" s="967"/>
      <c r="BIX23" s="967"/>
      <c r="BIY23" s="967"/>
      <c r="BIZ23" s="967"/>
      <c r="BJA23" s="967"/>
      <c r="BJB23" s="967"/>
      <c r="BJC23" s="967"/>
      <c r="BJD23" s="967"/>
      <c r="BJE23" s="967"/>
      <c r="BJF23" s="967"/>
      <c r="BJG23" s="967"/>
      <c r="BJH23" s="967"/>
      <c r="BJI23" s="967"/>
      <c r="BJJ23" s="967"/>
      <c r="BJK23" s="967"/>
      <c r="BJL23" s="967"/>
      <c r="BJM23" s="967"/>
      <c r="BJN23" s="967"/>
      <c r="BJO23" s="967"/>
      <c r="BJP23" s="967"/>
      <c r="BJQ23" s="967"/>
      <c r="BJR23" s="967"/>
      <c r="BJS23" s="967"/>
      <c r="BJT23" s="967"/>
      <c r="BJU23" s="967"/>
      <c r="BJV23" s="967"/>
      <c r="BJW23" s="967"/>
      <c r="BJX23" s="967"/>
      <c r="BJY23" s="967"/>
      <c r="BJZ23" s="967"/>
      <c r="BKA23" s="967"/>
      <c r="BKB23" s="967"/>
      <c r="BKC23" s="967"/>
      <c r="BKD23" s="967"/>
      <c r="BKE23" s="967"/>
      <c r="BKF23" s="967"/>
      <c r="BKG23" s="967"/>
      <c r="BKH23" s="967"/>
      <c r="BKI23" s="967"/>
      <c r="BKJ23" s="967"/>
      <c r="BKK23" s="967"/>
      <c r="BKL23" s="967"/>
      <c r="BKM23" s="967"/>
      <c r="BKN23" s="967"/>
      <c r="BKO23" s="967"/>
      <c r="BKP23" s="967"/>
      <c r="BKQ23" s="967"/>
      <c r="BKR23" s="967"/>
      <c r="BKS23" s="967"/>
      <c r="BKT23" s="967"/>
      <c r="BKU23" s="967"/>
      <c r="BKV23" s="967"/>
      <c r="BKW23" s="967"/>
      <c r="BKX23" s="967"/>
      <c r="BKY23" s="967"/>
      <c r="BKZ23" s="967"/>
      <c r="BLA23" s="967"/>
      <c r="BLB23" s="967"/>
      <c r="BLC23" s="967"/>
      <c r="BLD23" s="967"/>
      <c r="BLE23" s="967"/>
      <c r="BLF23" s="967"/>
      <c r="BLG23" s="967"/>
      <c r="BLH23" s="967"/>
      <c r="BLI23" s="967"/>
      <c r="BLJ23" s="967"/>
      <c r="BLK23" s="967"/>
      <c r="BLL23" s="967"/>
      <c r="BLM23" s="967"/>
      <c r="BLN23" s="967"/>
      <c r="BLO23" s="967"/>
      <c r="BLP23" s="967"/>
      <c r="BLQ23" s="967"/>
      <c r="BLR23" s="967"/>
      <c r="BLS23" s="967"/>
      <c r="BLT23" s="967"/>
      <c r="BLU23" s="967"/>
      <c r="BLV23" s="967"/>
      <c r="BLW23" s="967"/>
      <c r="BLX23" s="967"/>
      <c r="BLY23" s="967"/>
      <c r="BLZ23" s="967"/>
      <c r="BMA23" s="967"/>
      <c r="BMB23" s="967"/>
      <c r="BMC23" s="967"/>
      <c r="BMD23" s="967"/>
      <c r="BME23" s="967"/>
      <c r="BMF23" s="967"/>
      <c r="BMG23" s="967"/>
      <c r="BMH23" s="967"/>
      <c r="BMI23" s="967"/>
      <c r="BMJ23" s="967"/>
      <c r="BMK23" s="967"/>
      <c r="BML23" s="967"/>
      <c r="BMM23" s="967"/>
      <c r="BMN23" s="967"/>
      <c r="BMO23" s="967"/>
      <c r="BMP23" s="967"/>
      <c r="BMQ23" s="967"/>
      <c r="BMR23" s="967"/>
      <c r="BMS23" s="967"/>
      <c r="BMT23" s="967"/>
      <c r="BMU23" s="967"/>
      <c r="BMV23" s="967"/>
      <c r="BMW23" s="967"/>
      <c r="BMX23" s="967"/>
      <c r="BMY23" s="967"/>
      <c r="BMZ23" s="967"/>
      <c r="BNA23" s="967"/>
      <c r="BNB23" s="967"/>
      <c r="BNC23" s="967"/>
      <c r="BND23" s="967"/>
      <c r="BNE23" s="967"/>
      <c r="BNF23" s="967"/>
      <c r="BNG23" s="967"/>
      <c r="BNH23" s="967"/>
      <c r="BNI23" s="967"/>
      <c r="BNJ23" s="967"/>
      <c r="BNK23" s="967"/>
      <c r="BNL23" s="967"/>
      <c r="BNM23" s="967"/>
      <c r="BNN23" s="967"/>
      <c r="BNO23" s="967"/>
      <c r="BNP23" s="967"/>
      <c r="BNQ23" s="967"/>
      <c r="BNR23" s="967"/>
      <c r="BNS23" s="967"/>
      <c r="BNT23" s="967"/>
      <c r="BNU23" s="967"/>
      <c r="BNV23" s="967"/>
      <c r="BNW23" s="967"/>
      <c r="BNX23" s="967"/>
      <c r="BNY23" s="967"/>
      <c r="BNZ23" s="967"/>
      <c r="BOA23" s="967"/>
      <c r="BOB23" s="967"/>
      <c r="BOC23" s="967"/>
      <c r="BOD23" s="967"/>
      <c r="BOE23" s="967"/>
      <c r="BOF23" s="967"/>
      <c r="BOG23" s="967"/>
      <c r="BOH23" s="967"/>
      <c r="BOI23" s="967"/>
      <c r="BOJ23" s="967"/>
      <c r="BOK23" s="967"/>
      <c r="BOL23" s="967"/>
      <c r="BOM23" s="967"/>
      <c r="BON23" s="967"/>
      <c r="BOO23" s="967"/>
      <c r="BOP23" s="967"/>
      <c r="BOQ23" s="967"/>
      <c r="BOR23" s="967"/>
      <c r="BOS23" s="967"/>
      <c r="BOT23" s="967"/>
      <c r="BOU23" s="967"/>
      <c r="BOV23" s="967"/>
      <c r="BOW23" s="967"/>
      <c r="BOX23" s="967"/>
      <c r="BOY23" s="967"/>
      <c r="BOZ23" s="967"/>
      <c r="BPA23" s="967"/>
      <c r="BPB23" s="967"/>
      <c r="BPC23" s="967"/>
      <c r="BPD23" s="967"/>
      <c r="BPE23" s="967"/>
      <c r="BPF23" s="967"/>
      <c r="BPG23" s="967"/>
      <c r="BPH23" s="967"/>
      <c r="BPI23" s="967"/>
      <c r="BPJ23" s="967"/>
      <c r="BPK23" s="967"/>
      <c r="BPL23" s="967"/>
      <c r="BPM23" s="967"/>
      <c r="BPN23" s="967"/>
      <c r="BPO23" s="967"/>
      <c r="BPP23" s="967"/>
      <c r="BPQ23" s="967"/>
      <c r="BPR23" s="967"/>
      <c r="BPS23" s="967"/>
      <c r="BPT23" s="967"/>
      <c r="BPU23" s="967"/>
      <c r="BPV23" s="967"/>
      <c r="BPW23" s="967"/>
      <c r="BPX23" s="967"/>
      <c r="BPY23" s="967"/>
      <c r="BPZ23" s="967"/>
      <c r="BQA23" s="967"/>
      <c r="BQB23" s="967"/>
      <c r="BQC23" s="967"/>
      <c r="BQD23" s="967"/>
      <c r="BQE23" s="967"/>
      <c r="BQF23" s="967"/>
      <c r="BQG23" s="967"/>
      <c r="BQH23" s="967"/>
      <c r="BQI23" s="967"/>
      <c r="BQJ23" s="967"/>
      <c r="BQK23" s="967"/>
      <c r="BQL23" s="967"/>
      <c r="BQM23" s="967"/>
      <c r="BQN23" s="967"/>
      <c r="BQO23" s="967"/>
      <c r="BQP23" s="967"/>
      <c r="BQQ23" s="967"/>
      <c r="BQR23" s="967"/>
      <c r="BQS23" s="967"/>
      <c r="BQT23" s="967"/>
      <c r="BQU23" s="967"/>
      <c r="BQV23" s="967"/>
      <c r="BQW23" s="967"/>
      <c r="BQX23" s="967"/>
      <c r="BQY23" s="967"/>
      <c r="BQZ23" s="967"/>
      <c r="BRA23" s="967"/>
      <c r="BRB23" s="967"/>
      <c r="BRC23" s="967"/>
      <c r="BRD23" s="967"/>
      <c r="BRE23" s="967"/>
      <c r="BRF23" s="967"/>
      <c r="BRG23" s="967"/>
      <c r="BRH23" s="967"/>
      <c r="BRI23" s="967"/>
      <c r="BRJ23" s="967"/>
      <c r="BRK23" s="967"/>
      <c r="BRL23" s="967"/>
      <c r="BRM23" s="967"/>
      <c r="BRN23" s="967"/>
      <c r="BRO23" s="967"/>
      <c r="BRP23" s="967"/>
      <c r="BRQ23" s="967"/>
      <c r="BRR23" s="967"/>
      <c r="BRS23" s="967"/>
      <c r="BRT23" s="967"/>
      <c r="BRU23" s="967"/>
      <c r="BRV23" s="967"/>
      <c r="BRW23" s="967"/>
      <c r="BRX23" s="967"/>
      <c r="BRY23" s="967"/>
      <c r="BRZ23" s="967"/>
      <c r="BSA23" s="967"/>
      <c r="BSB23" s="967"/>
      <c r="BSC23" s="967"/>
      <c r="BSD23" s="967"/>
      <c r="BSE23" s="967"/>
      <c r="BSF23" s="967"/>
      <c r="BSG23" s="967"/>
      <c r="BSH23" s="967"/>
      <c r="BSI23" s="967"/>
      <c r="BSJ23" s="967"/>
      <c r="BSK23" s="967"/>
      <c r="BSL23" s="967"/>
      <c r="BSM23" s="967"/>
      <c r="BSN23" s="967"/>
      <c r="BSO23" s="967"/>
      <c r="BSP23" s="967"/>
      <c r="BSQ23" s="967"/>
      <c r="BSR23" s="967"/>
      <c r="BSS23" s="967"/>
      <c r="BST23" s="967"/>
      <c r="BSU23" s="967"/>
      <c r="BSV23" s="967"/>
      <c r="BSW23" s="967"/>
      <c r="BSX23" s="967"/>
      <c r="BSY23" s="967"/>
      <c r="BSZ23" s="967"/>
      <c r="BTA23" s="967"/>
      <c r="BTB23" s="967"/>
      <c r="BTC23" s="967"/>
      <c r="BTD23" s="967"/>
      <c r="BTE23" s="967"/>
      <c r="BTF23" s="967"/>
      <c r="BTG23" s="967"/>
      <c r="BTH23" s="967"/>
      <c r="BTI23" s="967"/>
      <c r="BTJ23" s="967"/>
      <c r="BTK23" s="967"/>
      <c r="BTL23" s="967"/>
      <c r="BTM23" s="967"/>
      <c r="BTN23" s="967"/>
      <c r="BTO23" s="967"/>
      <c r="BTP23" s="967"/>
      <c r="BTQ23" s="967"/>
      <c r="BTR23" s="967"/>
      <c r="BTS23" s="967"/>
      <c r="BTT23" s="967"/>
      <c r="BTU23" s="967"/>
      <c r="BTV23" s="967"/>
      <c r="BTW23" s="967"/>
      <c r="BTX23" s="967"/>
      <c r="BTY23" s="967"/>
      <c r="BTZ23" s="967"/>
      <c r="BUA23" s="967"/>
      <c r="BUB23" s="967"/>
      <c r="BUC23" s="967"/>
      <c r="BUD23" s="967"/>
      <c r="BUE23" s="967"/>
      <c r="BUF23" s="967"/>
      <c r="BUG23" s="967"/>
      <c r="BUH23" s="967"/>
      <c r="BUI23" s="967"/>
      <c r="BUJ23" s="967"/>
      <c r="BUK23" s="967"/>
      <c r="BUL23" s="967"/>
      <c r="BUM23" s="967"/>
      <c r="BUN23" s="967"/>
      <c r="BUO23" s="967"/>
      <c r="BUP23" s="967"/>
      <c r="BUQ23" s="967"/>
      <c r="BUR23" s="967"/>
      <c r="BUS23" s="967"/>
      <c r="BUT23" s="967"/>
      <c r="BUU23" s="967"/>
      <c r="BUV23" s="967"/>
      <c r="BUW23" s="967"/>
      <c r="BUX23" s="967"/>
      <c r="BUY23" s="967"/>
      <c r="BUZ23" s="967"/>
      <c r="BVA23" s="967"/>
      <c r="BVB23" s="967"/>
      <c r="BVC23" s="967"/>
      <c r="BVD23" s="967"/>
      <c r="BVE23" s="967"/>
      <c r="BVF23" s="967"/>
      <c r="BVG23" s="967"/>
      <c r="BVH23" s="967"/>
      <c r="BVI23" s="967"/>
      <c r="BVJ23" s="967"/>
      <c r="BVK23" s="967"/>
      <c r="BVL23" s="967"/>
      <c r="BVM23" s="967"/>
      <c r="BVN23" s="967"/>
      <c r="BVO23" s="967"/>
      <c r="BVP23" s="967"/>
      <c r="BVQ23" s="967"/>
      <c r="BVR23" s="967"/>
      <c r="BVS23" s="967"/>
      <c r="BVT23" s="967"/>
      <c r="BVU23" s="967"/>
      <c r="BVV23" s="967"/>
      <c r="BVW23" s="967"/>
      <c r="BVX23" s="967"/>
      <c r="BVY23" s="967"/>
      <c r="BVZ23" s="967"/>
      <c r="BWA23" s="967"/>
      <c r="BWB23" s="967"/>
      <c r="BWC23" s="967"/>
      <c r="BWD23" s="967"/>
      <c r="BWE23" s="967"/>
      <c r="BWF23" s="967"/>
      <c r="BWG23" s="967"/>
      <c r="BWH23" s="967"/>
      <c r="BWI23" s="967"/>
      <c r="BWJ23" s="967"/>
      <c r="BWK23" s="967"/>
      <c r="BWL23" s="967"/>
      <c r="BWM23" s="967"/>
      <c r="BWN23" s="967"/>
      <c r="BWO23" s="967"/>
      <c r="BWP23" s="967"/>
      <c r="BWQ23" s="967"/>
      <c r="BWR23" s="967"/>
      <c r="BWS23" s="967"/>
      <c r="BWT23" s="967"/>
      <c r="BWU23" s="967"/>
      <c r="BWV23" s="967"/>
      <c r="BWW23" s="967"/>
      <c r="BWX23" s="967"/>
      <c r="BWY23" s="967"/>
      <c r="BWZ23" s="967"/>
      <c r="BXA23" s="967"/>
      <c r="BXB23" s="967"/>
      <c r="BXC23" s="967"/>
      <c r="BXD23" s="967"/>
      <c r="BXE23" s="967"/>
      <c r="BXF23" s="967"/>
      <c r="BXG23" s="967"/>
      <c r="BXH23" s="967"/>
      <c r="BXI23" s="967"/>
      <c r="BXJ23" s="967"/>
      <c r="BXK23" s="967"/>
      <c r="BXL23" s="967"/>
      <c r="BXM23" s="967"/>
      <c r="BXN23" s="967"/>
      <c r="BXO23" s="967"/>
      <c r="BXP23" s="967"/>
      <c r="BXQ23" s="967"/>
      <c r="BXR23" s="967"/>
      <c r="BXS23" s="967"/>
      <c r="BXT23" s="967"/>
      <c r="BXU23" s="967"/>
      <c r="BXV23" s="967"/>
      <c r="BXW23" s="967"/>
      <c r="BXX23" s="967"/>
      <c r="BXY23" s="967"/>
      <c r="BXZ23" s="967"/>
      <c r="BYA23" s="967"/>
      <c r="BYB23" s="967"/>
      <c r="BYC23" s="967"/>
      <c r="BYD23" s="967"/>
      <c r="BYE23" s="967"/>
      <c r="BYF23" s="967"/>
      <c r="BYG23" s="967"/>
      <c r="BYH23" s="967"/>
      <c r="BYI23" s="967"/>
      <c r="BYJ23" s="967"/>
      <c r="BYK23" s="967"/>
      <c r="BYL23" s="967"/>
      <c r="BYM23" s="967"/>
      <c r="BYN23" s="967"/>
      <c r="BYO23" s="967"/>
      <c r="BYP23" s="967"/>
      <c r="BYQ23" s="967"/>
      <c r="BYR23" s="967"/>
      <c r="BYS23" s="967"/>
      <c r="BYT23" s="967"/>
      <c r="BYU23" s="967"/>
      <c r="BYV23" s="967"/>
      <c r="BYW23" s="967"/>
      <c r="BYX23" s="967"/>
      <c r="BYY23" s="967"/>
      <c r="BYZ23" s="967"/>
      <c r="BZA23" s="967"/>
      <c r="BZB23" s="967"/>
      <c r="BZC23" s="967"/>
      <c r="BZD23" s="967"/>
      <c r="BZE23" s="967"/>
      <c r="BZF23" s="967"/>
      <c r="BZG23" s="967"/>
      <c r="BZH23" s="967"/>
      <c r="BZI23" s="967"/>
      <c r="BZJ23" s="967"/>
      <c r="BZK23" s="967"/>
      <c r="BZL23" s="967"/>
      <c r="BZM23" s="967"/>
      <c r="BZN23" s="967"/>
      <c r="BZO23" s="967"/>
      <c r="BZP23" s="967"/>
      <c r="BZQ23" s="967"/>
      <c r="BZR23" s="967"/>
      <c r="BZS23" s="967"/>
      <c r="BZT23" s="967"/>
      <c r="BZU23" s="967"/>
      <c r="BZV23" s="967"/>
      <c r="BZW23" s="967"/>
      <c r="BZX23" s="967"/>
      <c r="BZY23" s="967"/>
      <c r="BZZ23" s="967"/>
      <c r="CAA23" s="967"/>
      <c r="CAB23" s="967"/>
      <c r="CAC23" s="967"/>
      <c r="CAD23" s="967"/>
      <c r="CAE23" s="967"/>
      <c r="CAF23" s="967"/>
      <c r="CAG23" s="967"/>
      <c r="CAH23" s="967"/>
      <c r="CAI23" s="967"/>
      <c r="CAJ23" s="967"/>
      <c r="CAK23" s="967"/>
      <c r="CAL23" s="967"/>
      <c r="CAM23" s="967"/>
      <c r="CAN23" s="967"/>
      <c r="CAO23" s="967"/>
      <c r="CAP23" s="967"/>
      <c r="CAQ23" s="967"/>
      <c r="CAR23" s="967"/>
      <c r="CAS23" s="967"/>
      <c r="CAT23" s="967"/>
      <c r="CAU23" s="967"/>
      <c r="CAV23" s="967"/>
      <c r="CAW23" s="967"/>
      <c r="CAX23" s="967"/>
      <c r="CAY23" s="967"/>
      <c r="CAZ23" s="967"/>
      <c r="CBA23" s="967"/>
      <c r="CBB23" s="967"/>
      <c r="CBC23" s="967"/>
      <c r="CBD23" s="967"/>
      <c r="CBE23" s="967"/>
      <c r="CBF23" s="967"/>
      <c r="CBG23" s="967"/>
      <c r="CBH23" s="967"/>
      <c r="CBI23" s="967"/>
      <c r="CBJ23" s="967"/>
      <c r="CBK23" s="967"/>
      <c r="CBL23" s="967"/>
      <c r="CBM23" s="967"/>
      <c r="CBN23" s="967"/>
      <c r="CBO23" s="967"/>
      <c r="CBP23" s="967"/>
      <c r="CBQ23" s="967"/>
      <c r="CBR23" s="967"/>
      <c r="CBS23" s="967"/>
      <c r="CBT23" s="967"/>
      <c r="CBU23" s="967"/>
      <c r="CBV23" s="967"/>
      <c r="CBW23" s="967"/>
      <c r="CBX23" s="967"/>
      <c r="CBY23" s="967"/>
      <c r="CBZ23" s="967"/>
      <c r="CCA23" s="967"/>
      <c r="CCB23" s="967"/>
      <c r="CCC23" s="967"/>
      <c r="CCD23" s="967"/>
      <c r="CCE23" s="967"/>
      <c r="CCF23" s="967"/>
      <c r="CCG23" s="967"/>
      <c r="CCH23" s="967"/>
      <c r="CCI23" s="967"/>
      <c r="CCJ23" s="967"/>
      <c r="CCK23" s="967"/>
      <c r="CCL23" s="967"/>
      <c r="CCM23" s="967"/>
      <c r="CCN23" s="967"/>
      <c r="CCO23" s="967"/>
      <c r="CCP23" s="967"/>
      <c r="CCQ23" s="967"/>
      <c r="CCR23" s="967"/>
      <c r="CCS23" s="967"/>
      <c r="CCT23" s="967"/>
      <c r="CCU23" s="967"/>
      <c r="CCV23" s="967"/>
      <c r="CCW23" s="967"/>
      <c r="CCX23" s="967"/>
      <c r="CCY23" s="967"/>
      <c r="CCZ23" s="967"/>
      <c r="CDA23" s="967"/>
      <c r="CDB23" s="967"/>
      <c r="CDC23" s="967"/>
      <c r="CDD23" s="967"/>
      <c r="CDE23" s="967"/>
      <c r="CDF23" s="967"/>
      <c r="CDG23" s="967"/>
      <c r="CDH23" s="967"/>
      <c r="CDI23" s="967"/>
      <c r="CDJ23" s="967"/>
      <c r="CDK23" s="967"/>
      <c r="CDL23" s="967"/>
      <c r="CDM23" s="967"/>
      <c r="CDN23" s="967"/>
      <c r="CDO23" s="967"/>
      <c r="CDP23" s="967"/>
      <c r="CDQ23" s="967"/>
      <c r="CDR23" s="967"/>
      <c r="CDS23" s="967"/>
      <c r="CDT23" s="967"/>
      <c r="CDU23" s="967"/>
      <c r="CDV23" s="967"/>
      <c r="CDW23" s="967"/>
      <c r="CDX23" s="967"/>
      <c r="CDY23" s="967"/>
      <c r="CDZ23" s="967"/>
      <c r="CEA23" s="967"/>
      <c r="CEB23" s="967"/>
      <c r="CEC23" s="967"/>
      <c r="CED23" s="967"/>
      <c r="CEE23" s="967"/>
      <c r="CEF23" s="967"/>
      <c r="CEG23" s="967"/>
      <c r="CEH23" s="967"/>
      <c r="CEI23" s="967"/>
      <c r="CEJ23" s="967"/>
      <c r="CEK23" s="967"/>
      <c r="CEL23" s="967"/>
      <c r="CEM23" s="967"/>
      <c r="CEN23" s="967"/>
      <c r="CEO23" s="967"/>
      <c r="CEP23" s="967"/>
      <c r="CEQ23" s="967"/>
      <c r="CER23" s="967"/>
      <c r="CES23" s="967"/>
      <c r="CET23" s="967"/>
      <c r="CEU23" s="967"/>
      <c r="CEV23" s="967"/>
      <c r="CEW23" s="967"/>
      <c r="CEX23" s="967"/>
      <c r="CEY23" s="967"/>
      <c r="CEZ23" s="967"/>
      <c r="CFA23" s="967"/>
      <c r="CFB23" s="967"/>
      <c r="CFC23" s="967"/>
      <c r="CFD23" s="967"/>
      <c r="CFE23" s="967"/>
      <c r="CFF23" s="967"/>
      <c r="CFG23" s="967"/>
      <c r="CFH23" s="967"/>
      <c r="CFI23" s="967"/>
      <c r="CFJ23" s="967"/>
      <c r="CFK23" s="967"/>
      <c r="CFL23" s="967"/>
      <c r="CFM23" s="967"/>
      <c r="CFN23" s="967"/>
      <c r="CFO23" s="967"/>
      <c r="CFP23" s="967"/>
      <c r="CFQ23" s="967"/>
      <c r="CFR23" s="967"/>
      <c r="CFS23" s="967"/>
      <c r="CFT23" s="967"/>
      <c r="CFU23" s="967"/>
      <c r="CFV23" s="967"/>
      <c r="CFW23" s="967"/>
      <c r="CFX23" s="967"/>
      <c r="CFY23" s="967"/>
      <c r="CFZ23" s="967"/>
      <c r="CGA23" s="967"/>
      <c r="CGB23" s="967"/>
      <c r="CGC23" s="967"/>
      <c r="CGD23" s="967"/>
      <c r="CGE23" s="967"/>
      <c r="CGF23" s="967"/>
      <c r="CGG23" s="967"/>
      <c r="CGH23" s="967"/>
      <c r="CGI23" s="967"/>
      <c r="CGJ23" s="967"/>
      <c r="CGK23" s="967"/>
      <c r="CGL23" s="967"/>
      <c r="CGM23" s="967"/>
      <c r="CGN23" s="967"/>
      <c r="CGO23" s="967"/>
      <c r="CGP23" s="967"/>
      <c r="CGQ23" s="967"/>
      <c r="CGR23" s="967"/>
      <c r="CGS23" s="967"/>
      <c r="CGT23" s="967"/>
      <c r="CGU23" s="967"/>
      <c r="CGV23" s="967"/>
      <c r="CGW23" s="967"/>
      <c r="CGX23" s="967"/>
      <c r="CGY23" s="967"/>
      <c r="CGZ23" s="967"/>
      <c r="CHA23" s="967"/>
      <c r="CHB23" s="967"/>
      <c r="CHC23" s="967"/>
      <c r="CHD23" s="967"/>
      <c r="CHE23" s="967"/>
      <c r="CHF23" s="967"/>
      <c r="CHG23" s="967"/>
      <c r="CHH23" s="967"/>
      <c r="CHI23" s="967"/>
      <c r="CHJ23" s="967"/>
      <c r="CHK23" s="967"/>
      <c r="CHL23" s="967"/>
      <c r="CHM23" s="967"/>
      <c r="CHN23" s="967"/>
      <c r="CHO23" s="967"/>
      <c r="CHP23" s="967"/>
      <c r="CHQ23" s="967"/>
      <c r="CHR23" s="967"/>
      <c r="CHS23" s="967"/>
      <c r="CHT23" s="967"/>
      <c r="CHU23" s="967"/>
      <c r="CHV23" s="967"/>
      <c r="CHW23" s="967"/>
      <c r="CHX23" s="967"/>
      <c r="CHY23" s="967"/>
      <c r="CHZ23" s="967"/>
      <c r="CIA23" s="967"/>
      <c r="CIB23" s="967"/>
      <c r="CIC23" s="967"/>
      <c r="CID23" s="967"/>
      <c r="CIE23" s="967"/>
      <c r="CIF23" s="967"/>
      <c r="CIG23" s="967"/>
      <c r="CIH23" s="967"/>
      <c r="CII23" s="967"/>
      <c r="CIJ23" s="967"/>
      <c r="CIK23" s="967"/>
      <c r="CIL23" s="967"/>
      <c r="CIM23" s="967"/>
      <c r="CIN23" s="967"/>
      <c r="CIO23" s="967"/>
      <c r="CIP23" s="967"/>
      <c r="CIQ23" s="967"/>
      <c r="CIR23" s="967"/>
      <c r="CIS23" s="967"/>
      <c r="CIT23" s="967"/>
      <c r="CIU23" s="967"/>
      <c r="CIV23" s="967"/>
      <c r="CIW23" s="967"/>
      <c r="CIX23" s="967"/>
      <c r="CIY23" s="967"/>
      <c r="CIZ23" s="967"/>
      <c r="CJA23" s="967"/>
      <c r="CJB23" s="967"/>
      <c r="CJC23" s="967"/>
      <c r="CJD23" s="967"/>
      <c r="CJE23" s="967"/>
      <c r="CJF23" s="967"/>
      <c r="CJG23" s="967"/>
      <c r="CJH23" s="967"/>
      <c r="CJI23" s="967"/>
      <c r="CJJ23" s="967"/>
      <c r="CJK23" s="967"/>
      <c r="CJL23" s="967"/>
      <c r="CJM23" s="967"/>
      <c r="CJN23" s="967"/>
      <c r="CJO23" s="967"/>
      <c r="CJP23" s="967"/>
      <c r="CJQ23" s="967"/>
      <c r="CJR23" s="967"/>
      <c r="CJS23" s="967"/>
      <c r="CJT23" s="967"/>
      <c r="CJU23" s="967"/>
      <c r="CJV23" s="967"/>
      <c r="CJW23" s="967"/>
      <c r="CJX23" s="967"/>
      <c r="CJY23" s="967"/>
      <c r="CJZ23" s="967"/>
      <c r="CKA23" s="967"/>
      <c r="CKB23" s="967"/>
      <c r="CKC23" s="967"/>
      <c r="CKD23" s="967"/>
      <c r="CKE23" s="967"/>
      <c r="CKF23" s="967"/>
      <c r="CKG23" s="967"/>
      <c r="CKH23" s="967"/>
      <c r="CKI23" s="967"/>
      <c r="CKJ23" s="967"/>
      <c r="CKK23" s="967"/>
      <c r="CKL23" s="967"/>
      <c r="CKM23" s="967"/>
      <c r="CKN23" s="967"/>
      <c r="CKO23" s="967"/>
      <c r="CKP23" s="967"/>
      <c r="CKQ23" s="967"/>
      <c r="CKR23" s="967"/>
      <c r="CKS23" s="967"/>
      <c r="CKT23" s="967"/>
      <c r="CKU23" s="967"/>
      <c r="CKV23" s="967"/>
      <c r="CKW23" s="967"/>
      <c r="CKX23" s="967"/>
      <c r="CKY23" s="967"/>
      <c r="CKZ23" s="967"/>
      <c r="CLA23" s="967"/>
      <c r="CLB23" s="967"/>
      <c r="CLC23" s="967"/>
      <c r="CLD23" s="967"/>
      <c r="CLE23" s="967"/>
      <c r="CLF23" s="967"/>
      <c r="CLG23" s="967"/>
      <c r="CLH23" s="967"/>
      <c r="CLI23" s="967"/>
      <c r="CLJ23" s="967"/>
      <c r="CLK23" s="967"/>
      <c r="CLL23" s="967"/>
      <c r="CLM23" s="967"/>
      <c r="CLN23" s="967"/>
      <c r="CLO23" s="967"/>
      <c r="CLP23" s="967"/>
      <c r="CLQ23" s="967"/>
      <c r="CLR23" s="967"/>
      <c r="CLS23" s="967"/>
      <c r="CLT23" s="967"/>
      <c r="CLU23" s="967"/>
      <c r="CLV23" s="967"/>
      <c r="CLW23" s="967"/>
      <c r="CLX23" s="967"/>
      <c r="CLY23" s="967"/>
      <c r="CLZ23" s="967"/>
      <c r="CMA23" s="967"/>
      <c r="CMB23" s="967"/>
      <c r="CMC23" s="967"/>
      <c r="CMD23" s="967"/>
      <c r="CME23" s="967"/>
      <c r="CMF23" s="967"/>
      <c r="CMG23" s="967"/>
      <c r="CMH23" s="967"/>
      <c r="CMI23" s="967"/>
      <c r="CMJ23" s="967"/>
      <c r="CMK23" s="967"/>
      <c r="CML23" s="967"/>
      <c r="CMM23" s="967"/>
      <c r="CMN23" s="967"/>
      <c r="CMO23" s="967"/>
      <c r="CMP23" s="967"/>
      <c r="CMQ23" s="967"/>
      <c r="CMR23" s="967"/>
      <c r="CMS23" s="967"/>
      <c r="CMT23" s="967"/>
      <c r="CMU23" s="967"/>
      <c r="CMV23" s="967"/>
      <c r="CMW23" s="967"/>
      <c r="CMX23" s="967"/>
      <c r="CMY23" s="967"/>
      <c r="CMZ23" s="967"/>
      <c r="CNA23" s="967"/>
      <c r="CNB23" s="967"/>
      <c r="CNC23" s="967"/>
      <c r="CND23" s="967"/>
      <c r="CNE23" s="967"/>
      <c r="CNF23" s="967"/>
      <c r="CNG23" s="967"/>
      <c r="CNH23" s="967"/>
      <c r="CNI23" s="967"/>
      <c r="CNJ23" s="967"/>
      <c r="CNK23" s="967"/>
      <c r="CNL23" s="967"/>
      <c r="CNM23" s="967"/>
      <c r="CNN23" s="967"/>
      <c r="CNO23" s="967"/>
      <c r="CNP23" s="967"/>
      <c r="CNQ23" s="967"/>
      <c r="CNR23" s="967"/>
      <c r="CNS23" s="967"/>
      <c r="CNT23" s="967"/>
      <c r="CNU23" s="967"/>
      <c r="CNV23" s="967"/>
      <c r="CNW23" s="967"/>
      <c r="CNX23" s="967"/>
      <c r="CNY23" s="967"/>
      <c r="CNZ23" s="967"/>
      <c r="COA23" s="967"/>
      <c r="COB23" s="967"/>
      <c r="COC23" s="967"/>
      <c r="COD23" s="967"/>
      <c r="COE23" s="967"/>
      <c r="COF23" s="967"/>
      <c r="COG23" s="967"/>
      <c r="COH23" s="967"/>
      <c r="COI23" s="967"/>
      <c r="COJ23" s="967"/>
      <c r="COK23" s="967"/>
      <c r="COL23" s="967"/>
      <c r="COM23" s="967"/>
      <c r="CON23" s="967"/>
      <c r="COO23" s="967"/>
      <c r="COP23" s="967"/>
      <c r="COQ23" s="967"/>
      <c r="COR23" s="967"/>
      <c r="COS23" s="967"/>
      <c r="COT23" s="967"/>
      <c r="COU23" s="967"/>
      <c r="COV23" s="967"/>
      <c r="COW23" s="967"/>
      <c r="COX23" s="967"/>
      <c r="COY23" s="967"/>
      <c r="COZ23" s="967"/>
      <c r="CPA23" s="967"/>
      <c r="CPB23" s="967"/>
      <c r="CPC23" s="967"/>
      <c r="CPD23" s="967"/>
      <c r="CPE23" s="967"/>
      <c r="CPF23" s="967"/>
      <c r="CPG23" s="967"/>
      <c r="CPH23" s="967"/>
      <c r="CPI23" s="967"/>
      <c r="CPJ23" s="967"/>
      <c r="CPK23" s="967"/>
      <c r="CPL23" s="967"/>
      <c r="CPM23" s="967"/>
      <c r="CPN23" s="967"/>
      <c r="CPO23" s="967"/>
      <c r="CPP23" s="967"/>
      <c r="CPQ23" s="967"/>
      <c r="CPR23" s="967"/>
      <c r="CPS23" s="967"/>
      <c r="CPT23" s="967"/>
      <c r="CPU23" s="967"/>
      <c r="CPV23" s="967"/>
      <c r="CPW23" s="967"/>
      <c r="CPX23" s="967"/>
      <c r="CPY23" s="967"/>
      <c r="CPZ23" s="967"/>
      <c r="CQA23" s="967"/>
      <c r="CQB23" s="967"/>
      <c r="CQC23" s="967"/>
      <c r="CQD23" s="967"/>
      <c r="CQE23" s="967"/>
      <c r="CQF23" s="967"/>
      <c r="CQG23" s="967"/>
      <c r="CQH23" s="967"/>
      <c r="CQI23" s="967"/>
      <c r="CQJ23" s="967"/>
      <c r="CQK23" s="967"/>
      <c r="CQL23" s="967"/>
      <c r="CQM23" s="967"/>
      <c r="CQN23" s="967"/>
      <c r="CQO23" s="967"/>
      <c r="CQP23" s="967"/>
      <c r="CQQ23" s="967"/>
      <c r="CQR23" s="967"/>
      <c r="CQS23" s="967"/>
      <c r="CQT23" s="967"/>
      <c r="CQU23" s="967"/>
      <c r="CQV23" s="967"/>
      <c r="CQW23" s="967"/>
      <c r="CQX23" s="967"/>
      <c r="CQY23" s="967"/>
      <c r="CQZ23" s="967"/>
      <c r="CRA23" s="967"/>
      <c r="CRB23" s="967"/>
      <c r="CRC23" s="967"/>
      <c r="CRD23" s="967"/>
      <c r="CRE23" s="967"/>
      <c r="CRF23" s="967"/>
      <c r="CRG23" s="967"/>
      <c r="CRH23" s="967"/>
      <c r="CRI23" s="967"/>
      <c r="CRJ23" s="967"/>
      <c r="CRK23" s="967"/>
      <c r="CRL23" s="967"/>
      <c r="CRM23" s="967"/>
      <c r="CRN23" s="967"/>
      <c r="CRO23" s="967"/>
      <c r="CRP23" s="967"/>
      <c r="CRQ23" s="967"/>
      <c r="CRR23" s="967"/>
      <c r="CRS23" s="967"/>
      <c r="CRT23" s="967"/>
      <c r="CRU23" s="967"/>
      <c r="CRV23" s="967"/>
      <c r="CRW23" s="967"/>
      <c r="CRX23" s="967"/>
      <c r="CRY23" s="967"/>
      <c r="CRZ23" s="967"/>
      <c r="CSA23" s="967"/>
      <c r="CSB23" s="967"/>
      <c r="CSC23" s="967"/>
      <c r="CSD23" s="967"/>
      <c r="CSE23" s="967"/>
      <c r="CSF23" s="967"/>
      <c r="CSG23" s="967"/>
      <c r="CSH23" s="967"/>
      <c r="CSI23" s="967"/>
      <c r="CSJ23" s="967"/>
      <c r="CSK23" s="967"/>
      <c r="CSL23" s="967"/>
      <c r="CSM23" s="967"/>
      <c r="CSN23" s="967"/>
      <c r="CSO23" s="967"/>
      <c r="CSP23" s="967"/>
      <c r="CSQ23" s="967"/>
      <c r="CSR23" s="967"/>
      <c r="CSS23" s="967"/>
      <c r="CST23" s="967"/>
      <c r="CSU23" s="967"/>
      <c r="CSV23" s="967"/>
      <c r="CSW23" s="967"/>
      <c r="CSX23" s="967"/>
      <c r="CSY23" s="967"/>
      <c r="CSZ23" s="967"/>
      <c r="CTA23" s="967"/>
      <c r="CTB23" s="967"/>
      <c r="CTC23" s="967"/>
      <c r="CTD23" s="967"/>
      <c r="CTE23" s="967"/>
      <c r="CTF23" s="967"/>
      <c r="CTG23" s="967"/>
      <c r="CTH23" s="967"/>
      <c r="CTI23" s="967"/>
      <c r="CTJ23" s="967"/>
      <c r="CTK23" s="967"/>
      <c r="CTL23" s="967"/>
      <c r="CTM23" s="967"/>
      <c r="CTN23" s="967"/>
      <c r="CTO23" s="967"/>
      <c r="CTP23" s="967"/>
      <c r="CTQ23" s="967"/>
      <c r="CTR23" s="967"/>
      <c r="CTS23" s="967"/>
      <c r="CTT23" s="967"/>
      <c r="CTU23" s="967"/>
      <c r="CTV23" s="967"/>
      <c r="CTW23" s="967"/>
      <c r="CTX23" s="967"/>
      <c r="CTY23" s="967"/>
      <c r="CTZ23" s="967"/>
      <c r="CUA23" s="967"/>
      <c r="CUB23" s="967"/>
      <c r="CUC23" s="967"/>
      <c r="CUD23" s="967"/>
      <c r="CUE23" s="967"/>
      <c r="CUF23" s="967"/>
      <c r="CUG23" s="967"/>
      <c r="CUH23" s="967"/>
      <c r="CUI23" s="967"/>
      <c r="CUJ23" s="967"/>
      <c r="CUK23" s="967"/>
      <c r="CUL23" s="967"/>
      <c r="CUM23" s="967"/>
      <c r="CUN23" s="967"/>
      <c r="CUO23" s="967"/>
      <c r="CUP23" s="967"/>
      <c r="CUQ23" s="967"/>
      <c r="CUR23" s="967"/>
      <c r="CUS23" s="967"/>
      <c r="CUT23" s="967"/>
      <c r="CUU23" s="967"/>
      <c r="CUV23" s="967"/>
      <c r="CUW23" s="967"/>
      <c r="CUX23" s="967"/>
      <c r="CUY23" s="967"/>
      <c r="CUZ23" s="967"/>
      <c r="CVA23" s="967"/>
      <c r="CVB23" s="967"/>
      <c r="CVC23" s="967"/>
      <c r="CVD23" s="967"/>
      <c r="CVE23" s="967"/>
      <c r="CVF23" s="967"/>
      <c r="CVG23" s="967"/>
      <c r="CVH23" s="967"/>
      <c r="CVI23" s="967"/>
      <c r="CVJ23" s="967"/>
      <c r="CVK23" s="967"/>
      <c r="CVL23" s="967"/>
      <c r="CVM23" s="967"/>
      <c r="CVN23" s="967"/>
      <c r="CVO23" s="967"/>
      <c r="CVP23" s="967"/>
      <c r="CVQ23" s="967"/>
      <c r="CVR23" s="967"/>
      <c r="CVS23" s="967"/>
      <c r="CVT23" s="967"/>
      <c r="CVU23" s="967"/>
      <c r="CVV23" s="967"/>
      <c r="CVW23" s="967"/>
      <c r="CVX23" s="967"/>
      <c r="CVY23" s="967"/>
      <c r="CVZ23" s="967"/>
      <c r="CWA23" s="967"/>
      <c r="CWB23" s="967"/>
      <c r="CWC23" s="967"/>
      <c r="CWD23" s="967"/>
      <c r="CWE23" s="967"/>
      <c r="CWF23" s="967"/>
      <c r="CWG23" s="967"/>
      <c r="CWH23" s="967"/>
      <c r="CWI23" s="967"/>
      <c r="CWJ23" s="967"/>
      <c r="CWK23" s="967"/>
      <c r="CWL23" s="967"/>
      <c r="CWM23" s="967"/>
      <c r="CWN23" s="967"/>
      <c r="CWO23" s="967"/>
      <c r="CWP23" s="967"/>
      <c r="CWQ23" s="967"/>
      <c r="CWR23" s="967"/>
      <c r="CWS23" s="967"/>
      <c r="CWT23" s="967"/>
      <c r="CWU23" s="967"/>
      <c r="CWV23" s="967"/>
      <c r="CWW23" s="967"/>
      <c r="CWX23" s="967"/>
      <c r="CWY23" s="967"/>
      <c r="CWZ23" s="967"/>
      <c r="CXA23" s="967"/>
      <c r="CXB23" s="967"/>
      <c r="CXC23" s="967"/>
      <c r="CXD23" s="967"/>
      <c r="CXE23" s="967"/>
      <c r="CXF23" s="967"/>
      <c r="CXG23" s="967"/>
      <c r="CXH23" s="967"/>
      <c r="CXI23" s="967"/>
      <c r="CXJ23" s="967"/>
      <c r="CXK23" s="967"/>
      <c r="CXL23" s="967"/>
      <c r="CXM23" s="967"/>
      <c r="CXN23" s="967"/>
      <c r="CXO23" s="967"/>
      <c r="CXP23" s="967"/>
      <c r="CXQ23" s="967"/>
      <c r="CXR23" s="967"/>
      <c r="CXS23" s="967"/>
      <c r="CXT23" s="967"/>
      <c r="CXU23" s="967"/>
      <c r="CXV23" s="967"/>
      <c r="CXW23" s="967"/>
      <c r="CXX23" s="967"/>
      <c r="CXY23" s="967"/>
      <c r="CXZ23" s="967"/>
      <c r="CYA23" s="967"/>
      <c r="CYB23" s="967"/>
      <c r="CYC23" s="967"/>
      <c r="CYD23" s="967"/>
      <c r="CYE23" s="967"/>
      <c r="CYF23" s="967"/>
      <c r="CYG23" s="967"/>
      <c r="CYH23" s="967"/>
      <c r="CYI23" s="967"/>
      <c r="CYJ23" s="967"/>
      <c r="CYK23" s="967"/>
      <c r="CYL23" s="967"/>
      <c r="CYM23" s="967"/>
      <c r="CYN23" s="967"/>
      <c r="CYO23" s="967"/>
      <c r="CYP23" s="967"/>
      <c r="CYQ23" s="967"/>
      <c r="CYR23" s="967"/>
      <c r="CYS23" s="967"/>
      <c r="CYT23" s="967"/>
      <c r="CYU23" s="967"/>
      <c r="CYV23" s="967"/>
      <c r="CYW23" s="967"/>
      <c r="CYX23" s="967"/>
      <c r="CYY23" s="967"/>
      <c r="CYZ23" s="967"/>
      <c r="CZA23" s="967"/>
      <c r="CZB23" s="967"/>
      <c r="CZC23" s="967"/>
      <c r="CZD23" s="967"/>
      <c r="CZE23" s="967"/>
      <c r="CZF23" s="967"/>
      <c r="CZG23" s="967"/>
      <c r="CZH23" s="967"/>
      <c r="CZI23" s="967"/>
      <c r="CZJ23" s="967"/>
      <c r="CZK23" s="967"/>
      <c r="CZL23" s="967"/>
      <c r="CZM23" s="967"/>
      <c r="CZN23" s="967"/>
      <c r="CZO23" s="967"/>
      <c r="CZP23" s="967"/>
      <c r="CZQ23" s="967"/>
      <c r="CZR23" s="967"/>
      <c r="CZS23" s="967"/>
      <c r="CZT23" s="967"/>
      <c r="CZU23" s="967"/>
      <c r="CZV23" s="967"/>
      <c r="CZW23" s="967"/>
      <c r="CZX23" s="967"/>
      <c r="CZY23" s="967"/>
      <c r="CZZ23" s="967"/>
      <c r="DAA23" s="967"/>
      <c r="DAB23" s="967"/>
      <c r="DAC23" s="967"/>
      <c r="DAD23" s="967"/>
      <c r="DAE23" s="967"/>
      <c r="DAF23" s="967"/>
      <c r="DAG23" s="967"/>
      <c r="DAH23" s="967"/>
      <c r="DAI23" s="967"/>
      <c r="DAJ23" s="967"/>
      <c r="DAK23" s="967"/>
      <c r="DAL23" s="967"/>
      <c r="DAM23" s="967"/>
      <c r="DAN23" s="967"/>
      <c r="DAO23" s="967"/>
      <c r="DAP23" s="967"/>
      <c r="DAQ23" s="967"/>
      <c r="DAR23" s="967"/>
      <c r="DAS23" s="967"/>
      <c r="DAT23" s="967"/>
      <c r="DAU23" s="967"/>
      <c r="DAV23" s="967"/>
      <c r="DAW23" s="967"/>
      <c r="DAX23" s="967"/>
      <c r="DAY23" s="967"/>
      <c r="DAZ23" s="967"/>
      <c r="DBA23" s="967"/>
      <c r="DBB23" s="967"/>
      <c r="DBC23" s="967"/>
      <c r="DBD23" s="967"/>
      <c r="DBE23" s="967"/>
      <c r="DBF23" s="967"/>
      <c r="DBG23" s="967"/>
      <c r="DBH23" s="967"/>
      <c r="DBI23" s="967"/>
      <c r="DBJ23" s="967"/>
      <c r="DBK23" s="967"/>
      <c r="DBL23" s="967"/>
      <c r="DBM23" s="967"/>
      <c r="DBN23" s="967"/>
      <c r="DBO23" s="967"/>
      <c r="DBP23" s="967"/>
      <c r="DBQ23" s="967"/>
      <c r="DBR23" s="967"/>
      <c r="DBS23" s="967"/>
      <c r="DBT23" s="967"/>
      <c r="DBU23" s="967"/>
      <c r="DBV23" s="967"/>
      <c r="DBW23" s="967"/>
      <c r="DBX23" s="967"/>
      <c r="DBY23" s="967"/>
      <c r="DBZ23" s="967"/>
      <c r="DCA23" s="967"/>
      <c r="DCB23" s="967"/>
      <c r="DCC23" s="967"/>
      <c r="DCD23" s="967"/>
      <c r="DCE23" s="967"/>
      <c r="DCF23" s="967"/>
      <c r="DCG23" s="967"/>
      <c r="DCH23" s="967"/>
      <c r="DCI23" s="967"/>
      <c r="DCJ23" s="967"/>
      <c r="DCK23" s="967"/>
      <c r="DCL23" s="967"/>
      <c r="DCM23" s="967"/>
      <c r="DCN23" s="967"/>
      <c r="DCO23" s="967"/>
      <c r="DCP23" s="967"/>
      <c r="DCQ23" s="967"/>
      <c r="DCR23" s="967"/>
      <c r="DCS23" s="967"/>
      <c r="DCT23" s="967"/>
      <c r="DCU23" s="967"/>
      <c r="DCV23" s="967"/>
      <c r="DCW23" s="967"/>
      <c r="DCX23" s="967"/>
      <c r="DCY23" s="967"/>
      <c r="DCZ23" s="967"/>
      <c r="DDA23" s="967"/>
      <c r="DDB23" s="967"/>
      <c r="DDC23" s="967"/>
      <c r="DDD23" s="967"/>
      <c r="DDE23" s="967"/>
      <c r="DDF23" s="967"/>
      <c r="DDG23" s="967"/>
      <c r="DDH23" s="967"/>
      <c r="DDI23" s="967"/>
      <c r="DDJ23" s="967"/>
      <c r="DDK23" s="967"/>
      <c r="DDL23" s="967"/>
      <c r="DDM23" s="967"/>
      <c r="DDN23" s="967"/>
      <c r="DDO23" s="967"/>
      <c r="DDP23" s="967"/>
      <c r="DDQ23" s="967"/>
      <c r="DDR23" s="967"/>
      <c r="DDS23" s="967"/>
      <c r="DDT23" s="967"/>
      <c r="DDU23" s="967"/>
      <c r="DDV23" s="967"/>
      <c r="DDW23" s="967"/>
      <c r="DDX23" s="967"/>
      <c r="DDY23" s="967"/>
      <c r="DDZ23" s="967"/>
      <c r="DEA23" s="967"/>
      <c r="DEB23" s="967"/>
      <c r="DEC23" s="967"/>
      <c r="DED23" s="967"/>
      <c r="DEE23" s="967"/>
      <c r="DEF23" s="967"/>
      <c r="DEG23" s="967"/>
      <c r="DEH23" s="967"/>
      <c r="DEI23" s="967"/>
      <c r="DEJ23" s="967"/>
      <c r="DEK23" s="967"/>
      <c r="DEL23" s="967"/>
      <c r="DEM23" s="967"/>
      <c r="DEN23" s="967"/>
      <c r="DEO23" s="967"/>
      <c r="DEP23" s="967"/>
      <c r="DEQ23" s="967"/>
      <c r="DER23" s="967"/>
      <c r="DES23" s="967"/>
      <c r="DET23" s="967"/>
      <c r="DEU23" s="967"/>
      <c r="DEV23" s="967"/>
      <c r="DEW23" s="967"/>
      <c r="DEX23" s="967"/>
      <c r="DEY23" s="967"/>
      <c r="DEZ23" s="967"/>
      <c r="DFA23" s="967"/>
      <c r="DFB23" s="967"/>
      <c r="DFC23" s="967"/>
      <c r="DFD23" s="967"/>
      <c r="DFE23" s="967"/>
      <c r="DFF23" s="967"/>
      <c r="DFG23" s="967"/>
      <c r="DFH23" s="967"/>
      <c r="DFI23" s="967"/>
      <c r="DFJ23" s="967"/>
      <c r="DFK23" s="967"/>
      <c r="DFL23" s="967"/>
      <c r="DFM23" s="967"/>
      <c r="DFN23" s="967"/>
      <c r="DFO23" s="967"/>
      <c r="DFP23" s="967"/>
      <c r="DFQ23" s="967"/>
      <c r="DFR23" s="967"/>
      <c r="DFS23" s="967"/>
      <c r="DFT23" s="967"/>
      <c r="DFU23" s="967"/>
      <c r="DFV23" s="967"/>
      <c r="DFW23" s="967"/>
      <c r="DFX23" s="967"/>
      <c r="DFY23" s="967"/>
      <c r="DFZ23" s="967"/>
      <c r="DGA23" s="967"/>
      <c r="DGB23" s="967"/>
      <c r="DGC23" s="967"/>
      <c r="DGD23" s="967"/>
      <c r="DGE23" s="967"/>
      <c r="DGF23" s="967"/>
      <c r="DGG23" s="967"/>
      <c r="DGH23" s="967"/>
      <c r="DGI23" s="967"/>
      <c r="DGJ23" s="967"/>
      <c r="DGK23" s="967"/>
      <c r="DGL23" s="967"/>
      <c r="DGM23" s="967"/>
      <c r="DGN23" s="967"/>
      <c r="DGO23" s="967"/>
      <c r="DGP23" s="967"/>
      <c r="DGQ23" s="967"/>
      <c r="DGR23" s="967"/>
      <c r="DGS23" s="967"/>
      <c r="DGT23" s="967"/>
      <c r="DGU23" s="967"/>
      <c r="DGV23" s="967"/>
      <c r="DGW23" s="967"/>
      <c r="DGX23" s="967"/>
      <c r="DGY23" s="967"/>
      <c r="DGZ23" s="967"/>
      <c r="DHA23" s="967"/>
      <c r="DHB23" s="967"/>
      <c r="DHC23" s="967"/>
      <c r="DHD23" s="967"/>
      <c r="DHE23" s="967"/>
      <c r="DHF23" s="967"/>
      <c r="DHG23" s="967"/>
      <c r="DHH23" s="967"/>
      <c r="DHI23" s="967"/>
      <c r="DHJ23" s="967"/>
      <c r="DHK23" s="967"/>
      <c r="DHL23" s="967"/>
      <c r="DHM23" s="967"/>
      <c r="DHN23" s="967"/>
      <c r="DHO23" s="967"/>
      <c r="DHP23" s="967"/>
      <c r="DHQ23" s="967"/>
      <c r="DHR23" s="967"/>
      <c r="DHS23" s="967"/>
      <c r="DHT23" s="967"/>
      <c r="DHU23" s="967"/>
      <c r="DHV23" s="967"/>
      <c r="DHW23" s="967"/>
      <c r="DHX23" s="967"/>
      <c r="DHY23" s="967"/>
      <c r="DHZ23" s="967"/>
      <c r="DIA23" s="967"/>
      <c r="DIB23" s="967"/>
      <c r="DIC23" s="967"/>
      <c r="DID23" s="967"/>
      <c r="DIE23" s="967"/>
      <c r="DIF23" s="967"/>
      <c r="DIG23" s="967"/>
      <c r="DIH23" s="967"/>
      <c r="DII23" s="967"/>
      <c r="DIJ23" s="967"/>
      <c r="DIK23" s="967"/>
      <c r="DIL23" s="967"/>
      <c r="DIM23" s="967"/>
      <c r="DIN23" s="967"/>
      <c r="DIO23" s="967"/>
      <c r="DIP23" s="967"/>
      <c r="DIQ23" s="967"/>
      <c r="DIR23" s="967"/>
      <c r="DIS23" s="967"/>
      <c r="DIT23" s="967"/>
      <c r="DIU23" s="967"/>
      <c r="DIV23" s="967"/>
      <c r="DIW23" s="967"/>
      <c r="DIX23" s="967"/>
      <c r="DIY23" s="967"/>
      <c r="DIZ23" s="967"/>
      <c r="DJA23" s="967"/>
      <c r="DJB23" s="967"/>
      <c r="DJC23" s="967"/>
      <c r="DJD23" s="967"/>
      <c r="DJE23" s="967"/>
      <c r="DJF23" s="967"/>
      <c r="DJG23" s="967"/>
      <c r="DJH23" s="967"/>
      <c r="DJI23" s="967"/>
      <c r="DJJ23" s="967"/>
      <c r="DJK23" s="967"/>
      <c r="DJL23" s="967"/>
      <c r="DJM23" s="967"/>
      <c r="DJN23" s="967"/>
      <c r="DJO23" s="967"/>
      <c r="DJP23" s="967"/>
      <c r="DJQ23" s="967"/>
      <c r="DJR23" s="967"/>
      <c r="DJS23" s="967"/>
      <c r="DJT23" s="967"/>
      <c r="DJU23" s="967"/>
      <c r="DJV23" s="967"/>
      <c r="DJW23" s="967"/>
      <c r="DJX23" s="967"/>
      <c r="DJY23" s="967"/>
      <c r="DJZ23" s="967"/>
      <c r="DKA23" s="967"/>
      <c r="DKB23" s="967"/>
      <c r="DKC23" s="967"/>
      <c r="DKD23" s="967"/>
      <c r="DKE23" s="967"/>
      <c r="DKF23" s="967"/>
      <c r="DKG23" s="967"/>
      <c r="DKH23" s="967"/>
      <c r="DKI23" s="967"/>
      <c r="DKJ23" s="967"/>
      <c r="DKK23" s="967"/>
      <c r="DKL23" s="967"/>
      <c r="DKM23" s="967"/>
      <c r="DKN23" s="967"/>
      <c r="DKO23" s="967"/>
      <c r="DKP23" s="967"/>
      <c r="DKQ23" s="967"/>
      <c r="DKR23" s="967"/>
      <c r="DKS23" s="967"/>
      <c r="DKT23" s="967"/>
      <c r="DKU23" s="967"/>
      <c r="DKV23" s="967"/>
      <c r="DKW23" s="967"/>
      <c r="DKX23" s="967"/>
      <c r="DKY23" s="967"/>
      <c r="DKZ23" s="967"/>
      <c r="DLA23" s="967"/>
      <c r="DLB23" s="967"/>
      <c r="DLC23" s="967"/>
      <c r="DLD23" s="967"/>
      <c r="DLE23" s="967"/>
      <c r="DLF23" s="967"/>
      <c r="DLG23" s="967"/>
      <c r="DLH23" s="967"/>
      <c r="DLI23" s="967"/>
      <c r="DLJ23" s="967"/>
      <c r="DLK23" s="967"/>
      <c r="DLL23" s="967"/>
      <c r="DLM23" s="967"/>
      <c r="DLN23" s="967"/>
      <c r="DLO23" s="967"/>
      <c r="DLP23" s="967"/>
      <c r="DLQ23" s="967"/>
      <c r="DLR23" s="967"/>
      <c r="DLS23" s="967"/>
      <c r="DLT23" s="967"/>
      <c r="DLU23" s="967"/>
      <c r="DLV23" s="967"/>
      <c r="DLW23" s="967"/>
      <c r="DLX23" s="967"/>
      <c r="DLY23" s="967"/>
      <c r="DLZ23" s="967"/>
      <c r="DMA23" s="967"/>
      <c r="DMB23" s="967"/>
      <c r="DMC23" s="967"/>
      <c r="DMD23" s="967"/>
      <c r="DME23" s="967"/>
      <c r="DMF23" s="967"/>
      <c r="DMG23" s="967"/>
      <c r="DMH23" s="967"/>
      <c r="DMI23" s="967"/>
      <c r="DMJ23" s="967"/>
      <c r="DMK23" s="967"/>
      <c r="DML23" s="967"/>
      <c r="DMM23" s="967"/>
      <c r="DMN23" s="967"/>
      <c r="DMO23" s="967"/>
      <c r="DMP23" s="967"/>
      <c r="DMQ23" s="967"/>
      <c r="DMR23" s="967"/>
      <c r="DMS23" s="967"/>
      <c r="DMT23" s="967"/>
      <c r="DMU23" s="967"/>
      <c r="DMV23" s="967"/>
      <c r="DMW23" s="967"/>
      <c r="DMX23" s="967"/>
      <c r="DMY23" s="967"/>
      <c r="DMZ23" s="967"/>
      <c r="DNA23" s="967"/>
      <c r="DNB23" s="967"/>
      <c r="DNC23" s="967"/>
      <c r="DND23" s="967"/>
      <c r="DNE23" s="967"/>
      <c r="DNF23" s="967"/>
      <c r="DNG23" s="967"/>
      <c r="DNH23" s="967"/>
      <c r="DNI23" s="967"/>
      <c r="DNJ23" s="967"/>
      <c r="DNK23" s="967"/>
      <c r="DNL23" s="967"/>
      <c r="DNM23" s="967"/>
      <c r="DNN23" s="967"/>
      <c r="DNO23" s="967"/>
      <c r="DNP23" s="967"/>
      <c r="DNQ23" s="967"/>
      <c r="DNR23" s="967"/>
      <c r="DNS23" s="967"/>
      <c r="DNT23" s="967"/>
      <c r="DNU23" s="967"/>
      <c r="DNV23" s="967"/>
      <c r="DNW23" s="967"/>
      <c r="DNX23" s="967"/>
      <c r="DNY23" s="967"/>
      <c r="DNZ23" s="967"/>
      <c r="DOA23" s="967"/>
      <c r="DOB23" s="967"/>
      <c r="DOC23" s="967"/>
      <c r="DOD23" s="967"/>
      <c r="DOE23" s="967"/>
      <c r="DOF23" s="967"/>
      <c r="DOG23" s="967"/>
      <c r="DOH23" s="967"/>
      <c r="DOI23" s="967"/>
      <c r="DOJ23" s="967"/>
      <c r="DOK23" s="967"/>
      <c r="DOL23" s="967"/>
      <c r="DOM23" s="967"/>
      <c r="DON23" s="967"/>
      <c r="DOO23" s="967"/>
      <c r="DOP23" s="967"/>
      <c r="DOQ23" s="967"/>
      <c r="DOR23" s="967"/>
      <c r="DOS23" s="967"/>
      <c r="DOT23" s="967"/>
      <c r="DOU23" s="967"/>
      <c r="DOV23" s="967"/>
      <c r="DOW23" s="967"/>
      <c r="DOX23" s="967"/>
      <c r="DOY23" s="967"/>
      <c r="DOZ23" s="967"/>
      <c r="DPA23" s="967"/>
      <c r="DPB23" s="967"/>
      <c r="DPC23" s="967"/>
      <c r="DPD23" s="967"/>
      <c r="DPE23" s="967"/>
      <c r="DPF23" s="967"/>
      <c r="DPG23" s="967"/>
      <c r="DPH23" s="967"/>
      <c r="DPI23" s="967"/>
      <c r="DPJ23" s="967"/>
      <c r="DPK23" s="967"/>
      <c r="DPL23" s="967"/>
      <c r="DPM23" s="967"/>
      <c r="DPN23" s="967"/>
      <c r="DPO23" s="967"/>
      <c r="DPP23" s="967"/>
      <c r="DPQ23" s="967"/>
      <c r="DPR23" s="967"/>
      <c r="DPS23" s="967"/>
      <c r="DPT23" s="967"/>
      <c r="DPU23" s="967"/>
      <c r="DPV23" s="967"/>
      <c r="DPW23" s="967"/>
      <c r="DPX23" s="967"/>
      <c r="DPY23" s="967"/>
      <c r="DPZ23" s="967"/>
      <c r="DQA23" s="967"/>
      <c r="DQB23" s="967"/>
      <c r="DQC23" s="967"/>
      <c r="DQD23" s="967"/>
      <c r="DQE23" s="967"/>
      <c r="DQF23" s="967"/>
      <c r="DQG23" s="967"/>
      <c r="DQH23" s="967"/>
      <c r="DQI23" s="967"/>
      <c r="DQJ23" s="967"/>
      <c r="DQK23" s="967"/>
      <c r="DQL23" s="967"/>
      <c r="DQM23" s="967"/>
      <c r="DQN23" s="967"/>
      <c r="DQO23" s="967"/>
      <c r="DQP23" s="967"/>
      <c r="DQQ23" s="967"/>
      <c r="DQR23" s="967"/>
      <c r="DQS23" s="967"/>
      <c r="DQT23" s="967"/>
      <c r="DQU23" s="967"/>
      <c r="DQV23" s="967"/>
      <c r="DQW23" s="967"/>
      <c r="DQX23" s="967"/>
      <c r="DQY23" s="967"/>
      <c r="DQZ23" s="967"/>
      <c r="DRA23" s="967"/>
      <c r="DRB23" s="967"/>
      <c r="DRC23" s="967"/>
      <c r="DRD23" s="967"/>
      <c r="DRE23" s="967"/>
      <c r="DRF23" s="967"/>
      <c r="DRG23" s="967"/>
      <c r="DRH23" s="967"/>
      <c r="DRI23" s="967"/>
      <c r="DRJ23" s="967"/>
      <c r="DRK23" s="967"/>
      <c r="DRL23" s="967"/>
      <c r="DRM23" s="967"/>
      <c r="DRN23" s="967"/>
      <c r="DRO23" s="967"/>
      <c r="DRP23" s="967"/>
      <c r="DRQ23" s="967"/>
      <c r="DRR23" s="967"/>
      <c r="DRS23" s="967"/>
      <c r="DRT23" s="967"/>
      <c r="DRU23" s="967"/>
      <c r="DRV23" s="967"/>
      <c r="DRW23" s="967"/>
      <c r="DRX23" s="967"/>
      <c r="DRY23" s="967"/>
      <c r="DRZ23" s="967"/>
      <c r="DSA23" s="967"/>
      <c r="DSB23" s="967"/>
      <c r="DSC23" s="967"/>
      <c r="DSD23" s="967"/>
      <c r="DSE23" s="967"/>
      <c r="DSF23" s="967"/>
      <c r="DSG23" s="967"/>
      <c r="DSH23" s="967"/>
      <c r="DSI23" s="967"/>
      <c r="DSJ23" s="967"/>
      <c r="DSK23" s="967"/>
      <c r="DSL23" s="967"/>
      <c r="DSM23" s="967"/>
      <c r="DSN23" s="967"/>
      <c r="DSO23" s="967"/>
      <c r="DSP23" s="967"/>
      <c r="DSQ23" s="967"/>
      <c r="DSR23" s="967"/>
      <c r="DSS23" s="967"/>
      <c r="DST23" s="967"/>
      <c r="DSU23" s="967"/>
      <c r="DSV23" s="967"/>
      <c r="DSW23" s="967"/>
      <c r="DSX23" s="967"/>
      <c r="DSY23" s="967"/>
      <c r="DSZ23" s="967"/>
      <c r="DTA23" s="967"/>
      <c r="DTB23" s="967"/>
      <c r="DTC23" s="967"/>
      <c r="DTD23" s="967"/>
      <c r="DTE23" s="967"/>
      <c r="DTF23" s="967"/>
      <c r="DTG23" s="967"/>
      <c r="DTH23" s="967"/>
      <c r="DTI23" s="967"/>
      <c r="DTJ23" s="967"/>
      <c r="DTK23" s="967"/>
      <c r="DTL23" s="967"/>
      <c r="DTM23" s="967"/>
      <c r="DTN23" s="967"/>
      <c r="DTO23" s="967"/>
      <c r="DTP23" s="967"/>
      <c r="DTQ23" s="967"/>
      <c r="DTR23" s="967"/>
      <c r="DTS23" s="967"/>
      <c r="DTT23" s="967"/>
      <c r="DTU23" s="967"/>
      <c r="DTV23" s="967"/>
      <c r="DTW23" s="967"/>
      <c r="DTX23" s="967"/>
      <c r="DTY23" s="967"/>
      <c r="DTZ23" s="967"/>
      <c r="DUA23" s="967"/>
      <c r="DUB23" s="967"/>
      <c r="DUC23" s="967"/>
      <c r="DUD23" s="967"/>
      <c r="DUE23" s="967"/>
      <c r="DUF23" s="967"/>
      <c r="DUG23" s="967"/>
      <c r="DUH23" s="967"/>
      <c r="DUI23" s="967"/>
      <c r="DUJ23" s="967"/>
      <c r="DUK23" s="967"/>
      <c r="DUL23" s="967"/>
      <c r="DUM23" s="967"/>
      <c r="DUN23" s="967"/>
      <c r="DUO23" s="967"/>
      <c r="DUP23" s="967"/>
      <c r="DUQ23" s="967"/>
      <c r="DUR23" s="967"/>
      <c r="DUS23" s="967"/>
      <c r="DUT23" s="967"/>
      <c r="DUU23" s="967"/>
      <c r="DUV23" s="967"/>
      <c r="DUW23" s="967"/>
      <c r="DUX23" s="967"/>
      <c r="DUY23" s="967"/>
      <c r="DUZ23" s="967"/>
      <c r="DVA23" s="967"/>
      <c r="DVB23" s="967"/>
      <c r="DVC23" s="967"/>
      <c r="DVD23" s="967"/>
      <c r="DVE23" s="967"/>
      <c r="DVF23" s="967"/>
      <c r="DVG23" s="967"/>
      <c r="DVH23" s="967"/>
      <c r="DVI23" s="967"/>
      <c r="DVJ23" s="967"/>
      <c r="DVK23" s="967"/>
      <c r="DVL23" s="967"/>
      <c r="DVM23" s="967"/>
      <c r="DVN23" s="967"/>
      <c r="DVO23" s="967"/>
      <c r="DVP23" s="967"/>
      <c r="DVQ23" s="967"/>
      <c r="DVR23" s="967"/>
      <c r="DVS23" s="967"/>
      <c r="DVT23" s="967"/>
      <c r="DVU23" s="967"/>
      <c r="DVV23" s="967"/>
      <c r="DVW23" s="967"/>
      <c r="DVX23" s="967"/>
      <c r="DVY23" s="967"/>
      <c r="DVZ23" s="967"/>
      <c r="DWA23" s="967"/>
      <c r="DWB23" s="967"/>
      <c r="DWC23" s="967"/>
      <c r="DWD23" s="967"/>
      <c r="DWE23" s="967"/>
      <c r="DWF23" s="967"/>
      <c r="DWG23" s="967"/>
      <c r="DWH23" s="967"/>
      <c r="DWI23" s="967"/>
      <c r="DWJ23" s="967"/>
      <c r="DWK23" s="967"/>
      <c r="DWL23" s="967"/>
      <c r="DWM23" s="967"/>
      <c r="DWN23" s="967"/>
      <c r="DWO23" s="967"/>
      <c r="DWP23" s="967"/>
      <c r="DWQ23" s="967"/>
      <c r="DWR23" s="967"/>
      <c r="DWS23" s="967"/>
      <c r="DWT23" s="967"/>
      <c r="DWU23" s="967"/>
      <c r="DWV23" s="967"/>
      <c r="DWW23" s="967"/>
      <c r="DWX23" s="967"/>
      <c r="DWY23" s="967"/>
      <c r="DWZ23" s="967"/>
      <c r="DXA23" s="967"/>
      <c r="DXB23" s="967"/>
      <c r="DXC23" s="967"/>
      <c r="DXD23" s="967"/>
      <c r="DXE23" s="967"/>
      <c r="DXF23" s="967"/>
      <c r="DXG23" s="967"/>
      <c r="DXH23" s="967"/>
      <c r="DXI23" s="967"/>
      <c r="DXJ23" s="967"/>
      <c r="DXK23" s="967"/>
      <c r="DXL23" s="967"/>
      <c r="DXM23" s="967"/>
      <c r="DXN23" s="967"/>
      <c r="DXO23" s="967"/>
      <c r="DXP23" s="967"/>
      <c r="DXQ23" s="967"/>
      <c r="DXR23" s="967"/>
      <c r="DXS23" s="967"/>
      <c r="DXT23" s="967"/>
      <c r="DXU23" s="967"/>
      <c r="DXV23" s="967"/>
      <c r="DXW23" s="967"/>
      <c r="DXX23" s="967"/>
      <c r="DXY23" s="967"/>
      <c r="DXZ23" s="967"/>
      <c r="DYA23" s="967"/>
      <c r="DYB23" s="967"/>
      <c r="DYC23" s="967"/>
      <c r="DYD23" s="967"/>
      <c r="DYE23" s="967"/>
      <c r="DYF23" s="967"/>
      <c r="DYG23" s="967"/>
      <c r="DYH23" s="967"/>
      <c r="DYI23" s="967"/>
      <c r="DYJ23" s="967"/>
      <c r="DYK23" s="967"/>
      <c r="DYL23" s="967"/>
      <c r="DYM23" s="967"/>
      <c r="DYN23" s="967"/>
      <c r="DYO23" s="967"/>
      <c r="DYP23" s="967"/>
      <c r="DYQ23" s="967"/>
      <c r="DYR23" s="967"/>
      <c r="DYS23" s="967"/>
      <c r="DYT23" s="967"/>
      <c r="DYU23" s="967"/>
      <c r="DYV23" s="967"/>
      <c r="DYW23" s="967"/>
      <c r="DYX23" s="967"/>
      <c r="DYY23" s="967"/>
      <c r="DYZ23" s="967"/>
      <c r="DZA23" s="967"/>
      <c r="DZB23" s="967"/>
      <c r="DZC23" s="967"/>
      <c r="DZD23" s="967"/>
      <c r="DZE23" s="967"/>
      <c r="DZF23" s="967"/>
      <c r="DZG23" s="967"/>
      <c r="DZH23" s="967"/>
      <c r="DZI23" s="967"/>
      <c r="DZJ23" s="967"/>
      <c r="DZK23" s="967"/>
      <c r="DZL23" s="967"/>
      <c r="DZM23" s="967"/>
      <c r="DZN23" s="967"/>
      <c r="DZO23" s="967"/>
      <c r="DZP23" s="967"/>
      <c r="DZQ23" s="967"/>
      <c r="DZR23" s="967"/>
      <c r="DZS23" s="967"/>
      <c r="DZT23" s="967"/>
      <c r="DZU23" s="967"/>
      <c r="DZV23" s="967"/>
      <c r="DZW23" s="967"/>
      <c r="DZX23" s="967"/>
      <c r="DZY23" s="967"/>
      <c r="DZZ23" s="967"/>
      <c r="EAA23" s="967"/>
      <c r="EAB23" s="967"/>
      <c r="EAC23" s="967"/>
      <c r="EAD23" s="967"/>
      <c r="EAE23" s="967"/>
      <c r="EAF23" s="967"/>
      <c r="EAG23" s="967"/>
      <c r="EAH23" s="967"/>
      <c r="EAI23" s="967"/>
      <c r="EAJ23" s="967"/>
      <c r="EAK23" s="967"/>
      <c r="EAL23" s="967"/>
      <c r="EAM23" s="967"/>
      <c r="EAN23" s="967"/>
      <c r="EAO23" s="967"/>
      <c r="EAP23" s="967"/>
      <c r="EAQ23" s="967"/>
      <c r="EAR23" s="967"/>
      <c r="EAS23" s="967"/>
      <c r="EAT23" s="967"/>
      <c r="EAU23" s="967"/>
      <c r="EAV23" s="967"/>
      <c r="EAW23" s="967"/>
      <c r="EAX23" s="967"/>
      <c r="EAY23" s="967"/>
      <c r="EAZ23" s="967"/>
      <c r="EBA23" s="967"/>
      <c r="EBB23" s="967"/>
      <c r="EBC23" s="967"/>
      <c r="EBD23" s="967"/>
      <c r="EBE23" s="967"/>
      <c r="EBF23" s="967"/>
      <c r="EBG23" s="967"/>
      <c r="EBH23" s="967"/>
      <c r="EBI23" s="967"/>
      <c r="EBJ23" s="967"/>
      <c r="EBK23" s="967"/>
      <c r="EBL23" s="967"/>
      <c r="EBM23" s="967"/>
      <c r="EBN23" s="967"/>
      <c r="EBO23" s="967"/>
      <c r="EBP23" s="967"/>
      <c r="EBQ23" s="967"/>
      <c r="EBR23" s="967"/>
      <c r="EBS23" s="967"/>
      <c r="EBT23" s="967"/>
      <c r="EBU23" s="967"/>
      <c r="EBV23" s="967"/>
      <c r="EBW23" s="967"/>
      <c r="EBX23" s="967"/>
      <c r="EBY23" s="967"/>
      <c r="EBZ23" s="967"/>
      <c r="ECA23" s="967"/>
      <c r="ECB23" s="967"/>
      <c r="ECC23" s="967"/>
      <c r="ECD23" s="967"/>
      <c r="ECE23" s="967"/>
      <c r="ECF23" s="967"/>
      <c r="ECG23" s="967"/>
      <c r="ECH23" s="967"/>
      <c r="ECI23" s="967"/>
      <c r="ECJ23" s="967"/>
      <c r="ECK23" s="967"/>
      <c r="ECL23" s="967"/>
      <c r="ECM23" s="967"/>
      <c r="ECN23" s="967"/>
      <c r="ECO23" s="967"/>
      <c r="ECP23" s="967"/>
      <c r="ECQ23" s="967"/>
      <c r="ECR23" s="967"/>
      <c r="ECS23" s="967"/>
      <c r="ECT23" s="967"/>
      <c r="ECU23" s="967"/>
      <c r="ECV23" s="967"/>
      <c r="ECW23" s="967"/>
      <c r="ECX23" s="967"/>
      <c r="ECY23" s="967"/>
      <c r="ECZ23" s="967"/>
      <c r="EDA23" s="967"/>
      <c r="EDB23" s="967"/>
      <c r="EDC23" s="967"/>
      <c r="EDD23" s="967"/>
      <c r="EDE23" s="967"/>
      <c r="EDF23" s="967"/>
      <c r="EDG23" s="967"/>
      <c r="EDH23" s="967"/>
      <c r="EDI23" s="967"/>
      <c r="EDJ23" s="967"/>
      <c r="EDK23" s="967"/>
      <c r="EDL23" s="967"/>
      <c r="EDM23" s="967"/>
      <c r="EDN23" s="967"/>
      <c r="EDO23" s="967"/>
      <c r="EDP23" s="967"/>
      <c r="EDQ23" s="967"/>
      <c r="EDR23" s="967"/>
      <c r="EDS23" s="967"/>
      <c r="EDT23" s="967"/>
      <c r="EDU23" s="967"/>
      <c r="EDV23" s="967"/>
      <c r="EDW23" s="967"/>
      <c r="EDX23" s="967"/>
      <c r="EDY23" s="967"/>
      <c r="EDZ23" s="967"/>
      <c r="EEA23" s="967"/>
      <c r="EEB23" s="967"/>
      <c r="EEC23" s="967"/>
      <c r="EED23" s="967"/>
      <c r="EEE23" s="967"/>
      <c r="EEF23" s="967"/>
      <c r="EEG23" s="967"/>
      <c r="EEH23" s="967"/>
      <c r="EEI23" s="967"/>
      <c r="EEJ23" s="967"/>
      <c r="EEK23" s="967"/>
      <c r="EEL23" s="967"/>
      <c r="EEM23" s="967"/>
      <c r="EEN23" s="967"/>
      <c r="EEO23" s="967"/>
      <c r="EEP23" s="967"/>
      <c r="EEQ23" s="967"/>
      <c r="EER23" s="967"/>
      <c r="EES23" s="967"/>
      <c r="EET23" s="967"/>
      <c r="EEU23" s="967"/>
      <c r="EEV23" s="967"/>
      <c r="EEW23" s="967"/>
      <c r="EEX23" s="967"/>
      <c r="EEY23" s="967"/>
      <c r="EEZ23" s="967"/>
      <c r="EFA23" s="967"/>
      <c r="EFB23" s="967"/>
      <c r="EFC23" s="967"/>
      <c r="EFD23" s="967"/>
      <c r="EFE23" s="967"/>
      <c r="EFF23" s="967"/>
      <c r="EFG23" s="967"/>
      <c r="EFH23" s="967"/>
      <c r="EFI23" s="967"/>
      <c r="EFJ23" s="967"/>
      <c r="EFK23" s="967"/>
      <c r="EFL23" s="967"/>
      <c r="EFM23" s="967"/>
      <c r="EFN23" s="967"/>
      <c r="EFO23" s="967"/>
      <c r="EFP23" s="967"/>
      <c r="EFQ23" s="967"/>
      <c r="EFR23" s="967"/>
      <c r="EFS23" s="967"/>
      <c r="EFT23" s="967"/>
      <c r="EFU23" s="967"/>
      <c r="EFV23" s="967"/>
      <c r="EFW23" s="967"/>
      <c r="EFX23" s="967"/>
      <c r="EFY23" s="967"/>
      <c r="EFZ23" s="967"/>
      <c r="EGA23" s="967"/>
      <c r="EGB23" s="967"/>
      <c r="EGC23" s="967"/>
      <c r="EGD23" s="967"/>
      <c r="EGE23" s="967"/>
      <c r="EGF23" s="967"/>
      <c r="EGG23" s="967"/>
      <c r="EGH23" s="967"/>
      <c r="EGI23" s="967"/>
      <c r="EGJ23" s="967"/>
      <c r="EGK23" s="967"/>
      <c r="EGL23" s="967"/>
      <c r="EGM23" s="967"/>
      <c r="EGN23" s="967"/>
      <c r="EGO23" s="967"/>
      <c r="EGP23" s="967"/>
      <c r="EGQ23" s="967"/>
      <c r="EGR23" s="967"/>
      <c r="EGS23" s="967"/>
      <c r="EGT23" s="967"/>
      <c r="EGU23" s="967"/>
      <c r="EGV23" s="967"/>
      <c r="EGW23" s="967"/>
      <c r="EGX23" s="967"/>
      <c r="EGY23" s="967"/>
      <c r="EGZ23" s="967"/>
      <c r="EHA23" s="967"/>
      <c r="EHB23" s="967"/>
      <c r="EHC23" s="967"/>
      <c r="EHD23" s="967"/>
      <c r="EHE23" s="967"/>
      <c r="EHF23" s="967"/>
      <c r="EHG23" s="967"/>
      <c r="EHH23" s="967"/>
      <c r="EHI23" s="967"/>
      <c r="EHJ23" s="967"/>
      <c r="EHK23" s="967"/>
      <c r="EHL23" s="967"/>
      <c r="EHM23" s="967"/>
      <c r="EHN23" s="967"/>
      <c r="EHO23" s="967"/>
      <c r="EHP23" s="967"/>
      <c r="EHQ23" s="967"/>
      <c r="EHR23" s="967"/>
      <c r="EHS23" s="967"/>
      <c r="EHT23" s="967"/>
      <c r="EHU23" s="967"/>
      <c r="EHV23" s="967"/>
      <c r="EHW23" s="967"/>
      <c r="EHX23" s="967"/>
      <c r="EHY23" s="967"/>
      <c r="EHZ23" s="967"/>
      <c r="EIA23" s="967"/>
      <c r="EIB23" s="967"/>
      <c r="EIC23" s="967"/>
      <c r="EID23" s="967"/>
      <c r="EIE23" s="967"/>
      <c r="EIF23" s="967"/>
      <c r="EIG23" s="967"/>
      <c r="EIH23" s="967"/>
      <c r="EII23" s="967"/>
      <c r="EIJ23" s="967"/>
      <c r="EIK23" s="967"/>
      <c r="EIL23" s="967"/>
      <c r="EIM23" s="967"/>
      <c r="EIN23" s="967"/>
      <c r="EIO23" s="967"/>
      <c r="EIP23" s="967"/>
      <c r="EIQ23" s="967"/>
      <c r="EIR23" s="967"/>
      <c r="EIS23" s="967"/>
      <c r="EIT23" s="967"/>
      <c r="EIU23" s="967"/>
      <c r="EIV23" s="967"/>
      <c r="EIW23" s="967"/>
      <c r="EIX23" s="967"/>
      <c r="EIY23" s="967"/>
      <c r="EIZ23" s="967"/>
      <c r="EJA23" s="967"/>
      <c r="EJB23" s="967"/>
      <c r="EJC23" s="967"/>
      <c r="EJD23" s="967"/>
      <c r="EJE23" s="967"/>
      <c r="EJF23" s="967"/>
      <c r="EJG23" s="967"/>
      <c r="EJH23" s="967"/>
      <c r="EJI23" s="967"/>
      <c r="EJJ23" s="967"/>
      <c r="EJK23" s="967"/>
      <c r="EJL23" s="967"/>
      <c r="EJM23" s="967"/>
      <c r="EJN23" s="967"/>
      <c r="EJO23" s="967"/>
      <c r="EJP23" s="967"/>
      <c r="EJQ23" s="967"/>
      <c r="EJR23" s="967"/>
      <c r="EJS23" s="967"/>
      <c r="EJT23" s="967"/>
      <c r="EJU23" s="967"/>
      <c r="EJV23" s="967"/>
      <c r="EJW23" s="967"/>
      <c r="EJX23" s="967"/>
      <c r="EJY23" s="967"/>
      <c r="EJZ23" s="967"/>
      <c r="EKA23" s="967"/>
      <c r="EKB23" s="967"/>
      <c r="EKC23" s="967"/>
      <c r="EKD23" s="967"/>
      <c r="EKE23" s="967"/>
      <c r="EKF23" s="967"/>
      <c r="EKG23" s="967"/>
      <c r="EKH23" s="967"/>
      <c r="EKI23" s="967"/>
      <c r="EKJ23" s="967"/>
      <c r="EKK23" s="967"/>
      <c r="EKL23" s="967"/>
      <c r="EKM23" s="967"/>
      <c r="EKN23" s="967"/>
      <c r="EKO23" s="967"/>
      <c r="EKP23" s="967"/>
      <c r="EKQ23" s="967"/>
      <c r="EKR23" s="967"/>
      <c r="EKS23" s="967"/>
      <c r="EKT23" s="967"/>
      <c r="EKU23" s="967"/>
      <c r="EKV23" s="967"/>
      <c r="EKW23" s="967"/>
      <c r="EKX23" s="967"/>
      <c r="EKY23" s="967"/>
      <c r="EKZ23" s="967"/>
      <c r="ELA23" s="967"/>
      <c r="ELB23" s="967"/>
      <c r="ELC23" s="967"/>
      <c r="ELD23" s="967"/>
      <c r="ELE23" s="967"/>
      <c r="ELF23" s="967"/>
      <c r="ELG23" s="967"/>
      <c r="ELH23" s="967"/>
      <c r="ELI23" s="967"/>
      <c r="ELJ23" s="967"/>
      <c r="ELK23" s="967"/>
      <c r="ELL23" s="967"/>
      <c r="ELM23" s="967"/>
      <c r="ELN23" s="967"/>
      <c r="ELO23" s="967"/>
      <c r="ELP23" s="967"/>
      <c r="ELQ23" s="967"/>
      <c r="ELR23" s="967"/>
      <c r="ELS23" s="967"/>
      <c r="ELT23" s="967"/>
      <c r="ELU23" s="967"/>
      <c r="ELV23" s="967"/>
      <c r="ELW23" s="967"/>
      <c r="ELX23" s="967"/>
      <c r="ELY23" s="967"/>
      <c r="ELZ23" s="967"/>
      <c r="EMA23" s="967"/>
      <c r="EMB23" s="967"/>
      <c r="EMC23" s="967"/>
      <c r="EMD23" s="967"/>
      <c r="EME23" s="967"/>
      <c r="EMF23" s="967"/>
      <c r="EMG23" s="967"/>
      <c r="EMH23" s="967"/>
      <c r="EMI23" s="967"/>
      <c r="EMJ23" s="967"/>
      <c r="EMK23" s="967"/>
      <c r="EML23" s="967"/>
      <c r="EMM23" s="967"/>
      <c r="EMN23" s="967"/>
      <c r="EMO23" s="967"/>
      <c r="EMP23" s="967"/>
      <c r="EMQ23" s="967"/>
      <c r="EMR23" s="967"/>
      <c r="EMS23" s="967"/>
      <c r="EMT23" s="967"/>
      <c r="EMU23" s="967"/>
      <c r="EMV23" s="967"/>
      <c r="EMW23" s="967"/>
      <c r="EMX23" s="967"/>
      <c r="EMY23" s="967"/>
      <c r="EMZ23" s="967"/>
      <c r="ENA23" s="967"/>
      <c r="ENB23" s="967"/>
      <c r="ENC23" s="967"/>
      <c r="END23" s="967"/>
      <c r="ENE23" s="967"/>
      <c r="ENF23" s="967"/>
      <c r="ENG23" s="967"/>
      <c r="ENH23" s="967"/>
      <c r="ENI23" s="967"/>
      <c r="ENJ23" s="967"/>
      <c r="ENK23" s="967"/>
      <c r="ENL23" s="967"/>
      <c r="ENM23" s="967"/>
      <c r="ENN23" s="967"/>
      <c r="ENO23" s="967"/>
      <c r="ENP23" s="967"/>
      <c r="ENQ23" s="967"/>
      <c r="ENR23" s="967"/>
      <c r="ENS23" s="967"/>
      <c r="ENT23" s="967"/>
      <c r="ENU23" s="967"/>
      <c r="ENV23" s="967"/>
      <c r="ENW23" s="967"/>
      <c r="ENX23" s="967"/>
      <c r="ENY23" s="967"/>
      <c r="ENZ23" s="967"/>
      <c r="EOA23" s="967"/>
      <c r="EOB23" s="967"/>
      <c r="EOC23" s="967"/>
      <c r="EOD23" s="967"/>
      <c r="EOE23" s="967"/>
      <c r="EOF23" s="967"/>
      <c r="EOG23" s="967"/>
      <c r="EOH23" s="967"/>
      <c r="EOI23" s="967"/>
      <c r="EOJ23" s="967"/>
      <c r="EOK23" s="967"/>
      <c r="EOL23" s="967"/>
      <c r="EOM23" s="967"/>
      <c r="EON23" s="967"/>
      <c r="EOO23" s="967"/>
      <c r="EOP23" s="967"/>
      <c r="EOQ23" s="967"/>
      <c r="EOR23" s="967"/>
      <c r="EOS23" s="967"/>
      <c r="EOT23" s="967"/>
      <c r="EOU23" s="967"/>
      <c r="EOV23" s="967"/>
      <c r="EOW23" s="967"/>
      <c r="EOX23" s="967"/>
      <c r="EOY23" s="967"/>
      <c r="EOZ23" s="967"/>
      <c r="EPA23" s="967"/>
      <c r="EPB23" s="967"/>
      <c r="EPC23" s="967"/>
      <c r="EPD23" s="967"/>
      <c r="EPE23" s="967"/>
      <c r="EPF23" s="967"/>
      <c r="EPG23" s="967"/>
      <c r="EPH23" s="967"/>
      <c r="EPI23" s="967"/>
      <c r="EPJ23" s="967"/>
      <c r="EPK23" s="967"/>
      <c r="EPL23" s="967"/>
      <c r="EPM23" s="967"/>
      <c r="EPN23" s="967"/>
      <c r="EPO23" s="967"/>
      <c r="EPP23" s="967"/>
      <c r="EPQ23" s="967"/>
      <c r="EPR23" s="967"/>
      <c r="EPS23" s="967"/>
      <c r="EPT23" s="967"/>
      <c r="EPU23" s="967"/>
      <c r="EPV23" s="967"/>
      <c r="EPW23" s="967"/>
      <c r="EPX23" s="967"/>
      <c r="EPY23" s="967"/>
      <c r="EPZ23" s="967"/>
      <c r="EQA23" s="967"/>
      <c r="EQB23" s="967"/>
      <c r="EQC23" s="967"/>
      <c r="EQD23" s="967"/>
      <c r="EQE23" s="967"/>
      <c r="EQF23" s="967"/>
      <c r="EQG23" s="967"/>
      <c r="EQH23" s="967"/>
      <c r="EQI23" s="967"/>
      <c r="EQJ23" s="967"/>
      <c r="EQK23" s="967"/>
      <c r="EQL23" s="967"/>
      <c r="EQM23" s="967"/>
      <c r="EQN23" s="967"/>
      <c r="EQO23" s="967"/>
      <c r="EQP23" s="967"/>
      <c r="EQQ23" s="967"/>
      <c r="EQR23" s="967"/>
      <c r="EQS23" s="967"/>
      <c r="EQT23" s="967"/>
      <c r="EQU23" s="967"/>
      <c r="EQV23" s="967"/>
      <c r="EQW23" s="967"/>
      <c r="EQX23" s="967"/>
      <c r="EQY23" s="967"/>
      <c r="EQZ23" s="967"/>
      <c r="ERA23" s="967"/>
      <c r="ERB23" s="967"/>
      <c r="ERC23" s="967"/>
      <c r="ERD23" s="967"/>
      <c r="ERE23" s="967"/>
      <c r="ERF23" s="967"/>
      <c r="ERG23" s="967"/>
      <c r="ERH23" s="967"/>
      <c r="ERI23" s="967"/>
      <c r="ERJ23" s="967"/>
      <c r="ERK23" s="967"/>
      <c r="ERL23" s="967"/>
      <c r="ERM23" s="967"/>
      <c r="ERN23" s="967"/>
      <c r="ERO23" s="967"/>
      <c r="ERP23" s="967"/>
      <c r="ERQ23" s="967"/>
      <c r="ERR23" s="967"/>
      <c r="ERS23" s="967"/>
      <c r="ERT23" s="967"/>
      <c r="ERU23" s="967"/>
      <c r="ERV23" s="967"/>
      <c r="ERW23" s="967"/>
      <c r="ERX23" s="967"/>
      <c r="ERY23" s="967"/>
      <c r="ERZ23" s="967"/>
      <c r="ESA23" s="967"/>
      <c r="ESB23" s="967"/>
      <c r="ESC23" s="967"/>
      <c r="ESD23" s="967"/>
      <c r="ESE23" s="967"/>
      <c r="ESF23" s="967"/>
      <c r="ESG23" s="967"/>
      <c r="ESH23" s="967"/>
      <c r="ESI23" s="967"/>
      <c r="ESJ23" s="967"/>
      <c r="ESK23" s="967"/>
      <c r="ESL23" s="967"/>
      <c r="ESM23" s="967"/>
      <c r="ESN23" s="967"/>
      <c r="ESO23" s="967"/>
      <c r="ESP23" s="967"/>
      <c r="ESQ23" s="967"/>
      <c r="ESR23" s="967"/>
      <c r="ESS23" s="967"/>
      <c r="EST23" s="967"/>
      <c r="ESU23" s="967"/>
      <c r="ESV23" s="967"/>
      <c r="ESW23" s="967"/>
      <c r="ESX23" s="967"/>
      <c r="ESY23" s="967"/>
      <c r="ESZ23" s="967"/>
      <c r="ETA23" s="967"/>
      <c r="ETB23" s="967"/>
      <c r="ETC23" s="967"/>
      <c r="ETD23" s="967"/>
      <c r="ETE23" s="967"/>
      <c r="ETF23" s="967"/>
      <c r="ETG23" s="967"/>
      <c r="ETH23" s="967"/>
      <c r="ETI23" s="967"/>
      <c r="ETJ23" s="967"/>
      <c r="ETK23" s="967"/>
      <c r="ETL23" s="967"/>
      <c r="ETM23" s="967"/>
      <c r="ETN23" s="967"/>
      <c r="ETO23" s="967"/>
      <c r="ETP23" s="967"/>
      <c r="ETQ23" s="967"/>
      <c r="ETR23" s="967"/>
      <c r="ETS23" s="967"/>
      <c r="ETT23" s="967"/>
      <c r="ETU23" s="967"/>
      <c r="ETV23" s="967"/>
      <c r="ETW23" s="967"/>
      <c r="ETX23" s="967"/>
      <c r="ETY23" s="967"/>
      <c r="ETZ23" s="967"/>
      <c r="EUA23" s="967"/>
      <c r="EUB23" s="967"/>
      <c r="EUC23" s="967"/>
      <c r="EUD23" s="967"/>
      <c r="EUE23" s="967"/>
      <c r="EUF23" s="967"/>
      <c r="EUG23" s="967"/>
      <c r="EUH23" s="967"/>
      <c r="EUI23" s="967"/>
      <c r="EUJ23" s="967"/>
      <c r="EUK23" s="967"/>
      <c r="EUL23" s="967"/>
      <c r="EUM23" s="967"/>
      <c r="EUN23" s="967"/>
      <c r="EUO23" s="967"/>
      <c r="EUP23" s="967"/>
      <c r="EUQ23" s="967"/>
      <c r="EUR23" s="967"/>
      <c r="EUS23" s="967"/>
      <c r="EUT23" s="967"/>
      <c r="EUU23" s="967"/>
      <c r="EUV23" s="967"/>
      <c r="EUW23" s="967"/>
      <c r="EUX23" s="967"/>
      <c r="EUY23" s="967"/>
      <c r="EUZ23" s="967"/>
      <c r="EVA23" s="967"/>
      <c r="EVB23" s="967"/>
      <c r="EVC23" s="967"/>
      <c r="EVD23" s="967"/>
      <c r="EVE23" s="967"/>
      <c r="EVF23" s="967"/>
      <c r="EVG23" s="967"/>
      <c r="EVH23" s="967"/>
      <c r="EVI23" s="967"/>
      <c r="EVJ23" s="967"/>
      <c r="EVK23" s="967"/>
      <c r="EVL23" s="967"/>
      <c r="EVM23" s="967"/>
      <c r="EVN23" s="967"/>
      <c r="EVO23" s="967"/>
      <c r="EVP23" s="967"/>
      <c r="EVQ23" s="967"/>
      <c r="EVR23" s="967"/>
      <c r="EVS23" s="967"/>
      <c r="EVT23" s="967"/>
      <c r="EVU23" s="967"/>
      <c r="EVV23" s="967"/>
      <c r="EVW23" s="967"/>
      <c r="EVX23" s="967"/>
      <c r="EVY23" s="967"/>
      <c r="EVZ23" s="967"/>
      <c r="EWA23" s="967"/>
      <c r="EWB23" s="967"/>
      <c r="EWC23" s="967"/>
      <c r="EWD23" s="967"/>
      <c r="EWE23" s="967"/>
      <c r="EWF23" s="967"/>
      <c r="EWG23" s="967"/>
      <c r="EWH23" s="967"/>
      <c r="EWI23" s="967"/>
      <c r="EWJ23" s="967"/>
      <c r="EWK23" s="967"/>
      <c r="EWL23" s="967"/>
      <c r="EWM23" s="967"/>
      <c r="EWN23" s="967"/>
      <c r="EWO23" s="967"/>
      <c r="EWP23" s="967"/>
      <c r="EWQ23" s="967"/>
      <c r="EWR23" s="967"/>
      <c r="EWS23" s="967"/>
      <c r="EWT23" s="967"/>
      <c r="EWU23" s="967"/>
      <c r="EWV23" s="967"/>
      <c r="EWW23" s="967"/>
      <c r="EWX23" s="967"/>
      <c r="EWY23" s="967"/>
      <c r="EWZ23" s="967"/>
      <c r="EXA23" s="967"/>
      <c r="EXB23" s="967"/>
      <c r="EXC23" s="967"/>
      <c r="EXD23" s="967"/>
      <c r="EXE23" s="967"/>
      <c r="EXF23" s="967"/>
      <c r="EXG23" s="967"/>
      <c r="EXH23" s="967"/>
      <c r="EXI23" s="967"/>
      <c r="EXJ23" s="967"/>
      <c r="EXK23" s="967"/>
      <c r="EXL23" s="967"/>
      <c r="EXM23" s="967"/>
      <c r="EXN23" s="967"/>
      <c r="EXO23" s="967"/>
      <c r="EXP23" s="967"/>
      <c r="EXQ23" s="967"/>
      <c r="EXR23" s="967"/>
      <c r="EXS23" s="967"/>
      <c r="EXT23" s="967"/>
      <c r="EXU23" s="967"/>
      <c r="EXV23" s="967"/>
      <c r="EXW23" s="967"/>
      <c r="EXX23" s="967"/>
      <c r="EXY23" s="967"/>
      <c r="EXZ23" s="967"/>
      <c r="EYA23" s="967"/>
      <c r="EYB23" s="967"/>
      <c r="EYC23" s="967"/>
      <c r="EYD23" s="967"/>
      <c r="EYE23" s="967"/>
      <c r="EYF23" s="967"/>
      <c r="EYG23" s="967"/>
      <c r="EYH23" s="967"/>
      <c r="EYI23" s="967"/>
      <c r="EYJ23" s="967"/>
      <c r="EYK23" s="967"/>
      <c r="EYL23" s="967"/>
      <c r="EYM23" s="967"/>
      <c r="EYN23" s="967"/>
      <c r="EYO23" s="967"/>
      <c r="EYP23" s="967"/>
      <c r="EYQ23" s="967"/>
      <c r="EYR23" s="967"/>
      <c r="EYS23" s="967"/>
      <c r="EYT23" s="967"/>
      <c r="EYU23" s="967"/>
      <c r="EYV23" s="967"/>
      <c r="EYW23" s="967"/>
      <c r="EYX23" s="967"/>
      <c r="EYY23" s="967"/>
      <c r="EYZ23" s="967"/>
      <c r="EZA23" s="967"/>
      <c r="EZB23" s="967"/>
      <c r="EZC23" s="967"/>
      <c r="EZD23" s="967"/>
      <c r="EZE23" s="967"/>
      <c r="EZF23" s="967"/>
      <c r="EZG23" s="967"/>
      <c r="EZH23" s="967"/>
      <c r="EZI23" s="967"/>
      <c r="EZJ23" s="967"/>
      <c r="EZK23" s="967"/>
      <c r="EZL23" s="967"/>
      <c r="EZM23" s="967"/>
      <c r="EZN23" s="967"/>
      <c r="EZO23" s="967"/>
      <c r="EZP23" s="967"/>
      <c r="EZQ23" s="967"/>
      <c r="EZR23" s="967"/>
      <c r="EZS23" s="967"/>
      <c r="EZT23" s="967"/>
      <c r="EZU23" s="967"/>
      <c r="EZV23" s="967"/>
      <c r="EZW23" s="967"/>
      <c r="EZX23" s="967"/>
      <c r="EZY23" s="967"/>
      <c r="EZZ23" s="967"/>
      <c r="FAA23" s="967"/>
      <c r="FAB23" s="967"/>
      <c r="FAC23" s="967"/>
      <c r="FAD23" s="967"/>
      <c r="FAE23" s="967"/>
      <c r="FAF23" s="967"/>
      <c r="FAG23" s="967"/>
      <c r="FAH23" s="967"/>
      <c r="FAI23" s="967"/>
      <c r="FAJ23" s="967"/>
      <c r="FAK23" s="967"/>
      <c r="FAL23" s="967"/>
      <c r="FAM23" s="967"/>
      <c r="FAN23" s="967"/>
      <c r="FAO23" s="967"/>
      <c r="FAP23" s="967"/>
      <c r="FAQ23" s="967"/>
      <c r="FAR23" s="967"/>
      <c r="FAS23" s="967"/>
      <c r="FAT23" s="967"/>
      <c r="FAU23" s="967"/>
      <c r="FAV23" s="967"/>
      <c r="FAW23" s="967"/>
      <c r="FAX23" s="967"/>
      <c r="FAY23" s="967"/>
      <c r="FAZ23" s="967"/>
      <c r="FBA23" s="967"/>
      <c r="FBB23" s="967"/>
      <c r="FBC23" s="967"/>
      <c r="FBD23" s="967"/>
      <c r="FBE23" s="967"/>
      <c r="FBF23" s="967"/>
      <c r="FBG23" s="967"/>
      <c r="FBH23" s="967"/>
      <c r="FBI23" s="967"/>
      <c r="FBJ23" s="967"/>
      <c r="FBK23" s="967"/>
      <c r="FBL23" s="967"/>
      <c r="FBM23" s="967"/>
      <c r="FBN23" s="967"/>
      <c r="FBO23" s="967"/>
      <c r="FBP23" s="967"/>
      <c r="FBQ23" s="967"/>
      <c r="FBR23" s="967"/>
      <c r="FBS23" s="967"/>
      <c r="FBT23" s="967"/>
      <c r="FBU23" s="967"/>
      <c r="FBV23" s="967"/>
      <c r="FBW23" s="967"/>
      <c r="FBX23" s="967"/>
      <c r="FBY23" s="967"/>
      <c r="FBZ23" s="967"/>
      <c r="FCA23" s="967"/>
      <c r="FCB23" s="967"/>
      <c r="FCC23" s="967"/>
      <c r="FCD23" s="967"/>
      <c r="FCE23" s="967"/>
      <c r="FCF23" s="967"/>
      <c r="FCG23" s="967"/>
      <c r="FCH23" s="967"/>
      <c r="FCI23" s="967"/>
      <c r="FCJ23" s="967"/>
      <c r="FCK23" s="967"/>
      <c r="FCL23" s="967"/>
      <c r="FCM23" s="967"/>
      <c r="FCN23" s="967"/>
      <c r="FCO23" s="967"/>
      <c r="FCP23" s="967"/>
      <c r="FCQ23" s="967"/>
      <c r="FCR23" s="967"/>
      <c r="FCS23" s="967"/>
      <c r="FCT23" s="967"/>
      <c r="FCU23" s="967"/>
      <c r="FCV23" s="967"/>
      <c r="FCW23" s="967"/>
      <c r="FCX23" s="967"/>
      <c r="FCY23" s="967"/>
      <c r="FCZ23" s="967"/>
      <c r="FDA23" s="967"/>
      <c r="FDB23" s="967"/>
      <c r="FDC23" s="967"/>
      <c r="FDD23" s="967"/>
      <c r="FDE23" s="967"/>
      <c r="FDF23" s="967"/>
      <c r="FDG23" s="967"/>
      <c r="FDH23" s="967"/>
      <c r="FDI23" s="967"/>
      <c r="FDJ23" s="967"/>
      <c r="FDK23" s="967"/>
      <c r="FDL23" s="967"/>
      <c r="FDM23" s="967"/>
      <c r="FDN23" s="967"/>
      <c r="FDO23" s="967"/>
      <c r="FDP23" s="967"/>
      <c r="FDQ23" s="967"/>
      <c r="FDR23" s="967"/>
      <c r="FDS23" s="967"/>
      <c r="FDT23" s="967"/>
      <c r="FDU23" s="967"/>
      <c r="FDV23" s="967"/>
      <c r="FDW23" s="967"/>
      <c r="FDX23" s="967"/>
      <c r="FDY23" s="967"/>
      <c r="FDZ23" s="967"/>
      <c r="FEA23" s="967"/>
      <c r="FEB23" s="967"/>
      <c r="FEC23" s="967"/>
      <c r="FED23" s="967"/>
      <c r="FEE23" s="967"/>
      <c r="FEF23" s="967"/>
      <c r="FEG23" s="967"/>
      <c r="FEH23" s="967"/>
      <c r="FEI23" s="967"/>
      <c r="FEJ23" s="967"/>
      <c r="FEK23" s="967"/>
      <c r="FEL23" s="967"/>
      <c r="FEM23" s="967"/>
      <c r="FEN23" s="967"/>
      <c r="FEO23" s="967"/>
      <c r="FEP23" s="967"/>
      <c r="FEQ23" s="967"/>
      <c r="FER23" s="967"/>
      <c r="FES23" s="967"/>
      <c r="FET23" s="967"/>
      <c r="FEU23" s="967"/>
      <c r="FEV23" s="967"/>
      <c r="FEW23" s="967"/>
      <c r="FEX23" s="967"/>
      <c r="FEY23" s="967"/>
      <c r="FEZ23" s="967"/>
      <c r="FFA23" s="967"/>
      <c r="FFB23" s="967"/>
      <c r="FFC23" s="967"/>
      <c r="FFD23" s="967"/>
      <c r="FFE23" s="967"/>
      <c r="FFF23" s="967"/>
      <c r="FFG23" s="967"/>
      <c r="FFH23" s="967"/>
      <c r="FFI23" s="967"/>
      <c r="FFJ23" s="967"/>
      <c r="FFK23" s="967"/>
      <c r="FFL23" s="967"/>
      <c r="FFM23" s="967"/>
      <c r="FFN23" s="967"/>
      <c r="FFO23" s="967"/>
      <c r="FFP23" s="967"/>
      <c r="FFQ23" s="967"/>
      <c r="FFR23" s="967"/>
      <c r="FFS23" s="967"/>
      <c r="FFT23" s="967"/>
      <c r="FFU23" s="967"/>
      <c r="FFV23" s="967"/>
      <c r="FFW23" s="967"/>
      <c r="FFX23" s="967"/>
      <c r="FFY23" s="967"/>
      <c r="FFZ23" s="967"/>
      <c r="FGA23" s="967"/>
      <c r="FGB23" s="967"/>
      <c r="FGC23" s="967"/>
      <c r="FGD23" s="967"/>
      <c r="FGE23" s="967"/>
      <c r="FGF23" s="967"/>
      <c r="FGG23" s="967"/>
      <c r="FGH23" s="967"/>
      <c r="FGI23" s="967"/>
      <c r="FGJ23" s="967"/>
      <c r="FGK23" s="967"/>
      <c r="FGL23" s="967"/>
      <c r="FGM23" s="967"/>
      <c r="FGN23" s="967"/>
      <c r="FGO23" s="967"/>
      <c r="FGP23" s="967"/>
      <c r="FGQ23" s="967"/>
      <c r="FGR23" s="967"/>
      <c r="FGS23" s="967"/>
      <c r="FGT23" s="967"/>
      <c r="FGU23" s="967"/>
      <c r="FGV23" s="967"/>
      <c r="FGW23" s="967"/>
      <c r="FGX23" s="967"/>
      <c r="FGY23" s="967"/>
      <c r="FGZ23" s="967"/>
      <c r="FHA23" s="967"/>
      <c r="FHB23" s="967"/>
      <c r="FHC23" s="967"/>
      <c r="FHD23" s="967"/>
      <c r="FHE23" s="967"/>
      <c r="FHF23" s="967"/>
      <c r="FHG23" s="967"/>
      <c r="FHH23" s="967"/>
      <c r="FHI23" s="967"/>
      <c r="FHJ23" s="967"/>
      <c r="FHK23" s="967"/>
      <c r="FHL23" s="967"/>
      <c r="FHM23" s="967"/>
      <c r="FHN23" s="967"/>
      <c r="FHO23" s="967"/>
      <c r="FHP23" s="967"/>
      <c r="FHQ23" s="967"/>
      <c r="FHR23" s="967"/>
      <c r="FHS23" s="967"/>
      <c r="FHT23" s="967"/>
      <c r="FHU23" s="967"/>
      <c r="FHV23" s="967"/>
      <c r="FHW23" s="967"/>
      <c r="FHX23" s="967"/>
      <c r="FHY23" s="967"/>
      <c r="FHZ23" s="967"/>
      <c r="FIA23" s="967"/>
      <c r="FIB23" s="967"/>
      <c r="FIC23" s="967"/>
      <c r="FID23" s="967"/>
      <c r="FIE23" s="967"/>
      <c r="FIF23" s="967"/>
      <c r="FIG23" s="967"/>
      <c r="FIH23" s="967"/>
      <c r="FII23" s="967"/>
      <c r="FIJ23" s="967"/>
      <c r="FIK23" s="967"/>
      <c r="FIL23" s="967"/>
      <c r="FIM23" s="967"/>
      <c r="FIN23" s="967"/>
      <c r="FIO23" s="967"/>
      <c r="FIP23" s="967"/>
      <c r="FIQ23" s="967"/>
      <c r="FIR23" s="967"/>
      <c r="FIS23" s="967"/>
      <c r="FIT23" s="967"/>
      <c r="FIU23" s="967"/>
      <c r="FIV23" s="967"/>
      <c r="FIW23" s="967"/>
      <c r="FIX23" s="967"/>
      <c r="FIY23" s="967"/>
      <c r="FIZ23" s="967"/>
      <c r="FJA23" s="967"/>
      <c r="FJB23" s="967"/>
      <c r="FJC23" s="967"/>
      <c r="FJD23" s="967"/>
      <c r="FJE23" s="967"/>
      <c r="FJF23" s="967"/>
      <c r="FJG23" s="967"/>
      <c r="FJH23" s="967"/>
      <c r="FJI23" s="967"/>
      <c r="FJJ23" s="967"/>
      <c r="FJK23" s="967"/>
      <c r="FJL23" s="967"/>
      <c r="FJM23" s="967"/>
      <c r="FJN23" s="967"/>
      <c r="FJO23" s="967"/>
      <c r="FJP23" s="967"/>
      <c r="FJQ23" s="967"/>
      <c r="FJR23" s="967"/>
      <c r="FJS23" s="967"/>
      <c r="FJT23" s="967"/>
      <c r="FJU23" s="967"/>
      <c r="FJV23" s="967"/>
      <c r="FJW23" s="967"/>
      <c r="FJX23" s="967"/>
      <c r="FJY23" s="967"/>
      <c r="FJZ23" s="967"/>
      <c r="FKA23" s="967"/>
      <c r="FKB23" s="967"/>
      <c r="FKC23" s="967"/>
      <c r="FKD23" s="967"/>
      <c r="FKE23" s="967"/>
      <c r="FKF23" s="967"/>
      <c r="FKG23" s="967"/>
      <c r="FKH23" s="967"/>
      <c r="FKI23" s="967"/>
      <c r="FKJ23" s="967"/>
      <c r="FKK23" s="967"/>
      <c r="FKL23" s="967"/>
      <c r="FKM23" s="967"/>
      <c r="FKN23" s="967"/>
      <c r="FKO23" s="967"/>
      <c r="FKP23" s="967"/>
      <c r="FKQ23" s="967"/>
      <c r="FKR23" s="967"/>
      <c r="FKS23" s="967"/>
      <c r="FKT23" s="967"/>
      <c r="FKU23" s="967"/>
      <c r="FKV23" s="967"/>
      <c r="FKW23" s="967"/>
      <c r="FKX23" s="967"/>
      <c r="FKY23" s="967"/>
      <c r="FKZ23" s="967"/>
      <c r="FLA23" s="967"/>
      <c r="FLB23" s="967"/>
      <c r="FLC23" s="967"/>
      <c r="FLD23" s="967"/>
      <c r="FLE23" s="967"/>
      <c r="FLF23" s="967"/>
      <c r="FLG23" s="967"/>
      <c r="FLH23" s="967"/>
      <c r="FLI23" s="967"/>
      <c r="FLJ23" s="967"/>
      <c r="FLK23" s="967"/>
      <c r="FLL23" s="967"/>
      <c r="FLM23" s="967"/>
      <c r="FLN23" s="967"/>
      <c r="FLO23" s="967"/>
      <c r="FLP23" s="967"/>
      <c r="FLQ23" s="967"/>
      <c r="FLR23" s="967"/>
      <c r="FLS23" s="967"/>
      <c r="FLT23" s="967"/>
      <c r="FLU23" s="967"/>
      <c r="FLV23" s="967"/>
      <c r="FLW23" s="967"/>
      <c r="FLX23" s="967"/>
      <c r="FLY23" s="967"/>
      <c r="FLZ23" s="967"/>
      <c r="FMA23" s="967"/>
      <c r="FMB23" s="967"/>
      <c r="FMC23" s="967"/>
      <c r="FMD23" s="967"/>
      <c r="FME23" s="967"/>
      <c r="FMF23" s="967"/>
      <c r="FMG23" s="967"/>
      <c r="FMH23" s="967"/>
      <c r="FMI23" s="967"/>
      <c r="FMJ23" s="967"/>
      <c r="FMK23" s="967"/>
      <c r="FML23" s="967"/>
      <c r="FMM23" s="967"/>
      <c r="FMN23" s="967"/>
      <c r="FMO23" s="967"/>
      <c r="FMP23" s="967"/>
      <c r="FMQ23" s="967"/>
      <c r="FMR23" s="967"/>
      <c r="FMS23" s="967"/>
      <c r="FMT23" s="967"/>
      <c r="FMU23" s="967"/>
      <c r="FMV23" s="967"/>
      <c r="FMW23" s="967"/>
      <c r="FMX23" s="967"/>
      <c r="FMY23" s="967"/>
      <c r="FMZ23" s="967"/>
      <c r="FNA23" s="967"/>
      <c r="FNB23" s="967"/>
      <c r="FNC23" s="967"/>
      <c r="FND23" s="967"/>
      <c r="FNE23" s="967"/>
      <c r="FNF23" s="967"/>
      <c r="FNG23" s="967"/>
      <c r="FNH23" s="967"/>
      <c r="FNI23" s="967"/>
      <c r="FNJ23" s="967"/>
      <c r="FNK23" s="967"/>
      <c r="FNL23" s="967"/>
      <c r="FNM23" s="967"/>
      <c r="FNN23" s="967"/>
      <c r="FNO23" s="967"/>
      <c r="FNP23" s="967"/>
      <c r="FNQ23" s="967"/>
      <c r="FNR23" s="967"/>
      <c r="FNS23" s="967"/>
      <c r="FNT23" s="967"/>
      <c r="FNU23" s="967"/>
      <c r="FNV23" s="967"/>
      <c r="FNW23" s="967"/>
      <c r="FNX23" s="967"/>
      <c r="FNY23" s="967"/>
      <c r="FNZ23" s="967"/>
      <c r="FOA23" s="967"/>
      <c r="FOB23" s="967"/>
      <c r="FOC23" s="967"/>
      <c r="FOD23" s="967"/>
      <c r="FOE23" s="967"/>
      <c r="FOF23" s="967"/>
      <c r="FOG23" s="967"/>
      <c r="FOH23" s="967"/>
      <c r="FOI23" s="967"/>
      <c r="FOJ23" s="967"/>
      <c r="FOK23" s="967"/>
      <c r="FOL23" s="967"/>
      <c r="FOM23" s="967"/>
      <c r="FON23" s="967"/>
      <c r="FOO23" s="967"/>
      <c r="FOP23" s="967"/>
      <c r="FOQ23" s="967"/>
      <c r="FOR23" s="967"/>
      <c r="FOS23" s="967"/>
      <c r="FOT23" s="967"/>
      <c r="FOU23" s="967"/>
      <c r="FOV23" s="967"/>
      <c r="FOW23" s="967"/>
      <c r="FOX23" s="967"/>
      <c r="FOY23" s="967"/>
      <c r="FOZ23" s="967"/>
      <c r="FPA23" s="967"/>
      <c r="FPB23" s="967"/>
      <c r="FPC23" s="967"/>
      <c r="FPD23" s="967"/>
      <c r="FPE23" s="967"/>
      <c r="FPF23" s="967"/>
      <c r="FPG23" s="967"/>
      <c r="FPH23" s="967"/>
      <c r="FPI23" s="967"/>
      <c r="FPJ23" s="967"/>
      <c r="FPK23" s="967"/>
      <c r="FPL23" s="967"/>
      <c r="FPM23" s="967"/>
      <c r="FPN23" s="967"/>
      <c r="FPO23" s="967"/>
      <c r="FPP23" s="967"/>
      <c r="FPQ23" s="967"/>
      <c r="FPR23" s="967"/>
      <c r="FPS23" s="967"/>
      <c r="FPT23" s="967"/>
      <c r="FPU23" s="967"/>
      <c r="FPV23" s="967"/>
      <c r="FPW23" s="967"/>
      <c r="FPX23" s="967"/>
      <c r="FPY23" s="967"/>
      <c r="FPZ23" s="967"/>
      <c r="FQA23" s="967"/>
      <c r="FQB23" s="967"/>
      <c r="FQC23" s="967"/>
      <c r="FQD23" s="967"/>
      <c r="FQE23" s="967"/>
      <c r="FQF23" s="967"/>
      <c r="FQG23" s="967"/>
      <c r="FQH23" s="967"/>
      <c r="FQI23" s="967"/>
      <c r="FQJ23" s="967"/>
      <c r="FQK23" s="967"/>
      <c r="FQL23" s="967"/>
      <c r="FQM23" s="967"/>
      <c r="FQN23" s="967"/>
      <c r="FQO23" s="967"/>
      <c r="FQP23" s="967"/>
      <c r="FQQ23" s="967"/>
      <c r="FQR23" s="967"/>
      <c r="FQS23" s="967"/>
      <c r="FQT23" s="967"/>
      <c r="FQU23" s="967"/>
      <c r="FQV23" s="967"/>
      <c r="FQW23" s="967"/>
      <c r="FQX23" s="967"/>
      <c r="FQY23" s="967"/>
      <c r="FQZ23" s="967"/>
      <c r="FRA23" s="967"/>
      <c r="FRB23" s="967"/>
      <c r="FRC23" s="967"/>
      <c r="FRD23" s="967"/>
      <c r="FRE23" s="967"/>
      <c r="FRF23" s="967"/>
      <c r="FRG23" s="967"/>
      <c r="FRH23" s="967"/>
      <c r="FRI23" s="967"/>
      <c r="FRJ23" s="967"/>
      <c r="FRK23" s="967"/>
      <c r="FRL23" s="967"/>
      <c r="FRM23" s="967"/>
      <c r="FRN23" s="967"/>
      <c r="FRO23" s="967"/>
      <c r="FRP23" s="967"/>
      <c r="FRQ23" s="967"/>
      <c r="FRR23" s="967"/>
      <c r="FRS23" s="967"/>
      <c r="FRT23" s="967"/>
      <c r="FRU23" s="967"/>
      <c r="FRV23" s="967"/>
      <c r="FRW23" s="967"/>
      <c r="FRX23" s="967"/>
      <c r="FRY23" s="967"/>
      <c r="FRZ23" s="967"/>
      <c r="FSA23" s="967"/>
      <c r="FSB23" s="967"/>
      <c r="FSC23" s="967"/>
      <c r="FSD23" s="967"/>
      <c r="FSE23" s="967"/>
      <c r="FSF23" s="967"/>
      <c r="FSG23" s="967"/>
      <c r="FSH23" s="967"/>
      <c r="FSI23" s="967"/>
      <c r="FSJ23" s="967"/>
      <c r="FSK23" s="967"/>
      <c r="FSL23" s="967"/>
      <c r="FSM23" s="967"/>
      <c r="FSN23" s="967"/>
      <c r="FSO23" s="967"/>
      <c r="FSP23" s="967"/>
      <c r="FSQ23" s="967"/>
      <c r="FSR23" s="967"/>
      <c r="FSS23" s="967"/>
      <c r="FST23" s="967"/>
      <c r="FSU23" s="967"/>
      <c r="FSV23" s="967"/>
      <c r="FSW23" s="967"/>
      <c r="FSX23" s="967"/>
      <c r="FSY23" s="967"/>
      <c r="FSZ23" s="967"/>
      <c r="FTA23" s="967"/>
      <c r="FTB23" s="967"/>
      <c r="FTC23" s="967"/>
      <c r="FTD23" s="967"/>
      <c r="FTE23" s="967"/>
      <c r="FTF23" s="967"/>
      <c r="FTG23" s="967"/>
      <c r="FTH23" s="967"/>
      <c r="FTI23" s="967"/>
      <c r="FTJ23" s="967"/>
      <c r="FTK23" s="967"/>
      <c r="FTL23" s="967"/>
      <c r="FTM23" s="967"/>
      <c r="FTN23" s="967"/>
      <c r="FTO23" s="967"/>
      <c r="FTP23" s="967"/>
      <c r="FTQ23" s="967"/>
      <c r="FTR23" s="967"/>
      <c r="FTS23" s="967"/>
      <c r="FTT23" s="967"/>
      <c r="FTU23" s="967"/>
      <c r="FTV23" s="967"/>
      <c r="FTW23" s="967"/>
      <c r="FTX23" s="967"/>
      <c r="FTY23" s="967"/>
      <c r="FTZ23" s="967"/>
      <c r="FUA23" s="967"/>
      <c r="FUB23" s="967"/>
      <c r="FUC23" s="967"/>
      <c r="FUD23" s="967"/>
      <c r="FUE23" s="967"/>
      <c r="FUF23" s="967"/>
      <c r="FUG23" s="967"/>
      <c r="FUH23" s="967"/>
      <c r="FUI23" s="967"/>
      <c r="FUJ23" s="967"/>
      <c r="FUK23" s="967"/>
      <c r="FUL23" s="967"/>
      <c r="FUM23" s="967"/>
      <c r="FUN23" s="967"/>
      <c r="FUO23" s="967"/>
      <c r="FUP23" s="967"/>
      <c r="FUQ23" s="967"/>
      <c r="FUR23" s="967"/>
      <c r="FUS23" s="967"/>
      <c r="FUT23" s="967"/>
      <c r="FUU23" s="967"/>
      <c r="FUV23" s="967"/>
      <c r="FUW23" s="967"/>
      <c r="FUX23" s="967"/>
      <c r="FUY23" s="967"/>
      <c r="FUZ23" s="967"/>
      <c r="FVA23" s="967"/>
      <c r="FVB23" s="967"/>
      <c r="FVC23" s="967"/>
      <c r="FVD23" s="967"/>
      <c r="FVE23" s="967"/>
      <c r="FVF23" s="967"/>
      <c r="FVG23" s="967"/>
      <c r="FVH23" s="967"/>
      <c r="FVI23" s="967"/>
      <c r="FVJ23" s="967"/>
      <c r="FVK23" s="967"/>
      <c r="FVL23" s="967"/>
      <c r="FVM23" s="967"/>
      <c r="FVN23" s="967"/>
      <c r="FVO23" s="967"/>
      <c r="FVP23" s="967"/>
      <c r="FVQ23" s="967"/>
      <c r="FVR23" s="967"/>
      <c r="FVS23" s="967"/>
      <c r="FVT23" s="967"/>
      <c r="FVU23" s="967"/>
      <c r="FVV23" s="967"/>
      <c r="FVW23" s="967"/>
      <c r="FVX23" s="967"/>
      <c r="FVY23" s="967"/>
      <c r="FVZ23" s="967"/>
      <c r="FWA23" s="967"/>
      <c r="FWB23" s="967"/>
      <c r="FWC23" s="967"/>
      <c r="FWD23" s="967"/>
      <c r="FWE23" s="967"/>
      <c r="FWF23" s="967"/>
      <c r="FWG23" s="967"/>
      <c r="FWH23" s="967"/>
      <c r="FWI23" s="967"/>
      <c r="FWJ23" s="967"/>
      <c r="FWK23" s="967"/>
      <c r="FWL23" s="967"/>
      <c r="FWM23" s="967"/>
      <c r="FWN23" s="967"/>
      <c r="FWO23" s="967"/>
      <c r="FWP23" s="967"/>
      <c r="FWQ23" s="967"/>
      <c r="FWR23" s="967"/>
      <c r="FWS23" s="967"/>
      <c r="FWT23" s="967"/>
      <c r="FWU23" s="967"/>
      <c r="FWV23" s="967"/>
      <c r="FWW23" s="967"/>
      <c r="FWX23" s="967"/>
      <c r="FWY23" s="967"/>
      <c r="FWZ23" s="967"/>
      <c r="FXA23" s="967"/>
      <c r="FXB23" s="967"/>
      <c r="FXC23" s="967"/>
      <c r="FXD23" s="967"/>
      <c r="FXE23" s="967"/>
      <c r="FXF23" s="967"/>
      <c r="FXG23" s="967"/>
      <c r="FXH23" s="967"/>
      <c r="FXI23" s="967"/>
      <c r="FXJ23" s="967"/>
      <c r="FXK23" s="967"/>
      <c r="FXL23" s="967"/>
      <c r="FXM23" s="967"/>
      <c r="FXN23" s="967"/>
      <c r="FXO23" s="967"/>
      <c r="FXP23" s="967"/>
      <c r="FXQ23" s="967"/>
      <c r="FXR23" s="967"/>
      <c r="FXS23" s="967"/>
      <c r="FXT23" s="967"/>
      <c r="FXU23" s="967"/>
      <c r="FXV23" s="967"/>
      <c r="FXW23" s="967"/>
      <c r="FXX23" s="967"/>
      <c r="FXY23" s="967"/>
      <c r="FXZ23" s="967"/>
      <c r="FYA23" s="967"/>
      <c r="FYB23" s="967"/>
      <c r="FYC23" s="967"/>
      <c r="FYD23" s="967"/>
      <c r="FYE23" s="967"/>
      <c r="FYF23" s="967"/>
      <c r="FYG23" s="967"/>
      <c r="FYH23" s="967"/>
      <c r="FYI23" s="967"/>
      <c r="FYJ23" s="967"/>
      <c r="FYK23" s="967"/>
      <c r="FYL23" s="967"/>
      <c r="FYM23" s="967"/>
      <c r="FYN23" s="967"/>
      <c r="FYO23" s="967"/>
      <c r="FYP23" s="967"/>
      <c r="FYQ23" s="967"/>
      <c r="FYR23" s="967"/>
      <c r="FYS23" s="967"/>
      <c r="FYT23" s="967"/>
      <c r="FYU23" s="967"/>
      <c r="FYV23" s="967"/>
      <c r="FYW23" s="967"/>
      <c r="FYX23" s="967"/>
      <c r="FYY23" s="967"/>
      <c r="FYZ23" s="967"/>
      <c r="FZA23" s="967"/>
      <c r="FZB23" s="967"/>
      <c r="FZC23" s="967"/>
      <c r="FZD23" s="967"/>
      <c r="FZE23" s="967"/>
      <c r="FZF23" s="967"/>
      <c r="FZG23" s="967"/>
      <c r="FZH23" s="967"/>
      <c r="FZI23" s="967"/>
      <c r="FZJ23" s="967"/>
      <c r="FZK23" s="967"/>
      <c r="FZL23" s="967"/>
      <c r="FZM23" s="967"/>
      <c r="FZN23" s="967"/>
      <c r="FZO23" s="967"/>
      <c r="FZP23" s="967"/>
      <c r="FZQ23" s="967"/>
      <c r="FZR23" s="967"/>
      <c r="FZS23" s="967"/>
      <c r="FZT23" s="967"/>
      <c r="FZU23" s="967"/>
      <c r="FZV23" s="967"/>
      <c r="FZW23" s="967"/>
      <c r="FZX23" s="967"/>
      <c r="FZY23" s="967"/>
      <c r="FZZ23" s="967"/>
      <c r="GAA23" s="967"/>
      <c r="GAB23" s="967"/>
      <c r="GAC23" s="967"/>
      <c r="GAD23" s="967"/>
      <c r="GAE23" s="967"/>
      <c r="GAF23" s="967"/>
      <c r="GAG23" s="967"/>
      <c r="GAH23" s="967"/>
      <c r="GAI23" s="967"/>
      <c r="GAJ23" s="967"/>
      <c r="GAK23" s="967"/>
      <c r="GAL23" s="967"/>
      <c r="GAM23" s="967"/>
      <c r="GAN23" s="967"/>
      <c r="GAO23" s="967"/>
      <c r="GAP23" s="967"/>
      <c r="GAQ23" s="967"/>
      <c r="GAR23" s="967"/>
      <c r="GAS23" s="967"/>
      <c r="GAT23" s="967"/>
      <c r="GAU23" s="967"/>
      <c r="GAV23" s="967"/>
      <c r="GAW23" s="967"/>
      <c r="GAX23" s="967"/>
      <c r="GAY23" s="967"/>
      <c r="GAZ23" s="967"/>
      <c r="GBA23" s="967"/>
      <c r="GBB23" s="967"/>
      <c r="GBC23" s="967"/>
      <c r="GBD23" s="967"/>
      <c r="GBE23" s="967"/>
      <c r="GBF23" s="967"/>
      <c r="GBG23" s="967"/>
      <c r="GBH23" s="967"/>
      <c r="GBI23" s="967"/>
      <c r="GBJ23" s="967"/>
      <c r="GBK23" s="967"/>
      <c r="GBL23" s="967"/>
      <c r="GBM23" s="967"/>
      <c r="GBN23" s="967"/>
      <c r="GBO23" s="967"/>
      <c r="GBP23" s="967"/>
      <c r="GBQ23" s="967"/>
      <c r="GBR23" s="967"/>
      <c r="GBS23" s="967"/>
      <c r="GBT23" s="967"/>
      <c r="GBU23" s="967"/>
      <c r="GBV23" s="967"/>
      <c r="GBW23" s="967"/>
      <c r="GBX23" s="967"/>
      <c r="GBY23" s="967"/>
      <c r="GBZ23" s="967"/>
      <c r="GCA23" s="967"/>
      <c r="GCB23" s="967"/>
      <c r="GCC23" s="967"/>
      <c r="GCD23" s="967"/>
      <c r="GCE23" s="967"/>
      <c r="GCF23" s="967"/>
      <c r="GCG23" s="967"/>
      <c r="GCH23" s="967"/>
      <c r="GCI23" s="967"/>
      <c r="GCJ23" s="967"/>
      <c r="GCK23" s="967"/>
      <c r="GCL23" s="967"/>
      <c r="GCM23" s="967"/>
      <c r="GCN23" s="967"/>
      <c r="GCO23" s="967"/>
      <c r="GCP23" s="967"/>
      <c r="GCQ23" s="967"/>
      <c r="GCR23" s="967"/>
      <c r="GCS23" s="967"/>
      <c r="GCT23" s="967"/>
      <c r="GCU23" s="967"/>
      <c r="GCV23" s="967"/>
      <c r="GCW23" s="967"/>
      <c r="GCX23" s="967"/>
      <c r="GCY23" s="967"/>
      <c r="GCZ23" s="967"/>
      <c r="GDA23" s="967"/>
      <c r="GDB23" s="967"/>
      <c r="GDC23" s="967"/>
      <c r="GDD23" s="967"/>
      <c r="GDE23" s="967"/>
      <c r="GDF23" s="967"/>
      <c r="GDG23" s="967"/>
      <c r="GDH23" s="967"/>
      <c r="GDI23" s="967"/>
      <c r="GDJ23" s="967"/>
      <c r="GDK23" s="967"/>
      <c r="GDL23" s="967"/>
      <c r="GDM23" s="967"/>
      <c r="GDN23" s="967"/>
      <c r="GDO23" s="967"/>
      <c r="GDP23" s="967"/>
      <c r="GDQ23" s="967"/>
      <c r="GDR23" s="967"/>
      <c r="GDS23" s="967"/>
      <c r="GDT23" s="967"/>
      <c r="GDU23" s="967"/>
      <c r="GDV23" s="967"/>
      <c r="GDW23" s="967"/>
      <c r="GDX23" s="967"/>
      <c r="GDY23" s="967"/>
      <c r="GDZ23" s="967"/>
      <c r="GEA23" s="967"/>
      <c r="GEB23" s="967"/>
      <c r="GEC23" s="967"/>
      <c r="GED23" s="967"/>
      <c r="GEE23" s="967"/>
      <c r="GEF23" s="967"/>
      <c r="GEG23" s="967"/>
      <c r="GEH23" s="967"/>
      <c r="GEI23" s="967"/>
      <c r="GEJ23" s="967"/>
      <c r="GEK23" s="967"/>
      <c r="GEL23" s="967"/>
      <c r="GEM23" s="967"/>
      <c r="GEN23" s="967"/>
      <c r="GEO23" s="967"/>
      <c r="GEP23" s="967"/>
      <c r="GEQ23" s="967"/>
      <c r="GER23" s="967"/>
      <c r="GES23" s="967"/>
      <c r="GET23" s="967"/>
      <c r="GEU23" s="967"/>
      <c r="GEV23" s="967"/>
      <c r="GEW23" s="967"/>
      <c r="GEX23" s="967"/>
      <c r="GEY23" s="967"/>
      <c r="GEZ23" s="967"/>
      <c r="GFA23" s="967"/>
      <c r="GFB23" s="967"/>
      <c r="GFC23" s="967"/>
      <c r="GFD23" s="967"/>
      <c r="GFE23" s="967"/>
      <c r="GFF23" s="967"/>
      <c r="GFG23" s="967"/>
      <c r="GFH23" s="967"/>
      <c r="GFI23" s="967"/>
      <c r="GFJ23" s="967"/>
      <c r="GFK23" s="967"/>
      <c r="GFL23" s="967"/>
      <c r="GFM23" s="967"/>
      <c r="GFN23" s="967"/>
      <c r="GFO23" s="967"/>
      <c r="GFP23" s="967"/>
      <c r="GFQ23" s="967"/>
      <c r="GFR23" s="967"/>
      <c r="GFS23" s="967"/>
      <c r="GFT23" s="967"/>
      <c r="GFU23" s="967"/>
      <c r="GFV23" s="967"/>
      <c r="GFW23" s="967"/>
      <c r="GFX23" s="967"/>
      <c r="GFY23" s="967"/>
      <c r="GFZ23" s="967"/>
      <c r="GGA23" s="967"/>
      <c r="GGB23" s="967"/>
      <c r="GGC23" s="967"/>
      <c r="GGD23" s="967"/>
      <c r="GGE23" s="967"/>
      <c r="GGF23" s="967"/>
      <c r="GGG23" s="967"/>
      <c r="GGH23" s="967"/>
      <c r="GGI23" s="967"/>
      <c r="GGJ23" s="967"/>
      <c r="GGK23" s="967"/>
      <c r="GGL23" s="967"/>
      <c r="GGM23" s="967"/>
      <c r="GGN23" s="967"/>
      <c r="GGO23" s="967"/>
      <c r="GGP23" s="967"/>
      <c r="GGQ23" s="967"/>
      <c r="GGR23" s="967"/>
      <c r="GGS23" s="967"/>
      <c r="GGT23" s="967"/>
      <c r="GGU23" s="967"/>
      <c r="GGV23" s="967"/>
      <c r="GGW23" s="967"/>
      <c r="GGX23" s="967"/>
      <c r="GGY23" s="967"/>
      <c r="GGZ23" s="967"/>
      <c r="GHA23" s="967"/>
      <c r="GHB23" s="967"/>
      <c r="GHC23" s="967"/>
      <c r="GHD23" s="967"/>
      <c r="GHE23" s="967"/>
      <c r="GHF23" s="967"/>
      <c r="GHG23" s="967"/>
      <c r="GHH23" s="967"/>
      <c r="GHI23" s="967"/>
      <c r="GHJ23" s="967"/>
      <c r="GHK23" s="967"/>
      <c r="GHL23" s="967"/>
      <c r="GHM23" s="967"/>
      <c r="GHN23" s="967"/>
      <c r="GHO23" s="967"/>
      <c r="GHP23" s="967"/>
      <c r="GHQ23" s="967"/>
      <c r="GHR23" s="967"/>
      <c r="GHS23" s="967"/>
      <c r="GHT23" s="967"/>
      <c r="GHU23" s="967"/>
      <c r="GHV23" s="967"/>
      <c r="GHW23" s="967"/>
      <c r="GHX23" s="967"/>
      <c r="GHY23" s="967"/>
      <c r="GHZ23" s="967"/>
      <c r="GIA23" s="967"/>
      <c r="GIB23" s="967"/>
      <c r="GIC23" s="967"/>
      <c r="GID23" s="967"/>
      <c r="GIE23" s="967"/>
      <c r="GIF23" s="967"/>
      <c r="GIG23" s="967"/>
      <c r="GIH23" s="967"/>
      <c r="GII23" s="967"/>
      <c r="GIJ23" s="967"/>
      <c r="GIK23" s="967"/>
      <c r="GIL23" s="967"/>
      <c r="GIM23" s="967"/>
      <c r="GIN23" s="967"/>
      <c r="GIO23" s="967"/>
      <c r="GIP23" s="967"/>
      <c r="GIQ23" s="967"/>
      <c r="GIR23" s="967"/>
      <c r="GIS23" s="967"/>
      <c r="GIT23" s="967"/>
      <c r="GIU23" s="967"/>
      <c r="GIV23" s="967"/>
      <c r="GIW23" s="967"/>
      <c r="GIX23" s="967"/>
      <c r="GIY23" s="967"/>
      <c r="GIZ23" s="967"/>
      <c r="GJA23" s="967"/>
      <c r="GJB23" s="967"/>
      <c r="GJC23" s="967"/>
      <c r="GJD23" s="967"/>
      <c r="GJE23" s="967"/>
      <c r="GJF23" s="967"/>
      <c r="GJG23" s="967"/>
      <c r="GJH23" s="967"/>
      <c r="GJI23" s="967"/>
      <c r="GJJ23" s="967"/>
      <c r="GJK23" s="967"/>
      <c r="GJL23" s="967"/>
      <c r="GJM23" s="967"/>
      <c r="GJN23" s="967"/>
      <c r="GJO23" s="967"/>
      <c r="GJP23" s="967"/>
      <c r="GJQ23" s="967"/>
      <c r="GJR23" s="967"/>
      <c r="GJS23" s="967"/>
      <c r="GJT23" s="967"/>
      <c r="GJU23" s="967"/>
      <c r="GJV23" s="967"/>
      <c r="GJW23" s="967"/>
      <c r="GJX23" s="967"/>
      <c r="GJY23" s="967"/>
      <c r="GJZ23" s="967"/>
      <c r="GKA23" s="967"/>
      <c r="GKB23" s="967"/>
      <c r="GKC23" s="967"/>
      <c r="GKD23" s="967"/>
      <c r="GKE23" s="967"/>
      <c r="GKF23" s="967"/>
      <c r="GKG23" s="967"/>
      <c r="GKH23" s="967"/>
      <c r="GKI23" s="967"/>
      <c r="GKJ23" s="967"/>
      <c r="GKK23" s="967"/>
      <c r="GKL23" s="967"/>
      <c r="GKM23" s="967"/>
      <c r="GKN23" s="967"/>
      <c r="GKO23" s="967"/>
      <c r="GKP23" s="967"/>
      <c r="GKQ23" s="967"/>
      <c r="GKR23" s="967"/>
      <c r="GKS23" s="967"/>
      <c r="GKT23" s="967"/>
      <c r="GKU23" s="967"/>
      <c r="GKV23" s="967"/>
      <c r="GKW23" s="967"/>
      <c r="GKX23" s="967"/>
      <c r="GKY23" s="967"/>
      <c r="GKZ23" s="967"/>
      <c r="GLA23" s="967"/>
      <c r="GLB23" s="967"/>
      <c r="GLC23" s="967"/>
      <c r="GLD23" s="967"/>
      <c r="GLE23" s="967"/>
      <c r="GLF23" s="967"/>
      <c r="GLG23" s="967"/>
      <c r="GLH23" s="967"/>
      <c r="GLI23" s="967"/>
      <c r="GLJ23" s="967"/>
      <c r="GLK23" s="967"/>
      <c r="GLL23" s="967"/>
      <c r="GLM23" s="967"/>
      <c r="GLN23" s="967"/>
      <c r="GLO23" s="967"/>
      <c r="GLP23" s="967"/>
      <c r="GLQ23" s="967"/>
      <c r="GLR23" s="967"/>
      <c r="GLS23" s="967"/>
      <c r="GLT23" s="967"/>
      <c r="GLU23" s="967"/>
      <c r="GLV23" s="967"/>
      <c r="GLW23" s="967"/>
      <c r="GLX23" s="967"/>
      <c r="GLY23" s="967"/>
      <c r="GLZ23" s="967"/>
      <c r="GMA23" s="967"/>
      <c r="GMB23" s="967"/>
      <c r="GMC23" s="967"/>
      <c r="GMD23" s="967"/>
      <c r="GME23" s="967"/>
      <c r="GMF23" s="967"/>
      <c r="GMG23" s="967"/>
      <c r="GMH23" s="967"/>
      <c r="GMI23" s="967"/>
      <c r="GMJ23" s="967"/>
      <c r="GMK23" s="967"/>
      <c r="GML23" s="967"/>
      <c r="GMM23" s="967"/>
      <c r="GMN23" s="967"/>
      <c r="GMO23" s="967"/>
      <c r="GMP23" s="967"/>
      <c r="GMQ23" s="967"/>
      <c r="GMR23" s="967"/>
      <c r="GMS23" s="967"/>
      <c r="GMT23" s="967"/>
      <c r="GMU23" s="967"/>
      <c r="GMV23" s="967"/>
      <c r="GMW23" s="967"/>
      <c r="GMX23" s="967"/>
      <c r="GMY23" s="967"/>
      <c r="GMZ23" s="967"/>
      <c r="GNA23" s="967"/>
      <c r="GNB23" s="967"/>
      <c r="GNC23" s="967"/>
      <c r="GND23" s="967"/>
      <c r="GNE23" s="967"/>
      <c r="GNF23" s="967"/>
      <c r="GNG23" s="967"/>
      <c r="GNH23" s="967"/>
      <c r="GNI23" s="967"/>
      <c r="GNJ23" s="967"/>
      <c r="GNK23" s="967"/>
      <c r="GNL23" s="967"/>
      <c r="GNM23" s="967"/>
      <c r="GNN23" s="967"/>
      <c r="GNO23" s="967"/>
      <c r="GNP23" s="967"/>
      <c r="GNQ23" s="967"/>
      <c r="GNR23" s="967"/>
      <c r="GNS23" s="967"/>
      <c r="GNT23" s="967"/>
      <c r="GNU23" s="967"/>
      <c r="GNV23" s="967"/>
      <c r="GNW23" s="967"/>
      <c r="GNX23" s="967"/>
      <c r="GNY23" s="967"/>
      <c r="GNZ23" s="967"/>
      <c r="GOA23" s="967"/>
      <c r="GOB23" s="967"/>
      <c r="GOC23" s="967"/>
      <c r="GOD23" s="967"/>
      <c r="GOE23" s="967"/>
      <c r="GOF23" s="967"/>
      <c r="GOG23" s="967"/>
      <c r="GOH23" s="967"/>
      <c r="GOI23" s="967"/>
      <c r="GOJ23" s="967"/>
      <c r="GOK23" s="967"/>
      <c r="GOL23" s="967"/>
      <c r="GOM23" s="967"/>
      <c r="GON23" s="967"/>
      <c r="GOO23" s="967"/>
      <c r="GOP23" s="967"/>
      <c r="GOQ23" s="967"/>
      <c r="GOR23" s="967"/>
      <c r="GOS23" s="967"/>
      <c r="GOT23" s="967"/>
      <c r="GOU23" s="967"/>
      <c r="GOV23" s="967"/>
      <c r="GOW23" s="967"/>
      <c r="GOX23" s="967"/>
      <c r="GOY23" s="967"/>
      <c r="GOZ23" s="967"/>
      <c r="GPA23" s="967"/>
      <c r="GPB23" s="967"/>
      <c r="GPC23" s="967"/>
      <c r="GPD23" s="967"/>
      <c r="GPE23" s="967"/>
      <c r="GPF23" s="967"/>
      <c r="GPG23" s="967"/>
      <c r="GPH23" s="967"/>
      <c r="GPI23" s="967"/>
      <c r="GPJ23" s="967"/>
      <c r="GPK23" s="967"/>
      <c r="GPL23" s="967"/>
      <c r="GPM23" s="967"/>
      <c r="GPN23" s="967"/>
      <c r="GPO23" s="967"/>
      <c r="GPP23" s="967"/>
      <c r="GPQ23" s="967"/>
      <c r="GPR23" s="967"/>
      <c r="GPS23" s="967"/>
      <c r="GPT23" s="967"/>
      <c r="GPU23" s="967"/>
      <c r="GPV23" s="967"/>
      <c r="GPW23" s="967"/>
      <c r="GPX23" s="967"/>
      <c r="GPY23" s="967"/>
      <c r="GPZ23" s="967"/>
      <c r="GQA23" s="967"/>
      <c r="GQB23" s="967"/>
      <c r="GQC23" s="967"/>
      <c r="GQD23" s="967"/>
      <c r="GQE23" s="967"/>
      <c r="GQF23" s="967"/>
      <c r="GQG23" s="967"/>
      <c r="GQH23" s="967"/>
      <c r="GQI23" s="967"/>
      <c r="GQJ23" s="967"/>
      <c r="GQK23" s="967"/>
      <c r="GQL23" s="967"/>
      <c r="GQM23" s="967"/>
      <c r="GQN23" s="967"/>
      <c r="GQO23" s="967"/>
      <c r="GQP23" s="967"/>
      <c r="GQQ23" s="967"/>
      <c r="GQR23" s="967"/>
      <c r="GQS23" s="967"/>
      <c r="GQT23" s="967"/>
      <c r="GQU23" s="967"/>
      <c r="GQV23" s="967"/>
      <c r="GQW23" s="967"/>
      <c r="GQX23" s="967"/>
      <c r="GQY23" s="967"/>
      <c r="GQZ23" s="967"/>
      <c r="GRA23" s="967"/>
      <c r="GRB23" s="967"/>
      <c r="GRC23" s="967"/>
      <c r="GRD23" s="967"/>
      <c r="GRE23" s="967"/>
      <c r="GRF23" s="967"/>
      <c r="GRG23" s="967"/>
      <c r="GRH23" s="967"/>
      <c r="GRI23" s="967"/>
      <c r="GRJ23" s="967"/>
      <c r="GRK23" s="967"/>
      <c r="GRL23" s="967"/>
      <c r="GRM23" s="967"/>
      <c r="GRN23" s="967"/>
      <c r="GRO23" s="967"/>
      <c r="GRP23" s="967"/>
      <c r="GRQ23" s="967"/>
      <c r="GRR23" s="967"/>
      <c r="GRS23" s="967"/>
      <c r="GRT23" s="967"/>
      <c r="GRU23" s="967"/>
      <c r="GRV23" s="967"/>
      <c r="GRW23" s="967"/>
      <c r="GRX23" s="967"/>
      <c r="GRY23" s="967"/>
      <c r="GRZ23" s="967"/>
      <c r="GSA23" s="967"/>
      <c r="GSB23" s="967"/>
      <c r="GSC23" s="967"/>
      <c r="GSD23" s="967"/>
      <c r="GSE23" s="967"/>
      <c r="GSF23" s="967"/>
      <c r="GSG23" s="967"/>
      <c r="GSH23" s="967"/>
      <c r="GSI23" s="967"/>
      <c r="GSJ23" s="967"/>
      <c r="GSK23" s="967"/>
      <c r="GSL23" s="967"/>
      <c r="GSM23" s="967"/>
      <c r="GSN23" s="967"/>
      <c r="GSO23" s="967"/>
      <c r="GSP23" s="967"/>
      <c r="GSQ23" s="967"/>
      <c r="GSR23" s="967"/>
      <c r="GSS23" s="967"/>
      <c r="GST23" s="967"/>
      <c r="GSU23" s="967"/>
      <c r="GSV23" s="967"/>
      <c r="GSW23" s="967"/>
      <c r="GSX23" s="967"/>
      <c r="GSY23" s="967"/>
      <c r="GSZ23" s="967"/>
      <c r="GTA23" s="967"/>
      <c r="GTB23" s="967"/>
      <c r="GTC23" s="967"/>
      <c r="GTD23" s="967"/>
      <c r="GTE23" s="967"/>
      <c r="GTF23" s="967"/>
      <c r="GTG23" s="967"/>
      <c r="GTH23" s="967"/>
      <c r="GTI23" s="967"/>
      <c r="GTJ23" s="967"/>
      <c r="GTK23" s="967"/>
      <c r="GTL23" s="967"/>
      <c r="GTM23" s="967"/>
      <c r="GTN23" s="967"/>
      <c r="GTO23" s="967"/>
      <c r="GTP23" s="967"/>
      <c r="GTQ23" s="967"/>
      <c r="GTR23" s="967"/>
      <c r="GTS23" s="967"/>
      <c r="GTT23" s="967"/>
      <c r="GTU23" s="967"/>
      <c r="GTV23" s="967"/>
      <c r="GTW23" s="967"/>
      <c r="GTX23" s="967"/>
      <c r="GTY23" s="967"/>
      <c r="GTZ23" s="967"/>
      <c r="GUA23" s="967"/>
      <c r="GUB23" s="967"/>
      <c r="GUC23" s="967"/>
      <c r="GUD23" s="967"/>
      <c r="GUE23" s="967"/>
      <c r="GUF23" s="967"/>
      <c r="GUG23" s="967"/>
      <c r="GUH23" s="967"/>
      <c r="GUI23" s="967"/>
      <c r="GUJ23" s="967"/>
      <c r="GUK23" s="967"/>
      <c r="GUL23" s="967"/>
      <c r="GUM23" s="967"/>
      <c r="GUN23" s="967"/>
      <c r="GUO23" s="967"/>
      <c r="GUP23" s="967"/>
      <c r="GUQ23" s="967"/>
      <c r="GUR23" s="967"/>
      <c r="GUS23" s="967"/>
      <c r="GUT23" s="967"/>
      <c r="GUU23" s="967"/>
      <c r="GUV23" s="967"/>
      <c r="GUW23" s="967"/>
      <c r="GUX23" s="967"/>
      <c r="GUY23" s="967"/>
      <c r="GUZ23" s="967"/>
      <c r="GVA23" s="967"/>
      <c r="GVB23" s="967"/>
      <c r="GVC23" s="967"/>
      <c r="GVD23" s="967"/>
      <c r="GVE23" s="967"/>
      <c r="GVF23" s="967"/>
      <c r="GVG23" s="967"/>
      <c r="GVH23" s="967"/>
      <c r="GVI23" s="967"/>
      <c r="GVJ23" s="967"/>
      <c r="GVK23" s="967"/>
      <c r="GVL23" s="967"/>
      <c r="GVM23" s="967"/>
      <c r="GVN23" s="967"/>
      <c r="GVO23" s="967"/>
      <c r="GVP23" s="967"/>
      <c r="GVQ23" s="967"/>
      <c r="GVR23" s="967"/>
      <c r="GVS23" s="967"/>
      <c r="GVT23" s="967"/>
      <c r="GVU23" s="967"/>
      <c r="GVV23" s="967"/>
      <c r="GVW23" s="967"/>
      <c r="GVX23" s="967"/>
      <c r="GVY23" s="967"/>
      <c r="GVZ23" s="967"/>
      <c r="GWA23" s="967"/>
      <c r="GWB23" s="967"/>
      <c r="GWC23" s="967"/>
      <c r="GWD23" s="967"/>
      <c r="GWE23" s="967"/>
      <c r="GWF23" s="967"/>
      <c r="GWG23" s="967"/>
      <c r="GWH23" s="967"/>
      <c r="GWI23" s="967"/>
      <c r="GWJ23" s="967"/>
      <c r="GWK23" s="967"/>
      <c r="GWL23" s="967"/>
      <c r="GWM23" s="967"/>
      <c r="GWN23" s="967"/>
      <c r="GWO23" s="967"/>
      <c r="GWP23" s="967"/>
      <c r="GWQ23" s="967"/>
      <c r="GWR23" s="967"/>
      <c r="GWS23" s="967"/>
      <c r="GWT23" s="967"/>
      <c r="GWU23" s="967"/>
      <c r="GWV23" s="967"/>
      <c r="GWW23" s="967"/>
      <c r="GWX23" s="967"/>
      <c r="GWY23" s="967"/>
      <c r="GWZ23" s="967"/>
      <c r="GXA23" s="967"/>
      <c r="GXB23" s="967"/>
      <c r="GXC23" s="967"/>
      <c r="GXD23" s="967"/>
      <c r="GXE23" s="967"/>
      <c r="GXF23" s="967"/>
      <c r="GXG23" s="967"/>
      <c r="GXH23" s="967"/>
      <c r="GXI23" s="967"/>
      <c r="GXJ23" s="967"/>
      <c r="GXK23" s="967"/>
      <c r="GXL23" s="967"/>
      <c r="GXM23" s="967"/>
      <c r="GXN23" s="967"/>
      <c r="GXO23" s="967"/>
      <c r="GXP23" s="967"/>
      <c r="GXQ23" s="967"/>
      <c r="GXR23" s="967"/>
      <c r="GXS23" s="967"/>
      <c r="GXT23" s="967"/>
      <c r="GXU23" s="967"/>
      <c r="GXV23" s="967"/>
      <c r="GXW23" s="967"/>
      <c r="GXX23" s="967"/>
      <c r="GXY23" s="967"/>
      <c r="GXZ23" s="967"/>
      <c r="GYA23" s="967"/>
      <c r="GYB23" s="967"/>
      <c r="GYC23" s="967"/>
      <c r="GYD23" s="967"/>
      <c r="GYE23" s="967"/>
      <c r="GYF23" s="967"/>
      <c r="GYG23" s="967"/>
      <c r="GYH23" s="967"/>
      <c r="GYI23" s="967"/>
      <c r="GYJ23" s="967"/>
      <c r="GYK23" s="967"/>
      <c r="GYL23" s="967"/>
      <c r="GYM23" s="967"/>
      <c r="GYN23" s="967"/>
      <c r="GYO23" s="967"/>
      <c r="GYP23" s="967"/>
      <c r="GYQ23" s="967"/>
      <c r="GYR23" s="967"/>
      <c r="GYS23" s="967"/>
      <c r="GYT23" s="967"/>
      <c r="GYU23" s="967"/>
      <c r="GYV23" s="967"/>
      <c r="GYW23" s="967"/>
      <c r="GYX23" s="967"/>
      <c r="GYY23" s="967"/>
      <c r="GYZ23" s="967"/>
      <c r="GZA23" s="967"/>
      <c r="GZB23" s="967"/>
      <c r="GZC23" s="967"/>
      <c r="GZD23" s="967"/>
      <c r="GZE23" s="967"/>
      <c r="GZF23" s="967"/>
      <c r="GZG23" s="967"/>
      <c r="GZH23" s="967"/>
      <c r="GZI23" s="967"/>
      <c r="GZJ23" s="967"/>
      <c r="GZK23" s="967"/>
      <c r="GZL23" s="967"/>
      <c r="GZM23" s="967"/>
      <c r="GZN23" s="967"/>
      <c r="GZO23" s="967"/>
      <c r="GZP23" s="967"/>
      <c r="GZQ23" s="967"/>
      <c r="GZR23" s="967"/>
      <c r="GZS23" s="967"/>
      <c r="GZT23" s="967"/>
      <c r="GZU23" s="967"/>
      <c r="GZV23" s="967"/>
      <c r="GZW23" s="967"/>
      <c r="GZX23" s="967"/>
      <c r="GZY23" s="967"/>
      <c r="GZZ23" s="967"/>
      <c r="HAA23" s="967"/>
      <c r="HAB23" s="967"/>
      <c r="HAC23" s="967"/>
      <c r="HAD23" s="967"/>
      <c r="HAE23" s="967"/>
      <c r="HAF23" s="967"/>
      <c r="HAG23" s="967"/>
      <c r="HAH23" s="967"/>
      <c r="HAI23" s="967"/>
      <c r="HAJ23" s="967"/>
      <c r="HAK23" s="967"/>
      <c r="HAL23" s="967"/>
      <c r="HAM23" s="967"/>
      <c r="HAN23" s="967"/>
      <c r="HAO23" s="967"/>
      <c r="HAP23" s="967"/>
      <c r="HAQ23" s="967"/>
      <c r="HAR23" s="967"/>
      <c r="HAS23" s="967"/>
      <c r="HAT23" s="967"/>
      <c r="HAU23" s="967"/>
      <c r="HAV23" s="967"/>
      <c r="HAW23" s="967"/>
      <c r="HAX23" s="967"/>
      <c r="HAY23" s="967"/>
      <c r="HAZ23" s="967"/>
      <c r="HBA23" s="967"/>
      <c r="HBB23" s="967"/>
      <c r="HBC23" s="967"/>
      <c r="HBD23" s="967"/>
      <c r="HBE23" s="967"/>
      <c r="HBF23" s="967"/>
      <c r="HBG23" s="967"/>
      <c r="HBH23" s="967"/>
      <c r="HBI23" s="967"/>
      <c r="HBJ23" s="967"/>
      <c r="HBK23" s="967"/>
      <c r="HBL23" s="967"/>
      <c r="HBM23" s="967"/>
      <c r="HBN23" s="967"/>
      <c r="HBO23" s="967"/>
      <c r="HBP23" s="967"/>
      <c r="HBQ23" s="967"/>
      <c r="HBR23" s="967"/>
      <c r="HBS23" s="967"/>
      <c r="HBT23" s="967"/>
      <c r="HBU23" s="967"/>
      <c r="HBV23" s="967"/>
      <c r="HBW23" s="967"/>
      <c r="HBX23" s="967"/>
      <c r="HBY23" s="967"/>
      <c r="HBZ23" s="967"/>
      <c r="HCA23" s="967"/>
      <c r="HCB23" s="967"/>
      <c r="HCC23" s="967"/>
      <c r="HCD23" s="967"/>
      <c r="HCE23" s="967"/>
      <c r="HCF23" s="967"/>
      <c r="HCG23" s="967"/>
      <c r="HCH23" s="967"/>
      <c r="HCI23" s="967"/>
      <c r="HCJ23" s="967"/>
      <c r="HCK23" s="967"/>
      <c r="HCL23" s="967"/>
      <c r="HCM23" s="967"/>
      <c r="HCN23" s="967"/>
      <c r="HCO23" s="967"/>
      <c r="HCP23" s="967"/>
      <c r="HCQ23" s="967"/>
      <c r="HCR23" s="967"/>
      <c r="HCS23" s="967"/>
      <c r="HCT23" s="967"/>
      <c r="HCU23" s="967"/>
      <c r="HCV23" s="967"/>
      <c r="HCW23" s="967"/>
      <c r="HCX23" s="967"/>
      <c r="HCY23" s="967"/>
      <c r="HCZ23" s="967"/>
      <c r="HDA23" s="967"/>
      <c r="HDB23" s="967"/>
      <c r="HDC23" s="967"/>
      <c r="HDD23" s="967"/>
      <c r="HDE23" s="967"/>
      <c r="HDF23" s="967"/>
      <c r="HDG23" s="967"/>
      <c r="HDH23" s="967"/>
      <c r="HDI23" s="967"/>
      <c r="HDJ23" s="967"/>
      <c r="HDK23" s="967"/>
      <c r="HDL23" s="967"/>
      <c r="HDM23" s="967"/>
      <c r="HDN23" s="967"/>
      <c r="HDO23" s="967"/>
      <c r="HDP23" s="967"/>
      <c r="HDQ23" s="967"/>
      <c r="HDR23" s="967"/>
      <c r="HDS23" s="967"/>
      <c r="HDT23" s="967"/>
      <c r="HDU23" s="967"/>
      <c r="HDV23" s="967"/>
      <c r="HDW23" s="967"/>
      <c r="HDX23" s="967"/>
      <c r="HDY23" s="967"/>
      <c r="HDZ23" s="967"/>
      <c r="HEA23" s="967"/>
      <c r="HEB23" s="967"/>
      <c r="HEC23" s="967"/>
      <c r="HED23" s="967"/>
      <c r="HEE23" s="967"/>
      <c r="HEF23" s="967"/>
      <c r="HEG23" s="967"/>
      <c r="HEH23" s="967"/>
      <c r="HEI23" s="967"/>
      <c r="HEJ23" s="967"/>
      <c r="HEK23" s="967"/>
      <c r="HEL23" s="967"/>
      <c r="HEM23" s="967"/>
      <c r="HEN23" s="967"/>
      <c r="HEO23" s="967"/>
      <c r="HEP23" s="967"/>
      <c r="HEQ23" s="967"/>
      <c r="HER23" s="967"/>
      <c r="HES23" s="967"/>
      <c r="HET23" s="967"/>
      <c r="HEU23" s="967"/>
      <c r="HEV23" s="967"/>
      <c r="HEW23" s="967"/>
      <c r="HEX23" s="967"/>
      <c r="HEY23" s="967"/>
      <c r="HEZ23" s="967"/>
      <c r="HFA23" s="967"/>
      <c r="HFB23" s="967"/>
      <c r="HFC23" s="967"/>
      <c r="HFD23" s="967"/>
      <c r="HFE23" s="967"/>
      <c r="HFF23" s="967"/>
      <c r="HFG23" s="967"/>
      <c r="HFH23" s="967"/>
      <c r="HFI23" s="967"/>
      <c r="HFJ23" s="967"/>
      <c r="HFK23" s="967"/>
      <c r="HFL23" s="967"/>
      <c r="HFM23" s="967"/>
      <c r="HFN23" s="967"/>
      <c r="HFO23" s="967"/>
      <c r="HFP23" s="967"/>
      <c r="HFQ23" s="967"/>
      <c r="HFR23" s="967"/>
      <c r="HFS23" s="967"/>
      <c r="HFT23" s="967"/>
      <c r="HFU23" s="967"/>
      <c r="HFV23" s="967"/>
      <c r="HFW23" s="967"/>
      <c r="HFX23" s="967"/>
      <c r="HFY23" s="967"/>
      <c r="HFZ23" s="967"/>
      <c r="HGA23" s="967"/>
      <c r="HGB23" s="967"/>
      <c r="HGC23" s="967"/>
      <c r="HGD23" s="967"/>
      <c r="HGE23" s="967"/>
      <c r="HGF23" s="967"/>
      <c r="HGG23" s="967"/>
      <c r="HGH23" s="967"/>
      <c r="HGI23" s="967"/>
      <c r="HGJ23" s="967"/>
      <c r="HGK23" s="967"/>
      <c r="HGL23" s="967"/>
      <c r="HGM23" s="967"/>
      <c r="HGN23" s="967"/>
      <c r="HGO23" s="967"/>
      <c r="HGP23" s="967"/>
      <c r="HGQ23" s="967"/>
      <c r="HGR23" s="967"/>
      <c r="HGS23" s="967"/>
      <c r="HGT23" s="967"/>
      <c r="HGU23" s="967"/>
      <c r="HGV23" s="967"/>
      <c r="HGW23" s="967"/>
      <c r="HGX23" s="967"/>
      <c r="HGY23" s="967"/>
      <c r="HGZ23" s="967"/>
      <c r="HHA23" s="967"/>
      <c r="HHB23" s="967"/>
      <c r="HHC23" s="967"/>
      <c r="HHD23" s="967"/>
      <c r="HHE23" s="967"/>
      <c r="HHF23" s="967"/>
      <c r="HHG23" s="967"/>
      <c r="HHH23" s="967"/>
      <c r="HHI23" s="967"/>
      <c r="HHJ23" s="967"/>
      <c r="HHK23" s="967"/>
      <c r="HHL23" s="967"/>
      <c r="HHM23" s="967"/>
      <c r="HHN23" s="967"/>
      <c r="HHO23" s="967"/>
      <c r="HHP23" s="967"/>
      <c r="HHQ23" s="967"/>
      <c r="HHR23" s="967"/>
      <c r="HHS23" s="967"/>
      <c r="HHT23" s="967"/>
      <c r="HHU23" s="967"/>
      <c r="HHV23" s="967"/>
      <c r="HHW23" s="967"/>
      <c r="HHX23" s="967"/>
      <c r="HHY23" s="967"/>
      <c r="HHZ23" s="967"/>
      <c r="HIA23" s="967"/>
      <c r="HIB23" s="967"/>
      <c r="HIC23" s="967"/>
      <c r="HID23" s="967"/>
      <c r="HIE23" s="967"/>
      <c r="HIF23" s="967"/>
      <c r="HIG23" s="967"/>
      <c r="HIH23" s="967"/>
      <c r="HII23" s="967"/>
      <c r="HIJ23" s="967"/>
      <c r="HIK23" s="967"/>
      <c r="HIL23" s="967"/>
      <c r="HIM23" s="967"/>
      <c r="HIN23" s="967"/>
      <c r="HIO23" s="967"/>
      <c r="HIP23" s="967"/>
      <c r="HIQ23" s="967"/>
      <c r="HIR23" s="967"/>
      <c r="HIS23" s="967"/>
      <c r="HIT23" s="967"/>
      <c r="HIU23" s="967"/>
      <c r="HIV23" s="967"/>
      <c r="HIW23" s="967"/>
      <c r="HIX23" s="967"/>
      <c r="HIY23" s="967"/>
      <c r="HIZ23" s="967"/>
      <c r="HJA23" s="967"/>
      <c r="HJB23" s="967"/>
      <c r="HJC23" s="967"/>
      <c r="HJD23" s="967"/>
      <c r="HJE23" s="967"/>
      <c r="HJF23" s="967"/>
      <c r="HJG23" s="967"/>
      <c r="HJH23" s="967"/>
      <c r="HJI23" s="967"/>
      <c r="HJJ23" s="967"/>
      <c r="HJK23" s="967"/>
      <c r="HJL23" s="967"/>
      <c r="HJM23" s="967"/>
      <c r="HJN23" s="967"/>
      <c r="HJO23" s="967"/>
      <c r="HJP23" s="967"/>
      <c r="HJQ23" s="967"/>
      <c r="HJR23" s="967"/>
      <c r="HJS23" s="967"/>
      <c r="HJT23" s="967"/>
      <c r="HJU23" s="967"/>
      <c r="HJV23" s="967"/>
      <c r="HJW23" s="967"/>
      <c r="HJX23" s="967"/>
      <c r="HJY23" s="967"/>
      <c r="HJZ23" s="967"/>
      <c r="HKA23" s="967"/>
      <c r="HKB23" s="967"/>
      <c r="HKC23" s="967"/>
      <c r="HKD23" s="967"/>
      <c r="HKE23" s="967"/>
      <c r="HKF23" s="967"/>
      <c r="HKG23" s="967"/>
      <c r="HKH23" s="967"/>
      <c r="HKI23" s="967"/>
      <c r="HKJ23" s="967"/>
      <c r="HKK23" s="967"/>
      <c r="HKL23" s="967"/>
      <c r="HKM23" s="967"/>
      <c r="HKN23" s="967"/>
      <c r="HKO23" s="967"/>
      <c r="HKP23" s="967"/>
      <c r="HKQ23" s="967"/>
      <c r="HKR23" s="967"/>
      <c r="HKS23" s="967"/>
      <c r="HKT23" s="967"/>
      <c r="HKU23" s="967"/>
      <c r="HKV23" s="967"/>
      <c r="HKW23" s="967"/>
      <c r="HKX23" s="967"/>
      <c r="HKY23" s="967"/>
      <c r="HKZ23" s="967"/>
      <c r="HLA23" s="967"/>
      <c r="HLB23" s="967"/>
      <c r="HLC23" s="967"/>
      <c r="HLD23" s="967"/>
      <c r="HLE23" s="967"/>
      <c r="HLF23" s="967"/>
      <c r="HLG23" s="967"/>
      <c r="HLH23" s="967"/>
      <c r="HLI23" s="967"/>
      <c r="HLJ23" s="967"/>
      <c r="HLK23" s="967"/>
      <c r="HLL23" s="967"/>
      <c r="HLM23" s="967"/>
      <c r="HLN23" s="967"/>
      <c r="HLO23" s="967"/>
      <c r="HLP23" s="967"/>
      <c r="HLQ23" s="967"/>
      <c r="HLR23" s="967"/>
      <c r="HLS23" s="967"/>
      <c r="HLT23" s="967"/>
      <c r="HLU23" s="967"/>
      <c r="HLV23" s="967"/>
      <c r="HLW23" s="967"/>
      <c r="HLX23" s="967"/>
      <c r="HLY23" s="967"/>
      <c r="HLZ23" s="967"/>
      <c r="HMA23" s="967"/>
      <c r="HMB23" s="967"/>
      <c r="HMC23" s="967"/>
      <c r="HMD23" s="967"/>
      <c r="HME23" s="967"/>
      <c r="HMF23" s="967"/>
      <c r="HMG23" s="967"/>
      <c r="HMH23" s="967"/>
      <c r="HMI23" s="967"/>
      <c r="HMJ23" s="967"/>
      <c r="HMK23" s="967"/>
      <c r="HML23" s="967"/>
      <c r="HMM23" s="967"/>
      <c r="HMN23" s="967"/>
      <c r="HMO23" s="967"/>
      <c r="HMP23" s="967"/>
      <c r="HMQ23" s="967"/>
      <c r="HMR23" s="967"/>
      <c r="HMS23" s="967"/>
      <c r="HMT23" s="967"/>
      <c r="HMU23" s="967"/>
      <c r="HMV23" s="967"/>
      <c r="HMW23" s="967"/>
      <c r="HMX23" s="967"/>
      <c r="HMY23" s="967"/>
      <c r="HMZ23" s="967"/>
      <c r="HNA23" s="967"/>
      <c r="HNB23" s="967"/>
      <c r="HNC23" s="967"/>
      <c r="HND23" s="967"/>
      <c r="HNE23" s="967"/>
      <c r="HNF23" s="967"/>
      <c r="HNG23" s="967"/>
      <c r="HNH23" s="967"/>
      <c r="HNI23" s="967"/>
      <c r="HNJ23" s="967"/>
      <c r="HNK23" s="967"/>
      <c r="HNL23" s="967"/>
      <c r="HNM23" s="967"/>
      <c r="HNN23" s="967"/>
      <c r="HNO23" s="967"/>
      <c r="HNP23" s="967"/>
      <c r="HNQ23" s="967"/>
      <c r="HNR23" s="967"/>
      <c r="HNS23" s="967"/>
      <c r="HNT23" s="967"/>
      <c r="HNU23" s="967"/>
      <c r="HNV23" s="967"/>
      <c r="HNW23" s="967"/>
      <c r="HNX23" s="967"/>
      <c r="HNY23" s="967"/>
      <c r="HNZ23" s="967"/>
      <c r="HOA23" s="967"/>
      <c r="HOB23" s="967"/>
      <c r="HOC23" s="967"/>
      <c r="HOD23" s="967"/>
      <c r="HOE23" s="967"/>
      <c r="HOF23" s="967"/>
      <c r="HOG23" s="967"/>
      <c r="HOH23" s="967"/>
      <c r="HOI23" s="967"/>
      <c r="HOJ23" s="967"/>
      <c r="HOK23" s="967"/>
      <c r="HOL23" s="967"/>
      <c r="HOM23" s="967"/>
      <c r="HON23" s="967"/>
      <c r="HOO23" s="967"/>
      <c r="HOP23" s="967"/>
      <c r="HOQ23" s="967"/>
      <c r="HOR23" s="967"/>
      <c r="HOS23" s="967"/>
      <c r="HOT23" s="967"/>
      <c r="HOU23" s="967"/>
      <c r="HOV23" s="967"/>
      <c r="HOW23" s="967"/>
      <c r="HOX23" s="967"/>
      <c r="HOY23" s="967"/>
      <c r="HOZ23" s="967"/>
      <c r="HPA23" s="967"/>
      <c r="HPB23" s="967"/>
      <c r="HPC23" s="967"/>
      <c r="HPD23" s="967"/>
      <c r="HPE23" s="967"/>
      <c r="HPF23" s="967"/>
      <c r="HPG23" s="967"/>
      <c r="HPH23" s="967"/>
      <c r="HPI23" s="967"/>
      <c r="HPJ23" s="967"/>
      <c r="HPK23" s="967"/>
      <c r="HPL23" s="967"/>
      <c r="HPM23" s="967"/>
      <c r="HPN23" s="967"/>
      <c r="HPO23" s="967"/>
      <c r="HPP23" s="967"/>
      <c r="HPQ23" s="967"/>
      <c r="HPR23" s="967"/>
      <c r="HPS23" s="967"/>
      <c r="HPT23" s="967"/>
      <c r="HPU23" s="967"/>
      <c r="HPV23" s="967"/>
      <c r="HPW23" s="967"/>
      <c r="HPX23" s="967"/>
      <c r="HPY23" s="967"/>
      <c r="HPZ23" s="967"/>
      <c r="HQA23" s="967"/>
      <c r="HQB23" s="967"/>
      <c r="HQC23" s="967"/>
      <c r="HQD23" s="967"/>
      <c r="HQE23" s="967"/>
      <c r="HQF23" s="967"/>
      <c r="HQG23" s="967"/>
      <c r="HQH23" s="967"/>
      <c r="HQI23" s="967"/>
      <c r="HQJ23" s="967"/>
      <c r="HQK23" s="967"/>
      <c r="HQL23" s="967"/>
      <c r="HQM23" s="967"/>
      <c r="HQN23" s="967"/>
      <c r="HQO23" s="967"/>
      <c r="HQP23" s="967"/>
      <c r="HQQ23" s="967"/>
      <c r="HQR23" s="967"/>
      <c r="HQS23" s="967"/>
      <c r="HQT23" s="967"/>
      <c r="HQU23" s="967"/>
      <c r="HQV23" s="967"/>
      <c r="HQW23" s="967"/>
      <c r="HQX23" s="967"/>
      <c r="HQY23" s="967"/>
      <c r="HQZ23" s="967"/>
      <c r="HRA23" s="967"/>
      <c r="HRB23" s="967"/>
      <c r="HRC23" s="967"/>
      <c r="HRD23" s="967"/>
      <c r="HRE23" s="967"/>
      <c r="HRF23" s="967"/>
      <c r="HRG23" s="967"/>
      <c r="HRH23" s="967"/>
      <c r="HRI23" s="967"/>
      <c r="HRJ23" s="967"/>
      <c r="HRK23" s="967"/>
      <c r="HRL23" s="967"/>
      <c r="HRM23" s="967"/>
      <c r="HRN23" s="967"/>
      <c r="HRO23" s="967"/>
      <c r="HRP23" s="967"/>
      <c r="HRQ23" s="967"/>
      <c r="HRR23" s="967"/>
      <c r="HRS23" s="967"/>
      <c r="HRT23" s="967"/>
      <c r="HRU23" s="967"/>
      <c r="HRV23" s="967"/>
      <c r="HRW23" s="967"/>
      <c r="HRX23" s="967"/>
      <c r="HRY23" s="967"/>
      <c r="HRZ23" s="967"/>
      <c r="HSA23" s="967"/>
      <c r="HSB23" s="967"/>
      <c r="HSC23" s="967"/>
      <c r="HSD23" s="967"/>
      <c r="HSE23" s="967"/>
      <c r="HSF23" s="967"/>
      <c r="HSG23" s="967"/>
      <c r="HSH23" s="967"/>
      <c r="HSI23" s="967"/>
      <c r="HSJ23" s="967"/>
      <c r="HSK23" s="967"/>
      <c r="HSL23" s="967"/>
      <c r="HSM23" s="967"/>
      <c r="HSN23" s="967"/>
      <c r="HSO23" s="967"/>
      <c r="HSP23" s="967"/>
      <c r="HSQ23" s="967"/>
      <c r="HSR23" s="967"/>
      <c r="HSS23" s="967"/>
      <c r="HST23" s="967"/>
      <c r="HSU23" s="967"/>
      <c r="HSV23" s="967"/>
      <c r="HSW23" s="967"/>
      <c r="HSX23" s="967"/>
      <c r="HSY23" s="967"/>
      <c r="HSZ23" s="967"/>
      <c r="HTA23" s="967"/>
      <c r="HTB23" s="967"/>
      <c r="HTC23" s="967"/>
      <c r="HTD23" s="967"/>
      <c r="HTE23" s="967"/>
      <c r="HTF23" s="967"/>
      <c r="HTG23" s="967"/>
      <c r="HTH23" s="967"/>
      <c r="HTI23" s="967"/>
      <c r="HTJ23" s="967"/>
      <c r="HTK23" s="967"/>
      <c r="HTL23" s="967"/>
      <c r="HTM23" s="967"/>
      <c r="HTN23" s="967"/>
      <c r="HTO23" s="967"/>
      <c r="HTP23" s="967"/>
      <c r="HTQ23" s="967"/>
      <c r="HTR23" s="967"/>
      <c r="HTS23" s="967"/>
      <c r="HTT23" s="967"/>
      <c r="HTU23" s="967"/>
      <c r="HTV23" s="967"/>
      <c r="HTW23" s="967"/>
      <c r="HTX23" s="967"/>
      <c r="HTY23" s="967"/>
      <c r="HTZ23" s="967"/>
      <c r="HUA23" s="967"/>
      <c r="HUB23" s="967"/>
      <c r="HUC23" s="967"/>
      <c r="HUD23" s="967"/>
      <c r="HUE23" s="967"/>
      <c r="HUF23" s="967"/>
      <c r="HUG23" s="967"/>
      <c r="HUH23" s="967"/>
      <c r="HUI23" s="967"/>
      <c r="HUJ23" s="967"/>
      <c r="HUK23" s="967"/>
      <c r="HUL23" s="967"/>
      <c r="HUM23" s="967"/>
      <c r="HUN23" s="967"/>
      <c r="HUO23" s="967"/>
      <c r="HUP23" s="967"/>
      <c r="HUQ23" s="967"/>
      <c r="HUR23" s="967"/>
      <c r="HUS23" s="967"/>
      <c r="HUT23" s="967"/>
      <c r="HUU23" s="967"/>
      <c r="HUV23" s="967"/>
      <c r="HUW23" s="967"/>
      <c r="HUX23" s="967"/>
      <c r="HUY23" s="967"/>
      <c r="HUZ23" s="967"/>
      <c r="HVA23" s="967"/>
      <c r="HVB23" s="967"/>
      <c r="HVC23" s="967"/>
      <c r="HVD23" s="967"/>
      <c r="HVE23" s="967"/>
      <c r="HVF23" s="967"/>
      <c r="HVG23" s="967"/>
      <c r="HVH23" s="967"/>
      <c r="HVI23" s="967"/>
      <c r="HVJ23" s="967"/>
      <c r="HVK23" s="967"/>
      <c r="HVL23" s="967"/>
      <c r="HVM23" s="967"/>
      <c r="HVN23" s="967"/>
      <c r="HVO23" s="967"/>
      <c r="HVP23" s="967"/>
      <c r="HVQ23" s="967"/>
      <c r="HVR23" s="967"/>
      <c r="HVS23" s="967"/>
      <c r="HVT23" s="967"/>
      <c r="HVU23" s="967"/>
      <c r="HVV23" s="967"/>
      <c r="HVW23" s="967"/>
      <c r="HVX23" s="967"/>
      <c r="HVY23" s="967"/>
      <c r="HVZ23" s="967"/>
      <c r="HWA23" s="967"/>
      <c r="HWB23" s="967"/>
      <c r="HWC23" s="967"/>
      <c r="HWD23" s="967"/>
      <c r="HWE23" s="967"/>
      <c r="HWF23" s="967"/>
      <c r="HWG23" s="967"/>
      <c r="HWH23" s="967"/>
      <c r="HWI23" s="967"/>
      <c r="HWJ23" s="967"/>
      <c r="HWK23" s="967"/>
      <c r="HWL23" s="967"/>
      <c r="HWM23" s="967"/>
      <c r="HWN23" s="967"/>
      <c r="HWO23" s="967"/>
      <c r="HWP23" s="967"/>
      <c r="HWQ23" s="967"/>
      <c r="HWR23" s="967"/>
      <c r="HWS23" s="967"/>
      <c r="HWT23" s="967"/>
      <c r="HWU23" s="967"/>
      <c r="HWV23" s="967"/>
      <c r="HWW23" s="967"/>
      <c r="HWX23" s="967"/>
      <c r="HWY23" s="967"/>
      <c r="HWZ23" s="967"/>
      <c r="HXA23" s="967"/>
      <c r="HXB23" s="967"/>
      <c r="HXC23" s="967"/>
      <c r="HXD23" s="967"/>
      <c r="HXE23" s="967"/>
      <c r="HXF23" s="967"/>
      <c r="HXG23" s="967"/>
      <c r="HXH23" s="967"/>
      <c r="HXI23" s="967"/>
      <c r="HXJ23" s="967"/>
      <c r="HXK23" s="967"/>
      <c r="HXL23" s="967"/>
      <c r="HXM23" s="967"/>
      <c r="HXN23" s="967"/>
      <c r="HXO23" s="967"/>
      <c r="HXP23" s="967"/>
      <c r="HXQ23" s="967"/>
      <c r="HXR23" s="967"/>
      <c r="HXS23" s="967"/>
      <c r="HXT23" s="967"/>
      <c r="HXU23" s="967"/>
      <c r="HXV23" s="967"/>
      <c r="HXW23" s="967"/>
      <c r="HXX23" s="967"/>
      <c r="HXY23" s="967"/>
      <c r="HXZ23" s="967"/>
      <c r="HYA23" s="967"/>
      <c r="HYB23" s="967"/>
      <c r="HYC23" s="967"/>
      <c r="HYD23" s="967"/>
      <c r="HYE23" s="967"/>
      <c r="HYF23" s="967"/>
      <c r="HYG23" s="967"/>
      <c r="HYH23" s="967"/>
      <c r="HYI23" s="967"/>
      <c r="HYJ23" s="967"/>
      <c r="HYK23" s="967"/>
      <c r="HYL23" s="967"/>
      <c r="HYM23" s="967"/>
      <c r="HYN23" s="967"/>
      <c r="HYO23" s="967"/>
      <c r="HYP23" s="967"/>
      <c r="HYQ23" s="967"/>
      <c r="HYR23" s="967"/>
      <c r="HYS23" s="967"/>
      <c r="HYT23" s="967"/>
      <c r="HYU23" s="967"/>
      <c r="HYV23" s="967"/>
      <c r="HYW23" s="967"/>
      <c r="HYX23" s="967"/>
      <c r="HYY23" s="967"/>
      <c r="HYZ23" s="967"/>
      <c r="HZA23" s="967"/>
      <c r="HZB23" s="967"/>
      <c r="HZC23" s="967"/>
      <c r="HZD23" s="967"/>
      <c r="HZE23" s="967"/>
      <c r="HZF23" s="967"/>
      <c r="HZG23" s="967"/>
      <c r="HZH23" s="967"/>
      <c r="HZI23" s="967"/>
      <c r="HZJ23" s="967"/>
      <c r="HZK23" s="967"/>
      <c r="HZL23" s="967"/>
      <c r="HZM23" s="967"/>
      <c r="HZN23" s="967"/>
      <c r="HZO23" s="967"/>
      <c r="HZP23" s="967"/>
      <c r="HZQ23" s="967"/>
      <c r="HZR23" s="967"/>
      <c r="HZS23" s="967"/>
      <c r="HZT23" s="967"/>
      <c r="HZU23" s="967"/>
      <c r="HZV23" s="967"/>
      <c r="HZW23" s="967"/>
      <c r="HZX23" s="967"/>
      <c r="HZY23" s="967"/>
      <c r="HZZ23" s="967"/>
      <c r="IAA23" s="967"/>
      <c r="IAB23" s="967"/>
      <c r="IAC23" s="967"/>
      <c r="IAD23" s="967"/>
      <c r="IAE23" s="967"/>
      <c r="IAF23" s="967"/>
      <c r="IAG23" s="967"/>
      <c r="IAH23" s="967"/>
      <c r="IAI23" s="967"/>
      <c r="IAJ23" s="967"/>
      <c r="IAK23" s="967"/>
      <c r="IAL23" s="967"/>
      <c r="IAM23" s="967"/>
      <c r="IAN23" s="967"/>
      <c r="IAO23" s="967"/>
      <c r="IAP23" s="967"/>
      <c r="IAQ23" s="967"/>
      <c r="IAR23" s="967"/>
      <c r="IAS23" s="967"/>
      <c r="IAT23" s="967"/>
      <c r="IAU23" s="967"/>
      <c r="IAV23" s="967"/>
      <c r="IAW23" s="967"/>
      <c r="IAX23" s="967"/>
      <c r="IAY23" s="967"/>
      <c r="IAZ23" s="967"/>
      <c r="IBA23" s="967"/>
      <c r="IBB23" s="967"/>
      <c r="IBC23" s="967"/>
      <c r="IBD23" s="967"/>
      <c r="IBE23" s="967"/>
      <c r="IBF23" s="967"/>
      <c r="IBG23" s="967"/>
      <c r="IBH23" s="967"/>
      <c r="IBI23" s="967"/>
      <c r="IBJ23" s="967"/>
      <c r="IBK23" s="967"/>
      <c r="IBL23" s="967"/>
      <c r="IBM23" s="967"/>
      <c r="IBN23" s="967"/>
      <c r="IBO23" s="967"/>
      <c r="IBP23" s="967"/>
      <c r="IBQ23" s="967"/>
      <c r="IBR23" s="967"/>
      <c r="IBS23" s="967"/>
      <c r="IBT23" s="967"/>
      <c r="IBU23" s="967"/>
      <c r="IBV23" s="967"/>
      <c r="IBW23" s="967"/>
      <c r="IBX23" s="967"/>
      <c r="IBY23" s="967"/>
      <c r="IBZ23" s="967"/>
      <c r="ICA23" s="967"/>
      <c r="ICB23" s="967"/>
      <c r="ICC23" s="967"/>
      <c r="ICD23" s="967"/>
      <c r="ICE23" s="967"/>
      <c r="ICF23" s="967"/>
      <c r="ICG23" s="967"/>
      <c r="ICH23" s="967"/>
      <c r="ICI23" s="967"/>
      <c r="ICJ23" s="967"/>
      <c r="ICK23" s="967"/>
      <c r="ICL23" s="967"/>
      <c r="ICM23" s="967"/>
      <c r="ICN23" s="967"/>
      <c r="ICO23" s="967"/>
      <c r="ICP23" s="967"/>
      <c r="ICQ23" s="967"/>
      <c r="ICR23" s="967"/>
      <c r="ICS23" s="967"/>
      <c r="ICT23" s="967"/>
      <c r="ICU23" s="967"/>
      <c r="ICV23" s="967"/>
      <c r="ICW23" s="967"/>
      <c r="ICX23" s="967"/>
      <c r="ICY23" s="967"/>
      <c r="ICZ23" s="967"/>
      <c r="IDA23" s="967"/>
      <c r="IDB23" s="967"/>
      <c r="IDC23" s="967"/>
      <c r="IDD23" s="967"/>
      <c r="IDE23" s="967"/>
      <c r="IDF23" s="967"/>
      <c r="IDG23" s="967"/>
      <c r="IDH23" s="967"/>
      <c r="IDI23" s="967"/>
      <c r="IDJ23" s="967"/>
      <c r="IDK23" s="967"/>
      <c r="IDL23" s="967"/>
      <c r="IDM23" s="967"/>
      <c r="IDN23" s="967"/>
      <c r="IDO23" s="967"/>
      <c r="IDP23" s="967"/>
      <c r="IDQ23" s="967"/>
      <c r="IDR23" s="967"/>
      <c r="IDS23" s="967"/>
      <c r="IDT23" s="967"/>
      <c r="IDU23" s="967"/>
      <c r="IDV23" s="967"/>
      <c r="IDW23" s="967"/>
      <c r="IDX23" s="967"/>
      <c r="IDY23" s="967"/>
      <c r="IDZ23" s="967"/>
      <c r="IEA23" s="967"/>
      <c r="IEB23" s="967"/>
      <c r="IEC23" s="967"/>
      <c r="IED23" s="967"/>
      <c r="IEE23" s="967"/>
      <c r="IEF23" s="967"/>
      <c r="IEG23" s="967"/>
      <c r="IEH23" s="967"/>
      <c r="IEI23" s="967"/>
      <c r="IEJ23" s="967"/>
      <c r="IEK23" s="967"/>
      <c r="IEL23" s="967"/>
      <c r="IEM23" s="967"/>
      <c r="IEN23" s="967"/>
      <c r="IEO23" s="967"/>
      <c r="IEP23" s="967"/>
      <c r="IEQ23" s="967"/>
      <c r="IER23" s="967"/>
      <c r="IES23" s="967"/>
      <c r="IET23" s="967"/>
      <c r="IEU23" s="967"/>
      <c r="IEV23" s="967"/>
      <c r="IEW23" s="967"/>
      <c r="IEX23" s="967"/>
      <c r="IEY23" s="967"/>
      <c r="IEZ23" s="967"/>
      <c r="IFA23" s="967"/>
      <c r="IFB23" s="967"/>
      <c r="IFC23" s="967"/>
      <c r="IFD23" s="967"/>
      <c r="IFE23" s="967"/>
      <c r="IFF23" s="967"/>
      <c r="IFG23" s="967"/>
      <c r="IFH23" s="967"/>
      <c r="IFI23" s="967"/>
      <c r="IFJ23" s="967"/>
      <c r="IFK23" s="967"/>
      <c r="IFL23" s="967"/>
      <c r="IFM23" s="967"/>
      <c r="IFN23" s="967"/>
      <c r="IFO23" s="967"/>
      <c r="IFP23" s="967"/>
      <c r="IFQ23" s="967"/>
      <c r="IFR23" s="967"/>
      <c r="IFS23" s="967"/>
      <c r="IFT23" s="967"/>
      <c r="IFU23" s="967"/>
      <c r="IFV23" s="967"/>
      <c r="IFW23" s="967"/>
      <c r="IFX23" s="967"/>
      <c r="IFY23" s="967"/>
      <c r="IFZ23" s="967"/>
      <c r="IGA23" s="967"/>
      <c r="IGB23" s="967"/>
      <c r="IGC23" s="967"/>
      <c r="IGD23" s="967"/>
      <c r="IGE23" s="967"/>
      <c r="IGF23" s="967"/>
      <c r="IGG23" s="967"/>
      <c r="IGH23" s="967"/>
      <c r="IGI23" s="967"/>
      <c r="IGJ23" s="967"/>
      <c r="IGK23" s="967"/>
      <c r="IGL23" s="967"/>
      <c r="IGM23" s="967"/>
      <c r="IGN23" s="967"/>
      <c r="IGO23" s="967"/>
      <c r="IGP23" s="967"/>
      <c r="IGQ23" s="967"/>
      <c r="IGR23" s="967"/>
      <c r="IGS23" s="967"/>
      <c r="IGT23" s="967"/>
      <c r="IGU23" s="967"/>
      <c r="IGV23" s="967"/>
      <c r="IGW23" s="967"/>
      <c r="IGX23" s="967"/>
      <c r="IGY23" s="967"/>
      <c r="IGZ23" s="967"/>
      <c r="IHA23" s="967"/>
      <c r="IHB23" s="967"/>
      <c r="IHC23" s="967"/>
      <c r="IHD23" s="967"/>
      <c r="IHE23" s="967"/>
      <c r="IHF23" s="967"/>
      <c r="IHG23" s="967"/>
      <c r="IHH23" s="967"/>
      <c r="IHI23" s="967"/>
      <c r="IHJ23" s="967"/>
      <c r="IHK23" s="967"/>
      <c r="IHL23" s="967"/>
      <c r="IHM23" s="967"/>
      <c r="IHN23" s="967"/>
      <c r="IHO23" s="967"/>
      <c r="IHP23" s="967"/>
      <c r="IHQ23" s="967"/>
      <c r="IHR23" s="967"/>
      <c r="IHS23" s="967"/>
      <c r="IHT23" s="967"/>
      <c r="IHU23" s="967"/>
      <c r="IHV23" s="967"/>
      <c r="IHW23" s="967"/>
      <c r="IHX23" s="967"/>
      <c r="IHY23" s="967"/>
      <c r="IHZ23" s="967"/>
      <c r="IIA23" s="967"/>
      <c r="IIB23" s="967"/>
      <c r="IIC23" s="967"/>
      <c r="IID23" s="967"/>
      <c r="IIE23" s="967"/>
      <c r="IIF23" s="967"/>
      <c r="IIG23" s="967"/>
      <c r="IIH23" s="967"/>
      <c r="III23" s="967"/>
      <c r="IIJ23" s="967"/>
      <c r="IIK23" s="967"/>
      <c r="IIL23" s="967"/>
      <c r="IIM23" s="967"/>
      <c r="IIN23" s="967"/>
      <c r="IIO23" s="967"/>
      <c r="IIP23" s="967"/>
      <c r="IIQ23" s="967"/>
      <c r="IIR23" s="967"/>
      <c r="IIS23" s="967"/>
      <c r="IIT23" s="967"/>
      <c r="IIU23" s="967"/>
      <c r="IIV23" s="967"/>
      <c r="IIW23" s="967"/>
      <c r="IIX23" s="967"/>
      <c r="IIY23" s="967"/>
      <c r="IIZ23" s="967"/>
      <c r="IJA23" s="967"/>
      <c r="IJB23" s="967"/>
      <c r="IJC23" s="967"/>
      <c r="IJD23" s="967"/>
      <c r="IJE23" s="967"/>
      <c r="IJF23" s="967"/>
      <c r="IJG23" s="967"/>
      <c r="IJH23" s="967"/>
      <c r="IJI23" s="967"/>
      <c r="IJJ23" s="967"/>
      <c r="IJK23" s="967"/>
      <c r="IJL23" s="967"/>
      <c r="IJM23" s="967"/>
      <c r="IJN23" s="967"/>
      <c r="IJO23" s="967"/>
      <c r="IJP23" s="967"/>
      <c r="IJQ23" s="967"/>
      <c r="IJR23" s="967"/>
      <c r="IJS23" s="967"/>
      <c r="IJT23" s="967"/>
      <c r="IJU23" s="967"/>
      <c r="IJV23" s="967"/>
      <c r="IJW23" s="967"/>
      <c r="IJX23" s="967"/>
      <c r="IJY23" s="967"/>
      <c r="IJZ23" s="967"/>
      <c r="IKA23" s="967"/>
      <c r="IKB23" s="967"/>
      <c r="IKC23" s="967"/>
      <c r="IKD23" s="967"/>
      <c r="IKE23" s="967"/>
      <c r="IKF23" s="967"/>
      <c r="IKG23" s="967"/>
      <c r="IKH23" s="967"/>
      <c r="IKI23" s="967"/>
      <c r="IKJ23" s="967"/>
      <c r="IKK23" s="967"/>
      <c r="IKL23" s="967"/>
      <c r="IKM23" s="967"/>
      <c r="IKN23" s="967"/>
      <c r="IKO23" s="967"/>
      <c r="IKP23" s="967"/>
      <c r="IKQ23" s="967"/>
      <c r="IKR23" s="967"/>
      <c r="IKS23" s="967"/>
      <c r="IKT23" s="967"/>
      <c r="IKU23" s="967"/>
      <c r="IKV23" s="967"/>
      <c r="IKW23" s="967"/>
      <c r="IKX23" s="967"/>
      <c r="IKY23" s="967"/>
      <c r="IKZ23" s="967"/>
      <c r="ILA23" s="967"/>
      <c r="ILB23" s="967"/>
      <c r="ILC23" s="967"/>
      <c r="ILD23" s="967"/>
      <c r="ILE23" s="967"/>
      <c r="ILF23" s="967"/>
      <c r="ILG23" s="967"/>
      <c r="ILH23" s="967"/>
      <c r="ILI23" s="967"/>
      <c r="ILJ23" s="967"/>
      <c r="ILK23" s="967"/>
      <c r="ILL23" s="967"/>
      <c r="ILM23" s="967"/>
      <c r="ILN23" s="967"/>
      <c r="ILO23" s="967"/>
      <c r="ILP23" s="967"/>
      <c r="ILQ23" s="967"/>
      <c r="ILR23" s="967"/>
      <c r="ILS23" s="967"/>
      <c r="ILT23" s="967"/>
      <c r="ILU23" s="967"/>
      <c r="ILV23" s="967"/>
      <c r="ILW23" s="967"/>
      <c r="ILX23" s="967"/>
      <c r="ILY23" s="967"/>
      <c r="ILZ23" s="967"/>
      <c r="IMA23" s="967"/>
      <c r="IMB23" s="967"/>
      <c r="IMC23" s="967"/>
      <c r="IMD23" s="967"/>
      <c r="IME23" s="967"/>
      <c r="IMF23" s="967"/>
      <c r="IMG23" s="967"/>
      <c r="IMH23" s="967"/>
      <c r="IMI23" s="967"/>
      <c r="IMJ23" s="967"/>
      <c r="IMK23" s="967"/>
      <c r="IML23" s="967"/>
      <c r="IMM23" s="967"/>
      <c r="IMN23" s="967"/>
      <c r="IMO23" s="967"/>
      <c r="IMP23" s="967"/>
      <c r="IMQ23" s="967"/>
      <c r="IMR23" s="967"/>
      <c r="IMS23" s="967"/>
      <c r="IMT23" s="967"/>
      <c r="IMU23" s="967"/>
      <c r="IMV23" s="967"/>
      <c r="IMW23" s="967"/>
      <c r="IMX23" s="967"/>
      <c r="IMY23" s="967"/>
      <c r="IMZ23" s="967"/>
      <c r="INA23" s="967"/>
      <c r="INB23" s="967"/>
      <c r="INC23" s="967"/>
      <c r="IND23" s="967"/>
      <c r="INE23" s="967"/>
      <c r="INF23" s="967"/>
      <c r="ING23" s="967"/>
      <c r="INH23" s="967"/>
      <c r="INI23" s="967"/>
      <c r="INJ23" s="967"/>
      <c r="INK23" s="967"/>
      <c r="INL23" s="967"/>
      <c r="INM23" s="967"/>
      <c r="INN23" s="967"/>
      <c r="INO23" s="967"/>
      <c r="INP23" s="967"/>
      <c r="INQ23" s="967"/>
      <c r="INR23" s="967"/>
      <c r="INS23" s="967"/>
      <c r="INT23" s="967"/>
      <c r="INU23" s="967"/>
      <c r="INV23" s="967"/>
      <c r="INW23" s="967"/>
      <c r="INX23" s="967"/>
      <c r="INY23" s="967"/>
      <c r="INZ23" s="967"/>
      <c r="IOA23" s="967"/>
      <c r="IOB23" s="967"/>
      <c r="IOC23" s="967"/>
      <c r="IOD23" s="967"/>
      <c r="IOE23" s="967"/>
      <c r="IOF23" s="967"/>
      <c r="IOG23" s="967"/>
      <c r="IOH23" s="967"/>
      <c r="IOI23" s="967"/>
      <c r="IOJ23" s="967"/>
      <c r="IOK23" s="967"/>
      <c r="IOL23" s="967"/>
      <c r="IOM23" s="967"/>
      <c r="ION23" s="967"/>
      <c r="IOO23" s="967"/>
      <c r="IOP23" s="967"/>
      <c r="IOQ23" s="967"/>
      <c r="IOR23" s="967"/>
      <c r="IOS23" s="967"/>
      <c r="IOT23" s="967"/>
      <c r="IOU23" s="967"/>
      <c r="IOV23" s="967"/>
      <c r="IOW23" s="967"/>
      <c r="IOX23" s="967"/>
      <c r="IOY23" s="967"/>
      <c r="IOZ23" s="967"/>
      <c r="IPA23" s="967"/>
      <c r="IPB23" s="967"/>
      <c r="IPC23" s="967"/>
      <c r="IPD23" s="967"/>
      <c r="IPE23" s="967"/>
      <c r="IPF23" s="967"/>
      <c r="IPG23" s="967"/>
      <c r="IPH23" s="967"/>
      <c r="IPI23" s="967"/>
      <c r="IPJ23" s="967"/>
      <c r="IPK23" s="967"/>
      <c r="IPL23" s="967"/>
      <c r="IPM23" s="967"/>
      <c r="IPN23" s="967"/>
      <c r="IPO23" s="967"/>
      <c r="IPP23" s="967"/>
      <c r="IPQ23" s="967"/>
      <c r="IPR23" s="967"/>
      <c r="IPS23" s="967"/>
      <c r="IPT23" s="967"/>
      <c r="IPU23" s="967"/>
      <c r="IPV23" s="967"/>
      <c r="IPW23" s="967"/>
      <c r="IPX23" s="967"/>
      <c r="IPY23" s="967"/>
      <c r="IPZ23" s="967"/>
      <c r="IQA23" s="967"/>
      <c r="IQB23" s="967"/>
      <c r="IQC23" s="967"/>
      <c r="IQD23" s="967"/>
      <c r="IQE23" s="967"/>
      <c r="IQF23" s="967"/>
      <c r="IQG23" s="967"/>
      <c r="IQH23" s="967"/>
      <c r="IQI23" s="967"/>
      <c r="IQJ23" s="967"/>
      <c r="IQK23" s="967"/>
      <c r="IQL23" s="967"/>
      <c r="IQM23" s="967"/>
      <c r="IQN23" s="967"/>
      <c r="IQO23" s="967"/>
      <c r="IQP23" s="967"/>
      <c r="IQQ23" s="967"/>
      <c r="IQR23" s="967"/>
      <c r="IQS23" s="967"/>
      <c r="IQT23" s="967"/>
      <c r="IQU23" s="967"/>
      <c r="IQV23" s="967"/>
      <c r="IQW23" s="967"/>
      <c r="IQX23" s="967"/>
      <c r="IQY23" s="967"/>
      <c r="IQZ23" s="967"/>
      <c r="IRA23" s="967"/>
      <c r="IRB23" s="967"/>
      <c r="IRC23" s="967"/>
      <c r="IRD23" s="967"/>
      <c r="IRE23" s="967"/>
      <c r="IRF23" s="967"/>
      <c r="IRG23" s="967"/>
      <c r="IRH23" s="967"/>
      <c r="IRI23" s="967"/>
      <c r="IRJ23" s="967"/>
      <c r="IRK23" s="967"/>
      <c r="IRL23" s="967"/>
      <c r="IRM23" s="967"/>
      <c r="IRN23" s="967"/>
      <c r="IRO23" s="967"/>
      <c r="IRP23" s="967"/>
      <c r="IRQ23" s="967"/>
      <c r="IRR23" s="967"/>
      <c r="IRS23" s="967"/>
      <c r="IRT23" s="967"/>
      <c r="IRU23" s="967"/>
      <c r="IRV23" s="967"/>
      <c r="IRW23" s="967"/>
      <c r="IRX23" s="967"/>
      <c r="IRY23" s="967"/>
      <c r="IRZ23" s="967"/>
      <c r="ISA23" s="967"/>
      <c r="ISB23" s="967"/>
      <c r="ISC23" s="967"/>
      <c r="ISD23" s="967"/>
      <c r="ISE23" s="967"/>
      <c r="ISF23" s="967"/>
      <c r="ISG23" s="967"/>
      <c r="ISH23" s="967"/>
      <c r="ISI23" s="967"/>
      <c r="ISJ23" s="967"/>
      <c r="ISK23" s="967"/>
      <c r="ISL23" s="967"/>
      <c r="ISM23" s="967"/>
      <c r="ISN23" s="967"/>
      <c r="ISO23" s="967"/>
      <c r="ISP23" s="967"/>
      <c r="ISQ23" s="967"/>
      <c r="ISR23" s="967"/>
      <c r="ISS23" s="967"/>
      <c r="IST23" s="967"/>
      <c r="ISU23" s="967"/>
      <c r="ISV23" s="967"/>
      <c r="ISW23" s="967"/>
      <c r="ISX23" s="967"/>
      <c r="ISY23" s="967"/>
      <c r="ISZ23" s="967"/>
      <c r="ITA23" s="967"/>
      <c r="ITB23" s="967"/>
      <c r="ITC23" s="967"/>
      <c r="ITD23" s="967"/>
      <c r="ITE23" s="967"/>
      <c r="ITF23" s="967"/>
      <c r="ITG23" s="967"/>
      <c r="ITH23" s="967"/>
      <c r="ITI23" s="967"/>
      <c r="ITJ23" s="967"/>
      <c r="ITK23" s="967"/>
      <c r="ITL23" s="967"/>
      <c r="ITM23" s="967"/>
      <c r="ITN23" s="967"/>
      <c r="ITO23" s="967"/>
      <c r="ITP23" s="967"/>
      <c r="ITQ23" s="967"/>
      <c r="ITR23" s="967"/>
      <c r="ITS23" s="967"/>
      <c r="ITT23" s="967"/>
      <c r="ITU23" s="967"/>
      <c r="ITV23" s="967"/>
      <c r="ITW23" s="967"/>
      <c r="ITX23" s="967"/>
      <c r="ITY23" s="967"/>
      <c r="ITZ23" s="967"/>
      <c r="IUA23" s="967"/>
      <c r="IUB23" s="967"/>
      <c r="IUC23" s="967"/>
      <c r="IUD23" s="967"/>
      <c r="IUE23" s="967"/>
      <c r="IUF23" s="967"/>
      <c r="IUG23" s="967"/>
      <c r="IUH23" s="967"/>
      <c r="IUI23" s="967"/>
      <c r="IUJ23" s="967"/>
      <c r="IUK23" s="967"/>
      <c r="IUL23" s="967"/>
      <c r="IUM23" s="967"/>
      <c r="IUN23" s="967"/>
      <c r="IUO23" s="967"/>
      <c r="IUP23" s="967"/>
      <c r="IUQ23" s="967"/>
      <c r="IUR23" s="967"/>
      <c r="IUS23" s="967"/>
      <c r="IUT23" s="967"/>
      <c r="IUU23" s="967"/>
      <c r="IUV23" s="967"/>
      <c r="IUW23" s="967"/>
      <c r="IUX23" s="967"/>
      <c r="IUY23" s="967"/>
      <c r="IUZ23" s="967"/>
      <c r="IVA23" s="967"/>
      <c r="IVB23" s="967"/>
      <c r="IVC23" s="967"/>
      <c r="IVD23" s="967"/>
      <c r="IVE23" s="967"/>
      <c r="IVF23" s="967"/>
      <c r="IVG23" s="967"/>
      <c r="IVH23" s="967"/>
      <c r="IVI23" s="967"/>
      <c r="IVJ23" s="967"/>
      <c r="IVK23" s="967"/>
      <c r="IVL23" s="967"/>
      <c r="IVM23" s="967"/>
      <c r="IVN23" s="967"/>
      <c r="IVO23" s="967"/>
      <c r="IVP23" s="967"/>
      <c r="IVQ23" s="967"/>
      <c r="IVR23" s="967"/>
      <c r="IVS23" s="967"/>
      <c r="IVT23" s="967"/>
      <c r="IVU23" s="967"/>
      <c r="IVV23" s="967"/>
      <c r="IVW23" s="967"/>
      <c r="IVX23" s="967"/>
      <c r="IVY23" s="967"/>
      <c r="IVZ23" s="967"/>
      <c r="IWA23" s="967"/>
      <c r="IWB23" s="967"/>
      <c r="IWC23" s="967"/>
      <c r="IWD23" s="967"/>
      <c r="IWE23" s="967"/>
      <c r="IWF23" s="967"/>
      <c r="IWG23" s="967"/>
      <c r="IWH23" s="967"/>
      <c r="IWI23" s="967"/>
      <c r="IWJ23" s="967"/>
      <c r="IWK23" s="967"/>
      <c r="IWL23" s="967"/>
      <c r="IWM23" s="967"/>
      <c r="IWN23" s="967"/>
      <c r="IWO23" s="967"/>
      <c r="IWP23" s="967"/>
      <c r="IWQ23" s="967"/>
      <c r="IWR23" s="967"/>
      <c r="IWS23" s="967"/>
      <c r="IWT23" s="967"/>
      <c r="IWU23" s="967"/>
      <c r="IWV23" s="967"/>
      <c r="IWW23" s="967"/>
      <c r="IWX23" s="967"/>
      <c r="IWY23" s="967"/>
      <c r="IWZ23" s="967"/>
      <c r="IXA23" s="967"/>
      <c r="IXB23" s="967"/>
      <c r="IXC23" s="967"/>
      <c r="IXD23" s="967"/>
      <c r="IXE23" s="967"/>
      <c r="IXF23" s="967"/>
      <c r="IXG23" s="967"/>
      <c r="IXH23" s="967"/>
      <c r="IXI23" s="967"/>
      <c r="IXJ23" s="967"/>
      <c r="IXK23" s="967"/>
      <c r="IXL23" s="967"/>
      <c r="IXM23" s="967"/>
      <c r="IXN23" s="967"/>
      <c r="IXO23" s="967"/>
      <c r="IXP23" s="967"/>
      <c r="IXQ23" s="967"/>
      <c r="IXR23" s="967"/>
      <c r="IXS23" s="967"/>
      <c r="IXT23" s="967"/>
      <c r="IXU23" s="967"/>
      <c r="IXV23" s="967"/>
      <c r="IXW23" s="967"/>
      <c r="IXX23" s="967"/>
      <c r="IXY23" s="967"/>
      <c r="IXZ23" s="967"/>
      <c r="IYA23" s="967"/>
      <c r="IYB23" s="967"/>
      <c r="IYC23" s="967"/>
      <c r="IYD23" s="967"/>
      <c r="IYE23" s="967"/>
      <c r="IYF23" s="967"/>
      <c r="IYG23" s="967"/>
      <c r="IYH23" s="967"/>
      <c r="IYI23" s="967"/>
      <c r="IYJ23" s="967"/>
      <c r="IYK23" s="967"/>
      <c r="IYL23" s="967"/>
      <c r="IYM23" s="967"/>
      <c r="IYN23" s="967"/>
      <c r="IYO23" s="967"/>
      <c r="IYP23" s="967"/>
      <c r="IYQ23" s="967"/>
      <c r="IYR23" s="967"/>
      <c r="IYS23" s="967"/>
      <c r="IYT23" s="967"/>
      <c r="IYU23" s="967"/>
      <c r="IYV23" s="967"/>
      <c r="IYW23" s="967"/>
      <c r="IYX23" s="967"/>
      <c r="IYY23" s="967"/>
      <c r="IYZ23" s="967"/>
      <c r="IZA23" s="967"/>
      <c r="IZB23" s="967"/>
      <c r="IZC23" s="967"/>
      <c r="IZD23" s="967"/>
      <c r="IZE23" s="967"/>
      <c r="IZF23" s="967"/>
      <c r="IZG23" s="967"/>
      <c r="IZH23" s="967"/>
      <c r="IZI23" s="967"/>
      <c r="IZJ23" s="967"/>
      <c r="IZK23" s="967"/>
      <c r="IZL23" s="967"/>
      <c r="IZM23" s="967"/>
      <c r="IZN23" s="967"/>
      <c r="IZO23" s="967"/>
      <c r="IZP23" s="967"/>
      <c r="IZQ23" s="967"/>
      <c r="IZR23" s="967"/>
      <c r="IZS23" s="967"/>
      <c r="IZT23" s="967"/>
      <c r="IZU23" s="967"/>
      <c r="IZV23" s="967"/>
      <c r="IZW23" s="967"/>
      <c r="IZX23" s="967"/>
      <c r="IZY23" s="967"/>
      <c r="IZZ23" s="967"/>
      <c r="JAA23" s="967"/>
      <c r="JAB23" s="967"/>
      <c r="JAC23" s="967"/>
      <c r="JAD23" s="967"/>
      <c r="JAE23" s="967"/>
      <c r="JAF23" s="967"/>
      <c r="JAG23" s="967"/>
      <c r="JAH23" s="967"/>
      <c r="JAI23" s="967"/>
      <c r="JAJ23" s="967"/>
      <c r="JAK23" s="967"/>
      <c r="JAL23" s="967"/>
      <c r="JAM23" s="967"/>
      <c r="JAN23" s="967"/>
      <c r="JAO23" s="967"/>
      <c r="JAP23" s="967"/>
      <c r="JAQ23" s="967"/>
      <c r="JAR23" s="967"/>
      <c r="JAS23" s="967"/>
      <c r="JAT23" s="967"/>
      <c r="JAU23" s="967"/>
      <c r="JAV23" s="967"/>
      <c r="JAW23" s="967"/>
      <c r="JAX23" s="967"/>
      <c r="JAY23" s="967"/>
      <c r="JAZ23" s="967"/>
      <c r="JBA23" s="967"/>
      <c r="JBB23" s="967"/>
      <c r="JBC23" s="967"/>
      <c r="JBD23" s="967"/>
      <c r="JBE23" s="967"/>
      <c r="JBF23" s="967"/>
      <c r="JBG23" s="967"/>
      <c r="JBH23" s="967"/>
      <c r="JBI23" s="967"/>
      <c r="JBJ23" s="967"/>
      <c r="JBK23" s="967"/>
      <c r="JBL23" s="967"/>
      <c r="JBM23" s="967"/>
      <c r="JBN23" s="967"/>
      <c r="JBO23" s="967"/>
      <c r="JBP23" s="967"/>
      <c r="JBQ23" s="967"/>
      <c r="JBR23" s="967"/>
      <c r="JBS23" s="967"/>
      <c r="JBT23" s="967"/>
      <c r="JBU23" s="967"/>
      <c r="JBV23" s="967"/>
      <c r="JBW23" s="967"/>
      <c r="JBX23" s="967"/>
      <c r="JBY23" s="967"/>
      <c r="JBZ23" s="967"/>
      <c r="JCA23" s="967"/>
      <c r="JCB23" s="967"/>
      <c r="JCC23" s="967"/>
      <c r="JCD23" s="967"/>
      <c r="JCE23" s="967"/>
      <c r="JCF23" s="967"/>
      <c r="JCG23" s="967"/>
      <c r="JCH23" s="967"/>
      <c r="JCI23" s="967"/>
      <c r="JCJ23" s="967"/>
      <c r="JCK23" s="967"/>
      <c r="JCL23" s="967"/>
      <c r="JCM23" s="967"/>
      <c r="JCN23" s="967"/>
      <c r="JCO23" s="967"/>
      <c r="JCP23" s="967"/>
      <c r="JCQ23" s="967"/>
      <c r="JCR23" s="967"/>
      <c r="JCS23" s="967"/>
      <c r="JCT23" s="967"/>
      <c r="JCU23" s="967"/>
      <c r="JCV23" s="967"/>
      <c r="JCW23" s="967"/>
      <c r="JCX23" s="967"/>
      <c r="JCY23" s="967"/>
      <c r="JCZ23" s="967"/>
      <c r="JDA23" s="967"/>
      <c r="JDB23" s="967"/>
      <c r="JDC23" s="967"/>
      <c r="JDD23" s="967"/>
      <c r="JDE23" s="967"/>
      <c r="JDF23" s="967"/>
      <c r="JDG23" s="967"/>
      <c r="JDH23" s="967"/>
      <c r="JDI23" s="967"/>
      <c r="JDJ23" s="967"/>
      <c r="JDK23" s="967"/>
      <c r="JDL23" s="967"/>
      <c r="JDM23" s="967"/>
      <c r="JDN23" s="967"/>
      <c r="JDO23" s="967"/>
      <c r="JDP23" s="967"/>
      <c r="JDQ23" s="967"/>
      <c r="JDR23" s="967"/>
      <c r="JDS23" s="967"/>
      <c r="JDT23" s="967"/>
      <c r="JDU23" s="967"/>
      <c r="JDV23" s="967"/>
      <c r="JDW23" s="967"/>
      <c r="JDX23" s="967"/>
      <c r="JDY23" s="967"/>
      <c r="JDZ23" s="967"/>
      <c r="JEA23" s="967"/>
      <c r="JEB23" s="967"/>
      <c r="JEC23" s="967"/>
      <c r="JED23" s="967"/>
      <c r="JEE23" s="967"/>
      <c r="JEF23" s="967"/>
      <c r="JEG23" s="967"/>
      <c r="JEH23" s="967"/>
      <c r="JEI23" s="967"/>
      <c r="JEJ23" s="967"/>
      <c r="JEK23" s="967"/>
      <c r="JEL23" s="967"/>
      <c r="JEM23" s="967"/>
      <c r="JEN23" s="967"/>
      <c r="JEO23" s="967"/>
      <c r="JEP23" s="967"/>
      <c r="JEQ23" s="967"/>
      <c r="JER23" s="967"/>
      <c r="JES23" s="967"/>
      <c r="JET23" s="967"/>
      <c r="JEU23" s="967"/>
      <c r="JEV23" s="967"/>
      <c r="JEW23" s="967"/>
      <c r="JEX23" s="967"/>
      <c r="JEY23" s="967"/>
      <c r="JEZ23" s="967"/>
      <c r="JFA23" s="967"/>
      <c r="JFB23" s="967"/>
      <c r="JFC23" s="967"/>
      <c r="JFD23" s="967"/>
      <c r="JFE23" s="967"/>
      <c r="JFF23" s="967"/>
      <c r="JFG23" s="967"/>
      <c r="JFH23" s="967"/>
      <c r="JFI23" s="967"/>
      <c r="JFJ23" s="967"/>
      <c r="JFK23" s="967"/>
      <c r="JFL23" s="967"/>
      <c r="JFM23" s="967"/>
      <c r="JFN23" s="967"/>
      <c r="JFO23" s="967"/>
      <c r="JFP23" s="967"/>
      <c r="JFQ23" s="967"/>
      <c r="JFR23" s="967"/>
      <c r="JFS23" s="967"/>
      <c r="JFT23" s="967"/>
      <c r="JFU23" s="967"/>
      <c r="JFV23" s="967"/>
      <c r="JFW23" s="967"/>
      <c r="JFX23" s="967"/>
      <c r="JFY23" s="967"/>
      <c r="JFZ23" s="967"/>
      <c r="JGA23" s="967"/>
      <c r="JGB23" s="967"/>
      <c r="JGC23" s="967"/>
      <c r="JGD23" s="967"/>
      <c r="JGE23" s="967"/>
      <c r="JGF23" s="967"/>
      <c r="JGG23" s="967"/>
      <c r="JGH23" s="967"/>
      <c r="JGI23" s="967"/>
      <c r="JGJ23" s="967"/>
      <c r="JGK23" s="967"/>
      <c r="JGL23" s="967"/>
      <c r="JGM23" s="967"/>
      <c r="JGN23" s="967"/>
      <c r="JGO23" s="967"/>
      <c r="JGP23" s="967"/>
      <c r="JGQ23" s="967"/>
      <c r="JGR23" s="967"/>
      <c r="JGS23" s="967"/>
      <c r="JGT23" s="967"/>
      <c r="JGU23" s="967"/>
      <c r="JGV23" s="967"/>
      <c r="JGW23" s="967"/>
      <c r="JGX23" s="967"/>
      <c r="JGY23" s="967"/>
      <c r="JGZ23" s="967"/>
      <c r="JHA23" s="967"/>
      <c r="JHB23" s="967"/>
      <c r="JHC23" s="967"/>
      <c r="JHD23" s="967"/>
      <c r="JHE23" s="967"/>
      <c r="JHF23" s="967"/>
      <c r="JHG23" s="967"/>
      <c r="JHH23" s="967"/>
      <c r="JHI23" s="967"/>
      <c r="JHJ23" s="967"/>
      <c r="JHK23" s="967"/>
      <c r="JHL23" s="967"/>
      <c r="JHM23" s="967"/>
      <c r="JHN23" s="967"/>
      <c r="JHO23" s="967"/>
      <c r="JHP23" s="967"/>
      <c r="JHQ23" s="967"/>
      <c r="JHR23" s="967"/>
      <c r="JHS23" s="967"/>
      <c r="JHT23" s="967"/>
      <c r="JHU23" s="967"/>
      <c r="JHV23" s="967"/>
      <c r="JHW23" s="967"/>
      <c r="JHX23" s="967"/>
      <c r="JHY23" s="967"/>
      <c r="JHZ23" s="967"/>
      <c r="JIA23" s="967"/>
      <c r="JIB23" s="967"/>
      <c r="JIC23" s="967"/>
      <c r="JID23" s="967"/>
      <c r="JIE23" s="967"/>
      <c r="JIF23" s="967"/>
      <c r="JIG23" s="967"/>
      <c r="JIH23" s="967"/>
      <c r="JII23" s="967"/>
      <c r="JIJ23" s="967"/>
      <c r="JIK23" s="967"/>
      <c r="JIL23" s="967"/>
      <c r="JIM23" s="967"/>
      <c r="JIN23" s="967"/>
      <c r="JIO23" s="967"/>
      <c r="JIP23" s="967"/>
      <c r="JIQ23" s="967"/>
      <c r="JIR23" s="967"/>
      <c r="JIS23" s="967"/>
      <c r="JIT23" s="967"/>
      <c r="JIU23" s="967"/>
      <c r="JIV23" s="967"/>
      <c r="JIW23" s="967"/>
      <c r="JIX23" s="967"/>
      <c r="JIY23" s="967"/>
      <c r="JIZ23" s="967"/>
      <c r="JJA23" s="967"/>
      <c r="JJB23" s="967"/>
      <c r="JJC23" s="967"/>
      <c r="JJD23" s="967"/>
      <c r="JJE23" s="967"/>
      <c r="JJF23" s="967"/>
      <c r="JJG23" s="967"/>
      <c r="JJH23" s="967"/>
      <c r="JJI23" s="967"/>
      <c r="JJJ23" s="967"/>
      <c r="JJK23" s="967"/>
      <c r="JJL23" s="967"/>
      <c r="JJM23" s="967"/>
      <c r="JJN23" s="967"/>
      <c r="JJO23" s="967"/>
      <c r="JJP23" s="967"/>
      <c r="JJQ23" s="967"/>
      <c r="JJR23" s="967"/>
      <c r="JJS23" s="967"/>
      <c r="JJT23" s="967"/>
      <c r="JJU23" s="967"/>
      <c r="JJV23" s="967"/>
      <c r="JJW23" s="967"/>
      <c r="JJX23" s="967"/>
      <c r="JJY23" s="967"/>
      <c r="JJZ23" s="967"/>
      <c r="JKA23" s="967"/>
      <c r="JKB23" s="967"/>
      <c r="JKC23" s="967"/>
      <c r="JKD23" s="967"/>
      <c r="JKE23" s="967"/>
      <c r="JKF23" s="967"/>
      <c r="JKG23" s="967"/>
      <c r="JKH23" s="967"/>
      <c r="JKI23" s="967"/>
      <c r="JKJ23" s="967"/>
      <c r="JKK23" s="967"/>
      <c r="JKL23" s="967"/>
      <c r="JKM23" s="967"/>
      <c r="JKN23" s="967"/>
      <c r="JKO23" s="967"/>
      <c r="JKP23" s="967"/>
      <c r="JKQ23" s="967"/>
      <c r="JKR23" s="967"/>
      <c r="JKS23" s="967"/>
      <c r="JKT23" s="967"/>
      <c r="JKU23" s="967"/>
      <c r="JKV23" s="967"/>
      <c r="JKW23" s="967"/>
      <c r="JKX23" s="967"/>
      <c r="JKY23" s="967"/>
      <c r="JKZ23" s="967"/>
      <c r="JLA23" s="967"/>
      <c r="JLB23" s="967"/>
      <c r="JLC23" s="967"/>
      <c r="JLD23" s="967"/>
      <c r="JLE23" s="967"/>
      <c r="JLF23" s="967"/>
      <c r="JLG23" s="967"/>
      <c r="JLH23" s="967"/>
      <c r="JLI23" s="967"/>
      <c r="JLJ23" s="967"/>
      <c r="JLK23" s="967"/>
      <c r="JLL23" s="967"/>
      <c r="JLM23" s="967"/>
      <c r="JLN23" s="967"/>
      <c r="JLO23" s="967"/>
      <c r="JLP23" s="967"/>
      <c r="JLQ23" s="967"/>
      <c r="JLR23" s="967"/>
      <c r="JLS23" s="967"/>
      <c r="JLT23" s="967"/>
      <c r="JLU23" s="967"/>
      <c r="JLV23" s="967"/>
      <c r="JLW23" s="967"/>
      <c r="JLX23" s="967"/>
      <c r="JLY23" s="967"/>
      <c r="JLZ23" s="967"/>
      <c r="JMA23" s="967"/>
      <c r="JMB23" s="967"/>
      <c r="JMC23" s="967"/>
      <c r="JMD23" s="967"/>
      <c r="JME23" s="967"/>
      <c r="JMF23" s="967"/>
      <c r="JMG23" s="967"/>
      <c r="JMH23" s="967"/>
      <c r="JMI23" s="967"/>
      <c r="JMJ23" s="967"/>
      <c r="JMK23" s="967"/>
      <c r="JML23" s="967"/>
      <c r="JMM23" s="967"/>
      <c r="JMN23" s="967"/>
      <c r="JMO23" s="967"/>
      <c r="JMP23" s="967"/>
      <c r="JMQ23" s="967"/>
      <c r="JMR23" s="967"/>
      <c r="JMS23" s="967"/>
      <c r="JMT23" s="967"/>
      <c r="JMU23" s="967"/>
      <c r="JMV23" s="967"/>
      <c r="JMW23" s="967"/>
      <c r="JMX23" s="967"/>
      <c r="JMY23" s="967"/>
      <c r="JMZ23" s="967"/>
      <c r="JNA23" s="967"/>
      <c r="JNB23" s="967"/>
      <c r="JNC23" s="967"/>
      <c r="JND23" s="967"/>
      <c r="JNE23" s="967"/>
      <c r="JNF23" s="967"/>
      <c r="JNG23" s="967"/>
      <c r="JNH23" s="967"/>
      <c r="JNI23" s="967"/>
      <c r="JNJ23" s="967"/>
      <c r="JNK23" s="967"/>
      <c r="JNL23" s="967"/>
      <c r="JNM23" s="967"/>
      <c r="JNN23" s="967"/>
      <c r="JNO23" s="967"/>
      <c r="JNP23" s="967"/>
      <c r="JNQ23" s="967"/>
      <c r="JNR23" s="967"/>
      <c r="JNS23" s="967"/>
      <c r="JNT23" s="967"/>
      <c r="JNU23" s="967"/>
      <c r="JNV23" s="967"/>
      <c r="JNW23" s="967"/>
      <c r="JNX23" s="967"/>
      <c r="JNY23" s="967"/>
      <c r="JNZ23" s="967"/>
      <c r="JOA23" s="967"/>
      <c r="JOB23" s="967"/>
      <c r="JOC23" s="967"/>
      <c r="JOD23" s="967"/>
      <c r="JOE23" s="967"/>
      <c r="JOF23" s="967"/>
      <c r="JOG23" s="967"/>
      <c r="JOH23" s="967"/>
      <c r="JOI23" s="967"/>
      <c r="JOJ23" s="967"/>
      <c r="JOK23" s="967"/>
      <c r="JOL23" s="967"/>
      <c r="JOM23" s="967"/>
      <c r="JON23" s="967"/>
      <c r="JOO23" s="967"/>
      <c r="JOP23" s="967"/>
      <c r="JOQ23" s="967"/>
      <c r="JOR23" s="967"/>
      <c r="JOS23" s="967"/>
      <c r="JOT23" s="967"/>
      <c r="JOU23" s="967"/>
      <c r="JOV23" s="967"/>
      <c r="JOW23" s="967"/>
      <c r="JOX23" s="967"/>
      <c r="JOY23" s="967"/>
      <c r="JOZ23" s="967"/>
      <c r="JPA23" s="967"/>
      <c r="JPB23" s="967"/>
      <c r="JPC23" s="967"/>
      <c r="JPD23" s="967"/>
      <c r="JPE23" s="967"/>
      <c r="JPF23" s="967"/>
      <c r="JPG23" s="967"/>
      <c r="JPH23" s="967"/>
      <c r="JPI23" s="967"/>
      <c r="JPJ23" s="967"/>
      <c r="JPK23" s="967"/>
      <c r="JPL23" s="967"/>
      <c r="JPM23" s="967"/>
      <c r="JPN23" s="967"/>
      <c r="JPO23" s="967"/>
      <c r="JPP23" s="967"/>
      <c r="JPQ23" s="967"/>
      <c r="JPR23" s="967"/>
      <c r="JPS23" s="967"/>
      <c r="JPT23" s="967"/>
      <c r="JPU23" s="967"/>
      <c r="JPV23" s="967"/>
      <c r="JPW23" s="967"/>
      <c r="JPX23" s="967"/>
      <c r="JPY23" s="967"/>
      <c r="JPZ23" s="967"/>
      <c r="JQA23" s="967"/>
      <c r="JQB23" s="967"/>
      <c r="JQC23" s="967"/>
      <c r="JQD23" s="967"/>
      <c r="JQE23" s="967"/>
      <c r="JQF23" s="967"/>
      <c r="JQG23" s="967"/>
      <c r="JQH23" s="967"/>
      <c r="JQI23" s="967"/>
      <c r="JQJ23" s="967"/>
      <c r="JQK23" s="967"/>
      <c r="JQL23" s="967"/>
      <c r="JQM23" s="967"/>
      <c r="JQN23" s="967"/>
      <c r="JQO23" s="967"/>
      <c r="JQP23" s="967"/>
      <c r="JQQ23" s="967"/>
      <c r="JQR23" s="967"/>
      <c r="JQS23" s="967"/>
      <c r="JQT23" s="967"/>
      <c r="JQU23" s="967"/>
      <c r="JQV23" s="967"/>
      <c r="JQW23" s="967"/>
      <c r="JQX23" s="967"/>
      <c r="JQY23" s="967"/>
      <c r="JQZ23" s="967"/>
      <c r="JRA23" s="967"/>
      <c r="JRB23" s="967"/>
      <c r="JRC23" s="967"/>
      <c r="JRD23" s="967"/>
      <c r="JRE23" s="967"/>
      <c r="JRF23" s="967"/>
      <c r="JRG23" s="967"/>
      <c r="JRH23" s="967"/>
      <c r="JRI23" s="967"/>
      <c r="JRJ23" s="967"/>
      <c r="JRK23" s="967"/>
      <c r="JRL23" s="967"/>
      <c r="JRM23" s="967"/>
      <c r="JRN23" s="967"/>
      <c r="JRO23" s="967"/>
      <c r="JRP23" s="967"/>
      <c r="JRQ23" s="967"/>
      <c r="JRR23" s="967"/>
      <c r="JRS23" s="967"/>
      <c r="JRT23" s="967"/>
      <c r="JRU23" s="967"/>
      <c r="JRV23" s="967"/>
      <c r="JRW23" s="967"/>
      <c r="JRX23" s="967"/>
      <c r="JRY23" s="967"/>
      <c r="JRZ23" s="967"/>
      <c r="JSA23" s="967"/>
      <c r="JSB23" s="967"/>
      <c r="JSC23" s="967"/>
      <c r="JSD23" s="967"/>
      <c r="JSE23" s="967"/>
      <c r="JSF23" s="967"/>
      <c r="JSG23" s="967"/>
      <c r="JSH23" s="967"/>
      <c r="JSI23" s="967"/>
      <c r="JSJ23" s="967"/>
      <c r="JSK23" s="967"/>
      <c r="JSL23" s="967"/>
      <c r="JSM23" s="967"/>
      <c r="JSN23" s="967"/>
      <c r="JSO23" s="967"/>
      <c r="JSP23" s="967"/>
      <c r="JSQ23" s="967"/>
      <c r="JSR23" s="967"/>
      <c r="JSS23" s="967"/>
      <c r="JST23" s="967"/>
      <c r="JSU23" s="967"/>
      <c r="JSV23" s="967"/>
      <c r="JSW23" s="967"/>
      <c r="JSX23" s="967"/>
      <c r="JSY23" s="967"/>
      <c r="JSZ23" s="967"/>
      <c r="JTA23" s="967"/>
      <c r="JTB23" s="967"/>
      <c r="JTC23" s="967"/>
      <c r="JTD23" s="967"/>
      <c r="JTE23" s="967"/>
      <c r="JTF23" s="967"/>
      <c r="JTG23" s="967"/>
      <c r="JTH23" s="967"/>
      <c r="JTI23" s="967"/>
      <c r="JTJ23" s="967"/>
      <c r="JTK23" s="967"/>
      <c r="JTL23" s="967"/>
      <c r="JTM23" s="967"/>
      <c r="JTN23" s="967"/>
      <c r="JTO23" s="967"/>
      <c r="JTP23" s="967"/>
      <c r="JTQ23" s="967"/>
      <c r="JTR23" s="967"/>
      <c r="JTS23" s="967"/>
      <c r="JTT23" s="967"/>
      <c r="JTU23" s="967"/>
      <c r="JTV23" s="967"/>
      <c r="JTW23" s="967"/>
      <c r="JTX23" s="967"/>
      <c r="JTY23" s="967"/>
      <c r="JTZ23" s="967"/>
      <c r="JUA23" s="967"/>
      <c r="JUB23" s="967"/>
      <c r="JUC23" s="967"/>
      <c r="JUD23" s="967"/>
      <c r="JUE23" s="967"/>
      <c r="JUF23" s="967"/>
      <c r="JUG23" s="967"/>
      <c r="JUH23" s="967"/>
      <c r="JUI23" s="967"/>
      <c r="JUJ23" s="967"/>
      <c r="JUK23" s="967"/>
      <c r="JUL23" s="967"/>
      <c r="JUM23" s="967"/>
      <c r="JUN23" s="967"/>
      <c r="JUO23" s="967"/>
      <c r="JUP23" s="967"/>
      <c r="JUQ23" s="967"/>
      <c r="JUR23" s="967"/>
      <c r="JUS23" s="967"/>
      <c r="JUT23" s="967"/>
      <c r="JUU23" s="967"/>
      <c r="JUV23" s="967"/>
      <c r="JUW23" s="967"/>
      <c r="JUX23" s="967"/>
      <c r="JUY23" s="967"/>
      <c r="JUZ23" s="967"/>
      <c r="JVA23" s="967"/>
      <c r="JVB23" s="967"/>
      <c r="JVC23" s="967"/>
      <c r="JVD23" s="967"/>
      <c r="JVE23" s="967"/>
      <c r="JVF23" s="967"/>
      <c r="JVG23" s="967"/>
      <c r="JVH23" s="967"/>
      <c r="JVI23" s="967"/>
      <c r="JVJ23" s="967"/>
      <c r="JVK23" s="967"/>
      <c r="JVL23" s="967"/>
      <c r="JVM23" s="967"/>
      <c r="JVN23" s="967"/>
      <c r="JVO23" s="967"/>
      <c r="JVP23" s="967"/>
      <c r="JVQ23" s="967"/>
      <c r="JVR23" s="967"/>
      <c r="JVS23" s="967"/>
      <c r="JVT23" s="967"/>
      <c r="JVU23" s="967"/>
      <c r="JVV23" s="967"/>
      <c r="JVW23" s="967"/>
      <c r="JVX23" s="967"/>
      <c r="JVY23" s="967"/>
      <c r="JVZ23" s="967"/>
      <c r="JWA23" s="967"/>
      <c r="JWB23" s="967"/>
      <c r="JWC23" s="967"/>
      <c r="JWD23" s="967"/>
      <c r="JWE23" s="967"/>
      <c r="JWF23" s="967"/>
      <c r="JWG23" s="967"/>
      <c r="JWH23" s="967"/>
      <c r="JWI23" s="967"/>
      <c r="JWJ23" s="967"/>
      <c r="JWK23" s="967"/>
      <c r="JWL23" s="967"/>
      <c r="JWM23" s="967"/>
      <c r="JWN23" s="967"/>
      <c r="JWO23" s="967"/>
      <c r="JWP23" s="967"/>
      <c r="JWQ23" s="967"/>
      <c r="JWR23" s="967"/>
      <c r="JWS23" s="967"/>
      <c r="JWT23" s="967"/>
      <c r="JWU23" s="967"/>
      <c r="JWV23" s="967"/>
      <c r="JWW23" s="967"/>
      <c r="JWX23" s="967"/>
      <c r="JWY23" s="967"/>
      <c r="JWZ23" s="967"/>
      <c r="JXA23" s="967"/>
      <c r="JXB23" s="967"/>
      <c r="JXC23" s="967"/>
      <c r="JXD23" s="967"/>
      <c r="JXE23" s="967"/>
      <c r="JXF23" s="967"/>
      <c r="JXG23" s="967"/>
      <c r="JXH23" s="967"/>
      <c r="JXI23" s="967"/>
      <c r="JXJ23" s="967"/>
      <c r="JXK23" s="967"/>
      <c r="JXL23" s="967"/>
      <c r="JXM23" s="967"/>
      <c r="JXN23" s="967"/>
      <c r="JXO23" s="967"/>
      <c r="JXP23" s="967"/>
      <c r="JXQ23" s="967"/>
      <c r="JXR23" s="967"/>
      <c r="JXS23" s="967"/>
      <c r="JXT23" s="967"/>
      <c r="JXU23" s="967"/>
      <c r="JXV23" s="967"/>
      <c r="JXW23" s="967"/>
      <c r="JXX23" s="967"/>
      <c r="JXY23" s="967"/>
      <c r="JXZ23" s="967"/>
      <c r="JYA23" s="967"/>
      <c r="JYB23" s="967"/>
      <c r="JYC23" s="967"/>
      <c r="JYD23" s="967"/>
      <c r="JYE23" s="967"/>
      <c r="JYF23" s="967"/>
      <c r="JYG23" s="967"/>
      <c r="JYH23" s="967"/>
      <c r="JYI23" s="967"/>
      <c r="JYJ23" s="967"/>
      <c r="JYK23" s="967"/>
      <c r="JYL23" s="967"/>
      <c r="JYM23" s="967"/>
      <c r="JYN23" s="967"/>
      <c r="JYO23" s="967"/>
      <c r="JYP23" s="967"/>
      <c r="JYQ23" s="967"/>
      <c r="JYR23" s="967"/>
      <c r="JYS23" s="967"/>
      <c r="JYT23" s="967"/>
      <c r="JYU23" s="967"/>
      <c r="JYV23" s="967"/>
      <c r="JYW23" s="967"/>
      <c r="JYX23" s="967"/>
      <c r="JYY23" s="967"/>
      <c r="JYZ23" s="967"/>
      <c r="JZA23" s="967"/>
      <c r="JZB23" s="967"/>
      <c r="JZC23" s="967"/>
      <c r="JZD23" s="967"/>
      <c r="JZE23" s="967"/>
      <c r="JZF23" s="967"/>
      <c r="JZG23" s="967"/>
      <c r="JZH23" s="967"/>
      <c r="JZI23" s="967"/>
      <c r="JZJ23" s="967"/>
      <c r="JZK23" s="967"/>
      <c r="JZL23" s="967"/>
      <c r="JZM23" s="967"/>
      <c r="JZN23" s="967"/>
      <c r="JZO23" s="967"/>
      <c r="JZP23" s="967"/>
      <c r="JZQ23" s="967"/>
      <c r="JZR23" s="967"/>
      <c r="JZS23" s="967"/>
      <c r="JZT23" s="967"/>
      <c r="JZU23" s="967"/>
      <c r="JZV23" s="967"/>
      <c r="JZW23" s="967"/>
      <c r="JZX23" s="967"/>
      <c r="JZY23" s="967"/>
      <c r="JZZ23" s="967"/>
      <c r="KAA23" s="967"/>
      <c r="KAB23" s="967"/>
      <c r="KAC23" s="967"/>
      <c r="KAD23" s="967"/>
      <c r="KAE23" s="967"/>
      <c r="KAF23" s="967"/>
      <c r="KAG23" s="967"/>
      <c r="KAH23" s="967"/>
      <c r="KAI23" s="967"/>
      <c r="KAJ23" s="967"/>
      <c r="KAK23" s="967"/>
      <c r="KAL23" s="967"/>
      <c r="KAM23" s="967"/>
      <c r="KAN23" s="967"/>
      <c r="KAO23" s="967"/>
      <c r="KAP23" s="967"/>
      <c r="KAQ23" s="967"/>
      <c r="KAR23" s="967"/>
      <c r="KAS23" s="967"/>
      <c r="KAT23" s="967"/>
      <c r="KAU23" s="967"/>
      <c r="KAV23" s="967"/>
      <c r="KAW23" s="967"/>
      <c r="KAX23" s="967"/>
      <c r="KAY23" s="967"/>
      <c r="KAZ23" s="967"/>
      <c r="KBA23" s="967"/>
      <c r="KBB23" s="967"/>
      <c r="KBC23" s="967"/>
      <c r="KBD23" s="967"/>
      <c r="KBE23" s="967"/>
      <c r="KBF23" s="967"/>
      <c r="KBG23" s="967"/>
      <c r="KBH23" s="967"/>
      <c r="KBI23" s="967"/>
      <c r="KBJ23" s="967"/>
      <c r="KBK23" s="967"/>
      <c r="KBL23" s="967"/>
      <c r="KBM23" s="967"/>
      <c r="KBN23" s="967"/>
      <c r="KBO23" s="967"/>
      <c r="KBP23" s="967"/>
      <c r="KBQ23" s="967"/>
      <c r="KBR23" s="967"/>
      <c r="KBS23" s="967"/>
      <c r="KBT23" s="967"/>
      <c r="KBU23" s="967"/>
      <c r="KBV23" s="967"/>
      <c r="KBW23" s="967"/>
      <c r="KBX23" s="967"/>
      <c r="KBY23" s="967"/>
      <c r="KBZ23" s="967"/>
      <c r="KCA23" s="967"/>
      <c r="KCB23" s="967"/>
      <c r="KCC23" s="967"/>
      <c r="KCD23" s="967"/>
      <c r="KCE23" s="967"/>
      <c r="KCF23" s="967"/>
      <c r="KCG23" s="967"/>
      <c r="KCH23" s="967"/>
      <c r="KCI23" s="967"/>
      <c r="KCJ23" s="967"/>
      <c r="KCK23" s="967"/>
      <c r="KCL23" s="967"/>
      <c r="KCM23" s="967"/>
      <c r="KCN23" s="967"/>
      <c r="KCO23" s="967"/>
      <c r="KCP23" s="967"/>
      <c r="KCQ23" s="967"/>
      <c r="KCR23" s="967"/>
      <c r="KCS23" s="967"/>
      <c r="KCT23" s="967"/>
      <c r="KCU23" s="967"/>
      <c r="KCV23" s="967"/>
      <c r="KCW23" s="967"/>
      <c r="KCX23" s="967"/>
      <c r="KCY23" s="967"/>
      <c r="KCZ23" s="967"/>
      <c r="KDA23" s="967"/>
      <c r="KDB23" s="967"/>
      <c r="KDC23" s="967"/>
      <c r="KDD23" s="967"/>
      <c r="KDE23" s="967"/>
      <c r="KDF23" s="967"/>
      <c r="KDG23" s="967"/>
      <c r="KDH23" s="967"/>
      <c r="KDI23" s="967"/>
      <c r="KDJ23" s="967"/>
      <c r="KDK23" s="967"/>
      <c r="KDL23" s="967"/>
      <c r="KDM23" s="967"/>
      <c r="KDN23" s="967"/>
      <c r="KDO23" s="967"/>
      <c r="KDP23" s="967"/>
      <c r="KDQ23" s="967"/>
      <c r="KDR23" s="967"/>
      <c r="KDS23" s="967"/>
      <c r="KDT23" s="967"/>
      <c r="KDU23" s="967"/>
      <c r="KDV23" s="967"/>
      <c r="KDW23" s="967"/>
      <c r="KDX23" s="967"/>
      <c r="KDY23" s="967"/>
      <c r="KDZ23" s="967"/>
      <c r="KEA23" s="967"/>
      <c r="KEB23" s="967"/>
      <c r="KEC23" s="967"/>
      <c r="KED23" s="967"/>
      <c r="KEE23" s="967"/>
      <c r="KEF23" s="967"/>
      <c r="KEG23" s="967"/>
      <c r="KEH23" s="967"/>
      <c r="KEI23" s="967"/>
      <c r="KEJ23" s="967"/>
      <c r="KEK23" s="967"/>
      <c r="KEL23" s="967"/>
      <c r="KEM23" s="967"/>
      <c r="KEN23" s="967"/>
    </row>
    <row r="24" spans="1:7580" s="1842" customFormat="1" ht="15.75" hidden="1" x14ac:dyDescent="0.2">
      <c r="B24" s="1030" t="s">
        <v>639</v>
      </c>
      <c r="C24" s="1843"/>
      <c r="D24" s="1844" t="s">
        <v>406</v>
      </c>
      <c r="E24" s="1844"/>
      <c r="F24" s="1046"/>
      <c r="G24" s="1046" t="s">
        <v>404</v>
      </c>
      <c r="H24" s="1018">
        <v>8</v>
      </c>
      <c r="I24" s="1018"/>
      <c r="J24" s="1018"/>
      <c r="K24" s="1018"/>
      <c r="L24" s="1018"/>
      <c r="M24" s="1018"/>
      <c r="N24" s="1018"/>
      <c r="O24" s="1845"/>
      <c r="P24" s="1845"/>
      <c r="Q24" s="1846"/>
      <c r="R24" s="1847"/>
      <c r="S24" s="1847"/>
      <c r="T24" s="1847"/>
      <c r="U24" s="1847"/>
      <c r="V24" s="1847"/>
      <c r="W24" s="1847"/>
      <c r="X24" s="1847"/>
      <c r="Y24" s="1847"/>
      <c r="Z24" s="1847"/>
      <c r="AA24" s="1847"/>
      <c r="AB24" s="1847"/>
      <c r="AC24" s="1847"/>
      <c r="AD24" s="1847"/>
      <c r="AE24" s="1848"/>
      <c r="AF24" s="1847"/>
      <c r="AG24" s="1848"/>
      <c r="AH24" s="1847"/>
      <c r="AI24" s="1849"/>
      <c r="AJ24" s="1054">
        <f t="shared" si="5"/>
        <v>0</v>
      </c>
      <c r="AK24" s="1850"/>
      <c r="AL24" s="1851">
        <f>+IF(D24="PC",1,0)</f>
        <v>0</v>
      </c>
      <c r="AM24" s="1852">
        <f>IF(D24="PC", +IF(AJ24&gt;17,1,0),0)</f>
        <v>0</v>
      </c>
      <c r="AN24" s="1852"/>
      <c r="AO24" s="1853">
        <f>+IF(G24="S",5,+IF(D24="PM",10,12))</f>
        <v>5</v>
      </c>
      <c r="AP24" s="1854"/>
      <c r="AQ24" s="1854"/>
      <c r="AR24" s="1854"/>
      <c r="AS24" s="1854"/>
      <c r="AT24" s="1854"/>
      <c r="AU24" s="1854"/>
    </row>
    <row r="25" spans="1:7580" s="967" customFormat="1" ht="15.75" x14ac:dyDescent="0.2">
      <c r="A25" s="967">
        <v>28</v>
      </c>
      <c r="B25" s="880" t="s">
        <v>409</v>
      </c>
      <c r="C25" s="868">
        <v>81600</v>
      </c>
      <c r="D25" s="869" t="s">
        <v>396</v>
      </c>
      <c r="E25" s="869"/>
      <c r="F25" s="871" t="s">
        <v>397</v>
      </c>
      <c r="G25" s="871" t="s">
        <v>63</v>
      </c>
      <c r="H25" s="1013">
        <v>10</v>
      </c>
      <c r="I25" s="1013">
        <v>10</v>
      </c>
      <c r="J25" s="1013">
        <f>IF(G25="A",(H25+I25)/2,H25+I25)</f>
        <v>10</v>
      </c>
      <c r="K25" s="1013">
        <f>TRUNC(J25,0)</f>
        <v>10</v>
      </c>
      <c r="L25" s="699"/>
      <c r="M25" s="699"/>
      <c r="N25" s="699">
        <f>TRUNC(SUM(L25:M25)/2,0)</f>
        <v>0</v>
      </c>
      <c r="O25" s="878"/>
      <c r="P25" s="878"/>
      <c r="Q25" s="1013">
        <f>TRUNC(IF(D25="PM",0,IF(E25="CA",(K25)/6,(K25)/3)),0)</f>
        <v>3</v>
      </c>
      <c r="R25" s="878"/>
      <c r="S25" s="878"/>
      <c r="T25" s="914"/>
      <c r="U25" s="232">
        <v>11</v>
      </c>
      <c r="V25" s="878"/>
      <c r="W25" s="878"/>
      <c r="X25" s="878"/>
      <c r="Y25" s="878"/>
      <c r="Z25" s="878"/>
      <c r="AA25" s="878"/>
      <c r="AB25" s="878"/>
      <c r="AC25" s="878"/>
      <c r="AD25" s="106">
        <v>2</v>
      </c>
      <c r="AE25" s="232"/>
      <c r="AF25" s="878"/>
      <c r="AG25" s="232"/>
      <c r="AH25" s="878"/>
      <c r="AI25" s="1015">
        <v>18</v>
      </c>
      <c r="AJ25" s="1012">
        <f t="shared" si="5"/>
        <v>44</v>
      </c>
      <c r="AK25" s="874"/>
      <c r="AL25" s="875">
        <f>+IF(D25="PC",1,0)</f>
        <v>1</v>
      </c>
      <c r="AM25" s="876">
        <f>IF(D25="PC", +IF(AJ25&gt;17,1,0),0)</f>
        <v>1</v>
      </c>
      <c r="AN25" s="876">
        <f>IF(E25="CA",1,0)</f>
        <v>0</v>
      </c>
      <c r="AO25" s="4">
        <f>+IF(G25="S",5,+IF(D25="PM",10,12))</f>
        <v>12</v>
      </c>
      <c r="AP25" s="877">
        <f>+C25*AO25*AJ25</f>
        <v>43084800</v>
      </c>
      <c r="AQ25" s="877">
        <v>115008</v>
      </c>
      <c r="AR25" s="877">
        <v>340620</v>
      </c>
      <c r="AS25" s="877">
        <f>AP25*$AN$2*AN25</f>
        <v>0</v>
      </c>
      <c r="AT25" s="877">
        <f>SUM(AP25:AS25)/AO25</f>
        <v>3628369</v>
      </c>
      <c r="AU25" s="877">
        <f>AT25*5/44</f>
        <v>412314.65909090912</v>
      </c>
    </row>
    <row r="26" spans="1:7580" ht="15.75" x14ac:dyDescent="0.2">
      <c r="A26" s="9">
        <v>29</v>
      </c>
      <c r="B26" s="1032" t="s">
        <v>455</v>
      </c>
      <c r="C26" s="868">
        <v>81600</v>
      </c>
      <c r="D26" s="869" t="s">
        <v>396</v>
      </c>
      <c r="E26" s="869" t="s">
        <v>402</v>
      </c>
      <c r="F26" s="871"/>
      <c r="G26" s="871" t="s">
        <v>63</v>
      </c>
      <c r="H26" s="1013"/>
      <c r="I26" s="1013"/>
      <c r="J26" s="1013">
        <f>IF(G26="A",(H26+I26)/2,H26+I26)</f>
        <v>0</v>
      </c>
      <c r="K26" s="1013">
        <f>TRUNC(J26,0)</f>
        <v>0</v>
      </c>
      <c r="L26" s="1013"/>
      <c r="M26" s="1013"/>
      <c r="N26" s="1013">
        <f>TRUNC(SUM(L26:M26)/2,0)</f>
        <v>0</v>
      </c>
      <c r="O26" s="914"/>
      <c r="P26" s="914"/>
      <c r="Q26" s="1022">
        <f>TRUNC(IF(D26="PM",0,IF(E26="CA",(K26)/6,(K26)/3)),0)</f>
        <v>0</v>
      </c>
      <c r="R26" s="878"/>
      <c r="S26" s="878"/>
      <c r="T26" s="878"/>
      <c r="U26" s="878"/>
      <c r="V26" s="878"/>
      <c r="W26" s="878"/>
      <c r="X26" s="878"/>
      <c r="Y26" s="1110">
        <v>8</v>
      </c>
      <c r="Z26" s="1110">
        <v>26</v>
      </c>
      <c r="AA26" s="1037"/>
      <c r="AB26" s="1037"/>
      <c r="AC26" s="1037"/>
      <c r="AD26" s="878"/>
      <c r="AE26" s="1080"/>
      <c r="AF26" s="878"/>
      <c r="AG26" s="1080"/>
      <c r="AH26" s="1037"/>
      <c r="AI26" s="879"/>
      <c r="AJ26" s="1049">
        <f t="shared" si="5"/>
        <v>34</v>
      </c>
      <c r="AK26" s="874"/>
      <c r="AL26" s="875">
        <f>+IF(D26="PC",1,0)</f>
        <v>1</v>
      </c>
      <c r="AM26" s="876">
        <v>1</v>
      </c>
      <c r="AN26" s="876">
        <f>IF(E26="CA",1,0)</f>
        <v>1</v>
      </c>
      <c r="AO26" s="4">
        <f>+IF(G26="S",5,+IF(D26="PM",10,12))</f>
        <v>12</v>
      </c>
      <c r="AP26" s="877">
        <f>+C26*AO26*AJ26</f>
        <v>33292800</v>
      </c>
      <c r="AQ26" s="877">
        <v>115008</v>
      </c>
      <c r="AR26" s="877">
        <v>340620</v>
      </c>
      <c r="AS26" s="877">
        <f>AP26*$AN$2*AN26</f>
        <v>1165248</v>
      </c>
      <c r="AT26" s="877">
        <f>SUM(AP26:AS26)/AO26</f>
        <v>2909473</v>
      </c>
      <c r="AU26" s="877">
        <f>AT26*5/44</f>
        <v>330621.93181818182</v>
      </c>
    </row>
    <row r="27" spans="1:7580" s="967" customFormat="1" ht="15.75" hidden="1" x14ac:dyDescent="0.2">
      <c r="B27" s="1039" t="s">
        <v>661</v>
      </c>
      <c r="C27" s="868"/>
      <c r="D27" s="869" t="s">
        <v>406</v>
      </c>
      <c r="E27" s="869"/>
      <c r="F27" s="871"/>
      <c r="G27" s="871"/>
      <c r="H27" s="1013"/>
      <c r="I27" s="1013"/>
      <c r="J27" s="1013"/>
      <c r="K27" s="1013"/>
      <c r="L27" s="1013"/>
      <c r="M27" s="1013"/>
      <c r="N27" s="1013"/>
      <c r="O27" s="914"/>
      <c r="P27" s="106">
        <v>2</v>
      </c>
      <c r="Q27" s="1022"/>
      <c r="R27" s="878"/>
      <c r="S27" s="878"/>
      <c r="T27" s="878"/>
      <c r="U27" s="878"/>
      <c r="V27" s="878"/>
      <c r="W27" s="878"/>
      <c r="X27" s="878"/>
      <c r="Y27" s="1037"/>
      <c r="Z27" s="1037"/>
      <c r="AA27" s="1037"/>
      <c r="AB27" s="1037"/>
      <c r="AC27" s="1037"/>
      <c r="AD27" s="878"/>
      <c r="AE27" s="1080"/>
      <c r="AF27" s="878"/>
      <c r="AG27" s="1080"/>
      <c r="AH27" s="1037"/>
      <c r="AI27" s="879"/>
      <c r="AJ27" s="1049">
        <f t="shared" si="5"/>
        <v>2</v>
      </c>
      <c r="AK27" s="874"/>
      <c r="AL27" s="875">
        <f>+IF(D27="PC",1,0)</f>
        <v>0</v>
      </c>
      <c r="AM27" s="876"/>
      <c r="AN27" s="876"/>
      <c r="AO27" s="4"/>
      <c r="AP27" s="877"/>
      <c r="AQ27" s="877"/>
      <c r="AR27" s="877"/>
      <c r="AS27" s="877"/>
      <c r="AT27" s="877"/>
      <c r="AU27" s="877"/>
    </row>
    <row r="28" spans="1:7580" ht="15.75" x14ac:dyDescent="0.2">
      <c r="A28" s="9">
        <v>32</v>
      </c>
      <c r="B28" s="1038" t="s">
        <v>410</v>
      </c>
      <c r="C28" s="868">
        <v>81600</v>
      </c>
      <c r="D28" s="869" t="s">
        <v>396</v>
      </c>
      <c r="E28" s="885" t="s">
        <v>402</v>
      </c>
      <c r="F28" s="871" t="s">
        <v>403</v>
      </c>
      <c r="G28" s="886" t="s">
        <v>63</v>
      </c>
      <c r="H28" s="1013">
        <v>19</v>
      </c>
      <c r="I28" s="1013">
        <v>22</v>
      </c>
      <c r="J28" s="1018">
        <f>IF(G28="A",(H28+I28)/2,H28+I28)</f>
        <v>20.5</v>
      </c>
      <c r="K28" s="1013">
        <f>TRUNC(J28,0)</f>
        <v>20</v>
      </c>
      <c r="L28" s="1013"/>
      <c r="M28" s="1013"/>
      <c r="N28" s="1013">
        <f>TRUNC(SUM(L28:M28)/2,0)</f>
        <v>0</v>
      </c>
      <c r="O28" s="914"/>
      <c r="P28" s="914"/>
      <c r="Q28" s="1022">
        <f t="shared" ref="Q28:Q39" si="9">TRUNC(IF(D28="PM",0,IF(E28="CA",(K28)/6,(K28)/3)),0)</f>
        <v>3</v>
      </c>
      <c r="R28" s="878"/>
      <c r="S28" s="878"/>
      <c r="T28" s="878"/>
      <c r="U28" s="878"/>
      <c r="V28" s="1108">
        <v>3</v>
      </c>
      <c r="W28" s="878"/>
      <c r="X28" s="878"/>
      <c r="Y28" s="878"/>
      <c r="Z28" s="878"/>
      <c r="AA28" s="878"/>
      <c r="AB28" s="878"/>
      <c r="AC28" s="106">
        <v>1</v>
      </c>
      <c r="AD28" s="878"/>
      <c r="AE28" s="106">
        <v>4</v>
      </c>
      <c r="AF28" s="878"/>
      <c r="AG28" s="232"/>
      <c r="AH28" s="878"/>
      <c r="AI28" s="879"/>
      <c r="AJ28" s="1054">
        <f t="shared" si="5"/>
        <v>31</v>
      </c>
      <c r="AK28" s="874"/>
      <c r="AL28" s="875">
        <f>+IF(D28="PC",1,0)</f>
        <v>1</v>
      </c>
      <c r="AM28" s="876">
        <f>IF(D28="PC", +IF(AJ28&gt;17,1,0),0)</f>
        <v>1</v>
      </c>
      <c r="AN28" s="876">
        <f>IF(E28="CA",1,0)</f>
        <v>1</v>
      </c>
      <c r="AO28" s="4">
        <f>+IF(G28="S",5,+IF(D28="PM",10,12))</f>
        <v>12</v>
      </c>
      <c r="AP28" s="877">
        <f>+C28*AO28*AJ28</f>
        <v>30355200</v>
      </c>
      <c r="AQ28" s="877">
        <v>115008</v>
      </c>
      <c r="AR28" s="877">
        <v>340620</v>
      </c>
      <c r="AS28" s="877">
        <f>AP28*$AN$2*AN28</f>
        <v>1062432</v>
      </c>
      <c r="AT28" s="877">
        <f>SUM(AP28:AS28)/AO28</f>
        <v>2656105</v>
      </c>
      <c r="AU28" s="877">
        <f>AT28*5/44</f>
        <v>301830.11363636365</v>
      </c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</row>
    <row r="29" spans="1:7580" ht="15.75" hidden="1" x14ac:dyDescent="0.2">
      <c r="A29" s="9">
        <v>33</v>
      </c>
      <c r="B29" s="1038" t="s">
        <v>468</v>
      </c>
      <c r="C29" s="868">
        <v>28707</v>
      </c>
      <c r="D29" s="869" t="s">
        <v>406</v>
      </c>
      <c r="E29" s="869"/>
      <c r="F29" s="871" t="s">
        <v>403</v>
      </c>
      <c r="G29" s="871" t="s">
        <v>404</v>
      </c>
      <c r="H29" s="1013"/>
      <c r="I29" s="1013">
        <v>4</v>
      </c>
      <c r="J29" s="1013">
        <f>IF(G29="A",(H29+I29)/2,H29+I29)</f>
        <v>4</v>
      </c>
      <c r="K29" s="1013">
        <f>TRUNC(J29,0)</f>
        <v>4</v>
      </c>
      <c r="L29" s="1013"/>
      <c r="M29" s="1013"/>
      <c r="N29" s="1013">
        <f>TRUNC(SUM(L29:M29)/2,0)</f>
        <v>0</v>
      </c>
      <c r="O29" s="914"/>
      <c r="P29" s="914"/>
      <c r="Q29" s="1022">
        <f t="shared" si="9"/>
        <v>0</v>
      </c>
      <c r="R29" s="878"/>
      <c r="S29" s="878"/>
      <c r="T29" s="878"/>
      <c r="U29" s="878"/>
      <c r="V29" s="878"/>
      <c r="W29" s="878"/>
      <c r="X29" s="878"/>
      <c r="Y29" s="878"/>
      <c r="Z29" s="878"/>
      <c r="AA29" s="878"/>
      <c r="AB29" s="878"/>
      <c r="AC29" s="878"/>
      <c r="AD29" s="878"/>
      <c r="AE29" s="232"/>
      <c r="AF29" s="878"/>
      <c r="AG29" s="232"/>
      <c r="AH29" s="878"/>
      <c r="AI29" s="879"/>
      <c r="AJ29" s="1050">
        <f t="shared" si="5"/>
        <v>4</v>
      </c>
      <c r="AK29" s="874"/>
      <c r="AL29" s="875">
        <f>+IF(D29="PC",1,0)</f>
        <v>0</v>
      </c>
      <c r="AM29" s="876">
        <f>IF(D29="PC", +IF(AJ29&gt;17,1,0),0)</f>
        <v>0</v>
      </c>
      <c r="AN29" s="876">
        <f>IF(E29="CA",1,0)</f>
        <v>0</v>
      </c>
      <c r="AO29" s="4">
        <f>+IF(G29="S",5,+IF(D29="PM",10,12))</f>
        <v>5</v>
      </c>
      <c r="AP29" s="877">
        <f>+C29*AO29*AJ29</f>
        <v>574140</v>
      </c>
      <c r="AQ29" s="877">
        <f>+AL29*AO29*$AL$2</f>
        <v>0</v>
      </c>
      <c r="AR29" s="877">
        <f>AM29*$AM$2*AO29</f>
        <v>0</v>
      </c>
      <c r="AS29" s="877">
        <f>AP29*$AN$2*AN29</f>
        <v>0</v>
      </c>
      <c r="AT29" s="877">
        <f>SUM(AP29:AS29)/AO29</f>
        <v>114828</v>
      </c>
      <c r="AU29" s="877">
        <f>AT29*5/44</f>
        <v>13048.636363636364</v>
      </c>
      <c r="BA29" s="967"/>
      <c r="BB29" s="967"/>
      <c r="BC29" s="967"/>
      <c r="BD29" s="967"/>
      <c r="BE29" s="967"/>
      <c r="BF29" s="967"/>
      <c r="BG29" s="967"/>
      <c r="BH29" s="967"/>
      <c r="BI29" s="967"/>
      <c r="BJ29" s="967"/>
      <c r="BK29" s="967"/>
      <c r="BL29" s="967"/>
      <c r="BM29" s="967"/>
      <c r="BN29" s="967"/>
      <c r="BO29" s="967"/>
      <c r="BP29" s="967"/>
      <c r="BQ29" s="967"/>
      <c r="BR29" s="967"/>
      <c r="BS29" s="967"/>
      <c r="BT29" s="967"/>
      <c r="BU29" s="967"/>
      <c r="BV29" s="967"/>
      <c r="BW29" s="967"/>
      <c r="BX29" s="967"/>
      <c r="BY29" s="967"/>
      <c r="BZ29" s="967"/>
      <c r="CA29" s="967"/>
      <c r="CB29" s="967"/>
      <c r="CC29" s="967"/>
      <c r="CD29" s="967"/>
      <c r="CE29" s="967"/>
      <c r="CF29" s="967"/>
      <c r="CG29" s="967"/>
      <c r="CH29" s="967"/>
      <c r="CI29" s="967"/>
      <c r="CJ29" s="967"/>
      <c r="CK29" s="967"/>
      <c r="CL29" s="967"/>
      <c r="CM29" s="967"/>
      <c r="CN29" s="967"/>
      <c r="CO29" s="967"/>
      <c r="CP29" s="967"/>
      <c r="CQ29" s="967"/>
      <c r="CR29" s="967"/>
      <c r="CS29" s="967"/>
      <c r="CT29" s="967"/>
      <c r="CU29" s="967"/>
      <c r="CV29" s="967"/>
      <c r="CW29" s="967"/>
      <c r="CX29" s="967"/>
      <c r="CY29" s="967"/>
      <c r="CZ29" s="967"/>
      <c r="DA29" s="967"/>
      <c r="DB29" s="967"/>
      <c r="DC29" s="967"/>
      <c r="DD29" s="967"/>
      <c r="DE29" s="967"/>
      <c r="DF29" s="967"/>
      <c r="DG29" s="967"/>
      <c r="DH29" s="967"/>
      <c r="DI29" s="967"/>
      <c r="DJ29" s="967"/>
      <c r="DK29" s="967"/>
      <c r="DL29" s="967"/>
      <c r="DM29" s="967"/>
      <c r="DN29" s="967"/>
      <c r="DO29" s="967"/>
      <c r="DP29" s="967"/>
      <c r="DQ29" s="967"/>
      <c r="DR29" s="967"/>
      <c r="DS29" s="967"/>
      <c r="DT29" s="967"/>
      <c r="DU29" s="967"/>
      <c r="DV29" s="967"/>
      <c r="DW29" s="967"/>
      <c r="DX29" s="967"/>
      <c r="DY29" s="967"/>
      <c r="DZ29" s="967"/>
      <c r="EA29" s="967"/>
      <c r="EB29" s="967"/>
      <c r="EC29" s="967"/>
      <c r="ED29" s="967"/>
      <c r="EE29" s="967"/>
      <c r="EF29" s="967"/>
      <c r="EG29" s="967"/>
      <c r="EH29" s="967"/>
      <c r="EI29" s="967"/>
      <c r="EJ29" s="967"/>
      <c r="EK29" s="967"/>
      <c r="EL29" s="967"/>
      <c r="EM29" s="967"/>
      <c r="EN29" s="967"/>
      <c r="EO29" s="967"/>
      <c r="EP29" s="967"/>
      <c r="EQ29" s="967"/>
      <c r="ER29" s="967"/>
      <c r="ES29" s="967"/>
      <c r="ET29" s="967"/>
      <c r="EU29" s="967"/>
      <c r="EV29" s="967"/>
      <c r="EW29" s="967"/>
      <c r="EX29" s="967"/>
      <c r="EY29" s="967"/>
      <c r="EZ29" s="967"/>
      <c r="FA29" s="967"/>
      <c r="FB29" s="967"/>
      <c r="FC29" s="967"/>
      <c r="FD29" s="967"/>
      <c r="FE29" s="967"/>
      <c r="FF29" s="967"/>
      <c r="FG29" s="967"/>
      <c r="FH29" s="967"/>
      <c r="FI29" s="967"/>
      <c r="FJ29" s="967"/>
      <c r="FK29" s="967"/>
      <c r="FL29" s="967"/>
      <c r="FM29" s="967"/>
      <c r="FN29" s="967"/>
      <c r="FO29" s="967"/>
      <c r="FP29" s="967"/>
      <c r="FQ29" s="967"/>
      <c r="FR29" s="967"/>
      <c r="FS29" s="967"/>
      <c r="FT29" s="967"/>
      <c r="FU29" s="967"/>
      <c r="FV29" s="967"/>
      <c r="FW29" s="967"/>
      <c r="FX29" s="967"/>
      <c r="FY29" s="967"/>
      <c r="FZ29" s="967"/>
      <c r="GA29" s="967"/>
      <c r="GB29" s="967"/>
      <c r="GC29" s="967"/>
      <c r="GD29" s="967"/>
      <c r="GE29" s="967"/>
      <c r="GF29" s="967"/>
      <c r="GG29" s="967"/>
      <c r="GH29" s="967"/>
      <c r="GI29" s="967"/>
      <c r="GJ29" s="967"/>
      <c r="GK29" s="967"/>
      <c r="GL29" s="967"/>
      <c r="GM29" s="967"/>
      <c r="GN29" s="967"/>
      <c r="GO29" s="967"/>
      <c r="GP29" s="967"/>
      <c r="GQ29" s="967"/>
      <c r="GR29" s="967"/>
      <c r="GS29" s="967"/>
      <c r="GT29" s="967"/>
      <c r="GU29" s="967"/>
      <c r="GV29" s="967"/>
      <c r="GW29" s="967"/>
      <c r="GX29" s="967"/>
      <c r="GY29" s="967"/>
      <c r="GZ29" s="967"/>
      <c r="HA29" s="967"/>
      <c r="HB29" s="967"/>
      <c r="HC29" s="967"/>
      <c r="HD29" s="967"/>
      <c r="HE29" s="967"/>
      <c r="HF29" s="967"/>
      <c r="HG29" s="967"/>
      <c r="HH29" s="967"/>
      <c r="HI29" s="967"/>
      <c r="HJ29" s="967"/>
      <c r="HK29" s="967"/>
      <c r="HL29" s="967"/>
      <c r="HM29" s="967"/>
      <c r="HN29" s="967"/>
      <c r="HO29" s="967"/>
      <c r="HP29" s="967"/>
      <c r="HQ29" s="967"/>
      <c r="HR29" s="967"/>
      <c r="HS29" s="967"/>
      <c r="HT29" s="967"/>
      <c r="HU29" s="967"/>
      <c r="HV29" s="967"/>
      <c r="HW29" s="967"/>
      <c r="HX29" s="967"/>
      <c r="HY29" s="967"/>
      <c r="HZ29" s="967"/>
      <c r="IA29" s="967"/>
      <c r="IB29" s="967"/>
      <c r="IC29" s="967"/>
      <c r="ID29" s="967"/>
      <c r="IE29" s="967"/>
      <c r="IF29" s="967"/>
      <c r="IG29" s="967"/>
      <c r="IH29" s="967"/>
      <c r="II29" s="967"/>
      <c r="IJ29" s="967"/>
      <c r="IK29" s="967"/>
      <c r="IL29" s="967"/>
      <c r="IM29" s="967"/>
      <c r="IN29" s="967"/>
      <c r="IO29" s="967"/>
      <c r="IP29" s="967"/>
      <c r="IQ29" s="967"/>
      <c r="IR29" s="967"/>
      <c r="IS29" s="967"/>
      <c r="IT29" s="967"/>
      <c r="IU29" s="967"/>
      <c r="IV29" s="967"/>
      <c r="IW29" s="967"/>
      <c r="IX29" s="967"/>
      <c r="IY29" s="967"/>
      <c r="IZ29" s="967"/>
      <c r="JA29" s="967"/>
      <c r="JB29" s="967"/>
      <c r="JC29" s="967"/>
      <c r="JD29" s="967"/>
      <c r="JE29" s="967"/>
      <c r="JF29" s="967"/>
      <c r="JG29" s="967"/>
      <c r="JH29" s="967"/>
      <c r="JI29" s="967"/>
      <c r="JJ29" s="967"/>
      <c r="JK29" s="967"/>
      <c r="JL29" s="967"/>
      <c r="JM29" s="967"/>
      <c r="JN29" s="967"/>
      <c r="JO29" s="967"/>
      <c r="JP29" s="967"/>
      <c r="JQ29" s="967"/>
      <c r="JR29" s="967"/>
      <c r="JS29" s="967"/>
      <c r="JT29" s="967"/>
      <c r="JU29" s="967"/>
      <c r="JV29" s="967"/>
      <c r="JW29" s="967"/>
      <c r="JX29" s="967"/>
      <c r="JY29" s="967"/>
      <c r="JZ29" s="967"/>
      <c r="KA29" s="967"/>
      <c r="KB29" s="967"/>
      <c r="KC29" s="967"/>
      <c r="KD29" s="967"/>
      <c r="KE29" s="967"/>
      <c r="KF29" s="967"/>
      <c r="KG29" s="967"/>
      <c r="KH29" s="967"/>
      <c r="KI29" s="967"/>
      <c r="KJ29" s="967"/>
      <c r="KK29" s="967"/>
      <c r="KL29" s="967"/>
      <c r="KM29" s="967"/>
      <c r="KN29" s="967"/>
      <c r="KO29" s="967"/>
      <c r="KP29" s="967"/>
      <c r="KQ29" s="967"/>
      <c r="KR29" s="967"/>
      <c r="KS29" s="967"/>
      <c r="KT29" s="967"/>
      <c r="KU29" s="967"/>
      <c r="KV29" s="967"/>
      <c r="KW29" s="967"/>
      <c r="KX29" s="967"/>
      <c r="KY29" s="967"/>
      <c r="KZ29" s="967"/>
      <c r="LA29" s="967"/>
      <c r="LB29" s="967"/>
      <c r="LC29" s="967"/>
      <c r="LD29" s="967"/>
      <c r="LE29" s="967"/>
      <c r="LF29" s="967"/>
      <c r="LG29" s="967"/>
      <c r="LH29" s="967"/>
      <c r="LI29" s="967"/>
      <c r="LJ29" s="967"/>
      <c r="LK29" s="967"/>
      <c r="LL29" s="967"/>
      <c r="LM29" s="967"/>
      <c r="LN29" s="967"/>
      <c r="LO29" s="967"/>
      <c r="LP29" s="967"/>
      <c r="LQ29" s="967"/>
      <c r="LR29" s="967"/>
      <c r="LS29" s="967"/>
      <c r="LT29" s="967"/>
      <c r="LU29" s="967"/>
      <c r="LV29" s="967"/>
      <c r="LW29" s="967"/>
      <c r="LX29" s="967"/>
      <c r="LY29" s="967"/>
      <c r="LZ29" s="967"/>
      <c r="MA29" s="967"/>
      <c r="MB29" s="967"/>
      <c r="MC29" s="967"/>
      <c r="MD29" s="967"/>
      <c r="ME29" s="967"/>
      <c r="MF29" s="967"/>
      <c r="MG29" s="967"/>
      <c r="MH29" s="967"/>
      <c r="MI29" s="967"/>
      <c r="MJ29" s="967"/>
      <c r="MK29" s="967"/>
      <c r="ML29" s="967"/>
      <c r="MM29" s="967"/>
      <c r="MN29" s="967"/>
      <c r="MO29" s="967"/>
      <c r="MP29" s="967"/>
      <c r="MQ29" s="967"/>
      <c r="MR29" s="967"/>
      <c r="MS29" s="967"/>
      <c r="MT29" s="967"/>
      <c r="MU29" s="967"/>
      <c r="MV29" s="967"/>
      <c r="MW29" s="967"/>
      <c r="MX29" s="967"/>
      <c r="MY29" s="967"/>
      <c r="MZ29" s="967"/>
      <c r="NA29" s="967"/>
      <c r="NB29" s="967"/>
      <c r="NC29" s="967"/>
      <c r="ND29" s="967"/>
      <c r="NE29" s="967"/>
      <c r="NF29" s="967"/>
      <c r="NG29" s="967"/>
      <c r="NH29" s="967"/>
      <c r="NI29" s="967"/>
      <c r="NJ29" s="967"/>
      <c r="NK29" s="967"/>
      <c r="NL29" s="967"/>
      <c r="NM29" s="967"/>
      <c r="NN29" s="967"/>
      <c r="NO29" s="967"/>
      <c r="NP29" s="967"/>
      <c r="NQ29" s="967"/>
      <c r="NR29" s="967"/>
      <c r="NS29" s="967"/>
      <c r="NT29" s="967"/>
      <c r="NU29" s="967"/>
      <c r="NV29" s="967"/>
      <c r="NW29" s="967"/>
      <c r="NX29" s="967"/>
      <c r="NY29" s="967"/>
      <c r="NZ29" s="967"/>
      <c r="OA29" s="967"/>
      <c r="OB29" s="967"/>
      <c r="OC29" s="967"/>
      <c r="OD29" s="967"/>
      <c r="OE29" s="967"/>
      <c r="OF29" s="967"/>
      <c r="OG29" s="967"/>
      <c r="OH29" s="967"/>
      <c r="OI29" s="967"/>
      <c r="OJ29" s="967"/>
      <c r="OK29" s="967"/>
      <c r="OL29" s="967"/>
      <c r="OM29" s="967"/>
      <c r="ON29" s="967"/>
      <c r="OO29" s="967"/>
      <c r="OP29" s="967"/>
      <c r="OQ29" s="967"/>
      <c r="OR29" s="967"/>
      <c r="OS29" s="967"/>
      <c r="OT29" s="967"/>
      <c r="OU29" s="967"/>
      <c r="OV29" s="967"/>
      <c r="OW29" s="967"/>
      <c r="OX29" s="967"/>
      <c r="OY29" s="967"/>
      <c r="OZ29" s="967"/>
      <c r="PA29" s="967"/>
      <c r="PB29" s="967"/>
      <c r="PC29" s="967"/>
      <c r="PD29" s="967"/>
      <c r="PE29" s="967"/>
      <c r="PF29" s="967"/>
      <c r="PG29" s="967"/>
      <c r="PH29" s="967"/>
      <c r="PI29" s="967"/>
      <c r="PJ29" s="967"/>
      <c r="PK29" s="967"/>
      <c r="PL29" s="967"/>
      <c r="PM29" s="967"/>
      <c r="PN29" s="967"/>
      <c r="PO29" s="967"/>
      <c r="PP29" s="967"/>
      <c r="PQ29" s="967"/>
      <c r="PR29" s="967"/>
      <c r="PS29" s="967"/>
      <c r="PT29" s="967"/>
      <c r="PU29" s="967"/>
      <c r="PV29" s="967"/>
      <c r="PW29" s="967"/>
      <c r="PX29" s="967"/>
      <c r="PY29" s="967"/>
      <c r="PZ29" s="967"/>
      <c r="QA29" s="967"/>
      <c r="QB29" s="967"/>
      <c r="QC29" s="967"/>
      <c r="QD29" s="967"/>
      <c r="QE29" s="967"/>
      <c r="QF29" s="967"/>
      <c r="QG29" s="967"/>
      <c r="QH29" s="967"/>
      <c r="QI29" s="967"/>
      <c r="QJ29" s="967"/>
      <c r="QK29" s="967"/>
      <c r="QL29" s="967"/>
      <c r="QM29" s="967"/>
      <c r="QN29" s="967"/>
      <c r="QO29" s="967"/>
      <c r="QP29" s="967"/>
      <c r="QQ29" s="967"/>
      <c r="QR29" s="967"/>
      <c r="QS29" s="967"/>
      <c r="QT29" s="967"/>
      <c r="QU29" s="967"/>
      <c r="QV29" s="967"/>
      <c r="QW29" s="967"/>
      <c r="QX29" s="967"/>
      <c r="QY29" s="967"/>
      <c r="QZ29" s="967"/>
      <c r="RA29" s="967"/>
      <c r="RB29" s="967"/>
      <c r="RC29" s="967"/>
      <c r="RD29" s="967"/>
      <c r="RE29" s="967"/>
      <c r="RF29" s="967"/>
      <c r="RG29" s="967"/>
      <c r="RH29" s="967"/>
      <c r="RI29" s="967"/>
      <c r="RJ29" s="967"/>
      <c r="RK29" s="967"/>
      <c r="RL29" s="967"/>
      <c r="RM29" s="967"/>
      <c r="RN29" s="967"/>
      <c r="RO29" s="967"/>
      <c r="RP29" s="967"/>
      <c r="RQ29" s="967"/>
      <c r="RR29" s="967"/>
      <c r="RS29" s="967"/>
      <c r="RT29" s="967"/>
      <c r="RU29" s="967"/>
      <c r="RV29" s="967"/>
      <c r="RW29" s="967"/>
      <c r="RX29" s="967"/>
      <c r="RY29" s="967"/>
      <c r="RZ29" s="967"/>
      <c r="SA29" s="967"/>
      <c r="SB29" s="967"/>
      <c r="SC29" s="967"/>
      <c r="SD29" s="967"/>
      <c r="SE29" s="967"/>
      <c r="SF29" s="967"/>
      <c r="SG29" s="967"/>
      <c r="SH29" s="967"/>
      <c r="SI29" s="967"/>
      <c r="SJ29" s="967"/>
      <c r="SK29" s="967"/>
      <c r="SL29" s="967"/>
      <c r="SM29" s="967"/>
      <c r="SN29" s="967"/>
      <c r="SO29" s="967"/>
      <c r="SP29" s="967"/>
      <c r="SQ29" s="967"/>
      <c r="SR29" s="967"/>
      <c r="SS29" s="967"/>
      <c r="ST29" s="967"/>
      <c r="SU29" s="967"/>
      <c r="SV29" s="967"/>
      <c r="SW29" s="967"/>
      <c r="SX29" s="967"/>
      <c r="SY29" s="967"/>
      <c r="SZ29" s="967"/>
      <c r="TA29" s="967"/>
      <c r="TB29" s="967"/>
      <c r="TC29" s="967"/>
      <c r="TD29" s="967"/>
      <c r="TE29" s="967"/>
      <c r="TF29" s="967"/>
      <c r="TG29" s="967"/>
      <c r="TH29" s="967"/>
      <c r="TI29" s="967"/>
      <c r="TJ29" s="967"/>
      <c r="TK29" s="967"/>
      <c r="TL29" s="967"/>
      <c r="TM29" s="967"/>
      <c r="TN29" s="967"/>
      <c r="TO29" s="967"/>
      <c r="TP29" s="967"/>
      <c r="TQ29" s="967"/>
      <c r="TR29" s="967"/>
      <c r="TS29" s="967"/>
      <c r="TT29" s="967"/>
      <c r="TU29" s="967"/>
      <c r="TV29" s="967"/>
      <c r="TW29" s="967"/>
      <c r="TX29" s="967"/>
      <c r="TY29" s="967"/>
      <c r="TZ29" s="967"/>
      <c r="UA29" s="967"/>
      <c r="UB29" s="967"/>
      <c r="UC29" s="967"/>
      <c r="UD29" s="967"/>
      <c r="UE29" s="967"/>
      <c r="UF29" s="967"/>
      <c r="UG29" s="967"/>
      <c r="UH29" s="967"/>
      <c r="UI29" s="967"/>
      <c r="UJ29" s="967"/>
      <c r="UK29" s="967"/>
      <c r="UL29" s="967"/>
      <c r="UM29" s="967"/>
      <c r="UN29" s="967"/>
      <c r="UO29" s="967"/>
      <c r="UP29" s="967"/>
      <c r="UQ29" s="967"/>
      <c r="UR29" s="967"/>
      <c r="US29" s="967"/>
      <c r="UT29" s="967"/>
      <c r="UU29" s="967"/>
      <c r="UV29" s="967"/>
      <c r="UW29" s="967"/>
      <c r="UX29" s="967"/>
      <c r="UY29" s="967"/>
      <c r="UZ29" s="967"/>
      <c r="VA29" s="967"/>
      <c r="VB29" s="967"/>
      <c r="VC29" s="967"/>
      <c r="VD29" s="967"/>
      <c r="VE29" s="967"/>
      <c r="VF29" s="967"/>
      <c r="VG29" s="967"/>
      <c r="VH29" s="967"/>
      <c r="VI29" s="967"/>
      <c r="VJ29" s="967"/>
      <c r="VK29" s="967"/>
      <c r="VL29" s="967"/>
      <c r="VM29" s="967"/>
      <c r="VN29" s="967"/>
      <c r="VO29" s="967"/>
      <c r="VP29" s="967"/>
      <c r="VQ29" s="967"/>
      <c r="VR29" s="967"/>
      <c r="VS29" s="967"/>
      <c r="VT29" s="967"/>
      <c r="VU29" s="967"/>
      <c r="VV29" s="967"/>
      <c r="VW29" s="967"/>
      <c r="VX29" s="967"/>
      <c r="VY29" s="967"/>
      <c r="VZ29" s="967"/>
      <c r="WA29" s="967"/>
      <c r="WB29" s="967"/>
      <c r="WC29" s="967"/>
      <c r="WD29" s="967"/>
      <c r="WE29" s="967"/>
      <c r="WF29" s="967"/>
      <c r="WG29" s="967"/>
      <c r="WH29" s="967"/>
      <c r="WI29" s="967"/>
      <c r="WJ29" s="967"/>
      <c r="WK29" s="967"/>
      <c r="WL29" s="967"/>
      <c r="WM29" s="967"/>
      <c r="WN29" s="967"/>
      <c r="WO29" s="967"/>
      <c r="WP29" s="967"/>
      <c r="WQ29" s="967"/>
      <c r="WR29" s="967"/>
      <c r="WS29" s="967"/>
      <c r="WT29" s="967"/>
      <c r="WU29" s="967"/>
      <c r="WV29" s="967"/>
      <c r="WW29" s="967"/>
      <c r="WX29" s="967"/>
      <c r="WY29" s="967"/>
      <c r="WZ29" s="967"/>
      <c r="XA29" s="967"/>
      <c r="XB29" s="967"/>
      <c r="XC29" s="967"/>
      <c r="XD29" s="967"/>
      <c r="XE29" s="967"/>
      <c r="XF29" s="967"/>
      <c r="XG29" s="967"/>
      <c r="XH29" s="967"/>
      <c r="XI29" s="967"/>
      <c r="XJ29" s="967"/>
      <c r="XK29" s="967"/>
      <c r="XL29" s="967"/>
      <c r="XM29" s="967"/>
      <c r="XN29" s="967"/>
      <c r="XO29" s="967"/>
      <c r="XP29" s="967"/>
      <c r="XQ29" s="967"/>
      <c r="XR29" s="967"/>
      <c r="XS29" s="967"/>
      <c r="XT29" s="967"/>
      <c r="XU29" s="967"/>
      <c r="XV29" s="967"/>
      <c r="XW29" s="967"/>
      <c r="XX29" s="967"/>
      <c r="XY29" s="967"/>
      <c r="XZ29" s="967"/>
      <c r="YA29" s="967"/>
      <c r="YB29" s="967"/>
      <c r="YC29" s="967"/>
      <c r="YD29" s="967"/>
      <c r="YE29" s="967"/>
      <c r="YF29" s="967"/>
      <c r="YG29" s="967"/>
      <c r="YH29" s="967"/>
      <c r="YI29" s="967"/>
      <c r="YJ29" s="967"/>
      <c r="YK29" s="967"/>
      <c r="YL29" s="967"/>
      <c r="YM29" s="967"/>
      <c r="YN29" s="967"/>
      <c r="YO29" s="967"/>
      <c r="YP29" s="967"/>
      <c r="YQ29" s="967"/>
      <c r="YR29" s="967"/>
      <c r="YS29" s="967"/>
      <c r="YT29" s="967"/>
      <c r="YU29" s="967"/>
      <c r="YV29" s="967"/>
      <c r="YW29" s="967"/>
      <c r="YX29" s="967"/>
      <c r="YY29" s="967"/>
      <c r="YZ29" s="967"/>
      <c r="ZA29" s="967"/>
      <c r="ZB29" s="967"/>
      <c r="ZC29" s="967"/>
      <c r="ZD29" s="967"/>
      <c r="ZE29" s="967"/>
      <c r="ZF29" s="967"/>
      <c r="ZG29" s="967"/>
      <c r="ZH29" s="967"/>
      <c r="ZI29" s="967"/>
      <c r="ZJ29" s="967"/>
      <c r="ZK29" s="967"/>
      <c r="ZL29" s="967"/>
      <c r="ZM29" s="967"/>
      <c r="ZN29" s="967"/>
      <c r="ZO29" s="967"/>
      <c r="ZP29" s="967"/>
      <c r="ZQ29" s="967"/>
      <c r="ZR29" s="967"/>
      <c r="ZS29" s="967"/>
      <c r="ZT29" s="967"/>
      <c r="ZU29" s="967"/>
      <c r="ZV29" s="967"/>
      <c r="ZW29" s="967"/>
      <c r="ZX29" s="967"/>
      <c r="ZY29" s="967"/>
      <c r="ZZ29" s="967"/>
      <c r="AAA29" s="967"/>
      <c r="AAB29" s="967"/>
      <c r="AAC29" s="967"/>
      <c r="AAD29" s="967"/>
      <c r="AAE29" s="967"/>
      <c r="AAF29" s="967"/>
      <c r="AAG29" s="967"/>
      <c r="AAH29" s="967"/>
      <c r="AAI29" s="967"/>
      <c r="AAJ29" s="967"/>
      <c r="AAK29" s="967"/>
      <c r="AAL29" s="967"/>
      <c r="AAM29" s="967"/>
      <c r="AAN29" s="967"/>
      <c r="AAO29" s="967"/>
      <c r="AAP29" s="967"/>
      <c r="AAQ29" s="967"/>
      <c r="AAR29" s="967"/>
      <c r="AAS29" s="967"/>
      <c r="AAT29" s="967"/>
      <c r="AAU29" s="967"/>
      <c r="AAV29" s="967"/>
      <c r="AAW29" s="967"/>
      <c r="AAX29" s="967"/>
      <c r="AAY29" s="967"/>
      <c r="AAZ29" s="967"/>
      <c r="ABA29" s="967"/>
      <c r="ABB29" s="967"/>
      <c r="ABC29" s="967"/>
      <c r="ABD29" s="967"/>
      <c r="ABE29" s="967"/>
      <c r="ABF29" s="967"/>
      <c r="ABG29" s="967"/>
      <c r="ABH29" s="967"/>
      <c r="ABI29" s="967"/>
      <c r="ABJ29" s="967"/>
      <c r="ABK29" s="967"/>
      <c r="ABL29" s="967"/>
      <c r="ABM29" s="967"/>
      <c r="ABN29" s="967"/>
      <c r="ABO29" s="967"/>
      <c r="ABP29" s="967"/>
      <c r="ABQ29" s="967"/>
      <c r="ABR29" s="967"/>
      <c r="ABS29" s="967"/>
      <c r="ABT29" s="967"/>
      <c r="ABU29" s="967"/>
      <c r="ABV29" s="967"/>
      <c r="ABW29" s="967"/>
      <c r="ABX29" s="967"/>
      <c r="ABY29" s="967"/>
      <c r="ABZ29" s="967"/>
      <c r="ACA29" s="967"/>
      <c r="ACB29" s="967"/>
      <c r="ACC29" s="967"/>
      <c r="ACD29" s="967"/>
      <c r="ACE29" s="967"/>
      <c r="ACF29" s="967"/>
      <c r="ACG29" s="967"/>
      <c r="ACH29" s="967"/>
      <c r="ACI29" s="967"/>
      <c r="ACJ29" s="967"/>
      <c r="ACK29" s="967"/>
      <c r="ACL29" s="967"/>
      <c r="ACM29" s="967"/>
      <c r="ACN29" s="967"/>
      <c r="ACO29" s="967"/>
      <c r="ACP29" s="967"/>
      <c r="ACQ29" s="967"/>
      <c r="ACR29" s="967"/>
      <c r="ACS29" s="967"/>
      <c r="ACT29" s="967"/>
      <c r="ACU29" s="967"/>
      <c r="ACV29" s="967"/>
      <c r="ACW29" s="967"/>
      <c r="ACX29" s="967"/>
      <c r="ACY29" s="967"/>
      <c r="ACZ29" s="967"/>
      <c r="ADA29" s="967"/>
      <c r="ADB29" s="967"/>
      <c r="ADC29" s="967"/>
      <c r="ADD29" s="967"/>
      <c r="ADE29" s="967"/>
      <c r="ADF29" s="967"/>
      <c r="ADG29" s="967"/>
      <c r="ADH29" s="967"/>
      <c r="ADI29" s="967"/>
      <c r="ADJ29" s="967"/>
      <c r="ADK29" s="967"/>
      <c r="ADL29" s="967"/>
      <c r="ADM29" s="967"/>
      <c r="ADN29" s="967"/>
      <c r="ADO29" s="967"/>
      <c r="ADP29" s="967"/>
      <c r="ADQ29" s="967"/>
      <c r="ADR29" s="967"/>
      <c r="ADS29" s="967"/>
      <c r="ADT29" s="967"/>
      <c r="ADU29" s="967"/>
      <c r="ADV29" s="967"/>
      <c r="ADW29" s="967"/>
      <c r="ADX29" s="967"/>
      <c r="ADY29" s="967"/>
      <c r="ADZ29" s="967"/>
      <c r="AEA29" s="967"/>
      <c r="AEB29" s="967"/>
      <c r="AEC29" s="967"/>
      <c r="AED29" s="967"/>
      <c r="AEE29" s="967"/>
      <c r="AEF29" s="967"/>
      <c r="AEG29" s="967"/>
      <c r="AEH29" s="967"/>
      <c r="AEI29" s="967"/>
      <c r="AEJ29" s="967"/>
      <c r="AEK29" s="967"/>
      <c r="AEL29" s="967"/>
      <c r="AEM29" s="967"/>
      <c r="AEN29" s="967"/>
      <c r="AEO29" s="967"/>
      <c r="AEP29" s="967"/>
      <c r="AEQ29" s="967"/>
      <c r="AER29" s="967"/>
      <c r="AES29" s="967"/>
      <c r="AET29" s="967"/>
      <c r="AEU29" s="967"/>
      <c r="AEV29" s="967"/>
      <c r="AEW29" s="967"/>
      <c r="AEX29" s="967"/>
      <c r="AEY29" s="967"/>
      <c r="AEZ29" s="967"/>
      <c r="AFA29" s="967"/>
      <c r="AFB29" s="967"/>
      <c r="AFC29" s="967"/>
      <c r="AFD29" s="967"/>
      <c r="AFE29" s="967"/>
      <c r="AFF29" s="967"/>
      <c r="AFG29" s="967"/>
      <c r="AFH29" s="967"/>
      <c r="AFI29" s="967"/>
      <c r="AFJ29" s="967"/>
      <c r="AFK29" s="967"/>
      <c r="AFL29" s="967"/>
      <c r="AFM29" s="967"/>
      <c r="AFN29" s="967"/>
      <c r="AFO29" s="967"/>
      <c r="AFP29" s="967"/>
      <c r="AFQ29" s="967"/>
      <c r="AFR29" s="967"/>
      <c r="AFS29" s="967"/>
      <c r="AFT29" s="967"/>
      <c r="AFU29" s="967"/>
      <c r="AFV29" s="967"/>
      <c r="AFW29" s="967"/>
      <c r="AFX29" s="967"/>
      <c r="AFY29" s="967"/>
      <c r="AFZ29" s="967"/>
      <c r="AGA29" s="967"/>
      <c r="AGB29" s="967"/>
      <c r="AGC29" s="967"/>
      <c r="AGD29" s="967"/>
      <c r="AGE29" s="967"/>
      <c r="AGF29" s="967"/>
      <c r="AGG29" s="967"/>
      <c r="AGH29" s="967"/>
      <c r="AGI29" s="967"/>
      <c r="AGJ29" s="967"/>
      <c r="AGK29" s="967"/>
      <c r="AGL29" s="967"/>
      <c r="AGM29" s="967"/>
      <c r="AGN29" s="967"/>
      <c r="AGO29" s="967"/>
      <c r="AGP29" s="967"/>
      <c r="AGQ29" s="967"/>
      <c r="AGR29" s="967"/>
      <c r="AGS29" s="967"/>
      <c r="AGT29" s="967"/>
      <c r="AGU29" s="967"/>
      <c r="AGV29" s="967"/>
      <c r="AGW29" s="967"/>
      <c r="AGX29" s="967"/>
      <c r="AGY29" s="967"/>
      <c r="AGZ29" s="967"/>
      <c r="AHA29" s="967"/>
      <c r="AHB29" s="967"/>
      <c r="AHC29" s="967"/>
      <c r="AHD29" s="967"/>
      <c r="AHE29" s="967"/>
      <c r="AHF29" s="967"/>
      <c r="AHG29" s="967"/>
      <c r="AHH29" s="967"/>
      <c r="AHI29" s="967"/>
      <c r="AHJ29" s="967"/>
      <c r="AHK29" s="967"/>
      <c r="AHL29" s="967"/>
      <c r="AHM29" s="967"/>
      <c r="AHN29" s="967"/>
      <c r="AHO29" s="967"/>
      <c r="AHP29" s="967"/>
      <c r="AHQ29" s="967"/>
      <c r="AHR29" s="967"/>
      <c r="AHS29" s="967"/>
      <c r="AHT29" s="967"/>
      <c r="AHU29" s="967"/>
      <c r="AHV29" s="967"/>
      <c r="AHW29" s="967"/>
      <c r="AHX29" s="967"/>
      <c r="AHY29" s="967"/>
      <c r="AHZ29" s="967"/>
      <c r="AIA29" s="967"/>
      <c r="AIB29" s="967"/>
      <c r="AIC29" s="967"/>
      <c r="AID29" s="967"/>
      <c r="AIE29" s="967"/>
      <c r="AIF29" s="967"/>
      <c r="AIG29" s="967"/>
      <c r="AIH29" s="967"/>
      <c r="AII29" s="967"/>
      <c r="AIJ29" s="967"/>
      <c r="AIK29" s="967"/>
      <c r="AIL29" s="967"/>
      <c r="AIM29" s="967"/>
      <c r="AIN29" s="967"/>
      <c r="AIO29" s="967"/>
      <c r="AIP29" s="967"/>
      <c r="AIQ29" s="967"/>
      <c r="AIR29" s="967"/>
      <c r="AIS29" s="967"/>
      <c r="AIT29" s="967"/>
      <c r="AIU29" s="967"/>
      <c r="AIV29" s="967"/>
      <c r="AIW29" s="967"/>
      <c r="AIX29" s="967"/>
      <c r="AIY29" s="967"/>
      <c r="AIZ29" s="967"/>
      <c r="AJA29" s="967"/>
      <c r="AJB29" s="967"/>
      <c r="AJC29" s="967"/>
      <c r="AJD29" s="967"/>
      <c r="AJE29" s="967"/>
      <c r="AJF29" s="967"/>
      <c r="AJG29" s="967"/>
      <c r="AJH29" s="967"/>
      <c r="AJI29" s="967"/>
      <c r="AJJ29" s="967"/>
      <c r="AJK29" s="967"/>
      <c r="AJL29" s="967"/>
      <c r="AJM29" s="967"/>
      <c r="AJN29" s="967"/>
      <c r="AJO29" s="967"/>
      <c r="AJP29" s="967"/>
      <c r="AJQ29" s="967"/>
      <c r="AJR29" s="967"/>
      <c r="AJS29" s="967"/>
      <c r="AJT29" s="967"/>
      <c r="AJU29" s="967"/>
      <c r="AJV29" s="967"/>
      <c r="AJW29" s="967"/>
      <c r="AJX29" s="967"/>
      <c r="AJY29" s="967"/>
      <c r="AJZ29" s="967"/>
      <c r="AKA29" s="967"/>
      <c r="AKB29" s="967"/>
      <c r="AKC29" s="967"/>
      <c r="AKD29" s="967"/>
      <c r="AKE29" s="967"/>
      <c r="AKF29" s="967"/>
      <c r="AKG29" s="967"/>
      <c r="AKH29" s="967"/>
      <c r="AKI29" s="967"/>
      <c r="AKJ29" s="967"/>
      <c r="AKK29" s="967"/>
      <c r="AKL29" s="967"/>
      <c r="AKM29" s="967"/>
      <c r="AKN29" s="967"/>
      <c r="AKO29" s="967"/>
      <c r="AKP29" s="967"/>
      <c r="AKQ29" s="967"/>
      <c r="AKR29" s="967"/>
      <c r="AKS29" s="967"/>
      <c r="AKT29" s="967"/>
      <c r="AKU29" s="967"/>
      <c r="AKV29" s="967"/>
      <c r="AKW29" s="967"/>
      <c r="AKX29" s="967"/>
      <c r="AKY29" s="967"/>
      <c r="AKZ29" s="967"/>
      <c r="ALA29" s="967"/>
      <c r="ALB29" s="967"/>
      <c r="ALC29" s="967"/>
      <c r="ALD29" s="967"/>
      <c r="ALE29" s="967"/>
      <c r="ALF29" s="967"/>
      <c r="ALG29" s="967"/>
      <c r="ALH29" s="967"/>
      <c r="ALI29" s="967"/>
      <c r="ALJ29" s="967"/>
      <c r="ALK29" s="967"/>
      <c r="ALL29" s="967"/>
      <c r="ALM29" s="967"/>
      <c r="ALN29" s="967"/>
      <c r="ALO29" s="967"/>
      <c r="ALP29" s="967"/>
      <c r="ALQ29" s="967"/>
      <c r="ALR29" s="967"/>
      <c r="ALS29" s="967"/>
      <c r="ALT29" s="967"/>
      <c r="ALU29" s="967"/>
      <c r="ALV29" s="967"/>
      <c r="ALW29" s="967"/>
      <c r="ALX29" s="967"/>
      <c r="ALY29" s="967"/>
      <c r="ALZ29" s="967"/>
      <c r="AMA29" s="967"/>
      <c r="AMB29" s="967"/>
      <c r="AMC29" s="967"/>
      <c r="AMD29" s="967"/>
      <c r="AME29" s="967"/>
      <c r="AMF29" s="967"/>
      <c r="AMG29" s="967"/>
      <c r="AMH29" s="967"/>
      <c r="AMI29" s="967"/>
      <c r="AMJ29" s="967"/>
      <c r="AMK29" s="967"/>
      <c r="AML29" s="967"/>
      <c r="AMM29" s="967"/>
      <c r="AMN29" s="967"/>
      <c r="AMO29" s="967"/>
      <c r="AMP29" s="967"/>
      <c r="AMQ29" s="967"/>
      <c r="AMR29" s="967"/>
      <c r="AMS29" s="967"/>
      <c r="AMT29" s="967"/>
      <c r="AMU29" s="967"/>
      <c r="AMV29" s="967"/>
      <c r="AMW29" s="967"/>
      <c r="AMX29" s="967"/>
      <c r="AMY29" s="967"/>
      <c r="AMZ29" s="967"/>
      <c r="ANA29" s="967"/>
      <c r="ANB29" s="967"/>
      <c r="ANC29" s="967"/>
      <c r="AND29" s="967"/>
      <c r="ANE29" s="967"/>
      <c r="ANF29" s="967"/>
      <c r="ANG29" s="967"/>
      <c r="ANH29" s="967"/>
      <c r="ANI29" s="967"/>
      <c r="ANJ29" s="967"/>
      <c r="ANK29" s="967"/>
      <c r="ANL29" s="967"/>
      <c r="ANM29" s="967"/>
      <c r="ANN29" s="967"/>
      <c r="ANO29" s="967"/>
      <c r="ANP29" s="967"/>
      <c r="ANQ29" s="967"/>
      <c r="ANR29" s="967"/>
      <c r="ANS29" s="967"/>
      <c r="ANT29" s="967"/>
      <c r="ANU29" s="967"/>
      <c r="ANV29" s="967"/>
      <c r="ANW29" s="967"/>
      <c r="ANX29" s="967"/>
      <c r="ANY29" s="967"/>
      <c r="ANZ29" s="967"/>
      <c r="AOA29" s="967"/>
      <c r="AOB29" s="967"/>
      <c r="AOC29" s="967"/>
      <c r="AOD29" s="967"/>
      <c r="AOE29" s="967"/>
      <c r="AOF29" s="967"/>
      <c r="AOG29" s="967"/>
      <c r="AOH29" s="967"/>
      <c r="AOI29" s="967"/>
      <c r="AOJ29" s="967"/>
      <c r="AOK29" s="967"/>
      <c r="AOL29" s="967"/>
      <c r="AOM29" s="967"/>
      <c r="AON29" s="967"/>
      <c r="AOO29" s="967"/>
      <c r="AOP29" s="967"/>
      <c r="AOQ29" s="967"/>
      <c r="AOR29" s="967"/>
      <c r="AOS29" s="967"/>
      <c r="AOT29" s="967"/>
      <c r="AOU29" s="967"/>
      <c r="AOV29" s="967"/>
      <c r="AOW29" s="967"/>
      <c r="AOX29" s="967"/>
      <c r="AOY29" s="967"/>
      <c r="AOZ29" s="967"/>
      <c r="APA29" s="967"/>
      <c r="APB29" s="967"/>
      <c r="APC29" s="967"/>
      <c r="APD29" s="967"/>
      <c r="APE29" s="967"/>
      <c r="APF29" s="967"/>
      <c r="APG29" s="967"/>
      <c r="APH29" s="967"/>
      <c r="API29" s="967"/>
      <c r="APJ29" s="967"/>
      <c r="APK29" s="967"/>
      <c r="APL29" s="967"/>
      <c r="APM29" s="967"/>
      <c r="APN29" s="967"/>
      <c r="APO29" s="967"/>
      <c r="APP29" s="967"/>
      <c r="APQ29" s="967"/>
      <c r="APR29" s="967"/>
      <c r="APS29" s="967"/>
      <c r="APT29" s="967"/>
      <c r="APU29" s="967"/>
      <c r="APV29" s="967"/>
      <c r="APW29" s="967"/>
      <c r="APX29" s="967"/>
      <c r="APY29" s="967"/>
      <c r="APZ29" s="967"/>
      <c r="AQA29" s="967"/>
      <c r="AQB29" s="967"/>
      <c r="AQC29" s="967"/>
      <c r="AQD29" s="967"/>
      <c r="AQE29" s="967"/>
      <c r="AQF29" s="967"/>
      <c r="AQG29" s="967"/>
      <c r="AQH29" s="967"/>
      <c r="AQI29" s="967"/>
      <c r="AQJ29" s="967"/>
      <c r="AQK29" s="967"/>
      <c r="AQL29" s="967"/>
      <c r="AQM29" s="967"/>
      <c r="AQN29" s="967"/>
      <c r="AQO29" s="967"/>
      <c r="AQP29" s="967"/>
      <c r="AQQ29" s="967"/>
      <c r="AQR29" s="967"/>
      <c r="AQS29" s="967"/>
      <c r="AQT29" s="967"/>
      <c r="AQU29" s="967"/>
      <c r="AQV29" s="967"/>
      <c r="AQW29" s="967"/>
      <c r="AQX29" s="967"/>
      <c r="AQY29" s="967"/>
      <c r="AQZ29" s="967"/>
      <c r="ARA29" s="967"/>
      <c r="ARB29" s="967"/>
      <c r="ARC29" s="967"/>
      <c r="ARD29" s="967"/>
      <c r="ARE29" s="967"/>
      <c r="ARF29" s="967"/>
      <c r="ARG29" s="967"/>
      <c r="ARH29" s="967"/>
      <c r="ARI29" s="967"/>
      <c r="ARJ29" s="967"/>
      <c r="ARK29" s="967"/>
      <c r="ARL29" s="967"/>
      <c r="ARM29" s="967"/>
      <c r="ARN29" s="967"/>
      <c r="ARO29" s="967"/>
      <c r="ARP29" s="967"/>
      <c r="ARQ29" s="967"/>
      <c r="ARR29" s="967"/>
      <c r="ARS29" s="967"/>
      <c r="ART29" s="967"/>
      <c r="ARU29" s="967"/>
      <c r="ARV29" s="967"/>
      <c r="ARW29" s="967"/>
      <c r="ARX29" s="967"/>
      <c r="ARY29" s="967"/>
      <c r="ARZ29" s="967"/>
      <c r="ASA29" s="967"/>
      <c r="ASB29" s="967"/>
      <c r="ASC29" s="967"/>
      <c r="ASD29" s="967"/>
      <c r="ASE29" s="967"/>
      <c r="ASF29" s="967"/>
      <c r="ASG29" s="967"/>
      <c r="ASH29" s="967"/>
      <c r="ASI29" s="967"/>
      <c r="ASJ29" s="967"/>
      <c r="ASK29" s="967"/>
      <c r="ASL29" s="967"/>
      <c r="ASM29" s="967"/>
      <c r="ASN29" s="967"/>
      <c r="ASO29" s="967"/>
      <c r="ASP29" s="967"/>
      <c r="ASQ29" s="967"/>
      <c r="ASR29" s="967"/>
      <c r="ASS29" s="967"/>
      <c r="AST29" s="967"/>
      <c r="ASU29" s="967"/>
      <c r="ASV29" s="967"/>
      <c r="ASW29" s="967"/>
      <c r="ASX29" s="967"/>
      <c r="ASY29" s="967"/>
      <c r="ASZ29" s="967"/>
      <c r="ATA29" s="967"/>
      <c r="ATB29" s="967"/>
      <c r="ATC29" s="967"/>
      <c r="ATD29" s="967"/>
      <c r="ATE29" s="967"/>
      <c r="ATF29" s="967"/>
      <c r="ATG29" s="967"/>
      <c r="ATH29" s="967"/>
      <c r="ATI29" s="967"/>
      <c r="ATJ29" s="967"/>
      <c r="ATK29" s="967"/>
      <c r="ATL29" s="967"/>
      <c r="ATM29" s="967"/>
      <c r="ATN29" s="967"/>
      <c r="ATO29" s="967"/>
      <c r="ATP29" s="967"/>
      <c r="ATQ29" s="967"/>
      <c r="ATR29" s="967"/>
      <c r="ATS29" s="967"/>
      <c r="ATT29" s="967"/>
      <c r="ATU29" s="967"/>
      <c r="ATV29" s="967"/>
      <c r="ATW29" s="967"/>
      <c r="ATX29" s="967"/>
      <c r="ATY29" s="967"/>
      <c r="ATZ29" s="967"/>
      <c r="AUA29" s="967"/>
      <c r="AUB29" s="967"/>
      <c r="AUC29" s="967"/>
      <c r="AUD29" s="967"/>
      <c r="AUE29" s="967"/>
      <c r="AUF29" s="967"/>
      <c r="AUG29" s="967"/>
      <c r="AUH29" s="967"/>
      <c r="AUI29" s="967"/>
      <c r="AUJ29" s="967"/>
      <c r="AUK29" s="967"/>
      <c r="AUL29" s="967"/>
      <c r="AUM29" s="967"/>
      <c r="AUN29" s="967"/>
      <c r="AUO29" s="967"/>
      <c r="AUP29" s="967"/>
      <c r="AUQ29" s="967"/>
      <c r="AUR29" s="967"/>
      <c r="AUS29" s="967"/>
      <c r="AUT29" s="967"/>
      <c r="AUU29" s="967"/>
      <c r="AUV29" s="967"/>
      <c r="AUW29" s="967"/>
      <c r="AUX29" s="967"/>
      <c r="AUY29" s="967"/>
      <c r="AUZ29" s="967"/>
      <c r="AVA29" s="967"/>
      <c r="AVB29" s="967"/>
      <c r="AVC29" s="967"/>
      <c r="AVD29" s="967"/>
      <c r="AVE29" s="967"/>
      <c r="AVF29" s="967"/>
      <c r="AVG29" s="967"/>
      <c r="AVH29" s="967"/>
      <c r="AVI29" s="967"/>
      <c r="AVJ29" s="967"/>
      <c r="AVK29" s="967"/>
      <c r="AVL29" s="967"/>
      <c r="AVM29" s="967"/>
      <c r="AVN29" s="967"/>
      <c r="AVO29" s="967"/>
      <c r="AVP29" s="967"/>
      <c r="AVQ29" s="967"/>
      <c r="AVR29" s="967"/>
      <c r="AVS29" s="967"/>
      <c r="AVT29" s="967"/>
      <c r="AVU29" s="967"/>
      <c r="AVV29" s="967"/>
      <c r="AVW29" s="967"/>
      <c r="AVX29" s="967"/>
      <c r="AVY29" s="967"/>
      <c r="AVZ29" s="967"/>
      <c r="AWA29" s="967"/>
      <c r="AWB29" s="967"/>
      <c r="AWC29" s="967"/>
      <c r="AWD29" s="967"/>
      <c r="AWE29" s="967"/>
      <c r="AWF29" s="967"/>
      <c r="AWG29" s="967"/>
      <c r="AWH29" s="967"/>
      <c r="AWI29" s="967"/>
      <c r="AWJ29" s="967"/>
      <c r="AWK29" s="967"/>
      <c r="AWL29" s="967"/>
      <c r="AWM29" s="967"/>
      <c r="AWN29" s="967"/>
      <c r="AWO29" s="967"/>
      <c r="AWP29" s="967"/>
      <c r="AWQ29" s="967"/>
      <c r="AWR29" s="967"/>
      <c r="AWS29" s="967"/>
      <c r="AWT29" s="967"/>
      <c r="AWU29" s="967"/>
      <c r="AWV29" s="967"/>
      <c r="AWW29" s="967"/>
      <c r="AWX29" s="967"/>
      <c r="AWY29" s="967"/>
      <c r="AWZ29" s="967"/>
      <c r="AXA29" s="967"/>
      <c r="AXB29" s="967"/>
      <c r="AXC29" s="967"/>
      <c r="AXD29" s="967"/>
      <c r="AXE29" s="967"/>
      <c r="AXF29" s="967"/>
      <c r="AXG29" s="967"/>
      <c r="AXH29" s="967"/>
      <c r="AXI29" s="967"/>
      <c r="AXJ29" s="967"/>
      <c r="AXK29" s="967"/>
      <c r="AXL29" s="967"/>
      <c r="AXM29" s="967"/>
      <c r="AXN29" s="967"/>
      <c r="AXO29" s="967"/>
      <c r="AXP29" s="967"/>
      <c r="AXQ29" s="967"/>
      <c r="AXR29" s="967"/>
      <c r="AXS29" s="967"/>
      <c r="AXT29" s="967"/>
      <c r="AXU29" s="967"/>
      <c r="AXV29" s="967"/>
      <c r="AXW29" s="967"/>
      <c r="AXX29" s="967"/>
      <c r="AXY29" s="967"/>
      <c r="AXZ29" s="967"/>
      <c r="AYA29" s="967"/>
      <c r="AYB29" s="967"/>
      <c r="AYC29" s="967"/>
      <c r="AYD29" s="967"/>
      <c r="AYE29" s="967"/>
      <c r="AYF29" s="967"/>
      <c r="AYG29" s="967"/>
      <c r="AYH29" s="967"/>
      <c r="AYI29" s="967"/>
      <c r="AYJ29" s="967"/>
      <c r="AYK29" s="967"/>
      <c r="AYL29" s="967"/>
      <c r="AYM29" s="967"/>
      <c r="AYN29" s="967"/>
      <c r="AYO29" s="967"/>
      <c r="AYP29" s="967"/>
      <c r="AYQ29" s="967"/>
      <c r="AYR29" s="967"/>
      <c r="AYS29" s="967"/>
      <c r="AYT29" s="967"/>
      <c r="AYU29" s="967"/>
      <c r="AYV29" s="967"/>
      <c r="AYW29" s="967"/>
      <c r="AYX29" s="967"/>
      <c r="AYY29" s="967"/>
      <c r="AYZ29" s="967"/>
      <c r="AZA29" s="967"/>
      <c r="AZB29" s="967"/>
      <c r="AZC29" s="967"/>
      <c r="AZD29" s="967"/>
      <c r="AZE29" s="967"/>
      <c r="AZF29" s="967"/>
      <c r="AZG29" s="967"/>
      <c r="AZH29" s="967"/>
      <c r="AZI29" s="967"/>
      <c r="AZJ29" s="967"/>
      <c r="AZK29" s="967"/>
      <c r="AZL29" s="967"/>
      <c r="AZM29" s="967"/>
      <c r="AZN29" s="967"/>
      <c r="AZO29" s="967"/>
      <c r="AZP29" s="967"/>
      <c r="AZQ29" s="967"/>
      <c r="AZR29" s="967"/>
      <c r="AZS29" s="967"/>
      <c r="AZT29" s="967"/>
      <c r="AZU29" s="967"/>
      <c r="AZV29" s="967"/>
      <c r="AZW29" s="967"/>
      <c r="AZX29" s="967"/>
      <c r="AZY29" s="967"/>
      <c r="AZZ29" s="967"/>
      <c r="BAA29" s="967"/>
      <c r="BAB29" s="967"/>
      <c r="BAC29" s="967"/>
      <c r="BAD29" s="967"/>
      <c r="BAE29" s="967"/>
      <c r="BAF29" s="967"/>
      <c r="BAG29" s="967"/>
      <c r="BAH29" s="967"/>
      <c r="BAI29" s="967"/>
      <c r="BAJ29" s="967"/>
      <c r="BAK29" s="967"/>
      <c r="BAL29" s="967"/>
      <c r="BAM29" s="967"/>
      <c r="BAN29" s="967"/>
      <c r="BAO29" s="967"/>
      <c r="BAP29" s="967"/>
      <c r="BAQ29" s="967"/>
      <c r="BAR29" s="967"/>
      <c r="BAS29" s="967"/>
      <c r="BAT29" s="967"/>
      <c r="BAU29" s="967"/>
      <c r="BAV29" s="967"/>
      <c r="BAW29" s="967"/>
      <c r="BAX29" s="967"/>
      <c r="BAY29" s="967"/>
      <c r="BAZ29" s="967"/>
      <c r="BBA29" s="967"/>
      <c r="BBB29" s="967"/>
      <c r="BBC29" s="967"/>
      <c r="BBD29" s="967"/>
      <c r="BBE29" s="967"/>
      <c r="BBF29" s="967"/>
      <c r="BBG29" s="967"/>
      <c r="BBH29" s="967"/>
      <c r="BBI29" s="967"/>
      <c r="BBJ29" s="967"/>
      <c r="BBK29" s="967"/>
      <c r="BBL29" s="967"/>
      <c r="BBM29" s="967"/>
      <c r="BBN29" s="967"/>
      <c r="BBO29" s="967"/>
      <c r="BBP29" s="967"/>
      <c r="BBQ29" s="967"/>
      <c r="BBR29" s="967"/>
      <c r="BBS29" s="967"/>
      <c r="BBT29" s="967"/>
      <c r="BBU29" s="967"/>
      <c r="BBV29" s="967"/>
      <c r="BBW29" s="967"/>
      <c r="BBX29" s="967"/>
      <c r="BBY29" s="967"/>
      <c r="BBZ29" s="967"/>
      <c r="BCA29" s="967"/>
      <c r="BCB29" s="967"/>
      <c r="BCC29" s="967"/>
      <c r="BCD29" s="967"/>
      <c r="BCE29" s="967"/>
      <c r="BCF29" s="967"/>
      <c r="BCG29" s="967"/>
      <c r="BCH29" s="967"/>
      <c r="BCI29" s="967"/>
      <c r="BCJ29" s="967"/>
      <c r="BCK29" s="967"/>
      <c r="BCL29" s="967"/>
      <c r="BCM29" s="967"/>
      <c r="BCN29" s="967"/>
      <c r="BCO29" s="967"/>
      <c r="BCP29" s="967"/>
      <c r="BCQ29" s="967"/>
      <c r="BCR29" s="967"/>
      <c r="BCS29" s="967"/>
      <c r="BCT29" s="967"/>
      <c r="BCU29" s="967"/>
      <c r="BCV29" s="967"/>
      <c r="BCW29" s="967"/>
      <c r="BCX29" s="967"/>
      <c r="BCY29" s="967"/>
      <c r="BCZ29" s="967"/>
      <c r="BDA29" s="967"/>
      <c r="BDB29" s="967"/>
      <c r="BDC29" s="967"/>
      <c r="BDD29" s="967"/>
      <c r="BDE29" s="967"/>
      <c r="BDF29" s="967"/>
      <c r="BDG29" s="967"/>
      <c r="BDH29" s="967"/>
      <c r="BDI29" s="967"/>
      <c r="BDJ29" s="967"/>
      <c r="BDK29" s="967"/>
      <c r="BDL29" s="967"/>
      <c r="BDM29" s="967"/>
      <c r="BDN29" s="967"/>
      <c r="BDO29" s="967"/>
      <c r="BDP29" s="967"/>
      <c r="BDQ29" s="967"/>
      <c r="BDR29" s="967"/>
      <c r="BDS29" s="967"/>
      <c r="BDT29" s="967"/>
      <c r="BDU29" s="967"/>
      <c r="BDV29" s="967"/>
      <c r="BDW29" s="967"/>
      <c r="BDX29" s="967"/>
      <c r="BDY29" s="967"/>
      <c r="BDZ29" s="967"/>
      <c r="BEA29" s="967"/>
      <c r="BEB29" s="967"/>
      <c r="BEC29" s="967"/>
      <c r="BED29" s="967"/>
      <c r="BEE29" s="967"/>
      <c r="BEF29" s="967"/>
      <c r="BEG29" s="967"/>
      <c r="BEH29" s="967"/>
      <c r="BEI29" s="967"/>
      <c r="BEJ29" s="967"/>
      <c r="BEK29" s="967"/>
      <c r="BEL29" s="967"/>
      <c r="BEM29" s="967"/>
      <c r="BEN29" s="967"/>
      <c r="BEO29" s="967"/>
      <c r="BEP29" s="967"/>
      <c r="BEQ29" s="967"/>
      <c r="BER29" s="967"/>
      <c r="BES29" s="967"/>
      <c r="BET29" s="967"/>
      <c r="BEU29" s="967"/>
      <c r="BEV29" s="967"/>
      <c r="BEW29" s="967"/>
      <c r="BEX29" s="967"/>
      <c r="BEY29" s="967"/>
      <c r="BEZ29" s="967"/>
      <c r="BFA29" s="967"/>
      <c r="BFB29" s="967"/>
      <c r="BFC29" s="967"/>
      <c r="BFD29" s="967"/>
      <c r="BFE29" s="967"/>
      <c r="BFF29" s="967"/>
      <c r="BFG29" s="967"/>
      <c r="BFH29" s="967"/>
      <c r="BFI29" s="967"/>
      <c r="BFJ29" s="967"/>
      <c r="BFK29" s="967"/>
      <c r="BFL29" s="967"/>
      <c r="BFM29" s="967"/>
      <c r="BFN29" s="967"/>
      <c r="BFO29" s="967"/>
      <c r="BFP29" s="967"/>
      <c r="BFQ29" s="967"/>
      <c r="BFR29" s="967"/>
      <c r="BFS29" s="967"/>
      <c r="BFT29" s="967"/>
      <c r="BFU29" s="967"/>
      <c r="BFV29" s="967"/>
      <c r="BFW29" s="967"/>
      <c r="BFX29" s="967"/>
      <c r="BFY29" s="967"/>
      <c r="BFZ29" s="967"/>
      <c r="BGA29" s="967"/>
      <c r="BGB29" s="967"/>
      <c r="BGC29" s="967"/>
      <c r="BGD29" s="967"/>
      <c r="BGE29" s="967"/>
      <c r="BGF29" s="967"/>
      <c r="BGG29" s="967"/>
      <c r="BGH29" s="967"/>
      <c r="BGI29" s="967"/>
      <c r="BGJ29" s="967"/>
      <c r="BGK29" s="967"/>
      <c r="BGL29" s="967"/>
      <c r="BGM29" s="967"/>
      <c r="BGN29" s="967"/>
      <c r="BGO29" s="967"/>
      <c r="BGP29" s="967"/>
      <c r="BGQ29" s="967"/>
      <c r="BGR29" s="967"/>
      <c r="BGS29" s="967"/>
      <c r="BGT29" s="967"/>
      <c r="BGU29" s="967"/>
      <c r="BGV29" s="967"/>
      <c r="BGW29" s="967"/>
      <c r="BGX29" s="967"/>
      <c r="BGY29" s="967"/>
      <c r="BGZ29" s="967"/>
      <c r="BHA29" s="967"/>
      <c r="BHB29" s="967"/>
      <c r="BHC29" s="967"/>
      <c r="BHD29" s="967"/>
      <c r="BHE29" s="967"/>
      <c r="BHF29" s="967"/>
      <c r="BHG29" s="967"/>
      <c r="BHH29" s="967"/>
      <c r="BHI29" s="967"/>
      <c r="BHJ29" s="967"/>
      <c r="BHK29" s="967"/>
      <c r="BHL29" s="967"/>
      <c r="BHM29" s="967"/>
      <c r="BHN29" s="967"/>
      <c r="BHO29" s="967"/>
      <c r="BHP29" s="967"/>
      <c r="BHQ29" s="967"/>
      <c r="BHR29" s="967"/>
      <c r="BHS29" s="967"/>
      <c r="BHT29" s="967"/>
      <c r="BHU29" s="967"/>
      <c r="BHV29" s="967"/>
      <c r="BHW29" s="967"/>
      <c r="BHX29" s="967"/>
      <c r="BHY29" s="967"/>
      <c r="BHZ29" s="967"/>
      <c r="BIA29" s="967"/>
      <c r="BIB29" s="967"/>
      <c r="BIC29" s="967"/>
      <c r="BID29" s="967"/>
      <c r="BIE29" s="967"/>
      <c r="BIF29" s="967"/>
      <c r="BIG29" s="967"/>
      <c r="BIH29" s="967"/>
      <c r="BII29" s="967"/>
      <c r="BIJ29" s="967"/>
      <c r="BIK29" s="967"/>
      <c r="BIL29" s="967"/>
      <c r="BIM29" s="967"/>
      <c r="BIN29" s="967"/>
      <c r="BIO29" s="967"/>
      <c r="BIP29" s="967"/>
      <c r="BIQ29" s="967"/>
      <c r="BIR29" s="967"/>
      <c r="BIS29" s="967"/>
      <c r="BIT29" s="967"/>
      <c r="BIU29" s="967"/>
      <c r="BIV29" s="967"/>
      <c r="BIW29" s="967"/>
      <c r="BIX29" s="967"/>
      <c r="BIY29" s="967"/>
      <c r="BIZ29" s="967"/>
      <c r="BJA29" s="967"/>
      <c r="BJB29" s="967"/>
      <c r="BJC29" s="967"/>
      <c r="BJD29" s="967"/>
      <c r="BJE29" s="967"/>
      <c r="BJF29" s="967"/>
      <c r="BJG29" s="967"/>
      <c r="BJH29" s="967"/>
      <c r="BJI29" s="967"/>
      <c r="BJJ29" s="967"/>
      <c r="BJK29" s="967"/>
      <c r="BJL29" s="967"/>
      <c r="BJM29" s="967"/>
      <c r="BJN29" s="967"/>
      <c r="BJO29" s="967"/>
      <c r="BJP29" s="967"/>
      <c r="BJQ29" s="967"/>
      <c r="BJR29" s="967"/>
      <c r="BJS29" s="967"/>
      <c r="BJT29" s="967"/>
      <c r="BJU29" s="967"/>
      <c r="BJV29" s="967"/>
      <c r="BJW29" s="967"/>
      <c r="BJX29" s="967"/>
      <c r="BJY29" s="967"/>
      <c r="BJZ29" s="967"/>
      <c r="BKA29" s="967"/>
      <c r="BKB29" s="967"/>
      <c r="BKC29" s="967"/>
      <c r="BKD29" s="967"/>
      <c r="BKE29" s="967"/>
      <c r="BKF29" s="967"/>
      <c r="BKG29" s="967"/>
      <c r="BKH29" s="967"/>
      <c r="BKI29" s="967"/>
      <c r="BKJ29" s="967"/>
      <c r="BKK29" s="967"/>
      <c r="BKL29" s="967"/>
      <c r="BKM29" s="967"/>
      <c r="BKN29" s="967"/>
      <c r="BKO29" s="967"/>
      <c r="BKP29" s="967"/>
      <c r="BKQ29" s="967"/>
      <c r="BKR29" s="967"/>
      <c r="BKS29" s="967"/>
      <c r="BKT29" s="967"/>
      <c r="BKU29" s="967"/>
      <c r="BKV29" s="967"/>
      <c r="BKW29" s="967"/>
      <c r="BKX29" s="967"/>
      <c r="BKY29" s="967"/>
      <c r="BKZ29" s="967"/>
      <c r="BLA29" s="967"/>
      <c r="BLB29" s="967"/>
      <c r="BLC29" s="967"/>
      <c r="BLD29" s="967"/>
      <c r="BLE29" s="967"/>
      <c r="BLF29" s="967"/>
      <c r="BLG29" s="967"/>
      <c r="BLH29" s="967"/>
      <c r="BLI29" s="967"/>
      <c r="BLJ29" s="967"/>
      <c r="BLK29" s="967"/>
      <c r="BLL29" s="967"/>
      <c r="BLM29" s="967"/>
      <c r="BLN29" s="967"/>
      <c r="BLO29" s="967"/>
      <c r="BLP29" s="967"/>
      <c r="BLQ29" s="967"/>
      <c r="BLR29" s="967"/>
      <c r="BLS29" s="967"/>
      <c r="BLT29" s="967"/>
      <c r="BLU29" s="967"/>
      <c r="BLV29" s="967"/>
      <c r="BLW29" s="967"/>
      <c r="BLX29" s="967"/>
      <c r="BLY29" s="967"/>
      <c r="BLZ29" s="967"/>
      <c r="BMA29" s="967"/>
      <c r="BMB29" s="967"/>
      <c r="BMC29" s="967"/>
      <c r="BMD29" s="967"/>
      <c r="BME29" s="967"/>
      <c r="BMF29" s="967"/>
      <c r="BMG29" s="967"/>
      <c r="BMH29" s="967"/>
      <c r="BMI29" s="967"/>
      <c r="BMJ29" s="967"/>
      <c r="BMK29" s="967"/>
      <c r="BML29" s="967"/>
      <c r="BMM29" s="967"/>
      <c r="BMN29" s="967"/>
      <c r="BMO29" s="967"/>
      <c r="BMP29" s="967"/>
      <c r="BMQ29" s="967"/>
      <c r="BMR29" s="967"/>
      <c r="BMS29" s="967"/>
      <c r="BMT29" s="967"/>
      <c r="BMU29" s="967"/>
      <c r="BMV29" s="967"/>
      <c r="BMW29" s="967"/>
      <c r="BMX29" s="967"/>
      <c r="BMY29" s="967"/>
      <c r="BMZ29" s="967"/>
      <c r="BNA29" s="967"/>
      <c r="BNB29" s="967"/>
      <c r="BNC29" s="967"/>
      <c r="BND29" s="967"/>
      <c r="BNE29" s="967"/>
      <c r="BNF29" s="967"/>
      <c r="BNG29" s="967"/>
      <c r="BNH29" s="967"/>
      <c r="BNI29" s="967"/>
      <c r="BNJ29" s="967"/>
      <c r="BNK29" s="967"/>
      <c r="BNL29" s="967"/>
      <c r="BNM29" s="967"/>
      <c r="BNN29" s="967"/>
      <c r="BNO29" s="967"/>
      <c r="BNP29" s="967"/>
      <c r="BNQ29" s="967"/>
      <c r="BNR29" s="967"/>
      <c r="BNS29" s="967"/>
      <c r="BNT29" s="967"/>
      <c r="BNU29" s="967"/>
      <c r="BNV29" s="967"/>
      <c r="BNW29" s="967"/>
      <c r="BNX29" s="967"/>
      <c r="BNY29" s="967"/>
      <c r="BNZ29" s="967"/>
      <c r="BOA29" s="967"/>
      <c r="BOB29" s="967"/>
      <c r="BOC29" s="967"/>
      <c r="BOD29" s="967"/>
      <c r="BOE29" s="967"/>
      <c r="BOF29" s="967"/>
      <c r="BOG29" s="967"/>
      <c r="BOH29" s="967"/>
      <c r="BOI29" s="967"/>
      <c r="BOJ29" s="967"/>
      <c r="BOK29" s="967"/>
      <c r="BOL29" s="967"/>
      <c r="BOM29" s="967"/>
      <c r="BON29" s="967"/>
      <c r="BOO29" s="967"/>
      <c r="BOP29" s="967"/>
      <c r="BOQ29" s="967"/>
      <c r="BOR29" s="967"/>
      <c r="BOS29" s="967"/>
      <c r="BOT29" s="967"/>
      <c r="BOU29" s="967"/>
      <c r="BOV29" s="967"/>
      <c r="BOW29" s="967"/>
      <c r="BOX29" s="967"/>
      <c r="BOY29" s="967"/>
      <c r="BOZ29" s="967"/>
      <c r="BPA29" s="967"/>
      <c r="BPB29" s="967"/>
      <c r="BPC29" s="967"/>
      <c r="BPD29" s="967"/>
      <c r="BPE29" s="967"/>
      <c r="BPF29" s="967"/>
      <c r="BPG29" s="967"/>
      <c r="BPH29" s="967"/>
      <c r="BPI29" s="967"/>
      <c r="BPJ29" s="967"/>
      <c r="BPK29" s="967"/>
      <c r="BPL29" s="967"/>
      <c r="BPM29" s="967"/>
      <c r="BPN29" s="967"/>
      <c r="BPO29" s="967"/>
      <c r="BPP29" s="967"/>
      <c r="BPQ29" s="967"/>
      <c r="BPR29" s="967"/>
      <c r="BPS29" s="967"/>
      <c r="BPT29" s="967"/>
      <c r="BPU29" s="967"/>
      <c r="BPV29" s="967"/>
      <c r="BPW29" s="967"/>
      <c r="BPX29" s="967"/>
      <c r="BPY29" s="967"/>
      <c r="BPZ29" s="967"/>
      <c r="BQA29" s="967"/>
      <c r="BQB29" s="967"/>
      <c r="BQC29" s="967"/>
      <c r="BQD29" s="967"/>
      <c r="BQE29" s="967"/>
      <c r="BQF29" s="967"/>
      <c r="BQG29" s="967"/>
      <c r="BQH29" s="967"/>
      <c r="BQI29" s="967"/>
      <c r="BQJ29" s="967"/>
      <c r="BQK29" s="967"/>
      <c r="BQL29" s="967"/>
      <c r="BQM29" s="967"/>
      <c r="BQN29" s="967"/>
      <c r="BQO29" s="967"/>
      <c r="BQP29" s="967"/>
      <c r="BQQ29" s="967"/>
      <c r="BQR29" s="967"/>
      <c r="BQS29" s="967"/>
      <c r="BQT29" s="967"/>
      <c r="BQU29" s="967"/>
      <c r="BQV29" s="967"/>
      <c r="BQW29" s="967"/>
      <c r="BQX29" s="967"/>
      <c r="BQY29" s="967"/>
      <c r="BQZ29" s="967"/>
      <c r="BRA29" s="967"/>
      <c r="BRB29" s="967"/>
      <c r="BRC29" s="967"/>
      <c r="BRD29" s="967"/>
      <c r="BRE29" s="967"/>
      <c r="BRF29" s="967"/>
      <c r="BRG29" s="967"/>
      <c r="BRH29" s="967"/>
      <c r="BRI29" s="967"/>
      <c r="BRJ29" s="967"/>
      <c r="BRK29" s="967"/>
      <c r="BRL29" s="967"/>
      <c r="BRM29" s="967"/>
      <c r="BRN29" s="967"/>
      <c r="BRO29" s="967"/>
      <c r="BRP29" s="967"/>
      <c r="BRQ29" s="967"/>
      <c r="BRR29" s="967"/>
      <c r="BRS29" s="967"/>
      <c r="BRT29" s="967"/>
      <c r="BRU29" s="967"/>
      <c r="BRV29" s="967"/>
      <c r="BRW29" s="967"/>
      <c r="BRX29" s="967"/>
      <c r="BRY29" s="967"/>
      <c r="BRZ29" s="967"/>
      <c r="BSA29" s="967"/>
      <c r="BSB29" s="967"/>
      <c r="BSC29" s="967"/>
      <c r="BSD29" s="967"/>
      <c r="BSE29" s="967"/>
      <c r="BSF29" s="967"/>
      <c r="BSG29" s="967"/>
      <c r="BSH29" s="967"/>
      <c r="BSI29" s="967"/>
      <c r="BSJ29" s="967"/>
      <c r="BSK29" s="967"/>
      <c r="BSL29" s="967"/>
      <c r="BSM29" s="967"/>
      <c r="BSN29" s="967"/>
      <c r="BSO29" s="967"/>
      <c r="BSP29" s="967"/>
      <c r="BSQ29" s="967"/>
      <c r="BSR29" s="967"/>
      <c r="BSS29" s="967"/>
      <c r="BST29" s="967"/>
      <c r="BSU29" s="967"/>
      <c r="BSV29" s="967"/>
      <c r="BSW29" s="967"/>
      <c r="BSX29" s="967"/>
      <c r="BSY29" s="967"/>
      <c r="BSZ29" s="967"/>
      <c r="BTA29" s="967"/>
      <c r="BTB29" s="967"/>
      <c r="BTC29" s="967"/>
      <c r="BTD29" s="967"/>
      <c r="BTE29" s="967"/>
      <c r="BTF29" s="967"/>
      <c r="BTG29" s="967"/>
      <c r="BTH29" s="967"/>
      <c r="BTI29" s="967"/>
      <c r="BTJ29" s="967"/>
      <c r="BTK29" s="967"/>
      <c r="BTL29" s="967"/>
      <c r="BTM29" s="967"/>
      <c r="BTN29" s="967"/>
      <c r="BTO29" s="967"/>
      <c r="BTP29" s="967"/>
      <c r="BTQ29" s="967"/>
      <c r="BTR29" s="967"/>
      <c r="BTS29" s="967"/>
      <c r="BTT29" s="967"/>
      <c r="BTU29" s="967"/>
      <c r="BTV29" s="967"/>
      <c r="BTW29" s="967"/>
      <c r="BTX29" s="967"/>
      <c r="BTY29" s="967"/>
      <c r="BTZ29" s="967"/>
      <c r="BUA29" s="967"/>
      <c r="BUB29" s="967"/>
      <c r="BUC29" s="967"/>
      <c r="BUD29" s="967"/>
      <c r="BUE29" s="967"/>
      <c r="BUF29" s="967"/>
      <c r="BUG29" s="967"/>
      <c r="BUH29" s="967"/>
      <c r="BUI29" s="967"/>
      <c r="BUJ29" s="967"/>
      <c r="BUK29" s="967"/>
      <c r="BUL29" s="967"/>
      <c r="BUM29" s="967"/>
      <c r="BUN29" s="967"/>
      <c r="BUO29" s="967"/>
      <c r="BUP29" s="967"/>
      <c r="BUQ29" s="967"/>
      <c r="BUR29" s="967"/>
      <c r="BUS29" s="967"/>
      <c r="BUT29" s="967"/>
      <c r="BUU29" s="967"/>
      <c r="BUV29" s="967"/>
      <c r="BUW29" s="967"/>
      <c r="BUX29" s="967"/>
      <c r="BUY29" s="967"/>
      <c r="BUZ29" s="967"/>
      <c r="BVA29" s="967"/>
      <c r="BVB29" s="967"/>
      <c r="BVC29" s="967"/>
      <c r="BVD29" s="967"/>
      <c r="BVE29" s="967"/>
      <c r="BVF29" s="967"/>
      <c r="BVG29" s="967"/>
      <c r="BVH29" s="967"/>
      <c r="BVI29" s="967"/>
      <c r="BVJ29" s="967"/>
      <c r="BVK29" s="967"/>
      <c r="BVL29" s="967"/>
      <c r="BVM29" s="967"/>
      <c r="BVN29" s="967"/>
      <c r="BVO29" s="967"/>
      <c r="BVP29" s="967"/>
      <c r="BVQ29" s="967"/>
      <c r="BVR29" s="967"/>
      <c r="BVS29" s="967"/>
      <c r="BVT29" s="967"/>
      <c r="BVU29" s="967"/>
      <c r="BVV29" s="967"/>
      <c r="BVW29" s="967"/>
      <c r="BVX29" s="967"/>
      <c r="BVY29" s="967"/>
      <c r="BVZ29" s="967"/>
      <c r="BWA29" s="967"/>
      <c r="BWB29" s="967"/>
      <c r="BWC29" s="967"/>
      <c r="BWD29" s="967"/>
      <c r="BWE29" s="967"/>
      <c r="BWF29" s="967"/>
      <c r="BWG29" s="967"/>
      <c r="BWH29" s="967"/>
      <c r="BWI29" s="967"/>
      <c r="BWJ29" s="967"/>
      <c r="BWK29" s="967"/>
      <c r="BWL29" s="967"/>
      <c r="BWM29" s="967"/>
      <c r="BWN29" s="967"/>
      <c r="BWO29" s="967"/>
      <c r="BWP29" s="967"/>
      <c r="BWQ29" s="967"/>
      <c r="BWR29" s="967"/>
      <c r="BWS29" s="967"/>
      <c r="BWT29" s="967"/>
      <c r="BWU29" s="967"/>
      <c r="BWV29" s="967"/>
      <c r="BWW29" s="967"/>
      <c r="BWX29" s="967"/>
      <c r="BWY29" s="967"/>
      <c r="BWZ29" s="967"/>
      <c r="BXA29" s="967"/>
      <c r="BXB29" s="967"/>
      <c r="BXC29" s="967"/>
      <c r="BXD29" s="967"/>
      <c r="BXE29" s="967"/>
      <c r="BXF29" s="967"/>
      <c r="BXG29" s="967"/>
      <c r="BXH29" s="967"/>
      <c r="BXI29" s="967"/>
      <c r="BXJ29" s="967"/>
      <c r="BXK29" s="967"/>
      <c r="BXL29" s="967"/>
      <c r="BXM29" s="967"/>
      <c r="BXN29" s="967"/>
      <c r="BXO29" s="967"/>
      <c r="BXP29" s="967"/>
      <c r="BXQ29" s="967"/>
      <c r="BXR29" s="967"/>
      <c r="BXS29" s="967"/>
      <c r="BXT29" s="967"/>
      <c r="BXU29" s="967"/>
      <c r="BXV29" s="967"/>
      <c r="BXW29" s="967"/>
      <c r="BXX29" s="967"/>
      <c r="BXY29" s="967"/>
      <c r="BXZ29" s="967"/>
      <c r="BYA29" s="967"/>
      <c r="BYB29" s="967"/>
      <c r="BYC29" s="967"/>
      <c r="BYD29" s="967"/>
      <c r="BYE29" s="967"/>
      <c r="BYF29" s="967"/>
      <c r="BYG29" s="967"/>
      <c r="BYH29" s="967"/>
      <c r="BYI29" s="967"/>
      <c r="BYJ29" s="967"/>
      <c r="BYK29" s="967"/>
      <c r="BYL29" s="967"/>
      <c r="BYM29" s="967"/>
      <c r="BYN29" s="967"/>
      <c r="BYO29" s="967"/>
      <c r="BYP29" s="967"/>
      <c r="BYQ29" s="967"/>
      <c r="BYR29" s="967"/>
      <c r="BYS29" s="967"/>
      <c r="BYT29" s="967"/>
      <c r="BYU29" s="967"/>
      <c r="BYV29" s="967"/>
      <c r="BYW29" s="967"/>
      <c r="BYX29" s="967"/>
      <c r="BYY29" s="967"/>
      <c r="BYZ29" s="967"/>
      <c r="BZA29" s="967"/>
      <c r="BZB29" s="967"/>
      <c r="BZC29" s="967"/>
      <c r="BZD29" s="967"/>
      <c r="BZE29" s="967"/>
      <c r="BZF29" s="967"/>
      <c r="BZG29" s="967"/>
      <c r="BZH29" s="967"/>
      <c r="BZI29" s="967"/>
      <c r="BZJ29" s="967"/>
      <c r="BZK29" s="967"/>
      <c r="BZL29" s="967"/>
      <c r="BZM29" s="967"/>
      <c r="BZN29" s="967"/>
      <c r="BZO29" s="967"/>
      <c r="BZP29" s="967"/>
      <c r="BZQ29" s="967"/>
      <c r="BZR29" s="967"/>
      <c r="BZS29" s="967"/>
      <c r="BZT29" s="967"/>
      <c r="BZU29" s="967"/>
      <c r="BZV29" s="967"/>
      <c r="BZW29" s="967"/>
      <c r="BZX29" s="967"/>
      <c r="BZY29" s="967"/>
      <c r="BZZ29" s="967"/>
      <c r="CAA29" s="967"/>
      <c r="CAB29" s="967"/>
      <c r="CAC29" s="967"/>
      <c r="CAD29" s="967"/>
      <c r="CAE29" s="967"/>
      <c r="CAF29" s="967"/>
      <c r="CAG29" s="967"/>
      <c r="CAH29" s="967"/>
      <c r="CAI29" s="967"/>
      <c r="CAJ29" s="967"/>
      <c r="CAK29" s="967"/>
      <c r="CAL29" s="967"/>
      <c r="CAM29" s="967"/>
      <c r="CAN29" s="967"/>
      <c r="CAO29" s="967"/>
      <c r="CAP29" s="967"/>
      <c r="CAQ29" s="967"/>
      <c r="CAR29" s="967"/>
      <c r="CAS29" s="967"/>
      <c r="CAT29" s="967"/>
      <c r="CAU29" s="967"/>
      <c r="CAV29" s="967"/>
      <c r="CAW29" s="967"/>
      <c r="CAX29" s="967"/>
      <c r="CAY29" s="967"/>
      <c r="CAZ29" s="967"/>
      <c r="CBA29" s="967"/>
      <c r="CBB29" s="967"/>
      <c r="CBC29" s="967"/>
      <c r="CBD29" s="967"/>
      <c r="CBE29" s="967"/>
      <c r="CBF29" s="967"/>
      <c r="CBG29" s="967"/>
      <c r="CBH29" s="967"/>
      <c r="CBI29" s="967"/>
      <c r="CBJ29" s="967"/>
      <c r="CBK29" s="967"/>
      <c r="CBL29" s="967"/>
      <c r="CBM29" s="967"/>
      <c r="CBN29" s="967"/>
      <c r="CBO29" s="967"/>
      <c r="CBP29" s="967"/>
      <c r="CBQ29" s="967"/>
      <c r="CBR29" s="967"/>
      <c r="CBS29" s="967"/>
      <c r="CBT29" s="967"/>
      <c r="CBU29" s="967"/>
      <c r="CBV29" s="967"/>
      <c r="CBW29" s="967"/>
      <c r="CBX29" s="967"/>
      <c r="CBY29" s="967"/>
      <c r="CBZ29" s="967"/>
      <c r="CCA29" s="967"/>
      <c r="CCB29" s="967"/>
      <c r="CCC29" s="967"/>
      <c r="CCD29" s="967"/>
      <c r="CCE29" s="967"/>
      <c r="CCF29" s="967"/>
      <c r="CCG29" s="967"/>
      <c r="CCH29" s="967"/>
      <c r="CCI29" s="967"/>
      <c r="CCJ29" s="967"/>
      <c r="CCK29" s="967"/>
      <c r="CCL29" s="967"/>
      <c r="CCM29" s="967"/>
      <c r="CCN29" s="967"/>
      <c r="CCO29" s="967"/>
      <c r="CCP29" s="967"/>
      <c r="CCQ29" s="967"/>
      <c r="CCR29" s="967"/>
      <c r="CCS29" s="967"/>
      <c r="CCT29" s="967"/>
      <c r="CCU29" s="967"/>
      <c r="CCV29" s="967"/>
      <c r="CCW29" s="967"/>
      <c r="CCX29" s="967"/>
      <c r="CCY29" s="967"/>
      <c r="CCZ29" s="967"/>
      <c r="CDA29" s="967"/>
      <c r="CDB29" s="967"/>
      <c r="CDC29" s="967"/>
      <c r="CDD29" s="967"/>
      <c r="CDE29" s="967"/>
      <c r="CDF29" s="967"/>
      <c r="CDG29" s="967"/>
      <c r="CDH29" s="967"/>
      <c r="CDI29" s="967"/>
      <c r="CDJ29" s="967"/>
      <c r="CDK29" s="967"/>
      <c r="CDL29" s="967"/>
      <c r="CDM29" s="967"/>
      <c r="CDN29" s="967"/>
      <c r="CDO29" s="967"/>
      <c r="CDP29" s="967"/>
      <c r="CDQ29" s="967"/>
      <c r="CDR29" s="967"/>
      <c r="CDS29" s="967"/>
      <c r="CDT29" s="967"/>
      <c r="CDU29" s="967"/>
      <c r="CDV29" s="967"/>
      <c r="CDW29" s="967"/>
      <c r="CDX29" s="967"/>
      <c r="CDY29" s="967"/>
      <c r="CDZ29" s="967"/>
      <c r="CEA29" s="967"/>
      <c r="CEB29" s="967"/>
      <c r="CEC29" s="967"/>
      <c r="CED29" s="967"/>
      <c r="CEE29" s="967"/>
      <c r="CEF29" s="967"/>
      <c r="CEG29" s="967"/>
      <c r="CEH29" s="967"/>
      <c r="CEI29" s="967"/>
      <c r="CEJ29" s="967"/>
      <c r="CEK29" s="967"/>
      <c r="CEL29" s="967"/>
      <c r="CEM29" s="967"/>
      <c r="CEN29" s="967"/>
      <c r="CEO29" s="967"/>
      <c r="CEP29" s="967"/>
      <c r="CEQ29" s="967"/>
      <c r="CER29" s="967"/>
      <c r="CES29" s="967"/>
      <c r="CET29" s="967"/>
      <c r="CEU29" s="967"/>
      <c r="CEV29" s="967"/>
      <c r="CEW29" s="967"/>
      <c r="CEX29" s="967"/>
      <c r="CEY29" s="967"/>
      <c r="CEZ29" s="967"/>
      <c r="CFA29" s="967"/>
      <c r="CFB29" s="967"/>
      <c r="CFC29" s="967"/>
      <c r="CFD29" s="967"/>
      <c r="CFE29" s="967"/>
      <c r="CFF29" s="967"/>
      <c r="CFG29" s="967"/>
      <c r="CFH29" s="967"/>
      <c r="CFI29" s="967"/>
      <c r="CFJ29" s="967"/>
      <c r="CFK29" s="967"/>
      <c r="CFL29" s="967"/>
      <c r="CFM29" s="967"/>
      <c r="CFN29" s="967"/>
      <c r="CFO29" s="967"/>
      <c r="CFP29" s="967"/>
      <c r="CFQ29" s="967"/>
      <c r="CFR29" s="967"/>
      <c r="CFS29" s="967"/>
      <c r="CFT29" s="967"/>
      <c r="CFU29" s="967"/>
      <c r="CFV29" s="967"/>
      <c r="CFW29" s="967"/>
      <c r="CFX29" s="967"/>
      <c r="CFY29" s="967"/>
      <c r="CFZ29" s="967"/>
      <c r="CGA29" s="967"/>
      <c r="CGB29" s="967"/>
      <c r="CGC29" s="967"/>
      <c r="CGD29" s="967"/>
      <c r="CGE29" s="967"/>
      <c r="CGF29" s="967"/>
      <c r="CGG29" s="967"/>
      <c r="CGH29" s="967"/>
      <c r="CGI29" s="967"/>
      <c r="CGJ29" s="967"/>
      <c r="CGK29" s="967"/>
      <c r="CGL29" s="967"/>
      <c r="CGM29" s="967"/>
      <c r="CGN29" s="967"/>
      <c r="CGO29" s="967"/>
      <c r="CGP29" s="967"/>
      <c r="CGQ29" s="967"/>
      <c r="CGR29" s="967"/>
      <c r="CGS29" s="967"/>
      <c r="CGT29" s="967"/>
      <c r="CGU29" s="967"/>
      <c r="CGV29" s="967"/>
      <c r="CGW29" s="967"/>
      <c r="CGX29" s="967"/>
      <c r="CGY29" s="967"/>
      <c r="CGZ29" s="967"/>
      <c r="CHA29" s="967"/>
      <c r="CHB29" s="967"/>
      <c r="CHC29" s="967"/>
      <c r="CHD29" s="967"/>
      <c r="CHE29" s="967"/>
      <c r="CHF29" s="967"/>
      <c r="CHG29" s="967"/>
      <c r="CHH29" s="967"/>
      <c r="CHI29" s="967"/>
      <c r="CHJ29" s="967"/>
      <c r="CHK29" s="967"/>
      <c r="CHL29" s="967"/>
      <c r="CHM29" s="967"/>
      <c r="CHN29" s="967"/>
      <c r="CHO29" s="967"/>
      <c r="CHP29" s="967"/>
      <c r="CHQ29" s="967"/>
      <c r="CHR29" s="967"/>
      <c r="CHS29" s="967"/>
      <c r="CHT29" s="967"/>
      <c r="CHU29" s="967"/>
      <c r="CHV29" s="967"/>
      <c r="CHW29" s="967"/>
      <c r="CHX29" s="967"/>
      <c r="CHY29" s="967"/>
      <c r="CHZ29" s="967"/>
      <c r="CIA29" s="967"/>
      <c r="CIB29" s="967"/>
      <c r="CIC29" s="967"/>
      <c r="CID29" s="967"/>
      <c r="CIE29" s="967"/>
      <c r="CIF29" s="967"/>
      <c r="CIG29" s="967"/>
      <c r="CIH29" s="967"/>
      <c r="CII29" s="967"/>
      <c r="CIJ29" s="967"/>
      <c r="CIK29" s="967"/>
      <c r="CIL29" s="967"/>
      <c r="CIM29" s="967"/>
      <c r="CIN29" s="967"/>
      <c r="CIO29" s="967"/>
      <c r="CIP29" s="967"/>
      <c r="CIQ29" s="967"/>
      <c r="CIR29" s="967"/>
      <c r="CIS29" s="967"/>
      <c r="CIT29" s="967"/>
      <c r="CIU29" s="967"/>
      <c r="CIV29" s="967"/>
      <c r="CIW29" s="967"/>
      <c r="CIX29" s="967"/>
      <c r="CIY29" s="967"/>
      <c r="CIZ29" s="967"/>
      <c r="CJA29" s="967"/>
      <c r="CJB29" s="967"/>
      <c r="CJC29" s="967"/>
      <c r="CJD29" s="967"/>
      <c r="CJE29" s="967"/>
      <c r="CJF29" s="967"/>
      <c r="CJG29" s="967"/>
      <c r="CJH29" s="967"/>
      <c r="CJI29" s="967"/>
      <c r="CJJ29" s="967"/>
      <c r="CJK29" s="967"/>
      <c r="CJL29" s="967"/>
      <c r="CJM29" s="967"/>
      <c r="CJN29" s="967"/>
      <c r="CJO29" s="967"/>
      <c r="CJP29" s="967"/>
      <c r="CJQ29" s="967"/>
      <c r="CJR29" s="967"/>
      <c r="CJS29" s="967"/>
      <c r="CJT29" s="967"/>
      <c r="CJU29" s="967"/>
      <c r="CJV29" s="967"/>
      <c r="CJW29" s="967"/>
      <c r="CJX29" s="967"/>
      <c r="CJY29" s="967"/>
      <c r="CJZ29" s="967"/>
      <c r="CKA29" s="967"/>
      <c r="CKB29" s="967"/>
      <c r="CKC29" s="967"/>
      <c r="CKD29" s="967"/>
      <c r="CKE29" s="967"/>
      <c r="CKF29" s="967"/>
      <c r="CKG29" s="967"/>
      <c r="CKH29" s="967"/>
      <c r="CKI29" s="967"/>
      <c r="CKJ29" s="967"/>
      <c r="CKK29" s="967"/>
      <c r="CKL29" s="967"/>
      <c r="CKM29" s="967"/>
      <c r="CKN29" s="967"/>
      <c r="CKO29" s="967"/>
      <c r="CKP29" s="967"/>
      <c r="CKQ29" s="967"/>
      <c r="CKR29" s="967"/>
      <c r="CKS29" s="967"/>
      <c r="CKT29" s="967"/>
      <c r="CKU29" s="967"/>
      <c r="CKV29" s="967"/>
      <c r="CKW29" s="967"/>
      <c r="CKX29" s="967"/>
      <c r="CKY29" s="967"/>
      <c r="CKZ29" s="967"/>
      <c r="CLA29" s="967"/>
      <c r="CLB29" s="967"/>
      <c r="CLC29" s="967"/>
      <c r="CLD29" s="967"/>
      <c r="CLE29" s="967"/>
      <c r="CLF29" s="967"/>
      <c r="CLG29" s="967"/>
      <c r="CLH29" s="967"/>
      <c r="CLI29" s="967"/>
      <c r="CLJ29" s="967"/>
      <c r="CLK29" s="967"/>
      <c r="CLL29" s="967"/>
      <c r="CLM29" s="967"/>
      <c r="CLN29" s="967"/>
      <c r="CLO29" s="967"/>
      <c r="CLP29" s="967"/>
      <c r="CLQ29" s="967"/>
      <c r="CLR29" s="967"/>
      <c r="CLS29" s="967"/>
      <c r="CLT29" s="967"/>
      <c r="CLU29" s="967"/>
      <c r="CLV29" s="967"/>
      <c r="CLW29" s="967"/>
      <c r="CLX29" s="967"/>
      <c r="CLY29" s="967"/>
      <c r="CLZ29" s="967"/>
      <c r="CMA29" s="967"/>
      <c r="CMB29" s="967"/>
      <c r="CMC29" s="967"/>
      <c r="CMD29" s="967"/>
      <c r="CME29" s="967"/>
      <c r="CMF29" s="967"/>
      <c r="CMG29" s="967"/>
      <c r="CMH29" s="967"/>
      <c r="CMI29" s="967"/>
      <c r="CMJ29" s="967"/>
      <c r="CMK29" s="967"/>
      <c r="CML29" s="967"/>
      <c r="CMM29" s="967"/>
      <c r="CMN29" s="967"/>
      <c r="CMO29" s="967"/>
      <c r="CMP29" s="967"/>
      <c r="CMQ29" s="967"/>
      <c r="CMR29" s="967"/>
      <c r="CMS29" s="967"/>
      <c r="CMT29" s="967"/>
      <c r="CMU29" s="967"/>
      <c r="CMV29" s="967"/>
      <c r="CMW29" s="967"/>
      <c r="CMX29" s="967"/>
      <c r="CMY29" s="967"/>
      <c r="CMZ29" s="967"/>
      <c r="CNA29" s="967"/>
      <c r="CNB29" s="967"/>
      <c r="CNC29" s="967"/>
      <c r="CND29" s="967"/>
      <c r="CNE29" s="967"/>
      <c r="CNF29" s="967"/>
      <c r="CNG29" s="967"/>
      <c r="CNH29" s="967"/>
      <c r="CNI29" s="967"/>
      <c r="CNJ29" s="967"/>
      <c r="CNK29" s="967"/>
      <c r="CNL29" s="967"/>
      <c r="CNM29" s="967"/>
      <c r="CNN29" s="967"/>
      <c r="CNO29" s="967"/>
      <c r="CNP29" s="967"/>
      <c r="CNQ29" s="967"/>
      <c r="CNR29" s="967"/>
      <c r="CNS29" s="967"/>
      <c r="CNT29" s="967"/>
      <c r="CNU29" s="967"/>
      <c r="CNV29" s="967"/>
      <c r="CNW29" s="967"/>
      <c r="CNX29" s="967"/>
      <c r="CNY29" s="967"/>
      <c r="CNZ29" s="967"/>
      <c r="COA29" s="967"/>
      <c r="COB29" s="967"/>
      <c r="COC29" s="967"/>
      <c r="COD29" s="967"/>
      <c r="COE29" s="967"/>
      <c r="COF29" s="967"/>
      <c r="COG29" s="967"/>
      <c r="COH29" s="967"/>
      <c r="COI29" s="967"/>
      <c r="COJ29" s="967"/>
      <c r="COK29" s="967"/>
      <c r="COL29" s="967"/>
      <c r="COM29" s="967"/>
      <c r="CON29" s="967"/>
      <c r="COO29" s="967"/>
      <c r="COP29" s="967"/>
      <c r="COQ29" s="967"/>
      <c r="COR29" s="967"/>
      <c r="COS29" s="967"/>
      <c r="COT29" s="967"/>
      <c r="COU29" s="967"/>
      <c r="COV29" s="967"/>
      <c r="COW29" s="967"/>
      <c r="COX29" s="967"/>
      <c r="COY29" s="967"/>
      <c r="COZ29" s="967"/>
      <c r="CPA29" s="967"/>
      <c r="CPB29" s="967"/>
      <c r="CPC29" s="967"/>
      <c r="CPD29" s="967"/>
      <c r="CPE29" s="967"/>
      <c r="CPF29" s="967"/>
      <c r="CPG29" s="967"/>
      <c r="CPH29" s="967"/>
      <c r="CPI29" s="967"/>
      <c r="CPJ29" s="967"/>
      <c r="CPK29" s="967"/>
      <c r="CPL29" s="967"/>
      <c r="CPM29" s="967"/>
      <c r="CPN29" s="967"/>
      <c r="CPO29" s="967"/>
      <c r="CPP29" s="967"/>
      <c r="CPQ29" s="967"/>
      <c r="CPR29" s="967"/>
      <c r="CPS29" s="967"/>
      <c r="CPT29" s="967"/>
      <c r="CPU29" s="967"/>
      <c r="CPV29" s="967"/>
      <c r="CPW29" s="967"/>
      <c r="CPX29" s="967"/>
      <c r="CPY29" s="967"/>
      <c r="CPZ29" s="967"/>
      <c r="CQA29" s="967"/>
      <c r="CQB29" s="967"/>
      <c r="CQC29" s="967"/>
      <c r="CQD29" s="967"/>
      <c r="CQE29" s="967"/>
      <c r="CQF29" s="967"/>
      <c r="CQG29" s="967"/>
      <c r="CQH29" s="967"/>
      <c r="CQI29" s="967"/>
      <c r="CQJ29" s="967"/>
      <c r="CQK29" s="967"/>
      <c r="CQL29" s="967"/>
      <c r="CQM29" s="967"/>
      <c r="CQN29" s="967"/>
      <c r="CQO29" s="967"/>
      <c r="CQP29" s="967"/>
      <c r="CQQ29" s="967"/>
      <c r="CQR29" s="967"/>
      <c r="CQS29" s="967"/>
      <c r="CQT29" s="967"/>
      <c r="CQU29" s="967"/>
      <c r="CQV29" s="967"/>
      <c r="CQW29" s="967"/>
      <c r="CQX29" s="967"/>
      <c r="CQY29" s="967"/>
      <c r="CQZ29" s="967"/>
      <c r="CRA29" s="967"/>
      <c r="CRB29" s="967"/>
      <c r="CRC29" s="967"/>
      <c r="CRD29" s="967"/>
      <c r="CRE29" s="967"/>
      <c r="CRF29" s="967"/>
      <c r="CRG29" s="967"/>
      <c r="CRH29" s="967"/>
      <c r="CRI29" s="967"/>
      <c r="CRJ29" s="967"/>
      <c r="CRK29" s="967"/>
      <c r="CRL29" s="967"/>
      <c r="CRM29" s="967"/>
      <c r="CRN29" s="967"/>
      <c r="CRO29" s="967"/>
      <c r="CRP29" s="967"/>
      <c r="CRQ29" s="967"/>
      <c r="CRR29" s="967"/>
      <c r="CRS29" s="967"/>
      <c r="CRT29" s="967"/>
      <c r="CRU29" s="967"/>
      <c r="CRV29" s="967"/>
      <c r="CRW29" s="967"/>
      <c r="CRX29" s="967"/>
      <c r="CRY29" s="967"/>
      <c r="CRZ29" s="967"/>
      <c r="CSA29" s="967"/>
      <c r="CSB29" s="967"/>
      <c r="CSC29" s="967"/>
      <c r="CSD29" s="967"/>
      <c r="CSE29" s="967"/>
      <c r="CSF29" s="967"/>
      <c r="CSG29" s="967"/>
      <c r="CSH29" s="967"/>
      <c r="CSI29" s="967"/>
      <c r="CSJ29" s="967"/>
      <c r="CSK29" s="967"/>
      <c r="CSL29" s="967"/>
      <c r="CSM29" s="967"/>
      <c r="CSN29" s="967"/>
      <c r="CSO29" s="967"/>
      <c r="CSP29" s="967"/>
      <c r="CSQ29" s="967"/>
      <c r="CSR29" s="967"/>
      <c r="CSS29" s="967"/>
      <c r="CST29" s="967"/>
      <c r="CSU29" s="967"/>
      <c r="CSV29" s="967"/>
      <c r="CSW29" s="967"/>
      <c r="CSX29" s="967"/>
      <c r="CSY29" s="967"/>
      <c r="CSZ29" s="967"/>
      <c r="CTA29" s="967"/>
      <c r="CTB29" s="967"/>
      <c r="CTC29" s="967"/>
      <c r="CTD29" s="967"/>
      <c r="CTE29" s="967"/>
      <c r="CTF29" s="967"/>
      <c r="CTG29" s="967"/>
      <c r="CTH29" s="967"/>
      <c r="CTI29" s="967"/>
      <c r="CTJ29" s="967"/>
      <c r="CTK29" s="967"/>
      <c r="CTL29" s="967"/>
      <c r="CTM29" s="967"/>
      <c r="CTN29" s="967"/>
      <c r="CTO29" s="967"/>
      <c r="CTP29" s="967"/>
      <c r="CTQ29" s="967"/>
      <c r="CTR29" s="967"/>
      <c r="CTS29" s="967"/>
      <c r="CTT29" s="967"/>
      <c r="CTU29" s="967"/>
      <c r="CTV29" s="967"/>
      <c r="CTW29" s="967"/>
      <c r="CTX29" s="967"/>
      <c r="CTY29" s="967"/>
      <c r="CTZ29" s="967"/>
      <c r="CUA29" s="967"/>
      <c r="CUB29" s="967"/>
      <c r="CUC29" s="967"/>
      <c r="CUD29" s="967"/>
      <c r="CUE29" s="967"/>
      <c r="CUF29" s="967"/>
      <c r="CUG29" s="967"/>
      <c r="CUH29" s="967"/>
      <c r="CUI29" s="967"/>
      <c r="CUJ29" s="967"/>
      <c r="CUK29" s="967"/>
      <c r="CUL29" s="967"/>
      <c r="CUM29" s="967"/>
      <c r="CUN29" s="967"/>
      <c r="CUO29" s="967"/>
      <c r="CUP29" s="967"/>
      <c r="CUQ29" s="967"/>
      <c r="CUR29" s="967"/>
      <c r="CUS29" s="967"/>
      <c r="CUT29" s="967"/>
      <c r="CUU29" s="967"/>
      <c r="CUV29" s="967"/>
      <c r="CUW29" s="967"/>
      <c r="CUX29" s="967"/>
      <c r="CUY29" s="967"/>
      <c r="CUZ29" s="967"/>
      <c r="CVA29" s="967"/>
      <c r="CVB29" s="967"/>
      <c r="CVC29" s="967"/>
      <c r="CVD29" s="967"/>
      <c r="CVE29" s="967"/>
      <c r="CVF29" s="967"/>
      <c r="CVG29" s="967"/>
      <c r="CVH29" s="967"/>
      <c r="CVI29" s="967"/>
      <c r="CVJ29" s="967"/>
      <c r="CVK29" s="967"/>
      <c r="CVL29" s="967"/>
      <c r="CVM29" s="967"/>
      <c r="CVN29" s="967"/>
      <c r="CVO29" s="967"/>
      <c r="CVP29" s="967"/>
      <c r="CVQ29" s="967"/>
      <c r="CVR29" s="967"/>
      <c r="CVS29" s="967"/>
      <c r="CVT29" s="967"/>
      <c r="CVU29" s="967"/>
      <c r="CVV29" s="967"/>
      <c r="CVW29" s="967"/>
      <c r="CVX29" s="967"/>
      <c r="CVY29" s="967"/>
      <c r="CVZ29" s="967"/>
      <c r="CWA29" s="967"/>
      <c r="CWB29" s="967"/>
      <c r="CWC29" s="967"/>
      <c r="CWD29" s="967"/>
      <c r="CWE29" s="967"/>
      <c r="CWF29" s="967"/>
      <c r="CWG29" s="967"/>
      <c r="CWH29" s="967"/>
      <c r="CWI29" s="967"/>
      <c r="CWJ29" s="967"/>
      <c r="CWK29" s="967"/>
      <c r="CWL29" s="967"/>
      <c r="CWM29" s="967"/>
      <c r="CWN29" s="967"/>
      <c r="CWO29" s="967"/>
      <c r="CWP29" s="967"/>
      <c r="CWQ29" s="967"/>
      <c r="CWR29" s="967"/>
      <c r="CWS29" s="967"/>
      <c r="CWT29" s="967"/>
      <c r="CWU29" s="967"/>
      <c r="CWV29" s="967"/>
      <c r="CWW29" s="967"/>
      <c r="CWX29" s="967"/>
      <c r="CWY29" s="967"/>
      <c r="CWZ29" s="967"/>
      <c r="CXA29" s="967"/>
      <c r="CXB29" s="967"/>
      <c r="CXC29" s="967"/>
      <c r="CXD29" s="967"/>
      <c r="CXE29" s="967"/>
      <c r="CXF29" s="967"/>
      <c r="CXG29" s="967"/>
      <c r="CXH29" s="967"/>
      <c r="CXI29" s="967"/>
      <c r="CXJ29" s="967"/>
      <c r="CXK29" s="967"/>
      <c r="CXL29" s="967"/>
      <c r="CXM29" s="967"/>
      <c r="CXN29" s="967"/>
      <c r="CXO29" s="967"/>
      <c r="CXP29" s="967"/>
      <c r="CXQ29" s="967"/>
      <c r="CXR29" s="967"/>
      <c r="CXS29" s="967"/>
      <c r="CXT29" s="967"/>
      <c r="CXU29" s="967"/>
      <c r="CXV29" s="967"/>
      <c r="CXW29" s="967"/>
      <c r="CXX29" s="967"/>
      <c r="CXY29" s="967"/>
      <c r="CXZ29" s="967"/>
      <c r="CYA29" s="967"/>
      <c r="CYB29" s="967"/>
      <c r="CYC29" s="967"/>
      <c r="CYD29" s="967"/>
      <c r="CYE29" s="967"/>
      <c r="CYF29" s="967"/>
      <c r="CYG29" s="967"/>
      <c r="CYH29" s="967"/>
      <c r="CYI29" s="967"/>
      <c r="CYJ29" s="967"/>
      <c r="CYK29" s="967"/>
      <c r="CYL29" s="967"/>
      <c r="CYM29" s="967"/>
      <c r="CYN29" s="967"/>
      <c r="CYO29" s="967"/>
      <c r="CYP29" s="967"/>
      <c r="CYQ29" s="967"/>
      <c r="CYR29" s="967"/>
      <c r="CYS29" s="967"/>
      <c r="CYT29" s="967"/>
      <c r="CYU29" s="967"/>
      <c r="CYV29" s="967"/>
      <c r="CYW29" s="967"/>
      <c r="CYX29" s="967"/>
      <c r="CYY29" s="967"/>
      <c r="CYZ29" s="967"/>
      <c r="CZA29" s="967"/>
      <c r="CZB29" s="967"/>
      <c r="CZC29" s="967"/>
      <c r="CZD29" s="967"/>
      <c r="CZE29" s="967"/>
      <c r="CZF29" s="967"/>
      <c r="CZG29" s="967"/>
      <c r="CZH29" s="967"/>
      <c r="CZI29" s="967"/>
      <c r="CZJ29" s="967"/>
      <c r="CZK29" s="967"/>
      <c r="CZL29" s="967"/>
      <c r="CZM29" s="967"/>
      <c r="CZN29" s="967"/>
      <c r="CZO29" s="967"/>
      <c r="CZP29" s="967"/>
      <c r="CZQ29" s="967"/>
      <c r="CZR29" s="967"/>
      <c r="CZS29" s="967"/>
      <c r="CZT29" s="967"/>
      <c r="CZU29" s="967"/>
      <c r="CZV29" s="967"/>
      <c r="CZW29" s="967"/>
      <c r="CZX29" s="967"/>
      <c r="CZY29" s="967"/>
      <c r="CZZ29" s="967"/>
      <c r="DAA29" s="967"/>
      <c r="DAB29" s="967"/>
      <c r="DAC29" s="967"/>
      <c r="DAD29" s="967"/>
      <c r="DAE29" s="967"/>
      <c r="DAF29" s="967"/>
      <c r="DAG29" s="967"/>
      <c r="DAH29" s="967"/>
      <c r="DAI29" s="967"/>
      <c r="DAJ29" s="967"/>
      <c r="DAK29" s="967"/>
      <c r="DAL29" s="967"/>
      <c r="DAM29" s="967"/>
      <c r="DAN29" s="967"/>
      <c r="DAO29" s="967"/>
      <c r="DAP29" s="967"/>
      <c r="DAQ29" s="967"/>
      <c r="DAR29" s="967"/>
      <c r="DAS29" s="967"/>
      <c r="DAT29" s="967"/>
      <c r="DAU29" s="967"/>
      <c r="DAV29" s="967"/>
      <c r="DAW29" s="967"/>
      <c r="DAX29" s="967"/>
      <c r="DAY29" s="967"/>
      <c r="DAZ29" s="967"/>
      <c r="DBA29" s="967"/>
      <c r="DBB29" s="967"/>
      <c r="DBC29" s="967"/>
      <c r="DBD29" s="967"/>
      <c r="DBE29" s="967"/>
      <c r="DBF29" s="967"/>
      <c r="DBG29" s="967"/>
      <c r="DBH29" s="967"/>
      <c r="DBI29" s="967"/>
      <c r="DBJ29" s="967"/>
      <c r="DBK29" s="967"/>
      <c r="DBL29" s="967"/>
      <c r="DBM29" s="967"/>
      <c r="DBN29" s="967"/>
      <c r="DBO29" s="967"/>
      <c r="DBP29" s="967"/>
      <c r="DBQ29" s="967"/>
      <c r="DBR29" s="967"/>
      <c r="DBS29" s="967"/>
      <c r="DBT29" s="967"/>
      <c r="DBU29" s="967"/>
      <c r="DBV29" s="967"/>
      <c r="DBW29" s="967"/>
      <c r="DBX29" s="967"/>
      <c r="DBY29" s="967"/>
      <c r="DBZ29" s="967"/>
      <c r="DCA29" s="967"/>
      <c r="DCB29" s="967"/>
      <c r="DCC29" s="967"/>
      <c r="DCD29" s="967"/>
      <c r="DCE29" s="967"/>
      <c r="DCF29" s="967"/>
      <c r="DCG29" s="967"/>
      <c r="DCH29" s="967"/>
      <c r="DCI29" s="967"/>
      <c r="DCJ29" s="967"/>
      <c r="DCK29" s="967"/>
      <c r="DCL29" s="967"/>
      <c r="DCM29" s="967"/>
      <c r="DCN29" s="967"/>
      <c r="DCO29" s="967"/>
      <c r="DCP29" s="967"/>
      <c r="DCQ29" s="967"/>
      <c r="DCR29" s="967"/>
      <c r="DCS29" s="967"/>
      <c r="DCT29" s="967"/>
      <c r="DCU29" s="967"/>
      <c r="DCV29" s="967"/>
      <c r="DCW29" s="967"/>
      <c r="DCX29" s="967"/>
      <c r="DCY29" s="967"/>
      <c r="DCZ29" s="967"/>
      <c r="DDA29" s="967"/>
      <c r="DDB29" s="967"/>
      <c r="DDC29" s="967"/>
      <c r="DDD29" s="967"/>
      <c r="DDE29" s="967"/>
      <c r="DDF29" s="967"/>
      <c r="DDG29" s="967"/>
      <c r="DDH29" s="967"/>
      <c r="DDI29" s="967"/>
      <c r="DDJ29" s="967"/>
      <c r="DDK29" s="967"/>
      <c r="DDL29" s="967"/>
      <c r="DDM29" s="967"/>
      <c r="DDN29" s="967"/>
      <c r="DDO29" s="967"/>
      <c r="DDP29" s="967"/>
      <c r="DDQ29" s="967"/>
      <c r="DDR29" s="967"/>
      <c r="DDS29" s="967"/>
      <c r="DDT29" s="967"/>
      <c r="DDU29" s="967"/>
      <c r="DDV29" s="967"/>
      <c r="DDW29" s="967"/>
      <c r="DDX29" s="967"/>
      <c r="DDY29" s="967"/>
      <c r="DDZ29" s="967"/>
      <c r="DEA29" s="967"/>
      <c r="DEB29" s="967"/>
      <c r="DEC29" s="967"/>
      <c r="DED29" s="967"/>
      <c r="DEE29" s="967"/>
      <c r="DEF29" s="967"/>
      <c r="DEG29" s="967"/>
      <c r="DEH29" s="967"/>
      <c r="DEI29" s="967"/>
      <c r="DEJ29" s="967"/>
      <c r="DEK29" s="967"/>
      <c r="DEL29" s="967"/>
      <c r="DEM29" s="967"/>
      <c r="DEN29" s="967"/>
      <c r="DEO29" s="967"/>
      <c r="DEP29" s="967"/>
      <c r="DEQ29" s="967"/>
      <c r="DER29" s="967"/>
      <c r="DES29" s="967"/>
      <c r="DET29" s="967"/>
      <c r="DEU29" s="967"/>
      <c r="DEV29" s="967"/>
      <c r="DEW29" s="967"/>
      <c r="DEX29" s="967"/>
      <c r="DEY29" s="967"/>
      <c r="DEZ29" s="967"/>
      <c r="DFA29" s="967"/>
      <c r="DFB29" s="967"/>
      <c r="DFC29" s="967"/>
      <c r="DFD29" s="967"/>
      <c r="DFE29" s="967"/>
      <c r="DFF29" s="967"/>
      <c r="DFG29" s="967"/>
      <c r="DFH29" s="967"/>
      <c r="DFI29" s="967"/>
      <c r="DFJ29" s="967"/>
      <c r="DFK29" s="967"/>
      <c r="DFL29" s="967"/>
      <c r="DFM29" s="967"/>
      <c r="DFN29" s="967"/>
      <c r="DFO29" s="967"/>
      <c r="DFP29" s="967"/>
      <c r="DFQ29" s="967"/>
      <c r="DFR29" s="967"/>
      <c r="DFS29" s="967"/>
      <c r="DFT29" s="967"/>
      <c r="DFU29" s="967"/>
      <c r="DFV29" s="967"/>
      <c r="DFW29" s="967"/>
      <c r="DFX29" s="967"/>
      <c r="DFY29" s="967"/>
      <c r="DFZ29" s="967"/>
      <c r="DGA29" s="967"/>
      <c r="DGB29" s="967"/>
      <c r="DGC29" s="967"/>
      <c r="DGD29" s="967"/>
      <c r="DGE29" s="967"/>
      <c r="DGF29" s="967"/>
      <c r="DGG29" s="967"/>
      <c r="DGH29" s="967"/>
      <c r="DGI29" s="967"/>
      <c r="DGJ29" s="967"/>
      <c r="DGK29" s="967"/>
      <c r="DGL29" s="967"/>
      <c r="DGM29" s="967"/>
      <c r="DGN29" s="967"/>
      <c r="DGO29" s="967"/>
      <c r="DGP29" s="967"/>
      <c r="DGQ29" s="967"/>
      <c r="DGR29" s="967"/>
      <c r="DGS29" s="967"/>
      <c r="DGT29" s="967"/>
      <c r="DGU29" s="967"/>
      <c r="DGV29" s="967"/>
      <c r="DGW29" s="967"/>
      <c r="DGX29" s="967"/>
      <c r="DGY29" s="967"/>
      <c r="DGZ29" s="967"/>
      <c r="DHA29" s="967"/>
      <c r="DHB29" s="967"/>
      <c r="DHC29" s="967"/>
      <c r="DHD29" s="967"/>
      <c r="DHE29" s="967"/>
      <c r="DHF29" s="967"/>
      <c r="DHG29" s="967"/>
      <c r="DHH29" s="967"/>
      <c r="DHI29" s="967"/>
      <c r="DHJ29" s="967"/>
      <c r="DHK29" s="967"/>
      <c r="DHL29" s="967"/>
      <c r="DHM29" s="967"/>
      <c r="DHN29" s="967"/>
      <c r="DHO29" s="967"/>
      <c r="DHP29" s="967"/>
      <c r="DHQ29" s="967"/>
      <c r="DHR29" s="967"/>
      <c r="DHS29" s="967"/>
      <c r="DHT29" s="967"/>
      <c r="DHU29" s="967"/>
      <c r="DHV29" s="967"/>
      <c r="DHW29" s="967"/>
      <c r="DHX29" s="967"/>
      <c r="DHY29" s="967"/>
      <c r="DHZ29" s="967"/>
      <c r="DIA29" s="967"/>
      <c r="DIB29" s="967"/>
      <c r="DIC29" s="967"/>
      <c r="DID29" s="967"/>
      <c r="DIE29" s="967"/>
      <c r="DIF29" s="967"/>
      <c r="DIG29" s="967"/>
      <c r="DIH29" s="967"/>
      <c r="DII29" s="967"/>
      <c r="DIJ29" s="967"/>
      <c r="DIK29" s="967"/>
      <c r="DIL29" s="967"/>
      <c r="DIM29" s="967"/>
      <c r="DIN29" s="967"/>
      <c r="DIO29" s="967"/>
      <c r="DIP29" s="967"/>
      <c r="DIQ29" s="967"/>
      <c r="DIR29" s="967"/>
      <c r="DIS29" s="967"/>
      <c r="DIT29" s="967"/>
      <c r="DIU29" s="967"/>
      <c r="DIV29" s="967"/>
      <c r="DIW29" s="967"/>
      <c r="DIX29" s="967"/>
      <c r="DIY29" s="967"/>
      <c r="DIZ29" s="967"/>
      <c r="DJA29" s="967"/>
      <c r="DJB29" s="967"/>
      <c r="DJC29" s="967"/>
      <c r="DJD29" s="967"/>
      <c r="DJE29" s="967"/>
      <c r="DJF29" s="967"/>
      <c r="DJG29" s="967"/>
      <c r="DJH29" s="967"/>
      <c r="DJI29" s="967"/>
      <c r="DJJ29" s="967"/>
      <c r="DJK29" s="967"/>
      <c r="DJL29" s="967"/>
      <c r="DJM29" s="967"/>
      <c r="DJN29" s="967"/>
      <c r="DJO29" s="967"/>
      <c r="DJP29" s="967"/>
      <c r="DJQ29" s="967"/>
      <c r="DJR29" s="967"/>
      <c r="DJS29" s="967"/>
      <c r="DJT29" s="967"/>
      <c r="DJU29" s="967"/>
      <c r="DJV29" s="967"/>
      <c r="DJW29" s="967"/>
      <c r="DJX29" s="967"/>
      <c r="DJY29" s="967"/>
      <c r="DJZ29" s="967"/>
      <c r="DKA29" s="967"/>
      <c r="DKB29" s="967"/>
      <c r="DKC29" s="967"/>
      <c r="DKD29" s="967"/>
      <c r="DKE29" s="967"/>
      <c r="DKF29" s="967"/>
      <c r="DKG29" s="967"/>
      <c r="DKH29" s="967"/>
      <c r="DKI29" s="967"/>
      <c r="DKJ29" s="967"/>
      <c r="DKK29" s="967"/>
      <c r="DKL29" s="967"/>
      <c r="DKM29" s="967"/>
      <c r="DKN29" s="967"/>
      <c r="DKO29" s="967"/>
      <c r="DKP29" s="967"/>
      <c r="DKQ29" s="967"/>
      <c r="DKR29" s="967"/>
      <c r="DKS29" s="967"/>
      <c r="DKT29" s="967"/>
      <c r="DKU29" s="967"/>
      <c r="DKV29" s="967"/>
      <c r="DKW29" s="967"/>
      <c r="DKX29" s="967"/>
      <c r="DKY29" s="967"/>
      <c r="DKZ29" s="967"/>
      <c r="DLA29" s="967"/>
      <c r="DLB29" s="967"/>
      <c r="DLC29" s="967"/>
      <c r="DLD29" s="967"/>
      <c r="DLE29" s="967"/>
      <c r="DLF29" s="967"/>
      <c r="DLG29" s="967"/>
      <c r="DLH29" s="967"/>
      <c r="DLI29" s="967"/>
      <c r="DLJ29" s="967"/>
      <c r="DLK29" s="967"/>
      <c r="DLL29" s="967"/>
      <c r="DLM29" s="967"/>
      <c r="DLN29" s="967"/>
      <c r="DLO29" s="967"/>
      <c r="DLP29" s="967"/>
      <c r="DLQ29" s="967"/>
      <c r="DLR29" s="967"/>
      <c r="DLS29" s="967"/>
      <c r="DLT29" s="967"/>
      <c r="DLU29" s="967"/>
      <c r="DLV29" s="967"/>
      <c r="DLW29" s="967"/>
      <c r="DLX29" s="967"/>
      <c r="DLY29" s="967"/>
      <c r="DLZ29" s="967"/>
      <c r="DMA29" s="967"/>
      <c r="DMB29" s="967"/>
      <c r="DMC29" s="967"/>
      <c r="DMD29" s="967"/>
      <c r="DME29" s="967"/>
      <c r="DMF29" s="967"/>
      <c r="DMG29" s="967"/>
      <c r="DMH29" s="967"/>
      <c r="DMI29" s="967"/>
      <c r="DMJ29" s="967"/>
      <c r="DMK29" s="967"/>
      <c r="DML29" s="967"/>
      <c r="DMM29" s="967"/>
      <c r="DMN29" s="967"/>
      <c r="DMO29" s="967"/>
      <c r="DMP29" s="967"/>
      <c r="DMQ29" s="967"/>
      <c r="DMR29" s="967"/>
      <c r="DMS29" s="967"/>
      <c r="DMT29" s="967"/>
      <c r="DMU29" s="967"/>
      <c r="DMV29" s="967"/>
      <c r="DMW29" s="967"/>
      <c r="DMX29" s="967"/>
      <c r="DMY29" s="967"/>
      <c r="DMZ29" s="967"/>
      <c r="DNA29" s="967"/>
      <c r="DNB29" s="967"/>
      <c r="DNC29" s="967"/>
      <c r="DND29" s="967"/>
      <c r="DNE29" s="967"/>
      <c r="DNF29" s="967"/>
      <c r="DNG29" s="967"/>
      <c r="DNH29" s="967"/>
      <c r="DNI29" s="967"/>
      <c r="DNJ29" s="967"/>
      <c r="DNK29" s="967"/>
      <c r="DNL29" s="967"/>
      <c r="DNM29" s="967"/>
      <c r="DNN29" s="967"/>
      <c r="DNO29" s="967"/>
      <c r="DNP29" s="967"/>
      <c r="DNQ29" s="967"/>
      <c r="DNR29" s="967"/>
      <c r="DNS29" s="967"/>
      <c r="DNT29" s="967"/>
      <c r="DNU29" s="967"/>
      <c r="DNV29" s="967"/>
      <c r="DNW29" s="967"/>
      <c r="DNX29" s="967"/>
      <c r="DNY29" s="967"/>
      <c r="DNZ29" s="967"/>
      <c r="DOA29" s="967"/>
      <c r="DOB29" s="967"/>
      <c r="DOC29" s="967"/>
      <c r="DOD29" s="967"/>
      <c r="DOE29" s="967"/>
      <c r="DOF29" s="967"/>
      <c r="DOG29" s="967"/>
      <c r="DOH29" s="967"/>
      <c r="DOI29" s="967"/>
      <c r="DOJ29" s="967"/>
      <c r="DOK29" s="967"/>
      <c r="DOL29" s="967"/>
      <c r="DOM29" s="967"/>
      <c r="DON29" s="967"/>
      <c r="DOO29" s="967"/>
      <c r="DOP29" s="967"/>
      <c r="DOQ29" s="967"/>
      <c r="DOR29" s="967"/>
      <c r="DOS29" s="967"/>
      <c r="DOT29" s="967"/>
      <c r="DOU29" s="967"/>
      <c r="DOV29" s="967"/>
      <c r="DOW29" s="967"/>
      <c r="DOX29" s="967"/>
      <c r="DOY29" s="967"/>
      <c r="DOZ29" s="967"/>
      <c r="DPA29" s="967"/>
      <c r="DPB29" s="967"/>
      <c r="DPC29" s="967"/>
      <c r="DPD29" s="967"/>
      <c r="DPE29" s="967"/>
      <c r="DPF29" s="967"/>
      <c r="DPG29" s="967"/>
      <c r="DPH29" s="967"/>
      <c r="DPI29" s="967"/>
      <c r="DPJ29" s="967"/>
      <c r="DPK29" s="967"/>
      <c r="DPL29" s="967"/>
      <c r="DPM29" s="967"/>
      <c r="DPN29" s="967"/>
      <c r="DPO29" s="967"/>
      <c r="DPP29" s="967"/>
      <c r="DPQ29" s="967"/>
      <c r="DPR29" s="967"/>
      <c r="DPS29" s="967"/>
      <c r="DPT29" s="967"/>
      <c r="DPU29" s="967"/>
      <c r="DPV29" s="967"/>
      <c r="DPW29" s="967"/>
      <c r="DPX29" s="967"/>
      <c r="DPY29" s="967"/>
      <c r="DPZ29" s="967"/>
      <c r="DQA29" s="967"/>
      <c r="DQB29" s="967"/>
      <c r="DQC29" s="967"/>
      <c r="DQD29" s="967"/>
      <c r="DQE29" s="967"/>
      <c r="DQF29" s="967"/>
      <c r="DQG29" s="967"/>
      <c r="DQH29" s="967"/>
      <c r="DQI29" s="967"/>
      <c r="DQJ29" s="967"/>
      <c r="DQK29" s="967"/>
      <c r="DQL29" s="967"/>
      <c r="DQM29" s="967"/>
      <c r="DQN29" s="967"/>
      <c r="DQO29" s="967"/>
      <c r="DQP29" s="967"/>
      <c r="DQQ29" s="967"/>
      <c r="DQR29" s="967"/>
      <c r="DQS29" s="967"/>
      <c r="DQT29" s="967"/>
      <c r="DQU29" s="967"/>
      <c r="DQV29" s="967"/>
      <c r="DQW29" s="967"/>
      <c r="DQX29" s="967"/>
      <c r="DQY29" s="967"/>
      <c r="DQZ29" s="967"/>
      <c r="DRA29" s="967"/>
      <c r="DRB29" s="967"/>
      <c r="DRC29" s="967"/>
      <c r="DRD29" s="967"/>
      <c r="DRE29" s="967"/>
      <c r="DRF29" s="967"/>
      <c r="DRG29" s="967"/>
      <c r="DRH29" s="967"/>
      <c r="DRI29" s="967"/>
      <c r="DRJ29" s="967"/>
      <c r="DRK29" s="967"/>
      <c r="DRL29" s="967"/>
      <c r="DRM29" s="967"/>
      <c r="DRN29" s="967"/>
      <c r="DRO29" s="967"/>
      <c r="DRP29" s="967"/>
      <c r="DRQ29" s="967"/>
      <c r="DRR29" s="967"/>
      <c r="DRS29" s="967"/>
      <c r="DRT29" s="967"/>
      <c r="DRU29" s="967"/>
      <c r="DRV29" s="967"/>
      <c r="DRW29" s="967"/>
      <c r="DRX29" s="967"/>
      <c r="DRY29" s="967"/>
      <c r="DRZ29" s="967"/>
      <c r="DSA29" s="967"/>
      <c r="DSB29" s="967"/>
      <c r="DSC29" s="967"/>
      <c r="DSD29" s="967"/>
      <c r="DSE29" s="967"/>
      <c r="DSF29" s="967"/>
      <c r="DSG29" s="967"/>
      <c r="DSH29" s="967"/>
      <c r="DSI29" s="967"/>
      <c r="DSJ29" s="967"/>
      <c r="DSK29" s="967"/>
      <c r="DSL29" s="967"/>
      <c r="DSM29" s="967"/>
      <c r="DSN29" s="967"/>
      <c r="DSO29" s="967"/>
      <c r="DSP29" s="967"/>
      <c r="DSQ29" s="967"/>
      <c r="DSR29" s="967"/>
      <c r="DSS29" s="967"/>
      <c r="DST29" s="967"/>
      <c r="DSU29" s="967"/>
      <c r="DSV29" s="967"/>
      <c r="DSW29" s="967"/>
      <c r="DSX29" s="967"/>
      <c r="DSY29" s="967"/>
      <c r="DSZ29" s="967"/>
      <c r="DTA29" s="967"/>
      <c r="DTB29" s="967"/>
      <c r="DTC29" s="967"/>
      <c r="DTD29" s="967"/>
      <c r="DTE29" s="967"/>
      <c r="DTF29" s="967"/>
      <c r="DTG29" s="967"/>
      <c r="DTH29" s="967"/>
      <c r="DTI29" s="967"/>
      <c r="DTJ29" s="967"/>
      <c r="DTK29" s="967"/>
      <c r="DTL29" s="967"/>
      <c r="DTM29" s="967"/>
      <c r="DTN29" s="967"/>
      <c r="DTO29" s="967"/>
      <c r="DTP29" s="967"/>
      <c r="DTQ29" s="967"/>
      <c r="DTR29" s="967"/>
      <c r="DTS29" s="967"/>
      <c r="DTT29" s="967"/>
      <c r="DTU29" s="967"/>
      <c r="DTV29" s="967"/>
      <c r="DTW29" s="967"/>
      <c r="DTX29" s="967"/>
      <c r="DTY29" s="967"/>
      <c r="DTZ29" s="967"/>
      <c r="DUA29" s="967"/>
      <c r="DUB29" s="967"/>
      <c r="DUC29" s="967"/>
      <c r="DUD29" s="967"/>
      <c r="DUE29" s="967"/>
      <c r="DUF29" s="967"/>
      <c r="DUG29" s="967"/>
      <c r="DUH29" s="967"/>
      <c r="DUI29" s="967"/>
      <c r="DUJ29" s="967"/>
      <c r="DUK29" s="967"/>
      <c r="DUL29" s="967"/>
      <c r="DUM29" s="967"/>
      <c r="DUN29" s="967"/>
      <c r="DUO29" s="967"/>
      <c r="DUP29" s="967"/>
      <c r="DUQ29" s="967"/>
      <c r="DUR29" s="967"/>
      <c r="DUS29" s="967"/>
      <c r="DUT29" s="967"/>
      <c r="DUU29" s="967"/>
      <c r="DUV29" s="967"/>
      <c r="DUW29" s="967"/>
      <c r="DUX29" s="967"/>
      <c r="DUY29" s="967"/>
      <c r="DUZ29" s="967"/>
      <c r="DVA29" s="967"/>
      <c r="DVB29" s="967"/>
      <c r="DVC29" s="967"/>
      <c r="DVD29" s="967"/>
      <c r="DVE29" s="967"/>
      <c r="DVF29" s="967"/>
      <c r="DVG29" s="967"/>
      <c r="DVH29" s="967"/>
      <c r="DVI29" s="967"/>
      <c r="DVJ29" s="967"/>
      <c r="DVK29" s="967"/>
      <c r="DVL29" s="967"/>
      <c r="DVM29" s="967"/>
      <c r="DVN29" s="967"/>
      <c r="DVO29" s="967"/>
      <c r="DVP29" s="967"/>
      <c r="DVQ29" s="967"/>
      <c r="DVR29" s="967"/>
      <c r="DVS29" s="967"/>
      <c r="DVT29" s="967"/>
      <c r="DVU29" s="967"/>
      <c r="DVV29" s="967"/>
      <c r="DVW29" s="967"/>
      <c r="DVX29" s="967"/>
      <c r="DVY29" s="967"/>
      <c r="DVZ29" s="967"/>
      <c r="DWA29" s="967"/>
      <c r="DWB29" s="967"/>
      <c r="DWC29" s="967"/>
      <c r="DWD29" s="967"/>
      <c r="DWE29" s="967"/>
      <c r="DWF29" s="967"/>
      <c r="DWG29" s="967"/>
      <c r="DWH29" s="967"/>
      <c r="DWI29" s="967"/>
      <c r="DWJ29" s="967"/>
      <c r="DWK29" s="967"/>
      <c r="DWL29" s="967"/>
      <c r="DWM29" s="967"/>
      <c r="DWN29" s="967"/>
      <c r="DWO29" s="967"/>
      <c r="DWP29" s="967"/>
      <c r="DWQ29" s="967"/>
      <c r="DWR29" s="967"/>
      <c r="DWS29" s="967"/>
      <c r="DWT29" s="967"/>
      <c r="DWU29" s="967"/>
      <c r="DWV29" s="967"/>
      <c r="DWW29" s="967"/>
      <c r="DWX29" s="967"/>
      <c r="DWY29" s="967"/>
      <c r="DWZ29" s="967"/>
      <c r="DXA29" s="967"/>
      <c r="DXB29" s="967"/>
      <c r="DXC29" s="967"/>
      <c r="DXD29" s="967"/>
      <c r="DXE29" s="967"/>
      <c r="DXF29" s="967"/>
      <c r="DXG29" s="967"/>
      <c r="DXH29" s="967"/>
      <c r="DXI29" s="967"/>
      <c r="DXJ29" s="967"/>
      <c r="DXK29" s="967"/>
      <c r="DXL29" s="967"/>
      <c r="DXM29" s="967"/>
      <c r="DXN29" s="967"/>
      <c r="DXO29" s="967"/>
      <c r="DXP29" s="967"/>
      <c r="DXQ29" s="967"/>
      <c r="DXR29" s="967"/>
      <c r="DXS29" s="967"/>
      <c r="DXT29" s="967"/>
      <c r="DXU29" s="967"/>
      <c r="DXV29" s="967"/>
      <c r="DXW29" s="967"/>
      <c r="DXX29" s="967"/>
      <c r="DXY29" s="967"/>
      <c r="DXZ29" s="967"/>
      <c r="DYA29" s="967"/>
      <c r="DYB29" s="967"/>
      <c r="DYC29" s="967"/>
      <c r="DYD29" s="967"/>
      <c r="DYE29" s="967"/>
      <c r="DYF29" s="967"/>
      <c r="DYG29" s="967"/>
      <c r="DYH29" s="967"/>
      <c r="DYI29" s="967"/>
      <c r="DYJ29" s="967"/>
      <c r="DYK29" s="967"/>
      <c r="DYL29" s="967"/>
      <c r="DYM29" s="967"/>
      <c r="DYN29" s="967"/>
      <c r="DYO29" s="967"/>
      <c r="DYP29" s="967"/>
      <c r="DYQ29" s="967"/>
      <c r="DYR29" s="967"/>
      <c r="DYS29" s="967"/>
      <c r="DYT29" s="967"/>
      <c r="DYU29" s="967"/>
      <c r="DYV29" s="967"/>
      <c r="DYW29" s="967"/>
      <c r="DYX29" s="967"/>
      <c r="DYY29" s="967"/>
      <c r="DYZ29" s="967"/>
      <c r="DZA29" s="967"/>
      <c r="DZB29" s="967"/>
      <c r="DZC29" s="967"/>
      <c r="DZD29" s="967"/>
      <c r="DZE29" s="967"/>
      <c r="DZF29" s="967"/>
      <c r="DZG29" s="967"/>
      <c r="DZH29" s="967"/>
      <c r="DZI29" s="967"/>
      <c r="DZJ29" s="967"/>
      <c r="DZK29" s="967"/>
      <c r="DZL29" s="967"/>
      <c r="DZM29" s="967"/>
      <c r="DZN29" s="967"/>
      <c r="DZO29" s="967"/>
      <c r="DZP29" s="967"/>
      <c r="DZQ29" s="967"/>
      <c r="DZR29" s="967"/>
      <c r="DZS29" s="967"/>
      <c r="DZT29" s="967"/>
      <c r="DZU29" s="967"/>
      <c r="DZV29" s="967"/>
      <c r="DZW29" s="967"/>
      <c r="DZX29" s="967"/>
      <c r="DZY29" s="967"/>
      <c r="DZZ29" s="967"/>
      <c r="EAA29" s="967"/>
      <c r="EAB29" s="967"/>
      <c r="EAC29" s="967"/>
      <c r="EAD29" s="967"/>
      <c r="EAE29" s="967"/>
      <c r="EAF29" s="967"/>
      <c r="EAG29" s="967"/>
      <c r="EAH29" s="967"/>
      <c r="EAI29" s="967"/>
      <c r="EAJ29" s="967"/>
      <c r="EAK29" s="967"/>
      <c r="EAL29" s="967"/>
      <c r="EAM29" s="967"/>
      <c r="EAN29" s="967"/>
      <c r="EAO29" s="967"/>
      <c r="EAP29" s="967"/>
      <c r="EAQ29" s="967"/>
      <c r="EAR29" s="967"/>
      <c r="EAS29" s="967"/>
      <c r="EAT29" s="967"/>
      <c r="EAU29" s="967"/>
      <c r="EAV29" s="967"/>
      <c r="EAW29" s="967"/>
      <c r="EAX29" s="967"/>
      <c r="EAY29" s="967"/>
      <c r="EAZ29" s="967"/>
      <c r="EBA29" s="967"/>
      <c r="EBB29" s="967"/>
      <c r="EBC29" s="967"/>
      <c r="EBD29" s="967"/>
      <c r="EBE29" s="967"/>
      <c r="EBF29" s="967"/>
      <c r="EBG29" s="967"/>
      <c r="EBH29" s="967"/>
      <c r="EBI29" s="967"/>
      <c r="EBJ29" s="967"/>
      <c r="EBK29" s="967"/>
      <c r="EBL29" s="967"/>
      <c r="EBM29" s="967"/>
      <c r="EBN29" s="967"/>
      <c r="EBO29" s="967"/>
      <c r="EBP29" s="967"/>
      <c r="EBQ29" s="967"/>
      <c r="EBR29" s="967"/>
      <c r="EBS29" s="967"/>
      <c r="EBT29" s="967"/>
      <c r="EBU29" s="967"/>
      <c r="EBV29" s="967"/>
      <c r="EBW29" s="967"/>
      <c r="EBX29" s="967"/>
      <c r="EBY29" s="967"/>
      <c r="EBZ29" s="967"/>
      <c r="ECA29" s="967"/>
      <c r="ECB29" s="967"/>
      <c r="ECC29" s="967"/>
      <c r="ECD29" s="967"/>
      <c r="ECE29" s="967"/>
      <c r="ECF29" s="967"/>
      <c r="ECG29" s="967"/>
      <c r="ECH29" s="967"/>
      <c r="ECI29" s="967"/>
      <c r="ECJ29" s="967"/>
      <c r="ECK29" s="967"/>
      <c r="ECL29" s="967"/>
      <c r="ECM29" s="967"/>
      <c r="ECN29" s="967"/>
      <c r="ECO29" s="967"/>
      <c r="ECP29" s="967"/>
      <c r="ECQ29" s="967"/>
      <c r="ECR29" s="967"/>
      <c r="ECS29" s="967"/>
      <c r="ECT29" s="967"/>
      <c r="ECU29" s="967"/>
      <c r="ECV29" s="967"/>
      <c r="ECW29" s="967"/>
      <c r="ECX29" s="967"/>
      <c r="ECY29" s="967"/>
      <c r="ECZ29" s="967"/>
      <c r="EDA29" s="967"/>
      <c r="EDB29" s="967"/>
      <c r="EDC29" s="967"/>
      <c r="EDD29" s="967"/>
      <c r="EDE29" s="967"/>
      <c r="EDF29" s="967"/>
      <c r="EDG29" s="967"/>
      <c r="EDH29" s="967"/>
      <c r="EDI29" s="967"/>
      <c r="EDJ29" s="967"/>
      <c r="EDK29" s="967"/>
      <c r="EDL29" s="967"/>
      <c r="EDM29" s="967"/>
      <c r="EDN29" s="967"/>
      <c r="EDO29" s="967"/>
      <c r="EDP29" s="967"/>
      <c r="EDQ29" s="967"/>
      <c r="EDR29" s="967"/>
      <c r="EDS29" s="967"/>
      <c r="EDT29" s="967"/>
      <c r="EDU29" s="967"/>
      <c r="EDV29" s="967"/>
      <c r="EDW29" s="967"/>
      <c r="EDX29" s="967"/>
      <c r="EDY29" s="967"/>
      <c r="EDZ29" s="967"/>
      <c r="EEA29" s="967"/>
      <c r="EEB29" s="967"/>
      <c r="EEC29" s="967"/>
      <c r="EED29" s="967"/>
      <c r="EEE29" s="967"/>
      <c r="EEF29" s="967"/>
      <c r="EEG29" s="967"/>
      <c r="EEH29" s="967"/>
      <c r="EEI29" s="967"/>
      <c r="EEJ29" s="967"/>
      <c r="EEK29" s="967"/>
      <c r="EEL29" s="967"/>
      <c r="EEM29" s="967"/>
      <c r="EEN29" s="967"/>
      <c r="EEO29" s="967"/>
      <c r="EEP29" s="967"/>
      <c r="EEQ29" s="967"/>
      <c r="EER29" s="967"/>
      <c r="EES29" s="967"/>
      <c r="EET29" s="967"/>
      <c r="EEU29" s="967"/>
      <c r="EEV29" s="967"/>
      <c r="EEW29" s="967"/>
      <c r="EEX29" s="967"/>
      <c r="EEY29" s="967"/>
      <c r="EEZ29" s="967"/>
      <c r="EFA29" s="967"/>
      <c r="EFB29" s="967"/>
      <c r="EFC29" s="967"/>
      <c r="EFD29" s="967"/>
      <c r="EFE29" s="967"/>
      <c r="EFF29" s="967"/>
      <c r="EFG29" s="967"/>
      <c r="EFH29" s="967"/>
      <c r="EFI29" s="967"/>
      <c r="EFJ29" s="967"/>
      <c r="EFK29" s="967"/>
      <c r="EFL29" s="967"/>
      <c r="EFM29" s="967"/>
      <c r="EFN29" s="967"/>
      <c r="EFO29" s="967"/>
      <c r="EFP29" s="967"/>
      <c r="EFQ29" s="967"/>
      <c r="EFR29" s="967"/>
      <c r="EFS29" s="967"/>
      <c r="EFT29" s="967"/>
      <c r="EFU29" s="967"/>
      <c r="EFV29" s="967"/>
      <c r="EFW29" s="967"/>
      <c r="EFX29" s="967"/>
      <c r="EFY29" s="967"/>
      <c r="EFZ29" s="967"/>
      <c r="EGA29" s="967"/>
      <c r="EGB29" s="967"/>
      <c r="EGC29" s="967"/>
      <c r="EGD29" s="967"/>
      <c r="EGE29" s="967"/>
      <c r="EGF29" s="967"/>
      <c r="EGG29" s="967"/>
      <c r="EGH29" s="967"/>
      <c r="EGI29" s="967"/>
      <c r="EGJ29" s="967"/>
      <c r="EGK29" s="967"/>
      <c r="EGL29" s="967"/>
      <c r="EGM29" s="967"/>
      <c r="EGN29" s="967"/>
      <c r="EGO29" s="967"/>
      <c r="EGP29" s="967"/>
      <c r="EGQ29" s="967"/>
      <c r="EGR29" s="967"/>
      <c r="EGS29" s="967"/>
      <c r="EGT29" s="967"/>
      <c r="EGU29" s="967"/>
      <c r="EGV29" s="967"/>
      <c r="EGW29" s="967"/>
      <c r="EGX29" s="967"/>
      <c r="EGY29" s="967"/>
      <c r="EGZ29" s="967"/>
      <c r="EHA29" s="967"/>
      <c r="EHB29" s="967"/>
      <c r="EHC29" s="967"/>
      <c r="EHD29" s="967"/>
      <c r="EHE29" s="967"/>
      <c r="EHF29" s="967"/>
      <c r="EHG29" s="967"/>
      <c r="EHH29" s="967"/>
      <c r="EHI29" s="967"/>
      <c r="EHJ29" s="967"/>
      <c r="EHK29" s="967"/>
      <c r="EHL29" s="967"/>
      <c r="EHM29" s="967"/>
      <c r="EHN29" s="967"/>
      <c r="EHO29" s="967"/>
      <c r="EHP29" s="967"/>
      <c r="EHQ29" s="967"/>
      <c r="EHR29" s="967"/>
      <c r="EHS29" s="967"/>
      <c r="EHT29" s="967"/>
      <c r="EHU29" s="967"/>
      <c r="EHV29" s="967"/>
      <c r="EHW29" s="967"/>
      <c r="EHX29" s="967"/>
      <c r="EHY29" s="967"/>
      <c r="EHZ29" s="967"/>
      <c r="EIA29" s="967"/>
      <c r="EIB29" s="967"/>
      <c r="EIC29" s="967"/>
      <c r="EID29" s="967"/>
      <c r="EIE29" s="967"/>
      <c r="EIF29" s="967"/>
      <c r="EIG29" s="967"/>
      <c r="EIH29" s="967"/>
      <c r="EII29" s="967"/>
      <c r="EIJ29" s="967"/>
      <c r="EIK29" s="967"/>
      <c r="EIL29" s="967"/>
      <c r="EIM29" s="967"/>
      <c r="EIN29" s="967"/>
      <c r="EIO29" s="967"/>
      <c r="EIP29" s="967"/>
      <c r="EIQ29" s="967"/>
      <c r="EIR29" s="967"/>
      <c r="EIS29" s="967"/>
      <c r="EIT29" s="967"/>
      <c r="EIU29" s="967"/>
      <c r="EIV29" s="967"/>
      <c r="EIW29" s="967"/>
      <c r="EIX29" s="967"/>
      <c r="EIY29" s="967"/>
      <c r="EIZ29" s="967"/>
      <c r="EJA29" s="967"/>
      <c r="EJB29" s="967"/>
      <c r="EJC29" s="967"/>
      <c r="EJD29" s="967"/>
      <c r="EJE29" s="967"/>
      <c r="EJF29" s="967"/>
      <c r="EJG29" s="967"/>
      <c r="EJH29" s="967"/>
      <c r="EJI29" s="967"/>
      <c r="EJJ29" s="967"/>
      <c r="EJK29" s="967"/>
      <c r="EJL29" s="967"/>
      <c r="EJM29" s="967"/>
      <c r="EJN29" s="967"/>
      <c r="EJO29" s="967"/>
      <c r="EJP29" s="967"/>
      <c r="EJQ29" s="967"/>
      <c r="EJR29" s="967"/>
      <c r="EJS29" s="967"/>
      <c r="EJT29" s="967"/>
      <c r="EJU29" s="967"/>
      <c r="EJV29" s="967"/>
      <c r="EJW29" s="967"/>
      <c r="EJX29" s="967"/>
      <c r="EJY29" s="967"/>
      <c r="EJZ29" s="967"/>
      <c r="EKA29" s="967"/>
      <c r="EKB29" s="967"/>
      <c r="EKC29" s="967"/>
      <c r="EKD29" s="967"/>
      <c r="EKE29" s="967"/>
      <c r="EKF29" s="967"/>
      <c r="EKG29" s="967"/>
      <c r="EKH29" s="967"/>
      <c r="EKI29" s="967"/>
      <c r="EKJ29" s="967"/>
      <c r="EKK29" s="967"/>
      <c r="EKL29" s="967"/>
      <c r="EKM29" s="967"/>
      <c r="EKN29" s="967"/>
      <c r="EKO29" s="967"/>
      <c r="EKP29" s="967"/>
      <c r="EKQ29" s="967"/>
      <c r="EKR29" s="967"/>
      <c r="EKS29" s="967"/>
      <c r="EKT29" s="967"/>
      <c r="EKU29" s="967"/>
      <c r="EKV29" s="967"/>
      <c r="EKW29" s="967"/>
      <c r="EKX29" s="967"/>
      <c r="EKY29" s="967"/>
      <c r="EKZ29" s="967"/>
      <c r="ELA29" s="967"/>
      <c r="ELB29" s="967"/>
      <c r="ELC29" s="967"/>
      <c r="ELD29" s="967"/>
      <c r="ELE29" s="967"/>
      <c r="ELF29" s="967"/>
      <c r="ELG29" s="967"/>
      <c r="ELH29" s="967"/>
      <c r="ELI29" s="967"/>
      <c r="ELJ29" s="967"/>
      <c r="ELK29" s="967"/>
      <c r="ELL29" s="967"/>
      <c r="ELM29" s="967"/>
      <c r="ELN29" s="967"/>
      <c r="ELO29" s="967"/>
      <c r="ELP29" s="967"/>
      <c r="ELQ29" s="967"/>
      <c r="ELR29" s="967"/>
      <c r="ELS29" s="967"/>
      <c r="ELT29" s="967"/>
      <c r="ELU29" s="967"/>
      <c r="ELV29" s="967"/>
      <c r="ELW29" s="967"/>
      <c r="ELX29" s="967"/>
      <c r="ELY29" s="967"/>
      <c r="ELZ29" s="967"/>
      <c r="EMA29" s="967"/>
      <c r="EMB29" s="967"/>
      <c r="EMC29" s="967"/>
      <c r="EMD29" s="967"/>
      <c r="EME29" s="967"/>
      <c r="EMF29" s="967"/>
      <c r="EMG29" s="967"/>
      <c r="EMH29" s="967"/>
      <c r="EMI29" s="967"/>
      <c r="EMJ29" s="967"/>
      <c r="EMK29" s="967"/>
      <c r="EML29" s="967"/>
      <c r="EMM29" s="967"/>
      <c r="EMN29" s="967"/>
      <c r="EMO29" s="967"/>
      <c r="EMP29" s="967"/>
      <c r="EMQ29" s="967"/>
      <c r="EMR29" s="967"/>
      <c r="EMS29" s="967"/>
      <c r="EMT29" s="967"/>
      <c r="EMU29" s="967"/>
      <c r="EMV29" s="967"/>
      <c r="EMW29" s="967"/>
      <c r="EMX29" s="967"/>
      <c r="EMY29" s="967"/>
      <c r="EMZ29" s="967"/>
      <c r="ENA29" s="967"/>
      <c r="ENB29" s="967"/>
      <c r="ENC29" s="967"/>
      <c r="END29" s="967"/>
      <c r="ENE29" s="967"/>
      <c r="ENF29" s="967"/>
      <c r="ENG29" s="967"/>
      <c r="ENH29" s="967"/>
      <c r="ENI29" s="967"/>
      <c r="ENJ29" s="967"/>
      <c r="ENK29" s="967"/>
      <c r="ENL29" s="967"/>
      <c r="ENM29" s="967"/>
      <c r="ENN29" s="967"/>
      <c r="ENO29" s="967"/>
      <c r="ENP29" s="967"/>
      <c r="ENQ29" s="967"/>
      <c r="ENR29" s="967"/>
      <c r="ENS29" s="967"/>
      <c r="ENT29" s="967"/>
      <c r="ENU29" s="967"/>
      <c r="ENV29" s="967"/>
      <c r="ENW29" s="967"/>
      <c r="ENX29" s="967"/>
      <c r="ENY29" s="967"/>
      <c r="ENZ29" s="967"/>
      <c r="EOA29" s="967"/>
      <c r="EOB29" s="967"/>
      <c r="EOC29" s="967"/>
      <c r="EOD29" s="967"/>
      <c r="EOE29" s="967"/>
      <c r="EOF29" s="967"/>
      <c r="EOG29" s="967"/>
      <c r="EOH29" s="967"/>
      <c r="EOI29" s="967"/>
      <c r="EOJ29" s="967"/>
      <c r="EOK29" s="967"/>
      <c r="EOL29" s="967"/>
      <c r="EOM29" s="967"/>
      <c r="EON29" s="967"/>
      <c r="EOO29" s="967"/>
      <c r="EOP29" s="967"/>
      <c r="EOQ29" s="967"/>
      <c r="EOR29" s="967"/>
      <c r="EOS29" s="967"/>
      <c r="EOT29" s="967"/>
      <c r="EOU29" s="967"/>
      <c r="EOV29" s="967"/>
      <c r="EOW29" s="967"/>
      <c r="EOX29" s="967"/>
      <c r="EOY29" s="967"/>
      <c r="EOZ29" s="967"/>
      <c r="EPA29" s="967"/>
      <c r="EPB29" s="967"/>
      <c r="EPC29" s="967"/>
      <c r="EPD29" s="967"/>
      <c r="EPE29" s="967"/>
      <c r="EPF29" s="967"/>
      <c r="EPG29" s="967"/>
      <c r="EPH29" s="967"/>
      <c r="EPI29" s="967"/>
      <c r="EPJ29" s="967"/>
      <c r="EPK29" s="967"/>
      <c r="EPL29" s="967"/>
      <c r="EPM29" s="967"/>
      <c r="EPN29" s="967"/>
      <c r="EPO29" s="967"/>
      <c r="EPP29" s="967"/>
      <c r="EPQ29" s="967"/>
      <c r="EPR29" s="967"/>
      <c r="EPS29" s="967"/>
      <c r="EPT29" s="967"/>
      <c r="EPU29" s="967"/>
      <c r="EPV29" s="967"/>
      <c r="EPW29" s="967"/>
      <c r="EPX29" s="967"/>
      <c r="EPY29" s="967"/>
      <c r="EPZ29" s="967"/>
      <c r="EQA29" s="967"/>
      <c r="EQB29" s="967"/>
      <c r="EQC29" s="967"/>
      <c r="EQD29" s="967"/>
      <c r="EQE29" s="967"/>
      <c r="EQF29" s="967"/>
      <c r="EQG29" s="967"/>
      <c r="EQH29" s="967"/>
      <c r="EQI29" s="967"/>
      <c r="EQJ29" s="967"/>
      <c r="EQK29" s="967"/>
      <c r="EQL29" s="967"/>
      <c r="EQM29" s="967"/>
      <c r="EQN29" s="967"/>
      <c r="EQO29" s="967"/>
      <c r="EQP29" s="967"/>
      <c r="EQQ29" s="967"/>
      <c r="EQR29" s="967"/>
      <c r="EQS29" s="967"/>
      <c r="EQT29" s="967"/>
      <c r="EQU29" s="967"/>
      <c r="EQV29" s="967"/>
      <c r="EQW29" s="967"/>
      <c r="EQX29" s="967"/>
      <c r="EQY29" s="967"/>
      <c r="EQZ29" s="967"/>
      <c r="ERA29" s="967"/>
      <c r="ERB29" s="967"/>
      <c r="ERC29" s="967"/>
      <c r="ERD29" s="967"/>
      <c r="ERE29" s="967"/>
      <c r="ERF29" s="967"/>
      <c r="ERG29" s="967"/>
      <c r="ERH29" s="967"/>
      <c r="ERI29" s="967"/>
      <c r="ERJ29" s="967"/>
      <c r="ERK29" s="967"/>
      <c r="ERL29" s="967"/>
      <c r="ERM29" s="967"/>
      <c r="ERN29" s="967"/>
      <c r="ERO29" s="967"/>
      <c r="ERP29" s="967"/>
      <c r="ERQ29" s="967"/>
      <c r="ERR29" s="967"/>
      <c r="ERS29" s="967"/>
      <c r="ERT29" s="967"/>
      <c r="ERU29" s="967"/>
      <c r="ERV29" s="967"/>
      <c r="ERW29" s="967"/>
      <c r="ERX29" s="967"/>
      <c r="ERY29" s="967"/>
      <c r="ERZ29" s="967"/>
      <c r="ESA29" s="967"/>
      <c r="ESB29" s="967"/>
      <c r="ESC29" s="967"/>
      <c r="ESD29" s="967"/>
      <c r="ESE29" s="967"/>
      <c r="ESF29" s="967"/>
      <c r="ESG29" s="967"/>
      <c r="ESH29" s="967"/>
      <c r="ESI29" s="967"/>
      <c r="ESJ29" s="967"/>
      <c r="ESK29" s="967"/>
      <c r="ESL29" s="967"/>
      <c r="ESM29" s="967"/>
      <c r="ESN29" s="967"/>
      <c r="ESO29" s="967"/>
      <c r="ESP29" s="967"/>
      <c r="ESQ29" s="967"/>
      <c r="ESR29" s="967"/>
      <c r="ESS29" s="967"/>
      <c r="EST29" s="967"/>
      <c r="ESU29" s="967"/>
      <c r="ESV29" s="967"/>
      <c r="ESW29" s="967"/>
      <c r="ESX29" s="967"/>
      <c r="ESY29" s="967"/>
      <c r="ESZ29" s="967"/>
      <c r="ETA29" s="967"/>
      <c r="ETB29" s="967"/>
      <c r="ETC29" s="967"/>
      <c r="ETD29" s="967"/>
      <c r="ETE29" s="967"/>
      <c r="ETF29" s="967"/>
      <c r="ETG29" s="967"/>
      <c r="ETH29" s="967"/>
      <c r="ETI29" s="967"/>
      <c r="ETJ29" s="967"/>
      <c r="ETK29" s="967"/>
      <c r="ETL29" s="967"/>
      <c r="ETM29" s="967"/>
      <c r="ETN29" s="967"/>
      <c r="ETO29" s="967"/>
      <c r="ETP29" s="967"/>
      <c r="ETQ29" s="967"/>
      <c r="ETR29" s="967"/>
      <c r="ETS29" s="967"/>
      <c r="ETT29" s="967"/>
      <c r="ETU29" s="967"/>
      <c r="ETV29" s="967"/>
      <c r="ETW29" s="967"/>
      <c r="ETX29" s="967"/>
      <c r="ETY29" s="967"/>
      <c r="ETZ29" s="967"/>
      <c r="EUA29" s="967"/>
      <c r="EUB29" s="967"/>
      <c r="EUC29" s="967"/>
      <c r="EUD29" s="967"/>
      <c r="EUE29" s="967"/>
      <c r="EUF29" s="967"/>
      <c r="EUG29" s="967"/>
      <c r="EUH29" s="967"/>
      <c r="EUI29" s="967"/>
      <c r="EUJ29" s="967"/>
      <c r="EUK29" s="967"/>
      <c r="EUL29" s="967"/>
      <c r="EUM29" s="967"/>
      <c r="EUN29" s="967"/>
      <c r="EUO29" s="967"/>
      <c r="EUP29" s="967"/>
      <c r="EUQ29" s="967"/>
      <c r="EUR29" s="967"/>
      <c r="EUS29" s="967"/>
      <c r="EUT29" s="967"/>
      <c r="EUU29" s="967"/>
      <c r="EUV29" s="967"/>
      <c r="EUW29" s="967"/>
      <c r="EUX29" s="967"/>
      <c r="EUY29" s="967"/>
      <c r="EUZ29" s="967"/>
      <c r="EVA29" s="967"/>
      <c r="EVB29" s="967"/>
      <c r="EVC29" s="967"/>
      <c r="EVD29" s="967"/>
      <c r="EVE29" s="967"/>
      <c r="EVF29" s="967"/>
      <c r="EVG29" s="967"/>
      <c r="EVH29" s="967"/>
      <c r="EVI29" s="967"/>
      <c r="EVJ29" s="967"/>
      <c r="EVK29" s="967"/>
      <c r="EVL29" s="967"/>
      <c r="EVM29" s="967"/>
      <c r="EVN29" s="967"/>
      <c r="EVO29" s="967"/>
      <c r="EVP29" s="967"/>
      <c r="EVQ29" s="967"/>
      <c r="EVR29" s="967"/>
      <c r="EVS29" s="967"/>
      <c r="EVT29" s="967"/>
      <c r="EVU29" s="967"/>
      <c r="EVV29" s="967"/>
      <c r="EVW29" s="967"/>
      <c r="EVX29" s="967"/>
      <c r="EVY29" s="967"/>
      <c r="EVZ29" s="967"/>
      <c r="EWA29" s="967"/>
      <c r="EWB29" s="967"/>
      <c r="EWC29" s="967"/>
      <c r="EWD29" s="967"/>
      <c r="EWE29" s="967"/>
      <c r="EWF29" s="967"/>
      <c r="EWG29" s="967"/>
      <c r="EWH29" s="967"/>
      <c r="EWI29" s="967"/>
      <c r="EWJ29" s="967"/>
      <c r="EWK29" s="967"/>
      <c r="EWL29" s="967"/>
      <c r="EWM29" s="967"/>
      <c r="EWN29" s="967"/>
      <c r="EWO29" s="967"/>
      <c r="EWP29" s="967"/>
      <c r="EWQ29" s="967"/>
      <c r="EWR29" s="967"/>
      <c r="EWS29" s="967"/>
      <c r="EWT29" s="967"/>
      <c r="EWU29" s="967"/>
      <c r="EWV29" s="967"/>
      <c r="EWW29" s="967"/>
      <c r="EWX29" s="967"/>
      <c r="EWY29" s="967"/>
      <c r="EWZ29" s="967"/>
      <c r="EXA29" s="967"/>
      <c r="EXB29" s="967"/>
      <c r="EXC29" s="967"/>
      <c r="EXD29" s="967"/>
      <c r="EXE29" s="967"/>
      <c r="EXF29" s="967"/>
      <c r="EXG29" s="967"/>
      <c r="EXH29" s="967"/>
      <c r="EXI29" s="967"/>
      <c r="EXJ29" s="967"/>
      <c r="EXK29" s="967"/>
      <c r="EXL29" s="967"/>
      <c r="EXM29" s="967"/>
      <c r="EXN29" s="967"/>
      <c r="EXO29" s="967"/>
      <c r="EXP29" s="967"/>
      <c r="EXQ29" s="967"/>
      <c r="EXR29" s="967"/>
      <c r="EXS29" s="967"/>
      <c r="EXT29" s="967"/>
      <c r="EXU29" s="967"/>
      <c r="EXV29" s="967"/>
      <c r="EXW29" s="967"/>
      <c r="EXX29" s="967"/>
      <c r="EXY29" s="967"/>
      <c r="EXZ29" s="967"/>
      <c r="EYA29" s="967"/>
      <c r="EYB29" s="967"/>
      <c r="EYC29" s="967"/>
      <c r="EYD29" s="967"/>
      <c r="EYE29" s="967"/>
      <c r="EYF29" s="967"/>
      <c r="EYG29" s="967"/>
      <c r="EYH29" s="967"/>
      <c r="EYI29" s="967"/>
      <c r="EYJ29" s="967"/>
      <c r="EYK29" s="967"/>
      <c r="EYL29" s="967"/>
      <c r="EYM29" s="967"/>
      <c r="EYN29" s="967"/>
      <c r="EYO29" s="967"/>
      <c r="EYP29" s="967"/>
      <c r="EYQ29" s="967"/>
      <c r="EYR29" s="967"/>
      <c r="EYS29" s="967"/>
      <c r="EYT29" s="967"/>
      <c r="EYU29" s="967"/>
      <c r="EYV29" s="967"/>
      <c r="EYW29" s="967"/>
      <c r="EYX29" s="967"/>
      <c r="EYY29" s="967"/>
      <c r="EYZ29" s="967"/>
      <c r="EZA29" s="967"/>
      <c r="EZB29" s="967"/>
      <c r="EZC29" s="967"/>
      <c r="EZD29" s="967"/>
      <c r="EZE29" s="967"/>
      <c r="EZF29" s="967"/>
      <c r="EZG29" s="967"/>
      <c r="EZH29" s="967"/>
      <c r="EZI29" s="967"/>
      <c r="EZJ29" s="967"/>
      <c r="EZK29" s="967"/>
      <c r="EZL29" s="967"/>
      <c r="EZM29" s="967"/>
      <c r="EZN29" s="967"/>
      <c r="EZO29" s="967"/>
      <c r="EZP29" s="967"/>
      <c r="EZQ29" s="967"/>
      <c r="EZR29" s="967"/>
      <c r="EZS29" s="967"/>
      <c r="EZT29" s="967"/>
      <c r="EZU29" s="967"/>
      <c r="EZV29" s="967"/>
      <c r="EZW29" s="967"/>
      <c r="EZX29" s="967"/>
      <c r="EZY29" s="967"/>
      <c r="EZZ29" s="967"/>
      <c r="FAA29" s="967"/>
      <c r="FAB29" s="967"/>
      <c r="FAC29" s="967"/>
      <c r="FAD29" s="967"/>
      <c r="FAE29" s="967"/>
      <c r="FAF29" s="967"/>
      <c r="FAG29" s="967"/>
      <c r="FAH29" s="967"/>
      <c r="FAI29" s="967"/>
      <c r="FAJ29" s="967"/>
      <c r="FAK29" s="967"/>
      <c r="FAL29" s="967"/>
      <c r="FAM29" s="967"/>
      <c r="FAN29" s="967"/>
      <c r="FAO29" s="967"/>
      <c r="FAP29" s="967"/>
      <c r="FAQ29" s="967"/>
      <c r="FAR29" s="967"/>
      <c r="FAS29" s="967"/>
      <c r="FAT29" s="967"/>
      <c r="FAU29" s="967"/>
      <c r="FAV29" s="967"/>
      <c r="FAW29" s="967"/>
      <c r="FAX29" s="967"/>
      <c r="FAY29" s="967"/>
      <c r="FAZ29" s="967"/>
      <c r="FBA29" s="967"/>
      <c r="FBB29" s="967"/>
      <c r="FBC29" s="967"/>
      <c r="FBD29" s="967"/>
      <c r="FBE29" s="967"/>
      <c r="FBF29" s="967"/>
      <c r="FBG29" s="967"/>
      <c r="FBH29" s="967"/>
      <c r="FBI29" s="967"/>
      <c r="FBJ29" s="967"/>
      <c r="FBK29" s="967"/>
      <c r="FBL29" s="967"/>
      <c r="FBM29" s="967"/>
      <c r="FBN29" s="967"/>
      <c r="FBO29" s="967"/>
      <c r="FBP29" s="967"/>
      <c r="FBQ29" s="967"/>
      <c r="FBR29" s="967"/>
      <c r="FBS29" s="967"/>
      <c r="FBT29" s="967"/>
      <c r="FBU29" s="967"/>
      <c r="FBV29" s="967"/>
      <c r="FBW29" s="967"/>
      <c r="FBX29" s="967"/>
      <c r="FBY29" s="967"/>
      <c r="FBZ29" s="967"/>
      <c r="FCA29" s="967"/>
      <c r="FCB29" s="967"/>
      <c r="FCC29" s="967"/>
      <c r="FCD29" s="967"/>
      <c r="FCE29" s="967"/>
      <c r="FCF29" s="967"/>
      <c r="FCG29" s="967"/>
      <c r="FCH29" s="967"/>
      <c r="FCI29" s="967"/>
      <c r="FCJ29" s="967"/>
      <c r="FCK29" s="967"/>
      <c r="FCL29" s="967"/>
      <c r="FCM29" s="967"/>
      <c r="FCN29" s="967"/>
      <c r="FCO29" s="967"/>
      <c r="FCP29" s="967"/>
      <c r="FCQ29" s="967"/>
      <c r="FCR29" s="967"/>
      <c r="FCS29" s="967"/>
      <c r="FCT29" s="967"/>
      <c r="FCU29" s="967"/>
      <c r="FCV29" s="967"/>
      <c r="FCW29" s="967"/>
      <c r="FCX29" s="967"/>
      <c r="FCY29" s="967"/>
      <c r="FCZ29" s="967"/>
      <c r="FDA29" s="967"/>
      <c r="FDB29" s="967"/>
      <c r="FDC29" s="967"/>
      <c r="FDD29" s="967"/>
      <c r="FDE29" s="967"/>
      <c r="FDF29" s="967"/>
      <c r="FDG29" s="967"/>
      <c r="FDH29" s="967"/>
      <c r="FDI29" s="967"/>
      <c r="FDJ29" s="967"/>
      <c r="FDK29" s="967"/>
      <c r="FDL29" s="967"/>
      <c r="FDM29" s="967"/>
      <c r="FDN29" s="967"/>
      <c r="FDO29" s="967"/>
      <c r="FDP29" s="967"/>
      <c r="FDQ29" s="967"/>
      <c r="FDR29" s="967"/>
      <c r="FDS29" s="967"/>
      <c r="FDT29" s="967"/>
      <c r="FDU29" s="967"/>
      <c r="FDV29" s="967"/>
      <c r="FDW29" s="967"/>
      <c r="FDX29" s="967"/>
      <c r="FDY29" s="967"/>
      <c r="FDZ29" s="967"/>
      <c r="FEA29" s="967"/>
      <c r="FEB29" s="967"/>
      <c r="FEC29" s="967"/>
      <c r="FED29" s="967"/>
      <c r="FEE29" s="967"/>
      <c r="FEF29" s="967"/>
      <c r="FEG29" s="967"/>
      <c r="FEH29" s="967"/>
      <c r="FEI29" s="967"/>
      <c r="FEJ29" s="967"/>
      <c r="FEK29" s="967"/>
      <c r="FEL29" s="967"/>
      <c r="FEM29" s="967"/>
      <c r="FEN29" s="967"/>
      <c r="FEO29" s="967"/>
      <c r="FEP29" s="967"/>
      <c r="FEQ29" s="967"/>
      <c r="FER29" s="967"/>
      <c r="FES29" s="967"/>
      <c r="FET29" s="967"/>
      <c r="FEU29" s="967"/>
      <c r="FEV29" s="967"/>
      <c r="FEW29" s="967"/>
      <c r="FEX29" s="967"/>
      <c r="FEY29" s="967"/>
      <c r="FEZ29" s="967"/>
      <c r="FFA29" s="967"/>
      <c r="FFB29" s="967"/>
      <c r="FFC29" s="967"/>
      <c r="FFD29" s="967"/>
      <c r="FFE29" s="967"/>
      <c r="FFF29" s="967"/>
      <c r="FFG29" s="967"/>
      <c r="FFH29" s="967"/>
      <c r="FFI29" s="967"/>
      <c r="FFJ29" s="967"/>
      <c r="FFK29" s="967"/>
      <c r="FFL29" s="967"/>
      <c r="FFM29" s="967"/>
      <c r="FFN29" s="967"/>
      <c r="FFO29" s="967"/>
      <c r="FFP29" s="967"/>
      <c r="FFQ29" s="967"/>
      <c r="FFR29" s="967"/>
      <c r="FFS29" s="967"/>
      <c r="FFT29" s="967"/>
      <c r="FFU29" s="967"/>
      <c r="FFV29" s="967"/>
      <c r="FFW29" s="967"/>
      <c r="FFX29" s="967"/>
      <c r="FFY29" s="967"/>
      <c r="FFZ29" s="967"/>
      <c r="FGA29" s="967"/>
      <c r="FGB29" s="967"/>
      <c r="FGC29" s="967"/>
      <c r="FGD29" s="967"/>
      <c r="FGE29" s="967"/>
      <c r="FGF29" s="967"/>
      <c r="FGG29" s="967"/>
      <c r="FGH29" s="967"/>
      <c r="FGI29" s="967"/>
      <c r="FGJ29" s="967"/>
      <c r="FGK29" s="967"/>
      <c r="FGL29" s="967"/>
      <c r="FGM29" s="967"/>
      <c r="FGN29" s="967"/>
      <c r="FGO29" s="967"/>
      <c r="FGP29" s="967"/>
      <c r="FGQ29" s="967"/>
      <c r="FGR29" s="967"/>
      <c r="FGS29" s="967"/>
      <c r="FGT29" s="967"/>
      <c r="FGU29" s="967"/>
      <c r="FGV29" s="967"/>
      <c r="FGW29" s="967"/>
      <c r="FGX29" s="967"/>
      <c r="FGY29" s="967"/>
      <c r="FGZ29" s="967"/>
      <c r="FHA29" s="967"/>
      <c r="FHB29" s="967"/>
      <c r="FHC29" s="967"/>
      <c r="FHD29" s="967"/>
      <c r="FHE29" s="967"/>
      <c r="FHF29" s="967"/>
      <c r="FHG29" s="967"/>
      <c r="FHH29" s="967"/>
      <c r="FHI29" s="967"/>
      <c r="FHJ29" s="967"/>
      <c r="FHK29" s="967"/>
      <c r="FHL29" s="967"/>
      <c r="FHM29" s="967"/>
      <c r="FHN29" s="967"/>
      <c r="FHO29" s="967"/>
      <c r="FHP29" s="967"/>
      <c r="FHQ29" s="967"/>
      <c r="FHR29" s="967"/>
      <c r="FHS29" s="967"/>
      <c r="FHT29" s="967"/>
      <c r="FHU29" s="967"/>
      <c r="FHV29" s="967"/>
      <c r="FHW29" s="967"/>
      <c r="FHX29" s="967"/>
      <c r="FHY29" s="967"/>
      <c r="FHZ29" s="967"/>
      <c r="FIA29" s="967"/>
      <c r="FIB29" s="967"/>
      <c r="FIC29" s="967"/>
      <c r="FID29" s="967"/>
      <c r="FIE29" s="967"/>
      <c r="FIF29" s="967"/>
      <c r="FIG29" s="967"/>
      <c r="FIH29" s="967"/>
      <c r="FII29" s="967"/>
      <c r="FIJ29" s="967"/>
      <c r="FIK29" s="967"/>
      <c r="FIL29" s="967"/>
      <c r="FIM29" s="967"/>
      <c r="FIN29" s="967"/>
      <c r="FIO29" s="967"/>
      <c r="FIP29" s="967"/>
      <c r="FIQ29" s="967"/>
      <c r="FIR29" s="967"/>
      <c r="FIS29" s="967"/>
      <c r="FIT29" s="967"/>
      <c r="FIU29" s="967"/>
      <c r="FIV29" s="967"/>
      <c r="FIW29" s="967"/>
      <c r="FIX29" s="967"/>
      <c r="FIY29" s="967"/>
      <c r="FIZ29" s="967"/>
      <c r="FJA29" s="967"/>
      <c r="FJB29" s="967"/>
      <c r="FJC29" s="967"/>
      <c r="FJD29" s="967"/>
      <c r="FJE29" s="967"/>
      <c r="FJF29" s="967"/>
      <c r="FJG29" s="967"/>
      <c r="FJH29" s="967"/>
      <c r="FJI29" s="967"/>
      <c r="FJJ29" s="967"/>
      <c r="FJK29" s="967"/>
      <c r="FJL29" s="967"/>
      <c r="FJM29" s="967"/>
      <c r="FJN29" s="967"/>
      <c r="FJO29" s="967"/>
      <c r="FJP29" s="967"/>
      <c r="FJQ29" s="967"/>
      <c r="FJR29" s="967"/>
      <c r="FJS29" s="967"/>
      <c r="FJT29" s="967"/>
      <c r="FJU29" s="967"/>
      <c r="FJV29" s="967"/>
      <c r="FJW29" s="967"/>
      <c r="FJX29" s="967"/>
      <c r="FJY29" s="967"/>
      <c r="FJZ29" s="967"/>
      <c r="FKA29" s="967"/>
      <c r="FKB29" s="967"/>
      <c r="FKC29" s="967"/>
      <c r="FKD29" s="967"/>
      <c r="FKE29" s="967"/>
      <c r="FKF29" s="967"/>
      <c r="FKG29" s="967"/>
      <c r="FKH29" s="967"/>
      <c r="FKI29" s="967"/>
      <c r="FKJ29" s="967"/>
      <c r="FKK29" s="967"/>
      <c r="FKL29" s="967"/>
      <c r="FKM29" s="967"/>
      <c r="FKN29" s="967"/>
      <c r="FKO29" s="967"/>
      <c r="FKP29" s="967"/>
      <c r="FKQ29" s="967"/>
      <c r="FKR29" s="967"/>
      <c r="FKS29" s="967"/>
      <c r="FKT29" s="967"/>
      <c r="FKU29" s="967"/>
      <c r="FKV29" s="967"/>
      <c r="FKW29" s="967"/>
      <c r="FKX29" s="967"/>
      <c r="FKY29" s="967"/>
      <c r="FKZ29" s="967"/>
      <c r="FLA29" s="967"/>
      <c r="FLB29" s="967"/>
      <c r="FLC29" s="967"/>
      <c r="FLD29" s="967"/>
      <c r="FLE29" s="967"/>
      <c r="FLF29" s="967"/>
      <c r="FLG29" s="967"/>
      <c r="FLH29" s="967"/>
      <c r="FLI29" s="967"/>
      <c r="FLJ29" s="967"/>
      <c r="FLK29" s="967"/>
      <c r="FLL29" s="967"/>
      <c r="FLM29" s="967"/>
      <c r="FLN29" s="967"/>
      <c r="FLO29" s="967"/>
      <c r="FLP29" s="967"/>
      <c r="FLQ29" s="967"/>
      <c r="FLR29" s="967"/>
      <c r="FLS29" s="967"/>
      <c r="FLT29" s="967"/>
      <c r="FLU29" s="967"/>
      <c r="FLV29" s="967"/>
      <c r="FLW29" s="967"/>
      <c r="FLX29" s="967"/>
      <c r="FLY29" s="967"/>
      <c r="FLZ29" s="967"/>
      <c r="FMA29" s="967"/>
      <c r="FMB29" s="967"/>
      <c r="FMC29" s="967"/>
      <c r="FMD29" s="967"/>
      <c r="FME29" s="967"/>
      <c r="FMF29" s="967"/>
      <c r="FMG29" s="967"/>
      <c r="FMH29" s="967"/>
      <c r="FMI29" s="967"/>
      <c r="FMJ29" s="967"/>
      <c r="FMK29" s="967"/>
      <c r="FML29" s="967"/>
      <c r="FMM29" s="967"/>
      <c r="FMN29" s="967"/>
      <c r="FMO29" s="967"/>
      <c r="FMP29" s="967"/>
      <c r="FMQ29" s="967"/>
      <c r="FMR29" s="967"/>
      <c r="FMS29" s="967"/>
      <c r="FMT29" s="967"/>
      <c r="FMU29" s="967"/>
      <c r="FMV29" s="967"/>
      <c r="FMW29" s="967"/>
      <c r="FMX29" s="967"/>
      <c r="FMY29" s="967"/>
      <c r="FMZ29" s="967"/>
      <c r="FNA29" s="967"/>
      <c r="FNB29" s="967"/>
      <c r="FNC29" s="967"/>
      <c r="FND29" s="967"/>
      <c r="FNE29" s="967"/>
      <c r="FNF29" s="967"/>
      <c r="FNG29" s="967"/>
      <c r="FNH29" s="967"/>
      <c r="FNI29" s="967"/>
      <c r="FNJ29" s="967"/>
      <c r="FNK29" s="967"/>
      <c r="FNL29" s="967"/>
      <c r="FNM29" s="967"/>
      <c r="FNN29" s="967"/>
      <c r="FNO29" s="967"/>
      <c r="FNP29" s="967"/>
      <c r="FNQ29" s="967"/>
      <c r="FNR29" s="967"/>
      <c r="FNS29" s="967"/>
      <c r="FNT29" s="967"/>
      <c r="FNU29" s="967"/>
      <c r="FNV29" s="967"/>
      <c r="FNW29" s="967"/>
      <c r="FNX29" s="967"/>
      <c r="FNY29" s="967"/>
      <c r="FNZ29" s="967"/>
      <c r="FOA29" s="967"/>
      <c r="FOB29" s="967"/>
      <c r="FOC29" s="967"/>
      <c r="FOD29" s="967"/>
      <c r="FOE29" s="967"/>
      <c r="FOF29" s="967"/>
      <c r="FOG29" s="967"/>
      <c r="FOH29" s="967"/>
      <c r="FOI29" s="967"/>
      <c r="FOJ29" s="967"/>
      <c r="FOK29" s="967"/>
      <c r="FOL29" s="967"/>
      <c r="FOM29" s="967"/>
      <c r="FON29" s="967"/>
      <c r="FOO29" s="967"/>
      <c r="FOP29" s="967"/>
      <c r="FOQ29" s="967"/>
      <c r="FOR29" s="967"/>
      <c r="FOS29" s="967"/>
      <c r="FOT29" s="967"/>
      <c r="FOU29" s="967"/>
      <c r="FOV29" s="967"/>
      <c r="FOW29" s="967"/>
      <c r="FOX29" s="967"/>
      <c r="FOY29" s="967"/>
      <c r="FOZ29" s="967"/>
      <c r="FPA29" s="967"/>
      <c r="FPB29" s="967"/>
      <c r="FPC29" s="967"/>
      <c r="FPD29" s="967"/>
      <c r="FPE29" s="967"/>
      <c r="FPF29" s="967"/>
      <c r="FPG29" s="967"/>
      <c r="FPH29" s="967"/>
      <c r="FPI29" s="967"/>
      <c r="FPJ29" s="967"/>
      <c r="FPK29" s="967"/>
      <c r="FPL29" s="967"/>
      <c r="FPM29" s="967"/>
      <c r="FPN29" s="967"/>
      <c r="FPO29" s="967"/>
      <c r="FPP29" s="967"/>
      <c r="FPQ29" s="967"/>
      <c r="FPR29" s="967"/>
      <c r="FPS29" s="967"/>
      <c r="FPT29" s="967"/>
      <c r="FPU29" s="967"/>
      <c r="FPV29" s="967"/>
      <c r="FPW29" s="967"/>
      <c r="FPX29" s="967"/>
      <c r="FPY29" s="967"/>
      <c r="FPZ29" s="967"/>
      <c r="FQA29" s="967"/>
      <c r="FQB29" s="967"/>
      <c r="FQC29" s="967"/>
      <c r="FQD29" s="967"/>
      <c r="FQE29" s="967"/>
      <c r="FQF29" s="967"/>
      <c r="FQG29" s="967"/>
      <c r="FQH29" s="967"/>
      <c r="FQI29" s="967"/>
      <c r="FQJ29" s="967"/>
      <c r="FQK29" s="967"/>
      <c r="FQL29" s="967"/>
      <c r="FQM29" s="967"/>
      <c r="FQN29" s="967"/>
      <c r="FQO29" s="967"/>
      <c r="FQP29" s="967"/>
      <c r="FQQ29" s="967"/>
      <c r="FQR29" s="967"/>
      <c r="FQS29" s="967"/>
      <c r="FQT29" s="967"/>
      <c r="FQU29" s="967"/>
      <c r="FQV29" s="967"/>
      <c r="FQW29" s="967"/>
      <c r="FQX29" s="967"/>
      <c r="FQY29" s="967"/>
      <c r="FQZ29" s="967"/>
      <c r="FRA29" s="967"/>
      <c r="FRB29" s="967"/>
      <c r="FRC29" s="967"/>
      <c r="FRD29" s="967"/>
      <c r="FRE29" s="967"/>
      <c r="FRF29" s="967"/>
      <c r="FRG29" s="967"/>
      <c r="FRH29" s="967"/>
      <c r="FRI29" s="967"/>
      <c r="FRJ29" s="967"/>
      <c r="FRK29" s="967"/>
      <c r="FRL29" s="967"/>
      <c r="FRM29" s="967"/>
      <c r="FRN29" s="967"/>
      <c r="FRO29" s="967"/>
      <c r="FRP29" s="967"/>
      <c r="FRQ29" s="967"/>
      <c r="FRR29" s="967"/>
      <c r="FRS29" s="967"/>
      <c r="FRT29" s="967"/>
      <c r="FRU29" s="967"/>
      <c r="FRV29" s="967"/>
      <c r="FRW29" s="967"/>
      <c r="FRX29" s="967"/>
      <c r="FRY29" s="967"/>
      <c r="FRZ29" s="967"/>
      <c r="FSA29" s="967"/>
      <c r="FSB29" s="967"/>
      <c r="FSC29" s="967"/>
      <c r="FSD29" s="967"/>
      <c r="FSE29" s="967"/>
      <c r="FSF29" s="967"/>
      <c r="FSG29" s="967"/>
      <c r="FSH29" s="967"/>
      <c r="FSI29" s="967"/>
      <c r="FSJ29" s="967"/>
      <c r="FSK29" s="967"/>
      <c r="FSL29" s="967"/>
      <c r="FSM29" s="967"/>
      <c r="FSN29" s="967"/>
      <c r="FSO29" s="967"/>
      <c r="FSP29" s="967"/>
      <c r="FSQ29" s="967"/>
      <c r="FSR29" s="967"/>
      <c r="FSS29" s="967"/>
      <c r="FST29" s="967"/>
      <c r="FSU29" s="967"/>
      <c r="FSV29" s="967"/>
      <c r="FSW29" s="967"/>
      <c r="FSX29" s="967"/>
      <c r="FSY29" s="967"/>
      <c r="FSZ29" s="967"/>
      <c r="FTA29" s="967"/>
      <c r="FTB29" s="967"/>
      <c r="FTC29" s="967"/>
      <c r="FTD29" s="967"/>
      <c r="FTE29" s="967"/>
      <c r="FTF29" s="967"/>
      <c r="FTG29" s="967"/>
      <c r="FTH29" s="967"/>
      <c r="FTI29" s="967"/>
      <c r="FTJ29" s="967"/>
      <c r="FTK29" s="967"/>
      <c r="FTL29" s="967"/>
      <c r="FTM29" s="967"/>
      <c r="FTN29" s="967"/>
      <c r="FTO29" s="967"/>
      <c r="FTP29" s="967"/>
      <c r="FTQ29" s="967"/>
      <c r="FTR29" s="967"/>
      <c r="FTS29" s="967"/>
      <c r="FTT29" s="967"/>
      <c r="FTU29" s="967"/>
      <c r="FTV29" s="967"/>
      <c r="FTW29" s="967"/>
      <c r="FTX29" s="967"/>
      <c r="FTY29" s="967"/>
      <c r="FTZ29" s="967"/>
      <c r="FUA29" s="967"/>
      <c r="FUB29" s="967"/>
      <c r="FUC29" s="967"/>
      <c r="FUD29" s="967"/>
      <c r="FUE29" s="967"/>
      <c r="FUF29" s="967"/>
      <c r="FUG29" s="967"/>
      <c r="FUH29" s="967"/>
      <c r="FUI29" s="967"/>
      <c r="FUJ29" s="967"/>
      <c r="FUK29" s="967"/>
      <c r="FUL29" s="967"/>
      <c r="FUM29" s="967"/>
      <c r="FUN29" s="967"/>
      <c r="FUO29" s="967"/>
      <c r="FUP29" s="967"/>
      <c r="FUQ29" s="967"/>
      <c r="FUR29" s="967"/>
      <c r="FUS29" s="967"/>
      <c r="FUT29" s="967"/>
      <c r="FUU29" s="967"/>
      <c r="FUV29" s="967"/>
      <c r="FUW29" s="967"/>
      <c r="FUX29" s="967"/>
      <c r="FUY29" s="967"/>
      <c r="FUZ29" s="967"/>
      <c r="FVA29" s="967"/>
      <c r="FVB29" s="967"/>
      <c r="FVC29" s="967"/>
      <c r="FVD29" s="967"/>
      <c r="FVE29" s="967"/>
      <c r="FVF29" s="967"/>
      <c r="FVG29" s="967"/>
      <c r="FVH29" s="967"/>
      <c r="FVI29" s="967"/>
      <c r="FVJ29" s="967"/>
      <c r="FVK29" s="967"/>
      <c r="FVL29" s="967"/>
      <c r="FVM29" s="967"/>
      <c r="FVN29" s="967"/>
      <c r="FVO29" s="967"/>
      <c r="FVP29" s="967"/>
      <c r="FVQ29" s="967"/>
      <c r="FVR29" s="967"/>
      <c r="FVS29" s="967"/>
      <c r="FVT29" s="967"/>
      <c r="FVU29" s="967"/>
      <c r="FVV29" s="967"/>
      <c r="FVW29" s="967"/>
      <c r="FVX29" s="967"/>
      <c r="FVY29" s="967"/>
      <c r="FVZ29" s="967"/>
      <c r="FWA29" s="967"/>
      <c r="FWB29" s="967"/>
      <c r="FWC29" s="967"/>
      <c r="FWD29" s="967"/>
      <c r="FWE29" s="967"/>
      <c r="FWF29" s="967"/>
      <c r="FWG29" s="967"/>
      <c r="FWH29" s="967"/>
      <c r="FWI29" s="967"/>
      <c r="FWJ29" s="967"/>
      <c r="FWK29" s="967"/>
      <c r="FWL29" s="967"/>
      <c r="FWM29" s="967"/>
      <c r="FWN29" s="967"/>
      <c r="FWO29" s="967"/>
      <c r="FWP29" s="967"/>
      <c r="FWQ29" s="967"/>
      <c r="FWR29" s="967"/>
      <c r="FWS29" s="967"/>
      <c r="FWT29" s="967"/>
      <c r="FWU29" s="967"/>
      <c r="FWV29" s="967"/>
      <c r="FWW29" s="967"/>
      <c r="FWX29" s="967"/>
      <c r="FWY29" s="967"/>
      <c r="FWZ29" s="967"/>
      <c r="FXA29" s="967"/>
      <c r="FXB29" s="967"/>
      <c r="FXC29" s="967"/>
      <c r="FXD29" s="967"/>
      <c r="FXE29" s="967"/>
      <c r="FXF29" s="967"/>
      <c r="FXG29" s="967"/>
      <c r="FXH29" s="967"/>
      <c r="FXI29" s="967"/>
      <c r="FXJ29" s="967"/>
      <c r="FXK29" s="967"/>
      <c r="FXL29" s="967"/>
      <c r="FXM29" s="967"/>
      <c r="FXN29" s="967"/>
      <c r="FXO29" s="967"/>
      <c r="FXP29" s="967"/>
      <c r="FXQ29" s="967"/>
      <c r="FXR29" s="967"/>
      <c r="FXS29" s="967"/>
      <c r="FXT29" s="967"/>
      <c r="FXU29" s="967"/>
      <c r="FXV29" s="967"/>
      <c r="FXW29" s="967"/>
      <c r="FXX29" s="967"/>
      <c r="FXY29" s="967"/>
      <c r="FXZ29" s="967"/>
      <c r="FYA29" s="967"/>
      <c r="FYB29" s="967"/>
      <c r="FYC29" s="967"/>
      <c r="FYD29" s="967"/>
      <c r="FYE29" s="967"/>
      <c r="FYF29" s="967"/>
      <c r="FYG29" s="967"/>
      <c r="FYH29" s="967"/>
      <c r="FYI29" s="967"/>
      <c r="FYJ29" s="967"/>
      <c r="FYK29" s="967"/>
      <c r="FYL29" s="967"/>
      <c r="FYM29" s="967"/>
      <c r="FYN29" s="967"/>
      <c r="FYO29" s="967"/>
      <c r="FYP29" s="967"/>
      <c r="FYQ29" s="967"/>
      <c r="FYR29" s="967"/>
      <c r="FYS29" s="967"/>
      <c r="FYT29" s="967"/>
      <c r="FYU29" s="967"/>
      <c r="FYV29" s="967"/>
      <c r="FYW29" s="967"/>
      <c r="FYX29" s="967"/>
      <c r="FYY29" s="967"/>
      <c r="FYZ29" s="967"/>
      <c r="FZA29" s="967"/>
      <c r="FZB29" s="967"/>
      <c r="FZC29" s="967"/>
      <c r="FZD29" s="967"/>
      <c r="FZE29" s="967"/>
      <c r="FZF29" s="967"/>
      <c r="FZG29" s="967"/>
      <c r="FZH29" s="967"/>
      <c r="FZI29" s="967"/>
      <c r="FZJ29" s="967"/>
      <c r="FZK29" s="967"/>
      <c r="FZL29" s="967"/>
      <c r="FZM29" s="967"/>
      <c r="FZN29" s="967"/>
      <c r="FZO29" s="967"/>
      <c r="FZP29" s="967"/>
      <c r="FZQ29" s="967"/>
      <c r="FZR29" s="967"/>
      <c r="FZS29" s="967"/>
      <c r="FZT29" s="967"/>
      <c r="FZU29" s="967"/>
      <c r="FZV29" s="967"/>
      <c r="FZW29" s="967"/>
      <c r="FZX29" s="967"/>
      <c r="FZY29" s="967"/>
      <c r="FZZ29" s="967"/>
      <c r="GAA29" s="967"/>
      <c r="GAB29" s="967"/>
      <c r="GAC29" s="967"/>
      <c r="GAD29" s="967"/>
      <c r="GAE29" s="967"/>
      <c r="GAF29" s="967"/>
      <c r="GAG29" s="967"/>
      <c r="GAH29" s="967"/>
      <c r="GAI29" s="967"/>
      <c r="GAJ29" s="967"/>
      <c r="GAK29" s="967"/>
      <c r="GAL29" s="967"/>
      <c r="GAM29" s="967"/>
      <c r="GAN29" s="967"/>
      <c r="GAO29" s="967"/>
      <c r="GAP29" s="967"/>
      <c r="GAQ29" s="967"/>
      <c r="GAR29" s="967"/>
      <c r="GAS29" s="967"/>
      <c r="GAT29" s="967"/>
      <c r="GAU29" s="967"/>
      <c r="GAV29" s="967"/>
      <c r="GAW29" s="967"/>
      <c r="GAX29" s="967"/>
      <c r="GAY29" s="967"/>
      <c r="GAZ29" s="967"/>
      <c r="GBA29" s="967"/>
      <c r="GBB29" s="967"/>
      <c r="GBC29" s="967"/>
      <c r="GBD29" s="967"/>
      <c r="GBE29" s="967"/>
      <c r="GBF29" s="967"/>
      <c r="GBG29" s="967"/>
      <c r="GBH29" s="967"/>
      <c r="GBI29" s="967"/>
      <c r="GBJ29" s="967"/>
      <c r="GBK29" s="967"/>
      <c r="GBL29" s="967"/>
      <c r="GBM29" s="967"/>
      <c r="GBN29" s="967"/>
      <c r="GBO29" s="967"/>
      <c r="GBP29" s="967"/>
      <c r="GBQ29" s="967"/>
      <c r="GBR29" s="967"/>
      <c r="GBS29" s="967"/>
      <c r="GBT29" s="967"/>
      <c r="GBU29" s="967"/>
      <c r="GBV29" s="967"/>
      <c r="GBW29" s="967"/>
      <c r="GBX29" s="967"/>
      <c r="GBY29" s="967"/>
      <c r="GBZ29" s="967"/>
      <c r="GCA29" s="967"/>
      <c r="GCB29" s="967"/>
      <c r="GCC29" s="967"/>
      <c r="GCD29" s="967"/>
      <c r="GCE29" s="967"/>
      <c r="GCF29" s="967"/>
      <c r="GCG29" s="967"/>
      <c r="GCH29" s="967"/>
      <c r="GCI29" s="967"/>
      <c r="GCJ29" s="967"/>
      <c r="GCK29" s="967"/>
      <c r="GCL29" s="967"/>
      <c r="GCM29" s="967"/>
      <c r="GCN29" s="967"/>
      <c r="GCO29" s="967"/>
      <c r="GCP29" s="967"/>
      <c r="GCQ29" s="967"/>
      <c r="GCR29" s="967"/>
      <c r="GCS29" s="967"/>
      <c r="GCT29" s="967"/>
      <c r="GCU29" s="967"/>
      <c r="GCV29" s="967"/>
      <c r="GCW29" s="967"/>
      <c r="GCX29" s="967"/>
      <c r="GCY29" s="967"/>
      <c r="GCZ29" s="967"/>
      <c r="GDA29" s="967"/>
      <c r="GDB29" s="967"/>
      <c r="GDC29" s="967"/>
      <c r="GDD29" s="967"/>
      <c r="GDE29" s="967"/>
      <c r="GDF29" s="967"/>
      <c r="GDG29" s="967"/>
      <c r="GDH29" s="967"/>
      <c r="GDI29" s="967"/>
      <c r="GDJ29" s="967"/>
      <c r="GDK29" s="967"/>
      <c r="GDL29" s="967"/>
      <c r="GDM29" s="967"/>
      <c r="GDN29" s="967"/>
      <c r="GDO29" s="967"/>
      <c r="GDP29" s="967"/>
      <c r="GDQ29" s="967"/>
      <c r="GDR29" s="967"/>
      <c r="GDS29" s="967"/>
      <c r="GDT29" s="967"/>
      <c r="GDU29" s="967"/>
      <c r="GDV29" s="967"/>
      <c r="GDW29" s="967"/>
      <c r="GDX29" s="967"/>
      <c r="GDY29" s="967"/>
      <c r="GDZ29" s="967"/>
      <c r="GEA29" s="967"/>
      <c r="GEB29" s="967"/>
      <c r="GEC29" s="967"/>
      <c r="GED29" s="967"/>
      <c r="GEE29" s="967"/>
      <c r="GEF29" s="967"/>
      <c r="GEG29" s="967"/>
      <c r="GEH29" s="967"/>
      <c r="GEI29" s="967"/>
      <c r="GEJ29" s="967"/>
      <c r="GEK29" s="967"/>
      <c r="GEL29" s="967"/>
      <c r="GEM29" s="967"/>
      <c r="GEN29" s="967"/>
      <c r="GEO29" s="967"/>
      <c r="GEP29" s="967"/>
      <c r="GEQ29" s="967"/>
      <c r="GER29" s="967"/>
      <c r="GES29" s="967"/>
      <c r="GET29" s="967"/>
      <c r="GEU29" s="967"/>
      <c r="GEV29" s="967"/>
      <c r="GEW29" s="967"/>
      <c r="GEX29" s="967"/>
      <c r="GEY29" s="967"/>
      <c r="GEZ29" s="967"/>
      <c r="GFA29" s="967"/>
      <c r="GFB29" s="967"/>
      <c r="GFC29" s="967"/>
      <c r="GFD29" s="967"/>
      <c r="GFE29" s="967"/>
      <c r="GFF29" s="967"/>
      <c r="GFG29" s="967"/>
      <c r="GFH29" s="967"/>
      <c r="GFI29" s="967"/>
      <c r="GFJ29" s="967"/>
      <c r="GFK29" s="967"/>
      <c r="GFL29" s="967"/>
      <c r="GFM29" s="967"/>
      <c r="GFN29" s="967"/>
      <c r="GFO29" s="967"/>
      <c r="GFP29" s="967"/>
      <c r="GFQ29" s="967"/>
      <c r="GFR29" s="967"/>
      <c r="GFS29" s="967"/>
      <c r="GFT29" s="967"/>
      <c r="GFU29" s="967"/>
      <c r="GFV29" s="967"/>
      <c r="GFW29" s="967"/>
      <c r="GFX29" s="967"/>
      <c r="GFY29" s="967"/>
      <c r="GFZ29" s="967"/>
      <c r="GGA29" s="967"/>
      <c r="GGB29" s="967"/>
      <c r="GGC29" s="967"/>
      <c r="GGD29" s="967"/>
      <c r="GGE29" s="967"/>
      <c r="GGF29" s="967"/>
      <c r="GGG29" s="967"/>
      <c r="GGH29" s="967"/>
      <c r="GGI29" s="967"/>
      <c r="GGJ29" s="967"/>
      <c r="GGK29" s="967"/>
      <c r="GGL29" s="967"/>
      <c r="GGM29" s="967"/>
      <c r="GGN29" s="967"/>
      <c r="GGO29" s="967"/>
      <c r="GGP29" s="967"/>
      <c r="GGQ29" s="967"/>
      <c r="GGR29" s="967"/>
      <c r="GGS29" s="967"/>
      <c r="GGT29" s="967"/>
      <c r="GGU29" s="967"/>
      <c r="GGV29" s="967"/>
      <c r="GGW29" s="967"/>
      <c r="GGX29" s="967"/>
      <c r="GGY29" s="967"/>
      <c r="GGZ29" s="967"/>
      <c r="GHA29" s="967"/>
      <c r="GHB29" s="967"/>
      <c r="GHC29" s="967"/>
      <c r="GHD29" s="967"/>
      <c r="GHE29" s="967"/>
      <c r="GHF29" s="967"/>
      <c r="GHG29" s="967"/>
      <c r="GHH29" s="967"/>
      <c r="GHI29" s="967"/>
      <c r="GHJ29" s="967"/>
      <c r="GHK29" s="967"/>
      <c r="GHL29" s="967"/>
      <c r="GHM29" s="967"/>
      <c r="GHN29" s="967"/>
      <c r="GHO29" s="967"/>
      <c r="GHP29" s="967"/>
      <c r="GHQ29" s="967"/>
      <c r="GHR29" s="967"/>
      <c r="GHS29" s="967"/>
      <c r="GHT29" s="967"/>
      <c r="GHU29" s="967"/>
      <c r="GHV29" s="967"/>
      <c r="GHW29" s="967"/>
      <c r="GHX29" s="967"/>
      <c r="GHY29" s="967"/>
      <c r="GHZ29" s="967"/>
      <c r="GIA29" s="967"/>
      <c r="GIB29" s="967"/>
      <c r="GIC29" s="967"/>
      <c r="GID29" s="967"/>
      <c r="GIE29" s="967"/>
      <c r="GIF29" s="967"/>
      <c r="GIG29" s="967"/>
      <c r="GIH29" s="967"/>
      <c r="GII29" s="967"/>
      <c r="GIJ29" s="967"/>
      <c r="GIK29" s="967"/>
      <c r="GIL29" s="967"/>
      <c r="GIM29" s="967"/>
      <c r="GIN29" s="967"/>
      <c r="GIO29" s="967"/>
      <c r="GIP29" s="967"/>
      <c r="GIQ29" s="967"/>
      <c r="GIR29" s="967"/>
      <c r="GIS29" s="967"/>
      <c r="GIT29" s="967"/>
      <c r="GIU29" s="967"/>
      <c r="GIV29" s="967"/>
      <c r="GIW29" s="967"/>
      <c r="GIX29" s="967"/>
      <c r="GIY29" s="967"/>
      <c r="GIZ29" s="967"/>
      <c r="GJA29" s="967"/>
      <c r="GJB29" s="967"/>
      <c r="GJC29" s="967"/>
      <c r="GJD29" s="967"/>
      <c r="GJE29" s="967"/>
      <c r="GJF29" s="967"/>
      <c r="GJG29" s="967"/>
      <c r="GJH29" s="967"/>
      <c r="GJI29" s="967"/>
      <c r="GJJ29" s="967"/>
      <c r="GJK29" s="967"/>
      <c r="GJL29" s="967"/>
      <c r="GJM29" s="967"/>
      <c r="GJN29" s="967"/>
      <c r="GJO29" s="967"/>
      <c r="GJP29" s="967"/>
      <c r="GJQ29" s="967"/>
      <c r="GJR29" s="967"/>
      <c r="GJS29" s="967"/>
      <c r="GJT29" s="967"/>
      <c r="GJU29" s="967"/>
      <c r="GJV29" s="967"/>
      <c r="GJW29" s="967"/>
      <c r="GJX29" s="967"/>
      <c r="GJY29" s="967"/>
      <c r="GJZ29" s="967"/>
      <c r="GKA29" s="967"/>
      <c r="GKB29" s="967"/>
      <c r="GKC29" s="967"/>
      <c r="GKD29" s="967"/>
      <c r="GKE29" s="967"/>
      <c r="GKF29" s="967"/>
      <c r="GKG29" s="967"/>
      <c r="GKH29" s="967"/>
      <c r="GKI29" s="967"/>
      <c r="GKJ29" s="967"/>
      <c r="GKK29" s="967"/>
      <c r="GKL29" s="967"/>
      <c r="GKM29" s="967"/>
      <c r="GKN29" s="967"/>
      <c r="GKO29" s="967"/>
      <c r="GKP29" s="967"/>
      <c r="GKQ29" s="967"/>
      <c r="GKR29" s="967"/>
      <c r="GKS29" s="967"/>
      <c r="GKT29" s="967"/>
      <c r="GKU29" s="967"/>
      <c r="GKV29" s="967"/>
      <c r="GKW29" s="967"/>
      <c r="GKX29" s="967"/>
      <c r="GKY29" s="967"/>
      <c r="GKZ29" s="967"/>
      <c r="GLA29" s="967"/>
      <c r="GLB29" s="967"/>
      <c r="GLC29" s="967"/>
      <c r="GLD29" s="967"/>
      <c r="GLE29" s="967"/>
      <c r="GLF29" s="967"/>
      <c r="GLG29" s="967"/>
      <c r="GLH29" s="967"/>
      <c r="GLI29" s="967"/>
      <c r="GLJ29" s="967"/>
      <c r="GLK29" s="967"/>
      <c r="GLL29" s="967"/>
      <c r="GLM29" s="967"/>
      <c r="GLN29" s="967"/>
      <c r="GLO29" s="967"/>
      <c r="GLP29" s="967"/>
      <c r="GLQ29" s="967"/>
      <c r="GLR29" s="967"/>
      <c r="GLS29" s="967"/>
      <c r="GLT29" s="967"/>
      <c r="GLU29" s="967"/>
      <c r="GLV29" s="967"/>
      <c r="GLW29" s="967"/>
      <c r="GLX29" s="967"/>
      <c r="GLY29" s="967"/>
      <c r="GLZ29" s="967"/>
      <c r="GMA29" s="967"/>
      <c r="GMB29" s="967"/>
      <c r="GMC29" s="967"/>
      <c r="GMD29" s="967"/>
      <c r="GME29" s="967"/>
      <c r="GMF29" s="967"/>
      <c r="GMG29" s="967"/>
      <c r="GMH29" s="967"/>
      <c r="GMI29" s="967"/>
      <c r="GMJ29" s="967"/>
      <c r="GMK29" s="967"/>
      <c r="GML29" s="967"/>
      <c r="GMM29" s="967"/>
      <c r="GMN29" s="967"/>
      <c r="GMO29" s="967"/>
      <c r="GMP29" s="967"/>
      <c r="GMQ29" s="967"/>
      <c r="GMR29" s="967"/>
      <c r="GMS29" s="967"/>
      <c r="GMT29" s="967"/>
      <c r="GMU29" s="967"/>
      <c r="GMV29" s="967"/>
      <c r="GMW29" s="967"/>
      <c r="GMX29" s="967"/>
      <c r="GMY29" s="967"/>
      <c r="GMZ29" s="967"/>
      <c r="GNA29" s="967"/>
      <c r="GNB29" s="967"/>
      <c r="GNC29" s="967"/>
      <c r="GND29" s="967"/>
      <c r="GNE29" s="967"/>
      <c r="GNF29" s="967"/>
      <c r="GNG29" s="967"/>
      <c r="GNH29" s="967"/>
      <c r="GNI29" s="967"/>
      <c r="GNJ29" s="967"/>
      <c r="GNK29" s="967"/>
      <c r="GNL29" s="967"/>
      <c r="GNM29" s="967"/>
      <c r="GNN29" s="967"/>
      <c r="GNO29" s="967"/>
      <c r="GNP29" s="967"/>
      <c r="GNQ29" s="967"/>
      <c r="GNR29" s="967"/>
      <c r="GNS29" s="967"/>
      <c r="GNT29" s="967"/>
      <c r="GNU29" s="967"/>
      <c r="GNV29" s="967"/>
      <c r="GNW29" s="967"/>
      <c r="GNX29" s="967"/>
      <c r="GNY29" s="967"/>
      <c r="GNZ29" s="967"/>
      <c r="GOA29" s="967"/>
      <c r="GOB29" s="967"/>
      <c r="GOC29" s="967"/>
      <c r="GOD29" s="967"/>
      <c r="GOE29" s="967"/>
      <c r="GOF29" s="967"/>
      <c r="GOG29" s="967"/>
      <c r="GOH29" s="967"/>
      <c r="GOI29" s="967"/>
      <c r="GOJ29" s="967"/>
      <c r="GOK29" s="967"/>
      <c r="GOL29" s="967"/>
      <c r="GOM29" s="967"/>
      <c r="GON29" s="967"/>
      <c r="GOO29" s="967"/>
      <c r="GOP29" s="967"/>
      <c r="GOQ29" s="967"/>
      <c r="GOR29" s="967"/>
      <c r="GOS29" s="967"/>
      <c r="GOT29" s="967"/>
      <c r="GOU29" s="967"/>
      <c r="GOV29" s="967"/>
      <c r="GOW29" s="967"/>
      <c r="GOX29" s="967"/>
      <c r="GOY29" s="967"/>
      <c r="GOZ29" s="967"/>
      <c r="GPA29" s="967"/>
      <c r="GPB29" s="967"/>
      <c r="GPC29" s="967"/>
      <c r="GPD29" s="967"/>
      <c r="GPE29" s="967"/>
      <c r="GPF29" s="967"/>
      <c r="GPG29" s="967"/>
      <c r="GPH29" s="967"/>
      <c r="GPI29" s="967"/>
      <c r="GPJ29" s="967"/>
      <c r="GPK29" s="967"/>
      <c r="GPL29" s="967"/>
      <c r="GPM29" s="967"/>
      <c r="GPN29" s="967"/>
      <c r="GPO29" s="967"/>
      <c r="GPP29" s="967"/>
      <c r="GPQ29" s="967"/>
      <c r="GPR29" s="967"/>
      <c r="GPS29" s="967"/>
      <c r="GPT29" s="967"/>
      <c r="GPU29" s="967"/>
      <c r="GPV29" s="967"/>
      <c r="GPW29" s="967"/>
      <c r="GPX29" s="967"/>
      <c r="GPY29" s="967"/>
      <c r="GPZ29" s="967"/>
      <c r="GQA29" s="967"/>
      <c r="GQB29" s="967"/>
      <c r="GQC29" s="967"/>
      <c r="GQD29" s="967"/>
      <c r="GQE29" s="967"/>
      <c r="GQF29" s="967"/>
      <c r="GQG29" s="967"/>
      <c r="GQH29" s="967"/>
      <c r="GQI29" s="967"/>
      <c r="GQJ29" s="967"/>
      <c r="GQK29" s="967"/>
      <c r="GQL29" s="967"/>
      <c r="GQM29" s="967"/>
      <c r="GQN29" s="967"/>
      <c r="GQO29" s="967"/>
      <c r="GQP29" s="967"/>
      <c r="GQQ29" s="967"/>
      <c r="GQR29" s="967"/>
      <c r="GQS29" s="967"/>
      <c r="GQT29" s="967"/>
      <c r="GQU29" s="967"/>
      <c r="GQV29" s="967"/>
      <c r="GQW29" s="967"/>
      <c r="GQX29" s="967"/>
      <c r="GQY29" s="967"/>
      <c r="GQZ29" s="967"/>
      <c r="GRA29" s="967"/>
      <c r="GRB29" s="967"/>
      <c r="GRC29" s="967"/>
      <c r="GRD29" s="967"/>
      <c r="GRE29" s="967"/>
      <c r="GRF29" s="967"/>
      <c r="GRG29" s="967"/>
      <c r="GRH29" s="967"/>
      <c r="GRI29" s="967"/>
      <c r="GRJ29" s="967"/>
      <c r="GRK29" s="967"/>
      <c r="GRL29" s="967"/>
      <c r="GRM29" s="967"/>
      <c r="GRN29" s="967"/>
      <c r="GRO29" s="967"/>
      <c r="GRP29" s="967"/>
      <c r="GRQ29" s="967"/>
      <c r="GRR29" s="967"/>
      <c r="GRS29" s="967"/>
      <c r="GRT29" s="967"/>
      <c r="GRU29" s="967"/>
      <c r="GRV29" s="967"/>
      <c r="GRW29" s="967"/>
      <c r="GRX29" s="967"/>
      <c r="GRY29" s="967"/>
      <c r="GRZ29" s="967"/>
      <c r="GSA29" s="967"/>
      <c r="GSB29" s="967"/>
      <c r="GSC29" s="967"/>
      <c r="GSD29" s="967"/>
      <c r="GSE29" s="967"/>
      <c r="GSF29" s="967"/>
      <c r="GSG29" s="967"/>
      <c r="GSH29" s="967"/>
      <c r="GSI29" s="967"/>
      <c r="GSJ29" s="967"/>
      <c r="GSK29" s="967"/>
      <c r="GSL29" s="967"/>
      <c r="GSM29" s="967"/>
      <c r="GSN29" s="967"/>
      <c r="GSO29" s="967"/>
      <c r="GSP29" s="967"/>
      <c r="GSQ29" s="967"/>
      <c r="GSR29" s="967"/>
      <c r="GSS29" s="967"/>
      <c r="GST29" s="967"/>
      <c r="GSU29" s="967"/>
      <c r="GSV29" s="967"/>
      <c r="GSW29" s="967"/>
      <c r="GSX29" s="967"/>
      <c r="GSY29" s="967"/>
      <c r="GSZ29" s="967"/>
      <c r="GTA29" s="967"/>
      <c r="GTB29" s="967"/>
      <c r="GTC29" s="967"/>
      <c r="GTD29" s="967"/>
      <c r="GTE29" s="967"/>
      <c r="GTF29" s="967"/>
      <c r="GTG29" s="967"/>
      <c r="GTH29" s="967"/>
      <c r="GTI29" s="967"/>
      <c r="GTJ29" s="967"/>
      <c r="GTK29" s="967"/>
      <c r="GTL29" s="967"/>
      <c r="GTM29" s="967"/>
      <c r="GTN29" s="967"/>
      <c r="GTO29" s="967"/>
      <c r="GTP29" s="967"/>
      <c r="GTQ29" s="967"/>
      <c r="GTR29" s="967"/>
      <c r="GTS29" s="967"/>
      <c r="GTT29" s="967"/>
      <c r="GTU29" s="967"/>
      <c r="GTV29" s="967"/>
      <c r="GTW29" s="967"/>
      <c r="GTX29" s="967"/>
      <c r="GTY29" s="967"/>
      <c r="GTZ29" s="967"/>
      <c r="GUA29" s="967"/>
      <c r="GUB29" s="967"/>
      <c r="GUC29" s="967"/>
      <c r="GUD29" s="967"/>
      <c r="GUE29" s="967"/>
      <c r="GUF29" s="967"/>
      <c r="GUG29" s="967"/>
      <c r="GUH29" s="967"/>
      <c r="GUI29" s="967"/>
      <c r="GUJ29" s="967"/>
      <c r="GUK29" s="967"/>
      <c r="GUL29" s="967"/>
      <c r="GUM29" s="967"/>
      <c r="GUN29" s="967"/>
      <c r="GUO29" s="967"/>
      <c r="GUP29" s="967"/>
      <c r="GUQ29" s="967"/>
      <c r="GUR29" s="967"/>
      <c r="GUS29" s="967"/>
      <c r="GUT29" s="967"/>
      <c r="GUU29" s="967"/>
      <c r="GUV29" s="967"/>
      <c r="GUW29" s="967"/>
      <c r="GUX29" s="967"/>
      <c r="GUY29" s="967"/>
      <c r="GUZ29" s="967"/>
      <c r="GVA29" s="967"/>
      <c r="GVB29" s="967"/>
      <c r="GVC29" s="967"/>
      <c r="GVD29" s="967"/>
      <c r="GVE29" s="967"/>
      <c r="GVF29" s="967"/>
      <c r="GVG29" s="967"/>
      <c r="GVH29" s="967"/>
      <c r="GVI29" s="967"/>
      <c r="GVJ29" s="967"/>
      <c r="GVK29" s="967"/>
      <c r="GVL29" s="967"/>
      <c r="GVM29" s="967"/>
      <c r="GVN29" s="967"/>
      <c r="GVO29" s="967"/>
      <c r="GVP29" s="967"/>
      <c r="GVQ29" s="967"/>
      <c r="GVR29" s="967"/>
      <c r="GVS29" s="967"/>
      <c r="GVT29" s="967"/>
      <c r="GVU29" s="967"/>
      <c r="GVV29" s="967"/>
      <c r="GVW29" s="967"/>
      <c r="GVX29" s="967"/>
      <c r="GVY29" s="967"/>
      <c r="GVZ29" s="967"/>
      <c r="GWA29" s="967"/>
      <c r="GWB29" s="967"/>
      <c r="GWC29" s="967"/>
      <c r="GWD29" s="967"/>
      <c r="GWE29" s="967"/>
      <c r="GWF29" s="967"/>
      <c r="GWG29" s="967"/>
      <c r="GWH29" s="967"/>
      <c r="GWI29" s="967"/>
      <c r="GWJ29" s="967"/>
      <c r="GWK29" s="967"/>
      <c r="GWL29" s="967"/>
      <c r="GWM29" s="967"/>
      <c r="GWN29" s="967"/>
      <c r="GWO29" s="967"/>
      <c r="GWP29" s="967"/>
      <c r="GWQ29" s="967"/>
      <c r="GWR29" s="967"/>
      <c r="GWS29" s="967"/>
      <c r="GWT29" s="967"/>
      <c r="GWU29" s="967"/>
      <c r="GWV29" s="967"/>
      <c r="GWW29" s="967"/>
      <c r="GWX29" s="967"/>
      <c r="GWY29" s="967"/>
      <c r="GWZ29" s="967"/>
      <c r="GXA29" s="967"/>
      <c r="GXB29" s="967"/>
      <c r="GXC29" s="967"/>
      <c r="GXD29" s="967"/>
      <c r="GXE29" s="967"/>
      <c r="GXF29" s="967"/>
      <c r="GXG29" s="967"/>
      <c r="GXH29" s="967"/>
      <c r="GXI29" s="967"/>
      <c r="GXJ29" s="967"/>
      <c r="GXK29" s="967"/>
      <c r="GXL29" s="967"/>
      <c r="GXM29" s="967"/>
      <c r="GXN29" s="967"/>
      <c r="GXO29" s="967"/>
      <c r="GXP29" s="967"/>
      <c r="GXQ29" s="967"/>
      <c r="GXR29" s="967"/>
      <c r="GXS29" s="967"/>
      <c r="GXT29" s="967"/>
      <c r="GXU29" s="967"/>
      <c r="GXV29" s="967"/>
      <c r="GXW29" s="967"/>
      <c r="GXX29" s="967"/>
      <c r="GXY29" s="967"/>
      <c r="GXZ29" s="967"/>
      <c r="GYA29" s="967"/>
      <c r="GYB29" s="967"/>
      <c r="GYC29" s="967"/>
      <c r="GYD29" s="967"/>
      <c r="GYE29" s="967"/>
      <c r="GYF29" s="967"/>
      <c r="GYG29" s="967"/>
      <c r="GYH29" s="967"/>
      <c r="GYI29" s="967"/>
      <c r="GYJ29" s="967"/>
      <c r="GYK29" s="967"/>
      <c r="GYL29" s="967"/>
      <c r="GYM29" s="967"/>
      <c r="GYN29" s="967"/>
      <c r="GYO29" s="967"/>
      <c r="GYP29" s="967"/>
      <c r="GYQ29" s="967"/>
      <c r="GYR29" s="967"/>
      <c r="GYS29" s="967"/>
      <c r="GYT29" s="967"/>
      <c r="GYU29" s="967"/>
      <c r="GYV29" s="967"/>
      <c r="GYW29" s="967"/>
      <c r="GYX29" s="967"/>
      <c r="GYY29" s="967"/>
      <c r="GYZ29" s="967"/>
      <c r="GZA29" s="967"/>
      <c r="GZB29" s="967"/>
      <c r="GZC29" s="967"/>
      <c r="GZD29" s="967"/>
      <c r="GZE29" s="967"/>
      <c r="GZF29" s="967"/>
      <c r="GZG29" s="967"/>
      <c r="GZH29" s="967"/>
      <c r="GZI29" s="967"/>
      <c r="GZJ29" s="967"/>
      <c r="GZK29" s="967"/>
      <c r="GZL29" s="967"/>
      <c r="GZM29" s="967"/>
      <c r="GZN29" s="967"/>
      <c r="GZO29" s="967"/>
      <c r="GZP29" s="967"/>
      <c r="GZQ29" s="967"/>
      <c r="GZR29" s="967"/>
      <c r="GZS29" s="967"/>
      <c r="GZT29" s="967"/>
      <c r="GZU29" s="967"/>
      <c r="GZV29" s="967"/>
      <c r="GZW29" s="967"/>
      <c r="GZX29" s="967"/>
      <c r="GZY29" s="967"/>
      <c r="GZZ29" s="967"/>
      <c r="HAA29" s="967"/>
      <c r="HAB29" s="967"/>
      <c r="HAC29" s="967"/>
      <c r="HAD29" s="967"/>
      <c r="HAE29" s="967"/>
      <c r="HAF29" s="967"/>
      <c r="HAG29" s="967"/>
      <c r="HAH29" s="967"/>
      <c r="HAI29" s="967"/>
      <c r="HAJ29" s="967"/>
      <c r="HAK29" s="967"/>
      <c r="HAL29" s="967"/>
      <c r="HAM29" s="967"/>
      <c r="HAN29" s="967"/>
      <c r="HAO29" s="967"/>
      <c r="HAP29" s="967"/>
      <c r="HAQ29" s="967"/>
      <c r="HAR29" s="967"/>
      <c r="HAS29" s="967"/>
      <c r="HAT29" s="967"/>
      <c r="HAU29" s="967"/>
      <c r="HAV29" s="967"/>
      <c r="HAW29" s="967"/>
      <c r="HAX29" s="967"/>
      <c r="HAY29" s="967"/>
      <c r="HAZ29" s="967"/>
      <c r="HBA29" s="967"/>
      <c r="HBB29" s="967"/>
      <c r="HBC29" s="967"/>
      <c r="HBD29" s="967"/>
      <c r="HBE29" s="967"/>
      <c r="HBF29" s="967"/>
      <c r="HBG29" s="967"/>
      <c r="HBH29" s="967"/>
      <c r="HBI29" s="967"/>
      <c r="HBJ29" s="967"/>
      <c r="HBK29" s="967"/>
      <c r="HBL29" s="967"/>
      <c r="HBM29" s="967"/>
      <c r="HBN29" s="967"/>
      <c r="HBO29" s="967"/>
      <c r="HBP29" s="967"/>
      <c r="HBQ29" s="967"/>
      <c r="HBR29" s="967"/>
      <c r="HBS29" s="967"/>
      <c r="HBT29" s="967"/>
      <c r="HBU29" s="967"/>
      <c r="HBV29" s="967"/>
      <c r="HBW29" s="967"/>
      <c r="HBX29" s="967"/>
      <c r="HBY29" s="967"/>
      <c r="HBZ29" s="967"/>
      <c r="HCA29" s="967"/>
      <c r="HCB29" s="967"/>
      <c r="HCC29" s="967"/>
      <c r="HCD29" s="967"/>
      <c r="HCE29" s="967"/>
      <c r="HCF29" s="967"/>
      <c r="HCG29" s="967"/>
      <c r="HCH29" s="967"/>
      <c r="HCI29" s="967"/>
      <c r="HCJ29" s="967"/>
      <c r="HCK29" s="967"/>
      <c r="HCL29" s="967"/>
      <c r="HCM29" s="967"/>
      <c r="HCN29" s="967"/>
      <c r="HCO29" s="967"/>
      <c r="HCP29" s="967"/>
      <c r="HCQ29" s="967"/>
      <c r="HCR29" s="967"/>
      <c r="HCS29" s="967"/>
      <c r="HCT29" s="967"/>
      <c r="HCU29" s="967"/>
      <c r="HCV29" s="967"/>
      <c r="HCW29" s="967"/>
      <c r="HCX29" s="967"/>
      <c r="HCY29" s="967"/>
      <c r="HCZ29" s="967"/>
      <c r="HDA29" s="967"/>
      <c r="HDB29" s="967"/>
      <c r="HDC29" s="967"/>
      <c r="HDD29" s="967"/>
      <c r="HDE29" s="967"/>
      <c r="HDF29" s="967"/>
      <c r="HDG29" s="967"/>
      <c r="HDH29" s="967"/>
      <c r="HDI29" s="967"/>
      <c r="HDJ29" s="967"/>
      <c r="HDK29" s="967"/>
      <c r="HDL29" s="967"/>
      <c r="HDM29" s="967"/>
      <c r="HDN29" s="967"/>
      <c r="HDO29" s="967"/>
      <c r="HDP29" s="967"/>
      <c r="HDQ29" s="967"/>
      <c r="HDR29" s="967"/>
      <c r="HDS29" s="967"/>
      <c r="HDT29" s="967"/>
      <c r="HDU29" s="967"/>
      <c r="HDV29" s="967"/>
      <c r="HDW29" s="967"/>
      <c r="HDX29" s="967"/>
      <c r="HDY29" s="967"/>
      <c r="HDZ29" s="967"/>
      <c r="HEA29" s="967"/>
      <c r="HEB29" s="967"/>
      <c r="HEC29" s="967"/>
      <c r="HED29" s="967"/>
      <c r="HEE29" s="967"/>
      <c r="HEF29" s="967"/>
      <c r="HEG29" s="967"/>
      <c r="HEH29" s="967"/>
      <c r="HEI29" s="967"/>
      <c r="HEJ29" s="967"/>
      <c r="HEK29" s="967"/>
      <c r="HEL29" s="967"/>
      <c r="HEM29" s="967"/>
      <c r="HEN29" s="967"/>
      <c r="HEO29" s="967"/>
      <c r="HEP29" s="967"/>
      <c r="HEQ29" s="967"/>
      <c r="HER29" s="967"/>
      <c r="HES29" s="967"/>
      <c r="HET29" s="967"/>
      <c r="HEU29" s="967"/>
      <c r="HEV29" s="967"/>
      <c r="HEW29" s="967"/>
      <c r="HEX29" s="967"/>
      <c r="HEY29" s="967"/>
      <c r="HEZ29" s="967"/>
      <c r="HFA29" s="967"/>
      <c r="HFB29" s="967"/>
      <c r="HFC29" s="967"/>
      <c r="HFD29" s="967"/>
      <c r="HFE29" s="967"/>
      <c r="HFF29" s="967"/>
      <c r="HFG29" s="967"/>
      <c r="HFH29" s="967"/>
      <c r="HFI29" s="967"/>
      <c r="HFJ29" s="967"/>
      <c r="HFK29" s="967"/>
      <c r="HFL29" s="967"/>
      <c r="HFM29" s="967"/>
      <c r="HFN29" s="967"/>
      <c r="HFO29" s="967"/>
      <c r="HFP29" s="967"/>
      <c r="HFQ29" s="967"/>
      <c r="HFR29" s="967"/>
      <c r="HFS29" s="967"/>
      <c r="HFT29" s="967"/>
      <c r="HFU29" s="967"/>
      <c r="HFV29" s="967"/>
      <c r="HFW29" s="967"/>
      <c r="HFX29" s="967"/>
      <c r="HFY29" s="967"/>
      <c r="HFZ29" s="967"/>
      <c r="HGA29" s="967"/>
      <c r="HGB29" s="967"/>
      <c r="HGC29" s="967"/>
      <c r="HGD29" s="967"/>
      <c r="HGE29" s="967"/>
      <c r="HGF29" s="967"/>
      <c r="HGG29" s="967"/>
      <c r="HGH29" s="967"/>
      <c r="HGI29" s="967"/>
      <c r="HGJ29" s="967"/>
      <c r="HGK29" s="967"/>
      <c r="HGL29" s="967"/>
      <c r="HGM29" s="967"/>
      <c r="HGN29" s="967"/>
      <c r="HGO29" s="967"/>
      <c r="HGP29" s="967"/>
      <c r="HGQ29" s="967"/>
      <c r="HGR29" s="967"/>
      <c r="HGS29" s="967"/>
      <c r="HGT29" s="967"/>
      <c r="HGU29" s="967"/>
      <c r="HGV29" s="967"/>
      <c r="HGW29" s="967"/>
      <c r="HGX29" s="967"/>
      <c r="HGY29" s="967"/>
      <c r="HGZ29" s="967"/>
      <c r="HHA29" s="967"/>
      <c r="HHB29" s="967"/>
      <c r="HHC29" s="967"/>
      <c r="HHD29" s="967"/>
      <c r="HHE29" s="967"/>
      <c r="HHF29" s="967"/>
      <c r="HHG29" s="967"/>
      <c r="HHH29" s="967"/>
      <c r="HHI29" s="967"/>
      <c r="HHJ29" s="967"/>
      <c r="HHK29" s="967"/>
      <c r="HHL29" s="967"/>
      <c r="HHM29" s="967"/>
      <c r="HHN29" s="967"/>
      <c r="HHO29" s="967"/>
      <c r="HHP29" s="967"/>
      <c r="HHQ29" s="967"/>
      <c r="HHR29" s="967"/>
      <c r="HHS29" s="967"/>
      <c r="HHT29" s="967"/>
      <c r="HHU29" s="967"/>
      <c r="HHV29" s="967"/>
      <c r="HHW29" s="967"/>
      <c r="HHX29" s="967"/>
      <c r="HHY29" s="967"/>
      <c r="HHZ29" s="967"/>
      <c r="HIA29" s="967"/>
      <c r="HIB29" s="967"/>
      <c r="HIC29" s="967"/>
      <c r="HID29" s="967"/>
      <c r="HIE29" s="967"/>
      <c r="HIF29" s="967"/>
      <c r="HIG29" s="967"/>
      <c r="HIH29" s="967"/>
      <c r="HII29" s="967"/>
      <c r="HIJ29" s="967"/>
      <c r="HIK29" s="967"/>
      <c r="HIL29" s="967"/>
      <c r="HIM29" s="967"/>
      <c r="HIN29" s="967"/>
      <c r="HIO29" s="967"/>
      <c r="HIP29" s="967"/>
      <c r="HIQ29" s="967"/>
      <c r="HIR29" s="967"/>
      <c r="HIS29" s="967"/>
      <c r="HIT29" s="967"/>
      <c r="HIU29" s="967"/>
      <c r="HIV29" s="967"/>
      <c r="HIW29" s="967"/>
      <c r="HIX29" s="967"/>
      <c r="HIY29" s="967"/>
      <c r="HIZ29" s="967"/>
      <c r="HJA29" s="967"/>
      <c r="HJB29" s="967"/>
      <c r="HJC29" s="967"/>
      <c r="HJD29" s="967"/>
      <c r="HJE29" s="967"/>
      <c r="HJF29" s="967"/>
      <c r="HJG29" s="967"/>
      <c r="HJH29" s="967"/>
      <c r="HJI29" s="967"/>
      <c r="HJJ29" s="967"/>
      <c r="HJK29" s="967"/>
      <c r="HJL29" s="967"/>
      <c r="HJM29" s="967"/>
      <c r="HJN29" s="967"/>
      <c r="HJO29" s="967"/>
      <c r="HJP29" s="967"/>
      <c r="HJQ29" s="967"/>
      <c r="HJR29" s="967"/>
      <c r="HJS29" s="967"/>
      <c r="HJT29" s="967"/>
      <c r="HJU29" s="967"/>
      <c r="HJV29" s="967"/>
      <c r="HJW29" s="967"/>
      <c r="HJX29" s="967"/>
      <c r="HJY29" s="967"/>
      <c r="HJZ29" s="967"/>
      <c r="HKA29" s="967"/>
      <c r="HKB29" s="967"/>
      <c r="HKC29" s="967"/>
      <c r="HKD29" s="967"/>
      <c r="HKE29" s="967"/>
      <c r="HKF29" s="967"/>
      <c r="HKG29" s="967"/>
      <c r="HKH29" s="967"/>
      <c r="HKI29" s="967"/>
      <c r="HKJ29" s="967"/>
      <c r="HKK29" s="967"/>
      <c r="HKL29" s="967"/>
      <c r="HKM29" s="967"/>
      <c r="HKN29" s="967"/>
      <c r="HKO29" s="967"/>
      <c r="HKP29" s="967"/>
      <c r="HKQ29" s="967"/>
      <c r="HKR29" s="967"/>
      <c r="HKS29" s="967"/>
      <c r="HKT29" s="967"/>
      <c r="HKU29" s="967"/>
      <c r="HKV29" s="967"/>
      <c r="HKW29" s="967"/>
      <c r="HKX29" s="967"/>
      <c r="HKY29" s="967"/>
      <c r="HKZ29" s="967"/>
      <c r="HLA29" s="967"/>
      <c r="HLB29" s="967"/>
      <c r="HLC29" s="967"/>
      <c r="HLD29" s="967"/>
      <c r="HLE29" s="967"/>
      <c r="HLF29" s="967"/>
      <c r="HLG29" s="967"/>
      <c r="HLH29" s="967"/>
      <c r="HLI29" s="967"/>
      <c r="HLJ29" s="967"/>
      <c r="HLK29" s="967"/>
      <c r="HLL29" s="967"/>
      <c r="HLM29" s="967"/>
      <c r="HLN29" s="967"/>
      <c r="HLO29" s="967"/>
      <c r="HLP29" s="967"/>
      <c r="HLQ29" s="967"/>
      <c r="HLR29" s="967"/>
      <c r="HLS29" s="967"/>
      <c r="HLT29" s="967"/>
      <c r="HLU29" s="967"/>
      <c r="HLV29" s="967"/>
      <c r="HLW29" s="967"/>
      <c r="HLX29" s="967"/>
      <c r="HLY29" s="967"/>
      <c r="HLZ29" s="967"/>
      <c r="HMA29" s="967"/>
      <c r="HMB29" s="967"/>
      <c r="HMC29" s="967"/>
      <c r="HMD29" s="967"/>
      <c r="HME29" s="967"/>
      <c r="HMF29" s="967"/>
      <c r="HMG29" s="967"/>
      <c r="HMH29" s="967"/>
      <c r="HMI29" s="967"/>
      <c r="HMJ29" s="967"/>
      <c r="HMK29" s="967"/>
      <c r="HML29" s="967"/>
      <c r="HMM29" s="967"/>
      <c r="HMN29" s="967"/>
      <c r="HMO29" s="967"/>
      <c r="HMP29" s="967"/>
      <c r="HMQ29" s="967"/>
      <c r="HMR29" s="967"/>
      <c r="HMS29" s="967"/>
      <c r="HMT29" s="967"/>
      <c r="HMU29" s="967"/>
      <c r="HMV29" s="967"/>
      <c r="HMW29" s="967"/>
      <c r="HMX29" s="967"/>
      <c r="HMY29" s="967"/>
      <c r="HMZ29" s="967"/>
      <c r="HNA29" s="967"/>
      <c r="HNB29" s="967"/>
      <c r="HNC29" s="967"/>
      <c r="HND29" s="967"/>
      <c r="HNE29" s="967"/>
      <c r="HNF29" s="967"/>
      <c r="HNG29" s="967"/>
      <c r="HNH29" s="967"/>
      <c r="HNI29" s="967"/>
      <c r="HNJ29" s="967"/>
      <c r="HNK29" s="967"/>
      <c r="HNL29" s="967"/>
      <c r="HNM29" s="967"/>
      <c r="HNN29" s="967"/>
      <c r="HNO29" s="967"/>
      <c r="HNP29" s="967"/>
      <c r="HNQ29" s="967"/>
      <c r="HNR29" s="967"/>
      <c r="HNS29" s="967"/>
      <c r="HNT29" s="967"/>
      <c r="HNU29" s="967"/>
      <c r="HNV29" s="967"/>
      <c r="HNW29" s="967"/>
      <c r="HNX29" s="967"/>
      <c r="HNY29" s="967"/>
      <c r="HNZ29" s="967"/>
      <c r="HOA29" s="967"/>
      <c r="HOB29" s="967"/>
      <c r="HOC29" s="967"/>
      <c r="HOD29" s="967"/>
      <c r="HOE29" s="967"/>
      <c r="HOF29" s="967"/>
      <c r="HOG29" s="967"/>
      <c r="HOH29" s="967"/>
      <c r="HOI29" s="967"/>
      <c r="HOJ29" s="967"/>
      <c r="HOK29" s="967"/>
      <c r="HOL29" s="967"/>
      <c r="HOM29" s="967"/>
      <c r="HON29" s="967"/>
      <c r="HOO29" s="967"/>
      <c r="HOP29" s="967"/>
      <c r="HOQ29" s="967"/>
      <c r="HOR29" s="967"/>
      <c r="HOS29" s="967"/>
      <c r="HOT29" s="967"/>
      <c r="HOU29" s="967"/>
      <c r="HOV29" s="967"/>
      <c r="HOW29" s="967"/>
      <c r="HOX29" s="967"/>
      <c r="HOY29" s="967"/>
      <c r="HOZ29" s="967"/>
      <c r="HPA29" s="967"/>
      <c r="HPB29" s="967"/>
      <c r="HPC29" s="967"/>
      <c r="HPD29" s="967"/>
      <c r="HPE29" s="967"/>
      <c r="HPF29" s="967"/>
      <c r="HPG29" s="967"/>
      <c r="HPH29" s="967"/>
      <c r="HPI29" s="967"/>
      <c r="HPJ29" s="967"/>
      <c r="HPK29" s="967"/>
      <c r="HPL29" s="967"/>
      <c r="HPM29" s="967"/>
      <c r="HPN29" s="967"/>
      <c r="HPO29" s="967"/>
      <c r="HPP29" s="967"/>
      <c r="HPQ29" s="967"/>
      <c r="HPR29" s="967"/>
      <c r="HPS29" s="967"/>
      <c r="HPT29" s="967"/>
      <c r="HPU29" s="967"/>
      <c r="HPV29" s="967"/>
      <c r="HPW29" s="967"/>
      <c r="HPX29" s="967"/>
      <c r="HPY29" s="967"/>
      <c r="HPZ29" s="967"/>
      <c r="HQA29" s="967"/>
      <c r="HQB29" s="967"/>
      <c r="HQC29" s="967"/>
      <c r="HQD29" s="967"/>
      <c r="HQE29" s="967"/>
      <c r="HQF29" s="967"/>
      <c r="HQG29" s="967"/>
      <c r="HQH29" s="967"/>
      <c r="HQI29" s="967"/>
      <c r="HQJ29" s="967"/>
      <c r="HQK29" s="967"/>
      <c r="HQL29" s="967"/>
      <c r="HQM29" s="967"/>
      <c r="HQN29" s="967"/>
      <c r="HQO29" s="967"/>
      <c r="HQP29" s="967"/>
      <c r="HQQ29" s="967"/>
      <c r="HQR29" s="967"/>
      <c r="HQS29" s="967"/>
      <c r="HQT29" s="967"/>
      <c r="HQU29" s="967"/>
      <c r="HQV29" s="967"/>
      <c r="HQW29" s="967"/>
      <c r="HQX29" s="967"/>
      <c r="HQY29" s="967"/>
      <c r="HQZ29" s="967"/>
      <c r="HRA29" s="967"/>
      <c r="HRB29" s="967"/>
      <c r="HRC29" s="967"/>
      <c r="HRD29" s="967"/>
      <c r="HRE29" s="967"/>
      <c r="HRF29" s="967"/>
      <c r="HRG29" s="967"/>
      <c r="HRH29" s="967"/>
      <c r="HRI29" s="967"/>
      <c r="HRJ29" s="967"/>
      <c r="HRK29" s="967"/>
      <c r="HRL29" s="967"/>
      <c r="HRM29" s="967"/>
      <c r="HRN29" s="967"/>
      <c r="HRO29" s="967"/>
      <c r="HRP29" s="967"/>
      <c r="HRQ29" s="967"/>
      <c r="HRR29" s="967"/>
      <c r="HRS29" s="967"/>
      <c r="HRT29" s="967"/>
      <c r="HRU29" s="967"/>
      <c r="HRV29" s="967"/>
      <c r="HRW29" s="967"/>
      <c r="HRX29" s="967"/>
      <c r="HRY29" s="967"/>
      <c r="HRZ29" s="967"/>
      <c r="HSA29" s="967"/>
      <c r="HSB29" s="967"/>
      <c r="HSC29" s="967"/>
      <c r="HSD29" s="967"/>
      <c r="HSE29" s="967"/>
      <c r="HSF29" s="967"/>
      <c r="HSG29" s="967"/>
      <c r="HSH29" s="967"/>
      <c r="HSI29" s="967"/>
      <c r="HSJ29" s="967"/>
      <c r="HSK29" s="967"/>
      <c r="HSL29" s="967"/>
      <c r="HSM29" s="967"/>
      <c r="HSN29" s="967"/>
      <c r="HSO29" s="967"/>
      <c r="HSP29" s="967"/>
      <c r="HSQ29" s="967"/>
      <c r="HSR29" s="967"/>
      <c r="HSS29" s="967"/>
      <c r="HST29" s="967"/>
      <c r="HSU29" s="967"/>
      <c r="HSV29" s="967"/>
      <c r="HSW29" s="967"/>
      <c r="HSX29" s="967"/>
      <c r="HSY29" s="967"/>
      <c r="HSZ29" s="967"/>
      <c r="HTA29" s="967"/>
      <c r="HTB29" s="967"/>
      <c r="HTC29" s="967"/>
      <c r="HTD29" s="967"/>
      <c r="HTE29" s="967"/>
      <c r="HTF29" s="967"/>
      <c r="HTG29" s="967"/>
      <c r="HTH29" s="967"/>
      <c r="HTI29" s="967"/>
      <c r="HTJ29" s="967"/>
      <c r="HTK29" s="967"/>
      <c r="HTL29" s="967"/>
      <c r="HTM29" s="967"/>
      <c r="HTN29" s="967"/>
      <c r="HTO29" s="967"/>
      <c r="HTP29" s="967"/>
      <c r="HTQ29" s="967"/>
      <c r="HTR29" s="967"/>
      <c r="HTS29" s="967"/>
      <c r="HTT29" s="967"/>
      <c r="HTU29" s="967"/>
      <c r="HTV29" s="967"/>
      <c r="HTW29" s="967"/>
      <c r="HTX29" s="967"/>
      <c r="HTY29" s="967"/>
      <c r="HTZ29" s="967"/>
      <c r="HUA29" s="967"/>
      <c r="HUB29" s="967"/>
      <c r="HUC29" s="967"/>
      <c r="HUD29" s="967"/>
      <c r="HUE29" s="967"/>
      <c r="HUF29" s="967"/>
      <c r="HUG29" s="967"/>
      <c r="HUH29" s="967"/>
      <c r="HUI29" s="967"/>
      <c r="HUJ29" s="967"/>
      <c r="HUK29" s="967"/>
      <c r="HUL29" s="967"/>
      <c r="HUM29" s="967"/>
      <c r="HUN29" s="967"/>
      <c r="HUO29" s="967"/>
      <c r="HUP29" s="967"/>
      <c r="HUQ29" s="967"/>
      <c r="HUR29" s="967"/>
      <c r="HUS29" s="967"/>
      <c r="HUT29" s="967"/>
      <c r="HUU29" s="967"/>
      <c r="HUV29" s="967"/>
      <c r="HUW29" s="967"/>
      <c r="HUX29" s="967"/>
      <c r="HUY29" s="967"/>
      <c r="HUZ29" s="967"/>
      <c r="HVA29" s="967"/>
      <c r="HVB29" s="967"/>
      <c r="HVC29" s="967"/>
      <c r="HVD29" s="967"/>
      <c r="HVE29" s="967"/>
      <c r="HVF29" s="967"/>
      <c r="HVG29" s="967"/>
      <c r="HVH29" s="967"/>
      <c r="HVI29" s="967"/>
      <c r="HVJ29" s="967"/>
      <c r="HVK29" s="967"/>
      <c r="HVL29" s="967"/>
      <c r="HVM29" s="967"/>
      <c r="HVN29" s="967"/>
      <c r="HVO29" s="967"/>
      <c r="HVP29" s="967"/>
      <c r="HVQ29" s="967"/>
      <c r="HVR29" s="967"/>
      <c r="HVS29" s="967"/>
      <c r="HVT29" s="967"/>
      <c r="HVU29" s="967"/>
      <c r="HVV29" s="967"/>
      <c r="HVW29" s="967"/>
      <c r="HVX29" s="967"/>
      <c r="HVY29" s="967"/>
      <c r="HVZ29" s="967"/>
      <c r="HWA29" s="967"/>
      <c r="HWB29" s="967"/>
      <c r="HWC29" s="967"/>
      <c r="HWD29" s="967"/>
      <c r="HWE29" s="967"/>
      <c r="HWF29" s="967"/>
      <c r="HWG29" s="967"/>
      <c r="HWH29" s="967"/>
      <c r="HWI29" s="967"/>
      <c r="HWJ29" s="967"/>
      <c r="HWK29" s="967"/>
      <c r="HWL29" s="967"/>
      <c r="HWM29" s="967"/>
      <c r="HWN29" s="967"/>
      <c r="HWO29" s="967"/>
      <c r="HWP29" s="967"/>
      <c r="HWQ29" s="967"/>
      <c r="HWR29" s="967"/>
      <c r="HWS29" s="967"/>
      <c r="HWT29" s="967"/>
      <c r="HWU29" s="967"/>
      <c r="HWV29" s="967"/>
      <c r="HWW29" s="967"/>
      <c r="HWX29" s="967"/>
      <c r="HWY29" s="967"/>
      <c r="HWZ29" s="967"/>
      <c r="HXA29" s="967"/>
      <c r="HXB29" s="967"/>
      <c r="HXC29" s="967"/>
      <c r="HXD29" s="967"/>
      <c r="HXE29" s="967"/>
      <c r="HXF29" s="967"/>
      <c r="HXG29" s="967"/>
      <c r="HXH29" s="967"/>
      <c r="HXI29" s="967"/>
      <c r="HXJ29" s="967"/>
      <c r="HXK29" s="967"/>
      <c r="HXL29" s="967"/>
      <c r="HXM29" s="967"/>
      <c r="HXN29" s="967"/>
      <c r="HXO29" s="967"/>
      <c r="HXP29" s="967"/>
      <c r="HXQ29" s="967"/>
      <c r="HXR29" s="967"/>
      <c r="HXS29" s="967"/>
      <c r="HXT29" s="967"/>
      <c r="HXU29" s="967"/>
      <c r="HXV29" s="967"/>
      <c r="HXW29" s="967"/>
      <c r="HXX29" s="967"/>
      <c r="HXY29" s="967"/>
      <c r="HXZ29" s="967"/>
      <c r="HYA29" s="967"/>
      <c r="HYB29" s="967"/>
      <c r="HYC29" s="967"/>
      <c r="HYD29" s="967"/>
      <c r="HYE29" s="967"/>
      <c r="HYF29" s="967"/>
      <c r="HYG29" s="967"/>
      <c r="HYH29" s="967"/>
      <c r="HYI29" s="967"/>
      <c r="HYJ29" s="967"/>
      <c r="HYK29" s="967"/>
      <c r="HYL29" s="967"/>
      <c r="HYM29" s="967"/>
      <c r="HYN29" s="967"/>
      <c r="HYO29" s="967"/>
      <c r="HYP29" s="967"/>
      <c r="HYQ29" s="967"/>
      <c r="HYR29" s="967"/>
      <c r="HYS29" s="967"/>
      <c r="HYT29" s="967"/>
      <c r="HYU29" s="967"/>
      <c r="HYV29" s="967"/>
      <c r="HYW29" s="967"/>
      <c r="HYX29" s="967"/>
      <c r="HYY29" s="967"/>
      <c r="HYZ29" s="967"/>
      <c r="HZA29" s="967"/>
      <c r="HZB29" s="967"/>
      <c r="HZC29" s="967"/>
      <c r="HZD29" s="967"/>
      <c r="HZE29" s="967"/>
      <c r="HZF29" s="967"/>
      <c r="HZG29" s="967"/>
      <c r="HZH29" s="967"/>
      <c r="HZI29" s="967"/>
      <c r="HZJ29" s="967"/>
      <c r="HZK29" s="967"/>
      <c r="HZL29" s="967"/>
      <c r="HZM29" s="967"/>
      <c r="HZN29" s="967"/>
      <c r="HZO29" s="967"/>
      <c r="HZP29" s="967"/>
      <c r="HZQ29" s="967"/>
      <c r="HZR29" s="967"/>
      <c r="HZS29" s="967"/>
      <c r="HZT29" s="967"/>
      <c r="HZU29" s="967"/>
      <c r="HZV29" s="967"/>
      <c r="HZW29" s="967"/>
      <c r="HZX29" s="967"/>
      <c r="HZY29" s="967"/>
      <c r="HZZ29" s="967"/>
      <c r="IAA29" s="967"/>
      <c r="IAB29" s="967"/>
      <c r="IAC29" s="967"/>
      <c r="IAD29" s="967"/>
      <c r="IAE29" s="967"/>
      <c r="IAF29" s="967"/>
      <c r="IAG29" s="967"/>
      <c r="IAH29" s="967"/>
      <c r="IAI29" s="967"/>
      <c r="IAJ29" s="967"/>
      <c r="IAK29" s="967"/>
      <c r="IAL29" s="967"/>
      <c r="IAM29" s="967"/>
      <c r="IAN29" s="967"/>
      <c r="IAO29" s="967"/>
      <c r="IAP29" s="967"/>
      <c r="IAQ29" s="967"/>
      <c r="IAR29" s="967"/>
      <c r="IAS29" s="967"/>
      <c r="IAT29" s="967"/>
      <c r="IAU29" s="967"/>
      <c r="IAV29" s="967"/>
      <c r="IAW29" s="967"/>
      <c r="IAX29" s="967"/>
      <c r="IAY29" s="967"/>
      <c r="IAZ29" s="967"/>
      <c r="IBA29" s="967"/>
      <c r="IBB29" s="967"/>
      <c r="IBC29" s="967"/>
      <c r="IBD29" s="967"/>
      <c r="IBE29" s="967"/>
      <c r="IBF29" s="967"/>
      <c r="IBG29" s="967"/>
      <c r="IBH29" s="967"/>
      <c r="IBI29" s="967"/>
      <c r="IBJ29" s="967"/>
      <c r="IBK29" s="967"/>
      <c r="IBL29" s="967"/>
      <c r="IBM29" s="967"/>
      <c r="IBN29" s="967"/>
      <c r="IBO29" s="967"/>
      <c r="IBP29" s="967"/>
      <c r="IBQ29" s="967"/>
      <c r="IBR29" s="967"/>
      <c r="IBS29" s="967"/>
      <c r="IBT29" s="967"/>
      <c r="IBU29" s="967"/>
      <c r="IBV29" s="967"/>
      <c r="IBW29" s="967"/>
      <c r="IBX29" s="967"/>
      <c r="IBY29" s="967"/>
      <c r="IBZ29" s="967"/>
      <c r="ICA29" s="967"/>
      <c r="ICB29" s="967"/>
      <c r="ICC29" s="967"/>
      <c r="ICD29" s="967"/>
      <c r="ICE29" s="967"/>
      <c r="ICF29" s="967"/>
      <c r="ICG29" s="967"/>
      <c r="ICH29" s="967"/>
      <c r="ICI29" s="967"/>
      <c r="ICJ29" s="967"/>
      <c r="ICK29" s="967"/>
      <c r="ICL29" s="967"/>
      <c r="ICM29" s="967"/>
      <c r="ICN29" s="967"/>
      <c r="ICO29" s="967"/>
      <c r="ICP29" s="967"/>
      <c r="ICQ29" s="967"/>
      <c r="ICR29" s="967"/>
      <c r="ICS29" s="967"/>
      <c r="ICT29" s="967"/>
      <c r="ICU29" s="967"/>
      <c r="ICV29" s="967"/>
      <c r="ICW29" s="967"/>
      <c r="ICX29" s="967"/>
      <c r="ICY29" s="967"/>
      <c r="ICZ29" s="967"/>
      <c r="IDA29" s="967"/>
      <c r="IDB29" s="967"/>
      <c r="IDC29" s="967"/>
      <c r="IDD29" s="967"/>
      <c r="IDE29" s="967"/>
      <c r="IDF29" s="967"/>
      <c r="IDG29" s="967"/>
      <c r="IDH29" s="967"/>
      <c r="IDI29" s="967"/>
      <c r="IDJ29" s="967"/>
      <c r="IDK29" s="967"/>
      <c r="IDL29" s="967"/>
      <c r="IDM29" s="967"/>
      <c r="IDN29" s="967"/>
      <c r="IDO29" s="967"/>
      <c r="IDP29" s="967"/>
      <c r="IDQ29" s="967"/>
      <c r="IDR29" s="967"/>
      <c r="IDS29" s="967"/>
      <c r="IDT29" s="967"/>
      <c r="IDU29" s="967"/>
      <c r="IDV29" s="967"/>
      <c r="IDW29" s="967"/>
      <c r="IDX29" s="967"/>
      <c r="IDY29" s="967"/>
      <c r="IDZ29" s="967"/>
      <c r="IEA29" s="967"/>
      <c r="IEB29" s="967"/>
      <c r="IEC29" s="967"/>
      <c r="IED29" s="967"/>
      <c r="IEE29" s="967"/>
      <c r="IEF29" s="967"/>
      <c r="IEG29" s="967"/>
      <c r="IEH29" s="967"/>
      <c r="IEI29" s="967"/>
      <c r="IEJ29" s="967"/>
      <c r="IEK29" s="967"/>
      <c r="IEL29" s="967"/>
      <c r="IEM29" s="967"/>
      <c r="IEN29" s="967"/>
      <c r="IEO29" s="967"/>
      <c r="IEP29" s="967"/>
      <c r="IEQ29" s="967"/>
      <c r="IER29" s="967"/>
      <c r="IES29" s="967"/>
      <c r="IET29" s="967"/>
      <c r="IEU29" s="967"/>
      <c r="IEV29" s="967"/>
      <c r="IEW29" s="967"/>
      <c r="IEX29" s="967"/>
      <c r="IEY29" s="967"/>
      <c r="IEZ29" s="967"/>
      <c r="IFA29" s="967"/>
      <c r="IFB29" s="967"/>
      <c r="IFC29" s="967"/>
      <c r="IFD29" s="967"/>
      <c r="IFE29" s="967"/>
      <c r="IFF29" s="967"/>
      <c r="IFG29" s="967"/>
      <c r="IFH29" s="967"/>
      <c r="IFI29" s="967"/>
      <c r="IFJ29" s="967"/>
      <c r="IFK29" s="967"/>
      <c r="IFL29" s="967"/>
      <c r="IFM29" s="967"/>
      <c r="IFN29" s="967"/>
      <c r="IFO29" s="967"/>
      <c r="IFP29" s="967"/>
      <c r="IFQ29" s="967"/>
      <c r="IFR29" s="967"/>
      <c r="IFS29" s="967"/>
      <c r="IFT29" s="967"/>
      <c r="IFU29" s="967"/>
      <c r="IFV29" s="967"/>
      <c r="IFW29" s="967"/>
      <c r="IFX29" s="967"/>
      <c r="IFY29" s="967"/>
      <c r="IFZ29" s="967"/>
      <c r="IGA29" s="967"/>
      <c r="IGB29" s="967"/>
      <c r="IGC29" s="967"/>
      <c r="IGD29" s="967"/>
      <c r="IGE29" s="967"/>
      <c r="IGF29" s="967"/>
      <c r="IGG29" s="967"/>
      <c r="IGH29" s="967"/>
      <c r="IGI29" s="967"/>
      <c r="IGJ29" s="967"/>
      <c r="IGK29" s="967"/>
      <c r="IGL29" s="967"/>
      <c r="IGM29" s="967"/>
      <c r="IGN29" s="967"/>
      <c r="IGO29" s="967"/>
      <c r="IGP29" s="967"/>
      <c r="IGQ29" s="967"/>
      <c r="IGR29" s="967"/>
      <c r="IGS29" s="967"/>
      <c r="IGT29" s="967"/>
      <c r="IGU29" s="967"/>
      <c r="IGV29" s="967"/>
      <c r="IGW29" s="967"/>
      <c r="IGX29" s="967"/>
      <c r="IGY29" s="967"/>
      <c r="IGZ29" s="967"/>
      <c r="IHA29" s="967"/>
      <c r="IHB29" s="967"/>
      <c r="IHC29" s="967"/>
      <c r="IHD29" s="967"/>
      <c r="IHE29" s="967"/>
      <c r="IHF29" s="967"/>
      <c r="IHG29" s="967"/>
      <c r="IHH29" s="967"/>
      <c r="IHI29" s="967"/>
      <c r="IHJ29" s="967"/>
      <c r="IHK29" s="967"/>
      <c r="IHL29" s="967"/>
      <c r="IHM29" s="967"/>
      <c r="IHN29" s="967"/>
      <c r="IHO29" s="967"/>
      <c r="IHP29" s="967"/>
      <c r="IHQ29" s="967"/>
      <c r="IHR29" s="967"/>
      <c r="IHS29" s="967"/>
      <c r="IHT29" s="967"/>
      <c r="IHU29" s="967"/>
      <c r="IHV29" s="967"/>
      <c r="IHW29" s="967"/>
      <c r="IHX29" s="967"/>
      <c r="IHY29" s="967"/>
      <c r="IHZ29" s="967"/>
      <c r="IIA29" s="967"/>
      <c r="IIB29" s="967"/>
      <c r="IIC29" s="967"/>
      <c r="IID29" s="967"/>
      <c r="IIE29" s="967"/>
      <c r="IIF29" s="967"/>
      <c r="IIG29" s="967"/>
      <c r="IIH29" s="967"/>
      <c r="III29" s="967"/>
      <c r="IIJ29" s="967"/>
      <c r="IIK29" s="967"/>
      <c r="IIL29" s="967"/>
      <c r="IIM29" s="967"/>
      <c r="IIN29" s="967"/>
      <c r="IIO29" s="967"/>
      <c r="IIP29" s="967"/>
      <c r="IIQ29" s="967"/>
      <c r="IIR29" s="967"/>
      <c r="IIS29" s="967"/>
      <c r="IIT29" s="967"/>
      <c r="IIU29" s="967"/>
      <c r="IIV29" s="967"/>
      <c r="IIW29" s="967"/>
      <c r="IIX29" s="967"/>
      <c r="IIY29" s="967"/>
      <c r="IIZ29" s="967"/>
      <c r="IJA29" s="967"/>
      <c r="IJB29" s="967"/>
      <c r="IJC29" s="967"/>
      <c r="IJD29" s="967"/>
      <c r="IJE29" s="967"/>
      <c r="IJF29" s="967"/>
      <c r="IJG29" s="967"/>
      <c r="IJH29" s="967"/>
      <c r="IJI29" s="967"/>
      <c r="IJJ29" s="967"/>
      <c r="IJK29" s="967"/>
      <c r="IJL29" s="967"/>
      <c r="IJM29" s="967"/>
      <c r="IJN29" s="967"/>
      <c r="IJO29" s="967"/>
      <c r="IJP29" s="967"/>
      <c r="IJQ29" s="967"/>
      <c r="IJR29" s="967"/>
      <c r="IJS29" s="967"/>
      <c r="IJT29" s="967"/>
      <c r="IJU29" s="967"/>
      <c r="IJV29" s="967"/>
      <c r="IJW29" s="967"/>
      <c r="IJX29" s="967"/>
      <c r="IJY29" s="967"/>
      <c r="IJZ29" s="967"/>
      <c r="IKA29" s="967"/>
      <c r="IKB29" s="967"/>
      <c r="IKC29" s="967"/>
      <c r="IKD29" s="967"/>
      <c r="IKE29" s="967"/>
      <c r="IKF29" s="967"/>
      <c r="IKG29" s="967"/>
      <c r="IKH29" s="967"/>
      <c r="IKI29" s="967"/>
      <c r="IKJ29" s="967"/>
      <c r="IKK29" s="967"/>
      <c r="IKL29" s="967"/>
      <c r="IKM29" s="967"/>
      <c r="IKN29" s="967"/>
      <c r="IKO29" s="967"/>
      <c r="IKP29" s="967"/>
      <c r="IKQ29" s="967"/>
      <c r="IKR29" s="967"/>
      <c r="IKS29" s="967"/>
      <c r="IKT29" s="967"/>
      <c r="IKU29" s="967"/>
      <c r="IKV29" s="967"/>
      <c r="IKW29" s="967"/>
      <c r="IKX29" s="967"/>
      <c r="IKY29" s="967"/>
      <c r="IKZ29" s="967"/>
      <c r="ILA29" s="967"/>
      <c r="ILB29" s="967"/>
      <c r="ILC29" s="967"/>
      <c r="ILD29" s="967"/>
      <c r="ILE29" s="967"/>
      <c r="ILF29" s="967"/>
      <c r="ILG29" s="967"/>
      <c r="ILH29" s="967"/>
      <c r="ILI29" s="967"/>
      <c r="ILJ29" s="967"/>
      <c r="ILK29" s="967"/>
      <c r="ILL29" s="967"/>
      <c r="ILM29" s="967"/>
      <c r="ILN29" s="967"/>
      <c r="ILO29" s="967"/>
      <c r="ILP29" s="967"/>
      <c r="ILQ29" s="967"/>
      <c r="ILR29" s="967"/>
      <c r="ILS29" s="967"/>
      <c r="ILT29" s="967"/>
      <c r="ILU29" s="967"/>
      <c r="ILV29" s="967"/>
      <c r="ILW29" s="967"/>
      <c r="ILX29" s="967"/>
      <c r="ILY29" s="967"/>
      <c r="ILZ29" s="967"/>
      <c r="IMA29" s="967"/>
      <c r="IMB29" s="967"/>
      <c r="IMC29" s="967"/>
      <c r="IMD29" s="967"/>
      <c r="IME29" s="967"/>
      <c r="IMF29" s="967"/>
      <c r="IMG29" s="967"/>
      <c r="IMH29" s="967"/>
      <c r="IMI29" s="967"/>
      <c r="IMJ29" s="967"/>
      <c r="IMK29" s="967"/>
      <c r="IML29" s="967"/>
      <c r="IMM29" s="967"/>
      <c r="IMN29" s="967"/>
      <c r="IMO29" s="967"/>
      <c r="IMP29" s="967"/>
      <c r="IMQ29" s="967"/>
      <c r="IMR29" s="967"/>
      <c r="IMS29" s="967"/>
      <c r="IMT29" s="967"/>
      <c r="IMU29" s="967"/>
      <c r="IMV29" s="967"/>
      <c r="IMW29" s="967"/>
      <c r="IMX29" s="967"/>
      <c r="IMY29" s="967"/>
      <c r="IMZ29" s="967"/>
      <c r="INA29" s="967"/>
      <c r="INB29" s="967"/>
      <c r="INC29" s="967"/>
      <c r="IND29" s="967"/>
      <c r="INE29" s="967"/>
      <c r="INF29" s="967"/>
      <c r="ING29" s="967"/>
      <c r="INH29" s="967"/>
      <c r="INI29" s="967"/>
      <c r="INJ29" s="967"/>
      <c r="INK29" s="967"/>
      <c r="INL29" s="967"/>
      <c r="INM29" s="967"/>
      <c r="INN29" s="967"/>
      <c r="INO29" s="967"/>
      <c r="INP29" s="967"/>
      <c r="INQ29" s="967"/>
      <c r="INR29" s="967"/>
      <c r="INS29" s="967"/>
      <c r="INT29" s="967"/>
      <c r="INU29" s="967"/>
      <c r="INV29" s="967"/>
      <c r="INW29" s="967"/>
      <c r="INX29" s="967"/>
      <c r="INY29" s="967"/>
      <c r="INZ29" s="967"/>
      <c r="IOA29" s="967"/>
      <c r="IOB29" s="967"/>
      <c r="IOC29" s="967"/>
      <c r="IOD29" s="967"/>
      <c r="IOE29" s="967"/>
      <c r="IOF29" s="967"/>
      <c r="IOG29" s="967"/>
      <c r="IOH29" s="967"/>
      <c r="IOI29" s="967"/>
      <c r="IOJ29" s="967"/>
      <c r="IOK29" s="967"/>
      <c r="IOL29" s="967"/>
      <c r="IOM29" s="967"/>
      <c r="ION29" s="967"/>
      <c r="IOO29" s="967"/>
      <c r="IOP29" s="967"/>
      <c r="IOQ29" s="967"/>
      <c r="IOR29" s="967"/>
      <c r="IOS29" s="967"/>
      <c r="IOT29" s="967"/>
      <c r="IOU29" s="967"/>
      <c r="IOV29" s="967"/>
      <c r="IOW29" s="967"/>
      <c r="IOX29" s="967"/>
      <c r="IOY29" s="967"/>
      <c r="IOZ29" s="967"/>
      <c r="IPA29" s="967"/>
      <c r="IPB29" s="967"/>
      <c r="IPC29" s="967"/>
      <c r="IPD29" s="967"/>
      <c r="IPE29" s="967"/>
      <c r="IPF29" s="967"/>
      <c r="IPG29" s="967"/>
      <c r="IPH29" s="967"/>
      <c r="IPI29" s="967"/>
      <c r="IPJ29" s="967"/>
      <c r="IPK29" s="967"/>
      <c r="IPL29" s="967"/>
      <c r="IPM29" s="967"/>
      <c r="IPN29" s="967"/>
      <c r="IPO29" s="967"/>
      <c r="IPP29" s="967"/>
      <c r="IPQ29" s="967"/>
      <c r="IPR29" s="967"/>
      <c r="IPS29" s="967"/>
      <c r="IPT29" s="967"/>
      <c r="IPU29" s="967"/>
      <c r="IPV29" s="967"/>
      <c r="IPW29" s="967"/>
      <c r="IPX29" s="967"/>
      <c r="IPY29" s="967"/>
      <c r="IPZ29" s="967"/>
      <c r="IQA29" s="967"/>
      <c r="IQB29" s="967"/>
      <c r="IQC29" s="967"/>
      <c r="IQD29" s="967"/>
      <c r="IQE29" s="967"/>
      <c r="IQF29" s="967"/>
      <c r="IQG29" s="967"/>
      <c r="IQH29" s="967"/>
      <c r="IQI29" s="967"/>
      <c r="IQJ29" s="967"/>
      <c r="IQK29" s="967"/>
      <c r="IQL29" s="967"/>
      <c r="IQM29" s="967"/>
      <c r="IQN29" s="967"/>
      <c r="IQO29" s="967"/>
      <c r="IQP29" s="967"/>
      <c r="IQQ29" s="967"/>
      <c r="IQR29" s="967"/>
      <c r="IQS29" s="967"/>
      <c r="IQT29" s="967"/>
      <c r="IQU29" s="967"/>
      <c r="IQV29" s="967"/>
      <c r="IQW29" s="967"/>
      <c r="IQX29" s="967"/>
      <c r="IQY29" s="967"/>
      <c r="IQZ29" s="967"/>
      <c r="IRA29" s="967"/>
      <c r="IRB29" s="967"/>
      <c r="IRC29" s="967"/>
      <c r="IRD29" s="967"/>
      <c r="IRE29" s="967"/>
      <c r="IRF29" s="967"/>
      <c r="IRG29" s="967"/>
      <c r="IRH29" s="967"/>
      <c r="IRI29" s="967"/>
      <c r="IRJ29" s="967"/>
      <c r="IRK29" s="967"/>
      <c r="IRL29" s="967"/>
      <c r="IRM29" s="967"/>
      <c r="IRN29" s="967"/>
      <c r="IRO29" s="967"/>
      <c r="IRP29" s="967"/>
      <c r="IRQ29" s="967"/>
      <c r="IRR29" s="967"/>
      <c r="IRS29" s="967"/>
      <c r="IRT29" s="967"/>
      <c r="IRU29" s="967"/>
      <c r="IRV29" s="967"/>
      <c r="IRW29" s="967"/>
      <c r="IRX29" s="967"/>
      <c r="IRY29" s="967"/>
      <c r="IRZ29" s="967"/>
      <c r="ISA29" s="967"/>
      <c r="ISB29" s="967"/>
      <c r="ISC29" s="967"/>
      <c r="ISD29" s="967"/>
      <c r="ISE29" s="967"/>
      <c r="ISF29" s="967"/>
      <c r="ISG29" s="967"/>
      <c r="ISH29" s="967"/>
      <c r="ISI29" s="967"/>
      <c r="ISJ29" s="967"/>
      <c r="ISK29" s="967"/>
      <c r="ISL29" s="967"/>
      <c r="ISM29" s="967"/>
      <c r="ISN29" s="967"/>
      <c r="ISO29" s="967"/>
      <c r="ISP29" s="967"/>
      <c r="ISQ29" s="967"/>
      <c r="ISR29" s="967"/>
      <c r="ISS29" s="967"/>
      <c r="IST29" s="967"/>
      <c r="ISU29" s="967"/>
      <c r="ISV29" s="967"/>
      <c r="ISW29" s="967"/>
      <c r="ISX29" s="967"/>
      <c r="ISY29" s="967"/>
      <c r="ISZ29" s="967"/>
      <c r="ITA29" s="967"/>
      <c r="ITB29" s="967"/>
      <c r="ITC29" s="967"/>
      <c r="ITD29" s="967"/>
      <c r="ITE29" s="967"/>
      <c r="ITF29" s="967"/>
      <c r="ITG29" s="967"/>
      <c r="ITH29" s="967"/>
      <c r="ITI29" s="967"/>
      <c r="ITJ29" s="967"/>
      <c r="ITK29" s="967"/>
      <c r="ITL29" s="967"/>
      <c r="ITM29" s="967"/>
      <c r="ITN29" s="967"/>
      <c r="ITO29" s="967"/>
      <c r="ITP29" s="967"/>
      <c r="ITQ29" s="967"/>
      <c r="ITR29" s="967"/>
      <c r="ITS29" s="967"/>
      <c r="ITT29" s="967"/>
      <c r="ITU29" s="967"/>
      <c r="ITV29" s="967"/>
      <c r="ITW29" s="967"/>
      <c r="ITX29" s="967"/>
      <c r="ITY29" s="967"/>
      <c r="ITZ29" s="967"/>
      <c r="IUA29" s="967"/>
      <c r="IUB29" s="967"/>
      <c r="IUC29" s="967"/>
      <c r="IUD29" s="967"/>
      <c r="IUE29" s="967"/>
      <c r="IUF29" s="967"/>
      <c r="IUG29" s="967"/>
      <c r="IUH29" s="967"/>
      <c r="IUI29" s="967"/>
      <c r="IUJ29" s="967"/>
      <c r="IUK29" s="967"/>
      <c r="IUL29" s="967"/>
      <c r="IUM29" s="967"/>
      <c r="IUN29" s="967"/>
      <c r="IUO29" s="967"/>
      <c r="IUP29" s="967"/>
      <c r="IUQ29" s="967"/>
      <c r="IUR29" s="967"/>
      <c r="IUS29" s="967"/>
      <c r="IUT29" s="967"/>
      <c r="IUU29" s="967"/>
      <c r="IUV29" s="967"/>
      <c r="IUW29" s="967"/>
      <c r="IUX29" s="967"/>
      <c r="IUY29" s="967"/>
      <c r="IUZ29" s="967"/>
      <c r="IVA29" s="967"/>
      <c r="IVB29" s="967"/>
      <c r="IVC29" s="967"/>
      <c r="IVD29" s="967"/>
      <c r="IVE29" s="967"/>
      <c r="IVF29" s="967"/>
      <c r="IVG29" s="967"/>
      <c r="IVH29" s="967"/>
      <c r="IVI29" s="967"/>
      <c r="IVJ29" s="967"/>
      <c r="IVK29" s="967"/>
      <c r="IVL29" s="967"/>
      <c r="IVM29" s="967"/>
      <c r="IVN29" s="967"/>
      <c r="IVO29" s="967"/>
      <c r="IVP29" s="967"/>
      <c r="IVQ29" s="967"/>
      <c r="IVR29" s="967"/>
      <c r="IVS29" s="967"/>
      <c r="IVT29" s="967"/>
      <c r="IVU29" s="967"/>
      <c r="IVV29" s="967"/>
      <c r="IVW29" s="967"/>
      <c r="IVX29" s="967"/>
      <c r="IVY29" s="967"/>
      <c r="IVZ29" s="967"/>
      <c r="IWA29" s="967"/>
      <c r="IWB29" s="967"/>
      <c r="IWC29" s="967"/>
      <c r="IWD29" s="967"/>
      <c r="IWE29" s="967"/>
      <c r="IWF29" s="967"/>
      <c r="IWG29" s="967"/>
      <c r="IWH29" s="967"/>
      <c r="IWI29" s="967"/>
      <c r="IWJ29" s="967"/>
      <c r="IWK29" s="967"/>
      <c r="IWL29" s="967"/>
      <c r="IWM29" s="967"/>
      <c r="IWN29" s="967"/>
      <c r="IWO29" s="967"/>
      <c r="IWP29" s="967"/>
      <c r="IWQ29" s="967"/>
      <c r="IWR29" s="967"/>
      <c r="IWS29" s="967"/>
      <c r="IWT29" s="967"/>
      <c r="IWU29" s="967"/>
      <c r="IWV29" s="967"/>
      <c r="IWW29" s="967"/>
      <c r="IWX29" s="967"/>
      <c r="IWY29" s="967"/>
      <c r="IWZ29" s="967"/>
      <c r="IXA29" s="967"/>
      <c r="IXB29" s="967"/>
      <c r="IXC29" s="967"/>
      <c r="IXD29" s="967"/>
      <c r="IXE29" s="967"/>
      <c r="IXF29" s="967"/>
      <c r="IXG29" s="967"/>
      <c r="IXH29" s="967"/>
      <c r="IXI29" s="967"/>
      <c r="IXJ29" s="967"/>
      <c r="IXK29" s="967"/>
      <c r="IXL29" s="967"/>
      <c r="IXM29" s="967"/>
      <c r="IXN29" s="967"/>
      <c r="IXO29" s="967"/>
      <c r="IXP29" s="967"/>
      <c r="IXQ29" s="967"/>
      <c r="IXR29" s="967"/>
      <c r="IXS29" s="967"/>
      <c r="IXT29" s="967"/>
      <c r="IXU29" s="967"/>
      <c r="IXV29" s="967"/>
      <c r="IXW29" s="967"/>
      <c r="IXX29" s="967"/>
      <c r="IXY29" s="967"/>
      <c r="IXZ29" s="967"/>
      <c r="IYA29" s="967"/>
      <c r="IYB29" s="967"/>
      <c r="IYC29" s="967"/>
      <c r="IYD29" s="967"/>
      <c r="IYE29" s="967"/>
      <c r="IYF29" s="967"/>
      <c r="IYG29" s="967"/>
      <c r="IYH29" s="967"/>
      <c r="IYI29" s="967"/>
      <c r="IYJ29" s="967"/>
      <c r="IYK29" s="967"/>
      <c r="IYL29" s="967"/>
      <c r="IYM29" s="967"/>
      <c r="IYN29" s="967"/>
      <c r="IYO29" s="967"/>
      <c r="IYP29" s="967"/>
      <c r="IYQ29" s="967"/>
      <c r="IYR29" s="967"/>
      <c r="IYS29" s="967"/>
      <c r="IYT29" s="967"/>
      <c r="IYU29" s="967"/>
      <c r="IYV29" s="967"/>
      <c r="IYW29" s="967"/>
      <c r="IYX29" s="967"/>
      <c r="IYY29" s="967"/>
      <c r="IYZ29" s="967"/>
      <c r="IZA29" s="967"/>
      <c r="IZB29" s="967"/>
      <c r="IZC29" s="967"/>
      <c r="IZD29" s="967"/>
      <c r="IZE29" s="967"/>
      <c r="IZF29" s="967"/>
      <c r="IZG29" s="967"/>
      <c r="IZH29" s="967"/>
      <c r="IZI29" s="967"/>
      <c r="IZJ29" s="967"/>
      <c r="IZK29" s="967"/>
      <c r="IZL29" s="967"/>
      <c r="IZM29" s="967"/>
      <c r="IZN29" s="967"/>
      <c r="IZO29" s="967"/>
      <c r="IZP29" s="967"/>
      <c r="IZQ29" s="967"/>
      <c r="IZR29" s="967"/>
      <c r="IZS29" s="967"/>
      <c r="IZT29" s="967"/>
      <c r="IZU29" s="967"/>
      <c r="IZV29" s="967"/>
      <c r="IZW29" s="967"/>
      <c r="IZX29" s="967"/>
      <c r="IZY29" s="967"/>
      <c r="IZZ29" s="967"/>
      <c r="JAA29" s="967"/>
      <c r="JAB29" s="967"/>
      <c r="JAC29" s="967"/>
      <c r="JAD29" s="967"/>
      <c r="JAE29" s="967"/>
      <c r="JAF29" s="967"/>
      <c r="JAG29" s="967"/>
      <c r="JAH29" s="967"/>
      <c r="JAI29" s="967"/>
      <c r="JAJ29" s="967"/>
      <c r="JAK29" s="967"/>
      <c r="JAL29" s="967"/>
      <c r="JAM29" s="967"/>
      <c r="JAN29" s="967"/>
      <c r="JAO29" s="967"/>
      <c r="JAP29" s="967"/>
      <c r="JAQ29" s="967"/>
      <c r="JAR29" s="967"/>
      <c r="JAS29" s="967"/>
      <c r="JAT29" s="967"/>
      <c r="JAU29" s="967"/>
      <c r="JAV29" s="967"/>
      <c r="JAW29" s="967"/>
      <c r="JAX29" s="967"/>
      <c r="JAY29" s="967"/>
      <c r="JAZ29" s="967"/>
      <c r="JBA29" s="967"/>
      <c r="JBB29" s="967"/>
      <c r="JBC29" s="967"/>
      <c r="JBD29" s="967"/>
      <c r="JBE29" s="967"/>
      <c r="JBF29" s="967"/>
      <c r="JBG29" s="967"/>
      <c r="JBH29" s="967"/>
      <c r="JBI29" s="967"/>
      <c r="JBJ29" s="967"/>
      <c r="JBK29" s="967"/>
      <c r="JBL29" s="967"/>
      <c r="JBM29" s="967"/>
      <c r="JBN29" s="967"/>
      <c r="JBO29" s="967"/>
      <c r="JBP29" s="967"/>
      <c r="JBQ29" s="967"/>
      <c r="JBR29" s="967"/>
      <c r="JBS29" s="967"/>
      <c r="JBT29" s="967"/>
      <c r="JBU29" s="967"/>
      <c r="JBV29" s="967"/>
      <c r="JBW29" s="967"/>
      <c r="JBX29" s="967"/>
      <c r="JBY29" s="967"/>
      <c r="JBZ29" s="967"/>
      <c r="JCA29" s="967"/>
      <c r="JCB29" s="967"/>
      <c r="JCC29" s="967"/>
      <c r="JCD29" s="967"/>
      <c r="JCE29" s="967"/>
      <c r="JCF29" s="967"/>
      <c r="JCG29" s="967"/>
      <c r="JCH29" s="967"/>
      <c r="JCI29" s="967"/>
      <c r="JCJ29" s="967"/>
      <c r="JCK29" s="967"/>
      <c r="JCL29" s="967"/>
      <c r="JCM29" s="967"/>
      <c r="JCN29" s="967"/>
      <c r="JCO29" s="967"/>
      <c r="JCP29" s="967"/>
      <c r="JCQ29" s="967"/>
      <c r="JCR29" s="967"/>
      <c r="JCS29" s="967"/>
      <c r="JCT29" s="967"/>
      <c r="JCU29" s="967"/>
      <c r="JCV29" s="967"/>
      <c r="JCW29" s="967"/>
      <c r="JCX29" s="967"/>
      <c r="JCY29" s="967"/>
      <c r="JCZ29" s="967"/>
      <c r="JDA29" s="967"/>
      <c r="JDB29" s="967"/>
      <c r="JDC29" s="967"/>
      <c r="JDD29" s="967"/>
      <c r="JDE29" s="967"/>
      <c r="JDF29" s="967"/>
      <c r="JDG29" s="967"/>
      <c r="JDH29" s="967"/>
      <c r="JDI29" s="967"/>
      <c r="JDJ29" s="967"/>
      <c r="JDK29" s="967"/>
      <c r="JDL29" s="967"/>
      <c r="JDM29" s="967"/>
      <c r="JDN29" s="967"/>
      <c r="JDO29" s="967"/>
      <c r="JDP29" s="967"/>
      <c r="JDQ29" s="967"/>
      <c r="JDR29" s="967"/>
      <c r="JDS29" s="967"/>
      <c r="JDT29" s="967"/>
      <c r="JDU29" s="967"/>
      <c r="JDV29" s="967"/>
      <c r="JDW29" s="967"/>
      <c r="JDX29" s="967"/>
      <c r="JDY29" s="967"/>
      <c r="JDZ29" s="967"/>
      <c r="JEA29" s="967"/>
      <c r="JEB29" s="967"/>
      <c r="JEC29" s="967"/>
      <c r="JED29" s="967"/>
      <c r="JEE29" s="967"/>
      <c r="JEF29" s="967"/>
      <c r="JEG29" s="967"/>
      <c r="JEH29" s="967"/>
      <c r="JEI29" s="967"/>
      <c r="JEJ29" s="967"/>
      <c r="JEK29" s="967"/>
      <c r="JEL29" s="967"/>
      <c r="JEM29" s="967"/>
      <c r="JEN29" s="967"/>
      <c r="JEO29" s="967"/>
      <c r="JEP29" s="967"/>
      <c r="JEQ29" s="967"/>
      <c r="JER29" s="967"/>
      <c r="JES29" s="967"/>
      <c r="JET29" s="967"/>
      <c r="JEU29" s="967"/>
      <c r="JEV29" s="967"/>
      <c r="JEW29" s="967"/>
      <c r="JEX29" s="967"/>
      <c r="JEY29" s="967"/>
      <c r="JEZ29" s="967"/>
      <c r="JFA29" s="967"/>
      <c r="JFB29" s="967"/>
      <c r="JFC29" s="967"/>
      <c r="JFD29" s="967"/>
      <c r="JFE29" s="967"/>
      <c r="JFF29" s="967"/>
      <c r="JFG29" s="967"/>
      <c r="JFH29" s="967"/>
      <c r="JFI29" s="967"/>
      <c r="JFJ29" s="967"/>
      <c r="JFK29" s="967"/>
      <c r="JFL29" s="967"/>
      <c r="JFM29" s="967"/>
      <c r="JFN29" s="967"/>
      <c r="JFO29" s="967"/>
      <c r="JFP29" s="967"/>
      <c r="JFQ29" s="967"/>
      <c r="JFR29" s="967"/>
      <c r="JFS29" s="967"/>
      <c r="JFT29" s="967"/>
      <c r="JFU29" s="967"/>
      <c r="JFV29" s="967"/>
      <c r="JFW29" s="967"/>
      <c r="JFX29" s="967"/>
      <c r="JFY29" s="967"/>
      <c r="JFZ29" s="967"/>
      <c r="JGA29" s="967"/>
      <c r="JGB29" s="967"/>
      <c r="JGC29" s="967"/>
      <c r="JGD29" s="967"/>
      <c r="JGE29" s="967"/>
      <c r="JGF29" s="967"/>
      <c r="JGG29" s="967"/>
      <c r="JGH29" s="967"/>
      <c r="JGI29" s="967"/>
      <c r="JGJ29" s="967"/>
      <c r="JGK29" s="967"/>
      <c r="JGL29" s="967"/>
      <c r="JGM29" s="967"/>
      <c r="JGN29" s="967"/>
      <c r="JGO29" s="967"/>
      <c r="JGP29" s="967"/>
      <c r="JGQ29" s="967"/>
      <c r="JGR29" s="967"/>
      <c r="JGS29" s="967"/>
      <c r="JGT29" s="967"/>
      <c r="JGU29" s="967"/>
      <c r="JGV29" s="967"/>
      <c r="JGW29" s="967"/>
      <c r="JGX29" s="967"/>
      <c r="JGY29" s="967"/>
      <c r="JGZ29" s="967"/>
      <c r="JHA29" s="967"/>
      <c r="JHB29" s="967"/>
      <c r="JHC29" s="967"/>
      <c r="JHD29" s="967"/>
      <c r="JHE29" s="967"/>
      <c r="JHF29" s="967"/>
      <c r="JHG29" s="967"/>
      <c r="JHH29" s="967"/>
      <c r="JHI29" s="967"/>
      <c r="JHJ29" s="967"/>
      <c r="JHK29" s="967"/>
      <c r="JHL29" s="967"/>
      <c r="JHM29" s="967"/>
      <c r="JHN29" s="967"/>
      <c r="JHO29" s="967"/>
      <c r="JHP29" s="967"/>
      <c r="JHQ29" s="967"/>
      <c r="JHR29" s="967"/>
      <c r="JHS29" s="967"/>
      <c r="JHT29" s="967"/>
      <c r="JHU29" s="967"/>
      <c r="JHV29" s="967"/>
      <c r="JHW29" s="967"/>
      <c r="JHX29" s="967"/>
      <c r="JHY29" s="967"/>
      <c r="JHZ29" s="967"/>
      <c r="JIA29" s="967"/>
      <c r="JIB29" s="967"/>
      <c r="JIC29" s="967"/>
      <c r="JID29" s="967"/>
      <c r="JIE29" s="967"/>
      <c r="JIF29" s="967"/>
      <c r="JIG29" s="967"/>
      <c r="JIH29" s="967"/>
      <c r="JII29" s="967"/>
      <c r="JIJ29" s="967"/>
      <c r="JIK29" s="967"/>
      <c r="JIL29" s="967"/>
      <c r="JIM29" s="967"/>
      <c r="JIN29" s="967"/>
      <c r="JIO29" s="967"/>
      <c r="JIP29" s="967"/>
      <c r="JIQ29" s="967"/>
      <c r="JIR29" s="967"/>
      <c r="JIS29" s="967"/>
      <c r="JIT29" s="967"/>
      <c r="JIU29" s="967"/>
      <c r="JIV29" s="967"/>
      <c r="JIW29" s="967"/>
      <c r="JIX29" s="967"/>
      <c r="JIY29" s="967"/>
      <c r="JIZ29" s="967"/>
      <c r="JJA29" s="967"/>
      <c r="JJB29" s="967"/>
      <c r="JJC29" s="967"/>
      <c r="JJD29" s="967"/>
      <c r="JJE29" s="967"/>
      <c r="JJF29" s="967"/>
      <c r="JJG29" s="967"/>
      <c r="JJH29" s="967"/>
      <c r="JJI29" s="967"/>
      <c r="JJJ29" s="967"/>
      <c r="JJK29" s="967"/>
      <c r="JJL29" s="967"/>
      <c r="JJM29" s="967"/>
      <c r="JJN29" s="967"/>
      <c r="JJO29" s="967"/>
      <c r="JJP29" s="967"/>
      <c r="JJQ29" s="967"/>
      <c r="JJR29" s="967"/>
      <c r="JJS29" s="967"/>
      <c r="JJT29" s="967"/>
      <c r="JJU29" s="967"/>
      <c r="JJV29" s="967"/>
      <c r="JJW29" s="967"/>
      <c r="JJX29" s="967"/>
      <c r="JJY29" s="967"/>
      <c r="JJZ29" s="967"/>
      <c r="JKA29" s="967"/>
      <c r="JKB29" s="967"/>
      <c r="JKC29" s="967"/>
      <c r="JKD29" s="967"/>
      <c r="JKE29" s="967"/>
      <c r="JKF29" s="967"/>
      <c r="JKG29" s="967"/>
      <c r="JKH29" s="967"/>
      <c r="JKI29" s="967"/>
      <c r="JKJ29" s="967"/>
      <c r="JKK29" s="967"/>
      <c r="JKL29" s="967"/>
      <c r="JKM29" s="967"/>
      <c r="JKN29" s="967"/>
      <c r="JKO29" s="967"/>
      <c r="JKP29" s="967"/>
      <c r="JKQ29" s="967"/>
      <c r="JKR29" s="967"/>
      <c r="JKS29" s="967"/>
      <c r="JKT29" s="967"/>
      <c r="JKU29" s="967"/>
      <c r="JKV29" s="967"/>
      <c r="JKW29" s="967"/>
      <c r="JKX29" s="967"/>
      <c r="JKY29" s="967"/>
      <c r="JKZ29" s="967"/>
      <c r="JLA29" s="967"/>
      <c r="JLB29" s="967"/>
      <c r="JLC29" s="967"/>
      <c r="JLD29" s="967"/>
      <c r="JLE29" s="967"/>
      <c r="JLF29" s="967"/>
      <c r="JLG29" s="967"/>
      <c r="JLH29" s="967"/>
      <c r="JLI29" s="967"/>
      <c r="JLJ29" s="967"/>
      <c r="JLK29" s="967"/>
      <c r="JLL29" s="967"/>
      <c r="JLM29" s="967"/>
      <c r="JLN29" s="967"/>
      <c r="JLO29" s="967"/>
      <c r="JLP29" s="967"/>
      <c r="JLQ29" s="967"/>
      <c r="JLR29" s="967"/>
      <c r="JLS29" s="967"/>
      <c r="JLT29" s="967"/>
      <c r="JLU29" s="967"/>
      <c r="JLV29" s="967"/>
      <c r="JLW29" s="967"/>
      <c r="JLX29" s="967"/>
      <c r="JLY29" s="967"/>
      <c r="JLZ29" s="967"/>
      <c r="JMA29" s="967"/>
      <c r="JMB29" s="967"/>
      <c r="JMC29" s="967"/>
      <c r="JMD29" s="967"/>
      <c r="JME29" s="967"/>
      <c r="JMF29" s="967"/>
      <c r="JMG29" s="967"/>
      <c r="JMH29" s="967"/>
      <c r="JMI29" s="967"/>
      <c r="JMJ29" s="967"/>
      <c r="JMK29" s="967"/>
      <c r="JML29" s="967"/>
      <c r="JMM29" s="967"/>
      <c r="JMN29" s="967"/>
      <c r="JMO29" s="967"/>
      <c r="JMP29" s="967"/>
      <c r="JMQ29" s="967"/>
      <c r="JMR29" s="967"/>
      <c r="JMS29" s="967"/>
      <c r="JMT29" s="967"/>
      <c r="JMU29" s="967"/>
      <c r="JMV29" s="967"/>
      <c r="JMW29" s="967"/>
      <c r="JMX29" s="967"/>
      <c r="JMY29" s="967"/>
      <c r="JMZ29" s="967"/>
      <c r="JNA29" s="967"/>
      <c r="JNB29" s="967"/>
      <c r="JNC29" s="967"/>
      <c r="JND29" s="967"/>
      <c r="JNE29" s="967"/>
      <c r="JNF29" s="967"/>
      <c r="JNG29" s="967"/>
      <c r="JNH29" s="967"/>
      <c r="JNI29" s="967"/>
      <c r="JNJ29" s="967"/>
      <c r="JNK29" s="967"/>
      <c r="JNL29" s="967"/>
      <c r="JNM29" s="967"/>
      <c r="JNN29" s="967"/>
      <c r="JNO29" s="967"/>
      <c r="JNP29" s="967"/>
      <c r="JNQ29" s="967"/>
      <c r="JNR29" s="967"/>
      <c r="JNS29" s="967"/>
      <c r="JNT29" s="967"/>
      <c r="JNU29" s="967"/>
      <c r="JNV29" s="967"/>
      <c r="JNW29" s="967"/>
      <c r="JNX29" s="967"/>
      <c r="JNY29" s="967"/>
      <c r="JNZ29" s="967"/>
      <c r="JOA29" s="967"/>
      <c r="JOB29" s="967"/>
      <c r="JOC29" s="967"/>
      <c r="JOD29" s="967"/>
      <c r="JOE29" s="967"/>
      <c r="JOF29" s="967"/>
      <c r="JOG29" s="967"/>
      <c r="JOH29" s="967"/>
      <c r="JOI29" s="967"/>
      <c r="JOJ29" s="967"/>
      <c r="JOK29" s="967"/>
      <c r="JOL29" s="967"/>
      <c r="JOM29" s="967"/>
      <c r="JON29" s="967"/>
      <c r="JOO29" s="967"/>
      <c r="JOP29" s="967"/>
      <c r="JOQ29" s="967"/>
      <c r="JOR29" s="967"/>
      <c r="JOS29" s="967"/>
      <c r="JOT29" s="967"/>
      <c r="JOU29" s="967"/>
      <c r="JOV29" s="967"/>
      <c r="JOW29" s="967"/>
      <c r="JOX29" s="967"/>
      <c r="JOY29" s="967"/>
      <c r="JOZ29" s="967"/>
      <c r="JPA29" s="967"/>
      <c r="JPB29" s="967"/>
      <c r="JPC29" s="967"/>
      <c r="JPD29" s="967"/>
      <c r="JPE29" s="967"/>
      <c r="JPF29" s="967"/>
      <c r="JPG29" s="967"/>
      <c r="JPH29" s="967"/>
      <c r="JPI29" s="967"/>
      <c r="JPJ29" s="967"/>
      <c r="JPK29" s="967"/>
      <c r="JPL29" s="967"/>
      <c r="JPM29" s="967"/>
      <c r="JPN29" s="967"/>
      <c r="JPO29" s="967"/>
      <c r="JPP29" s="967"/>
      <c r="JPQ29" s="967"/>
      <c r="JPR29" s="967"/>
      <c r="JPS29" s="967"/>
      <c r="JPT29" s="967"/>
      <c r="JPU29" s="967"/>
      <c r="JPV29" s="967"/>
      <c r="JPW29" s="967"/>
      <c r="JPX29" s="967"/>
      <c r="JPY29" s="967"/>
      <c r="JPZ29" s="967"/>
      <c r="JQA29" s="967"/>
      <c r="JQB29" s="967"/>
      <c r="JQC29" s="967"/>
      <c r="JQD29" s="967"/>
      <c r="JQE29" s="967"/>
      <c r="JQF29" s="967"/>
      <c r="JQG29" s="967"/>
      <c r="JQH29" s="967"/>
      <c r="JQI29" s="967"/>
      <c r="JQJ29" s="967"/>
      <c r="JQK29" s="967"/>
      <c r="JQL29" s="967"/>
      <c r="JQM29" s="967"/>
      <c r="JQN29" s="967"/>
      <c r="JQO29" s="967"/>
      <c r="JQP29" s="967"/>
      <c r="JQQ29" s="967"/>
      <c r="JQR29" s="967"/>
      <c r="JQS29" s="967"/>
      <c r="JQT29" s="967"/>
      <c r="JQU29" s="967"/>
      <c r="JQV29" s="967"/>
      <c r="JQW29" s="967"/>
      <c r="JQX29" s="967"/>
      <c r="JQY29" s="967"/>
      <c r="JQZ29" s="967"/>
      <c r="JRA29" s="967"/>
      <c r="JRB29" s="967"/>
      <c r="JRC29" s="967"/>
      <c r="JRD29" s="967"/>
      <c r="JRE29" s="967"/>
      <c r="JRF29" s="967"/>
      <c r="JRG29" s="967"/>
      <c r="JRH29" s="967"/>
      <c r="JRI29" s="967"/>
      <c r="JRJ29" s="967"/>
      <c r="JRK29" s="967"/>
      <c r="JRL29" s="967"/>
      <c r="JRM29" s="967"/>
      <c r="JRN29" s="967"/>
      <c r="JRO29" s="967"/>
      <c r="JRP29" s="967"/>
      <c r="JRQ29" s="967"/>
      <c r="JRR29" s="967"/>
      <c r="JRS29" s="967"/>
      <c r="JRT29" s="967"/>
      <c r="JRU29" s="967"/>
      <c r="JRV29" s="967"/>
      <c r="JRW29" s="967"/>
      <c r="JRX29" s="967"/>
      <c r="JRY29" s="967"/>
      <c r="JRZ29" s="967"/>
      <c r="JSA29" s="967"/>
      <c r="JSB29" s="967"/>
      <c r="JSC29" s="967"/>
      <c r="JSD29" s="967"/>
      <c r="JSE29" s="967"/>
      <c r="JSF29" s="967"/>
      <c r="JSG29" s="967"/>
      <c r="JSH29" s="967"/>
      <c r="JSI29" s="967"/>
      <c r="JSJ29" s="967"/>
      <c r="JSK29" s="967"/>
      <c r="JSL29" s="967"/>
      <c r="JSM29" s="967"/>
      <c r="JSN29" s="967"/>
      <c r="JSO29" s="967"/>
      <c r="JSP29" s="967"/>
      <c r="JSQ29" s="967"/>
      <c r="JSR29" s="967"/>
      <c r="JSS29" s="967"/>
      <c r="JST29" s="967"/>
      <c r="JSU29" s="967"/>
      <c r="JSV29" s="967"/>
      <c r="JSW29" s="967"/>
      <c r="JSX29" s="967"/>
      <c r="JSY29" s="967"/>
      <c r="JSZ29" s="967"/>
      <c r="JTA29" s="967"/>
      <c r="JTB29" s="967"/>
      <c r="JTC29" s="967"/>
      <c r="JTD29" s="967"/>
      <c r="JTE29" s="967"/>
      <c r="JTF29" s="967"/>
      <c r="JTG29" s="967"/>
      <c r="JTH29" s="967"/>
      <c r="JTI29" s="967"/>
      <c r="JTJ29" s="967"/>
      <c r="JTK29" s="967"/>
      <c r="JTL29" s="967"/>
      <c r="JTM29" s="967"/>
      <c r="JTN29" s="967"/>
      <c r="JTO29" s="967"/>
      <c r="JTP29" s="967"/>
      <c r="JTQ29" s="967"/>
      <c r="JTR29" s="967"/>
      <c r="JTS29" s="967"/>
      <c r="JTT29" s="967"/>
      <c r="JTU29" s="967"/>
      <c r="JTV29" s="967"/>
      <c r="JTW29" s="967"/>
      <c r="JTX29" s="967"/>
      <c r="JTY29" s="967"/>
      <c r="JTZ29" s="967"/>
      <c r="JUA29" s="967"/>
      <c r="JUB29" s="967"/>
      <c r="JUC29" s="967"/>
      <c r="JUD29" s="967"/>
      <c r="JUE29" s="967"/>
      <c r="JUF29" s="967"/>
      <c r="JUG29" s="967"/>
      <c r="JUH29" s="967"/>
      <c r="JUI29" s="967"/>
      <c r="JUJ29" s="967"/>
      <c r="JUK29" s="967"/>
      <c r="JUL29" s="967"/>
      <c r="JUM29" s="967"/>
      <c r="JUN29" s="967"/>
      <c r="JUO29" s="967"/>
      <c r="JUP29" s="967"/>
      <c r="JUQ29" s="967"/>
      <c r="JUR29" s="967"/>
      <c r="JUS29" s="967"/>
      <c r="JUT29" s="967"/>
      <c r="JUU29" s="967"/>
      <c r="JUV29" s="967"/>
      <c r="JUW29" s="967"/>
      <c r="JUX29" s="967"/>
      <c r="JUY29" s="967"/>
      <c r="JUZ29" s="967"/>
      <c r="JVA29" s="967"/>
      <c r="JVB29" s="967"/>
      <c r="JVC29" s="967"/>
      <c r="JVD29" s="967"/>
      <c r="JVE29" s="967"/>
      <c r="JVF29" s="967"/>
      <c r="JVG29" s="967"/>
      <c r="JVH29" s="967"/>
      <c r="JVI29" s="967"/>
      <c r="JVJ29" s="967"/>
      <c r="JVK29" s="967"/>
      <c r="JVL29" s="967"/>
      <c r="JVM29" s="967"/>
      <c r="JVN29" s="967"/>
      <c r="JVO29" s="967"/>
      <c r="JVP29" s="967"/>
      <c r="JVQ29" s="967"/>
      <c r="JVR29" s="967"/>
      <c r="JVS29" s="967"/>
      <c r="JVT29" s="967"/>
      <c r="JVU29" s="967"/>
      <c r="JVV29" s="967"/>
      <c r="JVW29" s="967"/>
      <c r="JVX29" s="967"/>
      <c r="JVY29" s="967"/>
      <c r="JVZ29" s="967"/>
      <c r="JWA29" s="967"/>
      <c r="JWB29" s="967"/>
      <c r="JWC29" s="967"/>
      <c r="JWD29" s="967"/>
      <c r="JWE29" s="967"/>
      <c r="JWF29" s="967"/>
      <c r="JWG29" s="967"/>
      <c r="JWH29" s="967"/>
      <c r="JWI29" s="967"/>
      <c r="JWJ29" s="967"/>
      <c r="JWK29" s="967"/>
      <c r="JWL29" s="967"/>
      <c r="JWM29" s="967"/>
      <c r="JWN29" s="967"/>
      <c r="JWO29" s="967"/>
      <c r="JWP29" s="967"/>
      <c r="JWQ29" s="967"/>
      <c r="JWR29" s="967"/>
      <c r="JWS29" s="967"/>
      <c r="JWT29" s="967"/>
      <c r="JWU29" s="967"/>
      <c r="JWV29" s="967"/>
      <c r="JWW29" s="967"/>
      <c r="JWX29" s="967"/>
      <c r="JWY29" s="967"/>
      <c r="JWZ29" s="967"/>
      <c r="JXA29" s="967"/>
      <c r="JXB29" s="967"/>
      <c r="JXC29" s="967"/>
      <c r="JXD29" s="967"/>
      <c r="JXE29" s="967"/>
      <c r="JXF29" s="967"/>
      <c r="JXG29" s="967"/>
      <c r="JXH29" s="967"/>
      <c r="JXI29" s="967"/>
      <c r="JXJ29" s="967"/>
      <c r="JXK29" s="967"/>
      <c r="JXL29" s="967"/>
      <c r="JXM29" s="967"/>
      <c r="JXN29" s="967"/>
      <c r="JXO29" s="967"/>
      <c r="JXP29" s="967"/>
      <c r="JXQ29" s="967"/>
      <c r="JXR29" s="967"/>
      <c r="JXS29" s="967"/>
      <c r="JXT29" s="967"/>
      <c r="JXU29" s="967"/>
      <c r="JXV29" s="967"/>
      <c r="JXW29" s="967"/>
      <c r="JXX29" s="967"/>
      <c r="JXY29" s="967"/>
      <c r="JXZ29" s="967"/>
      <c r="JYA29" s="967"/>
      <c r="JYB29" s="967"/>
      <c r="JYC29" s="967"/>
      <c r="JYD29" s="967"/>
      <c r="JYE29" s="967"/>
      <c r="JYF29" s="967"/>
      <c r="JYG29" s="967"/>
      <c r="JYH29" s="967"/>
      <c r="JYI29" s="967"/>
      <c r="JYJ29" s="967"/>
      <c r="JYK29" s="967"/>
      <c r="JYL29" s="967"/>
      <c r="JYM29" s="967"/>
      <c r="JYN29" s="967"/>
      <c r="JYO29" s="967"/>
      <c r="JYP29" s="967"/>
      <c r="JYQ29" s="967"/>
      <c r="JYR29" s="967"/>
      <c r="JYS29" s="967"/>
      <c r="JYT29" s="967"/>
      <c r="JYU29" s="967"/>
      <c r="JYV29" s="967"/>
      <c r="JYW29" s="967"/>
      <c r="JYX29" s="967"/>
      <c r="JYY29" s="967"/>
      <c r="JYZ29" s="967"/>
      <c r="JZA29" s="967"/>
      <c r="JZB29" s="967"/>
      <c r="JZC29" s="967"/>
      <c r="JZD29" s="967"/>
      <c r="JZE29" s="967"/>
      <c r="JZF29" s="967"/>
      <c r="JZG29" s="967"/>
      <c r="JZH29" s="967"/>
      <c r="JZI29" s="967"/>
      <c r="JZJ29" s="967"/>
      <c r="JZK29" s="967"/>
      <c r="JZL29" s="967"/>
      <c r="JZM29" s="967"/>
      <c r="JZN29" s="967"/>
      <c r="JZO29" s="967"/>
      <c r="JZP29" s="967"/>
      <c r="JZQ29" s="967"/>
      <c r="JZR29" s="967"/>
      <c r="JZS29" s="967"/>
      <c r="JZT29" s="967"/>
      <c r="JZU29" s="967"/>
      <c r="JZV29" s="967"/>
      <c r="JZW29" s="967"/>
      <c r="JZX29" s="967"/>
      <c r="JZY29" s="967"/>
      <c r="JZZ29" s="967"/>
      <c r="KAA29" s="967"/>
      <c r="KAB29" s="967"/>
      <c r="KAC29" s="967"/>
      <c r="KAD29" s="967"/>
      <c r="KAE29" s="967"/>
      <c r="KAF29" s="967"/>
      <c r="KAG29" s="967"/>
      <c r="KAH29" s="967"/>
      <c r="KAI29" s="967"/>
      <c r="KAJ29" s="967"/>
      <c r="KAK29" s="967"/>
      <c r="KAL29" s="967"/>
      <c r="KAM29" s="967"/>
      <c r="KAN29" s="967"/>
      <c r="KAO29" s="967"/>
      <c r="KAP29" s="967"/>
      <c r="KAQ29" s="967"/>
      <c r="KAR29" s="967"/>
      <c r="KAS29" s="967"/>
      <c r="KAT29" s="967"/>
      <c r="KAU29" s="967"/>
      <c r="KAV29" s="967"/>
      <c r="KAW29" s="967"/>
      <c r="KAX29" s="967"/>
      <c r="KAY29" s="967"/>
      <c r="KAZ29" s="967"/>
      <c r="KBA29" s="967"/>
      <c r="KBB29" s="967"/>
      <c r="KBC29" s="967"/>
      <c r="KBD29" s="967"/>
      <c r="KBE29" s="967"/>
      <c r="KBF29" s="967"/>
      <c r="KBG29" s="967"/>
      <c r="KBH29" s="967"/>
      <c r="KBI29" s="967"/>
      <c r="KBJ29" s="967"/>
      <c r="KBK29" s="967"/>
      <c r="KBL29" s="967"/>
      <c r="KBM29" s="967"/>
      <c r="KBN29" s="967"/>
      <c r="KBO29" s="967"/>
      <c r="KBP29" s="967"/>
      <c r="KBQ29" s="967"/>
      <c r="KBR29" s="967"/>
      <c r="KBS29" s="967"/>
      <c r="KBT29" s="967"/>
      <c r="KBU29" s="967"/>
      <c r="KBV29" s="967"/>
      <c r="KBW29" s="967"/>
      <c r="KBX29" s="967"/>
      <c r="KBY29" s="967"/>
      <c r="KBZ29" s="967"/>
      <c r="KCA29" s="967"/>
      <c r="KCB29" s="967"/>
      <c r="KCC29" s="967"/>
      <c r="KCD29" s="967"/>
      <c r="KCE29" s="967"/>
      <c r="KCF29" s="967"/>
      <c r="KCG29" s="967"/>
      <c r="KCH29" s="967"/>
      <c r="KCI29" s="967"/>
      <c r="KCJ29" s="967"/>
      <c r="KCK29" s="967"/>
      <c r="KCL29" s="967"/>
      <c r="KCM29" s="967"/>
      <c r="KCN29" s="967"/>
      <c r="KCO29" s="967"/>
      <c r="KCP29" s="967"/>
      <c r="KCQ29" s="967"/>
      <c r="KCR29" s="967"/>
      <c r="KCS29" s="967"/>
      <c r="KCT29" s="967"/>
      <c r="KCU29" s="967"/>
      <c r="KCV29" s="967"/>
      <c r="KCW29" s="967"/>
      <c r="KCX29" s="967"/>
      <c r="KCY29" s="967"/>
      <c r="KCZ29" s="967"/>
      <c r="KDA29" s="967"/>
      <c r="KDB29" s="967"/>
      <c r="KDC29" s="967"/>
      <c r="KDD29" s="967"/>
      <c r="KDE29" s="967"/>
      <c r="KDF29" s="967"/>
      <c r="KDG29" s="967"/>
      <c r="KDH29" s="967"/>
      <c r="KDI29" s="967"/>
      <c r="KDJ29" s="967"/>
      <c r="KDK29" s="967"/>
      <c r="KDL29" s="967"/>
      <c r="KDM29" s="967"/>
      <c r="KDN29" s="967"/>
      <c r="KDO29" s="967"/>
      <c r="KDP29" s="967"/>
      <c r="KDQ29" s="967"/>
      <c r="KDR29" s="967"/>
      <c r="KDS29" s="967"/>
      <c r="KDT29" s="967"/>
      <c r="KDU29" s="967"/>
      <c r="KDV29" s="967"/>
      <c r="KDW29" s="967"/>
      <c r="KDX29" s="967"/>
      <c r="KDY29" s="967"/>
      <c r="KDZ29" s="967"/>
      <c r="KEA29" s="967"/>
      <c r="KEB29" s="967"/>
      <c r="KEC29" s="967"/>
      <c r="KED29" s="967"/>
      <c r="KEE29" s="967"/>
      <c r="KEF29" s="967"/>
      <c r="KEG29" s="967"/>
      <c r="KEH29" s="967"/>
      <c r="KEI29" s="967"/>
      <c r="KEJ29" s="967"/>
      <c r="KEK29" s="967"/>
      <c r="KEL29" s="967"/>
      <c r="KEM29" s="967"/>
    </row>
    <row r="30" spans="1:7580" ht="15.75" x14ac:dyDescent="0.2">
      <c r="A30" s="9">
        <v>34</v>
      </c>
      <c r="B30" s="867" t="s">
        <v>411</v>
      </c>
      <c r="C30" s="868">
        <v>67200</v>
      </c>
      <c r="D30" s="869" t="s">
        <v>396</v>
      </c>
      <c r="E30" s="869"/>
      <c r="F30" s="871" t="s">
        <v>397</v>
      </c>
      <c r="G30" s="871" t="s">
        <v>63</v>
      </c>
      <c r="H30" s="1013">
        <v>8</v>
      </c>
      <c r="I30" s="1013">
        <v>8</v>
      </c>
      <c r="J30" s="1013">
        <f>IF(G30="A",(H30+I30)/2,H30+I30)</f>
        <v>8</v>
      </c>
      <c r="K30" s="1013">
        <f>TRUNC(J30,0)</f>
        <v>8</v>
      </c>
      <c r="L30" s="699"/>
      <c r="M30" s="699"/>
      <c r="N30" s="699">
        <f>TRUNC(SUM(L30:M30)/2,0)</f>
        <v>0</v>
      </c>
      <c r="O30" s="878"/>
      <c r="P30" s="878"/>
      <c r="Q30" s="1013">
        <f t="shared" si="9"/>
        <v>2</v>
      </c>
      <c r="R30" s="106">
        <v>10</v>
      </c>
      <c r="S30" s="232"/>
      <c r="T30" s="232">
        <v>2</v>
      </c>
      <c r="U30" s="106"/>
      <c r="V30" s="878"/>
      <c r="W30" s="878"/>
      <c r="X30" s="878"/>
      <c r="Y30" s="878"/>
      <c r="Z30" s="878"/>
      <c r="AA30" s="878"/>
      <c r="AB30" s="878"/>
      <c r="AC30" s="878"/>
      <c r="AD30" s="106">
        <v>2</v>
      </c>
      <c r="AE30" s="232"/>
      <c r="AF30" s="878"/>
      <c r="AG30" s="232"/>
      <c r="AH30" s="878"/>
      <c r="AI30" s="963"/>
      <c r="AJ30" s="1012">
        <f t="shared" si="5"/>
        <v>24</v>
      </c>
      <c r="AK30" s="874"/>
      <c r="AL30" s="875">
        <f>+IF(D30="PC",1,0)</f>
        <v>1</v>
      </c>
      <c r="AM30" s="876">
        <f>IF(D30="PC", +IF(AJ30&gt;17,1,0),0)</f>
        <v>1</v>
      </c>
      <c r="AN30" s="876">
        <f>IF(E30="CA",1,0)</f>
        <v>0</v>
      </c>
      <c r="AO30" s="4">
        <f>+IF(G30="S",5,+IF(D30="PM",10,12))</f>
        <v>12</v>
      </c>
      <c r="AP30" s="877">
        <f>+C30*AO30*AJ30</f>
        <v>19353600</v>
      </c>
      <c r="AQ30" s="877">
        <v>115008</v>
      </c>
      <c r="AR30" s="877">
        <v>340620</v>
      </c>
      <c r="AS30" s="877">
        <f>AP30*$AN$2*AN30</f>
        <v>0</v>
      </c>
      <c r="AT30" s="877">
        <f>SUM(AP30:AS30)/AO30</f>
        <v>1650769</v>
      </c>
      <c r="AU30" s="877">
        <f>AT30*5/44</f>
        <v>187587.38636363635</v>
      </c>
    </row>
    <row r="31" spans="1:7580" s="1" customFormat="1" ht="15.75" x14ac:dyDescent="0.2">
      <c r="A31" s="9">
        <v>35</v>
      </c>
      <c r="B31" s="880" t="s">
        <v>412</v>
      </c>
      <c r="C31" s="881">
        <v>59200</v>
      </c>
      <c r="D31" s="869" t="s">
        <v>396</v>
      </c>
      <c r="E31" s="869"/>
      <c r="F31" s="871" t="s">
        <v>397</v>
      </c>
      <c r="G31" s="871" t="s">
        <v>63</v>
      </c>
      <c r="H31" s="1013"/>
      <c r="I31" s="1013"/>
      <c r="J31" s="1013">
        <f>IF(G31="A",(H31+I31)/2,H31+I31)</f>
        <v>0</v>
      </c>
      <c r="K31" s="1013">
        <f>TRUNC(J31,0)</f>
        <v>0</v>
      </c>
      <c r="L31" s="699"/>
      <c r="M31" s="699"/>
      <c r="N31" s="699">
        <f>TRUNC(SUM(L31:M31)/2,0)</f>
        <v>0</v>
      </c>
      <c r="O31" s="878"/>
      <c r="P31" s="878"/>
      <c r="Q31" s="1013">
        <f t="shared" si="9"/>
        <v>0</v>
      </c>
      <c r="R31" s="106">
        <v>9</v>
      </c>
      <c r="S31" s="106">
        <v>1</v>
      </c>
      <c r="T31" s="106">
        <v>7</v>
      </c>
      <c r="U31" s="106"/>
      <c r="V31" s="878"/>
      <c r="W31" s="878"/>
      <c r="X31" s="878"/>
      <c r="Y31" s="878"/>
      <c r="Z31" s="1094"/>
      <c r="AA31" s="878"/>
      <c r="AB31" s="878"/>
      <c r="AC31" s="878"/>
      <c r="AD31" s="106"/>
      <c r="AE31" s="232"/>
      <c r="AF31" s="878"/>
      <c r="AG31" s="232"/>
      <c r="AH31" s="878"/>
      <c r="AI31" s="963"/>
      <c r="AJ31" s="1012">
        <f t="shared" si="5"/>
        <v>17</v>
      </c>
      <c r="AK31" s="874"/>
      <c r="AL31" s="875">
        <f>+IF(D31="PC",1,0)</f>
        <v>1</v>
      </c>
      <c r="AM31" s="876">
        <f>IF(D31="PC", +IF(AJ31&gt;17,1,0),0)</f>
        <v>0</v>
      </c>
      <c r="AN31" s="876">
        <f>IF(E31="CA",1,0)</f>
        <v>0</v>
      </c>
      <c r="AO31" s="4">
        <f>+IF(G31="S",5,+IF(D31="PM",10,12))</f>
        <v>12</v>
      </c>
      <c r="AP31" s="877">
        <f>+C31*AO31*AJ31</f>
        <v>12076800</v>
      </c>
      <c r="AQ31" s="877">
        <v>115008</v>
      </c>
      <c r="AR31" s="877">
        <f>AM31*$AM$2*AO31</f>
        <v>0</v>
      </c>
      <c r="AS31" s="877">
        <f>AP31*$AN$2*AN31</f>
        <v>0</v>
      </c>
      <c r="AT31" s="877">
        <f>SUM(AP31:AS31)/AO31</f>
        <v>1015984</v>
      </c>
      <c r="AU31" s="877">
        <f>AT31*5/44</f>
        <v>115452.72727272728</v>
      </c>
      <c r="AV31" s="967"/>
      <c r="AW31" s="967"/>
      <c r="AX31" s="967"/>
      <c r="AY31" s="967"/>
      <c r="AZ31" s="967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  <c r="IV31" s="9"/>
      <c r="IW31" s="9"/>
      <c r="IX31" s="9"/>
      <c r="IY31" s="9"/>
      <c r="IZ31" s="9"/>
      <c r="JA31" s="9"/>
      <c r="JB31" s="9"/>
      <c r="JC31" s="9"/>
      <c r="JD31" s="9"/>
      <c r="JE31" s="9"/>
      <c r="JF31" s="9"/>
      <c r="JG31" s="9"/>
      <c r="JH31" s="9"/>
      <c r="JI31" s="9"/>
      <c r="JJ31" s="9"/>
      <c r="JK31" s="9"/>
      <c r="JL31" s="9"/>
      <c r="JM31" s="9"/>
      <c r="JN31" s="9"/>
      <c r="JO31" s="9"/>
      <c r="JP31" s="9"/>
      <c r="JQ31" s="9"/>
      <c r="JR31" s="9"/>
      <c r="JS31" s="9"/>
      <c r="JT31" s="9"/>
      <c r="JU31" s="9"/>
      <c r="JV31" s="9"/>
      <c r="JW31" s="9"/>
      <c r="JX31" s="9"/>
      <c r="JY31" s="9"/>
      <c r="JZ31" s="9"/>
      <c r="KA31" s="9"/>
      <c r="KB31" s="9"/>
      <c r="KC31" s="9"/>
      <c r="KD31" s="9"/>
      <c r="KE31" s="9"/>
      <c r="KF31" s="9"/>
      <c r="KG31" s="9"/>
      <c r="KH31" s="9"/>
      <c r="KI31" s="9"/>
      <c r="KJ31" s="9"/>
      <c r="KK31" s="9"/>
      <c r="KL31" s="9"/>
      <c r="KM31" s="9"/>
      <c r="KN31" s="9"/>
      <c r="KO31" s="9"/>
      <c r="KP31" s="9"/>
      <c r="KQ31" s="9"/>
      <c r="KR31" s="9"/>
      <c r="KS31" s="9"/>
      <c r="KT31" s="9"/>
      <c r="KU31" s="9"/>
      <c r="KV31" s="9"/>
      <c r="KW31" s="9"/>
      <c r="KX31" s="9"/>
      <c r="KY31" s="9"/>
      <c r="KZ31" s="9"/>
      <c r="LA31" s="9"/>
      <c r="LB31" s="9"/>
      <c r="LC31" s="9"/>
      <c r="LD31" s="9"/>
      <c r="LE31" s="9"/>
      <c r="LF31" s="9"/>
      <c r="LG31" s="9"/>
      <c r="LH31" s="9"/>
      <c r="LI31" s="9"/>
      <c r="LJ31" s="9"/>
      <c r="LK31" s="9"/>
      <c r="LL31" s="9"/>
      <c r="LM31" s="9"/>
      <c r="LN31" s="9"/>
      <c r="LO31" s="9"/>
      <c r="LP31" s="9"/>
      <c r="LQ31" s="9"/>
      <c r="LR31" s="9"/>
      <c r="LS31" s="9"/>
      <c r="LT31" s="9"/>
      <c r="LU31" s="9"/>
      <c r="LV31" s="9"/>
      <c r="LW31" s="9"/>
      <c r="LX31" s="9"/>
      <c r="LY31" s="9"/>
      <c r="LZ31" s="9"/>
      <c r="MA31" s="9"/>
      <c r="MB31" s="9"/>
      <c r="MC31" s="9"/>
      <c r="MD31" s="9"/>
      <c r="ME31" s="9"/>
      <c r="MF31" s="9"/>
      <c r="MG31" s="9"/>
      <c r="MH31" s="9"/>
      <c r="MI31" s="9"/>
      <c r="MJ31" s="9"/>
      <c r="MK31" s="9"/>
      <c r="ML31" s="9"/>
      <c r="MM31" s="9"/>
      <c r="MN31" s="9"/>
      <c r="MO31" s="9"/>
      <c r="MP31" s="9"/>
      <c r="MQ31" s="9"/>
      <c r="MR31" s="9"/>
      <c r="MS31" s="9"/>
      <c r="MT31" s="9"/>
      <c r="MU31" s="9"/>
      <c r="MV31" s="9"/>
      <c r="MW31" s="9"/>
      <c r="MX31" s="9"/>
      <c r="MY31" s="9"/>
      <c r="MZ31" s="9"/>
      <c r="NA31" s="9"/>
      <c r="NB31" s="9"/>
      <c r="NC31" s="9"/>
      <c r="ND31" s="9"/>
      <c r="NE31" s="9"/>
      <c r="NF31" s="9"/>
      <c r="NG31" s="9"/>
      <c r="NH31" s="9"/>
      <c r="NI31" s="9"/>
      <c r="NJ31" s="9"/>
      <c r="NK31" s="9"/>
      <c r="NL31" s="9"/>
      <c r="NM31" s="9"/>
      <c r="NN31" s="9"/>
      <c r="NO31" s="9"/>
      <c r="NP31" s="9"/>
      <c r="NQ31" s="9"/>
      <c r="NR31" s="9"/>
      <c r="NS31" s="9"/>
      <c r="NT31" s="9"/>
      <c r="NU31" s="9"/>
      <c r="NV31" s="9"/>
      <c r="NW31" s="9"/>
      <c r="NX31" s="9"/>
      <c r="NY31" s="9"/>
      <c r="NZ31" s="9"/>
      <c r="OA31" s="9"/>
      <c r="OB31" s="9"/>
      <c r="OC31" s="9"/>
      <c r="OD31" s="9"/>
      <c r="OE31" s="9"/>
      <c r="OF31" s="9"/>
      <c r="OG31" s="9"/>
      <c r="OH31" s="9"/>
      <c r="OI31" s="9"/>
      <c r="OJ31" s="9"/>
      <c r="OK31" s="9"/>
      <c r="OL31" s="9"/>
      <c r="OM31" s="9"/>
      <c r="ON31" s="9"/>
      <c r="OO31" s="9"/>
      <c r="OP31" s="9"/>
      <c r="OQ31" s="9"/>
      <c r="OR31" s="9"/>
      <c r="OS31" s="9"/>
      <c r="OT31" s="9"/>
      <c r="OU31" s="9"/>
      <c r="OV31" s="9"/>
      <c r="OW31" s="9"/>
      <c r="OX31" s="9"/>
      <c r="OY31" s="9"/>
      <c r="OZ31" s="9"/>
      <c r="PA31" s="9"/>
      <c r="PB31" s="9"/>
      <c r="PC31" s="9"/>
      <c r="PD31" s="9"/>
      <c r="PE31" s="9"/>
      <c r="PF31" s="9"/>
      <c r="PG31" s="9"/>
      <c r="PH31" s="9"/>
      <c r="PI31" s="9"/>
      <c r="PJ31" s="9"/>
      <c r="PK31" s="9"/>
      <c r="PL31" s="9"/>
      <c r="PM31" s="9"/>
      <c r="PN31" s="9"/>
      <c r="PO31" s="9"/>
      <c r="PP31" s="9"/>
      <c r="PQ31" s="9"/>
      <c r="PR31" s="9"/>
      <c r="PS31" s="9"/>
      <c r="PT31" s="9"/>
      <c r="PU31" s="9"/>
      <c r="PV31" s="9"/>
      <c r="PW31" s="9"/>
      <c r="PX31" s="9"/>
      <c r="PY31" s="9"/>
      <c r="PZ31" s="9"/>
      <c r="QA31" s="9"/>
      <c r="QB31" s="9"/>
      <c r="QC31" s="9"/>
      <c r="QD31" s="9"/>
      <c r="QE31" s="9"/>
      <c r="QF31" s="9"/>
      <c r="QG31" s="9"/>
      <c r="QH31" s="9"/>
      <c r="QI31" s="9"/>
      <c r="QJ31" s="9"/>
      <c r="QK31" s="9"/>
      <c r="QL31" s="9"/>
      <c r="QM31" s="9"/>
      <c r="QN31" s="9"/>
      <c r="QO31" s="9"/>
      <c r="QP31" s="9"/>
      <c r="QQ31" s="9"/>
      <c r="QR31" s="9"/>
      <c r="QS31" s="9"/>
      <c r="QT31" s="9"/>
      <c r="QU31" s="9"/>
      <c r="QV31" s="9"/>
      <c r="QW31" s="9"/>
      <c r="QX31" s="9"/>
      <c r="QY31" s="9"/>
      <c r="QZ31" s="9"/>
      <c r="RA31" s="9"/>
      <c r="RB31" s="9"/>
      <c r="RC31" s="9"/>
      <c r="RD31" s="9"/>
      <c r="RE31" s="9"/>
      <c r="RF31" s="9"/>
      <c r="RG31" s="9"/>
      <c r="RH31" s="9"/>
      <c r="RI31" s="9"/>
      <c r="RJ31" s="9"/>
      <c r="RK31" s="9"/>
      <c r="RL31" s="9"/>
      <c r="RM31" s="9"/>
      <c r="RN31" s="9"/>
      <c r="RO31" s="9"/>
      <c r="RP31" s="9"/>
      <c r="RQ31" s="9"/>
      <c r="RR31" s="9"/>
      <c r="RS31" s="9"/>
      <c r="RT31" s="9"/>
      <c r="RU31" s="9"/>
      <c r="RV31" s="9"/>
      <c r="RW31" s="9"/>
      <c r="RX31" s="9"/>
      <c r="RY31" s="9"/>
      <c r="RZ31" s="9"/>
      <c r="SA31" s="9"/>
      <c r="SB31" s="9"/>
      <c r="SC31" s="9"/>
      <c r="SD31" s="9"/>
      <c r="SE31" s="9"/>
      <c r="SF31" s="9"/>
      <c r="SG31" s="9"/>
      <c r="SH31" s="9"/>
      <c r="SI31" s="9"/>
      <c r="SJ31" s="9"/>
      <c r="SK31" s="9"/>
      <c r="SL31" s="9"/>
      <c r="SM31" s="9"/>
      <c r="SN31" s="9"/>
      <c r="SO31" s="9"/>
      <c r="SP31" s="9"/>
      <c r="SQ31" s="9"/>
      <c r="SR31" s="9"/>
      <c r="SS31" s="9"/>
      <c r="ST31" s="9"/>
      <c r="SU31" s="9"/>
      <c r="SV31" s="9"/>
      <c r="SW31" s="9"/>
      <c r="SX31" s="9"/>
      <c r="SY31" s="9"/>
      <c r="SZ31" s="9"/>
      <c r="TA31" s="9"/>
      <c r="TB31" s="9"/>
      <c r="TC31" s="9"/>
      <c r="TD31" s="9"/>
      <c r="TE31" s="9"/>
      <c r="TF31" s="9"/>
      <c r="TG31" s="9"/>
      <c r="TH31" s="9"/>
      <c r="TI31" s="9"/>
      <c r="TJ31" s="9"/>
      <c r="TK31" s="9"/>
      <c r="TL31" s="9"/>
      <c r="TM31" s="9"/>
      <c r="TN31" s="9"/>
      <c r="TO31" s="9"/>
      <c r="TP31" s="9"/>
      <c r="TQ31" s="9"/>
      <c r="TR31" s="9"/>
      <c r="TS31" s="9"/>
      <c r="TT31" s="9"/>
      <c r="TU31" s="9"/>
      <c r="TV31" s="9"/>
      <c r="TW31" s="9"/>
      <c r="TX31" s="9"/>
      <c r="TY31" s="9"/>
      <c r="TZ31" s="9"/>
      <c r="UA31" s="9"/>
      <c r="UB31" s="9"/>
      <c r="UC31" s="9"/>
      <c r="UD31" s="9"/>
      <c r="UE31" s="9"/>
      <c r="UF31" s="9"/>
      <c r="UG31" s="9"/>
      <c r="UH31" s="9"/>
      <c r="UI31" s="9"/>
      <c r="UJ31" s="9"/>
      <c r="UK31" s="9"/>
      <c r="UL31" s="9"/>
      <c r="UM31" s="9"/>
      <c r="UN31" s="9"/>
      <c r="UO31" s="9"/>
      <c r="UP31" s="9"/>
      <c r="UQ31" s="9"/>
      <c r="UR31" s="9"/>
      <c r="US31" s="9"/>
      <c r="UT31" s="9"/>
      <c r="UU31" s="9"/>
      <c r="UV31" s="9"/>
      <c r="UW31" s="9"/>
      <c r="UX31" s="9"/>
      <c r="UY31" s="9"/>
      <c r="UZ31" s="9"/>
      <c r="VA31" s="9"/>
      <c r="VB31" s="9"/>
      <c r="VC31" s="9"/>
      <c r="VD31" s="9"/>
      <c r="VE31" s="9"/>
      <c r="VF31" s="9"/>
      <c r="VG31" s="9"/>
      <c r="VH31" s="9"/>
      <c r="VI31" s="9"/>
      <c r="VJ31" s="9"/>
      <c r="VK31" s="9"/>
      <c r="VL31" s="9"/>
      <c r="VM31" s="9"/>
      <c r="VN31" s="9"/>
      <c r="VO31" s="9"/>
      <c r="VP31" s="9"/>
      <c r="VQ31" s="9"/>
      <c r="VR31" s="9"/>
      <c r="VS31" s="9"/>
      <c r="VT31" s="9"/>
      <c r="VU31" s="9"/>
      <c r="VV31" s="9"/>
      <c r="VW31" s="9"/>
      <c r="VX31" s="9"/>
      <c r="VY31" s="9"/>
      <c r="VZ31" s="9"/>
      <c r="WA31" s="9"/>
      <c r="WB31" s="9"/>
      <c r="WC31" s="9"/>
      <c r="WD31" s="9"/>
      <c r="WE31" s="9"/>
      <c r="WF31" s="9"/>
      <c r="WG31" s="9"/>
      <c r="WH31" s="9"/>
      <c r="WI31" s="9"/>
      <c r="WJ31" s="9"/>
      <c r="WK31" s="9"/>
      <c r="WL31" s="9"/>
      <c r="WM31" s="9"/>
      <c r="WN31" s="9"/>
      <c r="WO31" s="9"/>
      <c r="WP31" s="9"/>
      <c r="WQ31" s="9"/>
      <c r="WR31" s="9"/>
      <c r="WS31" s="9"/>
      <c r="WT31" s="9"/>
      <c r="WU31" s="9"/>
      <c r="WV31" s="9"/>
      <c r="WW31" s="9"/>
      <c r="WX31" s="9"/>
      <c r="WY31" s="9"/>
      <c r="WZ31" s="9"/>
      <c r="XA31" s="9"/>
      <c r="XB31" s="9"/>
      <c r="XC31" s="9"/>
      <c r="XD31" s="9"/>
      <c r="XE31" s="9"/>
      <c r="XF31" s="9"/>
      <c r="XG31" s="9"/>
      <c r="XH31" s="9"/>
      <c r="XI31" s="9"/>
      <c r="XJ31" s="9"/>
      <c r="XK31" s="9"/>
      <c r="XL31" s="9"/>
      <c r="XM31" s="9"/>
      <c r="XN31" s="9"/>
      <c r="XO31" s="9"/>
      <c r="XP31" s="9"/>
      <c r="XQ31" s="9"/>
      <c r="XR31" s="9"/>
      <c r="XS31" s="9"/>
      <c r="XT31" s="9"/>
      <c r="XU31" s="9"/>
      <c r="XV31" s="9"/>
      <c r="XW31" s="9"/>
      <c r="XX31" s="9"/>
      <c r="XY31" s="9"/>
      <c r="XZ31" s="9"/>
      <c r="YA31" s="9"/>
      <c r="YB31" s="9"/>
      <c r="YC31" s="9"/>
      <c r="YD31" s="9"/>
      <c r="YE31" s="9"/>
      <c r="YF31" s="9"/>
      <c r="YG31" s="9"/>
      <c r="YH31" s="9"/>
      <c r="YI31" s="9"/>
      <c r="YJ31" s="9"/>
      <c r="YK31" s="9"/>
      <c r="YL31" s="9"/>
      <c r="YM31" s="9"/>
      <c r="YN31" s="9"/>
      <c r="YO31" s="9"/>
      <c r="YP31" s="9"/>
      <c r="YQ31" s="9"/>
      <c r="YR31" s="9"/>
      <c r="YS31" s="9"/>
      <c r="YT31" s="9"/>
      <c r="YU31" s="9"/>
      <c r="YV31" s="9"/>
      <c r="YW31" s="9"/>
      <c r="YX31" s="9"/>
      <c r="YY31" s="9"/>
      <c r="YZ31" s="9"/>
      <c r="ZA31" s="9"/>
      <c r="ZB31" s="9"/>
      <c r="ZC31" s="9"/>
      <c r="ZD31" s="9"/>
      <c r="ZE31" s="9"/>
      <c r="ZF31" s="9"/>
      <c r="ZG31" s="9"/>
      <c r="ZH31" s="9"/>
      <c r="ZI31" s="9"/>
      <c r="ZJ31" s="9"/>
      <c r="ZK31" s="9"/>
      <c r="ZL31" s="9"/>
      <c r="ZM31" s="9"/>
      <c r="ZN31" s="9"/>
      <c r="ZO31" s="9"/>
      <c r="ZP31" s="9"/>
      <c r="ZQ31" s="9"/>
      <c r="ZR31" s="9"/>
      <c r="ZS31" s="9"/>
      <c r="ZT31" s="9"/>
      <c r="ZU31" s="9"/>
      <c r="ZV31" s="9"/>
      <c r="ZW31" s="9"/>
      <c r="ZX31" s="9"/>
      <c r="ZY31" s="9"/>
      <c r="ZZ31" s="9"/>
      <c r="AAA31" s="9"/>
      <c r="AAB31" s="9"/>
      <c r="AAC31" s="9"/>
      <c r="AAD31" s="9"/>
      <c r="AAE31" s="9"/>
      <c r="AAF31" s="9"/>
      <c r="AAG31" s="9"/>
      <c r="AAH31" s="9"/>
      <c r="AAI31" s="9"/>
      <c r="AAJ31" s="9"/>
      <c r="AAK31" s="9"/>
      <c r="AAL31" s="9"/>
      <c r="AAM31" s="9"/>
      <c r="AAN31" s="9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  <c r="ABK31" s="9"/>
      <c r="ABL31" s="9"/>
      <c r="ABM31" s="9"/>
      <c r="ABN31" s="9"/>
      <c r="ABO31" s="9"/>
      <c r="ABP31" s="9"/>
      <c r="ABQ31" s="9"/>
      <c r="ABR31" s="9"/>
      <c r="ABS31" s="9"/>
      <c r="ABT31" s="9"/>
      <c r="ABU31" s="9"/>
      <c r="ABV31" s="9"/>
      <c r="ABW31" s="9"/>
      <c r="ABX31" s="9"/>
      <c r="ABY31" s="9"/>
      <c r="ABZ31" s="9"/>
      <c r="ACA31" s="9"/>
      <c r="ACB31" s="9"/>
      <c r="ACC31" s="9"/>
      <c r="ACD31" s="9"/>
      <c r="ACE31" s="9"/>
      <c r="ACF31" s="9"/>
      <c r="ACG31" s="9"/>
      <c r="ACH31" s="9"/>
      <c r="ACI31" s="9"/>
      <c r="ACJ31" s="9"/>
      <c r="ACK31" s="9"/>
      <c r="ACL31" s="9"/>
      <c r="ACM31" s="9"/>
      <c r="ACN31" s="9"/>
      <c r="ACO31" s="9"/>
      <c r="ACP31" s="9"/>
      <c r="ACQ31" s="9"/>
      <c r="ACR31" s="9"/>
      <c r="ACS31" s="9"/>
      <c r="ACT31" s="9"/>
      <c r="ACU31" s="9"/>
      <c r="ACV31" s="9"/>
      <c r="ACW31" s="9"/>
      <c r="ACX31" s="9"/>
      <c r="ACY31" s="9"/>
      <c r="ACZ31" s="9"/>
      <c r="ADA31" s="9"/>
      <c r="ADB31" s="9"/>
      <c r="ADC31" s="9"/>
      <c r="ADD31" s="9"/>
      <c r="ADE31" s="9"/>
      <c r="ADF31" s="9"/>
      <c r="ADG31" s="9"/>
      <c r="ADH31" s="9"/>
      <c r="ADI31" s="9"/>
      <c r="ADJ31" s="9"/>
      <c r="ADK31" s="9"/>
      <c r="ADL31" s="9"/>
      <c r="ADM31" s="9"/>
      <c r="ADN31" s="9"/>
      <c r="ADO31" s="9"/>
      <c r="ADP31" s="9"/>
      <c r="ADQ31" s="9"/>
      <c r="ADR31" s="9"/>
      <c r="ADS31" s="9"/>
      <c r="ADT31" s="9"/>
      <c r="ADU31" s="9"/>
      <c r="ADV31" s="9"/>
      <c r="ADW31" s="9"/>
      <c r="ADX31" s="9"/>
      <c r="ADY31" s="9"/>
      <c r="ADZ31" s="9"/>
      <c r="AEA31" s="9"/>
      <c r="AEB31" s="9"/>
      <c r="AEC31" s="9"/>
      <c r="AED31" s="9"/>
      <c r="AEE31" s="9"/>
      <c r="AEF31" s="9"/>
      <c r="AEG31" s="9"/>
      <c r="AEH31" s="9"/>
      <c r="AEI31" s="9"/>
      <c r="AEJ31" s="9"/>
      <c r="AEK31" s="9"/>
      <c r="AEL31" s="9"/>
      <c r="AEM31" s="9"/>
      <c r="AEN31" s="9"/>
      <c r="AEO31" s="9"/>
      <c r="AEP31" s="9"/>
      <c r="AEQ31" s="9"/>
      <c r="AER31" s="9"/>
      <c r="AES31" s="9"/>
      <c r="AET31" s="9"/>
      <c r="AEU31" s="9"/>
      <c r="AEV31" s="9"/>
      <c r="AEW31" s="9"/>
      <c r="AEX31" s="9"/>
      <c r="AEY31" s="9"/>
      <c r="AEZ31" s="9"/>
      <c r="AFA31" s="9"/>
      <c r="AFB31" s="9"/>
      <c r="AFC31" s="9"/>
      <c r="AFD31" s="9"/>
      <c r="AFE31" s="9"/>
      <c r="AFF31" s="9"/>
      <c r="AFG31" s="9"/>
      <c r="AFH31" s="9"/>
      <c r="AFI31" s="9"/>
      <c r="AFJ31" s="9"/>
      <c r="AFK31" s="9"/>
      <c r="AFL31" s="9"/>
      <c r="AFM31" s="9"/>
      <c r="AFN31" s="9"/>
      <c r="AFO31" s="9"/>
      <c r="AFP31" s="9"/>
      <c r="AFQ31" s="9"/>
      <c r="AFR31" s="9"/>
      <c r="AFS31" s="9"/>
      <c r="AFT31" s="9"/>
      <c r="AFU31" s="9"/>
      <c r="AFV31" s="9"/>
      <c r="AFW31" s="9"/>
      <c r="AFX31" s="9"/>
      <c r="AFY31" s="9"/>
      <c r="AFZ31" s="9"/>
      <c r="AGA31" s="9"/>
      <c r="AGB31" s="9"/>
      <c r="AGC31" s="9"/>
      <c r="AGD31" s="9"/>
      <c r="AGE31" s="9"/>
      <c r="AGF31" s="9"/>
      <c r="AGG31" s="9"/>
      <c r="AGH31" s="9"/>
      <c r="AGI31" s="9"/>
      <c r="AGJ31" s="9"/>
      <c r="AGK31" s="9"/>
      <c r="AGL31" s="9"/>
      <c r="AGM31" s="9"/>
      <c r="AGN31" s="9"/>
      <c r="AGO31" s="9"/>
      <c r="AGP31" s="9"/>
      <c r="AGQ31" s="9"/>
      <c r="AGR31" s="9"/>
      <c r="AGS31" s="9"/>
      <c r="AGT31" s="9"/>
      <c r="AGU31" s="9"/>
      <c r="AGV31" s="9"/>
      <c r="AGW31" s="9"/>
      <c r="AGX31" s="9"/>
      <c r="AGY31" s="9"/>
      <c r="AGZ31" s="9"/>
      <c r="AHA31" s="9"/>
      <c r="AHB31" s="9"/>
      <c r="AHC31" s="9"/>
      <c r="AHD31" s="9"/>
      <c r="AHE31" s="9"/>
      <c r="AHF31" s="9"/>
      <c r="AHG31" s="9"/>
      <c r="AHH31" s="9"/>
      <c r="AHI31" s="9"/>
      <c r="AHJ31" s="9"/>
      <c r="AHK31" s="9"/>
      <c r="AHL31" s="9"/>
      <c r="AHM31" s="9"/>
      <c r="AHN31" s="9"/>
      <c r="AHO31" s="9"/>
      <c r="AHP31" s="9"/>
      <c r="AHQ31" s="9"/>
      <c r="AHR31" s="9"/>
      <c r="AHS31" s="9"/>
      <c r="AHT31" s="9"/>
      <c r="AHU31" s="9"/>
      <c r="AHV31" s="9"/>
      <c r="AHW31" s="9"/>
      <c r="AHX31" s="9"/>
      <c r="AHY31" s="9"/>
      <c r="AHZ31" s="9"/>
      <c r="AIA31" s="9"/>
      <c r="AIB31" s="9"/>
      <c r="AIC31" s="9"/>
      <c r="AID31" s="9"/>
      <c r="AIE31" s="9"/>
      <c r="AIF31" s="9"/>
      <c r="AIG31" s="9"/>
      <c r="AIH31" s="9"/>
      <c r="AII31" s="9"/>
      <c r="AIJ31" s="9"/>
      <c r="AIK31" s="9"/>
      <c r="AIL31" s="9"/>
      <c r="AIM31" s="9"/>
      <c r="AIN31" s="9"/>
      <c r="AIO31" s="9"/>
      <c r="AIP31" s="9"/>
      <c r="AIQ31" s="9"/>
      <c r="AIR31" s="9"/>
      <c r="AIS31" s="9"/>
      <c r="AIT31" s="9"/>
      <c r="AIU31" s="9"/>
      <c r="AIV31" s="9"/>
      <c r="AIW31" s="9"/>
      <c r="AIX31" s="9"/>
      <c r="AIY31" s="9"/>
      <c r="AIZ31" s="9"/>
      <c r="AJA31" s="9"/>
      <c r="AJB31" s="9"/>
      <c r="AJC31" s="9"/>
      <c r="AJD31" s="9"/>
      <c r="AJE31" s="9"/>
      <c r="AJF31" s="9"/>
      <c r="AJG31" s="9"/>
      <c r="AJH31" s="9"/>
      <c r="AJI31" s="9"/>
      <c r="AJJ31" s="9"/>
      <c r="AJK31" s="9"/>
      <c r="AJL31" s="9"/>
      <c r="AJM31" s="9"/>
      <c r="AJN31" s="9"/>
      <c r="AJO31" s="9"/>
      <c r="AJP31" s="9"/>
      <c r="AJQ31" s="9"/>
      <c r="AJR31" s="9"/>
      <c r="AJS31" s="9"/>
      <c r="AJT31" s="9"/>
      <c r="AJU31" s="9"/>
      <c r="AJV31" s="9"/>
      <c r="AJW31" s="9"/>
      <c r="AJX31" s="9"/>
      <c r="AJY31" s="9"/>
      <c r="AJZ31" s="9"/>
      <c r="AKA31" s="9"/>
      <c r="AKB31" s="9"/>
      <c r="AKC31" s="9"/>
      <c r="AKD31" s="9"/>
      <c r="AKE31" s="9"/>
      <c r="AKF31" s="9"/>
      <c r="AKG31" s="9"/>
      <c r="AKH31" s="9"/>
      <c r="AKI31" s="9"/>
      <c r="AKJ31" s="9"/>
      <c r="AKK31" s="9"/>
      <c r="AKL31" s="9"/>
      <c r="AKM31" s="9"/>
      <c r="AKN31" s="9"/>
      <c r="AKO31" s="9"/>
      <c r="AKP31" s="9"/>
      <c r="AKQ31" s="9"/>
      <c r="AKR31" s="9"/>
      <c r="AKS31" s="9"/>
      <c r="AKT31" s="9"/>
      <c r="AKU31" s="9"/>
      <c r="AKV31" s="9"/>
      <c r="AKW31" s="9"/>
      <c r="AKX31" s="9"/>
      <c r="AKY31" s="9"/>
      <c r="AKZ31" s="9"/>
      <c r="ALA31" s="9"/>
      <c r="ALB31" s="9"/>
      <c r="ALC31" s="9"/>
      <c r="ALD31" s="9"/>
      <c r="ALE31" s="9"/>
      <c r="ALF31" s="9"/>
      <c r="ALG31" s="9"/>
      <c r="ALH31" s="9"/>
      <c r="ALI31" s="9"/>
      <c r="ALJ31" s="9"/>
      <c r="ALK31" s="9"/>
      <c r="ALL31" s="9"/>
      <c r="ALM31" s="9"/>
      <c r="ALN31" s="9"/>
      <c r="ALO31" s="9"/>
      <c r="ALP31" s="9"/>
      <c r="ALQ31" s="9"/>
      <c r="ALR31" s="9"/>
      <c r="ALS31" s="9"/>
      <c r="ALT31" s="9"/>
      <c r="ALU31" s="9"/>
      <c r="ALV31" s="9"/>
      <c r="ALW31" s="9"/>
      <c r="ALX31" s="9"/>
      <c r="ALY31" s="9"/>
      <c r="ALZ31" s="9"/>
      <c r="AMA31" s="9"/>
      <c r="AMB31" s="9"/>
      <c r="AMC31" s="9"/>
      <c r="AMD31" s="9"/>
      <c r="AME31" s="9"/>
      <c r="AMF31" s="9"/>
      <c r="AMG31" s="9"/>
      <c r="AMH31" s="9"/>
      <c r="AMI31" s="9"/>
      <c r="AMJ31" s="9"/>
      <c r="AMK31" s="9"/>
      <c r="AML31" s="9"/>
      <c r="AMM31" s="9"/>
      <c r="AMN31" s="9"/>
      <c r="AMO31" s="9"/>
      <c r="AMP31" s="9"/>
      <c r="AMQ31" s="9"/>
      <c r="AMR31" s="9"/>
      <c r="AMS31" s="9"/>
      <c r="AMT31" s="9"/>
      <c r="AMU31" s="9"/>
      <c r="AMV31" s="9"/>
      <c r="AMW31" s="9"/>
      <c r="AMX31" s="9"/>
      <c r="AMY31" s="9"/>
      <c r="AMZ31" s="9"/>
      <c r="ANA31" s="9"/>
      <c r="ANB31" s="9"/>
      <c r="ANC31" s="9"/>
      <c r="AND31" s="9"/>
      <c r="ANE31" s="9"/>
      <c r="ANF31" s="9"/>
      <c r="ANG31" s="9"/>
      <c r="ANH31" s="9"/>
      <c r="ANI31" s="9"/>
      <c r="ANJ31" s="9"/>
      <c r="ANK31" s="9"/>
      <c r="ANL31" s="9"/>
      <c r="ANM31" s="9"/>
      <c r="ANN31" s="9"/>
      <c r="ANO31" s="9"/>
      <c r="ANP31" s="9"/>
      <c r="ANQ31" s="9"/>
      <c r="ANR31" s="9"/>
      <c r="ANS31" s="9"/>
      <c r="ANT31" s="9"/>
      <c r="ANU31" s="9"/>
      <c r="ANV31" s="9"/>
      <c r="ANW31" s="9"/>
      <c r="ANX31" s="9"/>
      <c r="ANY31" s="9"/>
      <c r="ANZ31" s="9"/>
      <c r="AOA31" s="9"/>
      <c r="AOB31" s="9"/>
      <c r="AOC31" s="9"/>
      <c r="AOD31" s="9"/>
      <c r="AOE31" s="9"/>
      <c r="AOF31" s="9"/>
      <c r="AOG31" s="9"/>
      <c r="AOH31" s="9"/>
      <c r="AOI31" s="9"/>
      <c r="AOJ31" s="9"/>
      <c r="AOK31" s="9"/>
      <c r="AOL31" s="9"/>
      <c r="AOM31" s="9"/>
      <c r="AON31" s="9"/>
      <c r="AOO31" s="9"/>
      <c r="AOP31" s="9"/>
      <c r="AOQ31" s="9"/>
      <c r="AOR31" s="9"/>
      <c r="AOS31" s="9"/>
      <c r="AOT31" s="9"/>
      <c r="AOU31" s="9"/>
      <c r="AOV31" s="9"/>
      <c r="AOW31" s="9"/>
      <c r="AOX31" s="9"/>
      <c r="AOY31" s="9"/>
      <c r="AOZ31" s="9"/>
      <c r="APA31" s="9"/>
      <c r="APB31" s="9"/>
      <c r="APC31" s="9"/>
      <c r="APD31" s="9"/>
      <c r="APE31" s="9"/>
      <c r="APF31" s="9"/>
      <c r="APG31" s="9"/>
      <c r="APH31" s="9"/>
      <c r="API31" s="9"/>
      <c r="APJ31" s="9"/>
      <c r="APK31" s="9"/>
      <c r="APL31" s="9"/>
      <c r="APM31" s="9"/>
      <c r="APN31" s="9"/>
      <c r="APO31" s="9"/>
      <c r="APP31" s="9"/>
      <c r="APQ31" s="9"/>
      <c r="APR31" s="9"/>
      <c r="APS31" s="9"/>
      <c r="APT31" s="9"/>
      <c r="APU31" s="9"/>
      <c r="APV31" s="9"/>
      <c r="APW31" s="9"/>
      <c r="APX31" s="9"/>
      <c r="APY31" s="9"/>
      <c r="APZ31" s="9"/>
      <c r="AQA31" s="9"/>
      <c r="AQB31" s="9"/>
      <c r="AQC31" s="9"/>
      <c r="AQD31" s="9"/>
      <c r="AQE31" s="9"/>
      <c r="AQF31" s="9"/>
      <c r="AQG31" s="9"/>
      <c r="AQH31" s="9"/>
      <c r="AQI31" s="9"/>
      <c r="AQJ31" s="9"/>
      <c r="AQK31" s="9"/>
      <c r="AQL31" s="9"/>
      <c r="AQM31" s="9"/>
      <c r="AQN31" s="9"/>
      <c r="AQO31" s="9"/>
      <c r="AQP31" s="9"/>
      <c r="AQQ31" s="9"/>
      <c r="AQR31" s="9"/>
      <c r="AQS31" s="9"/>
      <c r="AQT31" s="9"/>
      <c r="AQU31" s="9"/>
      <c r="AQV31" s="9"/>
      <c r="AQW31" s="9"/>
      <c r="AQX31" s="9"/>
      <c r="AQY31" s="9"/>
      <c r="AQZ31" s="9"/>
      <c r="ARA31" s="9"/>
      <c r="ARB31" s="9"/>
      <c r="ARC31" s="9"/>
      <c r="ARD31" s="9"/>
      <c r="ARE31" s="9"/>
      <c r="ARF31" s="9"/>
      <c r="ARG31" s="9"/>
      <c r="ARH31" s="9"/>
      <c r="ARI31" s="9"/>
      <c r="ARJ31" s="9"/>
      <c r="ARK31" s="9"/>
      <c r="ARL31" s="9"/>
      <c r="ARM31" s="9"/>
      <c r="ARN31" s="9"/>
      <c r="ARO31" s="9"/>
      <c r="ARP31" s="9"/>
      <c r="ARQ31" s="9"/>
      <c r="ARR31" s="9"/>
      <c r="ARS31" s="9"/>
      <c r="ART31" s="9"/>
      <c r="ARU31" s="9"/>
      <c r="ARV31" s="9"/>
      <c r="ARW31" s="9"/>
      <c r="ARX31" s="9"/>
      <c r="ARY31" s="9"/>
      <c r="ARZ31" s="9"/>
      <c r="ASA31" s="9"/>
      <c r="ASB31" s="9"/>
      <c r="ASC31" s="9"/>
      <c r="ASD31" s="9"/>
      <c r="ASE31" s="9"/>
      <c r="ASF31" s="9"/>
      <c r="ASG31" s="9"/>
      <c r="ASH31" s="9"/>
      <c r="ASI31" s="9"/>
      <c r="ASJ31" s="9"/>
      <c r="ASK31" s="9"/>
      <c r="ASL31" s="9"/>
      <c r="ASM31" s="9"/>
      <c r="ASN31" s="9"/>
      <c r="ASO31" s="9"/>
      <c r="ASP31" s="9"/>
      <c r="ASQ31" s="9"/>
      <c r="ASR31" s="9"/>
      <c r="ASS31" s="9"/>
      <c r="AST31" s="9"/>
      <c r="ASU31" s="9"/>
      <c r="ASV31" s="9"/>
      <c r="ASW31" s="9"/>
      <c r="ASX31" s="9"/>
      <c r="ASY31" s="9"/>
      <c r="ASZ31" s="9"/>
      <c r="ATA31" s="9"/>
      <c r="ATB31" s="9"/>
      <c r="ATC31" s="9"/>
      <c r="ATD31" s="9"/>
      <c r="ATE31" s="9"/>
      <c r="ATF31" s="9"/>
      <c r="ATG31" s="9"/>
      <c r="ATH31" s="9"/>
      <c r="ATI31" s="9"/>
      <c r="ATJ31" s="9"/>
      <c r="ATK31" s="9"/>
      <c r="ATL31" s="9"/>
      <c r="ATM31" s="9"/>
      <c r="ATN31" s="9"/>
      <c r="ATO31" s="9"/>
      <c r="ATP31" s="9"/>
      <c r="ATQ31" s="9"/>
      <c r="ATR31" s="9"/>
      <c r="ATS31" s="9"/>
      <c r="ATT31" s="9"/>
      <c r="ATU31" s="9"/>
      <c r="ATV31" s="9"/>
      <c r="ATW31" s="9"/>
      <c r="ATX31" s="9"/>
      <c r="ATY31" s="9"/>
      <c r="ATZ31" s="9"/>
      <c r="AUA31" s="9"/>
      <c r="AUB31" s="9"/>
      <c r="AUC31" s="9"/>
      <c r="AUD31" s="9"/>
      <c r="AUE31" s="9"/>
      <c r="AUF31" s="9"/>
      <c r="AUG31" s="9"/>
      <c r="AUH31" s="9"/>
      <c r="AUI31" s="9"/>
      <c r="AUJ31" s="9"/>
      <c r="AUK31" s="9"/>
      <c r="AUL31" s="9"/>
      <c r="AUM31" s="9"/>
      <c r="AUN31" s="9"/>
      <c r="AUO31" s="9"/>
      <c r="AUP31" s="9"/>
      <c r="AUQ31" s="9"/>
      <c r="AUR31" s="9"/>
      <c r="AUS31" s="9"/>
      <c r="AUT31" s="9"/>
      <c r="AUU31" s="9"/>
      <c r="AUV31" s="9"/>
      <c r="AUW31" s="9"/>
      <c r="AUX31" s="9"/>
      <c r="AUY31" s="9"/>
      <c r="AUZ31" s="9"/>
      <c r="AVA31" s="9"/>
      <c r="AVB31" s="9"/>
      <c r="AVC31" s="9"/>
      <c r="AVD31" s="9"/>
      <c r="AVE31" s="9"/>
      <c r="AVF31" s="9"/>
      <c r="AVG31" s="9"/>
      <c r="AVH31" s="9"/>
      <c r="AVI31" s="9"/>
      <c r="AVJ31" s="9"/>
      <c r="AVK31" s="9"/>
      <c r="AVL31" s="9"/>
      <c r="AVM31" s="9"/>
      <c r="AVN31" s="9"/>
      <c r="AVO31" s="9"/>
      <c r="AVP31" s="9"/>
      <c r="AVQ31" s="9"/>
      <c r="AVR31" s="9"/>
      <c r="AVS31" s="9"/>
      <c r="AVT31" s="9"/>
      <c r="AVU31" s="9"/>
      <c r="AVV31" s="9"/>
      <c r="AVW31" s="9"/>
      <c r="AVX31" s="9"/>
      <c r="AVY31" s="9"/>
      <c r="AVZ31" s="9"/>
      <c r="AWA31" s="9"/>
      <c r="AWB31" s="9"/>
      <c r="AWC31" s="9"/>
      <c r="AWD31" s="9"/>
      <c r="AWE31" s="9"/>
      <c r="AWF31" s="9"/>
      <c r="AWG31" s="9"/>
      <c r="AWH31" s="9"/>
      <c r="AWI31" s="9"/>
      <c r="AWJ31" s="9"/>
      <c r="AWK31" s="9"/>
      <c r="AWL31" s="9"/>
      <c r="AWM31" s="9"/>
      <c r="AWN31" s="9"/>
      <c r="AWO31" s="9"/>
      <c r="AWP31" s="9"/>
      <c r="AWQ31" s="9"/>
      <c r="AWR31" s="9"/>
      <c r="AWS31" s="9"/>
      <c r="AWT31" s="9"/>
      <c r="AWU31" s="9"/>
      <c r="AWV31" s="9"/>
      <c r="AWW31" s="9"/>
      <c r="AWX31" s="9"/>
      <c r="AWY31" s="9"/>
      <c r="AWZ31" s="9"/>
      <c r="AXA31" s="9"/>
      <c r="AXB31" s="9"/>
      <c r="AXC31" s="9"/>
      <c r="AXD31" s="9"/>
      <c r="AXE31" s="9"/>
      <c r="AXF31" s="9"/>
      <c r="AXG31" s="9"/>
      <c r="AXH31" s="9"/>
      <c r="AXI31" s="9"/>
      <c r="AXJ31" s="9"/>
      <c r="AXK31" s="9"/>
      <c r="AXL31" s="9"/>
      <c r="AXM31" s="9"/>
      <c r="AXN31" s="9"/>
      <c r="AXO31" s="9"/>
      <c r="AXP31" s="9"/>
      <c r="AXQ31" s="9"/>
      <c r="AXR31" s="9"/>
      <c r="AXS31" s="9"/>
      <c r="AXT31" s="9"/>
      <c r="AXU31" s="9"/>
      <c r="AXV31" s="9"/>
      <c r="AXW31" s="9"/>
      <c r="AXX31" s="9"/>
      <c r="AXY31" s="9"/>
      <c r="AXZ31" s="9"/>
      <c r="AYA31" s="9"/>
      <c r="AYB31" s="9"/>
      <c r="AYC31" s="9"/>
      <c r="AYD31" s="9"/>
      <c r="AYE31" s="9"/>
      <c r="AYF31" s="9"/>
      <c r="AYG31" s="9"/>
      <c r="AYH31" s="9"/>
      <c r="AYI31" s="9"/>
      <c r="AYJ31" s="9"/>
      <c r="AYK31" s="9"/>
      <c r="AYL31" s="9"/>
      <c r="AYM31" s="9"/>
      <c r="AYN31" s="9"/>
      <c r="AYO31" s="9"/>
      <c r="AYP31" s="9"/>
      <c r="AYQ31" s="9"/>
      <c r="AYR31" s="9"/>
      <c r="AYS31" s="9"/>
      <c r="AYT31" s="9"/>
      <c r="AYU31" s="9"/>
      <c r="AYV31" s="9"/>
      <c r="AYW31" s="9"/>
      <c r="AYX31" s="9"/>
      <c r="AYY31" s="9"/>
      <c r="AYZ31" s="9"/>
      <c r="AZA31" s="9"/>
      <c r="AZB31" s="9"/>
      <c r="AZC31" s="9"/>
      <c r="AZD31" s="9"/>
      <c r="AZE31" s="9"/>
      <c r="AZF31" s="9"/>
      <c r="AZG31" s="9"/>
      <c r="AZH31" s="9"/>
      <c r="AZI31" s="9"/>
      <c r="AZJ31" s="9"/>
      <c r="AZK31" s="9"/>
      <c r="AZL31" s="9"/>
      <c r="AZM31" s="9"/>
      <c r="AZN31" s="9"/>
      <c r="AZO31" s="9"/>
      <c r="AZP31" s="9"/>
      <c r="AZQ31" s="9"/>
      <c r="AZR31" s="9"/>
      <c r="AZS31" s="9"/>
      <c r="AZT31" s="9"/>
      <c r="AZU31" s="9"/>
      <c r="AZV31" s="9"/>
      <c r="AZW31" s="9"/>
      <c r="AZX31" s="9"/>
      <c r="AZY31" s="9"/>
      <c r="AZZ31" s="9"/>
      <c r="BAA31" s="9"/>
      <c r="BAB31" s="9"/>
      <c r="BAC31" s="9"/>
      <c r="BAD31" s="9"/>
      <c r="BAE31" s="9"/>
      <c r="BAF31" s="9"/>
      <c r="BAG31" s="9"/>
      <c r="BAH31" s="9"/>
      <c r="BAI31" s="9"/>
      <c r="BAJ31" s="9"/>
      <c r="BAK31" s="9"/>
      <c r="BAL31" s="9"/>
      <c r="BAM31" s="9"/>
      <c r="BAN31" s="9"/>
      <c r="BAO31" s="9"/>
      <c r="BAP31" s="9"/>
      <c r="BAQ31" s="9"/>
      <c r="BAR31" s="9"/>
      <c r="BAS31" s="9"/>
      <c r="BAT31" s="9"/>
      <c r="BAU31" s="9"/>
      <c r="BAV31" s="9"/>
      <c r="BAW31" s="9"/>
      <c r="BAX31" s="9"/>
      <c r="BAY31" s="9"/>
      <c r="BAZ31" s="9"/>
      <c r="BBA31" s="9"/>
      <c r="BBB31" s="9"/>
      <c r="BBC31" s="9"/>
      <c r="BBD31" s="9"/>
      <c r="BBE31" s="9"/>
      <c r="BBF31" s="9"/>
      <c r="BBG31" s="9"/>
      <c r="BBH31" s="9"/>
      <c r="BBI31" s="9"/>
      <c r="BBJ31" s="9"/>
      <c r="BBK31" s="9"/>
      <c r="BBL31" s="9"/>
      <c r="BBM31" s="9"/>
      <c r="BBN31" s="9"/>
      <c r="BBO31" s="9"/>
      <c r="BBP31" s="9"/>
      <c r="BBQ31" s="9"/>
      <c r="BBR31" s="9"/>
      <c r="BBS31" s="9"/>
      <c r="BBT31" s="9"/>
      <c r="BBU31" s="9"/>
      <c r="BBV31" s="9"/>
      <c r="BBW31" s="9"/>
      <c r="BBX31" s="9"/>
      <c r="BBY31" s="9"/>
      <c r="BBZ31" s="9"/>
      <c r="BCA31" s="9"/>
      <c r="BCB31" s="9"/>
      <c r="BCC31" s="9"/>
      <c r="BCD31" s="9"/>
      <c r="BCE31" s="9"/>
      <c r="BCF31" s="9"/>
      <c r="BCG31" s="9"/>
      <c r="BCH31" s="9"/>
      <c r="BCI31" s="9"/>
      <c r="BCJ31" s="9"/>
      <c r="BCK31" s="9"/>
      <c r="BCL31" s="9"/>
      <c r="BCM31" s="9"/>
      <c r="BCN31" s="9"/>
      <c r="BCO31" s="9"/>
      <c r="BCP31" s="9"/>
      <c r="BCQ31" s="9"/>
      <c r="BCR31" s="9"/>
      <c r="BCS31" s="9"/>
      <c r="BCT31" s="9"/>
      <c r="BCU31" s="9"/>
      <c r="BCV31" s="9"/>
      <c r="BCW31" s="9"/>
      <c r="BCX31" s="9"/>
      <c r="BCY31" s="9"/>
      <c r="BCZ31" s="9"/>
      <c r="BDA31" s="9"/>
      <c r="BDB31" s="9"/>
      <c r="BDC31" s="9"/>
      <c r="BDD31" s="9"/>
      <c r="BDE31" s="9"/>
      <c r="BDF31" s="9"/>
      <c r="BDG31" s="9"/>
      <c r="BDH31" s="9"/>
      <c r="BDI31" s="9"/>
      <c r="BDJ31" s="9"/>
      <c r="BDK31" s="9"/>
      <c r="BDL31" s="9"/>
      <c r="BDM31" s="9"/>
      <c r="BDN31" s="9"/>
      <c r="BDO31" s="9"/>
      <c r="BDP31" s="9"/>
      <c r="BDQ31" s="9"/>
      <c r="BDR31" s="9"/>
      <c r="BDS31" s="9"/>
      <c r="BDT31" s="9"/>
      <c r="BDU31" s="9"/>
      <c r="BDV31" s="9"/>
      <c r="BDW31" s="9"/>
      <c r="BDX31" s="9"/>
      <c r="BDY31" s="9"/>
      <c r="BDZ31" s="9"/>
      <c r="BEA31" s="9"/>
      <c r="BEB31" s="9"/>
      <c r="BEC31" s="9"/>
      <c r="BED31" s="9"/>
      <c r="BEE31" s="9"/>
      <c r="BEF31" s="9"/>
      <c r="BEG31" s="9"/>
      <c r="BEH31" s="9"/>
      <c r="BEI31" s="9"/>
      <c r="BEJ31" s="9"/>
      <c r="BEK31" s="9"/>
      <c r="BEL31" s="9"/>
      <c r="BEM31" s="9"/>
      <c r="BEN31" s="9"/>
      <c r="BEO31" s="9"/>
      <c r="BEP31" s="9"/>
      <c r="BEQ31" s="9"/>
      <c r="BER31" s="9"/>
      <c r="BES31" s="9"/>
      <c r="BET31" s="9"/>
      <c r="BEU31" s="9"/>
      <c r="BEV31" s="9"/>
      <c r="BEW31" s="9"/>
      <c r="BEX31" s="9"/>
      <c r="BEY31" s="9"/>
      <c r="BEZ31" s="9"/>
      <c r="BFA31" s="9"/>
      <c r="BFB31" s="9"/>
      <c r="BFC31" s="9"/>
      <c r="BFD31" s="9"/>
      <c r="BFE31" s="9"/>
      <c r="BFF31" s="9"/>
      <c r="BFG31" s="9"/>
      <c r="BFH31" s="9"/>
      <c r="BFI31" s="9"/>
      <c r="BFJ31" s="9"/>
      <c r="BFK31" s="9"/>
      <c r="BFL31" s="9"/>
      <c r="BFM31" s="9"/>
      <c r="BFN31" s="9"/>
      <c r="BFO31" s="9"/>
      <c r="BFP31" s="9"/>
      <c r="BFQ31" s="9"/>
      <c r="BFR31" s="9"/>
      <c r="BFS31" s="9"/>
      <c r="BFT31" s="9"/>
      <c r="BFU31" s="9"/>
      <c r="BFV31" s="9"/>
      <c r="BFW31" s="9"/>
      <c r="BFX31" s="9"/>
      <c r="BFY31" s="9"/>
      <c r="BFZ31" s="9"/>
      <c r="BGA31" s="9"/>
      <c r="BGB31" s="9"/>
      <c r="BGC31" s="9"/>
      <c r="BGD31" s="9"/>
      <c r="BGE31" s="9"/>
      <c r="BGF31" s="9"/>
      <c r="BGG31" s="9"/>
      <c r="BGH31" s="9"/>
      <c r="BGI31" s="9"/>
      <c r="BGJ31" s="9"/>
      <c r="BGK31" s="9"/>
      <c r="BGL31" s="9"/>
      <c r="BGM31" s="9"/>
      <c r="BGN31" s="9"/>
      <c r="BGO31" s="9"/>
      <c r="BGP31" s="9"/>
      <c r="BGQ31" s="9"/>
      <c r="BGR31" s="9"/>
      <c r="BGS31" s="9"/>
      <c r="BGT31" s="9"/>
      <c r="BGU31" s="9"/>
      <c r="BGV31" s="9"/>
      <c r="BGW31" s="9"/>
      <c r="BGX31" s="9"/>
      <c r="BGY31" s="9"/>
      <c r="BGZ31" s="9"/>
      <c r="BHA31" s="9"/>
      <c r="BHB31" s="9"/>
      <c r="BHC31" s="9"/>
      <c r="BHD31" s="9"/>
      <c r="BHE31" s="9"/>
      <c r="BHF31" s="9"/>
      <c r="BHG31" s="9"/>
      <c r="BHH31" s="9"/>
      <c r="BHI31" s="9"/>
      <c r="BHJ31" s="9"/>
      <c r="BHK31" s="9"/>
      <c r="BHL31" s="9"/>
      <c r="BHM31" s="9"/>
      <c r="BHN31" s="9"/>
      <c r="BHO31" s="9"/>
      <c r="BHP31" s="9"/>
      <c r="BHQ31" s="9"/>
      <c r="BHR31" s="9"/>
      <c r="BHS31" s="9"/>
      <c r="BHT31" s="9"/>
      <c r="BHU31" s="9"/>
      <c r="BHV31" s="9"/>
      <c r="BHW31" s="9"/>
      <c r="BHX31" s="9"/>
      <c r="BHY31" s="9"/>
      <c r="BHZ31" s="9"/>
      <c r="BIA31" s="9"/>
      <c r="BIB31" s="9"/>
      <c r="BIC31" s="9"/>
      <c r="BID31" s="9"/>
      <c r="BIE31" s="9"/>
      <c r="BIF31" s="9"/>
      <c r="BIG31" s="9"/>
      <c r="BIH31" s="9"/>
      <c r="BII31" s="9"/>
      <c r="BIJ31" s="9"/>
      <c r="BIK31" s="9"/>
      <c r="BIL31" s="9"/>
      <c r="BIM31" s="9"/>
      <c r="BIN31" s="9"/>
      <c r="BIO31" s="9"/>
      <c r="BIP31" s="9"/>
      <c r="BIQ31" s="9"/>
      <c r="BIR31" s="9"/>
      <c r="BIS31" s="9"/>
      <c r="BIT31" s="9"/>
      <c r="BIU31" s="9"/>
      <c r="BIV31" s="9"/>
      <c r="BIW31" s="9"/>
      <c r="BIX31" s="9"/>
      <c r="BIY31" s="9"/>
      <c r="BIZ31" s="9"/>
      <c r="BJA31" s="9"/>
      <c r="BJB31" s="9"/>
      <c r="BJC31" s="9"/>
      <c r="BJD31" s="9"/>
      <c r="BJE31" s="9"/>
      <c r="BJF31" s="9"/>
      <c r="BJG31" s="9"/>
      <c r="BJH31" s="9"/>
      <c r="BJI31" s="9"/>
      <c r="BJJ31" s="9"/>
      <c r="BJK31" s="9"/>
      <c r="BJL31" s="9"/>
      <c r="BJM31" s="9"/>
      <c r="BJN31" s="9"/>
      <c r="BJO31" s="9"/>
      <c r="BJP31" s="9"/>
      <c r="BJQ31" s="9"/>
      <c r="BJR31" s="9"/>
      <c r="BJS31" s="9"/>
      <c r="BJT31" s="9"/>
      <c r="BJU31" s="9"/>
      <c r="BJV31" s="9"/>
      <c r="BJW31" s="9"/>
      <c r="BJX31" s="9"/>
      <c r="BJY31" s="9"/>
      <c r="BJZ31" s="9"/>
      <c r="BKA31" s="9"/>
      <c r="BKB31" s="9"/>
      <c r="BKC31" s="9"/>
      <c r="BKD31" s="9"/>
      <c r="BKE31" s="9"/>
      <c r="BKF31" s="9"/>
      <c r="BKG31" s="9"/>
      <c r="BKH31" s="9"/>
      <c r="BKI31" s="9"/>
      <c r="BKJ31" s="9"/>
      <c r="BKK31" s="9"/>
      <c r="BKL31" s="9"/>
      <c r="BKM31" s="9"/>
      <c r="BKN31" s="9"/>
      <c r="BKO31" s="9"/>
      <c r="BKP31" s="9"/>
      <c r="BKQ31" s="9"/>
      <c r="BKR31" s="9"/>
      <c r="BKS31" s="9"/>
      <c r="BKT31" s="9"/>
      <c r="BKU31" s="9"/>
      <c r="BKV31" s="9"/>
      <c r="BKW31" s="9"/>
      <c r="BKX31" s="9"/>
      <c r="BKY31" s="9"/>
      <c r="BKZ31" s="9"/>
      <c r="BLA31" s="9"/>
      <c r="BLB31" s="9"/>
      <c r="BLC31" s="9"/>
      <c r="BLD31" s="9"/>
      <c r="BLE31" s="9"/>
      <c r="BLF31" s="9"/>
      <c r="BLG31" s="9"/>
      <c r="BLH31" s="9"/>
      <c r="BLI31" s="9"/>
      <c r="BLJ31" s="9"/>
      <c r="BLK31" s="9"/>
      <c r="BLL31" s="9"/>
      <c r="BLM31" s="9"/>
      <c r="BLN31" s="9"/>
      <c r="BLO31" s="9"/>
      <c r="BLP31" s="9"/>
      <c r="BLQ31" s="9"/>
      <c r="BLR31" s="9"/>
      <c r="BLS31" s="9"/>
      <c r="BLT31" s="9"/>
      <c r="BLU31" s="9"/>
      <c r="BLV31" s="9"/>
      <c r="BLW31" s="9"/>
      <c r="BLX31" s="9"/>
      <c r="BLY31" s="9"/>
      <c r="BLZ31" s="9"/>
      <c r="BMA31" s="9"/>
      <c r="BMB31" s="9"/>
      <c r="BMC31" s="9"/>
      <c r="BMD31" s="9"/>
      <c r="BME31" s="9"/>
      <c r="BMF31" s="9"/>
      <c r="BMG31" s="9"/>
      <c r="BMH31" s="9"/>
      <c r="BMI31" s="9"/>
      <c r="BMJ31" s="9"/>
      <c r="BMK31" s="9"/>
      <c r="BML31" s="9"/>
      <c r="BMM31" s="9"/>
      <c r="BMN31" s="9"/>
      <c r="BMO31" s="9"/>
      <c r="BMP31" s="9"/>
      <c r="BMQ31" s="9"/>
      <c r="BMR31" s="9"/>
      <c r="BMS31" s="9"/>
      <c r="BMT31" s="9"/>
      <c r="BMU31" s="9"/>
      <c r="BMV31" s="9"/>
      <c r="BMW31" s="9"/>
      <c r="BMX31" s="9"/>
      <c r="BMY31" s="9"/>
      <c r="BMZ31" s="9"/>
      <c r="BNA31" s="9"/>
      <c r="BNB31" s="9"/>
      <c r="BNC31" s="9"/>
      <c r="BND31" s="9"/>
      <c r="BNE31" s="9"/>
      <c r="BNF31" s="9"/>
      <c r="BNG31" s="9"/>
      <c r="BNH31" s="9"/>
      <c r="BNI31" s="9"/>
      <c r="BNJ31" s="9"/>
      <c r="BNK31" s="9"/>
      <c r="BNL31" s="9"/>
      <c r="BNM31" s="9"/>
      <c r="BNN31" s="9"/>
      <c r="BNO31" s="9"/>
      <c r="BNP31" s="9"/>
      <c r="BNQ31" s="9"/>
      <c r="BNR31" s="9"/>
      <c r="BNS31" s="9"/>
      <c r="BNT31" s="9"/>
      <c r="BNU31" s="9"/>
      <c r="BNV31" s="9"/>
      <c r="BNW31" s="9"/>
      <c r="BNX31" s="9"/>
      <c r="BNY31" s="9"/>
      <c r="BNZ31" s="9"/>
      <c r="BOA31" s="9"/>
      <c r="BOB31" s="9"/>
      <c r="BOC31" s="9"/>
      <c r="BOD31" s="9"/>
      <c r="BOE31" s="9"/>
      <c r="BOF31" s="9"/>
      <c r="BOG31" s="9"/>
      <c r="BOH31" s="9"/>
      <c r="BOI31" s="9"/>
      <c r="BOJ31" s="9"/>
      <c r="BOK31" s="9"/>
      <c r="BOL31" s="9"/>
      <c r="BOM31" s="9"/>
      <c r="BON31" s="9"/>
      <c r="BOO31" s="9"/>
      <c r="BOP31" s="9"/>
      <c r="BOQ31" s="9"/>
      <c r="BOR31" s="9"/>
      <c r="BOS31" s="9"/>
      <c r="BOT31" s="9"/>
      <c r="BOU31" s="9"/>
      <c r="BOV31" s="9"/>
      <c r="BOW31" s="9"/>
      <c r="BOX31" s="9"/>
      <c r="BOY31" s="9"/>
      <c r="BOZ31" s="9"/>
      <c r="BPA31" s="9"/>
      <c r="BPB31" s="9"/>
      <c r="BPC31" s="9"/>
      <c r="BPD31" s="9"/>
      <c r="BPE31" s="9"/>
      <c r="BPF31" s="9"/>
      <c r="BPG31" s="9"/>
      <c r="BPH31" s="9"/>
      <c r="BPI31" s="9"/>
      <c r="BPJ31" s="9"/>
      <c r="BPK31" s="9"/>
      <c r="BPL31" s="9"/>
      <c r="BPM31" s="9"/>
      <c r="BPN31" s="9"/>
      <c r="BPO31" s="9"/>
      <c r="BPP31" s="9"/>
      <c r="BPQ31" s="9"/>
      <c r="BPR31" s="9"/>
      <c r="BPS31" s="9"/>
      <c r="BPT31" s="9"/>
      <c r="BPU31" s="9"/>
      <c r="BPV31" s="9"/>
      <c r="BPW31" s="9"/>
      <c r="BPX31" s="9"/>
      <c r="BPY31" s="9"/>
      <c r="BPZ31" s="9"/>
      <c r="BQA31" s="9"/>
      <c r="BQB31" s="9"/>
      <c r="BQC31" s="9"/>
      <c r="BQD31" s="9"/>
      <c r="BQE31" s="9"/>
      <c r="BQF31" s="9"/>
      <c r="BQG31" s="9"/>
      <c r="BQH31" s="9"/>
      <c r="BQI31" s="9"/>
      <c r="BQJ31" s="9"/>
      <c r="BQK31" s="9"/>
      <c r="BQL31" s="9"/>
      <c r="BQM31" s="9"/>
      <c r="BQN31" s="9"/>
      <c r="BQO31" s="9"/>
      <c r="BQP31" s="9"/>
      <c r="BQQ31" s="9"/>
      <c r="BQR31" s="9"/>
      <c r="BQS31" s="9"/>
      <c r="BQT31" s="9"/>
      <c r="BQU31" s="9"/>
      <c r="BQV31" s="9"/>
      <c r="BQW31" s="9"/>
      <c r="BQX31" s="9"/>
      <c r="BQY31" s="9"/>
      <c r="BQZ31" s="9"/>
      <c r="BRA31" s="9"/>
      <c r="BRB31" s="9"/>
      <c r="BRC31" s="9"/>
      <c r="BRD31" s="9"/>
      <c r="BRE31" s="9"/>
      <c r="BRF31" s="9"/>
      <c r="BRG31" s="9"/>
      <c r="BRH31" s="9"/>
      <c r="BRI31" s="9"/>
      <c r="BRJ31" s="9"/>
      <c r="BRK31" s="9"/>
      <c r="BRL31" s="9"/>
      <c r="BRM31" s="9"/>
      <c r="BRN31" s="9"/>
      <c r="BRO31" s="9"/>
      <c r="BRP31" s="9"/>
      <c r="BRQ31" s="9"/>
      <c r="BRR31" s="9"/>
      <c r="BRS31" s="9"/>
      <c r="BRT31" s="9"/>
      <c r="BRU31" s="9"/>
      <c r="BRV31" s="9"/>
      <c r="BRW31" s="9"/>
      <c r="BRX31" s="9"/>
      <c r="BRY31" s="9"/>
      <c r="BRZ31" s="9"/>
      <c r="BSA31" s="9"/>
      <c r="BSB31" s="9"/>
      <c r="BSC31" s="9"/>
      <c r="BSD31" s="9"/>
      <c r="BSE31" s="9"/>
      <c r="BSF31" s="9"/>
      <c r="BSG31" s="9"/>
      <c r="BSH31" s="9"/>
      <c r="BSI31" s="9"/>
      <c r="BSJ31" s="9"/>
      <c r="BSK31" s="9"/>
      <c r="BSL31" s="9"/>
      <c r="BSM31" s="9"/>
      <c r="BSN31" s="9"/>
      <c r="BSO31" s="9"/>
      <c r="BSP31" s="9"/>
      <c r="BSQ31" s="9"/>
      <c r="BSR31" s="9"/>
      <c r="BSS31" s="9"/>
      <c r="BST31" s="9"/>
      <c r="BSU31" s="9"/>
      <c r="BSV31" s="9"/>
      <c r="BSW31" s="9"/>
      <c r="BSX31" s="9"/>
      <c r="BSY31" s="9"/>
      <c r="BSZ31" s="9"/>
      <c r="BTA31" s="9"/>
      <c r="BTB31" s="9"/>
      <c r="BTC31" s="9"/>
      <c r="BTD31" s="9"/>
      <c r="BTE31" s="9"/>
      <c r="BTF31" s="9"/>
      <c r="BTG31" s="9"/>
      <c r="BTH31" s="9"/>
      <c r="BTI31" s="9"/>
      <c r="BTJ31" s="9"/>
      <c r="BTK31" s="9"/>
      <c r="BTL31" s="9"/>
      <c r="BTM31" s="9"/>
      <c r="BTN31" s="9"/>
      <c r="BTO31" s="9"/>
      <c r="BTP31" s="9"/>
      <c r="BTQ31" s="9"/>
      <c r="BTR31" s="9"/>
      <c r="BTS31" s="9"/>
      <c r="BTT31" s="9"/>
      <c r="BTU31" s="9"/>
      <c r="BTV31" s="9"/>
      <c r="BTW31" s="9"/>
      <c r="BTX31" s="9"/>
      <c r="BTY31" s="9"/>
      <c r="BTZ31" s="9"/>
      <c r="BUA31" s="9"/>
      <c r="BUB31" s="9"/>
      <c r="BUC31" s="9"/>
      <c r="BUD31" s="9"/>
      <c r="BUE31" s="9"/>
      <c r="BUF31" s="9"/>
      <c r="BUG31" s="9"/>
      <c r="BUH31" s="9"/>
      <c r="BUI31" s="9"/>
      <c r="BUJ31" s="9"/>
      <c r="BUK31" s="9"/>
      <c r="BUL31" s="9"/>
      <c r="BUM31" s="9"/>
      <c r="BUN31" s="9"/>
      <c r="BUO31" s="9"/>
      <c r="BUP31" s="9"/>
      <c r="BUQ31" s="9"/>
      <c r="BUR31" s="9"/>
      <c r="BUS31" s="9"/>
      <c r="BUT31" s="9"/>
      <c r="BUU31" s="9"/>
      <c r="BUV31" s="9"/>
      <c r="BUW31" s="9"/>
      <c r="BUX31" s="9"/>
      <c r="BUY31" s="9"/>
      <c r="BUZ31" s="9"/>
      <c r="BVA31" s="9"/>
      <c r="BVB31" s="9"/>
      <c r="BVC31" s="9"/>
      <c r="BVD31" s="9"/>
      <c r="BVE31" s="9"/>
      <c r="BVF31" s="9"/>
      <c r="BVG31" s="9"/>
      <c r="BVH31" s="9"/>
      <c r="BVI31" s="9"/>
      <c r="BVJ31" s="9"/>
      <c r="BVK31" s="9"/>
      <c r="BVL31" s="9"/>
      <c r="BVM31" s="9"/>
      <c r="BVN31" s="9"/>
      <c r="BVO31" s="9"/>
      <c r="BVP31" s="9"/>
      <c r="BVQ31" s="9"/>
      <c r="BVR31" s="9"/>
      <c r="BVS31" s="9"/>
      <c r="BVT31" s="9"/>
      <c r="BVU31" s="9"/>
      <c r="BVV31" s="9"/>
      <c r="BVW31" s="9"/>
      <c r="BVX31" s="9"/>
      <c r="BVY31" s="9"/>
      <c r="BVZ31" s="9"/>
      <c r="BWA31" s="9"/>
      <c r="BWB31" s="9"/>
      <c r="BWC31" s="9"/>
      <c r="BWD31" s="9"/>
      <c r="BWE31" s="9"/>
      <c r="BWF31" s="9"/>
      <c r="BWG31" s="9"/>
      <c r="BWH31" s="9"/>
      <c r="BWI31" s="9"/>
      <c r="BWJ31" s="9"/>
      <c r="BWK31" s="9"/>
      <c r="BWL31" s="9"/>
      <c r="BWM31" s="9"/>
      <c r="BWN31" s="9"/>
      <c r="BWO31" s="9"/>
      <c r="BWP31" s="9"/>
      <c r="BWQ31" s="9"/>
      <c r="BWR31" s="9"/>
      <c r="BWS31" s="9"/>
      <c r="BWT31" s="9"/>
      <c r="BWU31" s="9"/>
      <c r="BWV31" s="9"/>
      <c r="BWW31" s="9"/>
      <c r="BWX31" s="9"/>
      <c r="BWY31" s="9"/>
      <c r="BWZ31" s="9"/>
      <c r="BXA31" s="9"/>
      <c r="BXB31" s="9"/>
      <c r="BXC31" s="9"/>
      <c r="BXD31" s="9"/>
      <c r="BXE31" s="9"/>
      <c r="BXF31" s="9"/>
      <c r="BXG31" s="9"/>
      <c r="BXH31" s="9"/>
      <c r="BXI31" s="9"/>
      <c r="BXJ31" s="9"/>
      <c r="BXK31" s="9"/>
      <c r="BXL31" s="9"/>
      <c r="BXM31" s="9"/>
      <c r="BXN31" s="9"/>
      <c r="BXO31" s="9"/>
      <c r="BXP31" s="9"/>
      <c r="BXQ31" s="9"/>
      <c r="BXR31" s="9"/>
      <c r="BXS31" s="9"/>
      <c r="BXT31" s="9"/>
      <c r="BXU31" s="9"/>
      <c r="BXV31" s="9"/>
      <c r="BXW31" s="9"/>
      <c r="BXX31" s="9"/>
      <c r="BXY31" s="9"/>
      <c r="BXZ31" s="9"/>
      <c r="BYA31" s="9"/>
      <c r="BYB31" s="9"/>
      <c r="BYC31" s="9"/>
      <c r="BYD31" s="9"/>
      <c r="BYE31" s="9"/>
      <c r="BYF31" s="9"/>
      <c r="BYG31" s="9"/>
      <c r="BYH31" s="9"/>
      <c r="BYI31" s="9"/>
      <c r="BYJ31" s="9"/>
      <c r="BYK31" s="9"/>
      <c r="BYL31" s="9"/>
      <c r="BYM31" s="9"/>
      <c r="BYN31" s="9"/>
      <c r="BYO31" s="9"/>
      <c r="BYP31" s="9"/>
      <c r="BYQ31" s="9"/>
      <c r="BYR31" s="9"/>
      <c r="BYS31" s="9"/>
      <c r="BYT31" s="9"/>
      <c r="BYU31" s="9"/>
      <c r="BYV31" s="9"/>
      <c r="BYW31" s="9"/>
      <c r="BYX31" s="9"/>
      <c r="BYY31" s="9"/>
      <c r="BYZ31" s="9"/>
      <c r="BZA31" s="9"/>
      <c r="BZB31" s="9"/>
      <c r="BZC31" s="9"/>
      <c r="BZD31" s="9"/>
      <c r="BZE31" s="9"/>
      <c r="BZF31" s="9"/>
      <c r="BZG31" s="9"/>
      <c r="BZH31" s="9"/>
      <c r="BZI31" s="9"/>
      <c r="BZJ31" s="9"/>
      <c r="BZK31" s="9"/>
      <c r="BZL31" s="9"/>
      <c r="BZM31" s="9"/>
      <c r="BZN31" s="9"/>
      <c r="BZO31" s="9"/>
      <c r="BZP31" s="9"/>
      <c r="BZQ31" s="9"/>
      <c r="BZR31" s="9"/>
      <c r="BZS31" s="9"/>
      <c r="BZT31" s="9"/>
      <c r="BZU31" s="9"/>
      <c r="BZV31" s="9"/>
      <c r="BZW31" s="9"/>
      <c r="BZX31" s="9"/>
      <c r="BZY31" s="9"/>
      <c r="BZZ31" s="9"/>
      <c r="CAA31" s="9"/>
      <c r="CAB31" s="9"/>
      <c r="CAC31" s="9"/>
      <c r="CAD31" s="9"/>
      <c r="CAE31" s="9"/>
      <c r="CAF31" s="9"/>
      <c r="CAG31" s="9"/>
      <c r="CAH31" s="9"/>
      <c r="CAI31" s="9"/>
      <c r="CAJ31" s="9"/>
      <c r="CAK31" s="9"/>
      <c r="CAL31" s="9"/>
      <c r="CAM31" s="9"/>
      <c r="CAN31" s="9"/>
      <c r="CAO31" s="9"/>
      <c r="CAP31" s="9"/>
      <c r="CAQ31" s="9"/>
      <c r="CAR31" s="9"/>
      <c r="CAS31" s="9"/>
      <c r="CAT31" s="9"/>
      <c r="CAU31" s="9"/>
      <c r="CAV31" s="9"/>
      <c r="CAW31" s="9"/>
      <c r="CAX31" s="9"/>
      <c r="CAY31" s="9"/>
      <c r="CAZ31" s="9"/>
      <c r="CBA31" s="9"/>
      <c r="CBB31" s="9"/>
      <c r="CBC31" s="9"/>
      <c r="CBD31" s="9"/>
      <c r="CBE31" s="9"/>
      <c r="CBF31" s="9"/>
      <c r="CBG31" s="9"/>
      <c r="CBH31" s="9"/>
      <c r="CBI31" s="9"/>
      <c r="CBJ31" s="9"/>
      <c r="CBK31" s="9"/>
      <c r="CBL31" s="9"/>
      <c r="CBM31" s="9"/>
      <c r="CBN31" s="9"/>
      <c r="CBO31" s="9"/>
      <c r="CBP31" s="9"/>
      <c r="CBQ31" s="9"/>
      <c r="CBR31" s="9"/>
      <c r="CBS31" s="9"/>
      <c r="CBT31" s="9"/>
      <c r="CBU31" s="9"/>
      <c r="CBV31" s="9"/>
      <c r="CBW31" s="9"/>
      <c r="CBX31" s="9"/>
      <c r="CBY31" s="9"/>
      <c r="CBZ31" s="9"/>
      <c r="CCA31" s="9"/>
      <c r="CCB31" s="9"/>
      <c r="CCC31" s="9"/>
      <c r="CCD31" s="9"/>
      <c r="CCE31" s="9"/>
      <c r="CCF31" s="9"/>
      <c r="CCG31" s="9"/>
      <c r="CCH31" s="9"/>
      <c r="CCI31" s="9"/>
      <c r="CCJ31" s="9"/>
      <c r="CCK31" s="9"/>
      <c r="CCL31" s="9"/>
      <c r="CCM31" s="9"/>
      <c r="CCN31" s="9"/>
      <c r="CCO31" s="9"/>
      <c r="CCP31" s="9"/>
      <c r="CCQ31" s="9"/>
      <c r="CCR31" s="9"/>
      <c r="CCS31" s="9"/>
      <c r="CCT31" s="9"/>
      <c r="CCU31" s="9"/>
      <c r="CCV31" s="9"/>
      <c r="CCW31" s="9"/>
      <c r="CCX31" s="9"/>
      <c r="CCY31" s="9"/>
      <c r="CCZ31" s="9"/>
      <c r="CDA31" s="9"/>
      <c r="CDB31" s="9"/>
      <c r="CDC31" s="9"/>
      <c r="CDD31" s="9"/>
      <c r="CDE31" s="9"/>
      <c r="CDF31" s="9"/>
      <c r="CDG31" s="9"/>
      <c r="CDH31" s="9"/>
      <c r="CDI31" s="9"/>
      <c r="CDJ31" s="9"/>
      <c r="CDK31" s="9"/>
      <c r="CDL31" s="9"/>
      <c r="CDM31" s="9"/>
      <c r="CDN31" s="9"/>
      <c r="CDO31" s="9"/>
      <c r="CDP31" s="9"/>
      <c r="CDQ31" s="9"/>
      <c r="CDR31" s="9"/>
      <c r="CDS31" s="9"/>
      <c r="CDT31" s="9"/>
      <c r="CDU31" s="9"/>
      <c r="CDV31" s="9"/>
      <c r="CDW31" s="9"/>
      <c r="CDX31" s="9"/>
      <c r="CDY31" s="9"/>
      <c r="CDZ31" s="9"/>
      <c r="CEA31" s="9"/>
      <c r="CEB31" s="9"/>
      <c r="CEC31" s="9"/>
      <c r="CED31" s="9"/>
      <c r="CEE31" s="9"/>
      <c r="CEF31" s="9"/>
      <c r="CEG31" s="9"/>
      <c r="CEH31" s="9"/>
      <c r="CEI31" s="9"/>
      <c r="CEJ31" s="9"/>
      <c r="CEK31" s="9"/>
      <c r="CEL31" s="9"/>
      <c r="CEM31" s="9"/>
      <c r="CEN31" s="9"/>
      <c r="CEO31" s="9"/>
      <c r="CEP31" s="9"/>
      <c r="CEQ31" s="9"/>
      <c r="CER31" s="9"/>
      <c r="CES31" s="9"/>
      <c r="CET31" s="9"/>
      <c r="CEU31" s="9"/>
      <c r="CEV31" s="9"/>
      <c r="CEW31" s="9"/>
      <c r="CEX31" s="9"/>
      <c r="CEY31" s="9"/>
      <c r="CEZ31" s="9"/>
      <c r="CFA31" s="9"/>
      <c r="CFB31" s="9"/>
      <c r="CFC31" s="9"/>
      <c r="CFD31" s="9"/>
      <c r="CFE31" s="9"/>
      <c r="CFF31" s="9"/>
      <c r="CFG31" s="9"/>
      <c r="CFH31" s="9"/>
      <c r="CFI31" s="9"/>
      <c r="CFJ31" s="9"/>
      <c r="CFK31" s="9"/>
      <c r="CFL31" s="9"/>
      <c r="CFM31" s="9"/>
      <c r="CFN31" s="9"/>
      <c r="CFO31" s="9"/>
      <c r="CFP31" s="9"/>
      <c r="CFQ31" s="9"/>
      <c r="CFR31" s="9"/>
      <c r="CFS31" s="9"/>
      <c r="CFT31" s="9"/>
      <c r="CFU31" s="9"/>
      <c r="CFV31" s="9"/>
      <c r="CFW31" s="9"/>
      <c r="CFX31" s="9"/>
      <c r="CFY31" s="9"/>
      <c r="CFZ31" s="9"/>
      <c r="CGA31" s="9"/>
      <c r="CGB31" s="9"/>
      <c r="CGC31" s="9"/>
      <c r="CGD31" s="9"/>
      <c r="CGE31" s="9"/>
      <c r="CGF31" s="9"/>
      <c r="CGG31" s="9"/>
      <c r="CGH31" s="9"/>
      <c r="CGI31" s="9"/>
      <c r="CGJ31" s="9"/>
      <c r="CGK31" s="9"/>
      <c r="CGL31" s="9"/>
      <c r="CGM31" s="9"/>
      <c r="CGN31" s="9"/>
      <c r="CGO31" s="9"/>
      <c r="CGP31" s="9"/>
      <c r="CGQ31" s="9"/>
      <c r="CGR31" s="9"/>
      <c r="CGS31" s="9"/>
      <c r="CGT31" s="9"/>
      <c r="CGU31" s="9"/>
      <c r="CGV31" s="9"/>
      <c r="CGW31" s="9"/>
      <c r="CGX31" s="9"/>
      <c r="CGY31" s="9"/>
      <c r="CGZ31" s="9"/>
      <c r="CHA31" s="9"/>
      <c r="CHB31" s="9"/>
      <c r="CHC31" s="9"/>
      <c r="CHD31" s="9"/>
      <c r="CHE31" s="9"/>
      <c r="CHF31" s="9"/>
      <c r="CHG31" s="9"/>
      <c r="CHH31" s="9"/>
      <c r="CHI31" s="9"/>
      <c r="CHJ31" s="9"/>
      <c r="CHK31" s="9"/>
      <c r="CHL31" s="9"/>
      <c r="CHM31" s="9"/>
      <c r="CHN31" s="9"/>
      <c r="CHO31" s="9"/>
      <c r="CHP31" s="9"/>
      <c r="CHQ31" s="9"/>
      <c r="CHR31" s="9"/>
      <c r="CHS31" s="9"/>
      <c r="CHT31" s="9"/>
      <c r="CHU31" s="9"/>
      <c r="CHV31" s="9"/>
      <c r="CHW31" s="9"/>
      <c r="CHX31" s="9"/>
      <c r="CHY31" s="9"/>
      <c r="CHZ31" s="9"/>
      <c r="CIA31" s="9"/>
      <c r="CIB31" s="9"/>
      <c r="CIC31" s="9"/>
      <c r="CID31" s="9"/>
      <c r="CIE31" s="9"/>
      <c r="CIF31" s="9"/>
      <c r="CIG31" s="9"/>
      <c r="CIH31" s="9"/>
      <c r="CII31" s="9"/>
      <c r="CIJ31" s="9"/>
      <c r="CIK31" s="9"/>
      <c r="CIL31" s="9"/>
      <c r="CIM31" s="9"/>
      <c r="CIN31" s="9"/>
      <c r="CIO31" s="9"/>
      <c r="CIP31" s="9"/>
      <c r="CIQ31" s="9"/>
      <c r="CIR31" s="9"/>
      <c r="CIS31" s="9"/>
      <c r="CIT31" s="9"/>
      <c r="CIU31" s="9"/>
      <c r="CIV31" s="9"/>
      <c r="CIW31" s="9"/>
      <c r="CIX31" s="9"/>
      <c r="CIY31" s="9"/>
      <c r="CIZ31" s="9"/>
      <c r="CJA31" s="9"/>
      <c r="CJB31" s="9"/>
      <c r="CJC31" s="9"/>
      <c r="CJD31" s="9"/>
      <c r="CJE31" s="9"/>
      <c r="CJF31" s="9"/>
      <c r="CJG31" s="9"/>
      <c r="CJH31" s="9"/>
      <c r="CJI31" s="9"/>
      <c r="CJJ31" s="9"/>
      <c r="CJK31" s="9"/>
      <c r="CJL31" s="9"/>
      <c r="CJM31" s="9"/>
      <c r="CJN31" s="9"/>
      <c r="CJO31" s="9"/>
      <c r="CJP31" s="9"/>
      <c r="CJQ31" s="9"/>
      <c r="CJR31" s="9"/>
      <c r="CJS31" s="9"/>
      <c r="CJT31" s="9"/>
      <c r="CJU31" s="9"/>
      <c r="CJV31" s="9"/>
      <c r="CJW31" s="9"/>
      <c r="CJX31" s="9"/>
      <c r="CJY31" s="9"/>
      <c r="CJZ31" s="9"/>
      <c r="CKA31" s="9"/>
      <c r="CKB31" s="9"/>
      <c r="CKC31" s="9"/>
      <c r="CKD31" s="9"/>
      <c r="CKE31" s="9"/>
      <c r="CKF31" s="9"/>
      <c r="CKG31" s="9"/>
      <c r="CKH31" s="9"/>
      <c r="CKI31" s="9"/>
      <c r="CKJ31" s="9"/>
      <c r="CKK31" s="9"/>
      <c r="CKL31" s="9"/>
      <c r="CKM31" s="9"/>
      <c r="CKN31" s="9"/>
      <c r="CKO31" s="9"/>
      <c r="CKP31" s="9"/>
      <c r="CKQ31" s="9"/>
      <c r="CKR31" s="9"/>
      <c r="CKS31" s="9"/>
      <c r="CKT31" s="9"/>
      <c r="CKU31" s="9"/>
      <c r="CKV31" s="9"/>
      <c r="CKW31" s="9"/>
      <c r="CKX31" s="9"/>
      <c r="CKY31" s="9"/>
      <c r="CKZ31" s="9"/>
      <c r="CLA31" s="9"/>
      <c r="CLB31" s="9"/>
      <c r="CLC31" s="9"/>
      <c r="CLD31" s="9"/>
      <c r="CLE31" s="9"/>
      <c r="CLF31" s="9"/>
      <c r="CLG31" s="9"/>
      <c r="CLH31" s="9"/>
      <c r="CLI31" s="9"/>
      <c r="CLJ31" s="9"/>
      <c r="CLK31" s="9"/>
      <c r="CLL31" s="9"/>
      <c r="CLM31" s="9"/>
      <c r="CLN31" s="9"/>
      <c r="CLO31" s="9"/>
      <c r="CLP31" s="9"/>
      <c r="CLQ31" s="9"/>
      <c r="CLR31" s="9"/>
      <c r="CLS31" s="9"/>
      <c r="CLT31" s="9"/>
      <c r="CLU31" s="9"/>
      <c r="CLV31" s="9"/>
      <c r="CLW31" s="9"/>
      <c r="CLX31" s="9"/>
      <c r="CLY31" s="9"/>
      <c r="CLZ31" s="9"/>
      <c r="CMA31" s="9"/>
      <c r="CMB31" s="9"/>
      <c r="CMC31" s="9"/>
      <c r="CMD31" s="9"/>
      <c r="CME31" s="9"/>
      <c r="CMF31" s="9"/>
      <c r="CMG31" s="9"/>
      <c r="CMH31" s="9"/>
      <c r="CMI31" s="9"/>
      <c r="CMJ31" s="9"/>
      <c r="CMK31" s="9"/>
      <c r="CML31" s="9"/>
      <c r="CMM31" s="9"/>
      <c r="CMN31" s="9"/>
      <c r="CMO31" s="9"/>
      <c r="CMP31" s="9"/>
      <c r="CMQ31" s="9"/>
      <c r="CMR31" s="9"/>
      <c r="CMS31" s="9"/>
      <c r="CMT31" s="9"/>
      <c r="CMU31" s="9"/>
      <c r="CMV31" s="9"/>
      <c r="CMW31" s="9"/>
      <c r="CMX31" s="9"/>
      <c r="CMY31" s="9"/>
      <c r="CMZ31" s="9"/>
      <c r="CNA31" s="9"/>
      <c r="CNB31" s="9"/>
      <c r="CNC31" s="9"/>
      <c r="CND31" s="9"/>
      <c r="CNE31" s="9"/>
      <c r="CNF31" s="9"/>
      <c r="CNG31" s="9"/>
      <c r="CNH31" s="9"/>
      <c r="CNI31" s="9"/>
      <c r="CNJ31" s="9"/>
      <c r="CNK31" s="9"/>
      <c r="CNL31" s="9"/>
      <c r="CNM31" s="9"/>
      <c r="CNN31" s="9"/>
      <c r="CNO31" s="9"/>
      <c r="CNP31" s="9"/>
      <c r="CNQ31" s="9"/>
      <c r="CNR31" s="9"/>
      <c r="CNS31" s="9"/>
      <c r="CNT31" s="9"/>
      <c r="CNU31" s="9"/>
      <c r="CNV31" s="9"/>
      <c r="CNW31" s="9"/>
      <c r="CNX31" s="9"/>
      <c r="CNY31" s="9"/>
      <c r="CNZ31" s="9"/>
      <c r="COA31" s="9"/>
      <c r="COB31" s="9"/>
      <c r="COC31" s="9"/>
      <c r="COD31" s="9"/>
      <c r="COE31" s="9"/>
      <c r="COF31" s="9"/>
      <c r="COG31" s="9"/>
      <c r="COH31" s="9"/>
      <c r="COI31" s="9"/>
      <c r="COJ31" s="9"/>
      <c r="COK31" s="9"/>
      <c r="COL31" s="9"/>
      <c r="COM31" s="9"/>
      <c r="CON31" s="9"/>
      <c r="COO31" s="9"/>
      <c r="COP31" s="9"/>
      <c r="COQ31" s="9"/>
      <c r="COR31" s="9"/>
      <c r="COS31" s="9"/>
      <c r="COT31" s="9"/>
      <c r="COU31" s="9"/>
      <c r="COV31" s="9"/>
      <c r="COW31" s="9"/>
      <c r="COX31" s="9"/>
      <c r="COY31" s="9"/>
      <c r="COZ31" s="9"/>
      <c r="CPA31" s="9"/>
      <c r="CPB31" s="9"/>
      <c r="CPC31" s="9"/>
      <c r="CPD31" s="9"/>
      <c r="CPE31" s="9"/>
      <c r="CPF31" s="9"/>
      <c r="CPG31" s="9"/>
      <c r="CPH31" s="9"/>
      <c r="CPI31" s="9"/>
      <c r="CPJ31" s="9"/>
      <c r="CPK31" s="9"/>
      <c r="CPL31" s="9"/>
      <c r="CPM31" s="9"/>
      <c r="CPN31" s="9"/>
      <c r="CPO31" s="9"/>
      <c r="CPP31" s="9"/>
      <c r="CPQ31" s="9"/>
      <c r="CPR31" s="9"/>
      <c r="CPS31" s="9"/>
      <c r="CPT31" s="9"/>
      <c r="CPU31" s="9"/>
      <c r="CPV31" s="9"/>
      <c r="CPW31" s="9"/>
      <c r="CPX31" s="9"/>
      <c r="CPY31" s="9"/>
      <c r="CPZ31" s="9"/>
      <c r="CQA31" s="9"/>
      <c r="CQB31" s="9"/>
      <c r="CQC31" s="9"/>
      <c r="CQD31" s="9"/>
      <c r="CQE31" s="9"/>
      <c r="CQF31" s="9"/>
      <c r="CQG31" s="9"/>
      <c r="CQH31" s="9"/>
      <c r="CQI31" s="9"/>
      <c r="CQJ31" s="9"/>
      <c r="CQK31" s="9"/>
      <c r="CQL31" s="9"/>
      <c r="CQM31" s="9"/>
      <c r="CQN31" s="9"/>
      <c r="CQO31" s="9"/>
      <c r="CQP31" s="9"/>
      <c r="CQQ31" s="9"/>
      <c r="CQR31" s="9"/>
      <c r="CQS31" s="9"/>
      <c r="CQT31" s="9"/>
      <c r="CQU31" s="9"/>
      <c r="CQV31" s="9"/>
      <c r="CQW31" s="9"/>
      <c r="CQX31" s="9"/>
      <c r="CQY31" s="9"/>
      <c r="CQZ31" s="9"/>
      <c r="CRA31" s="9"/>
      <c r="CRB31" s="9"/>
      <c r="CRC31" s="9"/>
      <c r="CRD31" s="9"/>
      <c r="CRE31" s="9"/>
      <c r="CRF31" s="9"/>
      <c r="CRG31" s="9"/>
      <c r="CRH31" s="9"/>
      <c r="CRI31" s="9"/>
      <c r="CRJ31" s="9"/>
      <c r="CRK31" s="9"/>
      <c r="CRL31" s="9"/>
      <c r="CRM31" s="9"/>
      <c r="CRN31" s="9"/>
      <c r="CRO31" s="9"/>
      <c r="CRP31" s="9"/>
      <c r="CRQ31" s="9"/>
      <c r="CRR31" s="9"/>
      <c r="CRS31" s="9"/>
      <c r="CRT31" s="9"/>
      <c r="CRU31" s="9"/>
      <c r="CRV31" s="9"/>
      <c r="CRW31" s="9"/>
      <c r="CRX31" s="9"/>
      <c r="CRY31" s="9"/>
      <c r="CRZ31" s="9"/>
      <c r="CSA31" s="9"/>
      <c r="CSB31" s="9"/>
      <c r="CSC31" s="9"/>
      <c r="CSD31" s="9"/>
      <c r="CSE31" s="9"/>
      <c r="CSF31" s="9"/>
      <c r="CSG31" s="9"/>
      <c r="CSH31" s="9"/>
      <c r="CSI31" s="9"/>
      <c r="CSJ31" s="9"/>
      <c r="CSK31" s="9"/>
      <c r="CSL31" s="9"/>
      <c r="CSM31" s="9"/>
      <c r="CSN31" s="9"/>
      <c r="CSO31" s="9"/>
      <c r="CSP31" s="9"/>
      <c r="CSQ31" s="9"/>
      <c r="CSR31" s="9"/>
      <c r="CSS31" s="9"/>
      <c r="CST31" s="9"/>
      <c r="CSU31" s="9"/>
      <c r="CSV31" s="9"/>
      <c r="CSW31" s="9"/>
      <c r="CSX31" s="9"/>
      <c r="CSY31" s="9"/>
      <c r="CSZ31" s="9"/>
      <c r="CTA31" s="9"/>
      <c r="CTB31" s="9"/>
      <c r="CTC31" s="9"/>
      <c r="CTD31" s="9"/>
      <c r="CTE31" s="9"/>
      <c r="CTF31" s="9"/>
      <c r="CTG31" s="9"/>
      <c r="CTH31" s="9"/>
      <c r="CTI31" s="9"/>
      <c r="CTJ31" s="9"/>
      <c r="CTK31" s="9"/>
      <c r="CTL31" s="9"/>
      <c r="CTM31" s="9"/>
      <c r="CTN31" s="9"/>
      <c r="CTO31" s="9"/>
      <c r="CTP31" s="9"/>
      <c r="CTQ31" s="9"/>
      <c r="CTR31" s="9"/>
      <c r="CTS31" s="9"/>
      <c r="CTT31" s="9"/>
      <c r="CTU31" s="9"/>
      <c r="CTV31" s="9"/>
      <c r="CTW31" s="9"/>
      <c r="CTX31" s="9"/>
      <c r="CTY31" s="9"/>
      <c r="CTZ31" s="9"/>
      <c r="CUA31" s="9"/>
      <c r="CUB31" s="9"/>
      <c r="CUC31" s="9"/>
      <c r="CUD31" s="9"/>
      <c r="CUE31" s="9"/>
      <c r="CUF31" s="9"/>
      <c r="CUG31" s="9"/>
      <c r="CUH31" s="9"/>
      <c r="CUI31" s="9"/>
      <c r="CUJ31" s="9"/>
      <c r="CUK31" s="9"/>
      <c r="CUL31" s="9"/>
      <c r="CUM31" s="9"/>
      <c r="CUN31" s="9"/>
      <c r="CUO31" s="9"/>
      <c r="CUP31" s="9"/>
      <c r="CUQ31" s="9"/>
      <c r="CUR31" s="9"/>
      <c r="CUS31" s="9"/>
      <c r="CUT31" s="9"/>
      <c r="CUU31" s="9"/>
      <c r="CUV31" s="9"/>
      <c r="CUW31" s="9"/>
      <c r="CUX31" s="9"/>
      <c r="CUY31" s="9"/>
      <c r="CUZ31" s="9"/>
      <c r="CVA31" s="9"/>
      <c r="CVB31" s="9"/>
      <c r="CVC31" s="9"/>
      <c r="CVD31" s="9"/>
      <c r="CVE31" s="9"/>
      <c r="CVF31" s="9"/>
      <c r="CVG31" s="9"/>
      <c r="CVH31" s="9"/>
      <c r="CVI31" s="9"/>
      <c r="CVJ31" s="9"/>
      <c r="CVK31" s="9"/>
      <c r="CVL31" s="9"/>
      <c r="CVM31" s="9"/>
      <c r="CVN31" s="9"/>
      <c r="CVO31" s="9"/>
      <c r="CVP31" s="9"/>
      <c r="CVQ31" s="9"/>
      <c r="CVR31" s="9"/>
      <c r="CVS31" s="9"/>
      <c r="CVT31" s="9"/>
      <c r="CVU31" s="9"/>
      <c r="CVV31" s="9"/>
      <c r="CVW31" s="9"/>
      <c r="CVX31" s="9"/>
      <c r="CVY31" s="9"/>
      <c r="CVZ31" s="9"/>
      <c r="CWA31" s="9"/>
      <c r="CWB31" s="9"/>
      <c r="CWC31" s="9"/>
      <c r="CWD31" s="9"/>
      <c r="CWE31" s="9"/>
      <c r="CWF31" s="9"/>
      <c r="CWG31" s="9"/>
      <c r="CWH31" s="9"/>
      <c r="CWI31" s="9"/>
      <c r="CWJ31" s="9"/>
      <c r="CWK31" s="9"/>
      <c r="CWL31" s="9"/>
      <c r="CWM31" s="9"/>
      <c r="CWN31" s="9"/>
      <c r="CWO31" s="9"/>
      <c r="CWP31" s="9"/>
      <c r="CWQ31" s="9"/>
      <c r="CWR31" s="9"/>
      <c r="CWS31" s="9"/>
      <c r="CWT31" s="9"/>
      <c r="CWU31" s="9"/>
      <c r="CWV31" s="9"/>
      <c r="CWW31" s="9"/>
      <c r="CWX31" s="9"/>
      <c r="CWY31" s="9"/>
      <c r="CWZ31" s="9"/>
      <c r="CXA31" s="9"/>
      <c r="CXB31" s="9"/>
      <c r="CXC31" s="9"/>
      <c r="CXD31" s="9"/>
      <c r="CXE31" s="9"/>
      <c r="CXF31" s="9"/>
      <c r="CXG31" s="9"/>
      <c r="CXH31" s="9"/>
      <c r="CXI31" s="9"/>
      <c r="CXJ31" s="9"/>
      <c r="CXK31" s="9"/>
      <c r="CXL31" s="9"/>
      <c r="CXM31" s="9"/>
      <c r="CXN31" s="9"/>
      <c r="CXO31" s="9"/>
      <c r="CXP31" s="9"/>
      <c r="CXQ31" s="9"/>
      <c r="CXR31" s="9"/>
      <c r="CXS31" s="9"/>
      <c r="CXT31" s="9"/>
      <c r="CXU31" s="9"/>
      <c r="CXV31" s="9"/>
      <c r="CXW31" s="9"/>
      <c r="CXX31" s="9"/>
      <c r="CXY31" s="9"/>
      <c r="CXZ31" s="9"/>
      <c r="CYA31" s="9"/>
      <c r="CYB31" s="9"/>
      <c r="CYC31" s="9"/>
      <c r="CYD31" s="9"/>
      <c r="CYE31" s="9"/>
      <c r="CYF31" s="9"/>
      <c r="CYG31" s="9"/>
      <c r="CYH31" s="9"/>
      <c r="CYI31" s="9"/>
      <c r="CYJ31" s="9"/>
      <c r="CYK31" s="9"/>
      <c r="CYL31" s="9"/>
      <c r="CYM31" s="9"/>
      <c r="CYN31" s="9"/>
      <c r="CYO31" s="9"/>
      <c r="CYP31" s="9"/>
      <c r="CYQ31" s="9"/>
      <c r="CYR31" s="9"/>
      <c r="CYS31" s="9"/>
      <c r="CYT31" s="9"/>
      <c r="CYU31" s="9"/>
      <c r="CYV31" s="9"/>
      <c r="CYW31" s="9"/>
      <c r="CYX31" s="9"/>
      <c r="CYY31" s="9"/>
      <c r="CYZ31" s="9"/>
      <c r="CZA31" s="9"/>
      <c r="CZB31" s="9"/>
      <c r="CZC31" s="9"/>
      <c r="CZD31" s="9"/>
      <c r="CZE31" s="9"/>
      <c r="CZF31" s="9"/>
      <c r="CZG31" s="9"/>
      <c r="CZH31" s="9"/>
      <c r="CZI31" s="9"/>
      <c r="CZJ31" s="9"/>
      <c r="CZK31" s="9"/>
      <c r="CZL31" s="9"/>
      <c r="CZM31" s="9"/>
      <c r="CZN31" s="9"/>
      <c r="CZO31" s="9"/>
      <c r="CZP31" s="9"/>
      <c r="CZQ31" s="9"/>
      <c r="CZR31" s="9"/>
      <c r="CZS31" s="9"/>
      <c r="CZT31" s="9"/>
      <c r="CZU31" s="9"/>
      <c r="CZV31" s="9"/>
      <c r="CZW31" s="9"/>
      <c r="CZX31" s="9"/>
      <c r="CZY31" s="9"/>
      <c r="CZZ31" s="9"/>
      <c r="DAA31" s="9"/>
      <c r="DAB31" s="9"/>
      <c r="DAC31" s="9"/>
      <c r="DAD31" s="9"/>
      <c r="DAE31" s="9"/>
      <c r="DAF31" s="9"/>
      <c r="DAG31" s="9"/>
      <c r="DAH31" s="9"/>
      <c r="DAI31" s="9"/>
      <c r="DAJ31" s="9"/>
      <c r="DAK31" s="9"/>
      <c r="DAL31" s="9"/>
      <c r="DAM31" s="9"/>
      <c r="DAN31" s="9"/>
      <c r="DAO31" s="9"/>
      <c r="DAP31" s="9"/>
      <c r="DAQ31" s="9"/>
      <c r="DAR31" s="9"/>
      <c r="DAS31" s="9"/>
      <c r="DAT31" s="9"/>
      <c r="DAU31" s="9"/>
      <c r="DAV31" s="9"/>
      <c r="DAW31" s="9"/>
      <c r="DAX31" s="9"/>
      <c r="DAY31" s="9"/>
      <c r="DAZ31" s="9"/>
      <c r="DBA31" s="9"/>
      <c r="DBB31" s="9"/>
      <c r="DBC31" s="9"/>
      <c r="DBD31" s="9"/>
      <c r="DBE31" s="9"/>
      <c r="DBF31" s="9"/>
      <c r="DBG31" s="9"/>
      <c r="DBH31" s="9"/>
      <c r="DBI31" s="9"/>
      <c r="DBJ31" s="9"/>
      <c r="DBK31" s="9"/>
      <c r="DBL31" s="9"/>
      <c r="DBM31" s="9"/>
      <c r="DBN31" s="9"/>
      <c r="DBO31" s="9"/>
      <c r="DBP31" s="9"/>
      <c r="DBQ31" s="9"/>
      <c r="DBR31" s="9"/>
      <c r="DBS31" s="9"/>
      <c r="DBT31" s="9"/>
      <c r="DBU31" s="9"/>
      <c r="DBV31" s="9"/>
      <c r="DBW31" s="9"/>
      <c r="DBX31" s="9"/>
      <c r="DBY31" s="9"/>
      <c r="DBZ31" s="9"/>
      <c r="DCA31" s="9"/>
      <c r="DCB31" s="9"/>
      <c r="DCC31" s="9"/>
      <c r="DCD31" s="9"/>
      <c r="DCE31" s="9"/>
      <c r="DCF31" s="9"/>
      <c r="DCG31" s="9"/>
      <c r="DCH31" s="9"/>
      <c r="DCI31" s="9"/>
      <c r="DCJ31" s="9"/>
      <c r="DCK31" s="9"/>
      <c r="DCL31" s="9"/>
      <c r="DCM31" s="9"/>
      <c r="DCN31" s="9"/>
      <c r="DCO31" s="9"/>
      <c r="DCP31" s="9"/>
      <c r="DCQ31" s="9"/>
      <c r="DCR31" s="9"/>
      <c r="DCS31" s="9"/>
      <c r="DCT31" s="9"/>
      <c r="DCU31" s="9"/>
      <c r="DCV31" s="9"/>
      <c r="DCW31" s="9"/>
      <c r="DCX31" s="9"/>
      <c r="DCY31" s="9"/>
      <c r="DCZ31" s="9"/>
      <c r="DDA31" s="9"/>
      <c r="DDB31" s="9"/>
      <c r="DDC31" s="9"/>
      <c r="DDD31" s="9"/>
      <c r="DDE31" s="9"/>
      <c r="DDF31" s="9"/>
      <c r="DDG31" s="9"/>
      <c r="DDH31" s="9"/>
      <c r="DDI31" s="9"/>
      <c r="DDJ31" s="9"/>
      <c r="DDK31" s="9"/>
      <c r="DDL31" s="9"/>
      <c r="DDM31" s="9"/>
      <c r="DDN31" s="9"/>
      <c r="DDO31" s="9"/>
      <c r="DDP31" s="9"/>
      <c r="DDQ31" s="9"/>
      <c r="DDR31" s="9"/>
      <c r="DDS31" s="9"/>
      <c r="DDT31" s="9"/>
      <c r="DDU31" s="9"/>
      <c r="DDV31" s="9"/>
      <c r="DDW31" s="9"/>
      <c r="DDX31" s="9"/>
      <c r="DDY31" s="9"/>
      <c r="DDZ31" s="9"/>
      <c r="DEA31" s="9"/>
      <c r="DEB31" s="9"/>
      <c r="DEC31" s="9"/>
      <c r="DED31" s="9"/>
      <c r="DEE31" s="9"/>
      <c r="DEF31" s="9"/>
      <c r="DEG31" s="9"/>
      <c r="DEH31" s="9"/>
      <c r="DEI31" s="9"/>
      <c r="DEJ31" s="9"/>
      <c r="DEK31" s="9"/>
      <c r="DEL31" s="9"/>
      <c r="DEM31" s="9"/>
      <c r="DEN31" s="9"/>
      <c r="DEO31" s="9"/>
      <c r="DEP31" s="9"/>
      <c r="DEQ31" s="9"/>
      <c r="DER31" s="9"/>
      <c r="DES31" s="9"/>
      <c r="DET31" s="9"/>
      <c r="DEU31" s="9"/>
      <c r="DEV31" s="9"/>
      <c r="DEW31" s="9"/>
      <c r="DEX31" s="9"/>
      <c r="DEY31" s="9"/>
      <c r="DEZ31" s="9"/>
      <c r="DFA31" s="9"/>
      <c r="DFB31" s="9"/>
      <c r="DFC31" s="9"/>
      <c r="DFD31" s="9"/>
      <c r="DFE31" s="9"/>
      <c r="DFF31" s="9"/>
      <c r="DFG31" s="9"/>
      <c r="DFH31" s="9"/>
      <c r="DFI31" s="9"/>
      <c r="DFJ31" s="9"/>
      <c r="DFK31" s="9"/>
      <c r="DFL31" s="9"/>
      <c r="DFM31" s="9"/>
      <c r="DFN31" s="9"/>
      <c r="DFO31" s="9"/>
      <c r="DFP31" s="9"/>
      <c r="DFQ31" s="9"/>
      <c r="DFR31" s="9"/>
      <c r="DFS31" s="9"/>
      <c r="DFT31" s="9"/>
      <c r="DFU31" s="9"/>
      <c r="DFV31" s="9"/>
      <c r="DFW31" s="9"/>
      <c r="DFX31" s="9"/>
      <c r="DFY31" s="9"/>
      <c r="DFZ31" s="9"/>
      <c r="DGA31" s="9"/>
      <c r="DGB31" s="9"/>
      <c r="DGC31" s="9"/>
      <c r="DGD31" s="9"/>
      <c r="DGE31" s="9"/>
      <c r="DGF31" s="9"/>
      <c r="DGG31" s="9"/>
      <c r="DGH31" s="9"/>
      <c r="DGI31" s="9"/>
      <c r="DGJ31" s="9"/>
      <c r="DGK31" s="9"/>
      <c r="DGL31" s="9"/>
      <c r="DGM31" s="9"/>
      <c r="DGN31" s="9"/>
      <c r="DGO31" s="9"/>
      <c r="DGP31" s="9"/>
      <c r="DGQ31" s="9"/>
      <c r="DGR31" s="9"/>
      <c r="DGS31" s="9"/>
      <c r="DGT31" s="9"/>
      <c r="DGU31" s="9"/>
      <c r="DGV31" s="9"/>
      <c r="DGW31" s="9"/>
      <c r="DGX31" s="9"/>
      <c r="DGY31" s="9"/>
      <c r="DGZ31" s="9"/>
      <c r="DHA31" s="9"/>
      <c r="DHB31" s="9"/>
      <c r="DHC31" s="9"/>
      <c r="DHD31" s="9"/>
      <c r="DHE31" s="9"/>
      <c r="DHF31" s="9"/>
      <c r="DHG31" s="9"/>
      <c r="DHH31" s="9"/>
      <c r="DHI31" s="9"/>
      <c r="DHJ31" s="9"/>
      <c r="DHK31" s="9"/>
      <c r="DHL31" s="9"/>
      <c r="DHM31" s="9"/>
      <c r="DHN31" s="9"/>
      <c r="DHO31" s="9"/>
      <c r="DHP31" s="9"/>
      <c r="DHQ31" s="9"/>
      <c r="DHR31" s="9"/>
      <c r="DHS31" s="9"/>
      <c r="DHT31" s="9"/>
      <c r="DHU31" s="9"/>
      <c r="DHV31" s="9"/>
      <c r="DHW31" s="9"/>
      <c r="DHX31" s="9"/>
      <c r="DHY31" s="9"/>
      <c r="DHZ31" s="9"/>
      <c r="DIA31" s="9"/>
      <c r="DIB31" s="9"/>
      <c r="DIC31" s="9"/>
      <c r="DID31" s="9"/>
      <c r="DIE31" s="9"/>
      <c r="DIF31" s="9"/>
      <c r="DIG31" s="9"/>
      <c r="DIH31" s="9"/>
      <c r="DII31" s="9"/>
      <c r="DIJ31" s="9"/>
      <c r="DIK31" s="9"/>
      <c r="DIL31" s="9"/>
      <c r="DIM31" s="9"/>
      <c r="DIN31" s="9"/>
      <c r="DIO31" s="9"/>
      <c r="DIP31" s="9"/>
      <c r="DIQ31" s="9"/>
      <c r="DIR31" s="9"/>
      <c r="DIS31" s="9"/>
      <c r="DIT31" s="9"/>
      <c r="DIU31" s="9"/>
      <c r="DIV31" s="9"/>
      <c r="DIW31" s="9"/>
      <c r="DIX31" s="9"/>
      <c r="DIY31" s="9"/>
      <c r="DIZ31" s="9"/>
      <c r="DJA31" s="9"/>
      <c r="DJB31" s="9"/>
      <c r="DJC31" s="9"/>
      <c r="DJD31" s="9"/>
      <c r="DJE31" s="9"/>
      <c r="DJF31" s="9"/>
      <c r="DJG31" s="9"/>
      <c r="DJH31" s="9"/>
      <c r="DJI31" s="9"/>
      <c r="DJJ31" s="9"/>
      <c r="DJK31" s="9"/>
      <c r="DJL31" s="9"/>
      <c r="DJM31" s="9"/>
      <c r="DJN31" s="9"/>
      <c r="DJO31" s="9"/>
      <c r="DJP31" s="9"/>
      <c r="DJQ31" s="9"/>
      <c r="DJR31" s="9"/>
      <c r="DJS31" s="9"/>
      <c r="DJT31" s="9"/>
      <c r="DJU31" s="9"/>
      <c r="DJV31" s="9"/>
      <c r="DJW31" s="9"/>
      <c r="DJX31" s="9"/>
      <c r="DJY31" s="9"/>
      <c r="DJZ31" s="9"/>
      <c r="DKA31" s="9"/>
      <c r="DKB31" s="9"/>
      <c r="DKC31" s="9"/>
      <c r="DKD31" s="9"/>
      <c r="DKE31" s="9"/>
      <c r="DKF31" s="9"/>
      <c r="DKG31" s="9"/>
      <c r="DKH31" s="9"/>
      <c r="DKI31" s="9"/>
      <c r="DKJ31" s="9"/>
      <c r="DKK31" s="9"/>
      <c r="DKL31" s="9"/>
      <c r="DKM31" s="9"/>
      <c r="DKN31" s="9"/>
      <c r="DKO31" s="9"/>
      <c r="DKP31" s="9"/>
      <c r="DKQ31" s="9"/>
      <c r="DKR31" s="9"/>
      <c r="DKS31" s="9"/>
      <c r="DKT31" s="9"/>
      <c r="DKU31" s="9"/>
      <c r="DKV31" s="9"/>
      <c r="DKW31" s="9"/>
      <c r="DKX31" s="9"/>
      <c r="DKY31" s="9"/>
      <c r="DKZ31" s="9"/>
      <c r="DLA31" s="9"/>
      <c r="DLB31" s="9"/>
      <c r="DLC31" s="9"/>
      <c r="DLD31" s="9"/>
      <c r="DLE31" s="9"/>
      <c r="DLF31" s="9"/>
      <c r="DLG31" s="9"/>
      <c r="DLH31" s="9"/>
      <c r="DLI31" s="9"/>
      <c r="DLJ31" s="9"/>
      <c r="DLK31" s="9"/>
      <c r="DLL31" s="9"/>
      <c r="DLM31" s="9"/>
      <c r="DLN31" s="9"/>
      <c r="DLO31" s="9"/>
      <c r="DLP31" s="9"/>
      <c r="DLQ31" s="9"/>
      <c r="DLR31" s="9"/>
      <c r="DLS31" s="9"/>
      <c r="DLT31" s="9"/>
      <c r="DLU31" s="9"/>
      <c r="DLV31" s="9"/>
      <c r="DLW31" s="9"/>
      <c r="DLX31" s="9"/>
      <c r="DLY31" s="9"/>
      <c r="DLZ31" s="9"/>
      <c r="DMA31" s="9"/>
      <c r="DMB31" s="9"/>
      <c r="DMC31" s="9"/>
      <c r="DMD31" s="9"/>
      <c r="DME31" s="9"/>
      <c r="DMF31" s="9"/>
      <c r="DMG31" s="9"/>
      <c r="DMH31" s="9"/>
      <c r="DMI31" s="9"/>
      <c r="DMJ31" s="9"/>
      <c r="DMK31" s="9"/>
      <c r="DML31" s="9"/>
      <c r="DMM31" s="9"/>
      <c r="DMN31" s="9"/>
      <c r="DMO31" s="9"/>
      <c r="DMP31" s="9"/>
      <c r="DMQ31" s="9"/>
      <c r="DMR31" s="9"/>
      <c r="DMS31" s="9"/>
      <c r="DMT31" s="9"/>
      <c r="DMU31" s="9"/>
      <c r="DMV31" s="9"/>
      <c r="DMW31" s="9"/>
      <c r="DMX31" s="9"/>
      <c r="DMY31" s="9"/>
      <c r="DMZ31" s="9"/>
      <c r="DNA31" s="9"/>
      <c r="DNB31" s="9"/>
      <c r="DNC31" s="9"/>
      <c r="DND31" s="9"/>
      <c r="DNE31" s="9"/>
      <c r="DNF31" s="9"/>
      <c r="DNG31" s="9"/>
      <c r="DNH31" s="9"/>
      <c r="DNI31" s="9"/>
      <c r="DNJ31" s="9"/>
      <c r="DNK31" s="9"/>
      <c r="DNL31" s="9"/>
      <c r="DNM31" s="9"/>
      <c r="DNN31" s="9"/>
      <c r="DNO31" s="9"/>
      <c r="DNP31" s="9"/>
      <c r="DNQ31" s="9"/>
      <c r="DNR31" s="9"/>
      <c r="DNS31" s="9"/>
      <c r="DNT31" s="9"/>
      <c r="DNU31" s="9"/>
      <c r="DNV31" s="9"/>
      <c r="DNW31" s="9"/>
      <c r="DNX31" s="9"/>
      <c r="DNY31" s="9"/>
      <c r="DNZ31" s="9"/>
      <c r="DOA31" s="9"/>
      <c r="DOB31" s="9"/>
      <c r="DOC31" s="9"/>
      <c r="DOD31" s="9"/>
      <c r="DOE31" s="9"/>
      <c r="DOF31" s="9"/>
      <c r="DOG31" s="9"/>
      <c r="DOH31" s="9"/>
      <c r="DOI31" s="9"/>
      <c r="DOJ31" s="9"/>
      <c r="DOK31" s="9"/>
      <c r="DOL31" s="9"/>
      <c r="DOM31" s="9"/>
      <c r="DON31" s="9"/>
      <c r="DOO31" s="9"/>
      <c r="DOP31" s="9"/>
      <c r="DOQ31" s="9"/>
      <c r="DOR31" s="9"/>
      <c r="DOS31" s="9"/>
      <c r="DOT31" s="9"/>
      <c r="DOU31" s="9"/>
      <c r="DOV31" s="9"/>
      <c r="DOW31" s="9"/>
      <c r="DOX31" s="9"/>
      <c r="DOY31" s="9"/>
      <c r="DOZ31" s="9"/>
      <c r="DPA31" s="9"/>
      <c r="DPB31" s="9"/>
      <c r="DPC31" s="9"/>
      <c r="DPD31" s="9"/>
      <c r="DPE31" s="9"/>
      <c r="DPF31" s="9"/>
      <c r="DPG31" s="9"/>
      <c r="DPH31" s="9"/>
      <c r="DPI31" s="9"/>
      <c r="DPJ31" s="9"/>
      <c r="DPK31" s="9"/>
      <c r="DPL31" s="9"/>
      <c r="DPM31" s="9"/>
      <c r="DPN31" s="9"/>
      <c r="DPO31" s="9"/>
      <c r="DPP31" s="9"/>
      <c r="DPQ31" s="9"/>
      <c r="DPR31" s="9"/>
      <c r="DPS31" s="9"/>
      <c r="DPT31" s="9"/>
      <c r="DPU31" s="9"/>
      <c r="DPV31" s="9"/>
      <c r="DPW31" s="9"/>
      <c r="DPX31" s="9"/>
      <c r="DPY31" s="9"/>
      <c r="DPZ31" s="9"/>
      <c r="DQA31" s="9"/>
      <c r="DQB31" s="9"/>
      <c r="DQC31" s="9"/>
      <c r="DQD31" s="9"/>
      <c r="DQE31" s="9"/>
      <c r="DQF31" s="9"/>
      <c r="DQG31" s="9"/>
      <c r="DQH31" s="9"/>
      <c r="DQI31" s="9"/>
      <c r="DQJ31" s="9"/>
      <c r="DQK31" s="9"/>
      <c r="DQL31" s="9"/>
      <c r="DQM31" s="9"/>
      <c r="DQN31" s="9"/>
      <c r="DQO31" s="9"/>
      <c r="DQP31" s="9"/>
      <c r="DQQ31" s="9"/>
      <c r="DQR31" s="9"/>
      <c r="DQS31" s="9"/>
      <c r="DQT31" s="9"/>
      <c r="DQU31" s="9"/>
      <c r="DQV31" s="9"/>
      <c r="DQW31" s="9"/>
      <c r="DQX31" s="9"/>
      <c r="DQY31" s="9"/>
      <c r="DQZ31" s="9"/>
      <c r="DRA31" s="9"/>
      <c r="DRB31" s="9"/>
      <c r="DRC31" s="9"/>
      <c r="DRD31" s="9"/>
      <c r="DRE31" s="9"/>
      <c r="DRF31" s="9"/>
      <c r="DRG31" s="9"/>
      <c r="DRH31" s="9"/>
      <c r="DRI31" s="9"/>
      <c r="DRJ31" s="9"/>
      <c r="DRK31" s="9"/>
      <c r="DRL31" s="9"/>
      <c r="DRM31" s="9"/>
      <c r="DRN31" s="9"/>
      <c r="DRO31" s="9"/>
      <c r="DRP31" s="9"/>
      <c r="DRQ31" s="9"/>
      <c r="DRR31" s="9"/>
      <c r="DRS31" s="9"/>
      <c r="DRT31" s="9"/>
      <c r="DRU31" s="9"/>
      <c r="DRV31" s="9"/>
      <c r="DRW31" s="9"/>
      <c r="DRX31" s="9"/>
      <c r="DRY31" s="9"/>
      <c r="DRZ31" s="9"/>
      <c r="DSA31" s="9"/>
      <c r="DSB31" s="9"/>
      <c r="DSC31" s="9"/>
      <c r="DSD31" s="9"/>
      <c r="DSE31" s="9"/>
      <c r="DSF31" s="9"/>
      <c r="DSG31" s="9"/>
      <c r="DSH31" s="9"/>
      <c r="DSI31" s="9"/>
      <c r="DSJ31" s="9"/>
      <c r="DSK31" s="9"/>
      <c r="DSL31" s="9"/>
      <c r="DSM31" s="9"/>
      <c r="DSN31" s="9"/>
      <c r="DSO31" s="9"/>
      <c r="DSP31" s="9"/>
      <c r="DSQ31" s="9"/>
      <c r="DSR31" s="9"/>
      <c r="DSS31" s="9"/>
      <c r="DST31" s="9"/>
      <c r="DSU31" s="9"/>
      <c r="DSV31" s="9"/>
      <c r="DSW31" s="9"/>
      <c r="DSX31" s="9"/>
      <c r="DSY31" s="9"/>
      <c r="DSZ31" s="9"/>
      <c r="DTA31" s="9"/>
      <c r="DTB31" s="9"/>
      <c r="DTC31" s="9"/>
      <c r="DTD31" s="9"/>
      <c r="DTE31" s="9"/>
      <c r="DTF31" s="9"/>
      <c r="DTG31" s="9"/>
      <c r="DTH31" s="9"/>
      <c r="DTI31" s="9"/>
      <c r="DTJ31" s="9"/>
      <c r="DTK31" s="9"/>
      <c r="DTL31" s="9"/>
      <c r="DTM31" s="9"/>
      <c r="DTN31" s="9"/>
      <c r="DTO31" s="9"/>
      <c r="DTP31" s="9"/>
      <c r="DTQ31" s="9"/>
      <c r="DTR31" s="9"/>
      <c r="DTS31" s="9"/>
      <c r="DTT31" s="9"/>
      <c r="DTU31" s="9"/>
      <c r="DTV31" s="9"/>
      <c r="DTW31" s="9"/>
      <c r="DTX31" s="9"/>
      <c r="DTY31" s="9"/>
      <c r="DTZ31" s="9"/>
      <c r="DUA31" s="9"/>
      <c r="DUB31" s="9"/>
      <c r="DUC31" s="9"/>
      <c r="DUD31" s="9"/>
      <c r="DUE31" s="9"/>
      <c r="DUF31" s="9"/>
      <c r="DUG31" s="9"/>
      <c r="DUH31" s="9"/>
      <c r="DUI31" s="9"/>
      <c r="DUJ31" s="9"/>
      <c r="DUK31" s="9"/>
      <c r="DUL31" s="9"/>
      <c r="DUM31" s="9"/>
      <c r="DUN31" s="9"/>
      <c r="DUO31" s="9"/>
      <c r="DUP31" s="9"/>
      <c r="DUQ31" s="9"/>
      <c r="DUR31" s="9"/>
      <c r="DUS31" s="9"/>
      <c r="DUT31" s="9"/>
      <c r="DUU31" s="9"/>
      <c r="DUV31" s="9"/>
      <c r="DUW31" s="9"/>
      <c r="DUX31" s="9"/>
      <c r="DUY31" s="9"/>
      <c r="DUZ31" s="9"/>
      <c r="DVA31" s="9"/>
      <c r="DVB31" s="9"/>
      <c r="DVC31" s="9"/>
      <c r="DVD31" s="9"/>
      <c r="DVE31" s="9"/>
      <c r="DVF31" s="9"/>
      <c r="DVG31" s="9"/>
      <c r="DVH31" s="9"/>
      <c r="DVI31" s="9"/>
      <c r="DVJ31" s="9"/>
      <c r="DVK31" s="9"/>
      <c r="DVL31" s="9"/>
      <c r="DVM31" s="9"/>
      <c r="DVN31" s="9"/>
      <c r="DVO31" s="9"/>
      <c r="DVP31" s="9"/>
      <c r="DVQ31" s="9"/>
      <c r="DVR31" s="9"/>
      <c r="DVS31" s="9"/>
      <c r="DVT31" s="9"/>
      <c r="DVU31" s="9"/>
      <c r="DVV31" s="9"/>
      <c r="DVW31" s="9"/>
      <c r="DVX31" s="9"/>
      <c r="DVY31" s="9"/>
      <c r="DVZ31" s="9"/>
      <c r="DWA31" s="9"/>
      <c r="DWB31" s="9"/>
      <c r="DWC31" s="9"/>
      <c r="DWD31" s="9"/>
      <c r="DWE31" s="9"/>
      <c r="DWF31" s="9"/>
      <c r="DWG31" s="9"/>
      <c r="DWH31" s="9"/>
      <c r="DWI31" s="9"/>
      <c r="DWJ31" s="9"/>
      <c r="DWK31" s="9"/>
      <c r="DWL31" s="9"/>
      <c r="DWM31" s="9"/>
      <c r="DWN31" s="9"/>
      <c r="DWO31" s="9"/>
      <c r="DWP31" s="9"/>
      <c r="DWQ31" s="9"/>
      <c r="DWR31" s="9"/>
      <c r="DWS31" s="9"/>
      <c r="DWT31" s="9"/>
      <c r="DWU31" s="9"/>
      <c r="DWV31" s="9"/>
      <c r="DWW31" s="9"/>
      <c r="DWX31" s="9"/>
      <c r="DWY31" s="9"/>
      <c r="DWZ31" s="9"/>
      <c r="DXA31" s="9"/>
      <c r="DXB31" s="9"/>
      <c r="DXC31" s="9"/>
      <c r="DXD31" s="9"/>
      <c r="DXE31" s="9"/>
      <c r="DXF31" s="9"/>
      <c r="DXG31" s="9"/>
      <c r="DXH31" s="9"/>
      <c r="DXI31" s="9"/>
      <c r="DXJ31" s="9"/>
      <c r="DXK31" s="9"/>
      <c r="DXL31" s="9"/>
      <c r="DXM31" s="9"/>
      <c r="DXN31" s="9"/>
      <c r="DXO31" s="9"/>
      <c r="DXP31" s="9"/>
      <c r="DXQ31" s="9"/>
      <c r="DXR31" s="9"/>
      <c r="DXS31" s="9"/>
      <c r="DXT31" s="9"/>
      <c r="DXU31" s="9"/>
      <c r="DXV31" s="9"/>
      <c r="DXW31" s="9"/>
      <c r="DXX31" s="9"/>
      <c r="DXY31" s="9"/>
      <c r="DXZ31" s="9"/>
      <c r="DYA31" s="9"/>
      <c r="DYB31" s="9"/>
      <c r="DYC31" s="9"/>
      <c r="DYD31" s="9"/>
      <c r="DYE31" s="9"/>
      <c r="DYF31" s="9"/>
      <c r="DYG31" s="9"/>
      <c r="DYH31" s="9"/>
      <c r="DYI31" s="9"/>
      <c r="DYJ31" s="9"/>
      <c r="DYK31" s="9"/>
      <c r="DYL31" s="9"/>
      <c r="DYM31" s="9"/>
      <c r="DYN31" s="9"/>
      <c r="DYO31" s="9"/>
      <c r="DYP31" s="9"/>
      <c r="DYQ31" s="9"/>
      <c r="DYR31" s="9"/>
      <c r="DYS31" s="9"/>
      <c r="DYT31" s="9"/>
      <c r="DYU31" s="9"/>
      <c r="DYV31" s="9"/>
      <c r="DYW31" s="9"/>
      <c r="DYX31" s="9"/>
      <c r="DYY31" s="9"/>
      <c r="DYZ31" s="9"/>
      <c r="DZA31" s="9"/>
      <c r="DZB31" s="9"/>
      <c r="DZC31" s="9"/>
      <c r="DZD31" s="9"/>
      <c r="DZE31" s="9"/>
      <c r="DZF31" s="9"/>
      <c r="DZG31" s="9"/>
      <c r="DZH31" s="9"/>
      <c r="DZI31" s="9"/>
      <c r="DZJ31" s="9"/>
      <c r="DZK31" s="9"/>
      <c r="DZL31" s="9"/>
      <c r="DZM31" s="9"/>
      <c r="DZN31" s="9"/>
      <c r="DZO31" s="9"/>
      <c r="DZP31" s="9"/>
      <c r="DZQ31" s="9"/>
      <c r="DZR31" s="9"/>
      <c r="DZS31" s="9"/>
      <c r="DZT31" s="9"/>
      <c r="DZU31" s="9"/>
      <c r="DZV31" s="9"/>
      <c r="DZW31" s="9"/>
      <c r="DZX31" s="9"/>
      <c r="DZY31" s="9"/>
      <c r="DZZ31" s="9"/>
      <c r="EAA31" s="9"/>
      <c r="EAB31" s="9"/>
      <c r="EAC31" s="9"/>
      <c r="EAD31" s="9"/>
      <c r="EAE31" s="9"/>
      <c r="EAF31" s="9"/>
      <c r="EAG31" s="9"/>
      <c r="EAH31" s="9"/>
      <c r="EAI31" s="9"/>
      <c r="EAJ31" s="9"/>
      <c r="EAK31" s="9"/>
      <c r="EAL31" s="9"/>
      <c r="EAM31" s="9"/>
      <c r="EAN31" s="9"/>
      <c r="EAO31" s="9"/>
      <c r="EAP31" s="9"/>
      <c r="EAQ31" s="9"/>
      <c r="EAR31" s="9"/>
      <c r="EAS31" s="9"/>
      <c r="EAT31" s="9"/>
      <c r="EAU31" s="9"/>
      <c r="EAV31" s="9"/>
      <c r="EAW31" s="9"/>
      <c r="EAX31" s="9"/>
      <c r="EAY31" s="9"/>
      <c r="EAZ31" s="9"/>
      <c r="EBA31" s="9"/>
      <c r="EBB31" s="9"/>
      <c r="EBC31" s="9"/>
      <c r="EBD31" s="9"/>
      <c r="EBE31" s="9"/>
      <c r="EBF31" s="9"/>
      <c r="EBG31" s="9"/>
      <c r="EBH31" s="9"/>
      <c r="EBI31" s="9"/>
      <c r="EBJ31" s="9"/>
      <c r="EBK31" s="9"/>
      <c r="EBL31" s="9"/>
      <c r="EBM31" s="9"/>
      <c r="EBN31" s="9"/>
      <c r="EBO31" s="9"/>
      <c r="EBP31" s="9"/>
      <c r="EBQ31" s="9"/>
      <c r="EBR31" s="9"/>
      <c r="EBS31" s="9"/>
      <c r="EBT31" s="9"/>
      <c r="EBU31" s="9"/>
      <c r="EBV31" s="9"/>
      <c r="EBW31" s="9"/>
      <c r="EBX31" s="9"/>
      <c r="EBY31" s="9"/>
      <c r="EBZ31" s="9"/>
      <c r="ECA31" s="9"/>
      <c r="ECB31" s="9"/>
      <c r="ECC31" s="9"/>
      <c r="ECD31" s="9"/>
      <c r="ECE31" s="9"/>
      <c r="ECF31" s="9"/>
      <c r="ECG31" s="9"/>
      <c r="ECH31" s="9"/>
      <c r="ECI31" s="9"/>
      <c r="ECJ31" s="9"/>
      <c r="ECK31" s="9"/>
      <c r="ECL31" s="9"/>
      <c r="ECM31" s="9"/>
      <c r="ECN31" s="9"/>
      <c r="ECO31" s="9"/>
      <c r="ECP31" s="9"/>
      <c r="ECQ31" s="9"/>
      <c r="ECR31" s="9"/>
      <c r="ECS31" s="9"/>
      <c r="ECT31" s="9"/>
      <c r="ECU31" s="9"/>
      <c r="ECV31" s="9"/>
      <c r="ECW31" s="9"/>
      <c r="ECX31" s="9"/>
      <c r="ECY31" s="9"/>
      <c r="ECZ31" s="9"/>
      <c r="EDA31" s="9"/>
      <c r="EDB31" s="9"/>
      <c r="EDC31" s="9"/>
      <c r="EDD31" s="9"/>
      <c r="EDE31" s="9"/>
      <c r="EDF31" s="9"/>
      <c r="EDG31" s="9"/>
      <c r="EDH31" s="9"/>
      <c r="EDI31" s="9"/>
      <c r="EDJ31" s="9"/>
      <c r="EDK31" s="9"/>
      <c r="EDL31" s="9"/>
      <c r="EDM31" s="9"/>
      <c r="EDN31" s="9"/>
      <c r="EDO31" s="9"/>
      <c r="EDP31" s="9"/>
      <c r="EDQ31" s="9"/>
      <c r="EDR31" s="9"/>
      <c r="EDS31" s="9"/>
      <c r="EDT31" s="9"/>
      <c r="EDU31" s="9"/>
      <c r="EDV31" s="9"/>
      <c r="EDW31" s="9"/>
      <c r="EDX31" s="9"/>
      <c r="EDY31" s="9"/>
      <c r="EDZ31" s="9"/>
      <c r="EEA31" s="9"/>
      <c r="EEB31" s="9"/>
      <c r="EEC31" s="9"/>
      <c r="EED31" s="9"/>
      <c r="EEE31" s="9"/>
      <c r="EEF31" s="9"/>
      <c r="EEG31" s="9"/>
      <c r="EEH31" s="9"/>
      <c r="EEI31" s="9"/>
      <c r="EEJ31" s="9"/>
      <c r="EEK31" s="9"/>
      <c r="EEL31" s="9"/>
      <c r="EEM31" s="9"/>
      <c r="EEN31" s="9"/>
      <c r="EEO31" s="9"/>
      <c r="EEP31" s="9"/>
      <c r="EEQ31" s="9"/>
      <c r="EER31" s="9"/>
      <c r="EES31" s="9"/>
      <c r="EET31" s="9"/>
      <c r="EEU31" s="9"/>
      <c r="EEV31" s="9"/>
      <c r="EEW31" s="9"/>
      <c r="EEX31" s="9"/>
      <c r="EEY31" s="9"/>
      <c r="EEZ31" s="9"/>
      <c r="EFA31" s="9"/>
      <c r="EFB31" s="9"/>
      <c r="EFC31" s="9"/>
      <c r="EFD31" s="9"/>
      <c r="EFE31" s="9"/>
      <c r="EFF31" s="9"/>
      <c r="EFG31" s="9"/>
      <c r="EFH31" s="9"/>
      <c r="EFI31" s="9"/>
      <c r="EFJ31" s="9"/>
      <c r="EFK31" s="9"/>
      <c r="EFL31" s="9"/>
      <c r="EFM31" s="9"/>
      <c r="EFN31" s="9"/>
      <c r="EFO31" s="9"/>
      <c r="EFP31" s="9"/>
      <c r="EFQ31" s="9"/>
      <c r="EFR31" s="9"/>
      <c r="EFS31" s="9"/>
      <c r="EFT31" s="9"/>
      <c r="EFU31" s="9"/>
      <c r="EFV31" s="9"/>
      <c r="EFW31" s="9"/>
      <c r="EFX31" s="9"/>
      <c r="EFY31" s="9"/>
      <c r="EFZ31" s="9"/>
      <c r="EGA31" s="9"/>
      <c r="EGB31" s="9"/>
      <c r="EGC31" s="9"/>
      <c r="EGD31" s="9"/>
      <c r="EGE31" s="9"/>
      <c r="EGF31" s="9"/>
      <c r="EGG31" s="9"/>
      <c r="EGH31" s="9"/>
      <c r="EGI31" s="9"/>
      <c r="EGJ31" s="9"/>
      <c r="EGK31" s="9"/>
      <c r="EGL31" s="9"/>
      <c r="EGM31" s="9"/>
      <c r="EGN31" s="9"/>
      <c r="EGO31" s="9"/>
      <c r="EGP31" s="9"/>
      <c r="EGQ31" s="9"/>
      <c r="EGR31" s="9"/>
      <c r="EGS31" s="9"/>
      <c r="EGT31" s="9"/>
      <c r="EGU31" s="9"/>
      <c r="EGV31" s="9"/>
      <c r="EGW31" s="9"/>
      <c r="EGX31" s="9"/>
      <c r="EGY31" s="9"/>
      <c r="EGZ31" s="9"/>
      <c r="EHA31" s="9"/>
      <c r="EHB31" s="9"/>
      <c r="EHC31" s="9"/>
      <c r="EHD31" s="9"/>
      <c r="EHE31" s="9"/>
      <c r="EHF31" s="9"/>
      <c r="EHG31" s="9"/>
      <c r="EHH31" s="9"/>
      <c r="EHI31" s="9"/>
      <c r="EHJ31" s="9"/>
      <c r="EHK31" s="9"/>
      <c r="EHL31" s="9"/>
      <c r="EHM31" s="9"/>
      <c r="EHN31" s="9"/>
      <c r="EHO31" s="9"/>
      <c r="EHP31" s="9"/>
      <c r="EHQ31" s="9"/>
      <c r="EHR31" s="9"/>
      <c r="EHS31" s="9"/>
      <c r="EHT31" s="9"/>
      <c r="EHU31" s="9"/>
      <c r="EHV31" s="9"/>
      <c r="EHW31" s="9"/>
      <c r="EHX31" s="9"/>
      <c r="EHY31" s="9"/>
      <c r="EHZ31" s="9"/>
      <c r="EIA31" s="9"/>
      <c r="EIB31" s="9"/>
      <c r="EIC31" s="9"/>
      <c r="EID31" s="9"/>
      <c r="EIE31" s="9"/>
      <c r="EIF31" s="9"/>
      <c r="EIG31" s="9"/>
      <c r="EIH31" s="9"/>
      <c r="EII31" s="9"/>
      <c r="EIJ31" s="9"/>
      <c r="EIK31" s="9"/>
      <c r="EIL31" s="9"/>
      <c r="EIM31" s="9"/>
      <c r="EIN31" s="9"/>
      <c r="EIO31" s="9"/>
      <c r="EIP31" s="9"/>
      <c r="EIQ31" s="9"/>
      <c r="EIR31" s="9"/>
      <c r="EIS31" s="9"/>
      <c r="EIT31" s="9"/>
      <c r="EIU31" s="9"/>
      <c r="EIV31" s="9"/>
      <c r="EIW31" s="9"/>
      <c r="EIX31" s="9"/>
      <c r="EIY31" s="9"/>
      <c r="EIZ31" s="9"/>
      <c r="EJA31" s="9"/>
      <c r="EJB31" s="9"/>
      <c r="EJC31" s="9"/>
      <c r="EJD31" s="9"/>
      <c r="EJE31" s="9"/>
      <c r="EJF31" s="9"/>
      <c r="EJG31" s="9"/>
      <c r="EJH31" s="9"/>
      <c r="EJI31" s="9"/>
      <c r="EJJ31" s="9"/>
      <c r="EJK31" s="9"/>
      <c r="EJL31" s="9"/>
      <c r="EJM31" s="9"/>
      <c r="EJN31" s="9"/>
      <c r="EJO31" s="9"/>
      <c r="EJP31" s="9"/>
      <c r="EJQ31" s="9"/>
      <c r="EJR31" s="9"/>
      <c r="EJS31" s="9"/>
      <c r="EJT31" s="9"/>
      <c r="EJU31" s="9"/>
      <c r="EJV31" s="9"/>
      <c r="EJW31" s="9"/>
      <c r="EJX31" s="9"/>
      <c r="EJY31" s="9"/>
      <c r="EJZ31" s="9"/>
      <c r="EKA31" s="9"/>
      <c r="EKB31" s="9"/>
      <c r="EKC31" s="9"/>
      <c r="EKD31" s="9"/>
      <c r="EKE31" s="9"/>
      <c r="EKF31" s="9"/>
      <c r="EKG31" s="9"/>
      <c r="EKH31" s="9"/>
      <c r="EKI31" s="9"/>
      <c r="EKJ31" s="9"/>
      <c r="EKK31" s="9"/>
      <c r="EKL31" s="9"/>
      <c r="EKM31" s="9"/>
      <c r="EKN31" s="9"/>
      <c r="EKO31" s="9"/>
      <c r="EKP31" s="9"/>
      <c r="EKQ31" s="9"/>
      <c r="EKR31" s="9"/>
      <c r="EKS31" s="9"/>
      <c r="EKT31" s="9"/>
      <c r="EKU31" s="9"/>
      <c r="EKV31" s="9"/>
      <c r="EKW31" s="9"/>
      <c r="EKX31" s="9"/>
      <c r="EKY31" s="9"/>
      <c r="EKZ31" s="9"/>
      <c r="ELA31" s="9"/>
      <c r="ELB31" s="9"/>
      <c r="ELC31" s="9"/>
      <c r="ELD31" s="9"/>
      <c r="ELE31" s="9"/>
      <c r="ELF31" s="9"/>
      <c r="ELG31" s="9"/>
      <c r="ELH31" s="9"/>
      <c r="ELI31" s="9"/>
      <c r="ELJ31" s="9"/>
      <c r="ELK31" s="9"/>
      <c r="ELL31" s="9"/>
      <c r="ELM31" s="9"/>
      <c r="ELN31" s="9"/>
      <c r="ELO31" s="9"/>
      <c r="ELP31" s="9"/>
      <c r="ELQ31" s="9"/>
      <c r="ELR31" s="9"/>
      <c r="ELS31" s="9"/>
      <c r="ELT31" s="9"/>
      <c r="ELU31" s="9"/>
      <c r="ELV31" s="9"/>
      <c r="ELW31" s="9"/>
      <c r="ELX31" s="9"/>
      <c r="ELY31" s="9"/>
      <c r="ELZ31" s="9"/>
      <c r="EMA31" s="9"/>
      <c r="EMB31" s="9"/>
      <c r="EMC31" s="9"/>
      <c r="EMD31" s="9"/>
      <c r="EME31" s="9"/>
      <c r="EMF31" s="9"/>
      <c r="EMG31" s="9"/>
      <c r="EMH31" s="9"/>
      <c r="EMI31" s="9"/>
      <c r="EMJ31" s="9"/>
      <c r="EMK31" s="9"/>
      <c r="EML31" s="9"/>
      <c r="EMM31" s="9"/>
      <c r="EMN31" s="9"/>
      <c r="EMO31" s="9"/>
      <c r="EMP31" s="9"/>
      <c r="EMQ31" s="9"/>
      <c r="EMR31" s="9"/>
      <c r="EMS31" s="9"/>
      <c r="EMT31" s="9"/>
      <c r="EMU31" s="9"/>
      <c r="EMV31" s="9"/>
      <c r="EMW31" s="9"/>
      <c r="EMX31" s="9"/>
      <c r="EMY31" s="9"/>
      <c r="EMZ31" s="9"/>
      <c r="ENA31" s="9"/>
      <c r="ENB31" s="9"/>
      <c r="ENC31" s="9"/>
      <c r="END31" s="9"/>
      <c r="ENE31" s="9"/>
      <c r="ENF31" s="9"/>
      <c r="ENG31" s="9"/>
      <c r="ENH31" s="9"/>
      <c r="ENI31" s="9"/>
      <c r="ENJ31" s="9"/>
      <c r="ENK31" s="9"/>
      <c r="ENL31" s="9"/>
      <c r="ENM31" s="9"/>
      <c r="ENN31" s="9"/>
      <c r="ENO31" s="9"/>
      <c r="ENP31" s="9"/>
      <c r="ENQ31" s="9"/>
      <c r="ENR31" s="9"/>
      <c r="ENS31" s="9"/>
      <c r="ENT31" s="9"/>
      <c r="ENU31" s="9"/>
      <c r="ENV31" s="9"/>
      <c r="ENW31" s="9"/>
      <c r="ENX31" s="9"/>
      <c r="ENY31" s="9"/>
      <c r="ENZ31" s="9"/>
      <c r="EOA31" s="9"/>
      <c r="EOB31" s="9"/>
      <c r="EOC31" s="9"/>
      <c r="EOD31" s="9"/>
      <c r="EOE31" s="9"/>
      <c r="EOF31" s="9"/>
      <c r="EOG31" s="9"/>
      <c r="EOH31" s="9"/>
      <c r="EOI31" s="9"/>
      <c r="EOJ31" s="9"/>
      <c r="EOK31" s="9"/>
      <c r="EOL31" s="9"/>
      <c r="EOM31" s="9"/>
      <c r="EON31" s="9"/>
      <c r="EOO31" s="9"/>
      <c r="EOP31" s="9"/>
      <c r="EOQ31" s="9"/>
      <c r="EOR31" s="9"/>
      <c r="EOS31" s="9"/>
      <c r="EOT31" s="9"/>
      <c r="EOU31" s="9"/>
      <c r="EOV31" s="9"/>
      <c r="EOW31" s="9"/>
      <c r="EOX31" s="9"/>
      <c r="EOY31" s="9"/>
      <c r="EOZ31" s="9"/>
      <c r="EPA31" s="9"/>
      <c r="EPB31" s="9"/>
      <c r="EPC31" s="9"/>
      <c r="EPD31" s="9"/>
      <c r="EPE31" s="9"/>
      <c r="EPF31" s="9"/>
      <c r="EPG31" s="9"/>
      <c r="EPH31" s="9"/>
      <c r="EPI31" s="9"/>
      <c r="EPJ31" s="9"/>
      <c r="EPK31" s="9"/>
      <c r="EPL31" s="9"/>
      <c r="EPM31" s="9"/>
      <c r="EPN31" s="9"/>
      <c r="EPO31" s="9"/>
      <c r="EPP31" s="9"/>
      <c r="EPQ31" s="9"/>
      <c r="EPR31" s="9"/>
      <c r="EPS31" s="9"/>
      <c r="EPT31" s="9"/>
      <c r="EPU31" s="9"/>
      <c r="EPV31" s="9"/>
      <c r="EPW31" s="9"/>
      <c r="EPX31" s="9"/>
      <c r="EPY31" s="9"/>
      <c r="EPZ31" s="9"/>
      <c r="EQA31" s="9"/>
      <c r="EQB31" s="9"/>
      <c r="EQC31" s="9"/>
      <c r="EQD31" s="9"/>
      <c r="EQE31" s="9"/>
      <c r="EQF31" s="9"/>
      <c r="EQG31" s="9"/>
      <c r="EQH31" s="9"/>
      <c r="EQI31" s="9"/>
      <c r="EQJ31" s="9"/>
      <c r="EQK31" s="9"/>
      <c r="EQL31" s="9"/>
      <c r="EQM31" s="9"/>
      <c r="EQN31" s="9"/>
      <c r="EQO31" s="9"/>
      <c r="EQP31" s="9"/>
      <c r="EQQ31" s="9"/>
      <c r="EQR31" s="9"/>
      <c r="EQS31" s="9"/>
      <c r="EQT31" s="9"/>
      <c r="EQU31" s="9"/>
      <c r="EQV31" s="9"/>
      <c r="EQW31" s="9"/>
      <c r="EQX31" s="9"/>
      <c r="EQY31" s="9"/>
      <c r="EQZ31" s="9"/>
      <c r="ERA31" s="9"/>
      <c r="ERB31" s="9"/>
      <c r="ERC31" s="9"/>
      <c r="ERD31" s="9"/>
      <c r="ERE31" s="9"/>
      <c r="ERF31" s="9"/>
      <c r="ERG31" s="9"/>
      <c r="ERH31" s="9"/>
      <c r="ERI31" s="9"/>
      <c r="ERJ31" s="9"/>
      <c r="ERK31" s="9"/>
      <c r="ERL31" s="9"/>
      <c r="ERM31" s="9"/>
      <c r="ERN31" s="9"/>
      <c r="ERO31" s="9"/>
      <c r="ERP31" s="9"/>
      <c r="ERQ31" s="9"/>
      <c r="ERR31" s="9"/>
      <c r="ERS31" s="9"/>
      <c r="ERT31" s="9"/>
      <c r="ERU31" s="9"/>
      <c r="ERV31" s="9"/>
      <c r="ERW31" s="9"/>
      <c r="ERX31" s="9"/>
      <c r="ERY31" s="9"/>
      <c r="ERZ31" s="9"/>
      <c r="ESA31" s="9"/>
      <c r="ESB31" s="9"/>
      <c r="ESC31" s="9"/>
      <c r="ESD31" s="9"/>
      <c r="ESE31" s="9"/>
      <c r="ESF31" s="9"/>
      <c r="ESG31" s="9"/>
      <c r="ESH31" s="9"/>
      <c r="ESI31" s="9"/>
      <c r="ESJ31" s="9"/>
      <c r="ESK31" s="9"/>
      <c r="ESL31" s="9"/>
      <c r="ESM31" s="9"/>
      <c r="ESN31" s="9"/>
      <c r="ESO31" s="9"/>
      <c r="ESP31" s="9"/>
      <c r="ESQ31" s="9"/>
      <c r="ESR31" s="9"/>
      <c r="ESS31" s="9"/>
      <c r="EST31" s="9"/>
      <c r="ESU31" s="9"/>
      <c r="ESV31" s="9"/>
      <c r="ESW31" s="9"/>
      <c r="ESX31" s="9"/>
      <c r="ESY31" s="9"/>
      <c r="ESZ31" s="9"/>
      <c r="ETA31" s="9"/>
      <c r="ETB31" s="9"/>
      <c r="ETC31" s="9"/>
      <c r="ETD31" s="9"/>
      <c r="ETE31" s="9"/>
      <c r="ETF31" s="9"/>
      <c r="ETG31" s="9"/>
      <c r="ETH31" s="9"/>
      <c r="ETI31" s="9"/>
      <c r="ETJ31" s="9"/>
      <c r="ETK31" s="9"/>
      <c r="ETL31" s="9"/>
      <c r="ETM31" s="9"/>
      <c r="ETN31" s="9"/>
      <c r="ETO31" s="9"/>
      <c r="ETP31" s="9"/>
      <c r="ETQ31" s="9"/>
      <c r="ETR31" s="9"/>
      <c r="ETS31" s="9"/>
      <c r="ETT31" s="9"/>
      <c r="ETU31" s="9"/>
      <c r="ETV31" s="9"/>
      <c r="ETW31" s="9"/>
      <c r="ETX31" s="9"/>
      <c r="ETY31" s="9"/>
      <c r="ETZ31" s="9"/>
      <c r="EUA31" s="9"/>
      <c r="EUB31" s="9"/>
      <c r="EUC31" s="9"/>
      <c r="EUD31" s="9"/>
      <c r="EUE31" s="9"/>
      <c r="EUF31" s="9"/>
      <c r="EUG31" s="9"/>
      <c r="EUH31" s="9"/>
      <c r="EUI31" s="9"/>
      <c r="EUJ31" s="9"/>
      <c r="EUK31" s="9"/>
      <c r="EUL31" s="9"/>
      <c r="EUM31" s="9"/>
      <c r="EUN31" s="9"/>
      <c r="EUO31" s="9"/>
      <c r="EUP31" s="9"/>
      <c r="EUQ31" s="9"/>
      <c r="EUR31" s="9"/>
      <c r="EUS31" s="9"/>
      <c r="EUT31" s="9"/>
      <c r="EUU31" s="9"/>
      <c r="EUV31" s="9"/>
      <c r="EUW31" s="9"/>
      <c r="EUX31" s="9"/>
      <c r="EUY31" s="9"/>
      <c r="EUZ31" s="9"/>
      <c r="EVA31" s="9"/>
      <c r="EVB31" s="9"/>
      <c r="EVC31" s="9"/>
      <c r="EVD31" s="9"/>
      <c r="EVE31" s="9"/>
      <c r="EVF31" s="9"/>
      <c r="EVG31" s="9"/>
      <c r="EVH31" s="9"/>
      <c r="EVI31" s="9"/>
      <c r="EVJ31" s="9"/>
      <c r="EVK31" s="9"/>
      <c r="EVL31" s="9"/>
      <c r="EVM31" s="9"/>
      <c r="EVN31" s="9"/>
      <c r="EVO31" s="9"/>
      <c r="EVP31" s="9"/>
      <c r="EVQ31" s="9"/>
      <c r="EVR31" s="9"/>
      <c r="EVS31" s="9"/>
      <c r="EVT31" s="9"/>
      <c r="EVU31" s="9"/>
      <c r="EVV31" s="9"/>
      <c r="EVW31" s="9"/>
      <c r="EVX31" s="9"/>
      <c r="EVY31" s="9"/>
      <c r="EVZ31" s="9"/>
      <c r="EWA31" s="9"/>
      <c r="EWB31" s="9"/>
      <c r="EWC31" s="9"/>
      <c r="EWD31" s="9"/>
      <c r="EWE31" s="9"/>
      <c r="EWF31" s="9"/>
      <c r="EWG31" s="9"/>
      <c r="EWH31" s="9"/>
      <c r="EWI31" s="9"/>
      <c r="EWJ31" s="9"/>
      <c r="EWK31" s="9"/>
      <c r="EWL31" s="9"/>
      <c r="EWM31" s="9"/>
      <c r="EWN31" s="9"/>
      <c r="EWO31" s="9"/>
      <c r="EWP31" s="9"/>
      <c r="EWQ31" s="9"/>
      <c r="EWR31" s="9"/>
      <c r="EWS31" s="9"/>
      <c r="EWT31" s="9"/>
      <c r="EWU31" s="9"/>
      <c r="EWV31" s="9"/>
      <c r="EWW31" s="9"/>
      <c r="EWX31" s="9"/>
      <c r="EWY31" s="9"/>
      <c r="EWZ31" s="9"/>
      <c r="EXA31" s="9"/>
      <c r="EXB31" s="9"/>
      <c r="EXC31" s="9"/>
      <c r="EXD31" s="9"/>
      <c r="EXE31" s="9"/>
      <c r="EXF31" s="9"/>
      <c r="EXG31" s="9"/>
      <c r="EXH31" s="9"/>
      <c r="EXI31" s="9"/>
      <c r="EXJ31" s="9"/>
      <c r="EXK31" s="9"/>
      <c r="EXL31" s="9"/>
      <c r="EXM31" s="9"/>
      <c r="EXN31" s="9"/>
      <c r="EXO31" s="9"/>
      <c r="EXP31" s="9"/>
      <c r="EXQ31" s="9"/>
      <c r="EXR31" s="9"/>
      <c r="EXS31" s="9"/>
      <c r="EXT31" s="9"/>
      <c r="EXU31" s="9"/>
      <c r="EXV31" s="9"/>
      <c r="EXW31" s="9"/>
      <c r="EXX31" s="9"/>
      <c r="EXY31" s="9"/>
      <c r="EXZ31" s="9"/>
      <c r="EYA31" s="9"/>
      <c r="EYB31" s="9"/>
      <c r="EYC31" s="9"/>
      <c r="EYD31" s="9"/>
      <c r="EYE31" s="9"/>
      <c r="EYF31" s="9"/>
      <c r="EYG31" s="9"/>
      <c r="EYH31" s="9"/>
      <c r="EYI31" s="9"/>
      <c r="EYJ31" s="9"/>
      <c r="EYK31" s="9"/>
      <c r="EYL31" s="9"/>
      <c r="EYM31" s="9"/>
      <c r="EYN31" s="9"/>
      <c r="EYO31" s="9"/>
      <c r="EYP31" s="9"/>
      <c r="EYQ31" s="9"/>
      <c r="EYR31" s="9"/>
      <c r="EYS31" s="9"/>
      <c r="EYT31" s="9"/>
      <c r="EYU31" s="9"/>
      <c r="EYV31" s="9"/>
      <c r="EYW31" s="9"/>
      <c r="EYX31" s="9"/>
      <c r="EYY31" s="9"/>
      <c r="EYZ31" s="9"/>
      <c r="EZA31" s="9"/>
      <c r="EZB31" s="9"/>
      <c r="EZC31" s="9"/>
      <c r="EZD31" s="9"/>
      <c r="EZE31" s="9"/>
      <c r="EZF31" s="9"/>
      <c r="EZG31" s="9"/>
      <c r="EZH31" s="9"/>
      <c r="EZI31" s="9"/>
      <c r="EZJ31" s="9"/>
      <c r="EZK31" s="9"/>
      <c r="EZL31" s="9"/>
      <c r="EZM31" s="9"/>
      <c r="EZN31" s="9"/>
      <c r="EZO31" s="9"/>
      <c r="EZP31" s="9"/>
      <c r="EZQ31" s="9"/>
      <c r="EZR31" s="9"/>
      <c r="EZS31" s="9"/>
      <c r="EZT31" s="9"/>
      <c r="EZU31" s="9"/>
      <c r="EZV31" s="9"/>
      <c r="EZW31" s="9"/>
      <c r="EZX31" s="9"/>
      <c r="EZY31" s="9"/>
      <c r="EZZ31" s="9"/>
      <c r="FAA31" s="9"/>
      <c r="FAB31" s="9"/>
      <c r="FAC31" s="9"/>
      <c r="FAD31" s="9"/>
      <c r="FAE31" s="9"/>
      <c r="FAF31" s="9"/>
      <c r="FAG31" s="9"/>
      <c r="FAH31" s="9"/>
      <c r="FAI31" s="9"/>
      <c r="FAJ31" s="9"/>
      <c r="FAK31" s="9"/>
      <c r="FAL31" s="9"/>
      <c r="FAM31" s="9"/>
      <c r="FAN31" s="9"/>
      <c r="FAO31" s="9"/>
      <c r="FAP31" s="9"/>
      <c r="FAQ31" s="9"/>
      <c r="FAR31" s="9"/>
      <c r="FAS31" s="9"/>
      <c r="FAT31" s="9"/>
      <c r="FAU31" s="9"/>
      <c r="FAV31" s="9"/>
      <c r="FAW31" s="9"/>
      <c r="FAX31" s="9"/>
      <c r="FAY31" s="9"/>
      <c r="FAZ31" s="9"/>
      <c r="FBA31" s="9"/>
      <c r="FBB31" s="9"/>
      <c r="FBC31" s="9"/>
      <c r="FBD31" s="9"/>
      <c r="FBE31" s="9"/>
      <c r="FBF31" s="9"/>
      <c r="FBG31" s="9"/>
      <c r="FBH31" s="9"/>
      <c r="FBI31" s="9"/>
      <c r="FBJ31" s="9"/>
      <c r="FBK31" s="9"/>
      <c r="FBL31" s="9"/>
      <c r="FBM31" s="9"/>
      <c r="FBN31" s="9"/>
      <c r="FBO31" s="9"/>
      <c r="FBP31" s="9"/>
      <c r="FBQ31" s="9"/>
      <c r="FBR31" s="9"/>
      <c r="FBS31" s="9"/>
      <c r="FBT31" s="9"/>
      <c r="FBU31" s="9"/>
      <c r="FBV31" s="9"/>
      <c r="FBW31" s="9"/>
      <c r="FBX31" s="9"/>
      <c r="FBY31" s="9"/>
      <c r="FBZ31" s="9"/>
      <c r="FCA31" s="9"/>
      <c r="FCB31" s="9"/>
      <c r="FCC31" s="9"/>
      <c r="FCD31" s="9"/>
      <c r="FCE31" s="9"/>
      <c r="FCF31" s="9"/>
      <c r="FCG31" s="9"/>
      <c r="FCH31" s="9"/>
      <c r="FCI31" s="9"/>
      <c r="FCJ31" s="9"/>
      <c r="FCK31" s="9"/>
      <c r="FCL31" s="9"/>
      <c r="FCM31" s="9"/>
      <c r="FCN31" s="9"/>
      <c r="FCO31" s="9"/>
      <c r="FCP31" s="9"/>
      <c r="FCQ31" s="9"/>
      <c r="FCR31" s="9"/>
      <c r="FCS31" s="9"/>
      <c r="FCT31" s="9"/>
      <c r="FCU31" s="9"/>
      <c r="FCV31" s="9"/>
      <c r="FCW31" s="9"/>
      <c r="FCX31" s="9"/>
      <c r="FCY31" s="9"/>
      <c r="FCZ31" s="9"/>
      <c r="FDA31" s="9"/>
      <c r="FDB31" s="9"/>
      <c r="FDC31" s="9"/>
      <c r="FDD31" s="9"/>
      <c r="FDE31" s="9"/>
      <c r="FDF31" s="9"/>
      <c r="FDG31" s="9"/>
      <c r="FDH31" s="9"/>
      <c r="FDI31" s="9"/>
      <c r="FDJ31" s="9"/>
      <c r="FDK31" s="9"/>
      <c r="FDL31" s="9"/>
      <c r="FDM31" s="9"/>
      <c r="FDN31" s="9"/>
      <c r="FDO31" s="9"/>
      <c r="FDP31" s="9"/>
      <c r="FDQ31" s="9"/>
      <c r="FDR31" s="9"/>
      <c r="FDS31" s="9"/>
      <c r="FDT31" s="9"/>
      <c r="FDU31" s="9"/>
      <c r="FDV31" s="9"/>
      <c r="FDW31" s="9"/>
      <c r="FDX31" s="9"/>
      <c r="FDY31" s="9"/>
      <c r="FDZ31" s="9"/>
      <c r="FEA31" s="9"/>
      <c r="FEB31" s="9"/>
      <c r="FEC31" s="9"/>
      <c r="FED31" s="9"/>
      <c r="FEE31" s="9"/>
      <c r="FEF31" s="9"/>
      <c r="FEG31" s="9"/>
      <c r="FEH31" s="9"/>
      <c r="FEI31" s="9"/>
      <c r="FEJ31" s="9"/>
      <c r="FEK31" s="9"/>
      <c r="FEL31" s="9"/>
      <c r="FEM31" s="9"/>
      <c r="FEN31" s="9"/>
      <c r="FEO31" s="9"/>
      <c r="FEP31" s="9"/>
      <c r="FEQ31" s="9"/>
      <c r="FER31" s="9"/>
      <c r="FES31" s="9"/>
      <c r="FET31" s="9"/>
      <c r="FEU31" s="9"/>
      <c r="FEV31" s="9"/>
      <c r="FEW31" s="9"/>
      <c r="FEX31" s="9"/>
      <c r="FEY31" s="9"/>
      <c r="FEZ31" s="9"/>
      <c r="FFA31" s="9"/>
      <c r="FFB31" s="9"/>
      <c r="FFC31" s="9"/>
      <c r="FFD31" s="9"/>
      <c r="FFE31" s="9"/>
      <c r="FFF31" s="9"/>
      <c r="FFG31" s="9"/>
      <c r="FFH31" s="9"/>
      <c r="FFI31" s="9"/>
      <c r="FFJ31" s="9"/>
      <c r="FFK31" s="9"/>
      <c r="FFL31" s="9"/>
      <c r="FFM31" s="9"/>
      <c r="FFN31" s="9"/>
      <c r="FFO31" s="9"/>
      <c r="FFP31" s="9"/>
      <c r="FFQ31" s="9"/>
      <c r="FFR31" s="9"/>
      <c r="FFS31" s="9"/>
      <c r="FFT31" s="9"/>
      <c r="FFU31" s="9"/>
      <c r="FFV31" s="9"/>
      <c r="FFW31" s="9"/>
      <c r="FFX31" s="9"/>
      <c r="FFY31" s="9"/>
      <c r="FFZ31" s="9"/>
      <c r="FGA31" s="9"/>
      <c r="FGB31" s="9"/>
      <c r="FGC31" s="9"/>
      <c r="FGD31" s="9"/>
      <c r="FGE31" s="9"/>
      <c r="FGF31" s="9"/>
      <c r="FGG31" s="9"/>
      <c r="FGH31" s="9"/>
      <c r="FGI31" s="9"/>
      <c r="FGJ31" s="9"/>
      <c r="FGK31" s="9"/>
      <c r="FGL31" s="9"/>
      <c r="FGM31" s="9"/>
      <c r="FGN31" s="9"/>
      <c r="FGO31" s="9"/>
      <c r="FGP31" s="9"/>
      <c r="FGQ31" s="9"/>
      <c r="FGR31" s="9"/>
      <c r="FGS31" s="9"/>
      <c r="FGT31" s="9"/>
      <c r="FGU31" s="9"/>
      <c r="FGV31" s="9"/>
      <c r="FGW31" s="9"/>
      <c r="FGX31" s="9"/>
      <c r="FGY31" s="9"/>
      <c r="FGZ31" s="9"/>
      <c r="FHA31" s="9"/>
      <c r="FHB31" s="9"/>
      <c r="FHC31" s="9"/>
      <c r="FHD31" s="9"/>
      <c r="FHE31" s="9"/>
      <c r="FHF31" s="9"/>
      <c r="FHG31" s="9"/>
      <c r="FHH31" s="9"/>
      <c r="FHI31" s="9"/>
      <c r="FHJ31" s="9"/>
      <c r="FHK31" s="9"/>
      <c r="FHL31" s="9"/>
      <c r="FHM31" s="9"/>
      <c r="FHN31" s="9"/>
      <c r="FHO31" s="9"/>
      <c r="FHP31" s="9"/>
      <c r="FHQ31" s="9"/>
      <c r="FHR31" s="9"/>
      <c r="FHS31" s="9"/>
      <c r="FHT31" s="9"/>
      <c r="FHU31" s="9"/>
      <c r="FHV31" s="9"/>
      <c r="FHW31" s="9"/>
      <c r="FHX31" s="9"/>
      <c r="FHY31" s="9"/>
      <c r="FHZ31" s="9"/>
      <c r="FIA31" s="9"/>
      <c r="FIB31" s="9"/>
      <c r="FIC31" s="9"/>
      <c r="FID31" s="9"/>
      <c r="FIE31" s="9"/>
      <c r="FIF31" s="9"/>
      <c r="FIG31" s="9"/>
      <c r="FIH31" s="9"/>
      <c r="FII31" s="9"/>
      <c r="FIJ31" s="9"/>
      <c r="FIK31" s="9"/>
      <c r="FIL31" s="9"/>
      <c r="FIM31" s="9"/>
      <c r="FIN31" s="9"/>
      <c r="FIO31" s="9"/>
      <c r="FIP31" s="9"/>
      <c r="FIQ31" s="9"/>
      <c r="FIR31" s="9"/>
      <c r="FIS31" s="9"/>
      <c r="FIT31" s="9"/>
      <c r="FIU31" s="9"/>
      <c r="FIV31" s="9"/>
      <c r="FIW31" s="9"/>
      <c r="FIX31" s="9"/>
      <c r="FIY31" s="9"/>
      <c r="FIZ31" s="9"/>
      <c r="FJA31" s="9"/>
      <c r="FJB31" s="9"/>
      <c r="FJC31" s="9"/>
      <c r="FJD31" s="9"/>
      <c r="FJE31" s="9"/>
      <c r="FJF31" s="9"/>
      <c r="FJG31" s="9"/>
      <c r="FJH31" s="9"/>
      <c r="FJI31" s="9"/>
      <c r="FJJ31" s="9"/>
      <c r="FJK31" s="9"/>
      <c r="FJL31" s="9"/>
      <c r="FJM31" s="9"/>
      <c r="FJN31" s="9"/>
      <c r="FJO31" s="9"/>
      <c r="FJP31" s="9"/>
      <c r="FJQ31" s="9"/>
      <c r="FJR31" s="9"/>
      <c r="FJS31" s="9"/>
      <c r="FJT31" s="9"/>
      <c r="FJU31" s="9"/>
      <c r="FJV31" s="9"/>
      <c r="FJW31" s="9"/>
      <c r="FJX31" s="9"/>
      <c r="FJY31" s="9"/>
      <c r="FJZ31" s="9"/>
      <c r="FKA31" s="9"/>
      <c r="FKB31" s="9"/>
      <c r="FKC31" s="9"/>
      <c r="FKD31" s="9"/>
      <c r="FKE31" s="9"/>
      <c r="FKF31" s="9"/>
      <c r="FKG31" s="9"/>
      <c r="FKH31" s="9"/>
      <c r="FKI31" s="9"/>
      <c r="FKJ31" s="9"/>
      <c r="FKK31" s="9"/>
      <c r="FKL31" s="9"/>
      <c r="FKM31" s="9"/>
      <c r="FKN31" s="9"/>
      <c r="FKO31" s="9"/>
      <c r="FKP31" s="9"/>
      <c r="FKQ31" s="9"/>
      <c r="FKR31" s="9"/>
      <c r="FKS31" s="9"/>
      <c r="FKT31" s="9"/>
      <c r="FKU31" s="9"/>
      <c r="FKV31" s="9"/>
      <c r="FKW31" s="9"/>
      <c r="FKX31" s="9"/>
      <c r="FKY31" s="9"/>
      <c r="FKZ31" s="9"/>
      <c r="FLA31" s="9"/>
      <c r="FLB31" s="9"/>
      <c r="FLC31" s="9"/>
      <c r="FLD31" s="9"/>
      <c r="FLE31" s="9"/>
      <c r="FLF31" s="9"/>
      <c r="FLG31" s="9"/>
      <c r="FLH31" s="9"/>
      <c r="FLI31" s="9"/>
      <c r="FLJ31" s="9"/>
      <c r="FLK31" s="9"/>
      <c r="FLL31" s="9"/>
      <c r="FLM31" s="9"/>
      <c r="FLN31" s="9"/>
      <c r="FLO31" s="9"/>
      <c r="FLP31" s="9"/>
      <c r="FLQ31" s="9"/>
      <c r="FLR31" s="9"/>
      <c r="FLS31" s="9"/>
      <c r="FLT31" s="9"/>
      <c r="FLU31" s="9"/>
      <c r="FLV31" s="9"/>
      <c r="FLW31" s="9"/>
      <c r="FLX31" s="9"/>
      <c r="FLY31" s="9"/>
      <c r="FLZ31" s="9"/>
      <c r="FMA31" s="9"/>
      <c r="FMB31" s="9"/>
      <c r="FMC31" s="9"/>
      <c r="FMD31" s="9"/>
      <c r="FME31" s="9"/>
      <c r="FMF31" s="9"/>
      <c r="FMG31" s="9"/>
      <c r="FMH31" s="9"/>
      <c r="FMI31" s="9"/>
      <c r="FMJ31" s="9"/>
      <c r="FMK31" s="9"/>
      <c r="FML31" s="9"/>
      <c r="FMM31" s="9"/>
      <c r="FMN31" s="9"/>
      <c r="FMO31" s="9"/>
      <c r="FMP31" s="9"/>
      <c r="FMQ31" s="9"/>
      <c r="FMR31" s="9"/>
      <c r="FMS31" s="9"/>
      <c r="FMT31" s="9"/>
      <c r="FMU31" s="9"/>
      <c r="FMV31" s="9"/>
      <c r="FMW31" s="9"/>
      <c r="FMX31" s="9"/>
      <c r="FMY31" s="9"/>
      <c r="FMZ31" s="9"/>
      <c r="FNA31" s="9"/>
      <c r="FNB31" s="9"/>
      <c r="FNC31" s="9"/>
      <c r="FND31" s="9"/>
      <c r="FNE31" s="9"/>
      <c r="FNF31" s="9"/>
      <c r="FNG31" s="9"/>
      <c r="FNH31" s="9"/>
      <c r="FNI31" s="9"/>
      <c r="FNJ31" s="9"/>
      <c r="FNK31" s="9"/>
      <c r="FNL31" s="9"/>
      <c r="FNM31" s="9"/>
      <c r="FNN31" s="9"/>
      <c r="FNO31" s="9"/>
      <c r="FNP31" s="9"/>
      <c r="FNQ31" s="9"/>
      <c r="FNR31" s="9"/>
      <c r="FNS31" s="9"/>
      <c r="FNT31" s="9"/>
      <c r="FNU31" s="9"/>
      <c r="FNV31" s="9"/>
      <c r="FNW31" s="9"/>
      <c r="FNX31" s="9"/>
      <c r="FNY31" s="9"/>
      <c r="FNZ31" s="9"/>
      <c r="FOA31" s="9"/>
      <c r="FOB31" s="9"/>
      <c r="FOC31" s="9"/>
      <c r="FOD31" s="9"/>
      <c r="FOE31" s="9"/>
      <c r="FOF31" s="9"/>
      <c r="FOG31" s="9"/>
      <c r="FOH31" s="9"/>
      <c r="FOI31" s="9"/>
      <c r="FOJ31" s="9"/>
      <c r="FOK31" s="9"/>
      <c r="FOL31" s="9"/>
      <c r="FOM31" s="9"/>
      <c r="FON31" s="9"/>
      <c r="FOO31" s="9"/>
      <c r="FOP31" s="9"/>
      <c r="FOQ31" s="9"/>
      <c r="FOR31" s="9"/>
      <c r="FOS31" s="9"/>
      <c r="FOT31" s="9"/>
      <c r="FOU31" s="9"/>
      <c r="FOV31" s="9"/>
      <c r="FOW31" s="9"/>
      <c r="FOX31" s="9"/>
      <c r="FOY31" s="9"/>
      <c r="FOZ31" s="9"/>
      <c r="FPA31" s="9"/>
      <c r="FPB31" s="9"/>
      <c r="FPC31" s="9"/>
      <c r="FPD31" s="9"/>
      <c r="FPE31" s="9"/>
      <c r="FPF31" s="9"/>
      <c r="FPG31" s="9"/>
      <c r="FPH31" s="9"/>
      <c r="FPI31" s="9"/>
      <c r="FPJ31" s="9"/>
      <c r="FPK31" s="9"/>
      <c r="FPL31" s="9"/>
      <c r="FPM31" s="9"/>
      <c r="FPN31" s="9"/>
      <c r="FPO31" s="9"/>
      <c r="FPP31" s="9"/>
      <c r="FPQ31" s="9"/>
      <c r="FPR31" s="9"/>
      <c r="FPS31" s="9"/>
      <c r="FPT31" s="9"/>
      <c r="FPU31" s="9"/>
      <c r="FPV31" s="9"/>
      <c r="FPW31" s="9"/>
      <c r="FPX31" s="9"/>
      <c r="FPY31" s="9"/>
      <c r="FPZ31" s="9"/>
      <c r="FQA31" s="9"/>
      <c r="FQB31" s="9"/>
      <c r="FQC31" s="9"/>
      <c r="FQD31" s="9"/>
      <c r="FQE31" s="9"/>
      <c r="FQF31" s="9"/>
      <c r="FQG31" s="9"/>
      <c r="FQH31" s="9"/>
      <c r="FQI31" s="9"/>
      <c r="FQJ31" s="9"/>
      <c r="FQK31" s="9"/>
      <c r="FQL31" s="9"/>
      <c r="FQM31" s="9"/>
      <c r="FQN31" s="9"/>
      <c r="FQO31" s="9"/>
      <c r="FQP31" s="9"/>
      <c r="FQQ31" s="9"/>
      <c r="FQR31" s="9"/>
      <c r="FQS31" s="9"/>
      <c r="FQT31" s="9"/>
      <c r="FQU31" s="9"/>
      <c r="FQV31" s="9"/>
      <c r="FQW31" s="9"/>
      <c r="FQX31" s="9"/>
      <c r="FQY31" s="9"/>
      <c r="FQZ31" s="9"/>
      <c r="FRA31" s="9"/>
      <c r="FRB31" s="9"/>
      <c r="FRC31" s="9"/>
      <c r="FRD31" s="9"/>
      <c r="FRE31" s="9"/>
      <c r="FRF31" s="9"/>
      <c r="FRG31" s="9"/>
      <c r="FRH31" s="9"/>
      <c r="FRI31" s="9"/>
      <c r="FRJ31" s="9"/>
      <c r="FRK31" s="9"/>
      <c r="FRL31" s="9"/>
      <c r="FRM31" s="9"/>
      <c r="FRN31" s="9"/>
      <c r="FRO31" s="9"/>
      <c r="FRP31" s="9"/>
      <c r="FRQ31" s="9"/>
      <c r="FRR31" s="9"/>
      <c r="FRS31" s="9"/>
      <c r="FRT31" s="9"/>
      <c r="FRU31" s="9"/>
      <c r="FRV31" s="9"/>
      <c r="FRW31" s="9"/>
      <c r="FRX31" s="9"/>
      <c r="FRY31" s="9"/>
      <c r="FRZ31" s="9"/>
      <c r="FSA31" s="9"/>
      <c r="FSB31" s="9"/>
      <c r="FSC31" s="9"/>
      <c r="FSD31" s="9"/>
      <c r="FSE31" s="9"/>
      <c r="FSF31" s="9"/>
      <c r="FSG31" s="9"/>
      <c r="FSH31" s="9"/>
      <c r="FSI31" s="9"/>
      <c r="FSJ31" s="9"/>
      <c r="FSK31" s="9"/>
      <c r="FSL31" s="9"/>
      <c r="FSM31" s="9"/>
      <c r="FSN31" s="9"/>
      <c r="FSO31" s="9"/>
      <c r="FSP31" s="9"/>
      <c r="FSQ31" s="9"/>
      <c r="FSR31" s="9"/>
      <c r="FSS31" s="9"/>
      <c r="FST31" s="9"/>
      <c r="FSU31" s="9"/>
      <c r="FSV31" s="9"/>
      <c r="FSW31" s="9"/>
      <c r="FSX31" s="9"/>
      <c r="FSY31" s="9"/>
      <c r="FSZ31" s="9"/>
      <c r="FTA31" s="9"/>
      <c r="FTB31" s="9"/>
      <c r="FTC31" s="9"/>
      <c r="FTD31" s="9"/>
      <c r="FTE31" s="9"/>
      <c r="FTF31" s="9"/>
      <c r="FTG31" s="9"/>
      <c r="FTH31" s="9"/>
      <c r="FTI31" s="9"/>
      <c r="FTJ31" s="9"/>
      <c r="FTK31" s="9"/>
      <c r="FTL31" s="9"/>
      <c r="FTM31" s="9"/>
      <c r="FTN31" s="9"/>
      <c r="FTO31" s="9"/>
      <c r="FTP31" s="9"/>
      <c r="FTQ31" s="9"/>
      <c r="FTR31" s="9"/>
      <c r="FTS31" s="9"/>
      <c r="FTT31" s="9"/>
      <c r="FTU31" s="9"/>
      <c r="FTV31" s="9"/>
      <c r="FTW31" s="9"/>
      <c r="FTX31" s="9"/>
      <c r="FTY31" s="9"/>
      <c r="FTZ31" s="9"/>
      <c r="FUA31" s="9"/>
      <c r="FUB31" s="9"/>
      <c r="FUC31" s="9"/>
      <c r="FUD31" s="9"/>
      <c r="FUE31" s="9"/>
      <c r="FUF31" s="9"/>
      <c r="FUG31" s="9"/>
      <c r="FUH31" s="9"/>
      <c r="FUI31" s="9"/>
      <c r="FUJ31" s="9"/>
      <c r="FUK31" s="9"/>
      <c r="FUL31" s="9"/>
      <c r="FUM31" s="9"/>
      <c r="FUN31" s="9"/>
      <c r="FUO31" s="9"/>
      <c r="FUP31" s="9"/>
      <c r="FUQ31" s="9"/>
      <c r="FUR31" s="9"/>
      <c r="FUS31" s="9"/>
      <c r="FUT31" s="9"/>
      <c r="FUU31" s="9"/>
      <c r="FUV31" s="9"/>
      <c r="FUW31" s="9"/>
      <c r="FUX31" s="9"/>
      <c r="FUY31" s="9"/>
      <c r="FUZ31" s="9"/>
      <c r="FVA31" s="9"/>
      <c r="FVB31" s="9"/>
      <c r="FVC31" s="9"/>
      <c r="FVD31" s="9"/>
      <c r="FVE31" s="9"/>
      <c r="FVF31" s="9"/>
      <c r="FVG31" s="9"/>
      <c r="FVH31" s="9"/>
      <c r="FVI31" s="9"/>
      <c r="FVJ31" s="9"/>
      <c r="FVK31" s="9"/>
      <c r="FVL31" s="9"/>
      <c r="FVM31" s="9"/>
      <c r="FVN31" s="9"/>
      <c r="FVO31" s="9"/>
      <c r="FVP31" s="9"/>
      <c r="FVQ31" s="9"/>
      <c r="FVR31" s="9"/>
      <c r="FVS31" s="9"/>
      <c r="FVT31" s="9"/>
      <c r="FVU31" s="9"/>
      <c r="FVV31" s="9"/>
      <c r="FVW31" s="9"/>
      <c r="FVX31" s="9"/>
      <c r="FVY31" s="9"/>
      <c r="FVZ31" s="9"/>
      <c r="FWA31" s="9"/>
      <c r="FWB31" s="9"/>
      <c r="FWC31" s="9"/>
      <c r="FWD31" s="9"/>
      <c r="FWE31" s="9"/>
      <c r="FWF31" s="9"/>
      <c r="FWG31" s="9"/>
      <c r="FWH31" s="9"/>
      <c r="FWI31" s="9"/>
      <c r="FWJ31" s="9"/>
      <c r="FWK31" s="9"/>
      <c r="FWL31" s="9"/>
      <c r="FWM31" s="9"/>
      <c r="FWN31" s="9"/>
      <c r="FWO31" s="9"/>
      <c r="FWP31" s="9"/>
      <c r="FWQ31" s="9"/>
      <c r="FWR31" s="9"/>
      <c r="FWS31" s="9"/>
      <c r="FWT31" s="9"/>
      <c r="FWU31" s="9"/>
      <c r="FWV31" s="9"/>
      <c r="FWW31" s="9"/>
      <c r="FWX31" s="9"/>
      <c r="FWY31" s="9"/>
      <c r="FWZ31" s="9"/>
      <c r="FXA31" s="9"/>
      <c r="FXB31" s="9"/>
      <c r="FXC31" s="9"/>
      <c r="FXD31" s="9"/>
      <c r="FXE31" s="9"/>
      <c r="FXF31" s="9"/>
      <c r="FXG31" s="9"/>
      <c r="FXH31" s="9"/>
      <c r="FXI31" s="9"/>
      <c r="FXJ31" s="9"/>
      <c r="FXK31" s="9"/>
      <c r="FXL31" s="9"/>
      <c r="FXM31" s="9"/>
      <c r="FXN31" s="9"/>
      <c r="FXO31" s="9"/>
      <c r="FXP31" s="9"/>
      <c r="FXQ31" s="9"/>
      <c r="FXR31" s="9"/>
      <c r="FXS31" s="9"/>
      <c r="FXT31" s="9"/>
      <c r="FXU31" s="9"/>
      <c r="FXV31" s="9"/>
      <c r="FXW31" s="9"/>
      <c r="FXX31" s="9"/>
      <c r="FXY31" s="9"/>
      <c r="FXZ31" s="9"/>
      <c r="FYA31" s="9"/>
      <c r="FYB31" s="9"/>
      <c r="FYC31" s="9"/>
      <c r="FYD31" s="9"/>
      <c r="FYE31" s="9"/>
      <c r="FYF31" s="9"/>
      <c r="FYG31" s="9"/>
      <c r="FYH31" s="9"/>
      <c r="FYI31" s="9"/>
      <c r="FYJ31" s="9"/>
      <c r="FYK31" s="9"/>
      <c r="FYL31" s="9"/>
      <c r="FYM31" s="9"/>
      <c r="FYN31" s="9"/>
      <c r="FYO31" s="9"/>
      <c r="FYP31" s="9"/>
      <c r="FYQ31" s="9"/>
      <c r="FYR31" s="9"/>
      <c r="FYS31" s="9"/>
      <c r="FYT31" s="9"/>
      <c r="FYU31" s="9"/>
      <c r="FYV31" s="9"/>
      <c r="FYW31" s="9"/>
      <c r="FYX31" s="9"/>
      <c r="FYY31" s="9"/>
      <c r="FYZ31" s="9"/>
      <c r="FZA31" s="9"/>
      <c r="FZB31" s="9"/>
      <c r="FZC31" s="9"/>
      <c r="FZD31" s="9"/>
      <c r="FZE31" s="9"/>
      <c r="FZF31" s="9"/>
      <c r="FZG31" s="9"/>
      <c r="FZH31" s="9"/>
      <c r="FZI31" s="9"/>
      <c r="FZJ31" s="9"/>
      <c r="FZK31" s="9"/>
      <c r="FZL31" s="9"/>
      <c r="FZM31" s="9"/>
      <c r="FZN31" s="9"/>
      <c r="FZO31" s="9"/>
      <c r="FZP31" s="9"/>
      <c r="FZQ31" s="9"/>
      <c r="FZR31" s="9"/>
      <c r="FZS31" s="9"/>
      <c r="FZT31" s="9"/>
      <c r="FZU31" s="9"/>
      <c r="FZV31" s="9"/>
      <c r="FZW31" s="9"/>
      <c r="FZX31" s="9"/>
      <c r="FZY31" s="9"/>
      <c r="FZZ31" s="9"/>
      <c r="GAA31" s="9"/>
      <c r="GAB31" s="9"/>
      <c r="GAC31" s="9"/>
      <c r="GAD31" s="9"/>
      <c r="GAE31" s="9"/>
      <c r="GAF31" s="9"/>
      <c r="GAG31" s="9"/>
      <c r="GAH31" s="9"/>
      <c r="GAI31" s="9"/>
      <c r="GAJ31" s="9"/>
      <c r="GAK31" s="9"/>
      <c r="GAL31" s="9"/>
      <c r="GAM31" s="9"/>
      <c r="GAN31" s="9"/>
      <c r="GAO31" s="9"/>
      <c r="GAP31" s="9"/>
      <c r="GAQ31" s="9"/>
      <c r="GAR31" s="9"/>
      <c r="GAS31" s="9"/>
      <c r="GAT31" s="9"/>
      <c r="GAU31" s="9"/>
      <c r="GAV31" s="9"/>
      <c r="GAW31" s="9"/>
      <c r="GAX31" s="9"/>
      <c r="GAY31" s="9"/>
      <c r="GAZ31" s="9"/>
      <c r="GBA31" s="9"/>
      <c r="GBB31" s="9"/>
      <c r="GBC31" s="9"/>
      <c r="GBD31" s="9"/>
      <c r="GBE31" s="9"/>
      <c r="GBF31" s="9"/>
      <c r="GBG31" s="9"/>
      <c r="GBH31" s="9"/>
      <c r="GBI31" s="9"/>
      <c r="GBJ31" s="9"/>
      <c r="GBK31" s="9"/>
      <c r="GBL31" s="9"/>
      <c r="GBM31" s="9"/>
      <c r="GBN31" s="9"/>
      <c r="GBO31" s="9"/>
      <c r="GBP31" s="9"/>
      <c r="GBQ31" s="9"/>
      <c r="GBR31" s="9"/>
      <c r="GBS31" s="9"/>
      <c r="GBT31" s="9"/>
      <c r="GBU31" s="9"/>
      <c r="GBV31" s="9"/>
      <c r="GBW31" s="9"/>
      <c r="GBX31" s="9"/>
      <c r="GBY31" s="9"/>
      <c r="GBZ31" s="9"/>
      <c r="GCA31" s="9"/>
      <c r="GCB31" s="9"/>
      <c r="GCC31" s="9"/>
      <c r="GCD31" s="9"/>
      <c r="GCE31" s="9"/>
      <c r="GCF31" s="9"/>
      <c r="GCG31" s="9"/>
      <c r="GCH31" s="9"/>
      <c r="GCI31" s="9"/>
      <c r="GCJ31" s="9"/>
      <c r="GCK31" s="9"/>
      <c r="GCL31" s="9"/>
      <c r="GCM31" s="9"/>
      <c r="GCN31" s="9"/>
      <c r="GCO31" s="9"/>
      <c r="GCP31" s="9"/>
      <c r="GCQ31" s="9"/>
      <c r="GCR31" s="9"/>
      <c r="GCS31" s="9"/>
      <c r="GCT31" s="9"/>
      <c r="GCU31" s="9"/>
      <c r="GCV31" s="9"/>
      <c r="GCW31" s="9"/>
      <c r="GCX31" s="9"/>
      <c r="GCY31" s="9"/>
      <c r="GCZ31" s="9"/>
      <c r="GDA31" s="9"/>
      <c r="GDB31" s="9"/>
      <c r="GDC31" s="9"/>
      <c r="GDD31" s="9"/>
      <c r="GDE31" s="9"/>
      <c r="GDF31" s="9"/>
      <c r="GDG31" s="9"/>
      <c r="GDH31" s="9"/>
      <c r="GDI31" s="9"/>
      <c r="GDJ31" s="9"/>
      <c r="GDK31" s="9"/>
      <c r="GDL31" s="9"/>
      <c r="GDM31" s="9"/>
      <c r="GDN31" s="9"/>
      <c r="GDO31" s="9"/>
      <c r="GDP31" s="9"/>
      <c r="GDQ31" s="9"/>
      <c r="GDR31" s="9"/>
      <c r="GDS31" s="9"/>
      <c r="GDT31" s="9"/>
      <c r="GDU31" s="9"/>
      <c r="GDV31" s="9"/>
      <c r="GDW31" s="9"/>
      <c r="GDX31" s="9"/>
      <c r="GDY31" s="9"/>
      <c r="GDZ31" s="9"/>
      <c r="GEA31" s="9"/>
      <c r="GEB31" s="9"/>
      <c r="GEC31" s="9"/>
      <c r="GED31" s="9"/>
      <c r="GEE31" s="9"/>
      <c r="GEF31" s="9"/>
      <c r="GEG31" s="9"/>
      <c r="GEH31" s="9"/>
      <c r="GEI31" s="9"/>
      <c r="GEJ31" s="9"/>
      <c r="GEK31" s="9"/>
      <c r="GEL31" s="9"/>
      <c r="GEM31" s="9"/>
      <c r="GEN31" s="9"/>
      <c r="GEO31" s="9"/>
      <c r="GEP31" s="9"/>
      <c r="GEQ31" s="9"/>
      <c r="GER31" s="9"/>
      <c r="GES31" s="9"/>
      <c r="GET31" s="9"/>
      <c r="GEU31" s="9"/>
      <c r="GEV31" s="9"/>
      <c r="GEW31" s="9"/>
      <c r="GEX31" s="9"/>
      <c r="GEY31" s="9"/>
      <c r="GEZ31" s="9"/>
      <c r="GFA31" s="9"/>
      <c r="GFB31" s="9"/>
      <c r="GFC31" s="9"/>
      <c r="GFD31" s="9"/>
      <c r="GFE31" s="9"/>
      <c r="GFF31" s="9"/>
      <c r="GFG31" s="9"/>
      <c r="GFH31" s="9"/>
      <c r="GFI31" s="9"/>
      <c r="GFJ31" s="9"/>
      <c r="GFK31" s="9"/>
      <c r="GFL31" s="9"/>
      <c r="GFM31" s="9"/>
      <c r="GFN31" s="9"/>
      <c r="GFO31" s="9"/>
      <c r="GFP31" s="9"/>
      <c r="GFQ31" s="9"/>
      <c r="GFR31" s="9"/>
      <c r="GFS31" s="9"/>
      <c r="GFT31" s="9"/>
      <c r="GFU31" s="9"/>
      <c r="GFV31" s="9"/>
      <c r="GFW31" s="9"/>
      <c r="GFX31" s="9"/>
      <c r="GFY31" s="9"/>
      <c r="GFZ31" s="9"/>
      <c r="GGA31" s="9"/>
      <c r="GGB31" s="9"/>
      <c r="GGC31" s="9"/>
      <c r="GGD31" s="9"/>
      <c r="GGE31" s="9"/>
      <c r="GGF31" s="9"/>
      <c r="GGG31" s="9"/>
      <c r="GGH31" s="9"/>
      <c r="GGI31" s="9"/>
      <c r="GGJ31" s="9"/>
      <c r="GGK31" s="9"/>
      <c r="GGL31" s="9"/>
      <c r="GGM31" s="9"/>
      <c r="GGN31" s="9"/>
      <c r="GGO31" s="9"/>
      <c r="GGP31" s="9"/>
      <c r="GGQ31" s="9"/>
      <c r="GGR31" s="9"/>
      <c r="GGS31" s="9"/>
      <c r="GGT31" s="9"/>
      <c r="GGU31" s="9"/>
      <c r="GGV31" s="9"/>
      <c r="GGW31" s="9"/>
      <c r="GGX31" s="9"/>
      <c r="GGY31" s="9"/>
      <c r="GGZ31" s="9"/>
      <c r="GHA31" s="9"/>
      <c r="GHB31" s="9"/>
      <c r="GHC31" s="9"/>
      <c r="GHD31" s="9"/>
      <c r="GHE31" s="9"/>
      <c r="GHF31" s="9"/>
      <c r="GHG31" s="9"/>
      <c r="GHH31" s="9"/>
      <c r="GHI31" s="9"/>
      <c r="GHJ31" s="9"/>
      <c r="GHK31" s="9"/>
      <c r="GHL31" s="9"/>
      <c r="GHM31" s="9"/>
      <c r="GHN31" s="9"/>
      <c r="GHO31" s="9"/>
      <c r="GHP31" s="9"/>
      <c r="GHQ31" s="9"/>
      <c r="GHR31" s="9"/>
      <c r="GHS31" s="9"/>
      <c r="GHT31" s="9"/>
      <c r="GHU31" s="9"/>
      <c r="GHV31" s="9"/>
      <c r="GHW31" s="9"/>
      <c r="GHX31" s="9"/>
      <c r="GHY31" s="9"/>
      <c r="GHZ31" s="9"/>
      <c r="GIA31" s="9"/>
      <c r="GIB31" s="9"/>
      <c r="GIC31" s="9"/>
      <c r="GID31" s="9"/>
      <c r="GIE31" s="9"/>
      <c r="GIF31" s="9"/>
      <c r="GIG31" s="9"/>
      <c r="GIH31" s="9"/>
      <c r="GII31" s="9"/>
      <c r="GIJ31" s="9"/>
      <c r="GIK31" s="9"/>
      <c r="GIL31" s="9"/>
      <c r="GIM31" s="9"/>
      <c r="GIN31" s="9"/>
      <c r="GIO31" s="9"/>
      <c r="GIP31" s="9"/>
      <c r="GIQ31" s="9"/>
      <c r="GIR31" s="9"/>
      <c r="GIS31" s="9"/>
      <c r="GIT31" s="9"/>
      <c r="GIU31" s="9"/>
      <c r="GIV31" s="9"/>
      <c r="GIW31" s="9"/>
      <c r="GIX31" s="9"/>
      <c r="GIY31" s="9"/>
      <c r="GIZ31" s="9"/>
      <c r="GJA31" s="9"/>
      <c r="GJB31" s="9"/>
      <c r="GJC31" s="9"/>
      <c r="GJD31" s="9"/>
      <c r="GJE31" s="9"/>
      <c r="GJF31" s="9"/>
      <c r="GJG31" s="9"/>
      <c r="GJH31" s="9"/>
      <c r="GJI31" s="9"/>
      <c r="GJJ31" s="9"/>
      <c r="GJK31" s="9"/>
      <c r="GJL31" s="9"/>
      <c r="GJM31" s="9"/>
      <c r="GJN31" s="9"/>
      <c r="GJO31" s="9"/>
      <c r="GJP31" s="9"/>
      <c r="GJQ31" s="9"/>
      <c r="GJR31" s="9"/>
      <c r="GJS31" s="9"/>
      <c r="GJT31" s="9"/>
      <c r="GJU31" s="9"/>
      <c r="GJV31" s="9"/>
      <c r="GJW31" s="9"/>
      <c r="GJX31" s="9"/>
      <c r="GJY31" s="9"/>
      <c r="GJZ31" s="9"/>
      <c r="GKA31" s="9"/>
      <c r="GKB31" s="9"/>
      <c r="GKC31" s="9"/>
      <c r="GKD31" s="9"/>
      <c r="GKE31" s="9"/>
      <c r="GKF31" s="9"/>
      <c r="GKG31" s="9"/>
      <c r="GKH31" s="9"/>
      <c r="GKI31" s="9"/>
      <c r="GKJ31" s="9"/>
      <c r="GKK31" s="9"/>
      <c r="GKL31" s="9"/>
      <c r="GKM31" s="9"/>
      <c r="GKN31" s="9"/>
      <c r="GKO31" s="9"/>
      <c r="GKP31" s="9"/>
      <c r="GKQ31" s="9"/>
      <c r="GKR31" s="9"/>
      <c r="GKS31" s="9"/>
      <c r="GKT31" s="9"/>
      <c r="GKU31" s="9"/>
      <c r="GKV31" s="9"/>
      <c r="GKW31" s="9"/>
      <c r="GKX31" s="9"/>
      <c r="GKY31" s="9"/>
      <c r="GKZ31" s="9"/>
      <c r="GLA31" s="9"/>
      <c r="GLB31" s="9"/>
      <c r="GLC31" s="9"/>
      <c r="GLD31" s="9"/>
      <c r="GLE31" s="9"/>
      <c r="GLF31" s="9"/>
      <c r="GLG31" s="9"/>
      <c r="GLH31" s="9"/>
      <c r="GLI31" s="9"/>
      <c r="GLJ31" s="9"/>
      <c r="GLK31" s="9"/>
      <c r="GLL31" s="9"/>
      <c r="GLM31" s="9"/>
      <c r="GLN31" s="9"/>
      <c r="GLO31" s="9"/>
      <c r="GLP31" s="9"/>
      <c r="GLQ31" s="9"/>
      <c r="GLR31" s="9"/>
      <c r="GLS31" s="9"/>
      <c r="GLT31" s="9"/>
      <c r="GLU31" s="9"/>
      <c r="GLV31" s="9"/>
      <c r="GLW31" s="9"/>
      <c r="GLX31" s="9"/>
      <c r="GLY31" s="9"/>
      <c r="GLZ31" s="9"/>
      <c r="GMA31" s="9"/>
      <c r="GMB31" s="9"/>
      <c r="GMC31" s="9"/>
      <c r="GMD31" s="9"/>
      <c r="GME31" s="9"/>
      <c r="GMF31" s="9"/>
      <c r="GMG31" s="9"/>
      <c r="GMH31" s="9"/>
      <c r="GMI31" s="9"/>
      <c r="GMJ31" s="9"/>
      <c r="GMK31" s="9"/>
      <c r="GML31" s="9"/>
      <c r="GMM31" s="9"/>
      <c r="GMN31" s="9"/>
      <c r="GMO31" s="9"/>
      <c r="GMP31" s="9"/>
      <c r="GMQ31" s="9"/>
      <c r="GMR31" s="9"/>
      <c r="GMS31" s="9"/>
      <c r="GMT31" s="9"/>
      <c r="GMU31" s="9"/>
      <c r="GMV31" s="9"/>
      <c r="GMW31" s="9"/>
      <c r="GMX31" s="9"/>
      <c r="GMY31" s="9"/>
      <c r="GMZ31" s="9"/>
      <c r="GNA31" s="9"/>
      <c r="GNB31" s="9"/>
      <c r="GNC31" s="9"/>
      <c r="GND31" s="9"/>
      <c r="GNE31" s="9"/>
      <c r="GNF31" s="9"/>
      <c r="GNG31" s="9"/>
      <c r="GNH31" s="9"/>
      <c r="GNI31" s="9"/>
      <c r="GNJ31" s="9"/>
      <c r="GNK31" s="9"/>
      <c r="GNL31" s="9"/>
      <c r="GNM31" s="9"/>
      <c r="GNN31" s="9"/>
      <c r="GNO31" s="9"/>
      <c r="GNP31" s="9"/>
      <c r="GNQ31" s="9"/>
      <c r="GNR31" s="9"/>
      <c r="GNS31" s="9"/>
      <c r="GNT31" s="9"/>
      <c r="GNU31" s="9"/>
      <c r="GNV31" s="9"/>
      <c r="GNW31" s="9"/>
      <c r="GNX31" s="9"/>
      <c r="GNY31" s="9"/>
      <c r="GNZ31" s="9"/>
      <c r="GOA31" s="9"/>
      <c r="GOB31" s="9"/>
      <c r="GOC31" s="9"/>
      <c r="GOD31" s="9"/>
      <c r="GOE31" s="9"/>
      <c r="GOF31" s="9"/>
      <c r="GOG31" s="9"/>
      <c r="GOH31" s="9"/>
      <c r="GOI31" s="9"/>
      <c r="GOJ31" s="9"/>
      <c r="GOK31" s="9"/>
      <c r="GOL31" s="9"/>
      <c r="GOM31" s="9"/>
      <c r="GON31" s="9"/>
      <c r="GOO31" s="9"/>
      <c r="GOP31" s="9"/>
      <c r="GOQ31" s="9"/>
      <c r="GOR31" s="9"/>
      <c r="GOS31" s="9"/>
      <c r="GOT31" s="9"/>
      <c r="GOU31" s="9"/>
      <c r="GOV31" s="9"/>
      <c r="GOW31" s="9"/>
      <c r="GOX31" s="9"/>
      <c r="GOY31" s="9"/>
      <c r="GOZ31" s="9"/>
      <c r="GPA31" s="9"/>
      <c r="GPB31" s="9"/>
      <c r="GPC31" s="9"/>
      <c r="GPD31" s="9"/>
      <c r="GPE31" s="9"/>
      <c r="GPF31" s="9"/>
      <c r="GPG31" s="9"/>
      <c r="GPH31" s="9"/>
      <c r="GPI31" s="9"/>
      <c r="GPJ31" s="9"/>
      <c r="GPK31" s="9"/>
      <c r="GPL31" s="9"/>
      <c r="GPM31" s="9"/>
      <c r="GPN31" s="9"/>
      <c r="GPO31" s="9"/>
      <c r="GPP31" s="9"/>
      <c r="GPQ31" s="9"/>
      <c r="GPR31" s="9"/>
      <c r="GPS31" s="9"/>
      <c r="GPT31" s="9"/>
      <c r="GPU31" s="9"/>
      <c r="GPV31" s="9"/>
      <c r="GPW31" s="9"/>
      <c r="GPX31" s="9"/>
      <c r="GPY31" s="9"/>
      <c r="GPZ31" s="9"/>
      <c r="GQA31" s="9"/>
      <c r="GQB31" s="9"/>
      <c r="GQC31" s="9"/>
      <c r="GQD31" s="9"/>
      <c r="GQE31" s="9"/>
      <c r="GQF31" s="9"/>
      <c r="GQG31" s="9"/>
      <c r="GQH31" s="9"/>
      <c r="GQI31" s="9"/>
      <c r="GQJ31" s="9"/>
      <c r="GQK31" s="9"/>
      <c r="GQL31" s="9"/>
      <c r="GQM31" s="9"/>
      <c r="GQN31" s="9"/>
      <c r="GQO31" s="9"/>
      <c r="GQP31" s="9"/>
      <c r="GQQ31" s="9"/>
      <c r="GQR31" s="9"/>
      <c r="GQS31" s="9"/>
      <c r="GQT31" s="9"/>
      <c r="GQU31" s="9"/>
      <c r="GQV31" s="9"/>
      <c r="GQW31" s="9"/>
      <c r="GQX31" s="9"/>
      <c r="GQY31" s="9"/>
      <c r="GQZ31" s="9"/>
      <c r="GRA31" s="9"/>
      <c r="GRB31" s="9"/>
      <c r="GRC31" s="9"/>
      <c r="GRD31" s="9"/>
      <c r="GRE31" s="9"/>
      <c r="GRF31" s="9"/>
      <c r="GRG31" s="9"/>
      <c r="GRH31" s="9"/>
      <c r="GRI31" s="9"/>
      <c r="GRJ31" s="9"/>
      <c r="GRK31" s="9"/>
      <c r="GRL31" s="9"/>
      <c r="GRM31" s="9"/>
      <c r="GRN31" s="9"/>
      <c r="GRO31" s="9"/>
      <c r="GRP31" s="9"/>
      <c r="GRQ31" s="9"/>
      <c r="GRR31" s="9"/>
      <c r="GRS31" s="9"/>
      <c r="GRT31" s="9"/>
      <c r="GRU31" s="9"/>
      <c r="GRV31" s="9"/>
      <c r="GRW31" s="9"/>
      <c r="GRX31" s="9"/>
      <c r="GRY31" s="9"/>
      <c r="GRZ31" s="9"/>
      <c r="GSA31" s="9"/>
      <c r="GSB31" s="9"/>
      <c r="GSC31" s="9"/>
      <c r="GSD31" s="9"/>
      <c r="GSE31" s="9"/>
      <c r="GSF31" s="9"/>
      <c r="GSG31" s="9"/>
      <c r="GSH31" s="9"/>
      <c r="GSI31" s="9"/>
      <c r="GSJ31" s="9"/>
      <c r="GSK31" s="9"/>
      <c r="GSL31" s="9"/>
      <c r="GSM31" s="9"/>
      <c r="GSN31" s="9"/>
      <c r="GSO31" s="9"/>
      <c r="GSP31" s="9"/>
      <c r="GSQ31" s="9"/>
      <c r="GSR31" s="9"/>
      <c r="GSS31" s="9"/>
      <c r="GST31" s="9"/>
      <c r="GSU31" s="9"/>
      <c r="GSV31" s="9"/>
      <c r="GSW31" s="9"/>
      <c r="GSX31" s="9"/>
      <c r="GSY31" s="9"/>
      <c r="GSZ31" s="9"/>
      <c r="GTA31" s="9"/>
      <c r="GTB31" s="9"/>
      <c r="GTC31" s="9"/>
      <c r="GTD31" s="9"/>
      <c r="GTE31" s="9"/>
      <c r="GTF31" s="9"/>
      <c r="GTG31" s="9"/>
      <c r="GTH31" s="9"/>
      <c r="GTI31" s="9"/>
      <c r="GTJ31" s="9"/>
      <c r="GTK31" s="9"/>
      <c r="GTL31" s="9"/>
      <c r="GTM31" s="9"/>
      <c r="GTN31" s="9"/>
      <c r="GTO31" s="9"/>
      <c r="GTP31" s="9"/>
      <c r="GTQ31" s="9"/>
      <c r="GTR31" s="9"/>
      <c r="GTS31" s="9"/>
      <c r="GTT31" s="9"/>
      <c r="GTU31" s="9"/>
      <c r="GTV31" s="9"/>
      <c r="GTW31" s="9"/>
      <c r="GTX31" s="9"/>
      <c r="GTY31" s="9"/>
      <c r="GTZ31" s="9"/>
      <c r="GUA31" s="9"/>
      <c r="GUB31" s="9"/>
      <c r="GUC31" s="9"/>
      <c r="GUD31" s="9"/>
      <c r="GUE31" s="9"/>
      <c r="GUF31" s="9"/>
      <c r="GUG31" s="9"/>
      <c r="GUH31" s="9"/>
      <c r="GUI31" s="9"/>
      <c r="GUJ31" s="9"/>
      <c r="GUK31" s="9"/>
      <c r="GUL31" s="9"/>
      <c r="GUM31" s="9"/>
      <c r="GUN31" s="9"/>
      <c r="GUO31" s="9"/>
      <c r="GUP31" s="9"/>
      <c r="GUQ31" s="9"/>
      <c r="GUR31" s="9"/>
      <c r="GUS31" s="9"/>
      <c r="GUT31" s="9"/>
      <c r="GUU31" s="9"/>
      <c r="GUV31" s="9"/>
      <c r="GUW31" s="9"/>
      <c r="GUX31" s="9"/>
      <c r="GUY31" s="9"/>
      <c r="GUZ31" s="9"/>
      <c r="GVA31" s="9"/>
      <c r="GVB31" s="9"/>
      <c r="GVC31" s="9"/>
      <c r="GVD31" s="9"/>
      <c r="GVE31" s="9"/>
      <c r="GVF31" s="9"/>
      <c r="GVG31" s="9"/>
      <c r="GVH31" s="9"/>
      <c r="GVI31" s="9"/>
      <c r="GVJ31" s="9"/>
      <c r="GVK31" s="9"/>
      <c r="GVL31" s="9"/>
      <c r="GVM31" s="9"/>
      <c r="GVN31" s="9"/>
      <c r="GVO31" s="9"/>
      <c r="GVP31" s="9"/>
      <c r="GVQ31" s="9"/>
      <c r="GVR31" s="9"/>
      <c r="GVS31" s="9"/>
      <c r="GVT31" s="9"/>
      <c r="GVU31" s="9"/>
      <c r="GVV31" s="9"/>
      <c r="GVW31" s="9"/>
      <c r="GVX31" s="9"/>
      <c r="GVY31" s="9"/>
      <c r="GVZ31" s="9"/>
      <c r="GWA31" s="9"/>
      <c r="GWB31" s="9"/>
      <c r="GWC31" s="9"/>
      <c r="GWD31" s="9"/>
      <c r="GWE31" s="9"/>
      <c r="GWF31" s="9"/>
      <c r="GWG31" s="9"/>
      <c r="GWH31" s="9"/>
      <c r="GWI31" s="9"/>
      <c r="GWJ31" s="9"/>
      <c r="GWK31" s="9"/>
      <c r="GWL31" s="9"/>
      <c r="GWM31" s="9"/>
      <c r="GWN31" s="9"/>
      <c r="GWO31" s="9"/>
      <c r="GWP31" s="9"/>
      <c r="GWQ31" s="9"/>
      <c r="GWR31" s="9"/>
      <c r="GWS31" s="9"/>
      <c r="GWT31" s="9"/>
      <c r="GWU31" s="9"/>
      <c r="GWV31" s="9"/>
      <c r="GWW31" s="9"/>
      <c r="GWX31" s="9"/>
      <c r="GWY31" s="9"/>
      <c r="GWZ31" s="9"/>
      <c r="GXA31" s="9"/>
      <c r="GXB31" s="9"/>
      <c r="GXC31" s="9"/>
      <c r="GXD31" s="9"/>
      <c r="GXE31" s="9"/>
      <c r="GXF31" s="9"/>
      <c r="GXG31" s="9"/>
      <c r="GXH31" s="9"/>
      <c r="GXI31" s="9"/>
      <c r="GXJ31" s="9"/>
      <c r="GXK31" s="9"/>
      <c r="GXL31" s="9"/>
      <c r="GXM31" s="9"/>
      <c r="GXN31" s="9"/>
      <c r="GXO31" s="9"/>
      <c r="GXP31" s="9"/>
      <c r="GXQ31" s="9"/>
      <c r="GXR31" s="9"/>
      <c r="GXS31" s="9"/>
      <c r="GXT31" s="9"/>
      <c r="GXU31" s="9"/>
      <c r="GXV31" s="9"/>
      <c r="GXW31" s="9"/>
      <c r="GXX31" s="9"/>
      <c r="GXY31" s="9"/>
      <c r="GXZ31" s="9"/>
      <c r="GYA31" s="9"/>
      <c r="GYB31" s="9"/>
      <c r="GYC31" s="9"/>
      <c r="GYD31" s="9"/>
      <c r="GYE31" s="9"/>
      <c r="GYF31" s="9"/>
      <c r="GYG31" s="9"/>
      <c r="GYH31" s="9"/>
      <c r="GYI31" s="9"/>
      <c r="GYJ31" s="9"/>
      <c r="GYK31" s="9"/>
      <c r="GYL31" s="9"/>
      <c r="GYM31" s="9"/>
      <c r="GYN31" s="9"/>
      <c r="GYO31" s="9"/>
      <c r="GYP31" s="9"/>
      <c r="GYQ31" s="9"/>
      <c r="GYR31" s="9"/>
      <c r="GYS31" s="9"/>
      <c r="GYT31" s="9"/>
      <c r="GYU31" s="9"/>
      <c r="GYV31" s="9"/>
      <c r="GYW31" s="9"/>
      <c r="GYX31" s="9"/>
      <c r="GYY31" s="9"/>
      <c r="GYZ31" s="9"/>
      <c r="GZA31" s="9"/>
      <c r="GZB31" s="9"/>
      <c r="GZC31" s="9"/>
      <c r="GZD31" s="9"/>
      <c r="GZE31" s="9"/>
      <c r="GZF31" s="9"/>
      <c r="GZG31" s="9"/>
      <c r="GZH31" s="9"/>
      <c r="GZI31" s="9"/>
      <c r="GZJ31" s="9"/>
      <c r="GZK31" s="9"/>
      <c r="GZL31" s="9"/>
      <c r="GZM31" s="9"/>
      <c r="GZN31" s="9"/>
      <c r="GZO31" s="9"/>
      <c r="GZP31" s="9"/>
      <c r="GZQ31" s="9"/>
      <c r="GZR31" s="9"/>
      <c r="GZS31" s="9"/>
      <c r="GZT31" s="9"/>
      <c r="GZU31" s="9"/>
      <c r="GZV31" s="9"/>
      <c r="GZW31" s="9"/>
      <c r="GZX31" s="9"/>
      <c r="GZY31" s="9"/>
      <c r="GZZ31" s="9"/>
      <c r="HAA31" s="9"/>
      <c r="HAB31" s="9"/>
      <c r="HAC31" s="9"/>
      <c r="HAD31" s="9"/>
      <c r="HAE31" s="9"/>
      <c r="HAF31" s="9"/>
      <c r="HAG31" s="9"/>
      <c r="HAH31" s="9"/>
      <c r="HAI31" s="9"/>
      <c r="HAJ31" s="9"/>
      <c r="HAK31" s="9"/>
      <c r="HAL31" s="9"/>
      <c r="HAM31" s="9"/>
      <c r="HAN31" s="9"/>
      <c r="HAO31" s="9"/>
      <c r="HAP31" s="9"/>
      <c r="HAQ31" s="9"/>
      <c r="HAR31" s="9"/>
      <c r="HAS31" s="9"/>
      <c r="HAT31" s="9"/>
      <c r="HAU31" s="9"/>
      <c r="HAV31" s="9"/>
      <c r="HAW31" s="9"/>
      <c r="HAX31" s="9"/>
      <c r="HAY31" s="9"/>
      <c r="HAZ31" s="9"/>
      <c r="HBA31" s="9"/>
      <c r="HBB31" s="9"/>
      <c r="HBC31" s="9"/>
      <c r="HBD31" s="9"/>
      <c r="HBE31" s="9"/>
      <c r="HBF31" s="9"/>
      <c r="HBG31" s="9"/>
      <c r="HBH31" s="9"/>
      <c r="HBI31" s="9"/>
      <c r="HBJ31" s="9"/>
      <c r="HBK31" s="9"/>
      <c r="HBL31" s="9"/>
      <c r="HBM31" s="9"/>
      <c r="HBN31" s="9"/>
      <c r="HBO31" s="9"/>
      <c r="HBP31" s="9"/>
      <c r="HBQ31" s="9"/>
      <c r="HBR31" s="9"/>
      <c r="HBS31" s="9"/>
      <c r="HBT31" s="9"/>
      <c r="HBU31" s="9"/>
      <c r="HBV31" s="9"/>
      <c r="HBW31" s="9"/>
      <c r="HBX31" s="9"/>
      <c r="HBY31" s="9"/>
      <c r="HBZ31" s="9"/>
      <c r="HCA31" s="9"/>
      <c r="HCB31" s="9"/>
      <c r="HCC31" s="9"/>
      <c r="HCD31" s="9"/>
      <c r="HCE31" s="9"/>
      <c r="HCF31" s="9"/>
      <c r="HCG31" s="9"/>
      <c r="HCH31" s="9"/>
      <c r="HCI31" s="9"/>
      <c r="HCJ31" s="9"/>
      <c r="HCK31" s="9"/>
      <c r="HCL31" s="9"/>
      <c r="HCM31" s="9"/>
      <c r="HCN31" s="9"/>
      <c r="HCO31" s="9"/>
      <c r="HCP31" s="9"/>
      <c r="HCQ31" s="9"/>
      <c r="HCR31" s="9"/>
      <c r="HCS31" s="9"/>
      <c r="HCT31" s="9"/>
      <c r="HCU31" s="9"/>
      <c r="HCV31" s="9"/>
      <c r="HCW31" s="9"/>
      <c r="HCX31" s="9"/>
      <c r="HCY31" s="9"/>
      <c r="HCZ31" s="9"/>
      <c r="HDA31" s="9"/>
      <c r="HDB31" s="9"/>
      <c r="HDC31" s="9"/>
      <c r="HDD31" s="9"/>
      <c r="HDE31" s="9"/>
      <c r="HDF31" s="9"/>
      <c r="HDG31" s="9"/>
      <c r="HDH31" s="9"/>
      <c r="HDI31" s="9"/>
      <c r="HDJ31" s="9"/>
      <c r="HDK31" s="9"/>
      <c r="HDL31" s="9"/>
      <c r="HDM31" s="9"/>
      <c r="HDN31" s="9"/>
      <c r="HDO31" s="9"/>
      <c r="HDP31" s="9"/>
      <c r="HDQ31" s="9"/>
      <c r="HDR31" s="9"/>
      <c r="HDS31" s="9"/>
      <c r="HDT31" s="9"/>
      <c r="HDU31" s="9"/>
      <c r="HDV31" s="9"/>
      <c r="HDW31" s="9"/>
      <c r="HDX31" s="9"/>
      <c r="HDY31" s="9"/>
      <c r="HDZ31" s="9"/>
      <c r="HEA31" s="9"/>
      <c r="HEB31" s="9"/>
      <c r="HEC31" s="9"/>
      <c r="HED31" s="9"/>
      <c r="HEE31" s="9"/>
      <c r="HEF31" s="9"/>
      <c r="HEG31" s="9"/>
      <c r="HEH31" s="9"/>
      <c r="HEI31" s="9"/>
      <c r="HEJ31" s="9"/>
      <c r="HEK31" s="9"/>
      <c r="HEL31" s="9"/>
      <c r="HEM31" s="9"/>
      <c r="HEN31" s="9"/>
      <c r="HEO31" s="9"/>
      <c r="HEP31" s="9"/>
      <c r="HEQ31" s="9"/>
      <c r="HER31" s="9"/>
      <c r="HES31" s="9"/>
      <c r="HET31" s="9"/>
      <c r="HEU31" s="9"/>
      <c r="HEV31" s="9"/>
      <c r="HEW31" s="9"/>
      <c r="HEX31" s="9"/>
      <c r="HEY31" s="9"/>
      <c r="HEZ31" s="9"/>
      <c r="HFA31" s="9"/>
      <c r="HFB31" s="9"/>
      <c r="HFC31" s="9"/>
      <c r="HFD31" s="9"/>
      <c r="HFE31" s="9"/>
      <c r="HFF31" s="9"/>
      <c r="HFG31" s="9"/>
      <c r="HFH31" s="9"/>
      <c r="HFI31" s="9"/>
      <c r="HFJ31" s="9"/>
      <c r="HFK31" s="9"/>
      <c r="HFL31" s="9"/>
      <c r="HFM31" s="9"/>
      <c r="HFN31" s="9"/>
      <c r="HFO31" s="9"/>
      <c r="HFP31" s="9"/>
      <c r="HFQ31" s="9"/>
      <c r="HFR31" s="9"/>
      <c r="HFS31" s="9"/>
      <c r="HFT31" s="9"/>
      <c r="HFU31" s="9"/>
      <c r="HFV31" s="9"/>
      <c r="HFW31" s="9"/>
      <c r="HFX31" s="9"/>
      <c r="HFY31" s="9"/>
      <c r="HFZ31" s="9"/>
      <c r="HGA31" s="9"/>
      <c r="HGB31" s="9"/>
      <c r="HGC31" s="9"/>
      <c r="HGD31" s="9"/>
      <c r="HGE31" s="9"/>
      <c r="HGF31" s="9"/>
      <c r="HGG31" s="9"/>
      <c r="HGH31" s="9"/>
      <c r="HGI31" s="9"/>
      <c r="HGJ31" s="9"/>
      <c r="HGK31" s="9"/>
      <c r="HGL31" s="9"/>
      <c r="HGM31" s="9"/>
      <c r="HGN31" s="9"/>
      <c r="HGO31" s="9"/>
      <c r="HGP31" s="9"/>
      <c r="HGQ31" s="9"/>
      <c r="HGR31" s="9"/>
      <c r="HGS31" s="9"/>
      <c r="HGT31" s="9"/>
      <c r="HGU31" s="9"/>
      <c r="HGV31" s="9"/>
      <c r="HGW31" s="9"/>
      <c r="HGX31" s="9"/>
      <c r="HGY31" s="9"/>
      <c r="HGZ31" s="9"/>
      <c r="HHA31" s="9"/>
      <c r="HHB31" s="9"/>
      <c r="HHC31" s="9"/>
      <c r="HHD31" s="9"/>
      <c r="HHE31" s="9"/>
      <c r="HHF31" s="9"/>
      <c r="HHG31" s="9"/>
      <c r="HHH31" s="9"/>
      <c r="HHI31" s="9"/>
      <c r="HHJ31" s="9"/>
      <c r="HHK31" s="9"/>
      <c r="HHL31" s="9"/>
      <c r="HHM31" s="9"/>
      <c r="HHN31" s="9"/>
      <c r="HHO31" s="9"/>
      <c r="HHP31" s="9"/>
      <c r="HHQ31" s="9"/>
      <c r="HHR31" s="9"/>
      <c r="HHS31" s="9"/>
      <c r="HHT31" s="9"/>
      <c r="HHU31" s="9"/>
      <c r="HHV31" s="9"/>
      <c r="HHW31" s="9"/>
      <c r="HHX31" s="9"/>
      <c r="HHY31" s="9"/>
      <c r="HHZ31" s="9"/>
      <c r="HIA31" s="9"/>
      <c r="HIB31" s="9"/>
      <c r="HIC31" s="9"/>
      <c r="HID31" s="9"/>
      <c r="HIE31" s="9"/>
      <c r="HIF31" s="9"/>
      <c r="HIG31" s="9"/>
      <c r="HIH31" s="9"/>
      <c r="HII31" s="9"/>
      <c r="HIJ31" s="9"/>
      <c r="HIK31" s="9"/>
      <c r="HIL31" s="9"/>
      <c r="HIM31" s="9"/>
      <c r="HIN31" s="9"/>
      <c r="HIO31" s="9"/>
      <c r="HIP31" s="9"/>
      <c r="HIQ31" s="9"/>
      <c r="HIR31" s="9"/>
      <c r="HIS31" s="9"/>
      <c r="HIT31" s="9"/>
      <c r="HIU31" s="9"/>
      <c r="HIV31" s="9"/>
      <c r="HIW31" s="9"/>
      <c r="HIX31" s="9"/>
      <c r="HIY31" s="9"/>
      <c r="HIZ31" s="9"/>
      <c r="HJA31" s="9"/>
      <c r="HJB31" s="9"/>
      <c r="HJC31" s="9"/>
      <c r="HJD31" s="9"/>
      <c r="HJE31" s="9"/>
      <c r="HJF31" s="9"/>
      <c r="HJG31" s="9"/>
      <c r="HJH31" s="9"/>
      <c r="HJI31" s="9"/>
      <c r="HJJ31" s="9"/>
      <c r="HJK31" s="9"/>
      <c r="HJL31" s="9"/>
      <c r="HJM31" s="9"/>
      <c r="HJN31" s="9"/>
      <c r="HJO31" s="9"/>
      <c r="HJP31" s="9"/>
      <c r="HJQ31" s="9"/>
      <c r="HJR31" s="9"/>
      <c r="HJS31" s="9"/>
      <c r="HJT31" s="9"/>
      <c r="HJU31" s="9"/>
      <c r="HJV31" s="9"/>
      <c r="HJW31" s="9"/>
      <c r="HJX31" s="9"/>
      <c r="HJY31" s="9"/>
      <c r="HJZ31" s="9"/>
      <c r="HKA31" s="9"/>
      <c r="HKB31" s="9"/>
      <c r="HKC31" s="9"/>
      <c r="HKD31" s="9"/>
      <c r="HKE31" s="9"/>
      <c r="HKF31" s="9"/>
      <c r="HKG31" s="9"/>
      <c r="HKH31" s="9"/>
      <c r="HKI31" s="9"/>
      <c r="HKJ31" s="9"/>
      <c r="HKK31" s="9"/>
      <c r="HKL31" s="9"/>
      <c r="HKM31" s="9"/>
      <c r="HKN31" s="9"/>
      <c r="HKO31" s="9"/>
      <c r="HKP31" s="9"/>
      <c r="HKQ31" s="9"/>
      <c r="HKR31" s="9"/>
      <c r="HKS31" s="9"/>
      <c r="HKT31" s="9"/>
      <c r="HKU31" s="9"/>
      <c r="HKV31" s="9"/>
      <c r="HKW31" s="9"/>
      <c r="HKX31" s="9"/>
      <c r="HKY31" s="9"/>
      <c r="HKZ31" s="9"/>
      <c r="HLA31" s="9"/>
      <c r="HLB31" s="9"/>
      <c r="HLC31" s="9"/>
      <c r="HLD31" s="9"/>
      <c r="HLE31" s="9"/>
      <c r="HLF31" s="9"/>
      <c r="HLG31" s="9"/>
      <c r="HLH31" s="9"/>
      <c r="HLI31" s="9"/>
      <c r="HLJ31" s="9"/>
      <c r="HLK31" s="9"/>
      <c r="HLL31" s="9"/>
      <c r="HLM31" s="9"/>
      <c r="HLN31" s="9"/>
      <c r="HLO31" s="9"/>
      <c r="HLP31" s="9"/>
      <c r="HLQ31" s="9"/>
      <c r="HLR31" s="9"/>
      <c r="HLS31" s="9"/>
      <c r="HLT31" s="9"/>
      <c r="HLU31" s="9"/>
      <c r="HLV31" s="9"/>
      <c r="HLW31" s="9"/>
      <c r="HLX31" s="9"/>
      <c r="HLY31" s="9"/>
      <c r="HLZ31" s="9"/>
      <c r="HMA31" s="9"/>
      <c r="HMB31" s="9"/>
      <c r="HMC31" s="9"/>
      <c r="HMD31" s="9"/>
      <c r="HME31" s="9"/>
      <c r="HMF31" s="9"/>
      <c r="HMG31" s="9"/>
      <c r="HMH31" s="9"/>
      <c r="HMI31" s="9"/>
      <c r="HMJ31" s="9"/>
      <c r="HMK31" s="9"/>
      <c r="HML31" s="9"/>
      <c r="HMM31" s="9"/>
      <c r="HMN31" s="9"/>
      <c r="HMO31" s="9"/>
      <c r="HMP31" s="9"/>
      <c r="HMQ31" s="9"/>
      <c r="HMR31" s="9"/>
      <c r="HMS31" s="9"/>
      <c r="HMT31" s="9"/>
      <c r="HMU31" s="9"/>
      <c r="HMV31" s="9"/>
      <c r="HMW31" s="9"/>
      <c r="HMX31" s="9"/>
      <c r="HMY31" s="9"/>
      <c r="HMZ31" s="9"/>
      <c r="HNA31" s="9"/>
      <c r="HNB31" s="9"/>
      <c r="HNC31" s="9"/>
      <c r="HND31" s="9"/>
      <c r="HNE31" s="9"/>
      <c r="HNF31" s="9"/>
      <c r="HNG31" s="9"/>
      <c r="HNH31" s="9"/>
      <c r="HNI31" s="9"/>
      <c r="HNJ31" s="9"/>
      <c r="HNK31" s="9"/>
      <c r="HNL31" s="9"/>
      <c r="HNM31" s="9"/>
      <c r="HNN31" s="9"/>
      <c r="HNO31" s="9"/>
      <c r="HNP31" s="9"/>
      <c r="HNQ31" s="9"/>
      <c r="HNR31" s="9"/>
      <c r="HNS31" s="9"/>
      <c r="HNT31" s="9"/>
      <c r="HNU31" s="9"/>
      <c r="HNV31" s="9"/>
      <c r="HNW31" s="9"/>
      <c r="HNX31" s="9"/>
      <c r="HNY31" s="9"/>
      <c r="HNZ31" s="9"/>
      <c r="HOA31" s="9"/>
      <c r="HOB31" s="9"/>
      <c r="HOC31" s="9"/>
      <c r="HOD31" s="9"/>
      <c r="HOE31" s="9"/>
      <c r="HOF31" s="9"/>
      <c r="HOG31" s="9"/>
      <c r="HOH31" s="9"/>
      <c r="HOI31" s="9"/>
      <c r="HOJ31" s="9"/>
      <c r="HOK31" s="9"/>
      <c r="HOL31" s="9"/>
      <c r="HOM31" s="9"/>
      <c r="HON31" s="9"/>
      <c r="HOO31" s="9"/>
      <c r="HOP31" s="9"/>
      <c r="HOQ31" s="9"/>
      <c r="HOR31" s="9"/>
      <c r="HOS31" s="9"/>
      <c r="HOT31" s="9"/>
      <c r="HOU31" s="9"/>
      <c r="HOV31" s="9"/>
      <c r="HOW31" s="9"/>
      <c r="HOX31" s="9"/>
      <c r="HOY31" s="9"/>
      <c r="HOZ31" s="9"/>
      <c r="HPA31" s="9"/>
      <c r="HPB31" s="9"/>
      <c r="HPC31" s="9"/>
      <c r="HPD31" s="9"/>
      <c r="HPE31" s="9"/>
      <c r="HPF31" s="9"/>
      <c r="HPG31" s="9"/>
      <c r="HPH31" s="9"/>
      <c r="HPI31" s="9"/>
      <c r="HPJ31" s="9"/>
      <c r="HPK31" s="9"/>
      <c r="HPL31" s="9"/>
      <c r="HPM31" s="9"/>
      <c r="HPN31" s="9"/>
      <c r="HPO31" s="9"/>
      <c r="HPP31" s="9"/>
      <c r="HPQ31" s="9"/>
      <c r="HPR31" s="9"/>
      <c r="HPS31" s="9"/>
      <c r="HPT31" s="9"/>
      <c r="HPU31" s="9"/>
      <c r="HPV31" s="9"/>
      <c r="HPW31" s="9"/>
      <c r="HPX31" s="9"/>
      <c r="HPY31" s="9"/>
      <c r="HPZ31" s="9"/>
      <c r="HQA31" s="9"/>
      <c r="HQB31" s="9"/>
      <c r="HQC31" s="9"/>
      <c r="HQD31" s="9"/>
      <c r="HQE31" s="9"/>
      <c r="HQF31" s="9"/>
      <c r="HQG31" s="9"/>
      <c r="HQH31" s="9"/>
      <c r="HQI31" s="9"/>
      <c r="HQJ31" s="9"/>
      <c r="HQK31" s="9"/>
      <c r="HQL31" s="9"/>
      <c r="HQM31" s="9"/>
      <c r="HQN31" s="9"/>
      <c r="HQO31" s="9"/>
      <c r="HQP31" s="9"/>
      <c r="HQQ31" s="9"/>
      <c r="HQR31" s="9"/>
      <c r="HQS31" s="9"/>
      <c r="HQT31" s="9"/>
      <c r="HQU31" s="9"/>
      <c r="HQV31" s="9"/>
      <c r="HQW31" s="9"/>
      <c r="HQX31" s="9"/>
      <c r="HQY31" s="9"/>
      <c r="HQZ31" s="9"/>
      <c r="HRA31" s="9"/>
      <c r="HRB31" s="9"/>
      <c r="HRC31" s="9"/>
      <c r="HRD31" s="9"/>
      <c r="HRE31" s="9"/>
      <c r="HRF31" s="9"/>
      <c r="HRG31" s="9"/>
      <c r="HRH31" s="9"/>
      <c r="HRI31" s="9"/>
      <c r="HRJ31" s="9"/>
      <c r="HRK31" s="9"/>
      <c r="HRL31" s="9"/>
      <c r="HRM31" s="9"/>
      <c r="HRN31" s="9"/>
      <c r="HRO31" s="9"/>
      <c r="HRP31" s="9"/>
      <c r="HRQ31" s="9"/>
      <c r="HRR31" s="9"/>
      <c r="HRS31" s="9"/>
      <c r="HRT31" s="9"/>
      <c r="HRU31" s="9"/>
      <c r="HRV31" s="9"/>
      <c r="HRW31" s="9"/>
      <c r="HRX31" s="9"/>
      <c r="HRY31" s="9"/>
      <c r="HRZ31" s="9"/>
      <c r="HSA31" s="9"/>
      <c r="HSB31" s="9"/>
      <c r="HSC31" s="9"/>
      <c r="HSD31" s="9"/>
      <c r="HSE31" s="9"/>
      <c r="HSF31" s="9"/>
      <c r="HSG31" s="9"/>
      <c r="HSH31" s="9"/>
      <c r="HSI31" s="9"/>
      <c r="HSJ31" s="9"/>
      <c r="HSK31" s="9"/>
      <c r="HSL31" s="9"/>
      <c r="HSM31" s="9"/>
      <c r="HSN31" s="9"/>
      <c r="HSO31" s="9"/>
      <c r="HSP31" s="9"/>
      <c r="HSQ31" s="9"/>
      <c r="HSR31" s="9"/>
      <c r="HSS31" s="9"/>
      <c r="HST31" s="9"/>
      <c r="HSU31" s="9"/>
      <c r="HSV31" s="9"/>
      <c r="HSW31" s="9"/>
      <c r="HSX31" s="9"/>
      <c r="HSY31" s="9"/>
      <c r="HSZ31" s="9"/>
      <c r="HTA31" s="9"/>
      <c r="HTB31" s="9"/>
      <c r="HTC31" s="9"/>
      <c r="HTD31" s="9"/>
      <c r="HTE31" s="9"/>
      <c r="HTF31" s="9"/>
      <c r="HTG31" s="9"/>
      <c r="HTH31" s="9"/>
      <c r="HTI31" s="9"/>
      <c r="HTJ31" s="9"/>
      <c r="HTK31" s="9"/>
      <c r="HTL31" s="9"/>
      <c r="HTM31" s="9"/>
      <c r="HTN31" s="9"/>
      <c r="HTO31" s="9"/>
      <c r="HTP31" s="9"/>
      <c r="HTQ31" s="9"/>
      <c r="HTR31" s="9"/>
      <c r="HTS31" s="9"/>
      <c r="HTT31" s="9"/>
      <c r="HTU31" s="9"/>
      <c r="HTV31" s="9"/>
      <c r="HTW31" s="9"/>
      <c r="HTX31" s="9"/>
      <c r="HTY31" s="9"/>
      <c r="HTZ31" s="9"/>
      <c r="HUA31" s="9"/>
      <c r="HUB31" s="9"/>
      <c r="HUC31" s="9"/>
      <c r="HUD31" s="9"/>
      <c r="HUE31" s="9"/>
      <c r="HUF31" s="9"/>
      <c r="HUG31" s="9"/>
      <c r="HUH31" s="9"/>
      <c r="HUI31" s="9"/>
      <c r="HUJ31" s="9"/>
      <c r="HUK31" s="9"/>
      <c r="HUL31" s="9"/>
      <c r="HUM31" s="9"/>
      <c r="HUN31" s="9"/>
      <c r="HUO31" s="9"/>
      <c r="HUP31" s="9"/>
      <c r="HUQ31" s="9"/>
      <c r="HUR31" s="9"/>
      <c r="HUS31" s="9"/>
      <c r="HUT31" s="9"/>
      <c r="HUU31" s="9"/>
      <c r="HUV31" s="9"/>
      <c r="HUW31" s="9"/>
      <c r="HUX31" s="9"/>
      <c r="HUY31" s="9"/>
      <c r="HUZ31" s="9"/>
      <c r="HVA31" s="9"/>
      <c r="HVB31" s="9"/>
      <c r="HVC31" s="9"/>
      <c r="HVD31" s="9"/>
      <c r="HVE31" s="9"/>
      <c r="HVF31" s="9"/>
      <c r="HVG31" s="9"/>
      <c r="HVH31" s="9"/>
      <c r="HVI31" s="9"/>
      <c r="HVJ31" s="9"/>
      <c r="HVK31" s="9"/>
      <c r="HVL31" s="9"/>
      <c r="HVM31" s="9"/>
      <c r="HVN31" s="9"/>
      <c r="HVO31" s="9"/>
      <c r="HVP31" s="9"/>
      <c r="HVQ31" s="9"/>
      <c r="HVR31" s="9"/>
      <c r="HVS31" s="9"/>
      <c r="HVT31" s="9"/>
      <c r="HVU31" s="9"/>
      <c r="HVV31" s="9"/>
      <c r="HVW31" s="9"/>
      <c r="HVX31" s="9"/>
      <c r="HVY31" s="9"/>
      <c r="HVZ31" s="9"/>
      <c r="HWA31" s="9"/>
      <c r="HWB31" s="9"/>
      <c r="HWC31" s="9"/>
      <c r="HWD31" s="9"/>
      <c r="HWE31" s="9"/>
      <c r="HWF31" s="9"/>
      <c r="HWG31" s="9"/>
      <c r="HWH31" s="9"/>
      <c r="HWI31" s="9"/>
      <c r="HWJ31" s="9"/>
      <c r="HWK31" s="9"/>
      <c r="HWL31" s="9"/>
      <c r="HWM31" s="9"/>
      <c r="HWN31" s="9"/>
      <c r="HWO31" s="9"/>
      <c r="HWP31" s="9"/>
      <c r="HWQ31" s="9"/>
      <c r="HWR31" s="9"/>
      <c r="HWS31" s="9"/>
      <c r="HWT31" s="9"/>
      <c r="HWU31" s="9"/>
      <c r="HWV31" s="9"/>
      <c r="HWW31" s="9"/>
      <c r="HWX31" s="9"/>
      <c r="HWY31" s="9"/>
      <c r="HWZ31" s="9"/>
      <c r="HXA31" s="9"/>
      <c r="HXB31" s="9"/>
      <c r="HXC31" s="9"/>
      <c r="HXD31" s="9"/>
      <c r="HXE31" s="9"/>
      <c r="HXF31" s="9"/>
      <c r="HXG31" s="9"/>
      <c r="HXH31" s="9"/>
      <c r="HXI31" s="9"/>
      <c r="HXJ31" s="9"/>
      <c r="HXK31" s="9"/>
      <c r="HXL31" s="9"/>
      <c r="HXM31" s="9"/>
      <c r="HXN31" s="9"/>
      <c r="HXO31" s="9"/>
      <c r="HXP31" s="9"/>
      <c r="HXQ31" s="9"/>
      <c r="HXR31" s="9"/>
      <c r="HXS31" s="9"/>
      <c r="HXT31" s="9"/>
      <c r="HXU31" s="9"/>
      <c r="HXV31" s="9"/>
      <c r="HXW31" s="9"/>
      <c r="HXX31" s="9"/>
      <c r="HXY31" s="9"/>
      <c r="HXZ31" s="9"/>
      <c r="HYA31" s="9"/>
      <c r="HYB31" s="9"/>
      <c r="HYC31" s="9"/>
      <c r="HYD31" s="9"/>
      <c r="HYE31" s="9"/>
      <c r="HYF31" s="9"/>
      <c r="HYG31" s="9"/>
      <c r="HYH31" s="9"/>
      <c r="HYI31" s="9"/>
      <c r="HYJ31" s="9"/>
      <c r="HYK31" s="9"/>
      <c r="HYL31" s="9"/>
      <c r="HYM31" s="9"/>
      <c r="HYN31" s="9"/>
      <c r="HYO31" s="9"/>
      <c r="HYP31" s="9"/>
      <c r="HYQ31" s="9"/>
      <c r="HYR31" s="9"/>
      <c r="HYS31" s="9"/>
      <c r="HYT31" s="9"/>
      <c r="HYU31" s="9"/>
      <c r="HYV31" s="9"/>
      <c r="HYW31" s="9"/>
      <c r="HYX31" s="9"/>
      <c r="HYY31" s="9"/>
      <c r="HYZ31" s="9"/>
      <c r="HZA31" s="9"/>
      <c r="HZB31" s="9"/>
      <c r="HZC31" s="9"/>
      <c r="HZD31" s="9"/>
      <c r="HZE31" s="9"/>
      <c r="HZF31" s="9"/>
      <c r="HZG31" s="9"/>
      <c r="HZH31" s="9"/>
      <c r="HZI31" s="9"/>
      <c r="HZJ31" s="9"/>
      <c r="HZK31" s="9"/>
      <c r="HZL31" s="9"/>
      <c r="HZM31" s="9"/>
      <c r="HZN31" s="9"/>
      <c r="HZO31" s="9"/>
      <c r="HZP31" s="9"/>
      <c r="HZQ31" s="9"/>
      <c r="HZR31" s="9"/>
      <c r="HZS31" s="9"/>
      <c r="HZT31" s="9"/>
      <c r="HZU31" s="9"/>
      <c r="HZV31" s="9"/>
      <c r="HZW31" s="9"/>
      <c r="HZX31" s="9"/>
      <c r="HZY31" s="9"/>
      <c r="HZZ31" s="9"/>
      <c r="IAA31" s="9"/>
      <c r="IAB31" s="9"/>
      <c r="IAC31" s="9"/>
      <c r="IAD31" s="9"/>
      <c r="IAE31" s="9"/>
      <c r="IAF31" s="9"/>
      <c r="IAG31" s="9"/>
      <c r="IAH31" s="9"/>
      <c r="IAI31" s="9"/>
      <c r="IAJ31" s="9"/>
      <c r="IAK31" s="9"/>
      <c r="IAL31" s="9"/>
      <c r="IAM31" s="9"/>
      <c r="IAN31" s="9"/>
      <c r="IAO31" s="9"/>
      <c r="IAP31" s="9"/>
      <c r="IAQ31" s="9"/>
      <c r="IAR31" s="9"/>
      <c r="IAS31" s="9"/>
      <c r="IAT31" s="9"/>
      <c r="IAU31" s="9"/>
      <c r="IAV31" s="9"/>
      <c r="IAW31" s="9"/>
      <c r="IAX31" s="9"/>
      <c r="IAY31" s="9"/>
      <c r="IAZ31" s="9"/>
      <c r="IBA31" s="9"/>
      <c r="IBB31" s="9"/>
      <c r="IBC31" s="9"/>
      <c r="IBD31" s="9"/>
      <c r="IBE31" s="9"/>
      <c r="IBF31" s="9"/>
      <c r="IBG31" s="9"/>
      <c r="IBH31" s="9"/>
      <c r="IBI31" s="9"/>
      <c r="IBJ31" s="9"/>
      <c r="IBK31" s="9"/>
      <c r="IBL31" s="9"/>
      <c r="IBM31" s="9"/>
      <c r="IBN31" s="9"/>
      <c r="IBO31" s="9"/>
      <c r="IBP31" s="9"/>
      <c r="IBQ31" s="9"/>
      <c r="IBR31" s="9"/>
      <c r="IBS31" s="9"/>
      <c r="IBT31" s="9"/>
      <c r="IBU31" s="9"/>
      <c r="IBV31" s="9"/>
      <c r="IBW31" s="9"/>
      <c r="IBX31" s="9"/>
      <c r="IBY31" s="9"/>
      <c r="IBZ31" s="9"/>
      <c r="ICA31" s="9"/>
      <c r="ICB31" s="9"/>
      <c r="ICC31" s="9"/>
      <c r="ICD31" s="9"/>
      <c r="ICE31" s="9"/>
      <c r="ICF31" s="9"/>
      <c r="ICG31" s="9"/>
      <c r="ICH31" s="9"/>
      <c r="ICI31" s="9"/>
      <c r="ICJ31" s="9"/>
      <c r="ICK31" s="9"/>
      <c r="ICL31" s="9"/>
      <c r="ICM31" s="9"/>
      <c r="ICN31" s="9"/>
      <c r="ICO31" s="9"/>
      <c r="ICP31" s="9"/>
      <c r="ICQ31" s="9"/>
      <c r="ICR31" s="9"/>
      <c r="ICS31" s="9"/>
      <c r="ICT31" s="9"/>
      <c r="ICU31" s="9"/>
      <c r="ICV31" s="9"/>
      <c r="ICW31" s="9"/>
      <c r="ICX31" s="9"/>
      <c r="ICY31" s="9"/>
      <c r="ICZ31" s="9"/>
      <c r="IDA31" s="9"/>
      <c r="IDB31" s="9"/>
      <c r="IDC31" s="9"/>
      <c r="IDD31" s="9"/>
      <c r="IDE31" s="9"/>
      <c r="IDF31" s="9"/>
      <c r="IDG31" s="9"/>
      <c r="IDH31" s="9"/>
      <c r="IDI31" s="9"/>
      <c r="IDJ31" s="9"/>
      <c r="IDK31" s="9"/>
      <c r="IDL31" s="9"/>
      <c r="IDM31" s="9"/>
      <c r="IDN31" s="9"/>
      <c r="IDO31" s="9"/>
      <c r="IDP31" s="9"/>
      <c r="IDQ31" s="9"/>
      <c r="IDR31" s="9"/>
      <c r="IDS31" s="9"/>
      <c r="IDT31" s="9"/>
      <c r="IDU31" s="9"/>
      <c r="IDV31" s="9"/>
      <c r="IDW31" s="9"/>
      <c r="IDX31" s="9"/>
      <c r="IDY31" s="9"/>
      <c r="IDZ31" s="9"/>
      <c r="IEA31" s="9"/>
      <c r="IEB31" s="9"/>
      <c r="IEC31" s="9"/>
      <c r="IED31" s="9"/>
      <c r="IEE31" s="9"/>
      <c r="IEF31" s="9"/>
      <c r="IEG31" s="9"/>
      <c r="IEH31" s="9"/>
      <c r="IEI31" s="9"/>
      <c r="IEJ31" s="9"/>
      <c r="IEK31" s="9"/>
      <c r="IEL31" s="9"/>
      <c r="IEM31" s="9"/>
      <c r="IEN31" s="9"/>
      <c r="IEO31" s="9"/>
      <c r="IEP31" s="9"/>
      <c r="IEQ31" s="9"/>
      <c r="IER31" s="9"/>
      <c r="IES31" s="9"/>
      <c r="IET31" s="9"/>
      <c r="IEU31" s="9"/>
      <c r="IEV31" s="9"/>
      <c r="IEW31" s="9"/>
      <c r="IEX31" s="9"/>
      <c r="IEY31" s="9"/>
      <c r="IEZ31" s="9"/>
      <c r="IFA31" s="9"/>
      <c r="IFB31" s="9"/>
      <c r="IFC31" s="9"/>
      <c r="IFD31" s="9"/>
      <c r="IFE31" s="9"/>
      <c r="IFF31" s="9"/>
      <c r="IFG31" s="9"/>
      <c r="IFH31" s="9"/>
      <c r="IFI31" s="9"/>
      <c r="IFJ31" s="9"/>
      <c r="IFK31" s="9"/>
      <c r="IFL31" s="9"/>
      <c r="IFM31" s="9"/>
      <c r="IFN31" s="9"/>
      <c r="IFO31" s="9"/>
      <c r="IFP31" s="9"/>
      <c r="IFQ31" s="9"/>
      <c r="IFR31" s="9"/>
      <c r="IFS31" s="9"/>
      <c r="IFT31" s="9"/>
      <c r="IFU31" s="9"/>
      <c r="IFV31" s="9"/>
      <c r="IFW31" s="9"/>
      <c r="IFX31" s="9"/>
      <c r="IFY31" s="9"/>
      <c r="IFZ31" s="9"/>
      <c r="IGA31" s="9"/>
      <c r="IGB31" s="9"/>
      <c r="IGC31" s="9"/>
      <c r="IGD31" s="9"/>
      <c r="IGE31" s="9"/>
      <c r="IGF31" s="9"/>
      <c r="IGG31" s="9"/>
      <c r="IGH31" s="9"/>
      <c r="IGI31" s="9"/>
      <c r="IGJ31" s="9"/>
      <c r="IGK31" s="9"/>
      <c r="IGL31" s="9"/>
      <c r="IGM31" s="9"/>
      <c r="IGN31" s="9"/>
      <c r="IGO31" s="9"/>
      <c r="IGP31" s="9"/>
      <c r="IGQ31" s="9"/>
      <c r="IGR31" s="9"/>
      <c r="IGS31" s="9"/>
      <c r="IGT31" s="9"/>
      <c r="IGU31" s="9"/>
      <c r="IGV31" s="9"/>
      <c r="IGW31" s="9"/>
      <c r="IGX31" s="9"/>
      <c r="IGY31" s="9"/>
      <c r="IGZ31" s="9"/>
      <c r="IHA31" s="9"/>
      <c r="IHB31" s="9"/>
      <c r="IHC31" s="9"/>
      <c r="IHD31" s="9"/>
      <c r="IHE31" s="9"/>
      <c r="IHF31" s="9"/>
      <c r="IHG31" s="9"/>
      <c r="IHH31" s="9"/>
      <c r="IHI31" s="9"/>
      <c r="IHJ31" s="9"/>
      <c r="IHK31" s="9"/>
      <c r="IHL31" s="9"/>
      <c r="IHM31" s="9"/>
      <c r="IHN31" s="9"/>
      <c r="IHO31" s="9"/>
      <c r="IHP31" s="9"/>
      <c r="IHQ31" s="9"/>
      <c r="IHR31" s="9"/>
      <c r="IHS31" s="9"/>
      <c r="IHT31" s="9"/>
      <c r="IHU31" s="9"/>
      <c r="IHV31" s="9"/>
      <c r="IHW31" s="9"/>
      <c r="IHX31" s="9"/>
      <c r="IHY31" s="9"/>
      <c r="IHZ31" s="9"/>
      <c r="IIA31" s="9"/>
      <c r="IIB31" s="9"/>
      <c r="IIC31" s="9"/>
      <c r="IID31" s="9"/>
      <c r="IIE31" s="9"/>
      <c r="IIF31" s="9"/>
      <c r="IIG31" s="9"/>
      <c r="IIH31" s="9"/>
      <c r="III31" s="9"/>
      <c r="IIJ31" s="9"/>
      <c r="IIK31" s="9"/>
      <c r="IIL31" s="9"/>
      <c r="IIM31" s="9"/>
      <c r="IIN31" s="9"/>
      <c r="IIO31" s="9"/>
      <c r="IIP31" s="9"/>
      <c r="IIQ31" s="9"/>
      <c r="IIR31" s="9"/>
      <c r="IIS31" s="9"/>
      <c r="IIT31" s="9"/>
      <c r="IIU31" s="9"/>
      <c r="IIV31" s="9"/>
      <c r="IIW31" s="9"/>
      <c r="IIX31" s="9"/>
      <c r="IIY31" s="9"/>
      <c r="IIZ31" s="9"/>
      <c r="IJA31" s="9"/>
      <c r="IJB31" s="9"/>
      <c r="IJC31" s="9"/>
      <c r="IJD31" s="9"/>
      <c r="IJE31" s="9"/>
      <c r="IJF31" s="9"/>
      <c r="IJG31" s="9"/>
      <c r="IJH31" s="9"/>
      <c r="IJI31" s="9"/>
      <c r="IJJ31" s="9"/>
      <c r="IJK31" s="9"/>
      <c r="IJL31" s="9"/>
      <c r="IJM31" s="9"/>
      <c r="IJN31" s="9"/>
      <c r="IJO31" s="9"/>
      <c r="IJP31" s="9"/>
      <c r="IJQ31" s="9"/>
      <c r="IJR31" s="9"/>
      <c r="IJS31" s="9"/>
      <c r="IJT31" s="9"/>
      <c r="IJU31" s="9"/>
      <c r="IJV31" s="9"/>
      <c r="IJW31" s="9"/>
      <c r="IJX31" s="9"/>
      <c r="IJY31" s="9"/>
      <c r="IJZ31" s="9"/>
      <c r="IKA31" s="9"/>
      <c r="IKB31" s="9"/>
      <c r="IKC31" s="9"/>
      <c r="IKD31" s="9"/>
      <c r="IKE31" s="9"/>
      <c r="IKF31" s="9"/>
      <c r="IKG31" s="9"/>
      <c r="IKH31" s="9"/>
      <c r="IKI31" s="9"/>
      <c r="IKJ31" s="9"/>
      <c r="IKK31" s="9"/>
      <c r="IKL31" s="9"/>
      <c r="IKM31" s="9"/>
      <c r="IKN31" s="9"/>
      <c r="IKO31" s="9"/>
      <c r="IKP31" s="9"/>
      <c r="IKQ31" s="9"/>
      <c r="IKR31" s="9"/>
      <c r="IKS31" s="9"/>
      <c r="IKT31" s="9"/>
      <c r="IKU31" s="9"/>
      <c r="IKV31" s="9"/>
      <c r="IKW31" s="9"/>
      <c r="IKX31" s="9"/>
      <c r="IKY31" s="9"/>
      <c r="IKZ31" s="9"/>
      <c r="ILA31" s="9"/>
      <c r="ILB31" s="9"/>
      <c r="ILC31" s="9"/>
      <c r="ILD31" s="9"/>
      <c r="ILE31" s="9"/>
      <c r="ILF31" s="9"/>
      <c r="ILG31" s="9"/>
      <c r="ILH31" s="9"/>
      <c r="ILI31" s="9"/>
      <c r="ILJ31" s="9"/>
      <c r="ILK31" s="9"/>
      <c r="ILL31" s="9"/>
      <c r="ILM31" s="9"/>
      <c r="ILN31" s="9"/>
      <c r="ILO31" s="9"/>
      <c r="ILP31" s="9"/>
      <c r="ILQ31" s="9"/>
      <c r="ILR31" s="9"/>
      <c r="ILS31" s="9"/>
      <c r="ILT31" s="9"/>
      <c r="ILU31" s="9"/>
      <c r="ILV31" s="9"/>
      <c r="ILW31" s="9"/>
      <c r="ILX31" s="9"/>
      <c r="ILY31" s="9"/>
      <c r="ILZ31" s="9"/>
      <c r="IMA31" s="9"/>
      <c r="IMB31" s="9"/>
      <c r="IMC31" s="9"/>
      <c r="IMD31" s="9"/>
      <c r="IME31" s="9"/>
      <c r="IMF31" s="9"/>
      <c r="IMG31" s="9"/>
      <c r="IMH31" s="9"/>
      <c r="IMI31" s="9"/>
      <c r="IMJ31" s="9"/>
      <c r="IMK31" s="9"/>
      <c r="IML31" s="9"/>
      <c r="IMM31" s="9"/>
      <c r="IMN31" s="9"/>
      <c r="IMO31" s="9"/>
      <c r="IMP31" s="9"/>
      <c r="IMQ31" s="9"/>
      <c r="IMR31" s="9"/>
      <c r="IMS31" s="9"/>
      <c r="IMT31" s="9"/>
      <c r="IMU31" s="9"/>
      <c r="IMV31" s="9"/>
      <c r="IMW31" s="9"/>
      <c r="IMX31" s="9"/>
      <c r="IMY31" s="9"/>
      <c r="IMZ31" s="9"/>
      <c r="INA31" s="9"/>
      <c r="INB31" s="9"/>
      <c r="INC31" s="9"/>
      <c r="IND31" s="9"/>
      <c r="INE31" s="9"/>
      <c r="INF31" s="9"/>
      <c r="ING31" s="9"/>
      <c r="INH31" s="9"/>
      <c r="INI31" s="9"/>
      <c r="INJ31" s="9"/>
      <c r="INK31" s="9"/>
      <c r="INL31" s="9"/>
      <c r="INM31" s="9"/>
      <c r="INN31" s="9"/>
      <c r="INO31" s="9"/>
      <c r="INP31" s="9"/>
      <c r="INQ31" s="9"/>
      <c r="INR31" s="9"/>
      <c r="INS31" s="9"/>
      <c r="INT31" s="9"/>
      <c r="INU31" s="9"/>
      <c r="INV31" s="9"/>
      <c r="INW31" s="9"/>
      <c r="INX31" s="9"/>
      <c r="INY31" s="9"/>
      <c r="INZ31" s="9"/>
      <c r="IOA31" s="9"/>
      <c r="IOB31" s="9"/>
      <c r="IOC31" s="9"/>
      <c r="IOD31" s="9"/>
      <c r="IOE31" s="9"/>
      <c r="IOF31" s="9"/>
      <c r="IOG31" s="9"/>
      <c r="IOH31" s="9"/>
      <c r="IOI31" s="9"/>
      <c r="IOJ31" s="9"/>
      <c r="IOK31" s="9"/>
      <c r="IOL31" s="9"/>
      <c r="IOM31" s="9"/>
      <c r="ION31" s="9"/>
      <c r="IOO31" s="9"/>
      <c r="IOP31" s="9"/>
      <c r="IOQ31" s="9"/>
      <c r="IOR31" s="9"/>
      <c r="IOS31" s="9"/>
      <c r="IOT31" s="9"/>
      <c r="IOU31" s="9"/>
      <c r="IOV31" s="9"/>
      <c r="IOW31" s="9"/>
      <c r="IOX31" s="9"/>
      <c r="IOY31" s="9"/>
      <c r="IOZ31" s="9"/>
      <c r="IPA31" s="9"/>
      <c r="IPB31" s="9"/>
      <c r="IPC31" s="9"/>
      <c r="IPD31" s="9"/>
      <c r="IPE31" s="9"/>
      <c r="IPF31" s="9"/>
      <c r="IPG31" s="9"/>
      <c r="IPH31" s="9"/>
      <c r="IPI31" s="9"/>
      <c r="IPJ31" s="9"/>
      <c r="IPK31" s="9"/>
      <c r="IPL31" s="9"/>
      <c r="IPM31" s="9"/>
      <c r="IPN31" s="9"/>
      <c r="IPO31" s="9"/>
      <c r="IPP31" s="9"/>
      <c r="IPQ31" s="9"/>
      <c r="IPR31" s="9"/>
      <c r="IPS31" s="9"/>
      <c r="IPT31" s="9"/>
      <c r="IPU31" s="9"/>
      <c r="IPV31" s="9"/>
      <c r="IPW31" s="9"/>
      <c r="IPX31" s="9"/>
      <c r="IPY31" s="9"/>
      <c r="IPZ31" s="9"/>
      <c r="IQA31" s="9"/>
      <c r="IQB31" s="9"/>
      <c r="IQC31" s="9"/>
      <c r="IQD31" s="9"/>
      <c r="IQE31" s="9"/>
      <c r="IQF31" s="9"/>
      <c r="IQG31" s="9"/>
      <c r="IQH31" s="9"/>
      <c r="IQI31" s="9"/>
      <c r="IQJ31" s="9"/>
      <c r="IQK31" s="9"/>
      <c r="IQL31" s="9"/>
      <c r="IQM31" s="9"/>
      <c r="IQN31" s="9"/>
      <c r="IQO31" s="9"/>
      <c r="IQP31" s="9"/>
      <c r="IQQ31" s="9"/>
      <c r="IQR31" s="9"/>
      <c r="IQS31" s="9"/>
      <c r="IQT31" s="9"/>
      <c r="IQU31" s="9"/>
      <c r="IQV31" s="9"/>
      <c r="IQW31" s="9"/>
      <c r="IQX31" s="9"/>
      <c r="IQY31" s="9"/>
      <c r="IQZ31" s="9"/>
      <c r="IRA31" s="9"/>
      <c r="IRB31" s="9"/>
      <c r="IRC31" s="9"/>
      <c r="IRD31" s="9"/>
      <c r="IRE31" s="9"/>
      <c r="IRF31" s="9"/>
      <c r="IRG31" s="9"/>
      <c r="IRH31" s="9"/>
      <c r="IRI31" s="9"/>
      <c r="IRJ31" s="9"/>
      <c r="IRK31" s="9"/>
      <c r="IRL31" s="9"/>
      <c r="IRM31" s="9"/>
      <c r="IRN31" s="9"/>
      <c r="IRO31" s="9"/>
      <c r="IRP31" s="9"/>
      <c r="IRQ31" s="9"/>
      <c r="IRR31" s="9"/>
      <c r="IRS31" s="9"/>
      <c r="IRT31" s="9"/>
      <c r="IRU31" s="9"/>
      <c r="IRV31" s="9"/>
      <c r="IRW31" s="9"/>
      <c r="IRX31" s="9"/>
      <c r="IRY31" s="9"/>
      <c r="IRZ31" s="9"/>
      <c r="ISA31" s="9"/>
      <c r="ISB31" s="9"/>
      <c r="ISC31" s="9"/>
      <c r="ISD31" s="9"/>
      <c r="ISE31" s="9"/>
      <c r="ISF31" s="9"/>
      <c r="ISG31" s="9"/>
      <c r="ISH31" s="9"/>
      <c r="ISI31" s="9"/>
      <c r="ISJ31" s="9"/>
      <c r="ISK31" s="9"/>
      <c r="ISL31" s="9"/>
      <c r="ISM31" s="9"/>
      <c r="ISN31" s="9"/>
      <c r="ISO31" s="9"/>
      <c r="ISP31" s="9"/>
      <c r="ISQ31" s="9"/>
      <c r="ISR31" s="9"/>
      <c r="ISS31" s="9"/>
      <c r="IST31" s="9"/>
      <c r="ISU31" s="9"/>
      <c r="ISV31" s="9"/>
      <c r="ISW31" s="9"/>
      <c r="ISX31" s="9"/>
      <c r="ISY31" s="9"/>
      <c r="ISZ31" s="9"/>
      <c r="ITA31" s="9"/>
      <c r="ITB31" s="9"/>
      <c r="ITC31" s="9"/>
      <c r="ITD31" s="9"/>
      <c r="ITE31" s="9"/>
      <c r="ITF31" s="9"/>
      <c r="ITG31" s="9"/>
      <c r="ITH31" s="9"/>
      <c r="ITI31" s="9"/>
      <c r="ITJ31" s="9"/>
      <c r="ITK31" s="9"/>
      <c r="ITL31" s="9"/>
      <c r="ITM31" s="9"/>
      <c r="ITN31" s="9"/>
      <c r="ITO31" s="9"/>
      <c r="ITP31" s="9"/>
      <c r="ITQ31" s="9"/>
      <c r="ITR31" s="9"/>
      <c r="ITS31" s="9"/>
      <c r="ITT31" s="9"/>
      <c r="ITU31" s="9"/>
      <c r="ITV31" s="9"/>
      <c r="ITW31" s="9"/>
      <c r="ITX31" s="9"/>
      <c r="ITY31" s="9"/>
      <c r="ITZ31" s="9"/>
      <c r="IUA31" s="9"/>
      <c r="IUB31" s="9"/>
      <c r="IUC31" s="9"/>
      <c r="IUD31" s="9"/>
      <c r="IUE31" s="9"/>
      <c r="IUF31" s="9"/>
      <c r="IUG31" s="9"/>
      <c r="IUH31" s="9"/>
      <c r="IUI31" s="9"/>
      <c r="IUJ31" s="9"/>
      <c r="IUK31" s="9"/>
      <c r="IUL31" s="9"/>
      <c r="IUM31" s="9"/>
      <c r="IUN31" s="9"/>
      <c r="IUO31" s="9"/>
      <c r="IUP31" s="9"/>
      <c r="IUQ31" s="9"/>
      <c r="IUR31" s="9"/>
      <c r="IUS31" s="9"/>
      <c r="IUT31" s="9"/>
      <c r="IUU31" s="9"/>
      <c r="IUV31" s="9"/>
      <c r="IUW31" s="9"/>
      <c r="IUX31" s="9"/>
      <c r="IUY31" s="9"/>
      <c r="IUZ31" s="9"/>
      <c r="IVA31" s="9"/>
      <c r="IVB31" s="9"/>
      <c r="IVC31" s="9"/>
      <c r="IVD31" s="9"/>
      <c r="IVE31" s="9"/>
      <c r="IVF31" s="9"/>
      <c r="IVG31" s="9"/>
      <c r="IVH31" s="9"/>
      <c r="IVI31" s="9"/>
      <c r="IVJ31" s="9"/>
      <c r="IVK31" s="9"/>
      <c r="IVL31" s="9"/>
      <c r="IVM31" s="9"/>
      <c r="IVN31" s="9"/>
      <c r="IVO31" s="9"/>
      <c r="IVP31" s="9"/>
      <c r="IVQ31" s="9"/>
      <c r="IVR31" s="9"/>
      <c r="IVS31" s="9"/>
      <c r="IVT31" s="9"/>
      <c r="IVU31" s="9"/>
      <c r="IVV31" s="9"/>
      <c r="IVW31" s="9"/>
      <c r="IVX31" s="9"/>
      <c r="IVY31" s="9"/>
      <c r="IVZ31" s="9"/>
      <c r="IWA31" s="9"/>
      <c r="IWB31" s="9"/>
      <c r="IWC31" s="9"/>
      <c r="IWD31" s="9"/>
      <c r="IWE31" s="9"/>
      <c r="IWF31" s="9"/>
      <c r="IWG31" s="9"/>
      <c r="IWH31" s="9"/>
      <c r="IWI31" s="9"/>
      <c r="IWJ31" s="9"/>
      <c r="IWK31" s="9"/>
      <c r="IWL31" s="9"/>
      <c r="IWM31" s="9"/>
      <c r="IWN31" s="9"/>
      <c r="IWO31" s="9"/>
      <c r="IWP31" s="9"/>
      <c r="IWQ31" s="9"/>
      <c r="IWR31" s="9"/>
      <c r="IWS31" s="9"/>
      <c r="IWT31" s="9"/>
      <c r="IWU31" s="9"/>
      <c r="IWV31" s="9"/>
      <c r="IWW31" s="9"/>
      <c r="IWX31" s="9"/>
      <c r="IWY31" s="9"/>
      <c r="IWZ31" s="9"/>
      <c r="IXA31" s="9"/>
      <c r="IXB31" s="9"/>
      <c r="IXC31" s="9"/>
      <c r="IXD31" s="9"/>
      <c r="IXE31" s="9"/>
      <c r="IXF31" s="9"/>
      <c r="IXG31" s="9"/>
      <c r="IXH31" s="9"/>
      <c r="IXI31" s="9"/>
      <c r="IXJ31" s="9"/>
      <c r="IXK31" s="9"/>
      <c r="IXL31" s="9"/>
      <c r="IXM31" s="9"/>
      <c r="IXN31" s="9"/>
      <c r="IXO31" s="9"/>
      <c r="IXP31" s="9"/>
      <c r="IXQ31" s="9"/>
      <c r="IXR31" s="9"/>
      <c r="IXS31" s="9"/>
      <c r="IXT31" s="9"/>
      <c r="IXU31" s="9"/>
      <c r="IXV31" s="9"/>
      <c r="IXW31" s="9"/>
      <c r="IXX31" s="9"/>
      <c r="IXY31" s="9"/>
      <c r="IXZ31" s="9"/>
      <c r="IYA31" s="9"/>
      <c r="IYB31" s="9"/>
      <c r="IYC31" s="9"/>
      <c r="IYD31" s="9"/>
      <c r="IYE31" s="9"/>
      <c r="IYF31" s="9"/>
      <c r="IYG31" s="9"/>
      <c r="IYH31" s="9"/>
      <c r="IYI31" s="9"/>
      <c r="IYJ31" s="9"/>
      <c r="IYK31" s="9"/>
      <c r="IYL31" s="9"/>
      <c r="IYM31" s="9"/>
      <c r="IYN31" s="9"/>
      <c r="IYO31" s="9"/>
      <c r="IYP31" s="9"/>
      <c r="IYQ31" s="9"/>
      <c r="IYR31" s="9"/>
      <c r="IYS31" s="9"/>
      <c r="IYT31" s="9"/>
      <c r="IYU31" s="9"/>
      <c r="IYV31" s="9"/>
      <c r="IYW31" s="9"/>
      <c r="IYX31" s="9"/>
      <c r="IYY31" s="9"/>
      <c r="IYZ31" s="9"/>
      <c r="IZA31" s="9"/>
      <c r="IZB31" s="9"/>
      <c r="IZC31" s="9"/>
      <c r="IZD31" s="9"/>
      <c r="IZE31" s="9"/>
      <c r="IZF31" s="9"/>
      <c r="IZG31" s="9"/>
      <c r="IZH31" s="9"/>
      <c r="IZI31" s="9"/>
      <c r="IZJ31" s="9"/>
      <c r="IZK31" s="9"/>
      <c r="IZL31" s="9"/>
      <c r="IZM31" s="9"/>
      <c r="IZN31" s="9"/>
      <c r="IZO31" s="9"/>
      <c r="IZP31" s="9"/>
      <c r="IZQ31" s="9"/>
      <c r="IZR31" s="9"/>
      <c r="IZS31" s="9"/>
      <c r="IZT31" s="9"/>
      <c r="IZU31" s="9"/>
      <c r="IZV31" s="9"/>
      <c r="IZW31" s="9"/>
      <c r="IZX31" s="9"/>
      <c r="IZY31" s="9"/>
      <c r="IZZ31" s="9"/>
      <c r="JAA31" s="9"/>
      <c r="JAB31" s="9"/>
      <c r="JAC31" s="9"/>
      <c r="JAD31" s="9"/>
      <c r="JAE31" s="9"/>
      <c r="JAF31" s="9"/>
      <c r="JAG31" s="9"/>
      <c r="JAH31" s="9"/>
      <c r="JAI31" s="9"/>
      <c r="JAJ31" s="9"/>
      <c r="JAK31" s="9"/>
      <c r="JAL31" s="9"/>
      <c r="JAM31" s="9"/>
      <c r="JAN31" s="9"/>
      <c r="JAO31" s="9"/>
      <c r="JAP31" s="9"/>
      <c r="JAQ31" s="9"/>
      <c r="JAR31" s="9"/>
      <c r="JAS31" s="9"/>
      <c r="JAT31" s="9"/>
      <c r="JAU31" s="9"/>
      <c r="JAV31" s="9"/>
      <c r="JAW31" s="9"/>
      <c r="JAX31" s="9"/>
      <c r="JAY31" s="9"/>
      <c r="JAZ31" s="9"/>
      <c r="JBA31" s="9"/>
      <c r="JBB31" s="9"/>
      <c r="JBC31" s="9"/>
      <c r="JBD31" s="9"/>
      <c r="JBE31" s="9"/>
      <c r="JBF31" s="9"/>
      <c r="JBG31" s="9"/>
      <c r="JBH31" s="9"/>
      <c r="JBI31" s="9"/>
      <c r="JBJ31" s="9"/>
      <c r="JBK31" s="9"/>
      <c r="JBL31" s="9"/>
      <c r="JBM31" s="9"/>
      <c r="JBN31" s="9"/>
      <c r="JBO31" s="9"/>
      <c r="JBP31" s="9"/>
      <c r="JBQ31" s="9"/>
      <c r="JBR31" s="9"/>
      <c r="JBS31" s="9"/>
      <c r="JBT31" s="9"/>
      <c r="JBU31" s="9"/>
      <c r="JBV31" s="9"/>
      <c r="JBW31" s="9"/>
      <c r="JBX31" s="9"/>
      <c r="JBY31" s="9"/>
      <c r="JBZ31" s="9"/>
      <c r="JCA31" s="9"/>
      <c r="JCB31" s="9"/>
      <c r="JCC31" s="9"/>
      <c r="JCD31" s="9"/>
      <c r="JCE31" s="9"/>
      <c r="JCF31" s="9"/>
      <c r="JCG31" s="9"/>
      <c r="JCH31" s="9"/>
      <c r="JCI31" s="9"/>
      <c r="JCJ31" s="9"/>
      <c r="JCK31" s="9"/>
      <c r="JCL31" s="9"/>
      <c r="JCM31" s="9"/>
      <c r="JCN31" s="9"/>
      <c r="JCO31" s="9"/>
      <c r="JCP31" s="9"/>
      <c r="JCQ31" s="9"/>
      <c r="JCR31" s="9"/>
      <c r="JCS31" s="9"/>
      <c r="JCT31" s="9"/>
      <c r="JCU31" s="9"/>
      <c r="JCV31" s="9"/>
      <c r="JCW31" s="9"/>
      <c r="JCX31" s="9"/>
      <c r="JCY31" s="9"/>
      <c r="JCZ31" s="9"/>
      <c r="JDA31" s="9"/>
      <c r="JDB31" s="9"/>
      <c r="JDC31" s="9"/>
      <c r="JDD31" s="9"/>
      <c r="JDE31" s="9"/>
      <c r="JDF31" s="9"/>
      <c r="JDG31" s="9"/>
      <c r="JDH31" s="9"/>
      <c r="JDI31" s="9"/>
      <c r="JDJ31" s="9"/>
      <c r="JDK31" s="9"/>
      <c r="JDL31" s="9"/>
      <c r="JDM31" s="9"/>
      <c r="JDN31" s="9"/>
      <c r="JDO31" s="9"/>
      <c r="JDP31" s="9"/>
      <c r="JDQ31" s="9"/>
      <c r="JDR31" s="9"/>
      <c r="JDS31" s="9"/>
      <c r="JDT31" s="9"/>
      <c r="JDU31" s="9"/>
      <c r="JDV31" s="9"/>
      <c r="JDW31" s="9"/>
      <c r="JDX31" s="9"/>
      <c r="JDY31" s="9"/>
      <c r="JDZ31" s="9"/>
      <c r="JEA31" s="9"/>
      <c r="JEB31" s="9"/>
      <c r="JEC31" s="9"/>
      <c r="JED31" s="9"/>
      <c r="JEE31" s="9"/>
      <c r="JEF31" s="9"/>
      <c r="JEG31" s="9"/>
      <c r="JEH31" s="9"/>
      <c r="JEI31" s="9"/>
      <c r="JEJ31" s="9"/>
      <c r="JEK31" s="9"/>
      <c r="JEL31" s="9"/>
      <c r="JEM31" s="9"/>
      <c r="JEN31" s="9"/>
      <c r="JEO31" s="9"/>
      <c r="JEP31" s="9"/>
      <c r="JEQ31" s="9"/>
      <c r="JER31" s="9"/>
      <c r="JES31" s="9"/>
      <c r="JET31" s="9"/>
      <c r="JEU31" s="9"/>
      <c r="JEV31" s="9"/>
      <c r="JEW31" s="9"/>
      <c r="JEX31" s="9"/>
      <c r="JEY31" s="9"/>
      <c r="JEZ31" s="9"/>
      <c r="JFA31" s="9"/>
      <c r="JFB31" s="9"/>
      <c r="JFC31" s="9"/>
      <c r="JFD31" s="9"/>
      <c r="JFE31" s="9"/>
      <c r="JFF31" s="9"/>
      <c r="JFG31" s="9"/>
      <c r="JFH31" s="9"/>
      <c r="JFI31" s="9"/>
      <c r="JFJ31" s="9"/>
      <c r="JFK31" s="9"/>
      <c r="JFL31" s="9"/>
      <c r="JFM31" s="9"/>
      <c r="JFN31" s="9"/>
      <c r="JFO31" s="9"/>
      <c r="JFP31" s="9"/>
      <c r="JFQ31" s="9"/>
      <c r="JFR31" s="9"/>
      <c r="JFS31" s="9"/>
      <c r="JFT31" s="9"/>
      <c r="JFU31" s="9"/>
      <c r="JFV31" s="9"/>
      <c r="JFW31" s="9"/>
      <c r="JFX31" s="9"/>
      <c r="JFY31" s="9"/>
      <c r="JFZ31" s="9"/>
      <c r="JGA31" s="9"/>
      <c r="JGB31" s="9"/>
      <c r="JGC31" s="9"/>
      <c r="JGD31" s="9"/>
      <c r="JGE31" s="9"/>
      <c r="JGF31" s="9"/>
      <c r="JGG31" s="9"/>
      <c r="JGH31" s="9"/>
      <c r="JGI31" s="9"/>
      <c r="JGJ31" s="9"/>
      <c r="JGK31" s="9"/>
      <c r="JGL31" s="9"/>
      <c r="JGM31" s="9"/>
      <c r="JGN31" s="9"/>
      <c r="JGO31" s="9"/>
      <c r="JGP31" s="9"/>
      <c r="JGQ31" s="9"/>
      <c r="JGR31" s="9"/>
      <c r="JGS31" s="9"/>
      <c r="JGT31" s="9"/>
      <c r="JGU31" s="9"/>
      <c r="JGV31" s="9"/>
      <c r="JGW31" s="9"/>
      <c r="JGX31" s="9"/>
      <c r="JGY31" s="9"/>
      <c r="JGZ31" s="9"/>
      <c r="JHA31" s="9"/>
      <c r="JHB31" s="9"/>
      <c r="JHC31" s="9"/>
      <c r="JHD31" s="9"/>
      <c r="JHE31" s="9"/>
      <c r="JHF31" s="9"/>
      <c r="JHG31" s="9"/>
      <c r="JHH31" s="9"/>
      <c r="JHI31" s="9"/>
      <c r="JHJ31" s="9"/>
      <c r="JHK31" s="9"/>
      <c r="JHL31" s="9"/>
      <c r="JHM31" s="9"/>
      <c r="JHN31" s="9"/>
      <c r="JHO31" s="9"/>
      <c r="JHP31" s="9"/>
      <c r="JHQ31" s="9"/>
      <c r="JHR31" s="9"/>
      <c r="JHS31" s="9"/>
      <c r="JHT31" s="9"/>
      <c r="JHU31" s="9"/>
      <c r="JHV31" s="9"/>
      <c r="JHW31" s="9"/>
      <c r="JHX31" s="9"/>
      <c r="JHY31" s="9"/>
      <c r="JHZ31" s="9"/>
      <c r="JIA31" s="9"/>
      <c r="JIB31" s="9"/>
      <c r="JIC31" s="9"/>
      <c r="JID31" s="9"/>
      <c r="JIE31" s="9"/>
      <c r="JIF31" s="9"/>
      <c r="JIG31" s="9"/>
      <c r="JIH31" s="9"/>
      <c r="JII31" s="9"/>
      <c r="JIJ31" s="9"/>
      <c r="JIK31" s="9"/>
      <c r="JIL31" s="9"/>
      <c r="JIM31" s="9"/>
      <c r="JIN31" s="9"/>
      <c r="JIO31" s="9"/>
      <c r="JIP31" s="9"/>
      <c r="JIQ31" s="9"/>
      <c r="JIR31" s="9"/>
      <c r="JIS31" s="9"/>
      <c r="JIT31" s="9"/>
      <c r="JIU31" s="9"/>
      <c r="JIV31" s="9"/>
      <c r="JIW31" s="9"/>
      <c r="JIX31" s="9"/>
      <c r="JIY31" s="9"/>
      <c r="JIZ31" s="9"/>
      <c r="JJA31" s="9"/>
      <c r="JJB31" s="9"/>
      <c r="JJC31" s="9"/>
      <c r="JJD31" s="9"/>
      <c r="JJE31" s="9"/>
      <c r="JJF31" s="9"/>
      <c r="JJG31" s="9"/>
      <c r="JJH31" s="9"/>
      <c r="JJI31" s="9"/>
      <c r="JJJ31" s="9"/>
      <c r="JJK31" s="9"/>
      <c r="JJL31" s="9"/>
      <c r="JJM31" s="9"/>
      <c r="JJN31" s="9"/>
      <c r="JJO31" s="9"/>
      <c r="JJP31" s="9"/>
      <c r="JJQ31" s="9"/>
      <c r="JJR31" s="9"/>
      <c r="JJS31" s="9"/>
      <c r="JJT31" s="9"/>
      <c r="JJU31" s="9"/>
      <c r="JJV31" s="9"/>
      <c r="JJW31" s="9"/>
      <c r="JJX31" s="9"/>
      <c r="JJY31" s="9"/>
      <c r="JJZ31" s="9"/>
      <c r="JKA31" s="9"/>
      <c r="JKB31" s="9"/>
      <c r="JKC31" s="9"/>
      <c r="JKD31" s="9"/>
      <c r="JKE31" s="9"/>
      <c r="JKF31" s="9"/>
      <c r="JKG31" s="9"/>
      <c r="JKH31" s="9"/>
      <c r="JKI31" s="9"/>
      <c r="JKJ31" s="9"/>
      <c r="JKK31" s="9"/>
      <c r="JKL31" s="9"/>
      <c r="JKM31" s="9"/>
      <c r="JKN31" s="9"/>
      <c r="JKO31" s="9"/>
      <c r="JKP31" s="9"/>
      <c r="JKQ31" s="9"/>
      <c r="JKR31" s="9"/>
      <c r="JKS31" s="9"/>
      <c r="JKT31" s="9"/>
      <c r="JKU31" s="9"/>
      <c r="JKV31" s="9"/>
      <c r="JKW31" s="9"/>
      <c r="JKX31" s="9"/>
      <c r="JKY31" s="9"/>
      <c r="JKZ31" s="9"/>
      <c r="JLA31" s="9"/>
      <c r="JLB31" s="9"/>
      <c r="JLC31" s="9"/>
      <c r="JLD31" s="9"/>
      <c r="JLE31" s="9"/>
      <c r="JLF31" s="9"/>
      <c r="JLG31" s="9"/>
      <c r="JLH31" s="9"/>
      <c r="JLI31" s="9"/>
      <c r="JLJ31" s="9"/>
      <c r="JLK31" s="9"/>
      <c r="JLL31" s="9"/>
      <c r="JLM31" s="9"/>
      <c r="JLN31" s="9"/>
      <c r="JLO31" s="9"/>
      <c r="JLP31" s="9"/>
      <c r="JLQ31" s="9"/>
      <c r="JLR31" s="9"/>
      <c r="JLS31" s="9"/>
      <c r="JLT31" s="9"/>
      <c r="JLU31" s="9"/>
      <c r="JLV31" s="9"/>
      <c r="JLW31" s="9"/>
      <c r="JLX31" s="9"/>
      <c r="JLY31" s="9"/>
      <c r="JLZ31" s="9"/>
      <c r="JMA31" s="9"/>
      <c r="JMB31" s="9"/>
      <c r="JMC31" s="9"/>
      <c r="JMD31" s="9"/>
      <c r="JME31" s="9"/>
      <c r="JMF31" s="9"/>
      <c r="JMG31" s="9"/>
      <c r="JMH31" s="9"/>
      <c r="JMI31" s="9"/>
      <c r="JMJ31" s="9"/>
      <c r="JMK31" s="9"/>
      <c r="JML31" s="9"/>
      <c r="JMM31" s="9"/>
      <c r="JMN31" s="9"/>
      <c r="JMO31" s="9"/>
      <c r="JMP31" s="9"/>
      <c r="JMQ31" s="9"/>
      <c r="JMR31" s="9"/>
      <c r="JMS31" s="9"/>
      <c r="JMT31" s="9"/>
      <c r="JMU31" s="9"/>
      <c r="JMV31" s="9"/>
      <c r="JMW31" s="9"/>
      <c r="JMX31" s="9"/>
      <c r="JMY31" s="9"/>
      <c r="JMZ31" s="9"/>
      <c r="JNA31" s="9"/>
      <c r="JNB31" s="9"/>
      <c r="JNC31" s="9"/>
      <c r="JND31" s="9"/>
      <c r="JNE31" s="9"/>
      <c r="JNF31" s="9"/>
      <c r="JNG31" s="9"/>
      <c r="JNH31" s="9"/>
      <c r="JNI31" s="9"/>
      <c r="JNJ31" s="9"/>
      <c r="JNK31" s="9"/>
      <c r="JNL31" s="9"/>
      <c r="JNM31" s="9"/>
      <c r="JNN31" s="9"/>
      <c r="JNO31" s="9"/>
      <c r="JNP31" s="9"/>
      <c r="JNQ31" s="9"/>
      <c r="JNR31" s="9"/>
      <c r="JNS31" s="9"/>
      <c r="JNT31" s="9"/>
      <c r="JNU31" s="9"/>
      <c r="JNV31" s="9"/>
      <c r="JNW31" s="9"/>
      <c r="JNX31" s="9"/>
      <c r="JNY31" s="9"/>
      <c r="JNZ31" s="9"/>
      <c r="JOA31" s="9"/>
      <c r="JOB31" s="9"/>
      <c r="JOC31" s="9"/>
      <c r="JOD31" s="9"/>
      <c r="JOE31" s="9"/>
      <c r="JOF31" s="9"/>
      <c r="JOG31" s="9"/>
      <c r="JOH31" s="9"/>
      <c r="JOI31" s="9"/>
      <c r="JOJ31" s="9"/>
      <c r="JOK31" s="9"/>
      <c r="JOL31" s="9"/>
      <c r="JOM31" s="9"/>
      <c r="JON31" s="9"/>
      <c r="JOO31" s="9"/>
      <c r="JOP31" s="9"/>
      <c r="JOQ31" s="9"/>
      <c r="JOR31" s="9"/>
      <c r="JOS31" s="9"/>
      <c r="JOT31" s="9"/>
      <c r="JOU31" s="9"/>
      <c r="JOV31" s="9"/>
      <c r="JOW31" s="9"/>
      <c r="JOX31" s="9"/>
      <c r="JOY31" s="9"/>
      <c r="JOZ31" s="9"/>
      <c r="JPA31" s="9"/>
      <c r="JPB31" s="9"/>
      <c r="JPC31" s="9"/>
      <c r="JPD31" s="9"/>
      <c r="JPE31" s="9"/>
      <c r="JPF31" s="9"/>
      <c r="JPG31" s="9"/>
      <c r="JPH31" s="9"/>
      <c r="JPI31" s="9"/>
      <c r="JPJ31" s="9"/>
      <c r="JPK31" s="9"/>
      <c r="JPL31" s="9"/>
      <c r="JPM31" s="9"/>
      <c r="JPN31" s="9"/>
      <c r="JPO31" s="9"/>
      <c r="JPP31" s="9"/>
      <c r="JPQ31" s="9"/>
      <c r="JPR31" s="9"/>
      <c r="JPS31" s="9"/>
      <c r="JPT31" s="9"/>
      <c r="JPU31" s="9"/>
      <c r="JPV31" s="9"/>
      <c r="JPW31" s="9"/>
      <c r="JPX31" s="9"/>
      <c r="JPY31" s="9"/>
      <c r="JPZ31" s="9"/>
      <c r="JQA31" s="9"/>
      <c r="JQB31" s="9"/>
      <c r="JQC31" s="9"/>
      <c r="JQD31" s="9"/>
      <c r="JQE31" s="9"/>
      <c r="JQF31" s="9"/>
      <c r="JQG31" s="9"/>
      <c r="JQH31" s="9"/>
      <c r="JQI31" s="9"/>
      <c r="JQJ31" s="9"/>
      <c r="JQK31" s="9"/>
      <c r="JQL31" s="9"/>
      <c r="JQM31" s="9"/>
      <c r="JQN31" s="9"/>
      <c r="JQO31" s="9"/>
      <c r="JQP31" s="9"/>
      <c r="JQQ31" s="9"/>
      <c r="JQR31" s="9"/>
      <c r="JQS31" s="9"/>
      <c r="JQT31" s="9"/>
      <c r="JQU31" s="9"/>
      <c r="JQV31" s="9"/>
      <c r="JQW31" s="9"/>
      <c r="JQX31" s="9"/>
      <c r="JQY31" s="9"/>
      <c r="JQZ31" s="9"/>
      <c r="JRA31" s="9"/>
      <c r="JRB31" s="9"/>
      <c r="JRC31" s="9"/>
      <c r="JRD31" s="9"/>
      <c r="JRE31" s="9"/>
      <c r="JRF31" s="9"/>
      <c r="JRG31" s="9"/>
      <c r="JRH31" s="9"/>
      <c r="JRI31" s="9"/>
      <c r="JRJ31" s="9"/>
      <c r="JRK31" s="9"/>
      <c r="JRL31" s="9"/>
      <c r="JRM31" s="9"/>
      <c r="JRN31" s="9"/>
      <c r="JRO31" s="9"/>
      <c r="JRP31" s="9"/>
      <c r="JRQ31" s="9"/>
      <c r="JRR31" s="9"/>
      <c r="JRS31" s="9"/>
      <c r="JRT31" s="9"/>
      <c r="JRU31" s="9"/>
      <c r="JRV31" s="9"/>
      <c r="JRW31" s="9"/>
      <c r="JRX31" s="9"/>
      <c r="JRY31" s="9"/>
      <c r="JRZ31" s="9"/>
      <c r="JSA31" s="9"/>
      <c r="JSB31" s="9"/>
      <c r="JSC31" s="9"/>
      <c r="JSD31" s="9"/>
      <c r="JSE31" s="9"/>
      <c r="JSF31" s="9"/>
      <c r="JSG31" s="9"/>
      <c r="JSH31" s="9"/>
      <c r="JSI31" s="9"/>
      <c r="JSJ31" s="9"/>
      <c r="JSK31" s="9"/>
      <c r="JSL31" s="9"/>
      <c r="JSM31" s="9"/>
      <c r="JSN31" s="9"/>
      <c r="JSO31" s="9"/>
      <c r="JSP31" s="9"/>
      <c r="JSQ31" s="9"/>
      <c r="JSR31" s="9"/>
      <c r="JSS31" s="9"/>
      <c r="JST31" s="9"/>
      <c r="JSU31" s="9"/>
      <c r="JSV31" s="9"/>
      <c r="JSW31" s="9"/>
      <c r="JSX31" s="9"/>
      <c r="JSY31" s="9"/>
      <c r="JSZ31" s="9"/>
      <c r="JTA31" s="9"/>
      <c r="JTB31" s="9"/>
      <c r="JTC31" s="9"/>
      <c r="JTD31" s="9"/>
      <c r="JTE31" s="9"/>
      <c r="JTF31" s="9"/>
      <c r="JTG31" s="9"/>
      <c r="JTH31" s="9"/>
      <c r="JTI31" s="9"/>
      <c r="JTJ31" s="9"/>
      <c r="JTK31" s="9"/>
      <c r="JTL31" s="9"/>
      <c r="JTM31" s="9"/>
      <c r="JTN31" s="9"/>
      <c r="JTO31" s="9"/>
      <c r="JTP31" s="9"/>
      <c r="JTQ31" s="9"/>
      <c r="JTR31" s="9"/>
      <c r="JTS31" s="9"/>
      <c r="JTT31" s="9"/>
      <c r="JTU31" s="9"/>
      <c r="JTV31" s="9"/>
      <c r="JTW31" s="9"/>
      <c r="JTX31" s="9"/>
      <c r="JTY31" s="9"/>
      <c r="JTZ31" s="9"/>
      <c r="JUA31" s="9"/>
      <c r="JUB31" s="9"/>
      <c r="JUC31" s="9"/>
      <c r="JUD31" s="9"/>
      <c r="JUE31" s="9"/>
      <c r="JUF31" s="9"/>
      <c r="JUG31" s="9"/>
      <c r="JUH31" s="9"/>
      <c r="JUI31" s="9"/>
      <c r="JUJ31" s="9"/>
      <c r="JUK31" s="9"/>
      <c r="JUL31" s="9"/>
      <c r="JUM31" s="9"/>
      <c r="JUN31" s="9"/>
      <c r="JUO31" s="9"/>
      <c r="JUP31" s="9"/>
      <c r="JUQ31" s="9"/>
      <c r="JUR31" s="9"/>
      <c r="JUS31" s="9"/>
      <c r="JUT31" s="9"/>
      <c r="JUU31" s="9"/>
      <c r="JUV31" s="9"/>
      <c r="JUW31" s="9"/>
      <c r="JUX31" s="9"/>
      <c r="JUY31" s="9"/>
      <c r="JUZ31" s="9"/>
      <c r="JVA31" s="9"/>
      <c r="JVB31" s="9"/>
      <c r="JVC31" s="9"/>
      <c r="JVD31" s="9"/>
      <c r="JVE31" s="9"/>
      <c r="JVF31" s="9"/>
      <c r="JVG31" s="9"/>
      <c r="JVH31" s="9"/>
      <c r="JVI31" s="9"/>
      <c r="JVJ31" s="9"/>
      <c r="JVK31" s="9"/>
      <c r="JVL31" s="9"/>
      <c r="JVM31" s="9"/>
      <c r="JVN31" s="9"/>
      <c r="JVO31" s="9"/>
      <c r="JVP31" s="9"/>
      <c r="JVQ31" s="9"/>
      <c r="JVR31" s="9"/>
      <c r="JVS31" s="9"/>
      <c r="JVT31" s="9"/>
      <c r="JVU31" s="9"/>
      <c r="JVV31" s="9"/>
      <c r="JVW31" s="9"/>
      <c r="JVX31" s="9"/>
      <c r="JVY31" s="9"/>
      <c r="JVZ31" s="9"/>
      <c r="JWA31" s="9"/>
      <c r="JWB31" s="9"/>
      <c r="JWC31" s="9"/>
      <c r="JWD31" s="9"/>
      <c r="JWE31" s="9"/>
      <c r="JWF31" s="9"/>
      <c r="JWG31" s="9"/>
      <c r="JWH31" s="9"/>
      <c r="JWI31" s="9"/>
      <c r="JWJ31" s="9"/>
      <c r="JWK31" s="9"/>
      <c r="JWL31" s="9"/>
      <c r="JWM31" s="9"/>
      <c r="JWN31" s="9"/>
      <c r="JWO31" s="9"/>
      <c r="JWP31" s="9"/>
      <c r="JWQ31" s="9"/>
      <c r="JWR31" s="9"/>
      <c r="JWS31" s="9"/>
      <c r="JWT31" s="9"/>
      <c r="JWU31" s="9"/>
      <c r="JWV31" s="9"/>
      <c r="JWW31" s="9"/>
      <c r="JWX31" s="9"/>
      <c r="JWY31" s="9"/>
      <c r="JWZ31" s="9"/>
      <c r="JXA31" s="9"/>
      <c r="JXB31" s="9"/>
      <c r="JXC31" s="9"/>
      <c r="JXD31" s="9"/>
      <c r="JXE31" s="9"/>
      <c r="JXF31" s="9"/>
      <c r="JXG31" s="9"/>
      <c r="JXH31" s="9"/>
      <c r="JXI31" s="9"/>
      <c r="JXJ31" s="9"/>
      <c r="JXK31" s="9"/>
      <c r="JXL31" s="9"/>
      <c r="JXM31" s="9"/>
      <c r="JXN31" s="9"/>
      <c r="JXO31" s="9"/>
      <c r="JXP31" s="9"/>
      <c r="JXQ31" s="9"/>
      <c r="JXR31" s="9"/>
      <c r="JXS31" s="9"/>
      <c r="JXT31" s="9"/>
      <c r="JXU31" s="9"/>
      <c r="JXV31" s="9"/>
      <c r="JXW31" s="9"/>
      <c r="JXX31" s="9"/>
      <c r="JXY31" s="9"/>
      <c r="JXZ31" s="9"/>
      <c r="JYA31" s="9"/>
      <c r="JYB31" s="9"/>
      <c r="JYC31" s="9"/>
      <c r="JYD31" s="9"/>
      <c r="JYE31" s="9"/>
      <c r="JYF31" s="9"/>
      <c r="JYG31" s="9"/>
      <c r="JYH31" s="9"/>
      <c r="JYI31" s="9"/>
      <c r="JYJ31" s="9"/>
      <c r="JYK31" s="9"/>
      <c r="JYL31" s="9"/>
      <c r="JYM31" s="9"/>
      <c r="JYN31" s="9"/>
      <c r="JYO31" s="9"/>
      <c r="JYP31" s="9"/>
      <c r="JYQ31" s="9"/>
      <c r="JYR31" s="9"/>
      <c r="JYS31" s="9"/>
      <c r="JYT31" s="9"/>
      <c r="JYU31" s="9"/>
      <c r="JYV31" s="9"/>
      <c r="JYW31" s="9"/>
      <c r="JYX31" s="9"/>
      <c r="JYY31" s="9"/>
      <c r="JYZ31" s="9"/>
      <c r="JZA31" s="9"/>
      <c r="JZB31" s="9"/>
      <c r="JZC31" s="9"/>
      <c r="JZD31" s="9"/>
      <c r="JZE31" s="9"/>
      <c r="JZF31" s="9"/>
      <c r="JZG31" s="9"/>
      <c r="JZH31" s="9"/>
      <c r="JZI31" s="9"/>
      <c r="JZJ31" s="9"/>
      <c r="JZK31" s="9"/>
      <c r="JZL31" s="9"/>
      <c r="JZM31" s="9"/>
      <c r="JZN31" s="9"/>
      <c r="JZO31" s="9"/>
      <c r="JZP31" s="9"/>
      <c r="JZQ31" s="9"/>
      <c r="JZR31" s="9"/>
      <c r="JZS31" s="9"/>
      <c r="JZT31" s="9"/>
      <c r="JZU31" s="9"/>
      <c r="JZV31" s="9"/>
      <c r="JZW31" s="9"/>
      <c r="JZX31" s="9"/>
      <c r="JZY31" s="9"/>
      <c r="JZZ31" s="9"/>
      <c r="KAA31" s="9"/>
      <c r="KAB31" s="9"/>
      <c r="KAC31" s="9"/>
      <c r="KAD31" s="9"/>
      <c r="KAE31" s="9"/>
      <c r="KAF31" s="9"/>
      <c r="KAG31" s="9"/>
      <c r="KAH31" s="9"/>
      <c r="KAI31" s="9"/>
      <c r="KAJ31" s="9"/>
      <c r="KAK31" s="9"/>
      <c r="KAL31" s="9"/>
      <c r="KAM31" s="9"/>
      <c r="KAN31" s="9"/>
      <c r="KAO31" s="9"/>
      <c r="KAP31" s="9"/>
      <c r="KAQ31" s="9"/>
      <c r="KAR31" s="9"/>
      <c r="KAS31" s="9"/>
      <c r="KAT31" s="9"/>
      <c r="KAU31" s="9"/>
      <c r="KAV31" s="9"/>
      <c r="KAW31" s="9"/>
      <c r="KAX31" s="9"/>
      <c r="KAY31" s="9"/>
      <c r="KAZ31" s="9"/>
      <c r="KBA31" s="9"/>
      <c r="KBB31" s="9"/>
      <c r="KBC31" s="9"/>
      <c r="KBD31" s="9"/>
      <c r="KBE31" s="9"/>
      <c r="KBF31" s="9"/>
      <c r="KBG31" s="9"/>
      <c r="KBH31" s="9"/>
      <c r="KBI31" s="9"/>
      <c r="KBJ31" s="9"/>
      <c r="KBK31" s="9"/>
      <c r="KBL31" s="9"/>
      <c r="KBM31" s="9"/>
      <c r="KBN31" s="9"/>
      <c r="KBO31" s="9"/>
      <c r="KBP31" s="9"/>
      <c r="KBQ31" s="9"/>
      <c r="KBR31" s="9"/>
      <c r="KBS31" s="9"/>
      <c r="KBT31" s="9"/>
      <c r="KBU31" s="9"/>
      <c r="KBV31" s="9"/>
      <c r="KBW31" s="9"/>
      <c r="KBX31" s="9"/>
      <c r="KBY31" s="9"/>
      <c r="KBZ31" s="9"/>
      <c r="KCA31" s="9"/>
      <c r="KCB31" s="9"/>
      <c r="KCC31" s="9"/>
      <c r="KCD31" s="9"/>
      <c r="KCE31" s="9"/>
      <c r="KCF31" s="9"/>
      <c r="KCG31" s="9"/>
      <c r="KCH31" s="9"/>
      <c r="KCI31" s="9"/>
      <c r="KCJ31" s="9"/>
      <c r="KCK31" s="9"/>
      <c r="KCL31" s="9"/>
      <c r="KCM31" s="9"/>
      <c r="KCN31" s="9"/>
      <c r="KCO31" s="9"/>
      <c r="KCP31" s="9"/>
      <c r="KCQ31" s="9"/>
      <c r="KCR31" s="9"/>
      <c r="KCS31" s="9"/>
      <c r="KCT31" s="9"/>
      <c r="KCU31" s="9"/>
      <c r="KCV31" s="9"/>
      <c r="KCW31" s="9"/>
      <c r="KCX31" s="9"/>
      <c r="KCY31" s="9"/>
      <c r="KCZ31" s="9"/>
      <c r="KDA31" s="9"/>
      <c r="KDB31" s="9"/>
      <c r="KDC31" s="9"/>
      <c r="KDD31" s="9"/>
      <c r="KDE31" s="9"/>
      <c r="KDF31" s="9"/>
      <c r="KDG31" s="9"/>
      <c r="KDH31" s="9"/>
      <c r="KDI31" s="9"/>
      <c r="KDJ31" s="9"/>
      <c r="KDK31" s="9"/>
      <c r="KDL31" s="9"/>
      <c r="KDM31" s="9"/>
      <c r="KDN31" s="9"/>
      <c r="KDO31" s="9"/>
      <c r="KDP31" s="9"/>
      <c r="KDQ31" s="9"/>
      <c r="KDR31" s="9"/>
      <c r="KDS31" s="9"/>
      <c r="KDT31" s="9"/>
      <c r="KDU31" s="9"/>
      <c r="KDV31" s="9"/>
      <c r="KDW31" s="9"/>
      <c r="KDX31" s="9"/>
      <c r="KDY31" s="9"/>
      <c r="KDZ31" s="9"/>
      <c r="KEA31" s="9"/>
      <c r="KEB31" s="9"/>
      <c r="KEC31" s="9"/>
      <c r="KED31" s="9"/>
      <c r="KEE31" s="9"/>
      <c r="KEF31" s="9"/>
      <c r="KEG31" s="9"/>
      <c r="KEH31" s="9"/>
      <c r="KEI31" s="9"/>
      <c r="KEJ31" s="9"/>
      <c r="KEK31" s="9"/>
      <c r="KEL31" s="9"/>
      <c r="KEM31" s="9"/>
      <c r="KEN31" s="967"/>
    </row>
    <row r="32" spans="1:7580" s="1842" customFormat="1" ht="15.75" hidden="1" x14ac:dyDescent="0.2">
      <c r="A32" s="1855"/>
      <c r="B32" s="1856" t="s">
        <v>708</v>
      </c>
      <c r="C32" s="1857"/>
      <c r="D32" s="1844" t="s">
        <v>406</v>
      </c>
      <c r="E32" s="1844"/>
      <c r="F32" s="1046" t="s">
        <v>403</v>
      </c>
      <c r="G32" s="1046" t="s">
        <v>63</v>
      </c>
      <c r="H32" s="1018">
        <v>3</v>
      </c>
      <c r="I32" s="1018">
        <v>4</v>
      </c>
      <c r="J32" s="1018">
        <f>IF(G32="A",(H32+I32)/2,H32+I32)</f>
        <v>3.5</v>
      </c>
      <c r="K32" s="1018">
        <f>TRUNC(J32,0)</f>
        <v>3</v>
      </c>
      <c r="L32" s="1018"/>
      <c r="M32" s="1018"/>
      <c r="N32" s="1018"/>
      <c r="O32" s="1845"/>
      <c r="P32" s="1018"/>
      <c r="Q32" s="1846">
        <f t="shared" si="9"/>
        <v>0</v>
      </c>
      <c r="R32" s="1847"/>
      <c r="S32" s="1847"/>
      <c r="T32" s="1847"/>
      <c r="U32" s="1847"/>
      <c r="V32" s="1845"/>
      <c r="W32" s="1847"/>
      <c r="X32" s="1847"/>
      <c r="Y32" s="1847"/>
      <c r="Z32" s="1847"/>
      <c r="AA32" s="1847"/>
      <c r="AB32" s="1847"/>
      <c r="AC32" s="1847"/>
      <c r="AD32" s="1847"/>
      <c r="AE32" s="1848"/>
      <c r="AF32" s="1847"/>
      <c r="AG32" s="1848"/>
      <c r="AH32" s="1847"/>
      <c r="AI32" s="1849"/>
      <c r="AJ32" s="1054">
        <f t="shared" si="5"/>
        <v>3</v>
      </c>
      <c r="AK32" s="1850"/>
      <c r="AL32" s="1851"/>
      <c r="AM32" s="1852"/>
      <c r="AN32" s="1852"/>
      <c r="AO32" s="1853"/>
      <c r="AP32" s="1854"/>
      <c r="AQ32" s="1854"/>
      <c r="AR32" s="1854"/>
      <c r="AS32" s="1854"/>
      <c r="AT32" s="1854"/>
      <c r="AU32" s="1853"/>
      <c r="AV32" s="1855"/>
      <c r="AW32" s="1855"/>
      <c r="AX32" s="1855"/>
      <c r="AY32" s="1855"/>
      <c r="AZ32" s="1855"/>
      <c r="BA32" s="1855"/>
      <c r="BB32" s="1855"/>
      <c r="BC32" s="1855"/>
      <c r="BD32" s="1855"/>
      <c r="BE32" s="1855"/>
      <c r="BF32" s="1855"/>
      <c r="BG32" s="1855"/>
      <c r="BH32" s="1855"/>
      <c r="BI32" s="1855"/>
      <c r="BJ32" s="1855"/>
      <c r="BK32" s="1855"/>
      <c r="BL32" s="1855"/>
      <c r="BM32" s="1855"/>
      <c r="BN32" s="1855"/>
      <c r="BO32" s="1855"/>
      <c r="BP32" s="1855"/>
      <c r="BQ32" s="1855"/>
      <c r="BR32" s="1855"/>
      <c r="BS32" s="1855"/>
      <c r="BT32" s="1855"/>
      <c r="BU32" s="1855"/>
      <c r="BV32" s="1855"/>
      <c r="BW32" s="1855"/>
      <c r="BX32" s="1855"/>
      <c r="BY32" s="1855"/>
      <c r="BZ32" s="1855"/>
      <c r="CA32" s="1855"/>
      <c r="CB32" s="1855"/>
      <c r="CC32" s="1855"/>
      <c r="CD32" s="1855"/>
      <c r="CE32" s="1855"/>
      <c r="CF32" s="1855"/>
      <c r="CG32" s="1855"/>
      <c r="CH32" s="1855"/>
      <c r="CI32" s="1855"/>
      <c r="CJ32" s="1855"/>
      <c r="CK32" s="1855"/>
      <c r="CL32" s="1855"/>
      <c r="CM32" s="1855"/>
      <c r="CN32" s="1855"/>
      <c r="CO32" s="1855"/>
      <c r="CP32" s="1855"/>
      <c r="CQ32" s="1855"/>
      <c r="CR32" s="1855"/>
      <c r="CS32" s="1855"/>
      <c r="CT32" s="1855"/>
      <c r="CU32" s="1855"/>
      <c r="CV32" s="1855"/>
      <c r="CW32" s="1855"/>
      <c r="CX32" s="1855"/>
      <c r="CY32" s="1855"/>
      <c r="CZ32" s="1855"/>
      <c r="DA32" s="1855"/>
      <c r="DB32" s="1855"/>
      <c r="DC32" s="1855"/>
      <c r="DD32" s="1855"/>
      <c r="DE32" s="1855"/>
      <c r="DF32" s="1855"/>
      <c r="DG32" s="1855"/>
      <c r="DH32" s="1855"/>
      <c r="DI32" s="1855"/>
      <c r="DJ32" s="1855"/>
      <c r="DK32" s="1855"/>
      <c r="DL32" s="1855"/>
      <c r="DM32" s="1855"/>
      <c r="DN32" s="1855"/>
      <c r="DO32" s="1855"/>
      <c r="DP32" s="1855"/>
      <c r="DQ32" s="1855"/>
      <c r="DR32" s="1855"/>
      <c r="DS32" s="1855"/>
      <c r="DT32" s="1855"/>
      <c r="DU32" s="1855"/>
      <c r="DV32" s="1855"/>
      <c r="DW32" s="1855"/>
      <c r="DX32" s="1855"/>
      <c r="DY32" s="1855"/>
      <c r="DZ32" s="1855"/>
      <c r="EA32" s="1855"/>
      <c r="EB32" s="1855"/>
      <c r="EC32" s="1855"/>
      <c r="ED32" s="1855"/>
      <c r="EE32" s="1855"/>
      <c r="EF32" s="1855"/>
      <c r="EG32" s="1855"/>
      <c r="EH32" s="1855"/>
      <c r="EI32" s="1855"/>
      <c r="EJ32" s="1855"/>
      <c r="EK32" s="1855"/>
      <c r="EL32" s="1855"/>
      <c r="EM32" s="1855"/>
      <c r="EN32" s="1855"/>
      <c r="EO32" s="1855"/>
      <c r="EP32" s="1855"/>
      <c r="EQ32" s="1855"/>
      <c r="ER32" s="1855"/>
      <c r="ES32" s="1855"/>
      <c r="ET32" s="1855"/>
      <c r="EU32" s="1855"/>
      <c r="EV32" s="1855"/>
      <c r="EW32" s="1855"/>
      <c r="EX32" s="1855"/>
      <c r="EY32" s="1855"/>
      <c r="EZ32" s="1855"/>
      <c r="FA32" s="1855"/>
      <c r="FB32" s="1855"/>
      <c r="FC32" s="1855"/>
      <c r="FD32" s="1855"/>
      <c r="FE32" s="1855"/>
      <c r="FF32" s="1855"/>
      <c r="FG32" s="1855"/>
      <c r="FH32" s="1855"/>
      <c r="FI32" s="1855"/>
      <c r="FJ32" s="1855"/>
      <c r="FK32" s="1855"/>
      <c r="FL32" s="1855"/>
      <c r="FM32" s="1855"/>
      <c r="FN32" s="1855"/>
      <c r="FO32" s="1855"/>
      <c r="FP32" s="1855"/>
      <c r="FQ32" s="1855"/>
      <c r="FR32" s="1855"/>
      <c r="FS32" s="1855"/>
      <c r="FT32" s="1855"/>
      <c r="FU32" s="1855"/>
      <c r="FV32" s="1855"/>
      <c r="FW32" s="1855"/>
      <c r="FX32" s="1855"/>
      <c r="FY32" s="1855"/>
      <c r="FZ32" s="1855"/>
      <c r="GA32" s="1855"/>
      <c r="GB32" s="1855"/>
      <c r="GC32" s="1855"/>
      <c r="GD32" s="1855"/>
      <c r="GE32" s="1855"/>
      <c r="GF32" s="1855"/>
      <c r="GG32" s="1855"/>
      <c r="GH32" s="1855"/>
      <c r="GI32" s="1855"/>
      <c r="GJ32" s="1855"/>
      <c r="GK32" s="1855"/>
      <c r="GL32" s="1855"/>
      <c r="GM32" s="1855"/>
      <c r="GN32" s="1855"/>
      <c r="GO32" s="1855"/>
      <c r="GP32" s="1855"/>
      <c r="GQ32" s="1855"/>
      <c r="GR32" s="1855"/>
      <c r="GS32" s="1855"/>
      <c r="GT32" s="1855"/>
      <c r="GU32" s="1855"/>
      <c r="GV32" s="1855"/>
      <c r="GW32" s="1855"/>
      <c r="GX32" s="1855"/>
      <c r="GY32" s="1855"/>
      <c r="GZ32" s="1855"/>
      <c r="HA32" s="1855"/>
      <c r="HB32" s="1855"/>
      <c r="HC32" s="1855"/>
      <c r="HD32" s="1855"/>
      <c r="HE32" s="1855"/>
      <c r="HF32" s="1855"/>
      <c r="HG32" s="1855"/>
      <c r="HH32" s="1855"/>
      <c r="HI32" s="1855"/>
      <c r="HJ32" s="1855"/>
      <c r="HK32" s="1855"/>
      <c r="HL32" s="1855"/>
      <c r="HM32" s="1855"/>
      <c r="HN32" s="1855"/>
      <c r="HO32" s="1855"/>
      <c r="HP32" s="1855"/>
      <c r="HQ32" s="1855"/>
      <c r="HR32" s="1855"/>
      <c r="HS32" s="1855"/>
      <c r="HT32" s="1855"/>
      <c r="HU32" s="1855"/>
      <c r="HV32" s="1855"/>
      <c r="HW32" s="1855"/>
      <c r="HX32" s="1855"/>
      <c r="HY32" s="1855"/>
      <c r="HZ32" s="1855"/>
      <c r="IA32" s="1855"/>
      <c r="IB32" s="1855"/>
      <c r="IC32" s="1855"/>
      <c r="ID32" s="1855"/>
      <c r="IE32" s="1855"/>
      <c r="IF32" s="1855"/>
      <c r="IG32" s="1855"/>
      <c r="IH32" s="1855"/>
      <c r="II32" s="1855"/>
      <c r="IJ32" s="1855"/>
      <c r="IK32" s="1855"/>
      <c r="IL32" s="1855"/>
      <c r="IM32" s="1855"/>
      <c r="IN32" s="1855"/>
      <c r="IO32" s="1855"/>
      <c r="IP32" s="1855"/>
      <c r="IQ32" s="1855"/>
      <c r="IR32" s="1855"/>
      <c r="IS32" s="1855"/>
      <c r="IT32" s="1855"/>
      <c r="IU32" s="1855"/>
      <c r="IV32" s="1855"/>
      <c r="IW32" s="1855"/>
      <c r="IX32" s="1855"/>
      <c r="IY32" s="1855"/>
      <c r="IZ32" s="1855"/>
      <c r="JA32" s="1855"/>
      <c r="JB32" s="1855"/>
      <c r="JC32" s="1855"/>
      <c r="JD32" s="1855"/>
      <c r="JE32" s="1855"/>
      <c r="JF32" s="1855"/>
      <c r="JG32" s="1855"/>
      <c r="JH32" s="1855"/>
      <c r="JI32" s="1855"/>
      <c r="JJ32" s="1855"/>
      <c r="JK32" s="1855"/>
      <c r="JL32" s="1855"/>
      <c r="JM32" s="1855"/>
      <c r="JN32" s="1855"/>
      <c r="JO32" s="1855"/>
      <c r="JP32" s="1855"/>
      <c r="JQ32" s="1855"/>
      <c r="JR32" s="1855"/>
      <c r="JS32" s="1855"/>
      <c r="JT32" s="1855"/>
      <c r="JU32" s="1855"/>
      <c r="JV32" s="1855"/>
      <c r="JW32" s="1855"/>
      <c r="JX32" s="1855"/>
      <c r="JY32" s="1855"/>
      <c r="JZ32" s="1855"/>
      <c r="KA32" s="1855"/>
      <c r="KB32" s="1855"/>
      <c r="KC32" s="1855"/>
      <c r="KD32" s="1855"/>
      <c r="KE32" s="1855"/>
      <c r="KF32" s="1855"/>
      <c r="KG32" s="1855"/>
      <c r="KH32" s="1855"/>
      <c r="KI32" s="1855"/>
      <c r="KJ32" s="1855"/>
      <c r="KK32" s="1855"/>
      <c r="KL32" s="1855"/>
      <c r="KM32" s="1855"/>
      <c r="KN32" s="1855"/>
      <c r="KO32" s="1855"/>
      <c r="KP32" s="1855"/>
      <c r="KQ32" s="1855"/>
      <c r="KR32" s="1855"/>
      <c r="KS32" s="1855"/>
      <c r="KT32" s="1855"/>
      <c r="KU32" s="1855"/>
      <c r="KV32" s="1855"/>
      <c r="KW32" s="1855"/>
      <c r="KX32" s="1855"/>
      <c r="KY32" s="1855"/>
      <c r="KZ32" s="1855"/>
      <c r="LA32" s="1855"/>
      <c r="LB32" s="1855"/>
      <c r="LC32" s="1855"/>
      <c r="LD32" s="1855"/>
      <c r="LE32" s="1855"/>
      <c r="LF32" s="1855"/>
      <c r="LG32" s="1855"/>
      <c r="LH32" s="1855"/>
      <c r="LI32" s="1855"/>
      <c r="LJ32" s="1855"/>
      <c r="LK32" s="1855"/>
      <c r="LL32" s="1855"/>
      <c r="LM32" s="1855"/>
      <c r="LN32" s="1855"/>
      <c r="LO32" s="1855"/>
      <c r="LP32" s="1855"/>
      <c r="LQ32" s="1855"/>
      <c r="LR32" s="1855"/>
      <c r="LS32" s="1855"/>
      <c r="LT32" s="1855"/>
      <c r="LU32" s="1855"/>
      <c r="LV32" s="1855"/>
      <c r="LW32" s="1855"/>
      <c r="LX32" s="1855"/>
      <c r="LY32" s="1855"/>
      <c r="LZ32" s="1855"/>
      <c r="MA32" s="1855"/>
      <c r="MB32" s="1855"/>
      <c r="MC32" s="1855"/>
      <c r="MD32" s="1855"/>
      <c r="ME32" s="1855"/>
      <c r="MF32" s="1855"/>
      <c r="MG32" s="1855"/>
      <c r="MH32" s="1855"/>
      <c r="MI32" s="1855"/>
      <c r="MJ32" s="1855"/>
      <c r="MK32" s="1855"/>
      <c r="ML32" s="1855"/>
      <c r="MM32" s="1855"/>
      <c r="MN32" s="1855"/>
      <c r="MO32" s="1855"/>
      <c r="MP32" s="1855"/>
      <c r="MQ32" s="1855"/>
      <c r="MR32" s="1855"/>
      <c r="MS32" s="1855"/>
      <c r="MT32" s="1855"/>
      <c r="MU32" s="1855"/>
      <c r="MV32" s="1855"/>
      <c r="MW32" s="1855"/>
      <c r="MX32" s="1855"/>
      <c r="MY32" s="1855"/>
      <c r="MZ32" s="1855"/>
      <c r="NA32" s="1855"/>
      <c r="NB32" s="1855"/>
      <c r="NC32" s="1855"/>
      <c r="ND32" s="1855"/>
      <c r="NE32" s="1855"/>
      <c r="NF32" s="1855"/>
      <c r="NG32" s="1855"/>
      <c r="NH32" s="1855"/>
      <c r="NI32" s="1855"/>
      <c r="NJ32" s="1855"/>
      <c r="NK32" s="1855"/>
      <c r="NL32" s="1855"/>
      <c r="NM32" s="1855"/>
      <c r="NN32" s="1855"/>
      <c r="NO32" s="1855"/>
      <c r="NP32" s="1855"/>
      <c r="NQ32" s="1855"/>
      <c r="NR32" s="1855"/>
      <c r="NS32" s="1855"/>
      <c r="NT32" s="1855"/>
      <c r="NU32" s="1855"/>
      <c r="NV32" s="1855"/>
      <c r="NW32" s="1855"/>
      <c r="NX32" s="1855"/>
      <c r="NY32" s="1855"/>
      <c r="NZ32" s="1855"/>
      <c r="OA32" s="1855"/>
      <c r="OB32" s="1855"/>
      <c r="OC32" s="1855"/>
      <c r="OD32" s="1855"/>
      <c r="OE32" s="1855"/>
      <c r="OF32" s="1855"/>
      <c r="OG32" s="1855"/>
      <c r="OH32" s="1855"/>
      <c r="OI32" s="1855"/>
      <c r="OJ32" s="1855"/>
      <c r="OK32" s="1855"/>
      <c r="OL32" s="1855"/>
      <c r="OM32" s="1855"/>
      <c r="ON32" s="1855"/>
      <c r="OO32" s="1855"/>
      <c r="OP32" s="1855"/>
      <c r="OQ32" s="1855"/>
      <c r="OR32" s="1855"/>
      <c r="OS32" s="1855"/>
      <c r="OT32" s="1855"/>
      <c r="OU32" s="1855"/>
      <c r="OV32" s="1855"/>
      <c r="OW32" s="1855"/>
      <c r="OX32" s="1855"/>
      <c r="OY32" s="1855"/>
      <c r="OZ32" s="1855"/>
      <c r="PA32" s="1855"/>
      <c r="PB32" s="1855"/>
      <c r="PC32" s="1855"/>
      <c r="PD32" s="1855"/>
      <c r="PE32" s="1855"/>
      <c r="PF32" s="1855"/>
      <c r="PG32" s="1855"/>
      <c r="PH32" s="1855"/>
      <c r="PI32" s="1855"/>
      <c r="PJ32" s="1855"/>
      <c r="PK32" s="1855"/>
      <c r="PL32" s="1855"/>
      <c r="PM32" s="1855"/>
      <c r="PN32" s="1855"/>
      <c r="PO32" s="1855"/>
      <c r="PP32" s="1855"/>
      <c r="PQ32" s="1855"/>
      <c r="PR32" s="1855"/>
      <c r="PS32" s="1855"/>
      <c r="PT32" s="1855"/>
      <c r="PU32" s="1855"/>
      <c r="PV32" s="1855"/>
      <c r="PW32" s="1855"/>
      <c r="PX32" s="1855"/>
      <c r="PY32" s="1855"/>
      <c r="PZ32" s="1855"/>
      <c r="QA32" s="1855"/>
      <c r="QB32" s="1855"/>
      <c r="QC32" s="1855"/>
      <c r="QD32" s="1855"/>
      <c r="QE32" s="1855"/>
      <c r="QF32" s="1855"/>
      <c r="QG32" s="1855"/>
      <c r="QH32" s="1855"/>
      <c r="QI32" s="1855"/>
      <c r="QJ32" s="1855"/>
      <c r="QK32" s="1855"/>
      <c r="QL32" s="1855"/>
      <c r="QM32" s="1855"/>
      <c r="QN32" s="1855"/>
      <c r="QO32" s="1855"/>
      <c r="QP32" s="1855"/>
      <c r="QQ32" s="1855"/>
      <c r="QR32" s="1855"/>
      <c r="QS32" s="1855"/>
      <c r="QT32" s="1855"/>
      <c r="QU32" s="1855"/>
      <c r="QV32" s="1855"/>
      <c r="QW32" s="1855"/>
      <c r="QX32" s="1855"/>
      <c r="QY32" s="1855"/>
      <c r="QZ32" s="1855"/>
      <c r="RA32" s="1855"/>
      <c r="RB32" s="1855"/>
      <c r="RC32" s="1855"/>
      <c r="RD32" s="1855"/>
      <c r="RE32" s="1855"/>
      <c r="RF32" s="1855"/>
      <c r="RG32" s="1855"/>
      <c r="RH32" s="1855"/>
      <c r="RI32" s="1855"/>
      <c r="RJ32" s="1855"/>
      <c r="RK32" s="1855"/>
      <c r="RL32" s="1855"/>
      <c r="RM32" s="1855"/>
      <c r="RN32" s="1855"/>
      <c r="RO32" s="1855"/>
      <c r="RP32" s="1855"/>
      <c r="RQ32" s="1855"/>
      <c r="RR32" s="1855"/>
      <c r="RS32" s="1855"/>
      <c r="RT32" s="1855"/>
      <c r="RU32" s="1855"/>
      <c r="RV32" s="1855"/>
      <c r="RW32" s="1855"/>
      <c r="RX32" s="1855"/>
      <c r="RY32" s="1855"/>
      <c r="RZ32" s="1855"/>
      <c r="SA32" s="1855"/>
      <c r="SB32" s="1855"/>
      <c r="SC32" s="1855"/>
      <c r="SD32" s="1855"/>
      <c r="SE32" s="1855"/>
      <c r="SF32" s="1855"/>
      <c r="SG32" s="1855"/>
      <c r="SH32" s="1855"/>
      <c r="SI32" s="1855"/>
      <c r="SJ32" s="1855"/>
      <c r="SK32" s="1855"/>
      <c r="SL32" s="1855"/>
      <c r="SM32" s="1855"/>
      <c r="SN32" s="1855"/>
      <c r="SO32" s="1855"/>
      <c r="SP32" s="1855"/>
      <c r="SQ32" s="1855"/>
      <c r="SR32" s="1855"/>
      <c r="SS32" s="1855"/>
      <c r="ST32" s="1855"/>
      <c r="SU32" s="1855"/>
      <c r="SV32" s="1855"/>
      <c r="SW32" s="1855"/>
      <c r="SX32" s="1855"/>
      <c r="SY32" s="1855"/>
      <c r="SZ32" s="1855"/>
      <c r="TA32" s="1855"/>
      <c r="TB32" s="1855"/>
      <c r="TC32" s="1855"/>
      <c r="TD32" s="1855"/>
      <c r="TE32" s="1855"/>
      <c r="TF32" s="1855"/>
      <c r="TG32" s="1855"/>
      <c r="TH32" s="1855"/>
      <c r="TI32" s="1855"/>
      <c r="TJ32" s="1855"/>
      <c r="TK32" s="1855"/>
      <c r="TL32" s="1855"/>
      <c r="TM32" s="1855"/>
      <c r="TN32" s="1855"/>
      <c r="TO32" s="1855"/>
      <c r="TP32" s="1855"/>
      <c r="TQ32" s="1855"/>
      <c r="TR32" s="1855"/>
      <c r="TS32" s="1855"/>
      <c r="TT32" s="1855"/>
      <c r="TU32" s="1855"/>
      <c r="TV32" s="1855"/>
      <c r="TW32" s="1855"/>
      <c r="TX32" s="1855"/>
      <c r="TY32" s="1855"/>
      <c r="TZ32" s="1855"/>
      <c r="UA32" s="1855"/>
      <c r="UB32" s="1855"/>
      <c r="UC32" s="1855"/>
      <c r="UD32" s="1855"/>
      <c r="UE32" s="1855"/>
      <c r="UF32" s="1855"/>
      <c r="UG32" s="1855"/>
      <c r="UH32" s="1855"/>
      <c r="UI32" s="1855"/>
      <c r="UJ32" s="1855"/>
      <c r="UK32" s="1855"/>
      <c r="UL32" s="1855"/>
      <c r="UM32" s="1855"/>
      <c r="UN32" s="1855"/>
      <c r="UO32" s="1855"/>
      <c r="UP32" s="1855"/>
      <c r="UQ32" s="1855"/>
      <c r="UR32" s="1855"/>
      <c r="US32" s="1855"/>
      <c r="UT32" s="1855"/>
      <c r="UU32" s="1855"/>
      <c r="UV32" s="1855"/>
      <c r="UW32" s="1855"/>
      <c r="UX32" s="1855"/>
      <c r="UY32" s="1855"/>
      <c r="UZ32" s="1855"/>
      <c r="VA32" s="1855"/>
      <c r="VB32" s="1855"/>
      <c r="VC32" s="1855"/>
      <c r="VD32" s="1855"/>
      <c r="VE32" s="1855"/>
      <c r="VF32" s="1855"/>
      <c r="VG32" s="1855"/>
      <c r="VH32" s="1855"/>
      <c r="VI32" s="1855"/>
      <c r="VJ32" s="1855"/>
      <c r="VK32" s="1855"/>
      <c r="VL32" s="1855"/>
      <c r="VM32" s="1855"/>
      <c r="VN32" s="1855"/>
      <c r="VO32" s="1855"/>
      <c r="VP32" s="1855"/>
      <c r="VQ32" s="1855"/>
      <c r="VR32" s="1855"/>
      <c r="VS32" s="1855"/>
      <c r="VT32" s="1855"/>
      <c r="VU32" s="1855"/>
      <c r="VV32" s="1855"/>
      <c r="VW32" s="1855"/>
      <c r="VX32" s="1855"/>
      <c r="VY32" s="1855"/>
      <c r="VZ32" s="1855"/>
      <c r="WA32" s="1855"/>
      <c r="WB32" s="1855"/>
      <c r="WC32" s="1855"/>
      <c r="WD32" s="1855"/>
      <c r="WE32" s="1855"/>
      <c r="WF32" s="1855"/>
      <c r="WG32" s="1855"/>
      <c r="WH32" s="1855"/>
      <c r="WI32" s="1855"/>
      <c r="WJ32" s="1855"/>
      <c r="WK32" s="1855"/>
      <c r="WL32" s="1855"/>
      <c r="WM32" s="1855"/>
      <c r="WN32" s="1855"/>
      <c r="WO32" s="1855"/>
      <c r="WP32" s="1855"/>
      <c r="WQ32" s="1855"/>
      <c r="WR32" s="1855"/>
      <c r="WS32" s="1855"/>
      <c r="WT32" s="1855"/>
      <c r="WU32" s="1855"/>
      <c r="WV32" s="1855"/>
      <c r="WW32" s="1855"/>
      <c r="WX32" s="1855"/>
      <c r="WY32" s="1855"/>
      <c r="WZ32" s="1855"/>
      <c r="XA32" s="1855"/>
      <c r="XB32" s="1855"/>
      <c r="XC32" s="1855"/>
      <c r="XD32" s="1855"/>
      <c r="XE32" s="1855"/>
      <c r="XF32" s="1855"/>
      <c r="XG32" s="1855"/>
      <c r="XH32" s="1855"/>
      <c r="XI32" s="1855"/>
      <c r="XJ32" s="1855"/>
      <c r="XK32" s="1855"/>
      <c r="XL32" s="1855"/>
      <c r="XM32" s="1855"/>
      <c r="XN32" s="1855"/>
      <c r="XO32" s="1855"/>
      <c r="XP32" s="1855"/>
      <c r="XQ32" s="1855"/>
      <c r="XR32" s="1855"/>
      <c r="XS32" s="1855"/>
      <c r="XT32" s="1855"/>
      <c r="XU32" s="1855"/>
      <c r="XV32" s="1855"/>
      <c r="XW32" s="1855"/>
      <c r="XX32" s="1855"/>
      <c r="XY32" s="1855"/>
      <c r="XZ32" s="1855"/>
      <c r="YA32" s="1855"/>
      <c r="YB32" s="1855"/>
      <c r="YC32" s="1855"/>
      <c r="YD32" s="1855"/>
      <c r="YE32" s="1855"/>
      <c r="YF32" s="1855"/>
      <c r="YG32" s="1855"/>
      <c r="YH32" s="1855"/>
      <c r="YI32" s="1855"/>
      <c r="YJ32" s="1855"/>
      <c r="YK32" s="1855"/>
      <c r="YL32" s="1855"/>
      <c r="YM32" s="1855"/>
      <c r="YN32" s="1855"/>
      <c r="YO32" s="1855"/>
      <c r="YP32" s="1855"/>
      <c r="YQ32" s="1855"/>
      <c r="YR32" s="1855"/>
      <c r="YS32" s="1855"/>
      <c r="YT32" s="1855"/>
      <c r="YU32" s="1855"/>
      <c r="YV32" s="1855"/>
      <c r="YW32" s="1855"/>
      <c r="YX32" s="1855"/>
      <c r="YY32" s="1855"/>
      <c r="YZ32" s="1855"/>
      <c r="ZA32" s="1855"/>
      <c r="ZB32" s="1855"/>
      <c r="ZC32" s="1855"/>
      <c r="ZD32" s="1855"/>
      <c r="ZE32" s="1855"/>
      <c r="ZF32" s="1855"/>
      <c r="ZG32" s="1855"/>
      <c r="ZH32" s="1855"/>
      <c r="ZI32" s="1855"/>
      <c r="ZJ32" s="1855"/>
      <c r="ZK32" s="1855"/>
      <c r="ZL32" s="1855"/>
      <c r="ZM32" s="1855"/>
      <c r="ZN32" s="1855"/>
      <c r="ZO32" s="1855"/>
      <c r="ZP32" s="1855"/>
      <c r="ZQ32" s="1855"/>
      <c r="ZR32" s="1855"/>
      <c r="ZS32" s="1855"/>
      <c r="ZT32" s="1855"/>
      <c r="ZU32" s="1855"/>
      <c r="ZV32" s="1855"/>
      <c r="ZW32" s="1855"/>
      <c r="ZX32" s="1855"/>
      <c r="ZY32" s="1855"/>
      <c r="ZZ32" s="1855"/>
      <c r="AAA32" s="1855"/>
      <c r="AAB32" s="1855"/>
      <c r="AAC32" s="1855"/>
      <c r="AAD32" s="1855"/>
      <c r="AAE32" s="1855"/>
      <c r="AAF32" s="1855"/>
      <c r="AAG32" s="1855"/>
      <c r="AAH32" s="1855"/>
      <c r="AAI32" s="1855"/>
      <c r="AAJ32" s="1855"/>
      <c r="AAK32" s="1855"/>
      <c r="AAL32" s="1855"/>
      <c r="AAM32" s="1855"/>
      <c r="AAN32" s="1855"/>
      <c r="AAO32" s="1855"/>
      <c r="AAP32" s="1855"/>
      <c r="AAQ32" s="1855"/>
      <c r="AAR32" s="1855"/>
      <c r="AAS32" s="1855"/>
      <c r="AAT32" s="1855"/>
      <c r="AAU32" s="1855"/>
      <c r="AAV32" s="1855"/>
      <c r="AAW32" s="1855"/>
      <c r="AAX32" s="1855"/>
      <c r="AAY32" s="1855"/>
      <c r="AAZ32" s="1855"/>
      <c r="ABA32" s="1855"/>
      <c r="ABB32" s="1855"/>
      <c r="ABC32" s="1855"/>
      <c r="ABD32" s="1855"/>
      <c r="ABE32" s="1855"/>
      <c r="ABF32" s="1855"/>
      <c r="ABG32" s="1855"/>
      <c r="ABH32" s="1855"/>
      <c r="ABI32" s="1855"/>
      <c r="ABJ32" s="1855"/>
      <c r="ABK32" s="1855"/>
      <c r="ABL32" s="1855"/>
      <c r="ABM32" s="1855"/>
      <c r="ABN32" s="1855"/>
      <c r="ABO32" s="1855"/>
      <c r="ABP32" s="1855"/>
      <c r="ABQ32" s="1855"/>
      <c r="ABR32" s="1855"/>
      <c r="ABS32" s="1855"/>
      <c r="ABT32" s="1855"/>
      <c r="ABU32" s="1855"/>
      <c r="ABV32" s="1855"/>
      <c r="ABW32" s="1855"/>
      <c r="ABX32" s="1855"/>
      <c r="ABY32" s="1855"/>
      <c r="ABZ32" s="1855"/>
      <c r="ACA32" s="1855"/>
      <c r="ACB32" s="1855"/>
      <c r="ACC32" s="1855"/>
      <c r="ACD32" s="1855"/>
      <c r="ACE32" s="1855"/>
      <c r="ACF32" s="1855"/>
      <c r="ACG32" s="1855"/>
      <c r="ACH32" s="1855"/>
      <c r="ACI32" s="1855"/>
      <c r="ACJ32" s="1855"/>
      <c r="ACK32" s="1855"/>
      <c r="ACL32" s="1855"/>
      <c r="ACM32" s="1855"/>
      <c r="ACN32" s="1855"/>
      <c r="ACO32" s="1855"/>
      <c r="ACP32" s="1855"/>
      <c r="ACQ32" s="1855"/>
      <c r="ACR32" s="1855"/>
      <c r="ACS32" s="1855"/>
      <c r="ACT32" s="1855"/>
      <c r="ACU32" s="1855"/>
      <c r="ACV32" s="1855"/>
      <c r="ACW32" s="1855"/>
      <c r="ACX32" s="1855"/>
      <c r="ACY32" s="1855"/>
      <c r="ACZ32" s="1855"/>
      <c r="ADA32" s="1855"/>
      <c r="ADB32" s="1855"/>
      <c r="ADC32" s="1855"/>
      <c r="ADD32" s="1855"/>
      <c r="ADE32" s="1855"/>
      <c r="ADF32" s="1855"/>
      <c r="ADG32" s="1855"/>
      <c r="ADH32" s="1855"/>
      <c r="ADI32" s="1855"/>
      <c r="ADJ32" s="1855"/>
      <c r="ADK32" s="1855"/>
      <c r="ADL32" s="1855"/>
      <c r="ADM32" s="1855"/>
      <c r="ADN32" s="1855"/>
      <c r="ADO32" s="1855"/>
      <c r="ADP32" s="1855"/>
      <c r="ADQ32" s="1855"/>
      <c r="ADR32" s="1855"/>
      <c r="ADS32" s="1855"/>
      <c r="ADT32" s="1855"/>
      <c r="ADU32" s="1855"/>
      <c r="ADV32" s="1855"/>
      <c r="ADW32" s="1855"/>
      <c r="ADX32" s="1855"/>
      <c r="ADY32" s="1855"/>
      <c r="ADZ32" s="1855"/>
      <c r="AEA32" s="1855"/>
      <c r="AEB32" s="1855"/>
      <c r="AEC32" s="1855"/>
      <c r="AED32" s="1855"/>
      <c r="AEE32" s="1855"/>
      <c r="AEF32" s="1855"/>
      <c r="AEG32" s="1855"/>
      <c r="AEH32" s="1855"/>
      <c r="AEI32" s="1855"/>
      <c r="AEJ32" s="1855"/>
      <c r="AEK32" s="1855"/>
      <c r="AEL32" s="1855"/>
      <c r="AEM32" s="1855"/>
      <c r="AEN32" s="1855"/>
      <c r="AEO32" s="1855"/>
      <c r="AEP32" s="1855"/>
      <c r="AEQ32" s="1855"/>
      <c r="AER32" s="1855"/>
      <c r="AES32" s="1855"/>
      <c r="AET32" s="1855"/>
      <c r="AEU32" s="1855"/>
      <c r="AEV32" s="1855"/>
      <c r="AEW32" s="1855"/>
      <c r="AEX32" s="1855"/>
      <c r="AEY32" s="1855"/>
      <c r="AEZ32" s="1855"/>
      <c r="AFA32" s="1855"/>
      <c r="AFB32" s="1855"/>
      <c r="AFC32" s="1855"/>
      <c r="AFD32" s="1855"/>
      <c r="AFE32" s="1855"/>
      <c r="AFF32" s="1855"/>
      <c r="AFG32" s="1855"/>
      <c r="AFH32" s="1855"/>
      <c r="AFI32" s="1855"/>
      <c r="AFJ32" s="1855"/>
      <c r="AFK32" s="1855"/>
      <c r="AFL32" s="1855"/>
      <c r="AFM32" s="1855"/>
      <c r="AFN32" s="1855"/>
      <c r="AFO32" s="1855"/>
      <c r="AFP32" s="1855"/>
      <c r="AFQ32" s="1855"/>
      <c r="AFR32" s="1855"/>
      <c r="AFS32" s="1855"/>
      <c r="AFT32" s="1855"/>
      <c r="AFU32" s="1855"/>
      <c r="AFV32" s="1855"/>
      <c r="AFW32" s="1855"/>
      <c r="AFX32" s="1855"/>
      <c r="AFY32" s="1855"/>
      <c r="AFZ32" s="1855"/>
      <c r="AGA32" s="1855"/>
      <c r="AGB32" s="1855"/>
      <c r="AGC32" s="1855"/>
      <c r="AGD32" s="1855"/>
      <c r="AGE32" s="1855"/>
      <c r="AGF32" s="1855"/>
      <c r="AGG32" s="1855"/>
      <c r="AGH32" s="1855"/>
      <c r="AGI32" s="1855"/>
      <c r="AGJ32" s="1855"/>
      <c r="AGK32" s="1855"/>
      <c r="AGL32" s="1855"/>
      <c r="AGM32" s="1855"/>
      <c r="AGN32" s="1855"/>
      <c r="AGO32" s="1855"/>
      <c r="AGP32" s="1855"/>
      <c r="AGQ32" s="1855"/>
      <c r="AGR32" s="1855"/>
      <c r="AGS32" s="1855"/>
      <c r="AGT32" s="1855"/>
      <c r="AGU32" s="1855"/>
      <c r="AGV32" s="1855"/>
      <c r="AGW32" s="1855"/>
      <c r="AGX32" s="1855"/>
      <c r="AGY32" s="1855"/>
      <c r="AGZ32" s="1855"/>
      <c r="AHA32" s="1855"/>
      <c r="AHB32" s="1855"/>
      <c r="AHC32" s="1855"/>
      <c r="AHD32" s="1855"/>
      <c r="AHE32" s="1855"/>
      <c r="AHF32" s="1855"/>
      <c r="AHG32" s="1855"/>
      <c r="AHH32" s="1855"/>
      <c r="AHI32" s="1855"/>
      <c r="AHJ32" s="1855"/>
      <c r="AHK32" s="1855"/>
      <c r="AHL32" s="1855"/>
      <c r="AHM32" s="1855"/>
      <c r="AHN32" s="1855"/>
      <c r="AHO32" s="1855"/>
      <c r="AHP32" s="1855"/>
      <c r="AHQ32" s="1855"/>
      <c r="AHR32" s="1855"/>
      <c r="AHS32" s="1855"/>
      <c r="AHT32" s="1855"/>
      <c r="AHU32" s="1855"/>
      <c r="AHV32" s="1855"/>
      <c r="AHW32" s="1855"/>
      <c r="AHX32" s="1855"/>
      <c r="AHY32" s="1855"/>
      <c r="AHZ32" s="1855"/>
      <c r="AIA32" s="1855"/>
      <c r="AIB32" s="1855"/>
      <c r="AIC32" s="1855"/>
      <c r="AID32" s="1855"/>
      <c r="AIE32" s="1855"/>
      <c r="AIF32" s="1855"/>
      <c r="AIG32" s="1855"/>
      <c r="AIH32" s="1855"/>
      <c r="AII32" s="1855"/>
      <c r="AIJ32" s="1855"/>
      <c r="AIK32" s="1855"/>
      <c r="AIL32" s="1855"/>
      <c r="AIM32" s="1855"/>
      <c r="AIN32" s="1855"/>
      <c r="AIO32" s="1855"/>
      <c r="AIP32" s="1855"/>
      <c r="AIQ32" s="1855"/>
      <c r="AIR32" s="1855"/>
      <c r="AIS32" s="1855"/>
      <c r="AIT32" s="1855"/>
      <c r="AIU32" s="1855"/>
      <c r="AIV32" s="1855"/>
      <c r="AIW32" s="1855"/>
      <c r="AIX32" s="1855"/>
      <c r="AIY32" s="1855"/>
      <c r="AIZ32" s="1855"/>
      <c r="AJA32" s="1855"/>
      <c r="AJB32" s="1855"/>
      <c r="AJC32" s="1855"/>
      <c r="AJD32" s="1855"/>
      <c r="AJE32" s="1855"/>
      <c r="AJF32" s="1855"/>
      <c r="AJG32" s="1855"/>
      <c r="AJH32" s="1855"/>
      <c r="AJI32" s="1855"/>
      <c r="AJJ32" s="1855"/>
      <c r="AJK32" s="1855"/>
      <c r="AJL32" s="1855"/>
      <c r="AJM32" s="1855"/>
      <c r="AJN32" s="1855"/>
      <c r="AJO32" s="1855"/>
      <c r="AJP32" s="1855"/>
      <c r="AJQ32" s="1855"/>
      <c r="AJR32" s="1855"/>
      <c r="AJS32" s="1855"/>
      <c r="AJT32" s="1855"/>
      <c r="AJU32" s="1855"/>
      <c r="AJV32" s="1855"/>
      <c r="AJW32" s="1855"/>
      <c r="AJX32" s="1855"/>
      <c r="AJY32" s="1855"/>
      <c r="AJZ32" s="1855"/>
      <c r="AKA32" s="1855"/>
      <c r="AKB32" s="1855"/>
      <c r="AKC32" s="1855"/>
      <c r="AKD32" s="1855"/>
      <c r="AKE32" s="1855"/>
      <c r="AKF32" s="1855"/>
      <c r="AKG32" s="1855"/>
      <c r="AKH32" s="1855"/>
      <c r="AKI32" s="1855"/>
      <c r="AKJ32" s="1855"/>
      <c r="AKK32" s="1855"/>
      <c r="AKL32" s="1855"/>
      <c r="AKM32" s="1855"/>
      <c r="AKN32" s="1855"/>
      <c r="AKO32" s="1855"/>
      <c r="AKP32" s="1855"/>
      <c r="AKQ32" s="1855"/>
      <c r="AKR32" s="1855"/>
      <c r="AKS32" s="1855"/>
      <c r="AKT32" s="1855"/>
      <c r="AKU32" s="1855"/>
      <c r="AKV32" s="1855"/>
      <c r="AKW32" s="1855"/>
      <c r="AKX32" s="1855"/>
      <c r="AKY32" s="1855"/>
      <c r="AKZ32" s="1855"/>
      <c r="ALA32" s="1855"/>
      <c r="ALB32" s="1855"/>
      <c r="ALC32" s="1855"/>
      <c r="ALD32" s="1855"/>
      <c r="ALE32" s="1855"/>
      <c r="ALF32" s="1855"/>
      <c r="ALG32" s="1855"/>
      <c r="ALH32" s="1855"/>
      <c r="ALI32" s="1855"/>
      <c r="ALJ32" s="1855"/>
      <c r="ALK32" s="1855"/>
      <c r="ALL32" s="1855"/>
      <c r="ALM32" s="1855"/>
      <c r="ALN32" s="1855"/>
      <c r="ALO32" s="1855"/>
      <c r="ALP32" s="1855"/>
      <c r="ALQ32" s="1855"/>
      <c r="ALR32" s="1855"/>
      <c r="ALS32" s="1855"/>
      <c r="ALT32" s="1855"/>
      <c r="ALU32" s="1855"/>
      <c r="ALV32" s="1855"/>
      <c r="ALW32" s="1855"/>
      <c r="ALX32" s="1855"/>
      <c r="ALY32" s="1855"/>
      <c r="ALZ32" s="1855"/>
      <c r="AMA32" s="1855"/>
      <c r="AMB32" s="1855"/>
      <c r="AMC32" s="1855"/>
      <c r="AMD32" s="1855"/>
      <c r="AME32" s="1855"/>
      <c r="AMF32" s="1855"/>
      <c r="AMG32" s="1855"/>
      <c r="AMH32" s="1855"/>
      <c r="AMI32" s="1855"/>
      <c r="AMJ32" s="1855"/>
      <c r="AMK32" s="1855"/>
      <c r="AML32" s="1855"/>
      <c r="AMM32" s="1855"/>
      <c r="AMN32" s="1855"/>
      <c r="AMO32" s="1855"/>
      <c r="AMP32" s="1855"/>
      <c r="AMQ32" s="1855"/>
      <c r="AMR32" s="1855"/>
      <c r="AMS32" s="1855"/>
      <c r="AMT32" s="1855"/>
      <c r="AMU32" s="1855"/>
      <c r="AMV32" s="1855"/>
      <c r="AMW32" s="1855"/>
      <c r="AMX32" s="1855"/>
      <c r="AMY32" s="1855"/>
      <c r="AMZ32" s="1855"/>
      <c r="ANA32" s="1855"/>
      <c r="ANB32" s="1855"/>
      <c r="ANC32" s="1855"/>
      <c r="AND32" s="1855"/>
      <c r="ANE32" s="1855"/>
      <c r="ANF32" s="1855"/>
      <c r="ANG32" s="1855"/>
      <c r="ANH32" s="1855"/>
      <c r="ANI32" s="1855"/>
      <c r="ANJ32" s="1855"/>
      <c r="ANK32" s="1855"/>
      <c r="ANL32" s="1855"/>
      <c r="ANM32" s="1855"/>
      <c r="ANN32" s="1855"/>
      <c r="ANO32" s="1855"/>
      <c r="ANP32" s="1855"/>
      <c r="ANQ32" s="1855"/>
      <c r="ANR32" s="1855"/>
      <c r="ANS32" s="1855"/>
      <c r="ANT32" s="1855"/>
      <c r="ANU32" s="1855"/>
      <c r="ANV32" s="1855"/>
      <c r="ANW32" s="1855"/>
      <c r="ANX32" s="1855"/>
      <c r="ANY32" s="1855"/>
      <c r="ANZ32" s="1855"/>
      <c r="AOA32" s="1855"/>
      <c r="AOB32" s="1855"/>
      <c r="AOC32" s="1855"/>
      <c r="AOD32" s="1855"/>
      <c r="AOE32" s="1855"/>
      <c r="AOF32" s="1855"/>
      <c r="AOG32" s="1855"/>
      <c r="AOH32" s="1855"/>
      <c r="AOI32" s="1855"/>
      <c r="AOJ32" s="1855"/>
      <c r="AOK32" s="1855"/>
      <c r="AOL32" s="1855"/>
      <c r="AOM32" s="1855"/>
      <c r="AON32" s="1855"/>
      <c r="AOO32" s="1855"/>
      <c r="AOP32" s="1855"/>
      <c r="AOQ32" s="1855"/>
      <c r="AOR32" s="1855"/>
      <c r="AOS32" s="1855"/>
      <c r="AOT32" s="1855"/>
      <c r="AOU32" s="1855"/>
      <c r="AOV32" s="1855"/>
      <c r="AOW32" s="1855"/>
      <c r="AOX32" s="1855"/>
      <c r="AOY32" s="1855"/>
      <c r="AOZ32" s="1855"/>
      <c r="APA32" s="1855"/>
      <c r="APB32" s="1855"/>
      <c r="APC32" s="1855"/>
      <c r="APD32" s="1855"/>
      <c r="APE32" s="1855"/>
      <c r="APF32" s="1855"/>
      <c r="APG32" s="1855"/>
      <c r="APH32" s="1855"/>
      <c r="API32" s="1855"/>
      <c r="APJ32" s="1855"/>
      <c r="APK32" s="1855"/>
      <c r="APL32" s="1855"/>
      <c r="APM32" s="1855"/>
      <c r="APN32" s="1855"/>
      <c r="APO32" s="1855"/>
      <c r="APP32" s="1855"/>
      <c r="APQ32" s="1855"/>
      <c r="APR32" s="1855"/>
      <c r="APS32" s="1855"/>
      <c r="APT32" s="1855"/>
      <c r="APU32" s="1855"/>
      <c r="APV32" s="1855"/>
      <c r="APW32" s="1855"/>
      <c r="APX32" s="1855"/>
      <c r="APY32" s="1855"/>
      <c r="APZ32" s="1855"/>
      <c r="AQA32" s="1855"/>
      <c r="AQB32" s="1855"/>
      <c r="AQC32" s="1855"/>
      <c r="AQD32" s="1855"/>
      <c r="AQE32" s="1855"/>
      <c r="AQF32" s="1855"/>
      <c r="AQG32" s="1855"/>
      <c r="AQH32" s="1855"/>
      <c r="AQI32" s="1855"/>
      <c r="AQJ32" s="1855"/>
      <c r="AQK32" s="1855"/>
      <c r="AQL32" s="1855"/>
      <c r="AQM32" s="1855"/>
      <c r="AQN32" s="1855"/>
      <c r="AQO32" s="1855"/>
      <c r="AQP32" s="1855"/>
      <c r="AQQ32" s="1855"/>
      <c r="AQR32" s="1855"/>
      <c r="AQS32" s="1855"/>
      <c r="AQT32" s="1855"/>
      <c r="AQU32" s="1855"/>
      <c r="AQV32" s="1855"/>
      <c r="AQW32" s="1855"/>
      <c r="AQX32" s="1855"/>
      <c r="AQY32" s="1855"/>
      <c r="AQZ32" s="1855"/>
      <c r="ARA32" s="1855"/>
      <c r="ARB32" s="1855"/>
      <c r="ARC32" s="1855"/>
      <c r="ARD32" s="1855"/>
      <c r="ARE32" s="1855"/>
      <c r="ARF32" s="1855"/>
      <c r="ARG32" s="1855"/>
      <c r="ARH32" s="1855"/>
      <c r="ARI32" s="1855"/>
      <c r="ARJ32" s="1855"/>
      <c r="ARK32" s="1855"/>
      <c r="ARL32" s="1855"/>
      <c r="ARM32" s="1855"/>
      <c r="ARN32" s="1855"/>
      <c r="ARO32" s="1855"/>
      <c r="ARP32" s="1855"/>
      <c r="ARQ32" s="1855"/>
      <c r="ARR32" s="1855"/>
      <c r="ARS32" s="1855"/>
      <c r="ART32" s="1855"/>
      <c r="ARU32" s="1855"/>
      <c r="ARV32" s="1855"/>
      <c r="ARW32" s="1855"/>
      <c r="ARX32" s="1855"/>
      <c r="ARY32" s="1855"/>
      <c r="ARZ32" s="1855"/>
      <c r="ASA32" s="1855"/>
      <c r="ASB32" s="1855"/>
      <c r="ASC32" s="1855"/>
      <c r="ASD32" s="1855"/>
      <c r="ASE32" s="1855"/>
      <c r="ASF32" s="1855"/>
      <c r="ASG32" s="1855"/>
      <c r="ASH32" s="1855"/>
      <c r="ASI32" s="1855"/>
      <c r="ASJ32" s="1855"/>
      <c r="ASK32" s="1855"/>
      <c r="ASL32" s="1855"/>
      <c r="ASM32" s="1855"/>
      <c r="ASN32" s="1855"/>
      <c r="ASO32" s="1855"/>
      <c r="ASP32" s="1855"/>
      <c r="ASQ32" s="1855"/>
      <c r="ASR32" s="1855"/>
      <c r="ASS32" s="1855"/>
      <c r="AST32" s="1855"/>
      <c r="ASU32" s="1855"/>
      <c r="ASV32" s="1855"/>
      <c r="ASW32" s="1855"/>
      <c r="ASX32" s="1855"/>
      <c r="ASY32" s="1855"/>
      <c r="ASZ32" s="1855"/>
      <c r="ATA32" s="1855"/>
      <c r="ATB32" s="1855"/>
      <c r="ATC32" s="1855"/>
      <c r="ATD32" s="1855"/>
      <c r="ATE32" s="1855"/>
      <c r="ATF32" s="1855"/>
      <c r="ATG32" s="1855"/>
      <c r="ATH32" s="1855"/>
      <c r="ATI32" s="1855"/>
      <c r="ATJ32" s="1855"/>
      <c r="ATK32" s="1855"/>
      <c r="ATL32" s="1855"/>
      <c r="ATM32" s="1855"/>
      <c r="ATN32" s="1855"/>
      <c r="ATO32" s="1855"/>
      <c r="ATP32" s="1855"/>
      <c r="ATQ32" s="1855"/>
      <c r="ATR32" s="1855"/>
      <c r="ATS32" s="1855"/>
      <c r="ATT32" s="1855"/>
      <c r="ATU32" s="1855"/>
      <c r="ATV32" s="1855"/>
      <c r="ATW32" s="1855"/>
      <c r="ATX32" s="1855"/>
      <c r="ATY32" s="1855"/>
      <c r="ATZ32" s="1855"/>
      <c r="AUA32" s="1855"/>
      <c r="AUB32" s="1855"/>
      <c r="AUC32" s="1855"/>
      <c r="AUD32" s="1855"/>
      <c r="AUE32" s="1855"/>
      <c r="AUF32" s="1855"/>
      <c r="AUG32" s="1855"/>
      <c r="AUH32" s="1855"/>
      <c r="AUI32" s="1855"/>
      <c r="AUJ32" s="1855"/>
      <c r="AUK32" s="1855"/>
      <c r="AUL32" s="1855"/>
      <c r="AUM32" s="1855"/>
      <c r="AUN32" s="1855"/>
      <c r="AUO32" s="1855"/>
      <c r="AUP32" s="1855"/>
      <c r="AUQ32" s="1855"/>
      <c r="AUR32" s="1855"/>
      <c r="AUS32" s="1855"/>
      <c r="AUT32" s="1855"/>
      <c r="AUU32" s="1855"/>
      <c r="AUV32" s="1855"/>
      <c r="AUW32" s="1855"/>
      <c r="AUX32" s="1855"/>
      <c r="AUY32" s="1855"/>
      <c r="AUZ32" s="1855"/>
      <c r="AVA32" s="1855"/>
      <c r="AVB32" s="1855"/>
      <c r="AVC32" s="1855"/>
      <c r="AVD32" s="1855"/>
      <c r="AVE32" s="1855"/>
      <c r="AVF32" s="1855"/>
      <c r="AVG32" s="1855"/>
      <c r="AVH32" s="1855"/>
      <c r="AVI32" s="1855"/>
      <c r="AVJ32" s="1855"/>
      <c r="AVK32" s="1855"/>
      <c r="AVL32" s="1855"/>
      <c r="AVM32" s="1855"/>
      <c r="AVN32" s="1855"/>
      <c r="AVO32" s="1855"/>
      <c r="AVP32" s="1855"/>
      <c r="AVQ32" s="1855"/>
      <c r="AVR32" s="1855"/>
      <c r="AVS32" s="1855"/>
      <c r="AVT32" s="1855"/>
      <c r="AVU32" s="1855"/>
      <c r="AVV32" s="1855"/>
      <c r="AVW32" s="1855"/>
      <c r="AVX32" s="1855"/>
      <c r="AVY32" s="1855"/>
      <c r="AVZ32" s="1855"/>
      <c r="AWA32" s="1855"/>
      <c r="AWB32" s="1855"/>
      <c r="AWC32" s="1855"/>
      <c r="AWD32" s="1855"/>
      <c r="AWE32" s="1855"/>
      <c r="AWF32" s="1855"/>
      <c r="AWG32" s="1855"/>
      <c r="AWH32" s="1855"/>
      <c r="AWI32" s="1855"/>
      <c r="AWJ32" s="1855"/>
      <c r="AWK32" s="1855"/>
      <c r="AWL32" s="1855"/>
      <c r="AWM32" s="1855"/>
      <c r="AWN32" s="1855"/>
      <c r="AWO32" s="1855"/>
      <c r="AWP32" s="1855"/>
      <c r="AWQ32" s="1855"/>
      <c r="AWR32" s="1855"/>
      <c r="AWS32" s="1855"/>
      <c r="AWT32" s="1855"/>
      <c r="AWU32" s="1855"/>
      <c r="AWV32" s="1855"/>
      <c r="AWW32" s="1855"/>
      <c r="AWX32" s="1855"/>
      <c r="AWY32" s="1855"/>
      <c r="AWZ32" s="1855"/>
      <c r="AXA32" s="1855"/>
      <c r="AXB32" s="1855"/>
      <c r="AXC32" s="1855"/>
      <c r="AXD32" s="1855"/>
      <c r="AXE32" s="1855"/>
      <c r="AXF32" s="1855"/>
      <c r="AXG32" s="1855"/>
      <c r="AXH32" s="1855"/>
      <c r="AXI32" s="1855"/>
      <c r="AXJ32" s="1855"/>
      <c r="AXK32" s="1855"/>
      <c r="AXL32" s="1855"/>
      <c r="AXM32" s="1855"/>
      <c r="AXN32" s="1855"/>
      <c r="AXO32" s="1855"/>
      <c r="AXP32" s="1855"/>
      <c r="AXQ32" s="1855"/>
      <c r="AXR32" s="1855"/>
      <c r="AXS32" s="1855"/>
      <c r="AXT32" s="1855"/>
      <c r="AXU32" s="1855"/>
      <c r="AXV32" s="1855"/>
      <c r="AXW32" s="1855"/>
      <c r="AXX32" s="1855"/>
      <c r="AXY32" s="1855"/>
      <c r="AXZ32" s="1855"/>
      <c r="AYA32" s="1855"/>
      <c r="AYB32" s="1855"/>
      <c r="AYC32" s="1855"/>
      <c r="AYD32" s="1855"/>
      <c r="AYE32" s="1855"/>
      <c r="AYF32" s="1855"/>
      <c r="AYG32" s="1855"/>
      <c r="AYH32" s="1855"/>
      <c r="AYI32" s="1855"/>
      <c r="AYJ32" s="1855"/>
      <c r="AYK32" s="1855"/>
      <c r="AYL32" s="1855"/>
      <c r="AYM32" s="1855"/>
      <c r="AYN32" s="1855"/>
      <c r="AYO32" s="1855"/>
      <c r="AYP32" s="1855"/>
      <c r="AYQ32" s="1855"/>
      <c r="AYR32" s="1855"/>
      <c r="AYS32" s="1855"/>
      <c r="AYT32" s="1855"/>
      <c r="AYU32" s="1855"/>
      <c r="AYV32" s="1855"/>
      <c r="AYW32" s="1855"/>
      <c r="AYX32" s="1855"/>
      <c r="AYY32" s="1855"/>
      <c r="AYZ32" s="1855"/>
      <c r="AZA32" s="1855"/>
      <c r="AZB32" s="1855"/>
      <c r="AZC32" s="1855"/>
      <c r="AZD32" s="1855"/>
      <c r="AZE32" s="1855"/>
      <c r="AZF32" s="1855"/>
      <c r="AZG32" s="1855"/>
      <c r="AZH32" s="1855"/>
      <c r="AZI32" s="1855"/>
      <c r="AZJ32" s="1855"/>
      <c r="AZK32" s="1855"/>
      <c r="AZL32" s="1855"/>
      <c r="AZM32" s="1855"/>
      <c r="AZN32" s="1855"/>
      <c r="AZO32" s="1855"/>
      <c r="AZP32" s="1855"/>
      <c r="AZQ32" s="1855"/>
      <c r="AZR32" s="1855"/>
      <c r="AZS32" s="1855"/>
      <c r="AZT32" s="1855"/>
      <c r="AZU32" s="1855"/>
      <c r="AZV32" s="1855"/>
      <c r="AZW32" s="1855"/>
      <c r="AZX32" s="1855"/>
      <c r="AZY32" s="1855"/>
      <c r="AZZ32" s="1855"/>
      <c r="BAA32" s="1855"/>
      <c r="BAB32" s="1855"/>
      <c r="BAC32" s="1855"/>
      <c r="BAD32" s="1855"/>
      <c r="BAE32" s="1855"/>
      <c r="BAF32" s="1855"/>
      <c r="BAG32" s="1855"/>
      <c r="BAH32" s="1855"/>
      <c r="BAI32" s="1855"/>
      <c r="BAJ32" s="1855"/>
      <c r="BAK32" s="1855"/>
      <c r="BAL32" s="1855"/>
      <c r="BAM32" s="1855"/>
      <c r="BAN32" s="1855"/>
      <c r="BAO32" s="1855"/>
      <c r="BAP32" s="1855"/>
      <c r="BAQ32" s="1855"/>
      <c r="BAR32" s="1855"/>
      <c r="BAS32" s="1855"/>
      <c r="BAT32" s="1855"/>
      <c r="BAU32" s="1855"/>
      <c r="BAV32" s="1855"/>
      <c r="BAW32" s="1855"/>
      <c r="BAX32" s="1855"/>
      <c r="BAY32" s="1855"/>
      <c r="BAZ32" s="1855"/>
      <c r="BBA32" s="1855"/>
      <c r="BBB32" s="1855"/>
      <c r="BBC32" s="1855"/>
      <c r="BBD32" s="1855"/>
      <c r="BBE32" s="1855"/>
      <c r="BBF32" s="1855"/>
      <c r="BBG32" s="1855"/>
      <c r="BBH32" s="1855"/>
      <c r="BBI32" s="1855"/>
      <c r="BBJ32" s="1855"/>
      <c r="BBK32" s="1855"/>
      <c r="BBL32" s="1855"/>
      <c r="BBM32" s="1855"/>
      <c r="BBN32" s="1855"/>
      <c r="BBO32" s="1855"/>
      <c r="BBP32" s="1855"/>
      <c r="BBQ32" s="1855"/>
      <c r="BBR32" s="1855"/>
      <c r="BBS32" s="1855"/>
      <c r="BBT32" s="1855"/>
      <c r="BBU32" s="1855"/>
      <c r="BBV32" s="1855"/>
      <c r="BBW32" s="1855"/>
      <c r="BBX32" s="1855"/>
      <c r="BBY32" s="1855"/>
      <c r="BBZ32" s="1855"/>
      <c r="BCA32" s="1855"/>
      <c r="BCB32" s="1855"/>
      <c r="BCC32" s="1855"/>
      <c r="BCD32" s="1855"/>
      <c r="BCE32" s="1855"/>
      <c r="BCF32" s="1855"/>
      <c r="BCG32" s="1855"/>
      <c r="BCH32" s="1855"/>
      <c r="BCI32" s="1855"/>
      <c r="BCJ32" s="1855"/>
      <c r="BCK32" s="1855"/>
      <c r="BCL32" s="1855"/>
      <c r="BCM32" s="1855"/>
      <c r="BCN32" s="1855"/>
      <c r="BCO32" s="1855"/>
      <c r="BCP32" s="1855"/>
      <c r="BCQ32" s="1855"/>
      <c r="BCR32" s="1855"/>
      <c r="BCS32" s="1855"/>
      <c r="BCT32" s="1855"/>
      <c r="BCU32" s="1855"/>
      <c r="BCV32" s="1855"/>
      <c r="BCW32" s="1855"/>
      <c r="BCX32" s="1855"/>
      <c r="BCY32" s="1855"/>
      <c r="BCZ32" s="1855"/>
      <c r="BDA32" s="1855"/>
      <c r="BDB32" s="1855"/>
      <c r="BDC32" s="1855"/>
      <c r="BDD32" s="1855"/>
      <c r="BDE32" s="1855"/>
      <c r="BDF32" s="1855"/>
      <c r="BDG32" s="1855"/>
      <c r="BDH32" s="1855"/>
      <c r="BDI32" s="1855"/>
      <c r="BDJ32" s="1855"/>
      <c r="BDK32" s="1855"/>
      <c r="BDL32" s="1855"/>
      <c r="BDM32" s="1855"/>
      <c r="BDN32" s="1855"/>
      <c r="BDO32" s="1855"/>
      <c r="BDP32" s="1855"/>
      <c r="BDQ32" s="1855"/>
      <c r="BDR32" s="1855"/>
      <c r="BDS32" s="1855"/>
      <c r="BDT32" s="1855"/>
      <c r="BDU32" s="1855"/>
      <c r="BDV32" s="1855"/>
      <c r="BDW32" s="1855"/>
      <c r="BDX32" s="1855"/>
      <c r="BDY32" s="1855"/>
      <c r="BDZ32" s="1855"/>
      <c r="BEA32" s="1855"/>
      <c r="BEB32" s="1855"/>
      <c r="BEC32" s="1855"/>
      <c r="BED32" s="1855"/>
      <c r="BEE32" s="1855"/>
      <c r="BEF32" s="1855"/>
      <c r="BEG32" s="1855"/>
      <c r="BEH32" s="1855"/>
      <c r="BEI32" s="1855"/>
      <c r="BEJ32" s="1855"/>
      <c r="BEK32" s="1855"/>
      <c r="BEL32" s="1855"/>
      <c r="BEM32" s="1855"/>
      <c r="BEN32" s="1855"/>
      <c r="BEO32" s="1855"/>
      <c r="BEP32" s="1855"/>
      <c r="BEQ32" s="1855"/>
      <c r="BER32" s="1855"/>
      <c r="BES32" s="1855"/>
      <c r="BET32" s="1855"/>
      <c r="BEU32" s="1855"/>
      <c r="BEV32" s="1855"/>
      <c r="BEW32" s="1855"/>
      <c r="BEX32" s="1855"/>
      <c r="BEY32" s="1855"/>
      <c r="BEZ32" s="1855"/>
      <c r="BFA32" s="1855"/>
      <c r="BFB32" s="1855"/>
      <c r="BFC32" s="1855"/>
      <c r="BFD32" s="1855"/>
      <c r="BFE32" s="1855"/>
      <c r="BFF32" s="1855"/>
      <c r="BFG32" s="1855"/>
      <c r="BFH32" s="1855"/>
      <c r="BFI32" s="1855"/>
      <c r="BFJ32" s="1855"/>
      <c r="BFK32" s="1855"/>
      <c r="BFL32" s="1855"/>
      <c r="BFM32" s="1855"/>
      <c r="BFN32" s="1855"/>
      <c r="BFO32" s="1855"/>
      <c r="BFP32" s="1855"/>
      <c r="BFQ32" s="1855"/>
      <c r="BFR32" s="1855"/>
      <c r="BFS32" s="1855"/>
      <c r="BFT32" s="1855"/>
      <c r="BFU32" s="1855"/>
      <c r="BFV32" s="1855"/>
      <c r="BFW32" s="1855"/>
      <c r="BFX32" s="1855"/>
      <c r="BFY32" s="1855"/>
      <c r="BFZ32" s="1855"/>
      <c r="BGA32" s="1855"/>
      <c r="BGB32" s="1855"/>
      <c r="BGC32" s="1855"/>
      <c r="BGD32" s="1855"/>
      <c r="BGE32" s="1855"/>
      <c r="BGF32" s="1855"/>
      <c r="BGG32" s="1855"/>
      <c r="BGH32" s="1855"/>
      <c r="BGI32" s="1855"/>
      <c r="BGJ32" s="1855"/>
      <c r="BGK32" s="1855"/>
      <c r="BGL32" s="1855"/>
      <c r="BGM32" s="1855"/>
      <c r="BGN32" s="1855"/>
      <c r="BGO32" s="1855"/>
      <c r="BGP32" s="1855"/>
      <c r="BGQ32" s="1855"/>
      <c r="BGR32" s="1855"/>
      <c r="BGS32" s="1855"/>
      <c r="BGT32" s="1855"/>
      <c r="BGU32" s="1855"/>
      <c r="BGV32" s="1855"/>
      <c r="BGW32" s="1855"/>
      <c r="BGX32" s="1855"/>
      <c r="BGY32" s="1855"/>
      <c r="BGZ32" s="1855"/>
      <c r="BHA32" s="1855"/>
      <c r="BHB32" s="1855"/>
      <c r="BHC32" s="1855"/>
      <c r="BHD32" s="1855"/>
      <c r="BHE32" s="1855"/>
      <c r="BHF32" s="1855"/>
      <c r="BHG32" s="1855"/>
      <c r="BHH32" s="1855"/>
      <c r="BHI32" s="1855"/>
      <c r="BHJ32" s="1855"/>
      <c r="BHK32" s="1855"/>
      <c r="BHL32" s="1855"/>
      <c r="BHM32" s="1855"/>
      <c r="BHN32" s="1855"/>
      <c r="BHO32" s="1855"/>
      <c r="BHP32" s="1855"/>
      <c r="BHQ32" s="1855"/>
      <c r="BHR32" s="1855"/>
      <c r="BHS32" s="1855"/>
      <c r="BHT32" s="1855"/>
      <c r="BHU32" s="1855"/>
      <c r="BHV32" s="1855"/>
      <c r="BHW32" s="1855"/>
      <c r="BHX32" s="1855"/>
      <c r="BHY32" s="1855"/>
      <c r="BHZ32" s="1855"/>
      <c r="BIA32" s="1855"/>
      <c r="BIB32" s="1855"/>
      <c r="BIC32" s="1855"/>
      <c r="BID32" s="1855"/>
      <c r="BIE32" s="1855"/>
      <c r="BIF32" s="1855"/>
      <c r="BIG32" s="1855"/>
      <c r="BIH32" s="1855"/>
      <c r="BII32" s="1855"/>
      <c r="BIJ32" s="1855"/>
      <c r="BIK32" s="1855"/>
      <c r="BIL32" s="1855"/>
      <c r="BIM32" s="1855"/>
      <c r="BIN32" s="1855"/>
      <c r="BIO32" s="1855"/>
      <c r="BIP32" s="1855"/>
      <c r="BIQ32" s="1855"/>
      <c r="BIR32" s="1855"/>
      <c r="BIS32" s="1855"/>
      <c r="BIT32" s="1855"/>
      <c r="BIU32" s="1855"/>
      <c r="BIV32" s="1855"/>
      <c r="BIW32" s="1855"/>
      <c r="BIX32" s="1855"/>
      <c r="BIY32" s="1855"/>
      <c r="BIZ32" s="1855"/>
      <c r="BJA32" s="1855"/>
      <c r="BJB32" s="1855"/>
      <c r="BJC32" s="1855"/>
      <c r="BJD32" s="1855"/>
      <c r="BJE32" s="1855"/>
      <c r="BJF32" s="1855"/>
      <c r="BJG32" s="1855"/>
      <c r="BJH32" s="1855"/>
      <c r="BJI32" s="1855"/>
      <c r="BJJ32" s="1855"/>
      <c r="BJK32" s="1855"/>
      <c r="BJL32" s="1855"/>
      <c r="BJM32" s="1855"/>
      <c r="BJN32" s="1855"/>
      <c r="BJO32" s="1855"/>
      <c r="BJP32" s="1855"/>
      <c r="BJQ32" s="1855"/>
      <c r="BJR32" s="1855"/>
      <c r="BJS32" s="1855"/>
      <c r="BJT32" s="1855"/>
      <c r="BJU32" s="1855"/>
      <c r="BJV32" s="1855"/>
      <c r="BJW32" s="1855"/>
      <c r="BJX32" s="1855"/>
      <c r="BJY32" s="1855"/>
      <c r="BJZ32" s="1855"/>
      <c r="BKA32" s="1855"/>
      <c r="BKB32" s="1855"/>
      <c r="BKC32" s="1855"/>
      <c r="BKD32" s="1855"/>
      <c r="BKE32" s="1855"/>
      <c r="BKF32" s="1855"/>
      <c r="BKG32" s="1855"/>
      <c r="BKH32" s="1855"/>
      <c r="BKI32" s="1855"/>
      <c r="BKJ32" s="1855"/>
      <c r="BKK32" s="1855"/>
      <c r="BKL32" s="1855"/>
      <c r="BKM32" s="1855"/>
      <c r="BKN32" s="1855"/>
      <c r="BKO32" s="1855"/>
      <c r="BKP32" s="1855"/>
      <c r="BKQ32" s="1855"/>
      <c r="BKR32" s="1855"/>
      <c r="BKS32" s="1855"/>
      <c r="BKT32" s="1855"/>
      <c r="BKU32" s="1855"/>
      <c r="BKV32" s="1855"/>
      <c r="BKW32" s="1855"/>
      <c r="BKX32" s="1855"/>
      <c r="BKY32" s="1855"/>
      <c r="BKZ32" s="1855"/>
      <c r="BLA32" s="1855"/>
      <c r="BLB32" s="1855"/>
      <c r="BLC32" s="1855"/>
      <c r="BLD32" s="1855"/>
      <c r="BLE32" s="1855"/>
      <c r="BLF32" s="1855"/>
      <c r="BLG32" s="1855"/>
      <c r="BLH32" s="1855"/>
      <c r="BLI32" s="1855"/>
      <c r="BLJ32" s="1855"/>
      <c r="BLK32" s="1855"/>
      <c r="BLL32" s="1855"/>
      <c r="BLM32" s="1855"/>
      <c r="BLN32" s="1855"/>
      <c r="BLO32" s="1855"/>
      <c r="BLP32" s="1855"/>
      <c r="BLQ32" s="1855"/>
      <c r="BLR32" s="1855"/>
      <c r="BLS32" s="1855"/>
      <c r="BLT32" s="1855"/>
      <c r="BLU32" s="1855"/>
      <c r="BLV32" s="1855"/>
      <c r="BLW32" s="1855"/>
      <c r="BLX32" s="1855"/>
      <c r="BLY32" s="1855"/>
      <c r="BLZ32" s="1855"/>
      <c r="BMA32" s="1855"/>
      <c r="BMB32" s="1855"/>
      <c r="BMC32" s="1855"/>
      <c r="BMD32" s="1855"/>
      <c r="BME32" s="1855"/>
      <c r="BMF32" s="1855"/>
      <c r="BMG32" s="1855"/>
      <c r="BMH32" s="1855"/>
      <c r="BMI32" s="1855"/>
      <c r="BMJ32" s="1855"/>
      <c r="BMK32" s="1855"/>
      <c r="BML32" s="1855"/>
      <c r="BMM32" s="1855"/>
      <c r="BMN32" s="1855"/>
      <c r="BMO32" s="1855"/>
      <c r="BMP32" s="1855"/>
      <c r="BMQ32" s="1855"/>
      <c r="BMR32" s="1855"/>
      <c r="BMS32" s="1855"/>
      <c r="BMT32" s="1855"/>
      <c r="BMU32" s="1855"/>
      <c r="BMV32" s="1855"/>
      <c r="BMW32" s="1855"/>
      <c r="BMX32" s="1855"/>
      <c r="BMY32" s="1855"/>
      <c r="BMZ32" s="1855"/>
      <c r="BNA32" s="1855"/>
      <c r="BNB32" s="1855"/>
      <c r="BNC32" s="1855"/>
      <c r="BND32" s="1855"/>
      <c r="BNE32" s="1855"/>
      <c r="BNF32" s="1855"/>
      <c r="BNG32" s="1855"/>
      <c r="BNH32" s="1855"/>
      <c r="BNI32" s="1855"/>
      <c r="BNJ32" s="1855"/>
      <c r="BNK32" s="1855"/>
      <c r="BNL32" s="1855"/>
      <c r="BNM32" s="1855"/>
      <c r="BNN32" s="1855"/>
      <c r="BNO32" s="1855"/>
      <c r="BNP32" s="1855"/>
      <c r="BNQ32" s="1855"/>
      <c r="BNR32" s="1855"/>
      <c r="BNS32" s="1855"/>
      <c r="BNT32" s="1855"/>
      <c r="BNU32" s="1855"/>
      <c r="BNV32" s="1855"/>
      <c r="BNW32" s="1855"/>
      <c r="BNX32" s="1855"/>
      <c r="BNY32" s="1855"/>
      <c r="BNZ32" s="1855"/>
      <c r="BOA32" s="1855"/>
      <c r="BOB32" s="1855"/>
      <c r="BOC32" s="1855"/>
      <c r="BOD32" s="1855"/>
      <c r="BOE32" s="1855"/>
      <c r="BOF32" s="1855"/>
      <c r="BOG32" s="1855"/>
      <c r="BOH32" s="1855"/>
      <c r="BOI32" s="1855"/>
      <c r="BOJ32" s="1855"/>
      <c r="BOK32" s="1855"/>
      <c r="BOL32" s="1855"/>
      <c r="BOM32" s="1855"/>
      <c r="BON32" s="1855"/>
      <c r="BOO32" s="1855"/>
      <c r="BOP32" s="1855"/>
      <c r="BOQ32" s="1855"/>
      <c r="BOR32" s="1855"/>
      <c r="BOS32" s="1855"/>
      <c r="BOT32" s="1855"/>
      <c r="BOU32" s="1855"/>
      <c r="BOV32" s="1855"/>
      <c r="BOW32" s="1855"/>
      <c r="BOX32" s="1855"/>
      <c r="BOY32" s="1855"/>
      <c r="BOZ32" s="1855"/>
      <c r="BPA32" s="1855"/>
      <c r="BPB32" s="1855"/>
      <c r="BPC32" s="1855"/>
      <c r="BPD32" s="1855"/>
      <c r="BPE32" s="1855"/>
      <c r="BPF32" s="1855"/>
      <c r="BPG32" s="1855"/>
      <c r="BPH32" s="1855"/>
      <c r="BPI32" s="1855"/>
      <c r="BPJ32" s="1855"/>
      <c r="BPK32" s="1855"/>
      <c r="BPL32" s="1855"/>
      <c r="BPM32" s="1855"/>
      <c r="BPN32" s="1855"/>
      <c r="BPO32" s="1855"/>
      <c r="BPP32" s="1855"/>
      <c r="BPQ32" s="1855"/>
      <c r="BPR32" s="1855"/>
      <c r="BPS32" s="1855"/>
      <c r="BPT32" s="1855"/>
      <c r="BPU32" s="1855"/>
      <c r="BPV32" s="1855"/>
      <c r="BPW32" s="1855"/>
      <c r="BPX32" s="1855"/>
      <c r="BPY32" s="1855"/>
      <c r="BPZ32" s="1855"/>
      <c r="BQA32" s="1855"/>
      <c r="BQB32" s="1855"/>
      <c r="BQC32" s="1855"/>
      <c r="BQD32" s="1855"/>
      <c r="BQE32" s="1855"/>
      <c r="BQF32" s="1855"/>
      <c r="BQG32" s="1855"/>
      <c r="BQH32" s="1855"/>
      <c r="BQI32" s="1855"/>
      <c r="BQJ32" s="1855"/>
      <c r="BQK32" s="1855"/>
      <c r="BQL32" s="1855"/>
      <c r="BQM32" s="1855"/>
      <c r="BQN32" s="1855"/>
      <c r="BQO32" s="1855"/>
      <c r="BQP32" s="1855"/>
      <c r="BQQ32" s="1855"/>
      <c r="BQR32" s="1855"/>
      <c r="BQS32" s="1855"/>
      <c r="BQT32" s="1855"/>
      <c r="BQU32" s="1855"/>
      <c r="BQV32" s="1855"/>
      <c r="BQW32" s="1855"/>
      <c r="BQX32" s="1855"/>
      <c r="BQY32" s="1855"/>
      <c r="BQZ32" s="1855"/>
      <c r="BRA32" s="1855"/>
      <c r="BRB32" s="1855"/>
      <c r="BRC32" s="1855"/>
      <c r="BRD32" s="1855"/>
      <c r="BRE32" s="1855"/>
      <c r="BRF32" s="1855"/>
      <c r="BRG32" s="1855"/>
      <c r="BRH32" s="1855"/>
      <c r="BRI32" s="1855"/>
      <c r="BRJ32" s="1855"/>
      <c r="BRK32" s="1855"/>
      <c r="BRL32" s="1855"/>
      <c r="BRM32" s="1855"/>
      <c r="BRN32" s="1855"/>
      <c r="BRO32" s="1855"/>
      <c r="BRP32" s="1855"/>
      <c r="BRQ32" s="1855"/>
      <c r="BRR32" s="1855"/>
      <c r="BRS32" s="1855"/>
      <c r="BRT32" s="1855"/>
      <c r="BRU32" s="1855"/>
      <c r="BRV32" s="1855"/>
      <c r="BRW32" s="1855"/>
      <c r="BRX32" s="1855"/>
      <c r="BRY32" s="1855"/>
      <c r="BRZ32" s="1855"/>
      <c r="BSA32" s="1855"/>
      <c r="BSB32" s="1855"/>
      <c r="BSC32" s="1855"/>
      <c r="BSD32" s="1855"/>
      <c r="BSE32" s="1855"/>
      <c r="BSF32" s="1855"/>
      <c r="BSG32" s="1855"/>
      <c r="BSH32" s="1855"/>
      <c r="BSI32" s="1855"/>
      <c r="BSJ32" s="1855"/>
      <c r="BSK32" s="1855"/>
      <c r="BSL32" s="1855"/>
      <c r="BSM32" s="1855"/>
      <c r="BSN32" s="1855"/>
      <c r="BSO32" s="1855"/>
      <c r="BSP32" s="1855"/>
      <c r="BSQ32" s="1855"/>
      <c r="BSR32" s="1855"/>
      <c r="BSS32" s="1855"/>
      <c r="BST32" s="1855"/>
      <c r="BSU32" s="1855"/>
      <c r="BSV32" s="1855"/>
      <c r="BSW32" s="1855"/>
      <c r="BSX32" s="1855"/>
      <c r="BSY32" s="1855"/>
      <c r="BSZ32" s="1855"/>
      <c r="BTA32" s="1855"/>
      <c r="BTB32" s="1855"/>
      <c r="BTC32" s="1855"/>
      <c r="BTD32" s="1855"/>
      <c r="BTE32" s="1855"/>
      <c r="BTF32" s="1855"/>
      <c r="BTG32" s="1855"/>
      <c r="BTH32" s="1855"/>
      <c r="BTI32" s="1855"/>
      <c r="BTJ32" s="1855"/>
      <c r="BTK32" s="1855"/>
      <c r="BTL32" s="1855"/>
      <c r="BTM32" s="1855"/>
      <c r="BTN32" s="1855"/>
      <c r="BTO32" s="1855"/>
      <c r="BTP32" s="1855"/>
      <c r="BTQ32" s="1855"/>
      <c r="BTR32" s="1855"/>
      <c r="BTS32" s="1855"/>
      <c r="BTT32" s="1855"/>
      <c r="BTU32" s="1855"/>
      <c r="BTV32" s="1855"/>
      <c r="BTW32" s="1855"/>
      <c r="BTX32" s="1855"/>
      <c r="BTY32" s="1855"/>
      <c r="BTZ32" s="1855"/>
      <c r="BUA32" s="1855"/>
      <c r="BUB32" s="1855"/>
      <c r="BUC32" s="1855"/>
      <c r="BUD32" s="1855"/>
      <c r="BUE32" s="1855"/>
      <c r="BUF32" s="1855"/>
      <c r="BUG32" s="1855"/>
      <c r="BUH32" s="1855"/>
      <c r="BUI32" s="1855"/>
      <c r="BUJ32" s="1855"/>
      <c r="BUK32" s="1855"/>
      <c r="BUL32" s="1855"/>
      <c r="BUM32" s="1855"/>
      <c r="BUN32" s="1855"/>
      <c r="BUO32" s="1855"/>
      <c r="BUP32" s="1855"/>
      <c r="BUQ32" s="1855"/>
      <c r="BUR32" s="1855"/>
      <c r="BUS32" s="1855"/>
      <c r="BUT32" s="1855"/>
      <c r="BUU32" s="1855"/>
      <c r="BUV32" s="1855"/>
      <c r="BUW32" s="1855"/>
      <c r="BUX32" s="1855"/>
      <c r="BUY32" s="1855"/>
      <c r="BUZ32" s="1855"/>
      <c r="BVA32" s="1855"/>
      <c r="BVB32" s="1855"/>
      <c r="BVC32" s="1855"/>
      <c r="BVD32" s="1855"/>
      <c r="BVE32" s="1855"/>
      <c r="BVF32" s="1855"/>
      <c r="BVG32" s="1855"/>
      <c r="BVH32" s="1855"/>
      <c r="BVI32" s="1855"/>
      <c r="BVJ32" s="1855"/>
      <c r="BVK32" s="1855"/>
      <c r="BVL32" s="1855"/>
      <c r="BVM32" s="1855"/>
      <c r="BVN32" s="1855"/>
      <c r="BVO32" s="1855"/>
      <c r="BVP32" s="1855"/>
      <c r="BVQ32" s="1855"/>
      <c r="BVR32" s="1855"/>
      <c r="BVS32" s="1855"/>
      <c r="BVT32" s="1855"/>
      <c r="BVU32" s="1855"/>
      <c r="BVV32" s="1855"/>
      <c r="BVW32" s="1855"/>
      <c r="BVX32" s="1855"/>
      <c r="BVY32" s="1855"/>
      <c r="BVZ32" s="1855"/>
      <c r="BWA32" s="1855"/>
      <c r="BWB32" s="1855"/>
      <c r="BWC32" s="1855"/>
      <c r="BWD32" s="1855"/>
      <c r="BWE32" s="1855"/>
      <c r="BWF32" s="1855"/>
      <c r="BWG32" s="1855"/>
      <c r="BWH32" s="1855"/>
      <c r="BWI32" s="1855"/>
      <c r="BWJ32" s="1855"/>
      <c r="BWK32" s="1855"/>
      <c r="BWL32" s="1855"/>
      <c r="BWM32" s="1855"/>
      <c r="BWN32" s="1855"/>
      <c r="BWO32" s="1855"/>
      <c r="BWP32" s="1855"/>
      <c r="BWQ32" s="1855"/>
      <c r="BWR32" s="1855"/>
      <c r="BWS32" s="1855"/>
      <c r="BWT32" s="1855"/>
      <c r="BWU32" s="1855"/>
      <c r="BWV32" s="1855"/>
      <c r="BWW32" s="1855"/>
      <c r="BWX32" s="1855"/>
      <c r="BWY32" s="1855"/>
      <c r="BWZ32" s="1855"/>
      <c r="BXA32" s="1855"/>
      <c r="BXB32" s="1855"/>
      <c r="BXC32" s="1855"/>
      <c r="BXD32" s="1855"/>
      <c r="BXE32" s="1855"/>
      <c r="BXF32" s="1855"/>
      <c r="BXG32" s="1855"/>
      <c r="BXH32" s="1855"/>
      <c r="BXI32" s="1855"/>
      <c r="BXJ32" s="1855"/>
      <c r="BXK32" s="1855"/>
      <c r="BXL32" s="1855"/>
      <c r="BXM32" s="1855"/>
      <c r="BXN32" s="1855"/>
      <c r="BXO32" s="1855"/>
      <c r="BXP32" s="1855"/>
      <c r="BXQ32" s="1855"/>
      <c r="BXR32" s="1855"/>
      <c r="BXS32" s="1855"/>
      <c r="BXT32" s="1855"/>
      <c r="BXU32" s="1855"/>
      <c r="BXV32" s="1855"/>
      <c r="BXW32" s="1855"/>
      <c r="BXX32" s="1855"/>
      <c r="BXY32" s="1855"/>
      <c r="BXZ32" s="1855"/>
      <c r="BYA32" s="1855"/>
      <c r="BYB32" s="1855"/>
      <c r="BYC32" s="1855"/>
      <c r="BYD32" s="1855"/>
      <c r="BYE32" s="1855"/>
      <c r="BYF32" s="1855"/>
      <c r="BYG32" s="1855"/>
      <c r="BYH32" s="1855"/>
      <c r="BYI32" s="1855"/>
      <c r="BYJ32" s="1855"/>
      <c r="BYK32" s="1855"/>
      <c r="BYL32" s="1855"/>
      <c r="BYM32" s="1855"/>
      <c r="BYN32" s="1855"/>
      <c r="BYO32" s="1855"/>
      <c r="BYP32" s="1855"/>
      <c r="BYQ32" s="1855"/>
      <c r="BYR32" s="1855"/>
      <c r="BYS32" s="1855"/>
      <c r="BYT32" s="1855"/>
      <c r="BYU32" s="1855"/>
      <c r="BYV32" s="1855"/>
      <c r="BYW32" s="1855"/>
      <c r="BYX32" s="1855"/>
      <c r="BYY32" s="1855"/>
      <c r="BYZ32" s="1855"/>
      <c r="BZA32" s="1855"/>
      <c r="BZB32" s="1855"/>
      <c r="BZC32" s="1855"/>
      <c r="BZD32" s="1855"/>
      <c r="BZE32" s="1855"/>
      <c r="BZF32" s="1855"/>
      <c r="BZG32" s="1855"/>
      <c r="BZH32" s="1855"/>
      <c r="BZI32" s="1855"/>
      <c r="BZJ32" s="1855"/>
      <c r="BZK32" s="1855"/>
      <c r="BZL32" s="1855"/>
      <c r="BZM32" s="1855"/>
      <c r="BZN32" s="1855"/>
      <c r="BZO32" s="1855"/>
      <c r="BZP32" s="1855"/>
      <c r="BZQ32" s="1855"/>
      <c r="BZR32" s="1855"/>
      <c r="BZS32" s="1855"/>
      <c r="BZT32" s="1855"/>
      <c r="BZU32" s="1855"/>
      <c r="BZV32" s="1855"/>
      <c r="BZW32" s="1855"/>
      <c r="BZX32" s="1855"/>
      <c r="BZY32" s="1855"/>
      <c r="BZZ32" s="1855"/>
      <c r="CAA32" s="1855"/>
      <c r="CAB32" s="1855"/>
      <c r="CAC32" s="1855"/>
      <c r="CAD32" s="1855"/>
      <c r="CAE32" s="1855"/>
      <c r="CAF32" s="1855"/>
      <c r="CAG32" s="1855"/>
      <c r="CAH32" s="1855"/>
      <c r="CAI32" s="1855"/>
      <c r="CAJ32" s="1855"/>
      <c r="CAK32" s="1855"/>
      <c r="CAL32" s="1855"/>
      <c r="CAM32" s="1855"/>
      <c r="CAN32" s="1855"/>
      <c r="CAO32" s="1855"/>
      <c r="CAP32" s="1855"/>
      <c r="CAQ32" s="1855"/>
      <c r="CAR32" s="1855"/>
      <c r="CAS32" s="1855"/>
      <c r="CAT32" s="1855"/>
      <c r="CAU32" s="1855"/>
      <c r="CAV32" s="1855"/>
      <c r="CAW32" s="1855"/>
      <c r="CAX32" s="1855"/>
      <c r="CAY32" s="1855"/>
      <c r="CAZ32" s="1855"/>
      <c r="CBA32" s="1855"/>
      <c r="CBB32" s="1855"/>
      <c r="CBC32" s="1855"/>
      <c r="CBD32" s="1855"/>
      <c r="CBE32" s="1855"/>
      <c r="CBF32" s="1855"/>
      <c r="CBG32" s="1855"/>
      <c r="CBH32" s="1855"/>
      <c r="CBI32" s="1855"/>
      <c r="CBJ32" s="1855"/>
      <c r="CBK32" s="1855"/>
      <c r="CBL32" s="1855"/>
      <c r="CBM32" s="1855"/>
      <c r="CBN32" s="1855"/>
      <c r="CBO32" s="1855"/>
      <c r="CBP32" s="1855"/>
      <c r="CBQ32" s="1855"/>
      <c r="CBR32" s="1855"/>
      <c r="CBS32" s="1855"/>
      <c r="CBT32" s="1855"/>
      <c r="CBU32" s="1855"/>
      <c r="CBV32" s="1855"/>
      <c r="CBW32" s="1855"/>
      <c r="CBX32" s="1855"/>
      <c r="CBY32" s="1855"/>
      <c r="CBZ32" s="1855"/>
      <c r="CCA32" s="1855"/>
      <c r="CCB32" s="1855"/>
      <c r="CCC32" s="1855"/>
      <c r="CCD32" s="1855"/>
      <c r="CCE32" s="1855"/>
      <c r="CCF32" s="1855"/>
      <c r="CCG32" s="1855"/>
      <c r="CCH32" s="1855"/>
      <c r="CCI32" s="1855"/>
      <c r="CCJ32" s="1855"/>
      <c r="CCK32" s="1855"/>
      <c r="CCL32" s="1855"/>
      <c r="CCM32" s="1855"/>
      <c r="CCN32" s="1855"/>
      <c r="CCO32" s="1855"/>
      <c r="CCP32" s="1855"/>
      <c r="CCQ32" s="1855"/>
      <c r="CCR32" s="1855"/>
      <c r="CCS32" s="1855"/>
      <c r="CCT32" s="1855"/>
      <c r="CCU32" s="1855"/>
      <c r="CCV32" s="1855"/>
      <c r="CCW32" s="1855"/>
      <c r="CCX32" s="1855"/>
      <c r="CCY32" s="1855"/>
      <c r="CCZ32" s="1855"/>
      <c r="CDA32" s="1855"/>
      <c r="CDB32" s="1855"/>
      <c r="CDC32" s="1855"/>
      <c r="CDD32" s="1855"/>
      <c r="CDE32" s="1855"/>
      <c r="CDF32" s="1855"/>
      <c r="CDG32" s="1855"/>
      <c r="CDH32" s="1855"/>
      <c r="CDI32" s="1855"/>
      <c r="CDJ32" s="1855"/>
      <c r="CDK32" s="1855"/>
      <c r="CDL32" s="1855"/>
      <c r="CDM32" s="1855"/>
      <c r="CDN32" s="1855"/>
      <c r="CDO32" s="1855"/>
      <c r="CDP32" s="1855"/>
      <c r="CDQ32" s="1855"/>
      <c r="CDR32" s="1855"/>
      <c r="CDS32" s="1855"/>
      <c r="CDT32" s="1855"/>
      <c r="CDU32" s="1855"/>
      <c r="CDV32" s="1855"/>
      <c r="CDW32" s="1855"/>
      <c r="CDX32" s="1855"/>
      <c r="CDY32" s="1855"/>
      <c r="CDZ32" s="1855"/>
      <c r="CEA32" s="1855"/>
      <c r="CEB32" s="1855"/>
      <c r="CEC32" s="1855"/>
      <c r="CED32" s="1855"/>
      <c r="CEE32" s="1855"/>
      <c r="CEF32" s="1855"/>
      <c r="CEG32" s="1855"/>
      <c r="CEH32" s="1855"/>
      <c r="CEI32" s="1855"/>
      <c r="CEJ32" s="1855"/>
      <c r="CEK32" s="1855"/>
      <c r="CEL32" s="1855"/>
      <c r="CEM32" s="1855"/>
      <c r="CEN32" s="1855"/>
      <c r="CEO32" s="1855"/>
      <c r="CEP32" s="1855"/>
      <c r="CEQ32" s="1855"/>
      <c r="CER32" s="1855"/>
      <c r="CES32" s="1855"/>
      <c r="CET32" s="1855"/>
      <c r="CEU32" s="1855"/>
      <c r="CEV32" s="1855"/>
      <c r="CEW32" s="1855"/>
      <c r="CEX32" s="1855"/>
      <c r="CEY32" s="1855"/>
      <c r="CEZ32" s="1855"/>
      <c r="CFA32" s="1855"/>
      <c r="CFB32" s="1855"/>
      <c r="CFC32" s="1855"/>
      <c r="CFD32" s="1855"/>
      <c r="CFE32" s="1855"/>
      <c r="CFF32" s="1855"/>
      <c r="CFG32" s="1855"/>
      <c r="CFH32" s="1855"/>
      <c r="CFI32" s="1855"/>
      <c r="CFJ32" s="1855"/>
      <c r="CFK32" s="1855"/>
      <c r="CFL32" s="1855"/>
      <c r="CFM32" s="1855"/>
      <c r="CFN32" s="1855"/>
      <c r="CFO32" s="1855"/>
      <c r="CFP32" s="1855"/>
      <c r="CFQ32" s="1855"/>
      <c r="CFR32" s="1855"/>
      <c r="CFS32" s="1855"/>
      <c r="CFT32" s="1855"/>
      <c r="CFU32" s="1855"/>
      <c r="CFV32" s="1855"/>
      <c r="CFW32" s="1855"/>
      <c r="CFX32" s="1855"/>
      <c r="CFY32" s="1855"/>
      <c r="CFZ32" s="1855"/>
      <c r="CGA32" s="1855"/>
      <c r="CGB32" s="1855"/>
      <c r="CGC32" s="1855"/>
      <c r="CGD32" s="1855"/>
      <c r="CGE32" s="1855"/>
      <c r="CGF32" s="1855"/>
      <c r="CGG32" s="1855"/>
      <c r="CGH32" s="1855"/>
      <c r="CGI32" s="1855"/>
      <c r="CGJ32" s="1855"/>
      <c r="CGK32" s="1855"/>
      <c r="CGL32" s="1855"/>
      <c r="CGM32" s="1855"/>
      <c r="CGN32" s="1855"/>
      <c r="CGO32" s="1855"/>
      <c r="CGP32" s="1855"/>
      <c r="CGQ32" s="1855"/>
      <c r="CGR32" s="1855"/>
      <c r="CGS32" s="1855"/>
      <c r="CGT32" s="1855"/>
      <c r="CGU32" s="1855"/>
      <c r="CGV32" s="1855"/>
      <c r="CGW32" s="1855"/>
      <c r="CGX32" s="1855"/>
      <c r="CGY32" s="1855"/>
      <c r="CGZ32" s="1855"/>
      <c r="CHA32" s="1855"/>
      <c r="CHB32" s="1855"/>
      <c r="CHC32" s="1855"/>
      <c r="CHD32" s="1855"/>
      <c r="CHE32" s="1855"/>
      <c r="CHF32" s="1855"/>
      <c r="CHG32" s="1855"/>
      <c r="CHH32" s="1855"/>
      <c r="CHI32" s="1855"/>
      <c r="CHJ32" s="1855"/>
      <c r="CHK32" s="1855"/>
      <c r="CHL32" s="1855"/>
      <c r="CHM32" s="1855"/>
      <c r="CHN32" s="1855"/>
      <c r="CHO32" s="1855"/>
      <c r="CHP32" s="1855"/>
      <c r="CHQ32" s="1855"/>
      <c r="CHR32" s="1855"/>
      <c r="CHS32" s="1855"/>
      <c r="CHT32" s="1855"/>
      <c r="CHU32" s="1855"/>
      <c r="CHV32" s="1855"/>
      <c r="CHW32" s="1855"/>
      <c r="CHX32" s="1855"/>
      <c r="CHY32" s="1855"/>
      <c r="CHZ32" s="1855"/>
      <c r="CIA32" s="1855"/>
      <c r="CIB32" s="1855"/>
      <c r="CIC32" s="1855"/>
      <c r="CID32" s="1855"/>
      <c r="CIE32" s="1855"/>
      <c r="CIF32" s="1855"/>
      <c r="CIG32" s="1855"/>
      <c r="CIH32" s="1855"/>
      <c r="CII32" s="1855"/>
      <c r="CIJ32" s="1855"/>
      <c r="CIK32" s="1855"/>
      <c r="CIL32" s="1855"/>
      <c r="CIM32" s="1855"/>
      <c r="CIN32" s="1855"/>
      <c r="CIO32" s="1855"/>
      <c r="CIP32" s="1855"/>
      <c r="CIQ32" s="1855"/>
      <c r="CIR32" s="1855"/>
      <c r="CIS32" s="1855"/>
      <c r="CIT32" s="1855"/>
      <c r="CIU32" s="1855"/>
      <c r="CIV32" s="1855"/>
      <c r="CIW32" s="1855"/>
      <c r="CIX32" s="1855"/>
      <c r="CIY32" s="1855"/>
      <c r="CIZ32" s="1855"/>
      <c r="CJA32" s="1855"/>
      <c r="CJB32" s="1855"/>
      <c r="CJC32" s="1855"/>
      <c r="CJD32" s="1855"/>
      <c r="CJE32" s="1855"/>
      <c r="CJF32" s="1855"/>
      <c r="CJG32" s="1855"/>
      <c r="CJH32" s="1855"/>
      <c r="CJI32" s="1855"/>
      <c r="CJJ32" s="1855"/>
      <c r="CJK32" s="1855"/>
      <c r="CJL32" s="1855"/>
      <c r="CJM32" s="1855"/>
      <c r="CJN32" s="1855"/>
      <c r="CJO32" s="1855"/>
      <c r="CJP32" s="1855"/>
      <c r="CJQ32" s="1855"/>
      <c r="CJR32" s="1855"/>
      <c r="CJS32" s="1855"/>
      <c r="CJT32" s="1855"/>
      <c r="CJU32" s="1855"/>
      <c r="CJV32" s="1855"/>
      <c r="CJW32" s="1855"/>
      <c r="CJX32" s="1855"/>
      <c r="CJY32" s="1855"/>
      <c r="CJZ32" s="1855"/>
      <c r="CKA32" s="1855"/>
      <c r="CKB32" s="1855"/>
      <c r="CKC32" s="1855"/>
      <c r="CKD32" s="1855"/>
      <c r="CKE32" s="1855"/>
      <c r="CKF32" s="1855"/>
      <c r="CKG32" s="1855"/>
      <c r="CKH32" s="1855"/>
      <c r="CKI32" s="1855"/>
      <c r="CKJ32" s="1855"/>
      <c r="CKK32" s="1855"/>
      <c r="CKL32" s="1855"/>
      <c r="CKM32" s="1855"/>
      <c r="CKN32" s="1855"/>
      <c r="CKO32" s="1855"/>
      <c r="CKP32" s="1855"/>
      <c r="CKQ32" s="1855"/>
      <c r="CKR32" s="1855"/>
      <c r="CKS32" s="1855"/>
      <c r="CKT32" s="1855"/>
      <c r="CKU32" s="1855"/>
      <c r="CKV32" s="1855"/>
      <c r="CKW32" s="1855"/>
      <c r="CKX32" s="1855"/>
      <c r="CKY32" s="1855"/>
      <c r="CKZ32" s="1855"/>
      <c r="CLA32" s="1855"/>
      <c r="CLB32" s="1855"/>
      <c r="CLC32" s="1855"/>
      <c r="CLD32" s="1855"/>
      <c r="CLE32" s="1855"/>
      <c r="CLF32" s="1855"/>
      <c r="CLG32" s="1855"/>
      <c r="CLH32" s="1855"/>
      <c r="CLI32" s="1855"/>
      <c r="CLJ32" s="1855"/>
      <c r="CLK32" s="1855"/>
      <c r="CLL32" s="1855"/>
      <c r="CLM32" s="1855"/>
      <c r="CLN32" s="1855"/>
      <c r="CLO32" s="1855"/>
      <c r="CLP32" s="1855"/>
      <c r="CLQ32" s="1855"/>
      <c r="CLR32" s="1855"/>
      <c r="CLS32" s="1855"/>
      <c r="CLT32" s="1855"/>
      <c r="CLU32" s="1855"/>
      <c r="CLV32" s="1855"/>
      <c r="CLW32" s="1855"/>
      <c r="CLX32" s="1855"/>
      <c r="CLY32" s="1855"/>
      <c r="CLZ32" s="1855"/>
      <c r="CMA32" s="1855"/>
      <c r="CMB32" s="1855"/>
      <c r="CMC32" s="1855"/>
      <c r="CMD32" s="1855"/>
      <c r="CME32" s="1855"/>
      <c r="CMF32" s="1855"/>
      <c r="CMG32" s="1855"/>
      <c r="CMH32" s="1855"/>
      <c r="CMI32" s="1855"/>
      <c r="CMJ32" s="1855"/>
      <c r="CMK32" s="1855"/>
      <c r="CML32" s="1855"/>
      <c r="CMM32" s="1855"/>
      <c r="CMN32" s="1855"/>
      <c r="CMO32" s="1855"/>
      <c r="CMP32" s="1855"/>
      <c r="CMQ32" s="1855"/>
      <c r="CMR32" s="1855"/>
      <c r="CMS32" s="1855"/>
      <c r="CMT32" s="1855"/>
      <c r="CMU32" s="1855"/>
      <c r="CMV32" s="1855"/>
      <c r="CMW32" s="1855"/>
      <c r="CMX32" s="1855"/>
      <c r="CMY32" s="1855"/>
      <c r="CMZ32" s="1855"/>
      <c r="CNA32" s="1855"/>
      <c r="CNB32" s="1855"/>
      <c r="CNC32" s="1855"/>
      <c r="CND32" s="1855"/>
      <c r="CNE32" s="1855"/>
      <c r="CNF32" s="1855"/>
      <c r="CNG32" s="1855"/>
      <c r="CNH32" s="1855"/>
      <c r="CNI32" s="1855"/>
      <c r="CNJ32" s="1855"/>
      <c r="CNK32" s="1855"/>
      <c r="CNL32" s="1855"/>
      <c r="CNM32" s="1855"/>
      <c r="CNN32" s="1855"/>
      <c r="CNO32" s="1855"/>
      <c r="CNP32" s="1855"/>
      <c r="CNQ32" s="1855"/>
      <c r="CNR32" s="1855"/>
      <c r="CNS32" s="1855"/>
      <c r="CNT32" s="1855"/>
      <c r="CNU32" s="1855"/>
      <c r="CNV32" s="1855"/>
      <c r="CNW32" s="1855"/>
      <c r="CNX32" s="1855"/>
      <c r="CNY32" s="1855"/>
      <c r="CNZ32" s="1855"/>
      <c r="COA32" s="1855"/>
      <c r="COB32" s="1855"/>
      <c r="COC32" s="1855"/>
      <c r="COD32" s="1855"/>
      <c r="COE32" s="1855"/>
      <c r="COF32" s="1855"/>
      <c r="COG32" s="1855"/>
      <c r="COH32" s="1855"/>
      <c r="COI32" s="1855"/>
      <c r="COJ32" s="1855"/>
      <c r="COK32" s="1855"/>
      <c r="COL32" s="1855"/>
      <c r="COM32" s="1855"/>
      <c r="CON32" s="1855"/>
      <c r="COO32" s="1855"/>
      <c r="COP32" s="1855"/>
      <c r="COQ32" s="1855"/>
      <c r="COR32" s="1855"/>
      <c r="COS32" s="1855"/>
      <c r="COT32" s="1855"/>
      <c r="COU32" s="1855"/>
      <c r="COV32" s="1855"/>
      <c r="COW32" s="1855"/>
      <c r="COX32" s="1855"/>
      <c r="COY32" s="1855"/>
      <c r="COZ32" s="1855"/>
      <c r="CPA32" s="1855"/>
      <c r="CPB32" s="1855"/>
      <c r="CPC32" s="1855"/>
      <c r="CPD32" s="1855"/>
      <c r="CPE32" s="1855"/>
      <c r="CPF32" s="1855"/>
      <c r="CPG32" s="1855"/>
      <c r="CPH32" s="1855"/>
      <c r="CPI32" s="1855"/>
      <c r="CPJ32" s="1855"/>
      <c r="CPK32" s="1855"/>
      <c r="CPL32" s="1855"/>
      <c r="CPM32" s="1855"/>
      <c r="CPN32" s="1855"/>
      <c r="CPO32" s="1855"/>
      <c r="CPP32" s="1855"/>
      <c r="CPQ32" s="1855"/>
      <c r="CPR32" s="1855"/>
      <c r="CPS32" s="1855"/>
      <c r="CPT32" s="1855"/>
      <c r="CPU32" s="1855"/>
      <c r="CPV32" s="1855"/>
      <c r="CPW32" s="1855"/>
      <c r="CPX32" s="1855"/>
      <c r="CPY32" s="1855"/>
      <c r="CPZ32" s="1855"/>
      <c r="CQA32" s="1855"/>
      <c r="CQB32" s="1855"/>
      <c r="CQC32" s="1855"/>
      <c r="CQD32" s="1855"/>
      <c r="CQE32" s="1855"/>
      <c r="CQF32" s="1855"/>
      <c r="CQG32" s="1855"/>
      <c r="CQH32" s="1855"/>
      <c r="CQI32" s="1855"/>
      <c r="CQJ32" s="1855"/>
      <c r="CQK32" s="1855"/>
      <c r="CQL32" s="1855"/>
      <c r="CQM32" s="1855"/>
      <c r="CQN32" s="1855"/>
      <c r="CQO32" s="1855"/>
      <c r="CQP32" s="1855"/>
      <c r="CQQ32" s="1855"/>
      <c r="CQR32" s="1855"/>
      <c r="CQS32" s="1855"/>
      <c r="CQT32" s="1855"/>
      <c r="CQU32" s="1855"/>
      <c r="CQV32" s="1855"/>
      <c r="CQW32" s="1855"/>
      <c r="CQX32" s="1855"/>
      <c r="CQY32" s="1855"/>
      <c r="CQZ32" s="1855"/>
      <c r="CRA32" s="1855"/>
      <c r="CRB32" s="1855"/>
      <c r="CRC32" s="1855"/>
      <c r="CRD32" s="1855"/>
      <c r="CRE32" s="1855"/>
      <c r="CRF32" s="1855"/>
      <c r="CRG32" s="1855"/>
      <c r="CRH32" s="1855"/>
      <c r="CRI32" s="1855"/>
      <c r="CRJ32" s="1855"/>
      <c r="CRK32" s="1855"/>
      <c r="CRL32" s="1855"/>
      <c r="CRM32" s="1855"/>
      <c r="CRN32" s="1855"/>
      <c r="CRO32" s="1855"/>
      <c r="CRP32" s="1855"/>
      <c r="CRQ32" s="1855"/>
      <c r="CRR32" s="1855"/>
      <c r="CRS32" s="1855"/>
      <c r="CRT32" s="1855"/>
      <c r="CRU32" s="1855"/>
      <c r="CRV32" s="1855"/>
      <c r="CRW32" s="1855"/>
      <c r="CRX32" s="1855"/>
      <c r="CRY32" s="1855"/>
      <c r="CRZ32" s="1855"/>
      <c r="CSA32" s="1855"/>
      <c r="CSB32" s="1855"/>
      <c r="CSC32" s="1855"/>
      <c r="CSD32" s="1855"/>
      <c r="CSE32" s="1855"/>
      <c r="CSF32" s="1855"/>
      <c r="CSG32" s="1855"/>
      <c r="CSH32" s="1855"/>
      <c r="CSI32" s="1855"/>
      <c r="CSJ32" s="1855"/>
      <c r="CSK32" s="1855"/>
      <c r="CSL32" s="1855"/>
      <c r="CSM32" s="1855"/>
      <c r="CSN32" s="1855"/>
      <c r="CSO32" s="1855"/>
      <c r="CSP32" s="1855"/>
      <c r="CSQ32" s="1855"/>
      <c r="CSR32" s="1855"/>
      <c r="CSS32" s="1855"/>
      <c r="CST32" s="1855"/>
      <c r="CSU32" s="1855"/>
      <c r="CSV32" s="1855"/>
      <c r="CSW32" s="1855"/>
      <c r="CSX32" s="1855"/>
      <c r="CSY32" s="1855"/>
      <c r="CSZ32" s="1855"/>
      <c r="CTA32" s="1855"/>
      <c r="CTB32" s="1855"/>
      <c r="CTC32" s="1855"/>
      <c r="CTD32" s="1855"/>
      <c r="CTE32" s="1855"/>
      <c r="CTF32" s="1855"/>
      <c r="CTG32" s="1855"/>
      <c r="CTH32" s="1855"/>
      <c r="CTI32" s="1855"/>
      <c r="CTJ32" s="1855"/>
      <c r="CTK32" s="1855"/>
      <c r="CTL32" s="1855"/>
      <c r="CTM32" s="1855"/>
      <c r="CTN32" s="1855"/>
      <c r="CTO32" s="1855"/>
      <c r="CTP32" s="1855"/>
      <c r="CTQ32" s="1855"/>
      <c r="CTR32" s="1855"/>
      <c r="CTS32" s="1855"/>
      <c r="CTT32" s="1855"/>
      <c r="CTU32" s="1855"/>
      <c r="CTV32" s="1855"/>
      <c r="CTW32" s="1855"/>
      <c r="CTX32" s="1855"/>
      <c r="CTY32" s="1855"/>
      <c r="CTZ32" s="1855"/>
      <c r="CUA32" s="1855"/>
      <c r="CUB32" s="1855"/>
      <c r="CUC32" s="1855"/>
      <c r="CUD32" s="1855"/>
      <c r="CUE32" s="1855"/>
      <c r="CUF32" s="1855"/>
      <c r="CUG32" s="1855"/>
      <c r="CUH32" s="1855"/>
      <c r="CUI32" s="1855"/>
      <c r="CUJ32" s="1855"/>
      <c r="CUK32" s="1855"/>
      <c r="CUL32" s="1855"/>
      <c r="CUM32" s="1855"/>
      <c r="CUN32" s="1855"/>
      <c r="CUO32" s="1855"/>
      <c r="CUP32" s="1855"/>
      <c r="CUQ32" s="1855"/>
      <c r="CUR32" s="1855"/>
      <c r="CUS32" s="1855"/>
      <c r="CUT32" s="1855"/>
      <c r="CUU32" s="1855"/>
      <c r="CUV32" s="1855"/>
      <c r="CUW32" s="1855"/>
      <c r="CUX32" s="1855"/>
      <c r="CUY32" s="1855"/>
      <c r="CUZ32" s="1855"/>
      <c r="CVA32" s="1855"/>
      <c r="CVB32" s="1855"/>
      <c r="CVC32" s="1855"/>
      <c r="CVD32" s="1855"/>
      <c r="CVE32" s="1855"/>
      <c r="CVF32" s="1855"/>
      <c r="CVG32" s="1855"/>
      <c r="CVH32" s="1855"/>
      <c r="CVI32" s="1855"/>
      <c r="CVJ32" s="1855"/>
      <c r="CVK32" s="1855"/>
      <c r="CVL32" s="1855"/>
      <c r="CVM32" s="1855"/>
      <c r="CVN32" s="1855"/>
      <c r="CVO32" s="1855"/>
      <c r="CVP32" s="1855"/>
      <c r="CVQ32" s="1855"/>
      <c r="CVR32" s="1855"/>
      <c r="CVS32" s="1855"/>
      <c r="CVT32" s="1855"/>
      <c r="CVU32" s="1855"/>
      <c r="CVV32" s="1855"/>
      <c r="CVW32" s="1855"/>
      <c r="CVX32" s="1855"/>
      <c r="CVY32" s="1855"/>
      <c r="CVZ32" s="1855"/>
      <c r="CWA32" s="1855"/>
      <c r="CWB32" s="1855"/>
      <c r="CWC32" s="1855"/>
      <c r="CWD32" s="1855"/>
      <c r="CWE32" s="1855"/>
      <c r="CWF32" s="1855"/>
      <c r="CWG32" s="1855"/>
      <c r="CWH32" s="1855"/>
      <c r="CWI32" s="1855"/>
      <c r="CWJ32" s="1855"/>
      <c r="CWK32" s="1855"/>
      <c r="CWL32" s="1855"/>
      <c r="CWM32" s="1855"/>
      <c r="CWN32" s="1855"/>
      <c r="CWO32" s="1855"/>
      <c r="CWP32" s="1855"/>
      <c r="CWQ32" s="1855"/>
      <c r="CWR32" s="1855"/>
      <c r="CWS32" s="1855"/>
      <c r="CWT32" s="1855"/>
      <c r="CWU32" s="1855"/>
      <c r="CWV32" s="1855"/>
      <c r="CWW32" s="1855"/>
      <c r="CWX32" s="1855"/>
      <c r="CWY32" s="1855"/>
      <c r="CWZ32" s="1855"/>
      <c r="CXA32" s="1855"/>
      <c r="CXB32" s="1855"/>
      <c r="CXC32" s="1855"/>
      <c r="CXD32" s="1855"/>
      <c r="CXE32" s="1855"/>
      <c r="CXF32" s="1855"/>
      <c r="CXG32" s="1855"/>
      <c r="CXH32" s="1855"/>
      <c r="CXI32" s="1855"/>
      <c r="CXJ32" s="1855"/>
      <c r="CXK32" s="1855"/>
      <c r="CXL32" s="1855"/>
      <c r="CXM32" s="1855"/>
      <c r="CXN32" s="1855"/>
      <c r="CXO32" s="1855"/>
      <c r="CXP32" s="1855"/>
      <c r="CXQ32" s="1855"/>
      <c r="CXR32" s="1855"/>
      <c r="CXS32" s="1855"/>
      <c r="CXT32" s="1855"/>
      <c r="CXU32" s="1855"/>
      <c r="CXV32" s="1855"/>
      <c r="CXW32" s="1855"/>
      <c r="CXX32" s="1855"/>
      <c r="CXY32" s="1855"/>
      <c r="CXZ32" s="1855"/>
      <c r="CYA32" s="1855"/>
      <c r="CYB32" s="1855"/>
      <c r="CYC32" s="1855"/>
      <c r="CYD32" s="1855"/>
      <c r="CYE32" s="1855"/>
      <c r="CYF32" s="1855"/>
      <c r="CYG32" s="1855"/>
      <c r="CYH32" s="1855"/>
      <c r="CYI32" s="1855"/>
      <c r="CYJ32" s="1855"/>
      <c r="CYK32" s="1855"/>
      <c r="CYL32" s="1855"/>
      <c r="CYM32" s="1855"/>
      <c r="CYN32" s="1855"/>
      <c r="CYO32" s="1855"/>
      <c r="CYP32" s="1855"/>
      <c r="CYQ32" s="1855"/>
      <c r="CYR32" s="1855"/>
      <c r="CYS32" s="1855"/>
      <c r="CYT32" s="1855"/>
      <c r="CYU32" s="1855"/>
      <c r="CYV32" s="1855"/>
      <c r="CYW32" s="1855"/>
      <c r="CYX32" s="1855"/>
      <c r="CYY32" s="1855"/>
      <c r="CYZ32" s="1855"/>
      <c r="CZA32" s="1855"/>
      <c r="CZB32" s="1855"/>
      <c r="CZC32" s="1855"/>
      <c r="CZD32" s="1855"/>
      <c r="CZE32" s="1855"/>
      <c r="CZF32" s="1855"/>
      <c r="CZG32" s="1855"/>
      <c r="CZH32" s="1855"/>
      <c r="CZI32" s="1855"/>
      <c r="CZJ32" s="1855"/>
      <c r="CZK32" s="1855"/>
      <c r="CZL32" s="1855"/>
      <c r="CZM32" s="1855"/>
      <c r="CZN32" s="1855"/>
      <c r="CZO32" s="1855"/>
      <c r="CZP32" s="1855"/>
      <c r="CZQ32" s="1855"/>
      <c r="CZR32" s="1855"/>
      <c r="CZS32" s="1855"/>
      <c r="CZT32" s="1855"/>
      <c r="CZU32" s="1855"/>
      <c r="CZV32" s="1855"/>
      <c r="CZW32" s="1855"/>
      <c r="CZX32" s="1855"/>
      <c r="CZY32" s="1855"/>
      <c r="CZZ32" s="1855"/>
      <c r="DAA32" s="1855"/>
      <c r="DAB32" s="1855"/>
      <c r="DAC32" s="1855"/>
      <c r="DAD32" s="1855"/>
      <c r="DAE32" s="1855"/>
      <c r="DAF32" s="1855"/>
      <c r="DAG32" s="1855"/>
      <c r="DAH32" s="1855"/>
      <c r="DAI32" s="1855"/>
      <c r="DAJ32" s="1855"/>
      <c r="DAK32" s="1855"/>
      <c r="DAL32" s="1855"/>
      <c r="DAM32" s="1855"/>
      <c r="DAN32" s="1855"/>
      <c r="DAO32" s="1855"/>
      <c r="DAP32" s="1855"/>
      <c r="DAQ32" s="1855"/>
      <c r="DAR32" s="1855"/>
      <c r="DAS32" s="1855"/>
      <c r="DAT32" s="1855"/>
      <c r="DAU32" s="1855"/>
      <c r="DAV32" s="1855"/>
      <c r="DAW32" s="1855"/>
      <c r="DAX32" s="1855"/>
      <c r="DAY32" s="1855"/>
      <c r="DAZ32" s="1855"/>
      <c r="DBA32" s="1855"/>
      <c r="DBB32" s="1855"/>
      <c r="DBC32" s="1855"/>
      <c r="DBD32" s="1855"/>
      <c r="DBE32" s="1855"/>
      <c r="DBF32" s="1855"/>
      <c r="DBG32" s="1855"/>
      <c r="DBH32" s="1855"/>
      <c r="DBI32" s="1855"/>
      <c r="DBJ32" s="1855"/>
      <c r="DBK32" s="1855"/>
      <c r="DBL32" s="1855"/>
      <c r="DBM32" s="1855"/>
      <c r="DBN32" s="1855"/>
      <c r="DBO32" s="1855"/>
      <c r="DBP32" s="1855"/>
      <c r="DBQ32" s="1855"/>
      <c r="DBR32" s="1855"/>
      <c r="DBS32" s="1855"/>
      <c r="DBT32" s="1855"/>
      <c r="DBU32" s="1855"/>
      <c r="DBV32" s="1855"/>
      <c r="DBW32" s="1855"/>
      <c r="DBX32" s="1855"/>
      <c r="DBY32" s="1855"/>
      <c r="DBZ32" s="1855"/>
      <c r="DCA32" s="1855"/>
      <c r="DCB32" s="1855"/>
      <c r="DCC32" s="1855"/>
      <c r="DCD32" s="1855"/>
      <c r="DCE32" s="1855"/>
      <c r="DCF32" s="1855"/>
      <c r="DCG32" s="1855"/>
      <c r="DCH32" s="1855"/>
      <c r="DCI32" s="1855"/>
      <c r="DCJ32" s="1855"/>
      <c r="DCK32" s="1855"/>
      <c r="DCL32" s="1855"/>
      <c r="DCM32" s="1855"/>
      <c r="DCN32" s="1855"/>
      <c r="DCO32" s="1855"/>
      <c r="DCP32" s="1855"/>
      <c r="DCQ32" s="1855"/>
      <c r="DCR32" s="1855"/>
      <c r="DCS32" s="1855"/>
      <c r="DCT32" s="1855"/>
      <c r="DCU32" s="1855"/>
      <c r="DCV32" s="1855"/>
      <c r="DCW32" s="1855"/>
      <c r="DCX32" s="1855"/>
      <c r="DCY32" s="1855"/>
      <c r="DCZ32" s="1855"/>
      <c r="DDA32" s="1855"/>
      <c r="DDB32" s="1855"/>
      <c r="DDC32" s="1855"/>
      <c r="DDD32" s="1855"/>
      <c r="DDE32" s="1855"/>
      <c r="DDF32" s="1855"/>
      <c r="DDG32" s="1855"/>
      <c r="DDH32" s="1855"/>
      <c r="DDI32" s="1855"/>
      <c r="DDJ32" s="1855"/>
      <c r="DDK32" s="1855"/>
      <c r="DDL32" s="1855"/>
      <c r="DDM32" s="1855"/>
      <c r="DDN32" s="1855"/>
      <c r="DDO32" s="1855"/>
      <c r="DDP32" s="1855"/>
      <c r="DDQ32" s="1855"/>
      <c r="DDR32" s="1855"/>
      <c r="DDS32" s="1855"/>
      <c r="DDT32" s="1855"/>
      <c r="DDU32" s="1855"/>
      <c r="DDV32" s="1855"/>
      <c r="DDW32" s="1855"/>
      <c r="DDX32" s="1855"/>
      <c r="DDY32" s="1855"/>
      <c r="DDZ32" s="1855"/>
      <c r="DEA32" s="1855"/>
      <c r="DEB32" s="1855"/>
      <c r="DEC32" s="1855"/>
      <c r="DED32" s="1855"/>
      <c r="DEE32" s="1855"/>
      <c r="DEF32" s="1855"/>
      <c r="DEG32" s="1855"/>
      <c r="DEH32" s="1855"/>
      <c r="DEI32" s="1855"/>
      <c r="DEJ32" s="1855"/>
      <c r="DEK32" s="1855"/>
      <c r="DEL32" s="1855"/>
      <c r="DEM32" s="1855"/>
      <c r="DEN32" s="1855"/>
      <c r="DEO32" s="1855"/>
      <c r="DEP32" s="1855"/>
      <c r="DEQ32" s="1855"/>
      <c r="DER32" s="1855"/>
      <c r="DES32" s="1855"/>
      <c r="DET32" s="1855"/>
      <c r="DEU32" s="1855"/>
      <c r="DEV32" s="1855"/>
      <c r="DEW32" s="1855"/>
      <c r="DEX32" s="1855"/>
      <c r="DEY32" s="1855"/>
      <c r="DEZ32" s="1855"/>
      <c r="DFA32" s="1855"/>
      <c r="DFB32" s="1855"/>
      <c r="DFC32" s="1855"/>
      <c r="DFD32" s="1855"/>
      <c r="DFE32" s="1855"/>
      <c r="DFF32" s="1855"/>
      <c r="DFG32" s="1855"/>
      <c r="DFH32" s="1855"/>
      <c r="DFI32" s="1855"/>
      <c r="DFJ32" s="1855"/>
      <c r="DFK32" s="1855"/>
      <c r="DFL32" s="1855"/>
      <c r="DFM32" s="1855"/>
      <c r="DFN32" s="1855"/>
      <c r="DFO32" s="1855"/>
      <c r="DFP32" s="1855"/>
      <c r="DFQ32" s="1855"/>
      <c r="DFR32" s="1855"/>
      <c r="DFS32" s="1855"/>
      <c r="DFT32" s="1855"/>
      <c r="DFU32" s="1855"/>
      <c r="DFV32" s="1855"/>
      <c r="DFW32" s="1855"/>
      <c r="DFX32" s="1855"/>
      <c r="DFY32" s="1855"/>
      <c r="DFZ32" s="1855"/>
      <c r="DGA32" s="1855"/>
      <c r="DGB32" s="1855"/>
      <c r="DGC32" s="1855"/>
      <c r="DGD32" s="1855"/>
      <c r="DGE32" s="1855"/>
      <c r="DGF32" s="1855"/>
      <c r="DGG32" s="1855"/>
      <c r="DGH32" s="1855"/>
      <c r="DGI32" s="1855"/>
      <c r="DGJ32" s="1855"/>
      <c r="DGK32" s="1855"/>
      <c r="DGL32" s="1855"/>
      <c r="DGM32" s="1855"/>
      <c r="DGN32" s="1855"/>
      <c r="DGO32" s="1855"/>
      <c r="DGP32" s="1855"/>
      <c r="DGQ32" s="1855"/>
      <c r="DGR32" s="1855"/>
      <c r="DGS32" s="1855"/>
      <c r="DGT32" s="1855"/>
      <c r="DGU32" s="1855"/>
      <c r="DGV32" s="1855"/>
      <c r="DGW32" s="1855"/>
      <c r="DGX32" s="1855"/>
      <c r="DGY32" s="1855"/>
      <c r="DGZ32" s="1855"/>
      <c r="DHA32" s="1855"/>
      <c r="DHB32" s="1855"/>
      <c r="DHC32" s="1855"/>
      <c r="DHD32" s="1855"/>
      <c r="DHE32" s="1855"/>
      <c r="DHF32" s="1855"/>
      <c r="DHG32" s="1855"/>
      <c r="DHH32" s="1855"/>
      <c r="DHI32" s="1855"/>
      <c r="DHJ32" s="1855"/>
      <c r="DHK32" s="1855"/>
      <c r="DHL32" s="1855"/>
      <c r="DHM32" s="1855"/>
      <c r="DHN32" s="1855"/>
      <c r="DHO32" s="1855"/>
      <c r="DHP32" s="1855"/>
      <c r="DHQ32" s="1855"/>
      <c r="DHR32" s="1855"/>
      <c r="DHS32" s="1855"/>
      <c r="DHT32" s="1855"/>
      <c r="DHU32" s="1855"/>
      <c r="DHV32" s="1855"/>
      <c r="DHW32" s="1855"/>
      <c r="DHX32" s="1855"/>
      <c r="DHY32" s="1855"/>
      <c r="DHZ32" s="1855"/>
      <c r="DIA32" s="1855"/>
      <c r="DIB32" s="1855"/>
      <c r="DIC32" s="1855"/>
      <c r="DID32" s="1855"/>
      <c r="DIE32" s="1855"/>
      <c r="DIF32" s="1855"/>
      <c r="DIG32" s="1855"/>
      <c r="DIH32" s="1855"/>
      <c r="DII32" s="1855"/>
      <c r="DIJ32" s="1855"/>
      <c r="DIK32" s="1855"/>
      <c r="DIL32" s="1855"/>
      <c r="DIM32" s="1855"/>
      <c r="DIN32" s="1855"/>
      <c r="DIO32" s="1855"/>
      <c r="DIP32" s="1855"/>
      <c r="DIQ32" s="1855"/>
      <c r="DIR32" s="1855"/>
      <c r="DIS32" s="1855"/>
      <c r="DIT32" s="1855"/>
      <c r="DIU32" s="1855"/>
      <c r="DIV32" s="1855"/>
      <c r="DIW32" s="1855"/>
      <c r="DIX32" s="1855"/>
      <c r="DIY32" s="1855"/>
      <c r="DIZ32" s="1855"/>
      <c r="DJA32" s="1855"/>
      <c r="DJB32" s="1855"/>
      <c r="DJC32" s="1855"/>
      <c r="DJD32" s="1855"/>
      <c r="DJE32" s="1855"/>
      <c r="DJF32" s="1855"/>
      <c r="DJG32" s="1855"/>
      <c r="DJH32" s="1855"/>
      <c r="DJI32" s="1855"/>
      <c r="DJJ32" s="1855"/>
      <c r="DJK32" s="1855"/>
      <c r="DJL32" s="1855"/>
      <c r="DJM32" s="1855"/>
      <c r="DJN32" s="1855"/>
      <c r="DJO32" s="1855"/>
      <c r="DJP32" s="1855"/>
      <c r="DJQ32" s="1855"/>
      <c r="DJR32" s="1855"/>
      <c r="DJS32" s="1855"/>
      <c r="DJT32" s="1855"/>
      <c r="DJU32" s="1855"/>
      <c r="DJV32" s="1855"/>
      <c r="DJW32" s="1855"/>
      <c r="DJX32" s="1855"/>
      <c r="DJY32" s="1855"/>
      <c r="DJZ32" s="1855"/>
      <c r="DKA32" s="1855"/>
      <c r="DKB32" s="1855"/>
      <c r="DKC32" s="1855"/>
      <c r="DKD32" s="1855"/>
      <c r="DKE32" s="1855"/>
      <c r="DKF32" s="1855"/>
      <c r="DKG32" s="1855"/>
      <c r="DKH32" s="1855"/>
      <c r="DKI32" s="1855"/>
      <c r="DKJ32" s="1855"/>
      <c r="DKK32" s="1855"/>
      <c r="DKL32" s="1855"/>
      <c r="DKM32" s="1855"/>
      <c r="DKN32" s="1855"/>
      <c r="DKO32" s="1855"/>
      <c r="DKP32" s="1855"/>
      <c r="DKQ32" s="1855"/>
      <c r="DKR32" s="1855"/>
      <c r="DKS32" s="1855"/>
      <c r="DKT32" s="1855"/>
      <c r="DKU32" s="1855"/>
      <c r="DKV32" s="1855"/>
      <c r="DKW32" s="1855"/>
      <c r="DKX32" s="1855"/>
      <c r="DKY32" s="1855"/>
      <c r="DKZ32" s="1855"/>
      <c r="DLA32" s="1855"/>
      <c r="DLB32" s="1855"/>
      <c r="DLC32" s="1855"/>
      <c r="DLD32" s="1855"/>
      <c r="DLE32" s="1855"/>
      <c r="DLF32" s="1855"/>
      <c r="DLG32" s="1855"/>
      <c r="DLH32" s="1855"/>
      <c r="DLI32" s="1855"/>
      <c r="DLJ32" s="1855"/>
      <c r="DLK32" s="1855"/>
      <c r="DLL32" s="1855"/>
      <c r="DLM32" s="1855"/>
      <c r="DLN32" s="1855"/>
      <c r="DLO32" s="1855"/>
      <c r="DLP32" s="1855"/>
      <c r="DLQ32" s="1855"/>
      <c r="DLR32" s="1855"/>
      <c r="DLS32" s="1855"/>
      <c r="DLT32" s="1855"/>
      <c r="DLU32" s="1855"/>
      <c r="DLV32" s="1855"/>
      <c r="DLW32" s="1855"/>
      <c r="DLX32" s="1855"/>
      <c r="DLY32" s="1855"/>
      <c r="DLZ32" s="1855"/>
      <c r="DMA32" s="1855"/>
      <c r="DMB32" s="1855"/>
      <c r="DMC32" s="1855"/>
      <c r="DMD32" s="1855"/>
      <c r="DME32" s="1855"/>
      <c r="DMF32" s="1855"/>
      <c r="DMG32" s="1855"/>
      <c r="DMH32" s="1855"/>
      <c r="DMI32" s="1855"/>
      <c r="DMJ32" s="1855"/>
      <c r="DMK32" s="1855"/>
      <c r="DML32" s="1855"/>
      <c r="DMM32" s="1855"/>
      <c r="DMN32" s="1855"/>
      <c r="DMO32" s="1855"/>
      <c r="DMP32" s="1855"/>
      <c r="DMQ32" s="1855"/>
      <c r="DMR32" s="1855"/>
      <c r="DMS32" s="1855"/>
      <c r="DMT32" s="1855"/>
      <c r="DMU32" s="1855"/>
      <c r="DMV32" s="1855"/>
      <c r="DMW32" s="1855"/>
      <c r="DMX32" s="1855"/>
      <c r="DMY32" s="1855"/>
      <c r="DMZ32" s="1855"/>
      <c r="DNA32" s="1855"/>
      <c r="DNB32" s="1855"/>
      <c r="DNC32" s="1855"/>
      <c r="DND32" s="1855"/>
      <c r="DNE32" s="1855"/>
      <c r="DNF32" s="1855"/>
      <c r="DNG32" s="1855"/>
      <c r="DNH32" s="1855"/>
      <c r="DNI32" s="1855"/>
      <c r="DNJ32" s="1855"/>
      <c r="DNK32" s="1855"/>
      <c r="DNL32" s="1855"/>
      <c r="DNM32" s="1855"/>
      <c r="DNN32" s="1855"/>
      <c r="DNO32" s="1855"/>
      <c r="DNP32" s="1855"/>
      <c r="DNQ32" s="1855"/>
      <c r="DNR32" s="1855"/>
      <c r="DNS32" s="1855"/>
      <c r="DNT32" s="1855"/>
      <c r="DNU32" s="1855"/>
      <c r="DNV32" s="1855"/>
      <c r="DNW32" s="1855"/>
      <c r="DNX32" s="1855"/>
      <c r="DNY32" s="1855"/>
      <c r="DNZ32" s="1855"/>
      <c r="DOA32" s="1855"/>
      <c r="DOB32" s="1855"/>
      <c r="DOC32" s="1855"/>
      <c r="DOD32" s="1855"/>
      <c r="DOE32" s="1855"/>
      <c r="DOF32" s="1855"/>
      <c r="DOG32" s="1855"/>
      <c r="DOH32" s="1855"/>
      <c r="DOI32" s="1855"/>
      <c r="DOJ32" s="1855"/>
      <c r="DOK32" s="1855"/>
      <c r="DOL32" s="1855"/>
      <c r="DOM32" s="1855"/>
      <c r="DON32" s="1855"/>
      <c r="DOO32" s="1855"/>
      <c r="DOP32" s="1855"/>
      <c r="DOQ32" s="1855"/>
      <c r="DOR32" s="1855"/>
      <c r="DOS32" s="1855"/>
      <c r="DOT32" s="1855"/>
      <c r="DOU32" s="1855"/>
      <c r="DOV32" s="1855"/>
      <c r="DOW32" s="1855"/>
      <c r="DOX32" s="1855"/>
      <c r="DOY32" s="1855"/>
      <c r="DOZ32" s="1855"/>
      <c r="DPA32" s="1855"/>
      <c r="DPB32" s="1855"/>
      <c r="DPC32" s="1855"/>
      <c r="DPD32" s="1855"/>
      <c r="DPE32" s="1855"/>
      <c r="DPF32" s="1855"/>
      <c r="DPG32" s="1855"/>
      <c r="DPH32" s="1855"/>
      <c r="DPI32" s="1855"/>
      <c r="DPJ32" s="1855"/>
      <c r="DPK32" s="1855"/>
      <c r="DPL32" s="1855"/>
      <c r="DPM32" s="1855"/>
      <c r="DPN32" s="1855"/>
      <c r="DPO32" s="1855"/>
      <c r="DPP32" s="1855"/>
      <c r="DPQ32" s="1855"/>
      <c r="DPR32" s="1855"/>
      <c r="DPS32" s="1855"/>
      <c r="DPT32" s="1855"/>
      <c r="DPU32" s="1855"/>
      <c r="DPV32" s="1855"/>
      <c r="DPW32" s="1855"/>
      <c r="DPX32" s="1855"/>
      <c r="DPY32" s="1855"/>
      <c r="DPZ32" s="1855"/>
      <c r="DQA32" s="1855"/>
      <c r="DQB32" s="1855"/>
      <c r="DQC32" s="1855"/>
      <c r="DQD32" s="1855"/>
      <c r="DQE32" s="1855"/>
      <c r="DQF32" s="1855"/>
      <c r="DQG32" s="1855"/>
      <c r="DQH32" s="1855"/>
      <c r="DQI32" s="1855"/>
      <c r="DQJ32" s="1855"/>
      <c r="DQK32" s="1855"/>
      <c r="DQL32" s="1855"/>
      <c r="DQM32" s="1855"/>
      <c r="DQN32" s="1855"/>
      <c r="DQO32" s="1855"/>
      <c r="DQP32" s="1855"/>
      <c r="DQQ32" s="1855"/>
      <c r="DQR32" s="1855"/>
      <c r="DQS32" s="1855"/>
      <c r="DQT32" s="1855"/>
      <c r="DQU32" s="1855"/>
      <c r="DQV32" s="1855"/>
      <c r="DQW32" s="1855"/>
      <c r="DQX32" s="1855"/>
      <c r="DQY32" s="1855"/>
      <c r="DQZ32" s="1855"/>
      <c r="DRA32" s="1855"/>
      <c r="DRB32" s="1855"/>
      <c r="DRC32" s="1855"/>
      <c r="DRD32" s="1855"/>
      <c r="DRE32" s="1855"/>
      <c r="DRF32" s="1855"/>
      <c r="DRG32" s="1855"/>
      <c r="DRH32" s="1855"/>
      <c r="DRI32" s="1855"/>
      <c r="DRJ32" s="1855"/>
      <c r="DRK32" s="1855"/>
      <c r="DRL32" s="1855"/>
      <c r="DRM32" s="1855"/>
      <c r="DRN32" s="1855"/>
      <c r="DRO32" s="1855"/>
      <c r="DRP32" s="1855"/>
      <c r="DRQ32" s="1855"/>
      <c r="DRR32" s="1855"/>
      <c r="DRS32" s="1855"/>
      <c r="DRT32" s="1855"/>
      <c r="DRU32" s="1855"/>
      <c r="DRV32" s="1855"/>
      <c r="DRW32" s="1855"/>
      <c r="DRX32" s="1855"/>
      <c r="DRY32" s="1855"/>
      <c r="DRZ32" s="1855"/>
      <c r="DSA32" s="1855"/>
      <c r="DSB32" s="1855"/>
      <c r="DSC32" s="1855"/>
      <c r="DSD32" s="1855"/>
      <c r="DSE32" s="1855"/>
      <c r="DSF32" s="1855"/>
      <c r="DSG32" s="1855"/>
      <c r="DSH32" s="1855"/>
      <c r="DSI32" s="1855"/>
      <c r="DSJ32" s="1855"/>
      <c r="DSK32" s="1855"/>
      <c r="DSL32" s="1855"/>
      <c r="DSM32" s="1855"/>
      <c r="DSN32" s="1855"/>
      <c r="DSO32" s="1855"/>
      <c r="DSP32" s="1855"/>
      <c r="DSQ32" s="1855"/>
      <c r="DSR32" s="1855"/>
      <c r="DSS32" s="1855"/>
      <c r="DST32" s="1855"/>
      <c r="DSU32" s="1855"/>
      <c r="DSV32" s="1855"/>
      <c r="DSW32" s="1855"/>
      <c r="DSX32" s="1855"/>
      <c r="DSY32" s="1855"/>
      <c r="DSZ32" s="1855"/>
      <c r="DTA32" s="1855"/>
      <c r="DTB32" s="1855"/>
      <c r="DTC32" s="1855"/>
      <c r="DTD32" s="1855"/>
      <c r="DTE32" s="1855"/>
      <c r="DTF32" s="1855"/>
      <c r="DTG32" s="1855"/>
      <c r="DTH32" s="1855"/>
      <c r="DTI32" s="1855"/>
      <c r="DTJ32" s="1855"/>
      <c r="DTK32" s="1855"/>
      <c r="DTL32" s="1855"/>
      <c r="DTM32" s="1855"/>
      <c r="DTN32" s="1855"/>
      <c r="DTO32" s="1855"/>
      <c r="DTP32" s="1855"/>
      <c r="DTQ32" s="1855"/>
      <c r="DTR32" s="1855"/>
      <c r="DTS32" s="1855"/>
      <c r="DTT32" s="1855"/>
      <c r="DTU32" s="1855"/>
      <c r="DTV32" s="1855"/>
      <c r="DTW32" s="1855"/>
      <c r="DTX32" s="1855"/>
      <c r="DTY32" s="1855"/>
      <c r="DTZ32" s="1855"/>
      <c r="DUA32" s="1855"/>
      <c r="DUB32" s="1855"/>
      <c r="DUC32" s="1855"/>
      <c r="DUD32" s="1855"/>
      <c r="DUE32" s="1855"/>
      <c r="DUF32" s="1855"/>
      <c r="DUG32" s="1855"/>
      <c r="DUH32" s="1855"/>
      <c r="DUI32" s="1855"/>
      <c r="DUJ32" s="1855"/>
      <c r="DUK32" s="1855"/>
      <c r="DUL32" s="1855"/>
      <c r="DUM32" s="1855"/>
      <c r="DUN32" s="1855"/>
      <c r="DUO32" s="1855"/>
      <c r="DUP32" s="1855"/>
      <c r="DUQ32" s="1855"/>
      <c r="DUR32" s="1855"/>
      <c r="DUS32" s="1855"/>
      <c r="DUT32" s="1855"/>
      <c r="DUU32" s="1855"/>
      <c r="DUV32" s="1855"/>
      <c r="DUW32" s="1855"/>
      <c r="DUX32" s="1855"/>
      <c r="DUY32" s="1855"/>
      <c r="DUZ32" s="1855"/>
      <c r="DVA32" s="1855"/>
      <c r="DVB32" s="1855"/>
      <c r="DVC32" s="1855"/>
      <c r="DVD32" s="1855"/>
      <c r="DVE32" s="1855"/>
      <c r="DVF32" s="1855"/>
      <c r="DVG32" s="1855"/>
      <c r="DVH32" s="1855"/>
      <c r="DVI32" s="1855"/>
      <c r="DVJ32" s="1855"/>
      <c r="DVK32" s="1855"/>
      <c r="DVL32" s="1855"/>
      <c r="DVM32" s="1855"/>
      <c r="DVN32" s="1855"/>
      <c r="DVO32" s="1855"/>
      <c r="DVP32" s="1855"/>
      <c r="DVQ32" s="1855"/>
      <c r="DVR32" s="1855"/>
      <c r="DVS32" s="1855"/>
      <c r="DVT32" s="1855"/>
      <c r="DVU32" s="1855"/>
      <c r="DVV32" s="1855"/>
      <c r="DVW32" s="1855"/>
      <c r="DVX32" s="1855"/>
      <c r="DVY32" s="1855"/>
      <c r="DVZ32" s="1855"/>
      <c r="DWA32" s="1855"/>
      <c r="DWB32" s="1855"/>
      <c r="DWC32" s="1855"/>
      <c r="DWD32" s="1855"/>
      <c r="DWE32" s="1855"/>
      <c r="DWF32" s="1855"/>
      <c r="DWG32" s="1855"/>
      <c r="DWH32" s="1855"/>
      <c r="DWI32" s="1855"/>
      <c r="DWJ32" s="1855"/>
      <c r="DWK32" s="1855"/>
      <c r="DWL32" s="1855"/>
      <c r="DWM32" s="1855"/>
      <c r="DWN32" s="1855"/>
      <c r="DWO32" s="1855"/>
      <c r="DWP32" s="1855"/>
      <c r="DWQ32" s="1855"/>
      <c r="DWR32" s="1855"/>
      <c r="DWS32" s="1855"/>
      <c r="DWT32" s="1855"/>
      <c r="DWU32" s="1855"/>
      <c r="DWV32" s="1855"/>
      <c r="DWW32" s="1855"/>
      <c r="DWX32" s="1855"/>
      <c r="DWY32" s="1855"/>
      <c r="DWZ32" s="1855"/>
      <c r="DXA32" s="1855"/>
      <c r="DXB32" s="1855"/>
      <c r="DXC32" s="1855"/>
      <c r="DXD32" s="1855"/>
      <c r="DXE32" s="1855"/>
      <c r="DXF32" s="1855"/>
      <c r="DXG32" s="1855"/>
      <c r="DXH32" s="1855"/>
      <c r="DXI32" s="1855"/>
      <c r="DXJ32" s="1855"/>
      <c r="DXK32" s="1855"/>
      <c r="DXL32" s="1855"/>
      <c r="DXM32" s="1855"/>
      <c r="DXN32" s="1855"/>
      <c r="DXO32" s="1855"/>
      <c r="DXP32" s="1855"/>
      <c r="DXQ32" s="1855"/>
      <c r="DXR32" s="1855"/>
      <c r="DXS32" s="1855"/>
      <c r="DXT32" s="1855"/>
      <c r="DXU32" s="1855"/>
      <c r="DXV32" s="1855"/>
      <c r="DXW32" s="1855"/>
      <c r="DXX32" s="1855"/>
      <c r="DXY32" s="1855"/>
      <c r="DXZ32" s="1855"/>
      <c r="DYA32" s="1855"/>
      <c r="DYB32" s="1855"/>
      <c r="DYC32" s="1855"/>
      <c r="DYD32" s="1855"/>
      <c r="DYE32" s="1855"/>
      <c r="DYF32" s="1855"/>
      <c r="DYG32" s="1855"/>
      <c r="DYH32" s="1855"/>
      <c r="DYI32" s="1855"/>
      <c r="DYJ32" s="1855"/>
      <c r="DYK32" s="1855"/>
      <c r="DYL32" s="1855"/>
      <c r="DYM32" s="1855"/>
      <c r="DYN32" s="1855"/>
      <c r="DYO32" s="1855"/>
      <c r="DYP32" s="1855"/>
      <c r="DYQ32" s="1855"/>
      <c r="DYR32" s="1855"/>
      <c r="DYS32" s="1855"/>
      <c r="DYT32" s="1855"/>
      <c r="DYU32" s="1855"/>
      <c r="DYV32" s="1855"/>
      <c r="DYW32" s="1855"/>
      <c r="DYX32" s="1855"/>
      <c r="DYY32" s="1855"/>
      <c r="DYZ32" s="1855"/>
      <c r="DZA32" s="1855"/>
      <c r="DZB32" s="1855"/>
      <c r="DZC32" s="1855"/>
      <c r="DZD32" s="1855"/>
      <c r="DZE32" s="1855"/>
      <c r="DZF32" s="1855"/>
      <c r="DZG32" s="1855"/>
      <c r="DZH32" s="1855"/>
      <c r="DZI32" s="1855"/>
      <c r="DZJ32" s="1855"/>
      <c r="DZK32" s="1855"/>
      <c r="DZL32" s="1855"/>
      <c r="DZM32" s="1855"/>
      <c r="DZN32" s="1855"/>
      <c r="DZO32" s="1855"/>
      <c r="DZP32" s="1855"/>
      <c r="DZQ32" s="1855"/>
      <c r="DZR32" s="1855"/>
      <c r="DZS32" s="1855"/>
      <c r="DZT32" s="1855"/>
      <c r="DZU32" s="1855"/>
      <c r="DZV32" s="1855"/>
      <c r="DZW32" s="1855"/>
      <c r="DZX32" s="1855"/>
      <c r="DZY32" s="1855"/>
      <c r="DZZ32" s="1855"/>
      <c r="EAA32" s="1855"/>
      <c r="EAB32" s="1855"/>
      <c r="EAC32" s="1855"/>
      <c r="EAD32" s="1855"/>
      <c r="EAE32" s="1855"/>
      <c r="EAF32" s="1855"/>
      <c r="EAG32" s="1855"/>
      <c r="EAH32" s="1855"/>
      <c r="EAI32" s="1855"/>
      <c r="EAJ32" s="1855"/>
      <c r="EAK32" s="1855"/>
      <c r="EAL32" s="1855"/>
      <c r="EAM32" s="1855"/>
      <c r="EAN32" s="1855"/>
      <c r="EAO32" s="1855"/>
      <c r="EAP32" s="1855"/>
      <c r="EAQ32" s="1855"/>
      <c r="EAR32" s="1855"/>
      <c r="EAS32" s="1855"/>
      <c r="EAT32" s="1855"/>
      <c r="EAU32" s="1855"/>
      <c r="EAV32" s="1855"/>
      <c r="EAW32" s="1855"/>
      <c r="EAX32" s="1855"/>
      <c r="EAY32" s="1855"/>
      <c r="EAZ32" s="1855"/>
      <c r="EBA32" s="1855"/>
      <c r="EBB32" s="1855"/>
      <c r="EBC32" s="1855"/>
      <c r="EBD32" s="1855"/>
      <c r="EBE32" s="1855"/>
      <c r="EBF32" s="1855"/>
      <c r="EBG32" s="1855"/>
      <c r="EBH32" s="1855"/>
      <c r="EBI32" s="1855"/>
      <c r="EBJ32" s="1855"/>
      <c r="EBK32" s="1855"/>
      <c r="EBL32" s="1855"/>
      <c r="EBM32" s="1855"/>
      <c r="EBN32" s="1855"/>
      <c r="EBO32" s="1855"/>
      <c r="EBP32" s="1855"/>
      <c r="EBQ32" s="1855"/>
      <c r="EBR32" s="1855"/>
      <c r="EBS32" s="1855"/>
      <c r="EBT32" s="1855"/>
      <c r="EBU32" s="1855"/>
      <c r="EBV32" s="1855"/>
      <c r="EBW32" s="1855"/>
      <c r="EBX32" s="1855"/>
      <c r="EBY32" s="1855"/>
      <c r="EBZ32" s="1855"/>
      <c r="ECA32" s="1855"/>
      <c r="ECB32" s="1855"/>
      <c r="ECC32" s="1855"/>
      <c r="ECD32" s="1855"/>
      <c r="ECE32" s="1855"/>
      <c r="ECF32" s="1855"/>
      <c r="ECG32" s="1855"/>
      <c r="ECH32" s="1855"/>
      <c r="ECI32" s="1855"/>
      <c r="ECJ32" s="1855"/>
      <c r="ECK32" s="1855"/>
      <c r="ECL32" s="1855"/>
      <c r="ECM32" s="1855"/>
      <c r="ECN32" s="1855"/>
      <c r="ECO32" s="1855"/>
      <c r="ECP32" s="1855"/>
      <c r="ECQ32" s="1855"/>
      <c r="ECR32" s="1855"/>
      <c r="ECS32" s="1855"/>
      <c r="ECT32" s="1855"/>
      <c r="ECU32" s="1855"/>
      <c r="ECV32" s="1855"/>
      <c r="ECW32" s="1855"/>
      <c r="ECX32" s="1855"/>
      <c r="ECY32" s="1855"/>
      <c r="ECZ32" s="1855"/>
      <c r="EDA32" s="1855"/>
      <c r="EDB32" s="1855"/>
      <c r="EDC32" s="1855"/>
      <c r="EDD32" s="1855"/>
      <c r="EDE32" s="1855"/>
      <c r="EDF32" s="1855"/>
      <c r="EDG32" s="1855"/>
      <c r="EDH32" s="1855"/>
      <c r="EDI32" s="1855"/>
      <c r="EDJ32" s="1855"/>
      <c r="EDK32" s="1855"/>
      <c r="EDL32" s="1855"/>
      <c r="EDM32" s="1855"/>
      <c r="EDN32" s="1855"/>
      <c r="EDO32" s="1855"/>
      <c r="EDP32" s="1855"/>
      <c r="EDQ32" s="1855"/>
      <c r="EDR32" s="1855"/>
      <c r="EDS32" s="1855"/>
      <c r="EDT32" s="1855"/>
      <c r="EDU32" s="1855"/>
      <c r="EDV32" s="1855"/>
      <c r="EDW32" s="1855"/>
      <c r="EDX32" s="1855"/>
      <c r="EDY32" s="1855"/>
      <c r="EDZ32" s="1855"/>
      <c r="EEA32" s="1855"/>
      <c r="EEB32" s="1855"/>
      <c r="EEC32" s="1855"/>
      <c r="EED32" s="1855"/>
      <c r="EEE32" s="1855"/>
      <c r="EEF32" s="1855"/>
      <c r="EEG32" s="1855"/>
      <c r="EEH32" s="1855"/>
      <c r="EEI32" s="1855"/>
      <c r="EEJ32" s="1855"/>
      <c r="EEK32" s="1855"/>
      <c r="EEL32" s="1855"/>
      <c r="EEM32" s="1855"/>
      <c r="EEN32" s="1855"/>
      <c r="EEO32" s="1855"/>
      <c r="EEP32" s="1855"/>
      <c r="EEQ32" s="1855"/>
      <c r="EER32" s="1855"/>
      <c r="EES32" s="1855"/>
      <c r="EET32" s="1855"/>
      <c r="EEU32" s="1855"/>
      <c r="EEV32" s="1855"/>
      <c r="EEW32" s="1855"/>
      <c r="EEX32" s="1855"/>
      <c r="EEY32" s="1855"/>
      <c r="EEZ32" s="1855"/>
      <c r="EFA32" s="1855"/>
      <c r="EFB32" s="1855"/>
      <c r="EFC32" s="1855"/>
      <c r="EFD32" s="1855"/>
      <c r="EFE32" s="1855"/>
      <c r="EFF32" s="1855"/>
      <c r="EFG32" s="1855"/>
      <c r="EFH32" s="1855"/>
      <c r="EFI32" s="1855"/>
      <c r="EFJ32" s="1855"/>
      <c r="EFK32" s="1855"/>
      <c r="EFL32" s="1855"/>
      <c r="EFM32" s="1855"/>
      <c r="EFN32" s="1855"/>
      <c r="EFO32" s="1855"/>
      <c r="EFP32" s="1855"/>
      <c r="EFQ32" s="1855"/>
      <c r="EFR32" s="1855"/>
      <c r="EFS32" s="1855"/>
      <c r="EFT32" s="1855"/>
      <c r="EFU32" s="1855"/>
      <c r="EFV32" s="1855"/>
      <c r="EFW32" s="1855"/>
      <c r="EFX32" s="1855"/>
      <c r="EFY32" s="1855"/>
      <c r="EFZ32" s="1855"/>
      <c r="EGA32" s="1855"/>
      <c r="EGB32" s="1855"/>
      <c r="EGC32" s="1855"/>
      <c r="EGD32" s="1855"/>
      <c r="EGE32" s="1855"/>
      <c r="EGF32" s="1855"/>
      <c r="EGG32" s="1855"/>
      <c r="EGH32" s="1855"/>
      <c r="EGI32" s="1855"/>
      <c r="EGJ32" s="1855"/>
      <c r="EGK32" s="1855"/>
      <c r="EGL32" s="1855"/>
      <c r="EGM32" s="1855"/>
      <c r="EGN32" s="1855"/>
      <c r="EGO32" s="1855"/>
      <c r="EGP32" s="1855"/>
      <c r="EGQ32" s="1855"/>
      <c r="EGR32" s="1855"/>
      <c r="EGS32" s="1855"/>
      <c r="EGT32" s="1855"/>
      <c r="EGU32" s="1855"/>
      <c r="EGV32" s="1855"/>
      <c r="EGW32" s="1855"/>
      <c r="EGX32" s="1855"/>
      <c r="EGY32" s="1855"/>
      <c r="EGZ32" s="1855"/>
      <c r="EHA32" s="1855"/>
      <c r="EHB32" s="1855"/>
      <c r="EHC32" s="1855"/>
      <c r="EHD32" s="1855"/>
      <c r="EHE32" s="1855"/>
      <c r="EHF32" s="1855"/>
      <c r="EHG32" s="1855"/>
      <c r="EHH32" s="1855"/>
      <c r="EHI32" s="1855"/>
      <c r="EHJ32" s="1855"/>
      <c r="EHK32" s="1855"/>
      <c r="EHL32" s="1855"/>
      <c r="EHM32" s="1855"/>
      <c r="EHN32" s="1855"/>
      <c r="EHO32" s="1855"/>
      <c r="EHP32" s="1855"/>
      <c r="EHQ32" s="1855"/>
      <c r="EHR32" s="1855"/>
      <c r="EHS32" s="1855"/>
      <c r="EHT32" s="1855"/>
      <c r="EHU32" s="1855"/>
      <c r="EHV32" s="1855"/>
      <c r="EHW32" s="1855"/>
      <c r="EHX32" s="1855"/>
      <c r="EHY32" s="1855"/>
      <c r="EHZ32" s="1855"/>
      <c r="EIA32" s="1855"/>
      <c r="EIB32" s="1855"/>
      <c r="EIC32" s="1855"/>
      <c r="EID32" s="1855"/>
      <c r="EIE32" s="1855"/>
      <c r="EIF32" s="1855"/>
      <c r="EIG32" s="1855"/>
      <c r="EIH32" s="1855"/>
      <c r="EII32" s="1855"/>
      <c r="EIJ32" s="1855"/>
      <c r="EIK32" s="1855"/>
      <c r="EIL32" s="1855"/>
      <c r="EIM32" s="1855"/>
      <c r="EIN32" s="1855"/>
      <c r="EIO32" s="1855"/>
      <c r="EIP32" s="1855"/>
      <c r="EIQ32" s="1855"/>
      <c r="EIR32" s="1855"/>
      <c r="EIS32" s="1855"/>
      <c r="EIT32" s="1855"/>
      <c r="EIU32" s="1855"/>
      <c r="EIV32" s="1855"/>
      <c r="EIW32" s="1855"/>
      <c r="EIX32" s="1855"/>
      <c r="EIY32" s="1855"/>
      <c r="EIZ32" s="1855"/>
      <c r="EJA32" s="1855"/>
      <c r="EJB32" s="1855"/>
      <c r="EJC32" s="1855"/>
      <c r="EJD32" s="1855"/>
      <c r="EJE32" s="1855"/>
      <c r="EJF32" s="1855"/>
      <c r="EJG32" s="1855"/>
      <c r="EJH32" s="1855"/>
      <c r="EJI32" s="1855"/>
      <c r="EJJ32" s="1855"/>
      <c r="EJK32" s="1855"/>
      <c r="EJL32" s="1855"/>
      <c r="EJM32" s="1855"/>
      <c r="EJN32" s="1855"/>
      <c r="EJO32" s="1855"/>
      <c r="EJP32" s="1855"/>
      <c r="EJQ32" s="1855"/>
      <c r="EJR32" s="1855"/>
      <c r="EJS32" s="1855"/>
      <c r="EJT32" s="1855"/>
      <c r="EJU32" s="1855"/>
      <c r="EJV32" s="1855"/>
      <c r="EJW32" s="1855"/>
      <c r="EJX32" s="1855"/>
      <c r="EJY32" s="1855"/>
      <c r="EJZ32" s="1855"/>
      <c r="EKA32" s="1855"/>
      <c r="EKB32" s="1855"/>
      <c r="EKC32" s="1855"/>
      <c r="EKD32" s="1855"/>
      <c r="EKE32" s="1855"/>
      <c r="EKF32" s="1855"/>
      <c r="EKG32" s="1855"/>
      <c r="EKH32" s="1855"/>
      <c r="EKI32" s="1855"/>
      <c r="EKJ32" s="1855"/>
      <c r="EKK32" s="1855"/>
      <c r="EKL32" s="1855"/>
      <c r="EKM32" s="1855"/>
      <c r="EKN32" s="1855"/>
      <c r="EKO32" s="1855"/>
      <c r="EKP32" s="1855"/>
      <c r="EKQ32" s="1855"/>
      <c r="EKR32" s="1855"/>
      <c r="EKS32" s="1855"/>
      <c r="EKT32" s="1855"/>
      <c r="EKU32" s="1855"/>
      <c r="EKV32" s="1855"/>
      <c r="EKW32" s="1855"/>
      <c r="EKX32" s="1855"/>
      <c r="EKY32" s="1855"/>
      <c r="EKZ32" s="1855"/>
      <c r="ELA32" s="1855"/>
      <c r="ELB32" s="1855"/>
      <c r="ELC32" s="1855"/>
      <c r="ELD32" s="1855"/>
      <c r="ELE32" s="1855"/>
      <c r="ELF32" s="1855"/>
      <c r="ELG32" s="1855"/>
      <c r="ELH32" s="1855"/>
      <c r="ELI32" s="1855"/>
      <c r="ELJ32" s="1855"/>
      <c r="ELK32" s="1855"/>
      <c r="ELL32" s="1855"/>
      <c r="ELM32" s="1855"/>
      <c r="ELN32" s="1855"/>
      <c r="ELO32" s="1855"/>
      <c r="ELP32" s="1855"/>
      <c r="ELQ32" s="1855"/>
      <c r="ELR32" s="1855"/>
      <c r="ELS32" s="1855"/>
      <c r="ELT32" s="1855"/>
      <c r="ELU32" s="1855"/>
      <c r="ELV32" s="1855"/>
      <c r="ELW32" s="1855"/>
      <c r="ELX32" s="1855"/>
      <c r="ELY32" s="1855"/>
      <c r="ELZ32" s="1855"/>
      <c r="EMA32" s="1855"/>
      <c r="EMB32" s="1855"/>
      <c r="EMC32" s="1855"/>
      <c r="EMD32" s="1855"/>
      <c r="EME32" s="1855"/>
      <c r="EMF32" s="1855"/>
      <c r="EMG32" s="1855"/>
      <c r="EMH32" s="1855"/>
      <c r="EMI32" s="1855"/>
      <c r="EMJ32" s="1855"/>
      <c r="EMK32" s="1855"/>
      <c r="EML32" s="1855"/>
      <c r="EMM32" s="1855"/>
      <c r="EMN32" s="1855"/>
      <c r="EMO32" s="1855"/>
      <c r="EMP32" s="1855"/>
      <c r="EMQ32" s="1855"/>
      <c r="EMR32" s="1855"/>
      <c r="EMS32" s="1855"/>
      <c r="EMT32" s="1855"/>
      <c r="EMU32" s="1855"/>
      <c r="EMV32" s="1855"/>
      <c r="EMW32" s="1855"/>
      <c r="EMX32" s="1855"/>
      <c r="EMY32" s="1855"/>
      <c r="EMZ32" s="1855"/>
      <c r="ENA32" s="1855"/>
      <c r="ENB32" s="1855"/>
      <c r="ENC32" s="1855"/>
      <c r="END32" s="1855"/>
      <c r="ENE32" s="1855"/>
      <c r="ENF32" s="1855"/>
      <c r="ENG32" s="1855"/>
      <c r="ENH32" s="1855"/>
      <c r="ENI32" s="1855"/>
      <c r="ENJ32" s="1855"/>
      <c r="ENK32" s="1855"/>
      <c r="ENL32" s="1855"/>
      <c r="ENM32" s="1855"/>
      <c r="ENN32" s="1855"/>
      <c r="ENO32" s="1855"/>
      <c r="ENP32" s="1855"/>
      <c r="ENQ32" s="1855"/>
      <c r="ENR32" s="1855"/>
      <c r="ENS32" s="1855"/>
      <c r="ENT32" s="1855"/>
      <c r="ENU32" s="1855"/>
      <c r="ENV32" s="1855"/>
      <c r="ENW32" s="1855"/>
      <c r="ENX32" s="1855"/>
      <c r="ENY32" s="1855"/>
      <c r="ENZ32" s="1855"/>
      <c r="EOA32" s="1855"/>
      <c r="EOB32" s="1855"/>
      <c r="EOC32" s="1855"/>
      <c r="EOD32" s="1855"/>
      <c r="EOE32" s="1855"/>
      <c r="EOF32" s="1855"/>
      <c r="EOG32" s="1855"/>
      <c r="EOH32" s="1855"/>
      <c r="EOI32" s="1855"/>
      <c r="EOJ32" s="1855"/>
      <c r="EOK32" s="1855"/>
      <c r="EOL32" s="1855"/>
      <c r="EOM32" s="1855"/>
      <c r="EON32" s="1855"/>
      <c r="EOO32" s="1855"/>
      <c r="EOP32" s="1855"/>
      <c r="EOQ32" s="1855"/>
      <c r="EOR32" s="1855"/>
      <c r="EOS32" s="1855"/>
      <c r="EOT32" s="1855"/>
      <c r="EOU32" s="1855"/>
      <c r="EOV32" s="1855"/>
      <c r="EOW32" s="1855"/>
      <c r="EOX32" s="1855"/>
      <c r="EOY32" s="1855"/>
      <c r="EOZ32" s="1855"/>
      <c r="EPA32" s="1855"/>
      <c r="EPB32" s="1855"/>
      <c r="EPC32" s="1855"/>
      <c r="EPD32" s="1855"/>
      <c r="EPE32" s="1855"/>
      <c r="EPF32" s="1855"/>
      <c r="EPG32" s="1855"/>
      <c r="EPH32" s="1855"/>
      <c r="EPI32" s="1855"/>
      <c r="EPJ32" s="1855"/>
      <c r="EPK32" s="1855"/>
      <c r="EPL32" s="1855"/>
      <c r="EPM32" s="1855"/>
      <c r="EPN32" s="1855"/>
      <c r="EPO32" s="1855"/>
      <c r="EPP32" s="1855"/>
      <c r="EPQ32" s="1855"/>
      <c r="EPR32" s="1855"/>
      <c r="EPS32" s="1855"/>
      <c r="EPT32" s="1855"/>
      <c r="EPU32" s="1855"/>
      <c r="EPV32" s="1855"/>
      <c r="EPW32" s="1855"/>
      <c r="EPX32" s="1855"/>
      <c r="EPY32" s="1855"/>
      <c r="EPZ32" s="1855"/>
      <c r="EQA32" s="1855"/>
      <c r="EQB32" s="1855"/>
      <c r="EQC32" s="1855"/>
      <c r="EQD32" s="1855"/>
      <c r="EQE32" s="1855"/>
      <c r="EQF32" s="1855"/>
      <c r="EQG32" s="1855"/>
      <c r="EQH32" s="1855"/>
      <c r="EQI32" s="1855"/>
      <c r="EQJ32" s="1855"/>
      <c r="EQK32" s="1855"/>
      <c r="EQL32" s="1855"/>
      <c r="EQM32" s="1855"/>
      <c r="EQN32" s="1855"/>
      <c r="EQO32" s="1855"/>
      <c r="EQP32" s="1855"/>
      <c r="EQQ32" s="1855"/>
      <c r="EQR32" s="1855"/>
      <c r="EQS32" s="1855"/>
      <c r="EQT32" s="1855"/>
      <c r="EQU32" s="1855"/>
      <c r="EQV32" s="1855"/>
      <c r="EQW32" s="1855"/>
      <c r="EQX32" s="1855"/>
      <c r="EQY32" s="1855"/>
      <c r="EQZ32" s="1855"/>
      <c r="ERA32" s="1855"/>
      <c r="ERB32" s="1855"/>
      <c r="ERC32" s="1855"/>
      <c r="ERD32" s="1855"/>
      <c r="ERE32" s="1855"/>
      <c r="ERF32" s="1855"/>
      <c r="ERG32" s="1855"/>
      <c r="ERH32" s="1855"/>
      <c r="ERI32" s="1855"/>
      <c r="ERJ32" s="1855"/>
      <c r="ERK32" s="1855"/>
      <c r="ERL32" s="1855"/>
      <c r="ERM32" s="1855"/>
      <c r="ERN32" s="1855"/>
      <c r="ERO32" s="1855"/>
      <c r="ERP32" s="1855"/>
      <c r="ERQ32" s="1855"/>
      <c r="ERR32" s="1855"/>
      <c r="ERS32" s="1855"/>
      <c r="ERT32" s="1855"/>
      <c r="ERU32" s="1855"/>
      <c r="ERV32" s="1855"/>
      <c r="ERW32" s="1855"/>
      <c r="ERX32" s="1855"/>
      <c r="ERY32" s="1855"/>
      <c r="ERZ32" s="1855"/>
      <c r="ESA32" s="1855"/>
      <c r="ESB32" s="1855"/>
      <c r="ESC32" s="1855"/>
      <c r="ESD32" s="1855"/>
      <c r="ESE32" s="1855"/>
      <c r="ESF32" s="1855"/>
      <c r="ESG32" s="1855"/>
      <c r="ESH32" s="1855"/>
      <c r="ESI32" s="1855"/>
      <c r="ESJ32" s="1855"/>
      <c r="ESK32" s="1855"/>
      <c r="ESL32" s="1855"/>
      <c r="ESM32" s="1855"/>
      <c r="ESN32" s="1855"/>
      <c r="ESO32" s="1855"/>
      <c r="ESP32" s="1855"/>
      <c r="ESQ32" s="1855"/>
      <c r="ESR32" s="1855"/>
      <c r="ESS32" s="1855"/>
      <c r="EST32" s="1855"/>
      <c r="ESU32" s="1855"/>
      <c r="ESV32" s="1855"/>
      <c r="ESW32" s="1855"/>
      <c r="ESX32" s="1855"/>
      <c r="ESY32" s="1855"/>
      <c r="ESZ32" s="1855"/>
      <c r="ETA32" s="1855"/>
      <c r="ETB32" s="1855"/>
      <c r="ETC32" s="1855"/>
      <c r="ETD32" s="1855"/>
      <c r="ETE32" s="1855"/>
      <c r="ETF32" s="1855"/>
      <c r="ETG32" s="1855"/>
      <c r="ETH32" s="1855"/>
      <c r="ETI32" s="1855"/>
      <c r="ETJ32" s="1855"/>
      <c r="ETK32" s="1855"/>
      <c r="ETL32" s="1855"/>
      <c r="ETM32" s="1855"/>
      <c r="ETN32" s="1855"/>
      <c r="ETO32" s="1855"/>
      <c r="ETP32" s="1855"/>
      <c r="ETQ32" s="1855"/>
      <c r="ETR32" s="1855"/>
      <c r="ETS32" s="1855"/>
      <c r="ETT32" s="1855"/>
      <c r="ETU32" s="1855"/>
      <c r="ETV32" s="1855"/>
      <c r="ETW32" s="1855"/>
      <c r="ETX32" s="1855"/>
      <c r="ETY32" s="1855"/>
      <c r="ETZ32" s="1855"/>
      <c r="EUA32" s="1855"/>
      <c r="EUB32" s="1855"/>
      <c r="EUC32" s="1855"/>
      <c r="EUD32" s="1855"/>
      <c r="EUE32" s="1855"/>
      <c r="EUF32" s="1855"/>
      <c r="EUG32" s="1855"/>
      <c r="EUH32" s="1855"/>
      <c r="EUI32" s="1855"/>
      <c r="EUJ32" s="1855"/>
      <c r="EUK32" s="1855"/>
      <c r="EUL32" s="1855"/>
      <c r="EUM32" s="1855"/>
      <c r="EUN32" s="1855"/>
      <c r="EUO32" s="1855"/>
      <c r="EUP32" s="1855"/>
      <c r="EUQ32" s="1855"/>
      <c r="EUR32" s="1855"/>
      <c r="EUS32" s="1855"/>
      <c r="EUT32" s="1855"/>
      <c r="EUU32" s="1855"/>
      <c r="EUV32" s="1855"/>
      <c r="EUW32" s="1855"/>
      <c r="EUX32" s="1855"/>
      <c r="EUY32" s="1855"/>
      <c r="EUZ32" s="1855"/>
      <c r="EVA32" s="1855"/>
      <c r="EVB32" s="1855"/>
      <c r="EVC32" s="1855"/>
      <c r="EVD32" s="1855"/>
      <c r="EVE32" s="1855"/>
      <c r="EVF32" s="1855"/>
      <c r="EVG32" s="1855"/>
      <c r="EVH32" s="1855"/>
      <c r="EVI32" s="1855"/>
      <c r="EVJ32" s="1855"/>
      <c r="EVK32" s="1855"/>
      <c r="EVL32" s="1855"/>
      <c r="EVM32" s="1855"/>
      <c r="EVN32" s="1855"/>
      <c r="EVO32" s="1855"/>
      <c r="EVP32" s="1855"/>
      <c r="EVQ32" s="1855"/>
      <c r="EVR32" s="1855"/>
      <c r="EVS32" s="1855"/>
      <c r="EVT32" s="1855"/>
      <c r="EVU32" s="1855"/>
      <c r="EVV32" s="1855"/>
      <c r="EVW32" s="1855"/>
      <c r="EVX32" s="1855"/>
      <c r="EVY32" s="1855"/>
      <c r="EVZ32" s="1855"/>
      <c r="EWA32" s="1855"/>
      <c r="EWB32" s="1855"/>
      <c r="EWC32" s="1855"/>
      <c r="EWD32" s="1855"/>
      <c r="EWE32" s="1855"/>
      <c r="EWF32" s="1855"/>
      <c r="EWG32" s="1855"/>
      <c r="EWH32" s="1855"/>
      <c r="EWI32" s="1855"/>
      <c r="EWJ32" s="1855"/>
      <c r="EWK32" s="1855"/>
      <c r="EWL32" s="1855"/>
      <c r="EWM32" s="1855"/>
      <c r="EWN32" s="1855"/>
      <c r="EWO32" s="1855"/>
      <c r="EWP32" s="1855"/>
      <c r="EWQ32" s="1855"/>
      <c r="EWR32" s="1855"/>
      <c r="EWS32" s="1855"/>
      <c r="EWT32" s="1855"/>
      <c r="EWU32" s="1855"/>
      <c r="EWV32" s="1855"/>
      <c r="EWW32" s="1855"/>
      <c r="EWX32" s="1855"/>
      <c r="EWY32" s="1855"/>
      <c r="EWZ32" s="1855"/>
      <c r="EXA32" s="1855"/>
      <c r="EXB32" s="1855"/>
      <c r="EXC32" s="1855"/>
      <c r="EXD32" s="1855"/>
      <c r="EXE32" s="1855"/>
      <c r="EXF32" s="1855"/>
      <c r="EXG32" s="1855"/>
      <c r="EXH32" s="1855"/>
      <c r="EXI32" s="1855"/>
      <c r="EXJ32" s="1855"/>
      <c r="EXK32" s="1855"/>
      <c r="EXL32" s="1855"/>
      <c r="EXM32" s="1855"/>
      <c r="EXN32" s="1855"/>
      <c r="EXO32" s="1855"/>
      <c r="EXP32" s="1855"/>
      <c r="EXQ32" s="1855"/>
      <c r="EXR32" s="1855"/>
      <c r="EXS32" s="1855"/>
      <c r="EXT32" s="1855"/>
      <c r="EXU32" s="1855"/>
      <c r="EXV32" s="1855"/>
      <c r="EXW32" s="1855"/>
      <c r="EXX32" s="1855"/>
      <c r="EXY32" s="1855"/>
      <c r="EXZ32" s="1855"/>
      <c r="EYA32" s="1855"/>
      <c r="EYB32" s="1855"/>
      <c r="EYC32" s="1855"/>
      <c r="EYD32" s="1855"/>
      <c r="EYE32" s="1855"/>
      <c r="EYF32" s="1855"/>
      <c r="EYG32" s="1855"/>
      <c r="EYH32" s="1855"/>
      <c r="EYI32" s="1855"/>
      <c r="EYJ32" s="1855"/>
      <c r="EYK32" s="1855"/>
      <c r="EYL32" s="1855"/>
      <c r="EYM32" s="1855"/>
      <c r="EYN32" s="1855"/>
      <c r="EYO32" s="1855"/>
      <c r="EYP32" s="1855"/>
      <c r="EYQ32" s="1855"/>
      <c r="EYR32" s="1855"/>
      <c r="EYS32" s="1855"/>
      <c r="EYT32" s="1855"/>
      <c r="EYU32" s="1855"/>
      <c r="EYV32" s="1855"/>
      <c r="EYW32" s="1855"/>
      <c r="EYX32" s="1855"/>
      <c r="EYY32" s="1855"/>
      <c r="EYZ32" s="1855"/>
      <c r="EZA32" s="1855"/>
      <c r="EZB32" s="1855"/>
      <c r="EZC32" s="1855"/>
      <c r="EZD32" s="1855"/>
      <c r="EZE32" s="1855"/>
      <c r="EZF32" s="1855"/>
      <c r="EZG32" s="1855"/>
      <c r="EZH32" s="1855"/>
      <c r="EZI32" s="1855"/>
      <c r="EZJ32" s="1855"/>
      <c r="EZK32" s="1855"/>
      <c r="EZL32" s="1855"/>
      <c r="EZM32" s="1855"/>
      <c r="EZN32" s="1855"/>
      <c r="EZO32" s="1855"/>
      <c r="EZP32" s="1855"/>
      <c r="EZQ32" s="1855"/>
      <c r="EZR32" s="1855"/>
      <c r="EZS32" s="1855"/>
      <c r="EZT32" s="1855"/>
      <c r="EZU32" s="1855"/>
      <c r="EZV32" s="1855"/>
      <c r="EZW32" s="1855"/>
      <c r="EZX32" s="1855"/>
      <c r="EZY32" s="1855"/>
      <c r="EZZ32" s="1855"/>
      <c r="FAA32" s="1855"/>
      <c r="FAB32" s="1855"/>
      <c r="FAC32" s="1855"/>
      <c r="FAD32" s="1855"/>
      <c r="FAE32" s="1855"/>
      <c r="FAF32" s="1855"/>
      <c r="FAG32" s="1855"/>
      <c r="FAH32" s="1855"/>
      <c r="FAI32" s="1855"/>
      <c r="FAJ32" s="1855"/>
      <c r="FAK32" s="1855"/>
      <c r="FAL32" s="1855"/>
      <c r="FAM32" s="1855"/>
      <c r="FAN32" s="1855"/>
      <c r="FAO32" s="1855"/>
      <c r="FAP32" s="1855"/>
      <c r="FAQ32" s="1855"/>
      <c r="FAR32" s="1855"/>
      <c r="FAS32" s="1855"/>
      <c r="FAT32" s="1855"/>
      <c r="FAU32" s="1855"/>
      <c r="FAV32" s="1855"/>
      <c r="FAW32" s="1855"/>
      <c r="FAX32" s="1855"/>
      <c r="FAY32" s="1855"/>
      <c r="FAZ32" s="1855"/>
      <c r="FBA32" s="1855"/>
      <c r="FBB32" s="1855"/>
      <c r="FBC32" s="1855"/>
      <c r="FBD32" s="1855"/>
      <c r="FBE32" s="1855"/>
      <c r="FBF32" s="1855"/>
      <c r="FBG32" s="1855"/>
      <c r="FBH32" s="1855"/>
      <c r="FBI32" s="1855"/>
      <c r="FBJ32" s="1855"/>
      <c r="FBK32" s="1855"/>
      <c r="FBL32" s="1855"/>
      <c r="FBM32" s="1855"/>
      <c r="FBN32" s="1855"/>
      <c r="FBO32" s="1855"/>
      <c r="FBP32" s="1855"/>
      <c r="FBQ32" s="1855"/>
      <c r="FBR32" s="1855"/>
      <c r="FBS32" s="1855"/>
      <c r="FBT32" s="1855"/>
      <c r="FBU32" s="1855"/>
      <c r="FBV32" s="1855"/>
      <c r="FBW32" s="1855"/>
      <c r="FBX32" s="1855"/>
      <c r="FBY32" s="1855"/>
      <c r="FBZ32" s="1855"/>
      <c r="FCA32" s="1855"/>
      <c r="FCB32" s="1855"/>
      <c r="FCC32" s="1855"/>
      <c r="FCD32" s="1855"/>
      <c r="FCE32" s="1855"/>
      <c r="FCF32" s="1855"/>
      <c r="FCG32" s="1855"/>
      <c r="FCH32" s="1855"/>
      <c r="FCI32" s="1855"/>
      <c r="FCJ32" s="1855"/>
      <c r="FCK32" s="1855"/>
      <c r="FCL32" s="1855"/>
      <c r="FCM32" s="1855"/>
      <c r="FCN32" s="1855"/>
      <c r="FCO32" s="1855"/>
      <c r="FCP32" s="1855"/>
      <c r="FCQ32" s="1855"/>
      <c r="FCR32" s="1855"/>
      <c r="FCS32" s="1855"/>
      <c r="FCT32" s="1855"/>
      <c r="FCU32" s="1855"/>
      <c r="FCV32" s="1855"/>
      <c r="FCW32" s="1855"/>
      <c r="FCX32" s="1855"/>
      <c r="FCY32" s="1855"/>
      <c r="FCZ32" s="1855"/>
      <c r="FDA32" s="1855"/>
      <c r="FDB32" s="1855"/>
      <c r="FDC32" s="1855"/>
      <c r="FDD32" s="1855"/>
      <c r="FDE32" s="1855"/>
      <c r="FDF32" s="1855"/>
      <c r="FDG32" s="1855"/>
      <c r="FDH32" s="1855"/>
      <c r="FDI32" s="1855"/>
      <c r="FDJ32" s="1855"/>
      <c r="FDK32" s="1855"/>
      <c r="FDL32" s="1855"/>
      <c r="FDM32" s="1855"/>
      <c r="FDN32" s="1855"/>
      <c r="FDO32" s="1855"/>
      <c r="FDP32" s="1855"/>
      <c r="FDQ32" s="1855"/>
      <c r="FDR32" s="1855"/>
      <c r="FDS32" s="1855"/>
      <c r="FDT32" s="1855"/>
      <c r="FDU32" s="1855"/>
      <c r="FDV32" s="1855"/>
      <c r="FDW32" s="1855"/>
      <c r="FDX32" s="1855"/>
      <c r="FDY32" s="1855"/>
      <c r="FDZ32" s="1855"/>
      <c r="FEA32" s="1855"/>
      <c r="FEB32" s="1855"/>
      <c r="FEC32" s="1855"/>
      <c r="FED32" s="1855"/>
      <c r="FEE32" s="1855"/>
      <c r="FEF32" s="1855"/>
      <c r="FEG32" s="1855"/>
      <c r="FEH32" s="1855"/>
      <c r="FEI32" s="1855"/>
      <c r="FEJ32" s="1855"/>
      <c r="FEK32" s="1855"/>
      <c r="FEL32" s="1855"/>
      <c r="FEM32" s="1855"/>
      <c r="FEN32" s="1855"/>
      <c r="FEO32" s="1855"/>
      <c r="FEP32" s="1855"/>
      <c r="FEQ32" s="1855"/>
      <c r="FER32" s="1855"/>
      <c r="FES32" s="1855"/>
      <c r="FET32" s="1855"/>
      <c r="FEU32" s="1855"/>
      <c r="FEV32" s="1855"/>
      <c r="FEW32" s="1855"/>
      <c r="FEX32" s="1855"/>
      <c r="FEY32" s="1855"/>
      <c r="FEZ32" s="1855"/>
      <c r="FFA32" s="1855"/>
      <c r="FFB32" s="1855"/>
      <c r="FFC32" s="1855"/>
      <c r="FFD32" s="1855"/>
      <c r="FFE32" s="1855"/>
      <c r="FFF32" s="1855"/>
      <c r="FFG32" s="1855"/>
      <c r="FFH32" s="1855"/>
      <c r="FFI32" s="1855"/>
      <c r="FFJ32" s="1855"/>
      <c r="FFK32" s="1855"/>
      <c r="FFL32" s="1855"/>
      <c r="FFM32" s="1855"/>
      <c r="FFN32" s="1855"/>
      <c r="FFO32" s="1855"/>
      <c r="FFP32" s="1855"/>
      <c r="FFQ32" s="1855"/>
      <c r="FFR32" s="1855"/>
      <c r="FFS32" s="1855"/>
      <c r="FFT32" s="1855"/>
      <c r="FFU32" s="1855"/>
      <c r="FFV32" s="1855"/>
      <c r="FFW32" s="1855"/>
      <c r="FFX32" s="1855"/>
      <c r="FFY32" s="1855"/>
      <c r="FFZ32" s="1855"/>
      <c r="FGA32" s="1855"/>
      <c r="FGB32" s="1855"/>
      <c r="FGC32" s="1855"/>
      <c r="FGD32" s="1855"/>
      <c r="FGE32" s="1855"/>
      <c r="FGF32" s="1855"/>
      <c r="FGG32" s="1855"/>
      <c r="FGH32" s="1855"/>
      <c r="FGI32" s="1855"/>
      <c r="FGJ32" s="1855"/>
      <c r="FGK32" s="1855"/>
      <c r="FGL32" s="1855"/>
      <c r="FGM32" s="1855"/>
      <c r="FGN32" s="1855"/>
      <c r="FGO32" s="1855"/>
      <c r="FGP32" s="1855"/>
      <c r="FGQ32" s="1855"/>
      <c r="FGR32" s="1855"/>
      <c r="FGS32" s="1855"/>
      <c r="FGT32" s="1855"/>
      <c r="FGU32" s="1855"/>
      <c r="FGV32" s="1855"/>
      <c r="FGW32" s="1855"/>
      <c r="FGX32" s="1855"/>
      <c r="FGY32" s="1855"/>
      <c r="FGZ32" s="1855"/>
      <c r="FHA32" s="1855"/>
      <c r="FHB32" s="1855"/>
      <c r="FHC32" s="1855"/>
      <c r="FHD32" s="1855"/>
      <c r="FHE32" s="1855"/>
      <c r="FHF32" s="1855"/>
      <c r="FHG32" s="1855"/>
      <c r="FHH32" s="1855"/>
      <c r="FHI32" s="1855"/>
      <c r="FHJ32" s="1855"/>
      <c r="FHK32" s="1855"/>
      <c r="FHL32" s="1855"/>
      <c r="FHM32" s="1855"/>
      <c r="FHN32" s="1855"/>
      <c r="FHO32" s="1855"/>
      <c r="FHP32" s="1855"/>
      <c r="FHQ32" s="1855"/>
      <c r="FHR32" s="1855"/>
      <c r="FHS32" s="1855"/>
      <c r="FHT32" s="1855"/>
      <c r="FHU32" s="1855"/>
      <c r="FHV32" s="1855"/>
      <c r="FHW32" s="1855"/>
      <c r="FHX32" s="1855"/>
      <c r="FHY32" s="1855"/>
      <c r="FHZ32" s="1855"/>
      <c r="FIA32" s="1855"/>
      <c r="FIB32" s="1855"/>
      <c r="FIC32" s="1855"/>
      <c r="FID32" s="1855"/>
      <c r="FIE32" s="1855"/>
      <c r="FIF32" s="1855"/>
      <c r="FIG32" s="1855"/>
      <c r="FIH32" s="1855"/>
      <c r="FII32" s="1855"/>
      <c r="FIJ32" s="1855"/>
      <c r="FIK32" s="1855"/>
      <c r="FIL32" s="1855"/>
      <c r="FIM32" s="1855"/>
      <c r="FIN32" s="1855"/>
      <c r="FIO32" s="1855"/>
      <c r="FIP32" s="1855"/>
      <c r="FIQ32" s="1855"/>
      <c r="FIR32" s="1855"/>
      <c r="FIS32" s="1855"/>
      <c r="FIT32" s="1855"/>
      <c r="FIU32" s="1855"/>
      <c r="FIV32" s="1855"/>
      <c r="FIW32" s="1855"/>
      <c r="FIX32" s="1855"/>
      <c r="FIY32" s="1855"/>
      <c r="FIZ32" s="1855"/>
      <c r="FJA32" s="1855"/>
      <c r="FJB32" s="1855"/>
      <c r="FJC32" s="1855"/>
      <c r="FJD32" s="1855"/>
      <c r="FJE32" s="1855"/>
      <c r="FJF32" s="1855"/>
      <c r="FJG32" s="1855"/>
      <c r="FJH32" s="1855"/>
      <c r="FJI32" s="1855"/>
      <c r="FJJ32" s="1855"/>
      <c r="FJK32" s="1855"/>
      <c r="FJL32" s="1855"/>
      <c r="FJM32" s="1855"/>
      <c r="FJN32" s="1855"/>
      <c r="FJO32" s="1855"/>
      <c r="FJP32" s="1855"/>
      <c r="FJQ32" s="1855"/>
      <c r="FJR32" s="1855"/>
      <c r="FJS32" s="1855"/>
      <c r="FJT32" s="1855"/>
      <c r="FJU32" s="1855"/>
      <c r="FJV32" s="1855"/>
      <c r="FJW32" s="1855"/>
      <c r="FJX32" s="1855"/>
      <c r="FJY32" s="1855"/>
      <c r="FJZ32" s="1855"/>
      <c r="FKA32" s="1855"/>
      <c r="FKB32" s="1855"/>
      <c r="FKC32" s="1855"/>
      <c r="FKD32" s="1855"/>
      <c r="FKE32" s="1855"/>
      <c r="FKF32" s="1855"/>
      <c r="FKG32" s="1855"/>
      <c r="FKH32" s="1855"/>
      <c r="FKI32" s="1855"/>
      <c r="FKJ32" s="1855"/>
      <c r="FKK32" s="1855"/>
      <c r="FKL32" s="1855"/>
      <c r="FKM32" s="1855"/>
      <c r="FKN32" s="1855"/>
      <c r="FKO32" s="1855"/>
      <c r="FKP32" s="1855"/>
      <c r="FKQ32" s="1855"/>
      <c r="FKR32" s="1855"/>
      <c r="FKS32" s="1855"/>
      <c r="FKT32" s="1855"/>
      <c r="FKU32" s="1855"/>
      <c r="FKV32" s="1855"/>
      <c r="FKW32" s="1855"/>
      <c r="FKX32" s="1855"/>
      <c r="FKY32" s="1855"/>
      <c r="FKZ32" s="1855"/>
      <c r="FLA32" s="1855"/>
      <c r="FLB32" s="1855"/>
      <c r="FLC32" s="1855"/>
      <c r="FLD32" s="1855"/>
      <c r="FLE32" s="1855"/>
      <c r="FLF32" s="1855"/>
      <c r="FLG32" s="1855"/>
      <c r="FLH32" s="1855"/>
      <c r="FLI32" s="1855"/>
      <c r="FLJ32" s="1855"/>
      <c r="FLK32" s="1855"/>
      <c r="FLL32" s="1855"/>
      <c r="FLM32" s="1855"/>
      <c r="FLN32" s="1855"/>
      <c r="FLO32" s="1855"/>
      <c r="FLP32" s="1855"/>
      <c r="FLQ32" s="1855"/>
      <c r="FLR32" s="1855"/>
      <c r="FLS32" s="1855"/>
      <c r="FLT32" s="1855"/>
      <c r="FLU32" s="1855"/>
      <c r="FLV32" s="1855"/>
      <c r="FLW32" s="1855"/>
      <c r="FLX32" s="1855"/>
      <c r="FLY32" s="1855"/>
      <c r="FLZ32" s="1855"/>
      <c r="FMA32" s="1855"/>
      <c r="FMB32" s="1855"/>
      <c r="FMC32" s="1855"/>
      <c r="FMD32" s="1855"/>
      <c r="FME32" s="1855"/>
      <c r="FMF32" s="1855"/>
      <c r="FMG32" s="1855"/>
      <c r="FMH32" s="1855"/>
      <c r="FMI32" s="1855"/>
      <c r="FMJ32" s="1855"/>
      <c r="FMK32" s="1855"/>
      <c r="FML32" s="1855"/>
      <c r="FMM32" s="1855"/>
      <c r="FMN32" s="1855"/>
      <c r="FMO32" s="1855"/>
      <c r="FMP32" s="1855"/>
      <c r="FMQ32" s="1855"/>
      <c r="FMR32" s="1855"/>
      <c r="FMS32" s="1855"/>
      <c r="FMT32" s="1855"/>
      <c r="FMU32" s="1855"/>
      <c r="FMV32" s="1855"/>
      <c r="FMW32" s="1855"/>
      <c r="FMX32" s="1855"/>
      <c r="FMY32" s="1855"/>
      <c r="FMZ32" s="1855"/>
      <c r="FNA32" s="1855"/>
      <c r="FNB32" s="1855"/>
      <c r="FNC32" s="1855"/>
      <c r="FND32" s="1855"/>
      <c r="FNE32" s="1855"/>
      <c r="FNF32" s="1855"/>
      <c r="FNG32" s="1855"/>
      <c r="FNH32" s="1855"/>
      <c r="FNI32" s="1855"/>
      <c r="FNJ32" s="1855"/>
      <c r="FNK32" s="1855"/>
      <c r="FNL32" s="1855"/>
      <c r="FNM32" s="1855"/>
      <c r="FNN32" s="1855"/>
      <c r="FNO32" s="1855"/>
      <c r="FNP32" s="1855"/>
      <c r="FNQ32" s="1855"/>
      <c r="FNR32" s="1855"/>
      <c r="FNS32" s="1855"/>
      <c r="FNT32" s="1855"/>
      <c r="FNU32" s="1855"/>
      <c r="FNV32" s="1855"/>
      <c r="FNW32" s="1855"/>
      <c r="FNX32" s="1855"/>
      <c r="FNY32" s="1855"/>
      <c r="FNZ32" s="1855"/>
      <c r="FOA32" s="1855"/>
      <c r="FOB32" s="1855"/>
      <c r="FOC32" s="1855"/>
      <c r="FOD32" s="1855"/>
      <c r="FOE32" s="1855"/>
      <c r="FOF32" s="1855"/>
      <c r="FOG32" s="1855"/>
      <c r="FOH32" s="1855"/>
      <c r="FOI32" s="1855"/>
      <c r="FOJ32" s="1855"/>
      <c r="FOK32" s="1855"/>
      <c r="FOL32" s="1855"/>
      <c r="FOM32" s="1855"/>
      <c r="FON32" s="1855"/>
      <c r="FOO32" s="1855"/>
      <c r="FOP32" s="1855"/>
      <c r="FOQ32" s="1855"/>
      <c r="FOR32" s="1855"/>
      <c r="FOS32" s="1855"/>
      <c r="FOT32" s="1855"/>
      <c r="FOU32" s="1855"/>
      <c r="FOV32" s="1855"/>
      <c r="FOW32" s="1855"/>
      <c r="FOX32" s="1855"/>
      <c r="FOY32" s="1855"/>
      <c r="FOZ32" s="1855"/>
      <c r="FPA32" s="1855"/>
      <c r="FPB32" s="1855"/>
      <c r="FPC32" s="1855"/>
      <c r="FPD32" s="1855"/>
      <c r="FPE32" s="1855"/>
      <c r="FPF32" s="1855"/>
      <c r="FPG32" s="1855"/>
      <c r="FPH32" s="1855"/>
      <c r="FPI32" s="1855"/>
      <c r="FPJ32" s="1855"/>
      <c r="FPK32" s="1855"/>
      <c r="FPL32" s="1855"/>
      <c r="FPM32" s="1855"/>
      <c r="FPN32" s="1855"/>
      <c r="FPO32" s="1855"/>
      <c r="FPP32" s="1855"/>
      <c r="FPQ32" s="1855"/>
      <c r="FPR32" s="1855"/>
      <c r="FPS32" s="1855"/>
      <c r="FPT32" s="1855"/>
      <c r="FPU32" s="1855"/>
      <c r="FPV32" s="1855"/>
      <c r="FPW32" s="1855"/>
      <c r="FPX32" s="1855"/>
      <c r="FPY32" s="1855"/>
      <c r="FPZ32" s="1855"/>
      <c r="FQA32" s="1855"/>
      <c r="FQB32" s="1855"/>
      <c r="FQC32" s="1855"/>
      <c r="FQD32" s="1855"/>
      <c r="FQE32" s="1855"/>
      <c r="FQF32" s="1855"/>
      <c r="FQG32" s="1855"/>
      <c r="FQH32" s="1855"/>
      <c r="FQI32" s="1855"/>
      <c r="FQJ32" s="1855"/>
      <c r="FQK32" s="1855"/>
      <c r="FQL32" s="1855"/>
      <c r="FQM32" s="1855"/>
      <c r="FQN32" s="1855"/>
      <c r="FQO32" s="1855"/>
      <c r="FQP32" s="1855"/>
      <c r="FQQ32" s="1855"/>
      <c r="FQR32" s="1855"/>
      <c r="FQS32" s="1855"/>
      <c r="FQT32" s="1855"/>
      <c r="FQU32" s="1855"/>
      <c r="FQV32" s="1855"/>
      <c r="FQW32" s="1855"/>
      <c r="FQX32" s="1855"/>
      <c r="FQY32" s="1855"/>
      <c r="FQZ32" s="1855"/>
      <c r="FRA32" s="1855"/>
      <c r="FRB32" s="1855"/>
      <c r="FRC32" s="1855"/>
      <c r="FRD32" s="1855"/>
      <c r="FRE32" s="1855"/>
      <c r="FRF32" s="1855"/>
      <c r="FRG32" s="1855"/>
      <c r="FRH32" s="1855"/>
      <c r="FRI32" s="1855"/>
      <c r="FRJ32" s="1855"/>
      <c r="FRK32" s="1855"/>
      <c r="FRL32" s="1855"/>
      <c r="FRM32" s="1855"/>
      <c r="FRN32" s="1855"/>
      <c r="FRO32" s="1855"/>
      <c r="FRP32" s="1855"/>
      <c r="FRQ32" s="1855"/>
      <c r="FRR32" s="1855"/>
      <c r="FRS32" s="1855"/>
      <c r="FRT32" s="1855"/>
      <c r="FRU32" s="1855"/>
      <c r="FRV32" s="1855"/>
      <c r="FRW32" s="1855"/>
      <c r="FRX32" s="1855"/>
      <c r="FRY32" s="1855"/>
      <c r="FRZ32" s="1855"/>
      <c r="FSA32" s="1855"/>
      <c r="FSB32" s="1855"/>
      <c r="FSC32" s="1855"/>
      <c r="FSD32" s="1855"/>
      <c r="FSE32" s="1855"/>
      <c r="FSF32" s="1855"/>
      <c r="FSG32" s="1855"/>
      <c r="FSH32" s="1855"/>
      <c r="FSI32" s="1855"/>
      <c r="FSJ32" s="1855"/>
      <c r="FSK32" s="1855"/>
      <c r="FSL32" s="1855"/>
      <c r="FSM32" s="1855"/>
      <c r="FSN32" s="1855"/>
      <c r="FSO32" s="1855"/>
      <c r="FSP32" s="1855"/>
      <c r="FSQ32" s="1855"/>
      <c r="FSR32" s="1855"/>
      <c r="FSS32" s="1855"/>
      <c r="FST32" s="1855"/>
      <c r="FSU32" s="1855"/>
      <c r="FSV32" s="1855"/>
      <c r="FSW32" s="1855"/>
      <c r="FSX32" s="1855"/>
      <c r="FSY32" s="1855"/>
      <c r="FSZ32" s="1855"/>
      <c r="FTA32" s="1855"/>
      <c r="FTB32" s="1855"/>
      <c r="FTC32" s="1855"/>
      <c r="FTD32" s="1855"/>
      <c r="FTE32" s="1855"/>
      <c r="FTF32" s="1855"/>
      <c r="FTG32" s="1855"/>
      <c r="FTH32" s="1855"/>
      <c r="FTI32" s="1855"/>
      <c r="FTJ32" s="1855"/>
      <c r="FTK32" s="1855"/>
      <c r="FTL32" s="1855"/>
      <c r="FTM32" s="1855"/>
      <c r="FTN32" s="1855"/>
      <c r="FTO32" s="1855"/>
      <c r="FTP32" s="1855"/>
      <c r="FTQ32" s="1855"/>
      <c r="FTR32" s="1855"/>
      <c r="FTS32" s="1855"/>
      <c r="FTT32" s="1855"/>
      <c r="FTU32" s="1855"/>
      <c r="FTV32" s="1855"/>
      <c r="FTW32" s="1855"/>
      <c r="FTX32" s="1855"/>
      <c r="FTY32" s="1855"/>
      <c r="FTZ32" s="1855"/>
      <c r="FUA32" s="1855"/>
      <c r="FUB32" s="1855"/>
      <c r="FUC32" s="1855"/>
      <c r="FUD32" s="1855"/>
      <c r="FUE32" s="1855"/>
      <c r="FUF32" s="1855"/>
      <c r="FUG32" s="1855"/>
      <c r="FUH32" s="1855"/>
      <c r="FUI32" s="1855"/>
      <c r="FUJ32" s="1855"/>
      <c r="FUK32" s="1855"/>
      <c r="FUL32" s="1855"/>
      <c r="FUM32" s="1855"/>
      <c r="FUN32" s="1855"/>
      <c r="FUO32" s="1855"/>
      <c r="FUP32" s="1855"/>
      <c r="FUQ32" s="1855"/>
      <c r="FUR32" s="1855"/>
      <c r="FUS32" s="1855"/>
      <c r="FUT32" s="1855"/>
      <c r="FUU32" s="1855"/>
      <c r="FUV32" s="1855"/>
      <c r="FUW32" s="1855"/>
      <c r="FUX32" s="1855"/>
      <c r="FUY32" s="1855"/>
      <c r="FUZ32" s="1855"/>
      <c r="FVA32" s="1855"/>
      <c r="FVB32" s="1855"/>
      <c r="FVC32" s="1855"/>
      <c r="FVD32" s="1855"/>
      <c r="FVE32" s="1855"/>
      <c r="FVF32" s="1855"/>
      <c r="FVG32" s="1855"/>
      <c r="FVH32" s="1855"/>
      <c r="FVI32" s="1855"/>
      <c r="FVJ32" s="1855"/>
      <c r="FVK32" s="1855"/>
      <c r="FVL32" s="1855"/>
      <c r="FVM32" s="1855"/>
      <c r="FVN32" s="1855"/>
      <c r="FVO32" s="1855"/>
      <c r="FVP32" s="1855"/>
      <c r="FVQ32" s="1855"/>
      <c r="FVR32" s="1855"/>
      <c r="FVS32" s="1855"/>
      <c r="FVT32" s="1855"/>
      <c r="FVU32" s="1855"/>
      <c r="FVV32" s="1855"/>
      <c r="FVW32" s="1855"/>
      <c r="FVX32" s="1855"/>
      <c r="FVY32" s="1855"/>
      <c r="FVZ32" s="1855"/>
      <c r="FWA32" s="1855"/>
      <c r="FWB32" s="1855"/>
      <c r="FWC32" s="1855"/>
      <c r="FWD32" s="1855"/>
      <c r="FWE32" s="1855"/>
      <c r="FWF32" s="1855"/>
      <c r="FWG32" s="1855"/>
      <c r="FWH32" s="1855"/>
      <c r="FWI32" s="1855"/>
      <c r="FWJ32" s="1855"/>
      <c r="FWK32" s="1855"/>
      <c r="FWL32" s="1855"/>
      <c r="FWM32" s="1855"/>
      <c r="FWN32" s="1855"/>
      <c r="FWO32" s="1855"/>
      <c r="FWP32" s="1855"/>
      <c r="FWQ32" s="1855"/>
      <c r="FWR32" s="1855"/>
      <c r="FWS32" s="1855"/>
      <c r="FWT32" s="1855"/>
      <c r="FWU32" s="1855"/>
      <c r="FWV32" s="1855"/>
      <c r="FWW32" s="1855"/>
      <c r="FWX32" s="1855"/>
      <c r="FWY32" s="1855"/>
      <c r="FWZ32" s="1855"/>
      <c r="FXA32" s="1855"/>
      <c r="FXB32" s="1855"/>
      <c r="FXC32" s="1855"/>
      <c r="FXD32" s="1855"/>
      <c r="FXE32" s="1855"/>
      <c r="FXF32" s="1855"/>
      <c r="FXG32" s="1855"/>
      <c r="FXH32" s="1855"/>
      <c r="FXI32" s="1855"/>
      <c r="FXJ32" s="1855"/>
      <c r="FXK32" s="1855"/>
      <c r="FXL32" s="1855"/>
      <c r="FXM32" s="1855"/>
      <c r="FXN32" s="1855"/>
      <c r="FXO32" s="1855"/>
      <c r="FXP32" s="1855"/>
      <c r="FXQ32" s="1855"/>
      <c r="FXR32" s="1855"/>
      <c r="FXS32" s="1855"/>
      <c r="FXT32" s="1855"/>
      <c r="FXU32" s="1855"/>
      <c r="FXV32" s="1855"/>
      <c r="FXW32" s="1855"/>
      <c r="FXX32" s="1855"/>
      <c r="FXY32" s="1855"/>
      <c r="FXZ32" s="1855"/>
      <c r="FYA32" s="1855"/>
      <c r="FYB32" s="1855"/>
      <c r="FYC32" s="1855"/>
      <c r="FYD32" s="1855"/>
      <c r="FYE32" s="1855"/>
      <c r="FYF32" s="1855"/>
      <c r="FYG32" s="1855"/>
      <c r="FYH32" s="1855"/>
      <c r="FYI32" s="1855"/>
      <c r="FYJ32" s="1855"/>
      <c r="FYK32" s="1855"/>
      <c r="FYL32" s="1855"/>
      <c r="FYM32" s="1855"/>
      <c r="FYN32" s="1855"/>
      <c r="FYO32" s="1855"/>
      <c r="FYP32" s="1855"/>
      <c r="FYQ32" s="1855"/>
      <c r="FYR32" s="1855"/>
      <c r="FYS32" s="1855"/>
      <c r="FYT32" s="1855"/>
      <c r="FYU32" s="1855"/>
      <c r="FYV32" s="1855"/>
      <c r="FYW32" s="1855"/>
      <c r="FYX32" s="1855"/>
      <c r="FYY32" s="1855"/>
      <c r="FYZ32" s="1855"/>
      <c r="FZA32" s="1855"/>
      <c r="FZB32" s="1855"/>
      <c r="FZC32" s="1855"/>
      <c r="FZD32" s="1855"/>
      <c r="FZE32" s="1855"/>
      <c r="FZF32" s="1855"/>
      <c r="FZG32" s="1855"/>
      <c r="FZH32" s="1855"/>
      <c r="FZI32" s="1855"/>
      <c r="FZJ32" s="1855"/>
      <c r="FZK32" s="1855"/>
      <c r="FZL32" s="1855"/>
      <c r="FZM32" s="1855"/>
      <c r="FZN32" s="1855"/>
      <c r="FZO32" s="1855"/>
      <c r="FZP32" s="1855"/>
      <c r="FZQ32" s="1855"/>
      <c r="FZR32" s="1855"/>
      <c r="FZS32" s="1855"/>
      <c r="FZT32" s="1855"/>
      <c r="FZU32" s="1855"/>
      <c r="FZV32" s="1855"/>
      <c r="FZW32" s="1855"/>
      <c r="FZX32" s="1855"/>
      <c r="FZY32" s="1855"/>
      <c r="FZZ32" s="1855"/>
      <c r="GAA32" s="1855"/>
      <c r="GAB32" s="1855"/>
      <c r="GAC32" s="1855"/>
      <c r="GAD32" s="1855"/>
      <c r="GAE32" s="1855"/>
      <c r="GAF32" s="1855"/>
      <c r="GAG32" s="1855"/>
      <c r="GAH32" s="1855"/>
      <c r="GAI32" s="1855"/>
      <c r="GAJ32" s="1855"/>
      <c r="GAK32" s="1855"/>
      <c r="GAL32" s="1855"/>
      <c r="GAM32" s="1855"/>
      <c r="GAN32" s="1855"/>
      <c r="GAO32" s="1855"/>
      <c r="GAP32" s="1855"/>
      <c r="GAQ32" s="1855"/>
      <c r="GAR32" s="1855"/>
      <c r="GAS32" s="1855"/>
      <c r="GAT32" s="1855"/>
      <c r="GAU32" s="1855"/>
      <c r="GAV32" s="1855"/>
      <c r="GAW32" s="1855"/>
      <c r="GAX32" s="1855"/>
      <c r="GAY32" s="1855"/>
      <c r="GAZ32" s="1855"/>
      <c r="GBA32" s="1855"/>
      <c r="GBB32" s="1855"/>
      <c r="GBC32" s="1855"/>
      <c r="GBD32" s="1855"/>
      <c r="GBE32" s="1855"/>
      <c r="GBF32" s="1855"/>
      <c r="GBG32" s="1855"/>
      <c r="GBH32" s="1855"/>
      <c r="GBI32" s="1855"/>
      <c r="GBJ32" s="1855"/>
      <c r="GBK32" s="1855"/>
      <c r="GBL32" s="1855"/>
      <c r="GBM32" s="1855"/>
      <c r="GBN32" s="1855"/>
      <c r="GBO32" s="1855"/>
      <c r="GBP32" s="1855"/>
      <c r="GBQ32" s="1855"/>
      <c r="GBR32" s="1855"/>
      <c r="GBS32" s="1855"/>
      <c r="GBT32" s="1855"/>
      <c r="GBU32" s="1855"/>
      <c r="GBV32" s="1855"/>
      <c r="GBW32" s="1855"/>
      <c r="GBX32" s="1855"/>
      <c r="GBY32" s="1855"/>
      <c r="GBZ32" s="1855"/>
      <c r="GCA32" s="1855"/>
      <c r="GCB32" s="1855"/>
      <c r="GCC32" s="1855"/>
      <c r="GCD32" s="1855"/>
      <c r="GCE32" s="1855"/>
      <c r="GCF32" s="1855"/>
      <c r="GCG32" s="1855"/>
      <c r="GCH32" s="1855"/>
      <c r="GCI32" s="1855"/>
      <c r="GCJ32" s="1855"/>
      <c r="GCK32" s="1855"/>
      <c r="GCL32" s="1855"/>
      <c r="GCM32" s="1855"/>
      <c r="GCN32" s="1855"/>
      <c r="GCO32" s="1855"/>
      <c r="GCP32" s="1855"/>
      <c r="GCQ32" s="1855"/>
      <c r="GCR32" s="1855"/>
      <c r="GCS32" s="1855"/>
      <c r="GCT32" s="1855"/>
      <c r="GCU32" s="1855"/>
      <c r="GCV32" s="1855"/>
      <c r="GCW32" s="1855"/>
      <c r="GCX32" s="1855"/>
      <c r="GCY32" s="1855"/>
      <c r="GCZ32" s="1855"/>
      <c r="GDA32" s="1855"/>
      <c r="GDB32" s="1855"/>
      <c r="GDC32" s="1855"/>
      <c r="GDD32" s="1855"/>
      <c r="GDE32" s="1855"/>
      <c r="GDF32" s="1855"/>
      <c r="GDG32" s="1855"/>
      <c r="GDH32" s="1855"/>
      <c r="GDI32" s="1855"/>
      <c r="GDJ32" s="1855"/>
      <c r="GDK32" s="1855"/>
      <c r="GDL32" s="1855"/>
      <c r="GDM32" s="1855"/>
      <c r="GDN32" s="1855"/>
      <c r="GDO32" s="1855"/>
      <c r="GDP32" s="1855"/>
      <c r="GDQ32" s="1855"/>
      <c r="GDR32" s="1855"/>
      <c r="GDS32" s="1855"/>
      <c r="GDT32" s="1855"/>
      <c r="GDU32" s="1855"/>
      <c r="GDV32" s="1855"/>
      <c r="GDW32" s="1855"/>
      <c r="GDX32" s="1855"/>
      <c r="GDY32" s="1855"/>
      <c r="GDZ32" s="1855"/>
      <c r="GEA32" s="1855"/>
      <c r="GEB32" s="1855"/>
      <c r="GEC32" s="1855"/>
      <c r="GED32" s="1855"/>
      <c r="GEE32" s="1855"/>
      <c r="GEF32" s="1855"/>
      <c r="GEG32" s="1855"/>
      <c r="GEH32" s="1855"/>
      <c r="GEI32" s="1855"/>
      <c r="GEJ32" s="1855"/>
      <c r="GEK32" s="1855"/>
      <c r="GEL32" s="1855"/>
      <c r="GEM32" s="1855"/>
      <c r="GEN32" s="1855"/>
      <c r="GEO32" s="1855"/>
      <c r="GEP32" s="1855"/>
      <c r="GEQ32" s="1855"/>
      <c r="GER32" s="1855"/>
      <c r="GES32" s="1855"/>
      <c r="GET32" s="1855"/>
      <c r="GEU32" s="1855"/>
      <c r="GEV32" s="1855"/>
      <c r="GEW32" s="1855"/>
      <c r="GEX32" s="1855"/>
      <c r="GEY32" s="1855"/>
      <c r="GEZ32" s="1855"/>
      <c r="GFA32" s="1855"/>
      <c r="GFB32" s="1855"/>
      <c r="GFC32" s="1855"/>
      <c r="GFD32" s="1855"/>
      <c r="GFE32" s="1855"/>
      <c r="GFF32" s="1855"/>
      <c r="GFG32" s="1855"/>
      <c r="GFH32" s="1855"/>
      <c r="GFI32" s="1855"/>
      <c r="GFJ32" s="1855"/>
      <c r="GFK32" s="1855"/>
      <c r="GFL32" s="1855"/>
      <c r="GFM32" s="1855"/>
      <c r="GFN32" s="1855"/>
      <c r="GFO32" s="1855"/>
      <c r="GFP32" s="1855"/>
      <c r="GFQ32" s="1855"/>
      <c r="GFR32" s="1855"/>
      <c r="GFS32" s="1855"/>
      <c r="GFT32" s="1855"/>
      <c r="GFU32" s="1855"/>
      <c r="GFV32" s="1855"/>
      <c r="GFW32" s="1855"/>
      <c r="GFX32" s="1855"/>
      <c r="GFY32" s="1855"/>
      <c r="GFZ32" s="1855"/>
      <c r="GGA32" s="1855"/>
      <c r="GGB32" s="1855"/>
      <c r="GGC32" s="1855"/>
      <c r="GGD32" s="1855"/>
      <c r="GGE32" s="1855"/>
      <c r="GGF32" s="1855"/>
      <c r="GGG32" s="1855"/>
      <c r="GGH32" s="1855"/>
      <c r="GGI32" s="1855"/>
      <c r="GGJ32" s="1855"/>
      <c r="GGK32" s="1855"/>
      <c r="GGL32" s="1855"/>
      <c r="GGM32" s="1855"/>
      <c r="GGN32" s="1855"/>
      <c r="GGO32" s="1855"/>
      <c r="GGP32" s="1855"/>
      <c r="GGQ32" s="1855"/>
      <c r="GGR32" s="1855"/>
      <c r="GGS32" s="1855"/>
      <c r="GGT32" s="1855"/>
      <c r="GGU32" s="1855"/>
      <c r="GGV32" s="1855"/>
      <c r="GGW32" s="1855"/>
      <c r="GGX32" s="1855"/>
      <c r="GGY32" s="1855"/>
      <c r="GGZ32" s="1855"/>
      <c r="GHA32" s="1855"/>
      <c r="GHB32" s="1855"/>
      <c r="GHC32" s="1855"/>
      <c r="GHD32" s="1855"/>
      <c r="GHE32" s="1855"/>
      <c r="GHF32" s="1855"/>
      <c r="GHG32" s="1855"/>
      <c r="GHH32" s="1855"/>
      <c r="GHI32" s="1855"/>
      <c r="GHJ32" s="1855"/>
      <c r="GHK32" s="1855"/>
      <c r="GHL32" s="1855"/>
      <c r="GHM32" s="1855"/>
      <c r="GHN32" s="1855"/>
      <c r="GHO32" s="1855"/>
      <c r="GHP32" s="1855"/>
      <c r="GHQ32" s="1855"/>
      <c r="GHR32" s="1855"/>
      <c r="GHS32" s="1855"/>
      <c r="GHT32" s="1855"/>
      <c r="GHU32" s="1855"/>
      <c r="GHV32" s="1855"/>
      <c r="GHW32" s="1855"/>
      <c r="GHX32" s="1855"/>
      <c r="GHY32" s="1855"/>
      <c r="GHZ32" s="1855"/>
      <c r="GIA32" s="1855"/>
      <c r="GIB32" s="1855"/>
      <c r="GIC32" s="1855"/>
      <c r="GID32" s="1855"/>
      <c r="GIE32" s="1855"/>
      <c r="GIF32" s="1855"/>
      <c r="GIG32" s="1855"/>
      <c r="GIH32" s="1855"/>
      <c r="GII32" s="1855"/>
      <c r="GIJ32" s="1855"/>
      <c r="GIK32" s="1855"/>
      <c r="GIL32" s="1855"/>
      <c r="GIM32" s="1855"/>
      <c r="GIN32" s="1855"/>
      <c r="GIO32" s="1855"/>
      <c r="GIP32" s="1855"/>
      <c r="GIQ32" s="1855"/>
      <c r="GIR32" s="1855"/>
      <c r="GIS32" s="1855"/>
      <c r="GIT32" s="1855"/>
      <c r="GIU32" s="1855"/>
      <c r="GIV32" s="1855"/>
      <c r="GIW32" s="1855"/>
      <c r="GIX32" s="1855"/>
      <c r="GIY32" s="1855"/>
      <c r="GIZ32" s="1855"/>
      <c r="GJA32" s="1855"/>
      <c r="GJB32" s="1855"/>
      <c r="GJC32" s="1855"/>
      <c r="GJD32" s="1855"/>
      <c r="GJE32" s="1855"/>
      <c r="GJF32" s="1855"/>
      <c r="GJG32" s="1855"/>
      <c r="GJH32" s="1855"/>
      <c r="GJI32" s="1855"/>
      <c r="GJJ32" s="1855"/>
      <c r="GJK32" s="1855"/>
      <c r="GJL32" s="1855"/>
      <c r="GJM32" s="1855"/>
      <c r="GJN32" s="1855"/>
      <c r="GJO32" s="1855"/>
      <c r="GJP32" s="1855"/>
      <c r="GJQ32" s="1855"/>
      <c r="GJR32" s="1855"/>
      <c r="GJS32" s="1855"/>
      <c r="GJT32" s="1855"/>
      <c r="GJU32" s="1855"/>
      <c r="GJV32" s="1855"/>
      <c r="GJW32" s="1855"/>
      <c r="GJX32" s="1855"/>
      <c r="GJY32" s="1855"/>
      <c r="GJZ32" s="1855"/>
      <c r="GKA32" s="1855"/>
      <c r="GKB32" s="1855"/>
      <c r="GKC32" s="1855"/>
      <c r="GKD32" s="1855"/>
      <c r="GKE32" s="1855"/>
      <c r="GKF32" s="1855"/>
      <c r="GKG32" s="1855"/>
      <c r="GKH32" s="1855"/>
      <c r="GKI32" s="1855"/>
      <c r="GKJ32" s="1855"/>
      <c r="GKK32" s="1855"/>
      <c r="GKL32" s="1855"/>
      <c r="GKM32" s="1855"/>
      <c r="GKN32" s="1855"/>
      <c r="GKO32" s="1855"/>
      <c r="GKP32" s="1855"/>
      <c r="GKQ32" s="1855"/>
      <c r="GKR32" s="1855"/>
      <c r="GKS32" s="1855"/>
      <c r="GKT32" s="1855"/>
      <c r="GKU32" s="1855"/>
      <c r="GKV32" s="1855"/>
      <c r="GKW32" s="1855"/>
      <c r="GKX32" s="1855"/>
      <c r="GKY32" s="1855"/>
      <c r="GKZ32" s="1855"/>
      <c r="GLA32" s="1855"/>
      <c r="GLB32" s="1855"/>
      <c r="GLC32" s="1855"/>
      <c r="GLD32" s="1855"/>
      <c r="GLE32" s="1855"/>
      <c r="GLF32" s="1855"/>
      <c r="GLG32" s="1855"/>
      <c r="GLH32" s="1855"/>
      <c r="GLI32" s="1855"/>
      <c r="GLJ32" s="1855"/>
      <c r="GLK32" s="1855"/>
      <c r="GLL32" s="1855"/>
      <c r="GLM32" s="1855"/>
      <c r="GLN32" s="1855"/>
      <c r="GLO32" s="1855"/>
      <c r="GLP32" s="1855"/>
      <c r="GLQ32" s="1855"/>
      <c r="GLR32" s="1855"/>
      <c r="GLS32" s="1855"/>
      <c r="GLT32" s="1855"/>
      <c r="GLU32" s="1855"/>
      <c r="GLV32" s="1855"/>
      <c r="GLW32" s="1855"/>
      <c r="GLX32" s="1855"/>
      <c r="GLY32" s="1855"/>
      <c r="GLZ32" s="1855"/>
      <c r="GMA32" s="1855"/>
      <c r="GMB32" s="1855"/>
      <c r="GMC32" s="1855"/>
      <c r="GMD32" s="1855"/>
      <c r="GME32" s="1855"/>
      <c r="GMF32" s="1855"/>
      <c r="GMG32" s="1855"/>
      <c r="GMH32" s="1855"/>
      <c r="GMI32" s="1855"/>
      <c r="GMJ32" s="1855"/>
      <c r="GMK32" s="1855"/>
      <c r="GML32" s="1855"/>
      <c r="GMM32" s="1855"/>
      <c r="GMN32" s="1855"/>
      <c r="GMO32" s="1855"/>
      <c r="GMP32" s="1855"/>
      <c r="GMQ32" s="1855"/>
      <c r="GMR32" s="1855"/>
      <c r="GMS32" s="1855"/>
      <c r="GMT32" s="1855"/>
      <c r="GMU32" s="1855"/>
      <c r="GMV32" s="1855"/>
      <c r="GMW32" s="1855"/>
      <c r="GMX32" s="1855"/>
      <c r="GMY32" s="1855"/>
      <c r="GMZ32" s="1855"/>
      <c r="GNA32" s="1855"/>
      <c r="GNB32" s="1855"/>
      <c r="GNC32" s="1855"/>
      <c r="GND32" s="1855"/>
      <c r="GNE32" s="1855"/>
      <c r="GNF32" s="1855"/>
      <c r="GNG32" s="1855"/>
      <c r="GNH32" s="1855"/>
      <c r="GNI32" s="1855"/>
      <c r="GNJ32" s="1855"/>
      <c r="GNK32" s="1855"/>
      <c r="GNL32" s="1855"/>
      <c r="GNM32" s="1855"/>
      <c r="GNN32" s="1855"/>
      <c r="GNO32" s="1855"/>
      <c r="GNP32" s="1855"/>
      <c r="GNQ32" s="1855"/>
      <c r="GNR32" s="1855"/>
      <c r="GNS32" s="1855"/>
      <c r="GNT32" s="1855"/>
      <c r="GNU32" s="1855"/>
      <c r="GNV32" s="1855"/>
      <c r="GNW32" s="1855"/>
      <c r="GNX32" s="1855"/>
      <c r="GNY32" s="1855"/>
      <c r="GNZ32" s="1855"/>
      <c r="GOA32" s="1855"/>
      <c r="GOB32" s="1855"/>
      <c r="GOC32" s="1855"/>
      <c r="GOD32" s="1855"/>
      <c r="GOE32" s="1855"/>
      <c r="GOF32" s="1855"/>
      <c r="GOG32" s="1855"/>
      <c r="GOH32" s="1855"/>
      <c r="GOI32" s="1855"/>
      <c r="GOJ32" s="1855"/>
      <c r="GOK32" s="1855"/>
      <c r="GOL32" s="1855"/>
      <c r="GOM32" s="1855"/>
      <c r="GON32" s="1855"/>
      <c r="GOO32" s="1855"/>
      <c r="GOP32" s="1855"/>
      <c r="GOQ32" s="1855"/>
      <c r="GOR32" s="1855"/>
      <c r="GOS32" s="1855"/>
      <c r="GOT32" s="1855"/>
      <c r="GOU32" s="1855"/>
      <c r="GOV32" s="1855"/>
      <c r="GOW32" s="1855"/>
      <c r="GOX32" s="1855"/>
      <c r="GOY32" s="1855"/>
      <c r="GOZ32" s="1855"/>
      <c r="GPA32" s="1855"/>
      <c r="GPB32" s="1855"/>
      <c r="GPC32" s="1855"/>
      <c r="GPD32" s="1855"/>
      <c r="GPE32" s="1855"/>
      <c r="GPF32" s="1855"/>
      <c r="GPG32" s="1855"/>
      <c r="GPH32" s="1855"/>
      <c r="GPI32" s="1855"/>
      <c r="GPJ32" s="1855"/>
      <c r="GPK32" s="1855"/>
      <c r="GPL32" s="1855"/>
      <c r="GPM32" s="1855"/>
      <c r="GPN32" s="1855"/>
      <c r="GPO32" s="1855"/>
      <c r="GPP32" s="1855"/>
      <c r="GPQ32" s="1855"/>
      <c r="GPR32" s="1855"/>
      <c r="GPS32" s="1855"/>
      <c r="GPT32" s="1855"/>
      <c r="GPU32" s="1855"/>
      <c r="GPV32" s="1855"/>
      <c r="GPW32" s="1855"/>
      <c r="GPX32" s="1855"/>
      <c r="GPY32" s="1855"/>
      <c r="GPZ32" s="1855"/>
      <c r="GQA32" s="1855"/>
      <c r="GQB32" s="1855"/>
      <c r="GQC32" s="1855"/>
      <c r="GQD32" s="1855"/>
      <c r="GQE32" s="1855"/>
      <c r="GQF32" s="1855"/>
      <c r="GQG32" s="1855"/>
      <c r="GQH32" s="1855"/>
      <c r="GQI32" s="1855"/>
      <c r="GQJ32" s="1855"/>
      <c r="GQK32" s="1855"/>
      <c r="GQL32" s="1855"/>
      <c r="GQM32" s="1855"/>
      <c r="GQN32" s="1855"/>
      <c r="GQO32" s="1855"/>
      <c r="GQP32" s="1855"/>
      <c r="GQQ32" s="1855"/>
      <c r="GQR32" s="1855"/>
      <c r="GQS32" s="1855"/>
      <c r="GQT32" s="1855"/>
      <c r="GQU32" s="1855"/>
      <c r="GQV32" s="1855"/>
      <c r="GQW32" s="1855"/>
      <c r="GQX32" s="1855"/>
      <c r="GQY32" s="1855"/>
      <c r="GQZ32" s="1855"/>
      <c r="GRA32" s="1855"/>
      <c r="GRB32" s="1855"/>
      <c r="GRC32" s="1855"/>
      <c r="GRD32" s="1855"/>
      <c r="GRE32" s="1855"/>
      <c r="GRF32" s="1855"/>
      <c r="GRG32" s="1855"/>
      <c r="GRH32" s="1855"/>
      <c r="GRI32" s="1855"/>
      <c r="GRJ32" s="1855"/>
      <c r="GRK32" s="1855"/>
      <c r="GRL32" s="1855"/>
      <c r="GRM32" s="1855"/>
      <c r="GRN32" s="1855"/>
      <c r="GRO32" s="1855"/>
      <c r="GRP32" s="1855"/>
      <c r="GRQ32" s="1855"/>
      <c r="GRR32" s="1855"/>
      <c r="GRS32" s="1855"/>
      <c r="GRT32" s="1855"/>
      <c r="GRU32" s="1855"/>
      <c r="GRV32" s="1855"/>
      <c r="GRW32" s="1855"/>
      <c r="GRX32" s="1855"/>
      <c r="GRY32" s="1855"/>
      <c r="GRZ32" s="1855"/>
      <c r="GSA32" s="1855"/>
      <c r="GSB32" s="1855"/>
      <c r="GSC32" s="1855"/>
      <c r="GSD32" s="1855"/>
      <c r="GSE32" s="1855"/>
      <c r="GSF32" s="1855"/>
      <c r="GSG32" s="1855"/>
      <c r="GSH32" s="1855"/>
      <c r="GSI32" s="1855"/>
      <c r="GSJ32" s="1855"/>
      <c r="GSK32" s="1855"/>
      <c r="GSL32" s="1855"/>
      <c r="GSM32" s="1855"/>
      <c r="GSN32" s="1855"/>
      <c r="GSO32" s="1855"/>
      <c r="GSP32" s="1855"/>
      <c r="GSQ32" s="1855"/>
      <c r="GSR32" s="1855"/>
      <c r="GSS32" s="1855"/>
      <c r="GST32" s="1855"/>
      <c r="GSU32" s="1855"/>
      <c r="GSV32" s="1855"/>
      <c r="GSW32" s="1855"/>
      <c r="GSX32" s="1855"/>
      <c r="GSY32" s="1855"/>
      <c r="GSZ32" s="1855"/>
      <c r="GTA32" s="1855"/>
      <c r="GTB32" s="1855"/>
      <c r="GTC32" s="1855"/>
      <c r="GTD32" s="1855"/>
      <c r="GTE32" s="1855"/>
      <c r="GTF32" s="1855"/>
      <c r="GTG32" s="1855"/>
      <c r="GTH32" s="1855"/>
      <c r="GTI32" s="1855"/>
      <c r="GTJ32" s="1855"/>
      <c r="GTK32" s="1855"/>
      <c r="GTL32" s="1855"/>
      <c r="GTM32" s="1855"/>
      <c r="GTN32" s="1855"/>
      <c r="GTO32" s="1855"/>
      <c r="GTP32" s="1855"/>
      <c r="GTQ32" s="1855"/>
      <c r="GTR32" s="1855"/>
      <c r="GTS32" s="1855"/>
      <c r="GTT32" s="1855"/>
      <c r="GTU32" s="1855"/>
      <c r="GTV32" s="1855"/>
      <c r="GTW32" s="1855"/>
      <c r="GTX32" s="1855"/>
      <c r="GTY32" s="1855"/>
      <c r="GTZ32" s="1855"/>
      <c r="GUA32" s="1855"/>
      <c r="GUB32" s="1855"/>
      <c r="GUC32" s="1855"/>
      <c r="GUD32" s="1855"/>
      <c r="GUE32" s="1855"/>
      <c r="GUF32" s="1855"/>
      <c r="GUG32" s="1855"/>
      <c r="GUH32" s="1855"/>
      <c r="GUI32" s="1855"/>
      <c r="GUJ32" s="1855"/>
      <c r="GUK32" s="1855"/>
      <c r="GUL32" s="1855"/>
      <c r="GUM32" s="1855"/>
      <c r="GUN32" s="1855"/>
      <c r="GUO32" s="1855"/>
      <c r="GUP32" s="1855"/>
      <c r="GUQ32" s="1855"/>
      <c r="GUR32" s="1855"/>
      <c r="GUS32" s="1855"/>
      <c r="GUT32" s="1855"/>
      <c r="GUU32" s="1855"/>
      <c r="GUV32" s="1855"/>
      <c r="GUW32" s="1855"/>
      <c r="GUX32" s="1855"/>
      <c r="GUY32" s="1855"/>
      <c r="GUZ32" s="1855"/>
      <c r="GVA32" s="1855"/>
      <c r="GVB32" s="1855"/>
      <c r="GVC32" s="1855"/>
      <c r="GVD32" s="1855"/>
      <c r="GVE32" s="1855"/>
      <c r="GVF32" s="1855"/>
      <c r="GVG32" s="1855"/>
      <c r="GVH32" s="1855"/>
      <c r="GVI32" s="1855"/>
      <c r="GVJ32" s="1855"/>
      <c r="GVK32" s="1855"/>
      <c r="GVL32" s="1855"/>
      <c r="GVM32" s="1855"/>
      <c r="GVN32" s="1855"/>
      <c r="GVO32" s="1855"/>
      <c r="GVP32" s="1855"/>
      <c r="GVQ32" s="1855"/>
      <c r="GVR32" s="1855"/>
      <c r="GVS32" s="1855"/>
      <c r="GVT32" s="1855"/>
      <c r="GVU32" s="1855"/>
      <c r="GVV32" s="1855"/>
      <c r="GVW32" s="1855"/>
      <c r="GVX32" s="1855"/>
      <c r="GVY32" s="1855"/>
      <c r="GVZ32" s="1855"/>
      <c r="GWA32" s="1855"/>
      <c r="GWB32" s="1855"/>
      <c r="GWC32" s="1855"/>
      <c r="GWD32" s="1855"/>
      <c r="GWE32" s="1855"/>
      <c r="GWF32" s="1855"/>
      <c r="GWG32" s="1855"/>
      <c r="GWH32" s="1855"/>
      <c r="GWI32" s="1855"/>
      <c r="GWJ32" s="1855"/>
      <c r="GWK32" s="1855"/>
      <c r="GWL32" s="1855"/>
      <c r="GWM32" s="1855"/>
      <c r="GWN32" s="1855"/>
      <c r="GWO32" s="1855"/>
      <c r="GWP32" s="1855"/>
      <c r="GWQ32" s="1855"/>
      <c r="GWR32" s="1855"/>
      <c r="GWS32" s="1855"/>
      <c r="GWT32" s="1855"/>
      <c r="GWU32" s="1855"/>
      <c r="GWV32" s="1855"/>
      <c r="GWW32" s="1855"/>
      <c r="GWX32" s="1855"/>
      <c r="GWY32" s="1855"/>
      <c r="GWZ32" s="1855"/>
      <c r="GXA32" s="1855"/>
      <c r="GXB32" s="1855"/>
      <c r="GXC32" s="1855"/>
      <c r="GXD32" s="1855"/>
      <c r="GXE32" s="1855"/>
      <c r="GXF32" s="1855"/>
      <c r="GXG32" s="1855"/>
      <c r="GXH32" s="1855"/>
      <c r="GXI32" s="1855"/>
      <c r="GXJ32" s="1855"/>
      <c r="GXK32" s="1855"/>
      <c r="GXL32" s="1855"/>
      <c r="GXM32" s="1855"/>
      <c r="GXN32" s="1855"/>
      <c r="GXO32" s="1855"/>
      <c r="GXP32" s="1855"/>
      <c r="GXQ32" s="1855"/>
      <c r="GXR32" s="1855"/>
      <c r="GXS32" s="1855"/>
      <c r="GXT32" s="1855"/>
      <c r="GXU32" s="1855"/>
      <c r="GXV32" s="1855"/>
      <c r="GXW32" s="1855"/>
      <c r="GXX32" s="1855"/>
      <c r="GXY32" s="1855"/>
      <c r="GXZ32" s="1855"/>
      <c r="GYA32" s="1855"/>
      <c r="GYB32" s="1855"/>
      <c r="GYC32" s="1855"/>
      <c r="GYD32" s="1855"/>
      <c r="GYE32" s="1855"/>
      <c r="GYF32" s="1855"/>
      <c r="GYG32" s="1855"/>
      <c r="GYH32" s="1855"/>
      <c r="GYI32" s="1855"/>
      <c r="GYJ32" s="1855"/>
      <c r="GYK32" s="1855"/>
      <c r="GYL32" s="1855"/>
      <c r="GYM32" s="1855"/>
      <c r="GYN32" s="1855"/>
      <c r="GYO32" s="1855"/>
      <c r="GYP32" s="1855"/>
      <c r="GYQ32" s="1855"/>
      <c r="GYR32" s="1855"/>
      <c r="GYS32" s="1855"/>
      <c r="GYT32" s="1855"/>
      <c r="GYU32" s="1855"/>
      <c r="GYV32" s="1855"/>
      <c r="GYW32" s="1855"/>
      <c r="GYX32" s="1855"/>
      <c r="GYY32" s="1855"/>
      <c r="GYZ32" s="1855"/>
      <c r="GZA32" s="1855"/>
      <c r="GZB32" s="1855"/>
      <c r="GZC32" s="1855"/>
      <c r="GZD32" s="1855"/>
      <c r="GZE32" s="1855"/>
      <c r="GZF32" s="1855"/>
      <c r="GZG32" s="1855"/>
      <c r="GZH32" s="1855"/>
      <c r="GZI32" s="1855"/>
      <c r="GZJ32" s="1855"/>
      <c r="GZK32" s="1855"/>
      <c r="GZL32" s="1855"/>
      <c r="GZM32" s="1855"/>
      <c r="GZN32" s="1855"/>
      <c r="GZO32" s="1855"/>
      <c r="GZP32" s="1855"/>
      <c r="GZQ32" s="1855"/>
      <c r="GZR32" s="1855"/>
      <c r="GZS32" s="1855"/>
      <c r="GZT32" s="1855"/>
      <c r="GZU32" s="1855"/>
      <c r="GZV32" s="1855"/>
      <c r="GZW32" s="1855"/>
      <c r="GZX32" s="1855"/>
      <c r="GZY32" s="1855"/>
      <c r="GZZ32" s="1855"/>
      <c r="HAA32" s="1855"/>
      <c r="HAB32" s="1855"/>
      <c r="HAC32" s="1855"/>
      <c r="HAD32" s="1855"/>
      <c r="HAE32" s="1855"/>
      <c r="HAF32" s="1855"/>
      <c r="HAG32" s="1855"/>
      <c r="HAH32" s="1855"/>
      <c r="HAI32" s="1855"/>
      <c r="HAJ32" s="1855"/>
      <c r="HAK32" s="1855"/>
      <c r="HAL32" s="1855"/>
      <c r="HAM32" s="1855"/>
      <c r="HAN32" s="1855"/>
      <c r="HAO32" s="1855"/>
      <c r="HAP32" s="1855"/>
      <c r="HAQ32" s="1855"/>
      <c r="HAR32" s="1855"/>
      <c r="HAS32" s="1855"/>
      <c r="HAT32" s="1855"/>
      <c r="HAU32" s="1855"/>
      <c r="HAV32" s="1855"/>
      <c r="HAW32" s="1855"/>
      <c r="HAX32" s="1855"/>
      <c r="HAY32" s="1855"/>
      <c r="HAZ32" s="1855"/>
      <c r="HBA32" s="1855"/>
      <c r="HBB32" s="1855"/>
      <c r="HBC32" s="1855"/>
      <c r="HBD32" s="1855"/>
      <c r="HBE32" s="1855"/>
      <c r="HBF32" s="1855"/>
      <c r="HBG32" s="1855"/>
      <c r="HBH32" s="1855"/>
      <c r="HBI32" s="1855"/>
      <c r="HBJ32" s="1855"/>
      <c r="HBK32" s="1855"/>
      <c r="HBL32" s="1855"/>
      <c r="HBM32" s="1855"/>
      <c r="HBN32" s="1855"/>
      <c r="HBO32" s="1855"/>
      <c r="HBP32" s="1855"/>
      <c r="HBQ32" s="1855"/>
      <c r="HBR32" s="1855"/>
      <c r="HBS32" s="1855"/>
      <c r="HBT32" s="1855"/>
      <c r="HBU32" s="1855"/>
      <c r="HBV32" s="1855"/>
      <c r="HBW32" s="1855"/>
      <c r="HBX32" s="1855"/>
      <c r="HBY32" s="1855"/>
      <c r="HBZ32" s="1855"/>
      <c r="HCA32" s="1855"/>
      <c r="HCB32" s="1855"/>
      <c r="HCC32" s="1855"/>
      <c r="HCD32" s="1855"/>
      <c r="HCE32" s="1855"/>
      <c r="HCF32" s="1855"/>
      <c r="HCG32" s="1855"/>
      <c r="HCH32" s="1855"/>
      <c r="HCI32" s="1855"/>
      <c r="HCJ32" s="1855"/>
      <c r="HCK32" s="1855"/>
      <c r="HCL32" s="1855"/>
      <c r="HCM32" s="1855"/>
      <c r="HCN32" s="1855"/>
      <c r="HCO32" s="1855"/>
      <c r="HCP32" s="1855"/>
      <c r="HCQ32" s="1855"/>
      <c r="HCR32" s="1855"/>
      <c r="HCS32" s="1855"/>
      <c r="HCT32" s="1855"/>
      <c r="HCU32" s="1855"/>
      <c r="HCV32" s="1855"/>
      <c r="HCW32" s="1855"/>
      <c r="HCX32" s="1855"/>
      <c r="HCY32" s="1855"/>
      <c r="HCZ32" s="1855"/>
      <c r="HDA32" s="1855"/>
      <c r="HDB32" s="1855"/>
      <c r="HDC32" s="1855"/>
      <c r="HDD32" s="1855"/>
      <c r="HDE32" s="1855"/>
      <c r="HDF32" s="1855"/>
      <c r="HDG32" s="1855"/>
      <c r="HDH32" s="1855"/>
      <c r="HDI32" s="1855"/>
      <c r="HDJ32" s="1855"/>
      <c r="HDK32" s="1855"/>
      <c r="HDL32" s="1855"/>
      <c r="HDM32" s="1855"/>
      <c r="HDN32" s="1855"/>
      <c r="HDO32" s="1855"/>
      <c r="HDP32" s="1855"/>
      <c r="HDQ32" s="1855"/>
      <c r="HDR32" s="1855"/>
      <c r="HDS32" s="1855"/>
      <c r="HDT32" s="1855"/>
      <c r="HDU32" s="1855"/>
      <c r="HDV32" s="1855"/>
      <c r="HDW32" s="1855"/>
      <c r="HDX32" s="1855"/>
      <c r="HDY32" s="1855"/>
      <c r="HDZ32" s="1855"/>
      <c r="HEA32" s="1855"/>
      <c r="HEB32" s="1855"/>
      <c r="HEC32" s="1855"/>
      <c r="HED32" s="1855"/>
      <c r="HEE32" s="1855"/>
      <c r="HEF32" s="1855"/>
      <c r="HEG32" s="1855"/>
      <c r="HEH32" s="1855"/>
      <c r="HEI32" s="1855"/>
      <c r="HEJ32" s="1855"/>
      <c r="HEK32" s="1855"/>
      <c r="HEL32" s="1855"/>
      <c r="HEM32" s="1855"/>
      <c r="HEN32" s="1855"/>
      <c r="HEO32" s="1855"/>
      <c r="HEP32" s="1855"/>
      <c r="HEQ32" s="1855"/>
      <c r="HER32" s="1855"/>
      <c r="HES32" s="1855"/>
      <c r="HET32" s="1855"/>
      <c r="HEU32" s="1855"/>
      <c r="HEV32" s="1855"/>
      <c r="HEW32" s="1855"/>
      <c r="HEX32" s="1855"/>
      <c r="HEY32" s="1855"/>
      <c r="HEZ32" s="1855"/>
      <c r="HFA32" s="1855"/>
      <c r="HFB32" s="1855"/>
      <c r="HFC32" s="1855"/>
      <c r="HFD32" s="1855"/>
      <c r="HFE32" s="1855"/>
      <c r="HFF32" s="1855"/>
      <c r="HFG32" s="1855"/>
      <c r="HFH32" s="1855"/>
      <c r="HFI32" s="1855"/>
      <c r="HFJ32" s="1855"/>
      <c r="HFK32" s="1855"/>
      <c r="HFL32" s="1855"/>
      <c r="HFM32" s="1855"/>
      <c r="HFN32" s="1855"/>
      <c r="HFO32" s="1855"/>
      <c r="HFP32" s="1855"/>
      <c r="HFQ32" s="1855"/>
      <c r="HFR32" s="1855"/>
      <c r="HFS32" s="1855"/>
      <c r="HFT32" s="1855"/>
      <c r="HFU32" s="1855"/>
      <c r="HFV32" s="1855"/>
      <c r="HFW32" s="1855"/>
      <c r="HFX32" s="1855"/>
      <c r="HFY32" s="1855"/>
      <c r="HFZ32" s="1855"/>
      <c r="HGA32" s="1855"/>
      <c r="HGB32" s="1855"/>
      <c r="HGC32" s="1855"/>
      <c r="HGD32" s="1855"/>
      <c r="HGE32" s="1855"/>
      <c r="HGF32" s="1855"/>
      <c r="HGG32" s="1855"/>
      <c r="HGH32" s="1855"/>
      <c r="HGI32" s="1855"/>
      <c r="HGJ32" s="1855"/>
      <c r="HGK32" s="1855"/>
      <c r="HGL32" s="1855"/>
      <c r="HGM32" s="1855"/>
      <c r="HGN32" s="1855"/>
      <c r="HGO32" s="1855"/>
      <c r="HGP32" s="1855"/>
      <c r="HGQ32" s="1855"/>
      <c r="HGR32" s="1855"/>
      <c r="HGS32" s="1855"/>
      <c r="HGT32" s="1855"/>
      <c r="HGU32" s="1855"/>
      <c r="HGV32" s="1855"/>
      <c r="HGW32" s="1855"/>
      <c r="HGX32" s="1855"/>
      <c r="HGY32" s="1855"/>
      <c r="HGZ32" s="1855"/>
      <c r="HHA32" s="1855"/>
      <c r="HHB32" s="1855"/>
      <c r="HHC32" s="1855"/>
      <c r="HHD32" s="1855"/>
      <c r="HHE32" s="1855"/>
      <c r="HHF32" s="1855"/>
      <c r="HHG32" s="1855"/>
      <c r="HHH32" s="1855"/>
      <c r="HHI32" s="1855"/>
      <c r="HHJ32" s="1855"/>
      <c r="HHK32" s="1855"/>
      <c r="HHL32" s="1855"/>
      <c r="HHM32" s="1855"/>
      <c r="HHN32" s="1855"/>
      <c r="HHO32" s="1855"/>
      <c r="HHP32" s="1855"/>
      <c r="HHQ32" s="1855"/>
      <c r="HHR32" s="1855"/>
      <c r="HHS32" s="1855"/>
      <c r="HHT32" s="1855"/>
      <c r="HHU32" s="1855"/>
      <c r="HHV32" s="1855"/>
      <c r="HHW32" s="1855"/>
      <c r="HHX32" s="1855"/>
      <c r="HHY32" s="1855"/>
      <c r="HHZ32" s="1855"/>
      <c r="HIA32" s="1855"/>
      <c r="HIB32" s="1855"/>
      <c r="HIC32" s="1855"/>
      <c r="HID32" s="1855"/>
      <c r="HIE32" s="1855"/>
      <c r="HIF32" s="1855"/>
      <c r="HIG32" s="1855"/>
      <c r="HIH32" s="1855"/>
      <c r="HII32" s="1855"/>
      <c r="HIJ32" s="1855"/>
      <c r="HIK32" s="1855"/>
      <c r="HIL32" s="1855"/>
      <c r="HIM32" s="1855"/>
      <c r="HIN32" s="1855"/>
      <c r="HIO32" s="1855"/>
      <c r="HIP32" s="1855"/>
      <c r="HIQ32" s="1855"/>
      <c r="HIR32" s="1855"/>
      <c r="HIS32" s="1855"/>
      <c r="HIT32" s="1855"/>
      <c r="HIU32" s="1855"/>
      <c r="HIV32" s="1855"/>
      <c r="HIW32" s="1855"/>
      <c r="HIX32" s="1855"/>
      <c r="HIY32" s="1855"/>
      <c r="HIZ32" s="1855"/>
      <c r="HJA32" s="1855"/>
      <c r="HJB32" s="1855"/>
      <c r="HJC32" s="1855"/>
      <c r="HJD32" s="1855"/>
      <c r="HJE32" s="1855"/>
      <c r="HJF32" s="1855"/>
      <c r="HJG32" s="1855"/>
      <c r="HJH32" s="1855"/>
      <c r="HJI32" s="1855"/>
      <c r="HJJ32" s="1855"/>
      <c r="HJK32" s="1855"/>
      <c r="HJL32" s="1855"/>
      <c r="HJM32" s="1855"/>
      <c r="HJN32" s="1855"/>
      <c r="HJO32" s="1855"/>
      <c r="HJP32" s="1855"/>
      <c r="HJQ32" s="1855"/>
      <c r="HJR32" s="1855"/>
      <c r="HJS32" s="1855"/>
      <c r="HJT32" s="1855"/>
      <c r="HJU32" s="1855"/>
      <c r="HJV32" s="1855"/>
      <c r="HJW32" s="1855"/>
      <c r="HJX32" s="1855"/>
      <c r="HJY32" s="1855"/>
      <c r="HJZ32" s="1855"/>
      <c r="HKA32" s="1855"/>
      <c r="HKB32" s="1855"/>
      <c r="HKC32" s="1855"/>
      <c r="HKD32" s="1855"/>
      <c r="HKE32" s="1855"/>
      <c r="HKF32" s="1855"/>
      <c r="HKG32" s="1855"/>
      <c r="HKH32" s="1855"/>
      <c r="HKI32" s="1855"/>
      <c r="HKJ32" s="1855"/>
      <c r="HKK32" s="1855"/>
      <c r="HKL32" s="1855"/>
      <c r="HKM32" s="1855"/>
      <c r="HKN32" s="1855"/>
      <c r="HKO32" s="1855"/>
      <c r="HKP32" s="1855"/>
      <c r="HKQ32" s="1855"/>
      <c r="HKR32" s="1855"/>
      <c r="HKS32" s="1855"/>
      <c r="HKT32" s="1855"/>
      <c r="HKU32" s="1855"/>
      <c r="HKV32" s="1855"/>
      <c r="HKW32" s="1855"/>
      <c r="HKX32" s="1855"/>
      <c r="HKY32" s="1855"/>
      <c r="HKZ32" s="1855"/>
      <c r="HLA32" s="1855"/>
      <c r="HLB32" s="1855"/>
      <c r="HLC32" s="1855"/>
      <c r="HLD32" s="1855"/>
      <c r="HLE32" s="1855"/>
      <c r="HLF32" s="1855"/>
      <c r="HLG32" s="1855"/>
      <c r="HLH32" s="1855"/>
      <c r="HLI32" s="1855"/>
      <c r="HLJ32" s="1855"/>
      <c r="HLK32" s="1855"/>
      <c r="HLL32" s="1855"/>
      <c r="HLM32" s="1855"/>
      <c r="HLN32" s="1855"/>
      <c r="HLO32" s="1855"/>
      <c r="HLP32" s="1855"/>
      <c r="HLQ32" s="1855"/>
      <c r="HLR32" s="1855"/>
      <c r="HLS32" s="1855"/>
      <c r="HLT32" s="1855"/>
      <c r="HLU32" s="1855"/>
      <c r="HLV32" s="1855"/>
      <c r="HLW32" s="1855"/>
      <c r="HLX32" s="1855"/>
      <c r="HLY32" s="1855"/>
      <c r="HLZ32" s="1855"/>
      <c r="HMA32" s="1855"/>
      <c r="HMB32" s="1855"/>
      <c r="HMC32" s="1855"/>
      <c r="HMD32" s="1855"/>
      <c r="HME32" s="1855"/>
      <c r="HMF32" s="1855"/>
      <c r="HMG32" s="1855"/>
      <c r="HMH32" s="1855"/>
      <c r="HMI32" s="1855"/>
      <c r="HMJ32" s="1855"/>
      <c r="HMK32" s="1855"/>
      <c r="HML32" s="1855"/>
      <c r="HMM32" s="1855"/>
      <c r="HMN32" s="1855"/>
      <c r="HMO32" s="1855"/>
      <c r="HMP32" s="1855"/>
      <c r="HMQ32" s="1855"/>
      <c r="HMR32" s="1855"/>
      <c r="HMS32" s="1855"/>
      <c r="HMT32" s="1855"/>
      <c r="HMU32" s="1855"/>
      <c r="HMV32" s="1855"/>
      <c r="HMW32" s="1855"/>
      <c r="HMX32" s="1855"/>
      <c r="HMY32" s="1855"/>
      <c r="HMZ32" s="1855"/>
      <c r="HNA32" s="1855"/>
      <c r="HNB32" s="1855"/>
      <c r="HNC32" s="1855"/>
      <c r="HND32" s="1855"/>
      <c r="HNE32" s="1855"/>
      <c r="HNF32" s="1855"/>
      <c r="HNG32" s="1855"/>
      <c r="HNH32" s="1855"/>
      <c r="HNI32" s="1855"/>
      <c r="HNJ32" s="1855"/>
      <c r="HNK32" s="1855"/>
      <c r="HNL32" s="1855"/>
      <c r="HNM32" s="1855"/>
      <c r="HNN32" s="1855"/>
      <c r="HNO32" s="1855"/>
      <c r="HNP32" s="1855"/>
      <c r="HNQ32" s="1855"/>
      <c r="HNR32" s="1855"/>
      <c r="HNS32" s="1855"/>
      <c r="HNT32" s="1855"/>
      <c r="HNU32" s="1855"/>
      <c r="HNV32" s="1855"/>
      <c r="HNW32" s="1855"/>
      <c r="HNX32" s="1855"/>
      <c r="HNY32" s="1855"/>
      <c r="HNZ32" s="1855"/>
      <c r="HOA32" s="1855"/>
      <c r="HOB32" s="1855"/>
      <c r="HOC32" s="1855"/>
      <c r="HOD32" s="1855"/>
      <c r="HOE32" s="1855"/>
      <c r="HOF32" s="1855"/>
      <c r="HOG32" s="1855"/>
      <c r="HOH32" s="1855"/>
      <c r="HOI32" s="1855"/>
      <c r="HOJ32" s="1855"/>
      <c r="HOK32" s="1855"/>
      <c r="HOL32" s="1855"/>
      <c r="HOM32" s="1855"/>
      <c r="HON32" s="1855"/>
      <c r="HOO32" s="1855"/>
      <c r="HOP32" s="1855"/>
      <c r="HOQ32" s="1855"/>
      <c r="HOR32" s="1855"/>
      <c r="HOS32" s="1855"/>
      <c r="HOT32" s="1855"/>
      <c r="HOU32" s="1855"/>
      <c r="HOV32" s="1855"/>
      <c r="HOW32" s="1855"/>
      <c r="HOX32" s="1855"/>
      <c r="HOY32" s="1855"/>
      <c r="HOZ32" s="1855"/>
      <c r="HPA32" s="1855"/>
      <c r="HPB32" s="1855"/>
      <c r="HPC32" s="1855"/>
      <c r="HPD32" s="1855"/>
      <c r="HPE32" s="1855"/>
      <c r="HPF32" s="1855"/>
      <c r="HPG32" s="1855"/>
      <c r="HPH32" s="1855"/>
      <c r="HPI32" s="1855"/>
      <c r="HPJ32" s="1855"/>
      <c r="HPK32" s="1855"/>
      <c r="HPL32" s="1855"/>
      <c r="HPM32" s="1855"/>
      <c r="HPN32" s="1855"/>
      <c r="HPO32" s="1855"/>
      <c r="HPP32" s="1855"/>
      <c r="HPQ32" s="1855"/>
      <c r="HPR32" s="1855"/>
      <c r="HPS32" s="1855"/>
      <c r="HPT32" s="1855"/>
      <c r="HPU32" s="1855"/>
      <c r="HPV32" s="1855"/>
      <c r="HPW32" s="1855"/>
      <c r="HPX32" s="1855"/>
      <c r="HPY32" s="1855"/>
      <c r="HPZ32" s="1855"/>
      <c r="HQA32" s="1855"/>
      <c r="HQB32" s="1855"/>
      <c r="HQC32" s="1855"/>
      <c r="HQD32" s="1855"/>
      <c r="HQE32" s="1855"/>
      <c r="HQF32" s="1855"/>
      <c r="HQG32" s="1855"/>
      <c r="HQH32" s="1855"/>
      <c r="HQI32" s="1855"/>
      <c r="HQJ32" s="1855"/>
      <c r="HQK32" s="1855"/>
      <c r="HQL32" s="1855"/>
      <c r="HQM32" s="1855"/>
      <c r="HQN32" s="1855"/>
      <c r="HQO32" s="1855"/>
      <c r="HQP32" s="1855"/>
      <c r="HQQ32" s="1855"/>
      <c r="HQR32" s="1855"/>
      <c r="HQS32" s="1855"/>
      <c r="HQT32" s="1855"/>
      <c r="HQU32" s="1855"/>
      <c r="HQV32" s="1855"/>
      <c r="HQW32" s="1855"/>
      <c r="HQX32" s="1855"/>
      <c r="HQY32" s="1855"/>
      <c r="HQZ32" s="1855"/>
      <c r="HRA32" s="1855"/>
      <c r="HRB32" s="1855"/>
      <c r="HRC32" s="1855"/>
      <c r="HRD32" s="1855"/>
      <c r="HRE32" s="1855"/>
      <c r="HRF32" s="1855"/>
      <c r="HRG32" s="1855"/>
      <c r="HRH32" s="1855"/>
      <c r="HRI32" s="1855"/>
      <c r="HRJ32" s="1855"/>
      <c r="HRK32" s="1855"/>
      <c r="HRL32" s="1855"/>
      <c r="HRM32" s="1855"/>
      <c r="HRN32" s="1855"/>
      <c r="HRO32" s="1855"/>
      <c r="HRP32" s="1855"/>
      <c r="HRQ32" s="1855"/>
      <c r="HRR32" s="1855"/>
      <c r="HRS32" s="1855"/>
      <c r="HRT32" s="1855"/>
      <c r="HRU32" s="1855"/>
      <c r="HRV32" s="1855"/>
      <c r="HRW32" s="1855"/>
      <c r="HRX32" s="1855"/>
      <c r="HRY32" s="1855"/>
      <c r="HRZ32" s="1855"/>
      <c r="HSA32" s="1855"/>
      <c r="HSB32" s="1855"/>
      <c r="HSC32" s="1855"/>
      <c r="HSD32" s="1855"/>
      <c r="HSE32" s="1855"/>
      <c r="HSF32" s="1855"/>
      <c r="HSG32" s="1855"/>
      <c r="HSH32" s="1855"/>
      <c r="HSI32" s="1855"/>
      <c r="HSJ32" s="1855"/>
      <c r="HSK32" s="1855"/>
      <c r="HSL32" s="1855"/>
      <c r="HSM32" s="1855"/>
      <c r="HSN32" s="1855"/>
      <c r="HSO32" s="1855"/>
      <c r="HSP32" s="1855"/>
      <c r="HSQ32" s="1855"/>
      <c r="HSR32" s="1855"/>
      <c r="HSS32" s="1855"/>
      <c r="HST32" s="1855"/>
      <c r="HSU32" s="1855"/>
      <c r="HSV32" s="1855"/>
      <c r="HSW32" s="1855"/>
      <c r="HSX32" s="1855"/>
      <c r="HSY32" s="1855"/>
      <c r="HSZ32" s="1855"/>
      <c r="HTA32" s="1855"/>
      <c r="HTB32" s="1855"/>
      <c r="HTC32" s="1855"/>
      <c r="HTD32" s="1855"/>
      <c r="HTE32" s="1855"/>
      <c r="HTF32" s="1855"/>
      <c r="HTG32" s="1855"/>
      <c r="HTH32" s="1855"/>
      <c r="HTI32" s="1855"/>
      <c r="HTJ32" s="1855"/>
      <c r="HTK32" s="1855"/>
      <c r="HTL32" s="1855"/>
      <c r="HTM32" s="1855"/>
      <c r="HTN32" s="1855"/>
      <c r="HTO32" s="1855"/>
      <c r="HTP32" s="1855"/>
      <c r="HTQ32" s="1855"/>
      <c r="HTR32" s="1855"/>
      <c r="HTS32" s="1855"/>
      <c r="HTT32" s="1855"/>
      <c r="HTU32" s="1855"/>
      <c r="HTV32" s="1855"/>
      <c r="HTW32" s="1855"/>
      <c r="HTX32" s="1855"/>
      <c r="HTY32" s="1855"/>
      <c r="HTZ32" s="1855"/>
      <c r="HUA32" s="1855"/>
      <c r="HUB32" s="1855"/>
      <c r="HUC32" s="1855"/>
      <c r="HUD32" s="1855"/>
      <c r="HUE32" s="1855"/>
      <c r="HUF32" s="1855"/>
      <c r="HUG32" s="1855"/>
      <c r="HUH32" s="1855"/>
      <c r="HUI32" s="1855"/>
      <c r="HUJ32" s="1855"/>
      <c r="HUK32" s="1855"/>
      <c r="HUL32" s="1855"/>
      <c r="HUM32" s="1855"/>
      <c r="HUN32" s="1855"/>
      <c r="HUO32" s="1855"/>
      <c r="HUP32" s="1855"/>
      <c r="HUQ32" s="1855"/>
      <c r="HUR32" s="1855"/>
      <c r="HUS32" s="1855"/>
      <c r="HUT32" s="1855"/>
      <c r="HUU32" s="1855"/>
      <c r="HUV32" s="1855"/>
      <c r="HUW32" s="1855"/>
      <c r="HUX32" s="1855"/>
      <c r="HUY32" s="1855"/>
      <c r="HUZ32" s="1855"/>
      <c r="HVA32" s="1855"/>
      <c r="HVB32" s="1855"/>
      <c r="HVC32" s="1855"/>
      <c r="HVD32" s="1855"/>
      <c r="HVE32" s="1855"/>
      <c r="HVF32" s="1855"/>
      <c r="HVG32" s="1855"/>
      <c r="HVH32" s="1855"/>
      <c r="HVI32" s="1855"/>
      <c r="HVJ32" s="1855"/>
      <c r="HVK32" s="1855"/>
      <c r="HVL32" s="1855"/>
      <c r="HVM32" s="1855"/>
      <c r="HVN32" s="1855"/>
      <c r="HVO32" s="1855"/>
      <c r="HVP32" s="1855"/>
      <c r="HVQ32" s="1855"/>
      <c r="HVR32" s="1855"/>
      <c r="HVS32" s="1855"/>
      <c r="HVT32" s="1855"/>
      <c r="HVU32" s="1855"/>
      <c r="HVV32" s="1855"/>
      <c r="HVW32" s="1855"/>
      <c r="HVX32" s="1855"/>
      <c r="HVY32" s="1855"/>
      <c r="HVZ32" s="1855"/>
      <c r="HWA32" s="1855"/>
      <c r="HWB32" s="1855"/>
      <c r="HWC32" s="1855"/>
      <c r="HWD32" s="1855"/>
      <c r="HWE32" s="1855"/>
      <c r="HWF32" s="1855"/>
      <c r="HWG32" s="1855"/>
      <c r="HWH32" s="1855"/>
      <c r="HWI32" s="1855"/>
      <c r="HWJ32" s="1855"/>
      <c r="HWK32" s="1855"/>
      <c r="HWL32" s="1855"/>
      <c r="HWM32" s="1855"/>
      <c r="HWN32" s="1855"/>
      <c r="HWO32" s="1855"/>
      <c r="HWP32" s="1855"/>
      <c r="HWQ32" s="1855"/>
      <c r="HWR32" s="1855"/>
      <c r="HWS32" s="1855"/>
      <c r="HWT32" s="1855"/>
      <c r="HWU32" s="1855"/>
      <c r="HWV32" s="1855"/>
      <c r="HWW32" s="1855"/>
      <c r="HWX32" s="1855"/>
      <c r="HWY32" s="1855"/>
      <c r="HWZ32" s="1855"/>
      <c r="HXA32" s="1855"/>
      <c r="HXB32" s="1855"/>
      <c r="HXC32" s="1855"/>
      <c r="HXD32" s="1855"/>
      <c r="HXE32" s="1855"/>
      <c r="HXF32" s="1855"/>
      <c r="HXG32" s="1855"/>
      <c r="HXH32" s="1855"/>
      <c r="HXI32" s="1855"/>
      <c r="HXJ32" s="1855"/>
      <c r="HXK32" s="1855"/>
      <c r="HXL32" s="1855"/>
      <c r="HXM32" s="1855"/>
      <c r="HXN32" s="1855"/>
      <c r="HXO32" s="1855"/>
      <c r="HXP32" s="1855"/>
      <c r="HXQ32" s="1855"/>
      <c r="HXR32" s="1855"/>
      <c r="HXS32" s="1855"/>
      <c r="HXT32" s="1855"/>
      <c r="HXU32" s="1855"/>
      <c r="HXV32" s="1855"/>
      <c r="HXW32" s="1855"/>
      <c r="HXX32" s="1855"/>
      <c r="HXY32" s="1855"/>
      <c r="HXZ32" s="1855"/>
      <c r="HYA32" s="1855"/>
      <c r="HYB32" s="1855"/>
      <c r="HYC32" s="1855"/>
      <c r="HYD32" s="1855"/>
      <c r="HYE32" s="1855"/>
      <c r="HYF32" s="1855"/>
      <c r="HYG32" s="1855"/>
      <c r="HYH32" s="1855"/>
      <c r="HYI32" s="1855"/>
      <c r="HYJ32" s="1855"/>
      <c r="HYK32" s="1855"/>
      <c r="HYL32" s="1855"/>
      <c r="HYM32" s="1855"/>
      <c r="HYN32" s="1855"/>
      <c r="HYO32" s="1855"/>
      <c r="HYP32" s="1855"/>
      <c r="HYQ32" s="1855"/>
      <c r="HYR32" s="1855"/>
      <c r="HYS32" s="1855"/>
      <c r="HYT32" s="1855"/>
      <c r="HYU32" s="1855"/>
      <c r="HYV32" s="1855"/>
      <c r="HYW32" s="1855"/>
      <c r="HYX32" s="1855"/>
      <c r="HYY32" s="1855"/>
      <c r="HYZ32" s="1855"/>
      <c r="HZA32" s="1855"/>
      <c r="HZB32" s="1855"/>
      <c r="HZC32" s="1855"/>
      <c r="HZD32" s="1855"/>
      <c r="HZE32" s="1855"/>
      <c r="HZF32" s="1855"/>
      <c r="HZG32" s="1855"/>
      <c r="HZH32" s="1855"/>
      <c r="HZI32" s="1855"/>
      <c r="HZJ32" s="1855"/>
      <c r="HZK32" s="1855"/>
      <c r="HZL32" s="1855"/>
      <c r="HZM32" s="1855"/>
      <c r="HZN32" s="1855"/>
      <c r="HZO32" s="1855"/>
      <c r="HZP32" s="1855"/>
      <c r="HZQ32" s="1855"/>
      <c r="HZR32" s="1855"/>
      <c r="HZS32" s="1855"/>
      <c r="HZT32" s="1855"/>
      <c r="HZU32" s="1855"/>
      <c r="HZV32" s="1855"/>
      <c r="HZW32" s="1855"/>
      <c r="HZX32" s="1855"/>
      <c r="HZY32" s="1855"/>
      <c r="HZZ32" s="1855"/>
      <c r="IAA32" s="1855"/>
      <c r="IAB32" s="1855"/>
      <c r="IAC32" s="1855"/>
      <c r="IAD32" s="1855"/>
      <c r="IAE32" s="1855"/>
      <c r="IAF32" s="1855"/>
      <c r="IAG32" s="1855"/>
      <c r="IAH32" s="1855"/>
      <c r="IAI32" s="1855"/>
      <c r="IAJ32" s="1855"/>
      <c r="IAK32" s="1855"/>
      <c r="IAL32" s="1855"/>
      <c r="IAM32" s="1855"/>
      <c r="IAN32" s="1855"/>
      <c r="IAO32" s="1855"/>
      <c r="IAP32" s="1855"/>
      <c r="IAQ32" s="1855"/>
      <c r="IAR32" s="1855"/>
      <c r="IAS32" s="1855"/>
      <c r="IAT32" s="1855"/>
      <c r="IAU32" s="1855"/>
      <c r="IAV32" s="1855"/>
      <c r="IAW32" s="1855"/>
      <c r="IAX32" s="1855"/>
      <c r="IAY32" s="1855"/>
      <c r="IAZ32" s="1855"/>
      <c r="IBA32" s="1855"/>
      <c r="IBB32" s="1855"/>
      <c r="IBC32" s="1855"/>
      <c r="IBD32" s="1855"/>
      <c r="IBE32" s="1855"/>
      <c r="IBF32" s="1855"/>
      <c r="IBG32" s="1855"/>
      <c r="IBH32" s="1855"/>
      <c r="IBI32" s="1855"/>
      <c r="IBJ32" s="1855"/>
      <c r="IBK32" s="1855"/>
      <c r="IBL32" s="1855"/>
      <c r="IBM32" s="1855"/>
      <c r="IBN32" s="1855"/>
      <c r="IBO32" s="1855"/>
      <c r="IBP32" s="1855"/>
      <c r="IBQ32" s="1855"/>
      <c r="IBR32" s="1855"/>
      <c r="IBS32" s="1855"/>
      <c r="IBT32" s="1855"/>
      <c r="IBU32" s="1855"/>
      <c r="IBV32" s="1855"/>
      <c r="IBW32" s="1855"/>
      <c r="IBX32" s="1855"/>
      <c r="IBY32" s="1855"/>
      <c r="IBZ32" s="1855"/>
      <c r="ICA32" s="1855"/>
      <c r="ICB32" s="1855"/>
      <c r="ICC32" s="1855"/>
      <c r="ICD32" s="1855"/>
      <c r="ICE32" s="1855"/>
      <c r="ICF32" s="1855"/>
      <c r="ICG32" s="1855"/>
      <c r="ICH32" s="1855"/>
      <c r="ICI32" s="1855"/>
      <c r="ICJ32" s="1855"/>
      <c r="ICK32" s="1855"/>
      <c r="ICL32" s="1855"/>
      <c r="ICM32" s="1855"/>
      <c r="ICN32" s="1855"/>
      <c r="ICO32" s="1855"/>
      <c r="ICP32" s="1855"/>
      <c r="ICQ32" s="1855"/>
      <c r="ICR32" s="1855"/>
      <c r="ICS32" s="1855"/>
      <c r="ICT32" s="1855"/>
      <c r="ICU32" s="1855"/>
      <c r="ICV32" s="1855"/>
      <c r="ICW32" s="1855"/>
      <c r="ICX32" s="1855"/>
      <c r="ICY32" s="1855"/>
      <c r="ICZ32" s="1855"/>
      <c r="IDA32" s="1855"/>
      <c r="IDB32" s="1855"/>
      <c r="IDC32" s="1855"/>
      <c r="IDD32" s="1855"/>
      <c r="IDE32" s="1855"/>
      <c r="IDF32" s="1855"/>
      <c r="IDG32" s="1855"/>
      <c r="IDH32" s="1855"/>
      <c r="IDI32" s="1855"/>
      <c r="IDJ32" s="1855"/>
      <c r="IDK32" s="1855"/>
      <c r="IDL32" s="1855"/>
      <c r="IDM32" s="1855"/>
      <c r="IDN32" s="1855"/>
      <c r="IDO32" s="1855"/>
      <c r="IDP32" s="1855"/>
      <c r="IDQ32" s="1855"/>
      <c r="IDR32" s="1855"/>
      <c r="IDS32" s="1855"/>
      <c r="IDT32" s="1855"/>
      <c r="IDU32" s="1855"/>
      <c r="IDV32" s="1855"/>
      <c r="IDW32" s="1855"/>
      <c r="IDX32" s="1855"/>
      <c r="IDY32" s="1855"/>
      <c r="IDZ32" s="1855"/>
      <c r="IEA32" s="1855"/>
      <c r="IEB32" s="1855"/>
      <c r="IEC32" s="1855"/>
      <c r="IED32" s="1855"/>
      <c r="IEE32" s="1855"/>
      <c r="IEF32" s="1855"/>
      <c r="IEG32" s="1855"/>
      <c r="IEH32" s="1855"/>
      <c r="IEI32" s="1855"/>
      <c r="IEJ32" s="1855"/>
      <c r="IEK32" s="1855"/>
      <c r="IEL32" s="1855"/>
      <c r="IEM32" s="1855"/>
      <c r="IEN32" s="1855"/>
      <c r="IEO32" s="1855"/>
      <c r="IEP32" s="1855"/>
      <c r="IEQ32" s="1855"/>
      <c r="IER32" s="1855"/>
      <c r="IES32" s="1855"/>
      <c r="IET32" s="1855"/>
      <c r="IEU32" s="1855"/>
      <c r="IEV32" s="1855"/>
      <c r="IEW32" s="1855"/>
      <c r="IEX32" s="1855"/>
      <c r="IEY32" s="1855"/>
      <c r="IEZ32" s="1855"/>
      <c r="IFA32" s="1855"/>
      <c r="IFB32" s="1855"/>
      <c r="IFC32" s="1855"/>
      <c r="IFD32" s="1855"/>
      <c r="IFE32" s="1855"/>
      <c r="IFF32" s="1855"/>
      <c r="IFG32" s="1855"/>
      <c r="IFH32" s="1855"/>
      <c r="IFI32" s="1855"/>
      <c r="IFJ32" s="1855"/>
      <c r="IFK32" s="1855"/>
      <c r="IFL32" s="1855"/>
      <c r="IFM32" s="1855"/>
      <c r="IFN32" s="1855"/>
      <c r="IFO32" s="1855"/>
      <c r="IFP32" s="1855"/>
      <c r="IFQ32" s="1855"/>
      <c r="IFR32" s="1855"/>
      <c r="IFS32" s="1855"/>
      <c r="IFT32" s="1855"/>
      <c r="IFU32" s="1855"/>
      <c r="IFV32" s="1855"/>
      <c r="IFW32" s="1855"/>
      <c r="IFX32" s="1855"/>
      <c r="IFY32" s="1855"/>
      <c r="IFZ32" s="1855"/>
      <c r="IGA32" s="1855"/>
      <c r="IGB32" s="1855"/>
      <c r="IGC32" s="1855"/>
      <c r="IGD32" s="1855"/>
      <c r="IGE32" s="1855"/>
      <c r="IGF32" s="1855"/>
      <c r="IGG32" s="1855"/>
      <c r="IGH32" s="1855"/>
      <c r="IGI32" s="1855"/>
      <c r="IGJ32" s="1855"/>
      <c r="IGK32" s="1855"/>
      <c r="IGL32" s="1855"/>
      <c r="IGM32" s="1855"/>
      <c r="IGN32" s="1855"/>
      <c r="IGO32" s="1855"/>
      <c r="IGP32" s="1855"/>
      <c r="IGQ32" s="1855"/>
      <c r="IGR32" s="1855"/>
      <c r="IGS32" s="1855"/>
      <c r="IGT32" s="1855"/>
      <c r="IGU32" s="1855"/>
      <c r="IGV32" s="1855"/>
      <c r="IGW32" s="1855"/>
      <c r="IGX32" s="1855"/>
      <c r="IGY32" s="1855"/>
      <c r="IGZ32" s="1855"/>
      <c r="IHA32" s="1855"/>
      <c r="IHB32" s="1855"/>
      <c r="IHC32" s="1855"/>
      <c r="IHD32" s="1855"/>
      <c r="IHE32" s="1855"/>
      <c r="IHF32" s="1855"/>
      <c r="IHG32" s="1855"/>
      <c r="IHH32" s="1855"/>
      <c r="IHI32" s="1855"/>
      <c r="IHJ32" s="1855"/>
      <c r="IHK32" s="1855"/>
      <c r="IHL32" s="1855"/>
      <c r="IHM32" s="1855"/>
      <c r="IHN32" s="1855"/>
      <c r="IHO32" s="1855"/>
      <c r="IHP32" s="1855"/>
      <c r="IHQ32" s="1855"/>
      <c r="IHR32" s="1855"/>
      <c r="IHS32" s="1855"/>
      <c r="IHT32" s="1855"/>
      <c r="IHU32" s="1855"/>
      <c r="IHV32" s="1855"/>
      <c r="IHW32" s="1855"/>
      <c r="IHX32" s="1855"/>
      <c r="IHY32" s="1855"/>
      <c r="IHZ32" s="1855"/>
      <c r="IIA32" s="1855"/>
      <c r="IIB32" s="1855"/>
      <c r="IIC32" s="1855"/>
      <c r="IID32" s="1855"/>
      <c r="IIE32" s="1855"/>
      <c r="IIF32" s="1855"/>
      <c r="IIG32" s="1855"/>
      <c r="IIH32" s="1855"/>
      <c r="III32" s="1855"/>
      <c r="IIJ32" s="1855"/>
      <c r="IIK32" s="1855"/>
      <c r="IIL32" s="1855"/>
      <c r="IIM32" s="1855"/>
      <c r="IIN32" s="1855"/>
      <c r="IIO32" s="1855"/>
      <c r="IIP32" s="1855"/>
      <c r="IIQ32" s="1855"/>
      <c r="IIR32" s="1855"/>
      <c r="IIS32" s="1855"/>
      <c r="IIT32" s="1855"/>
      <c r="IIU32" s="1855"/>
      <c r="IIV32" s="1855"/>
      <c r="IIW32" s="1855"/>
      <c r="IIX32" s="1855"/>
      <c r="IIY32" s="1855"/>
      <c r="IIZ32" s="1855"/>
      <c r="IJA32" s="1855"/>
      <c r="IJB32" s="1855"/>
      <c r="IJC32" s="1855"/>
      <c r="IJD32" s="1855"/>
      <c r="IJE32" s="1855"/>
      <c r="IJF32" s="1855"/>
      <c r="IJG32" s="1855"/>
      <c r="IJH32" s="1855"/>
      <c r="IJI32" s="1855"/>
      <c r="IJJ32" s="1855"/>
      <c r="IJK32" s="1855"/>
      <c r="IJL32" s="1855"/>
      <c r="IJM32" s="1855"/>
      <c r="IJN32" s="1855"/>
      <c r="IJO32" s="1855"/>
      <c r="IJP32" s="1855"/>
      <c r="IJQ32" s="1855"/>
      <c r="IJR32" s="1855"/>
      <c r="IJS32" s="1855"/>
      <c r="IJT32" s="1855"/>
      <c r="IJU32" s="1855"/>
      <c r="IJV32" s="1855"/>
      <c r="IJW32" s="1855"/>
      <c r="IJX32" s="1855"/>
      <c r="IJY32" s="1855"/>
      <c r="IJZ32" s="1855"/>
      <c r="IKA32" s="1855"/>
      <c r="IKB32" s="1855"/>
      <c r="IKC32" s="1855"/>
      <c r="IKD32" s="1855"/>
      <c r="IKE32" s="1855"/>
      <c r="IKF32" s="1855"/>
      <c r="IKG32" s="1855"/>
      <c r="IKH32" s="1855"/>
      <c r="IKI32" s="1855"/>
      <c r="IKJ32" s="1855"/>
      <c r="IKK32" s="1855"/>
      <c r="IKL32" s="1855"/>
      <c r="IKM32" s="1855"/>
      <c r="IKN32" s="1855"/>
      <c r="IKO32" s="1855"/>
      <c r="IKP32" s="1855"/>
      <c r="IKQ32" s="1855"/>
      <c r="IKR32" s="1855"/>
      <c r="IKS32" s="1855"/>
      <c r="IKT32" s="1855"/>
      <c r="IKU32" s="1855"/>
      <c r="IKV32" s="1855"/>
      <c r="IKW32" s="1855"/>
      <c r="IKX32" s="1855"/>
      <c r="IKY32" s="1855"/>
      <c r="IKZ32" s="1855"/>
      <c r="ILA32" s="1855"/>
      <c r="ILB32" s="1855"/>
      <c r="ILC32" s="1855"/>
      <c r="ILD32" s="1855"/>
      <c r="ILE32" s="1855"/>
      <c r="ILF32" s="1855"/>
      <c r="ILG32" s="1855"/>
      <c r="ILH32" s="1855"/>
      <c r="ILI32" s="1855"/>
      <c r="ILJ32" s="1855"/>
      <c r="ILK32" s="1855"/>
      <c r="ILL32" s="1855"/>
      <c r="ILM32" s="1855"/>
      <c r="ILN32" s="1855"/>
      <c r="ILO32" s="1855"/>
      <c r="ILP32" s="1855"/>
      <c r="ILQ32" s="1855"/>
      <c r="ILR32" s="1855"/>
      <c r="ILS32" s="1855"/>
      <c r="ILT32" s="1855"/>
      <c r="ILU32" s="1855"/>
      <c r="ILV32" s="1855"/>
      <c r="ILW32" s="1855"/>
      <c r="ILX32" s="1855"/>
      <c r="ILY32" s="1855"/>
      <c r="ILZ32" s="1855"/>
      <c r="IMA32" s="1855"/>
      <c r="IMB32" s="1855"/>
      <c r="IMC32" s="1855"/>
      <c r="IMD32" s="1855"/>
      <c r="IME32" s="1855"/>
      <c r="IMF32" s="1855"/>
      <c r="IMG32" s="1855"/>
      <c r="IMH32" s="1855"/>
      <c r="IMI32" s="1855"/>
      <c r="IMJ32" s="1855"/>
      <c r="IMK32" s="1855"/>
      <c r="IML32" s="1855"/>
      <c r="IMM32" s="1855"/>
      <c r="IMN32" s="1855"/>
      <c r="IMO32" s="1855"/>
      <c r="IMP32" s="1855"/>
      <c r="IMQ32" s="1855"/>
      <c r="IMR32" s="1855"/>
      <c r="IMS32" s="1855"/>
      <c r="IMT32" s="1855"/>
      <c r="IMU32" s="1855"/>
      <c r="IMV32" s="1855"/>
      <c r="IMW32" s="1855"/>
      <c r="IMX32" s="1855"/>
      <c r="IMY32" s="1855"/>
      <c r="IMZ32" s="1855"/>
      <c r="INA32" s="1855"/>
      <c r="INB32" s="1855"/>
      <c r="INC32" s="1855"/>
      <c r="IND32" s="1855"/>
      <c r="INE32" s="1855"/>
      <c r="INF32" s="1855"/>
      <c r="ING32" s="1855"/>
      <c r="INH32" s="1855"/>
      <c r="INI32" s="1855"/>
      <c r="INJ32" s="1855"/>
      <c r="INK32" s="1855"/>
      <c r="INL32" s="1855"/>
      <c r="INM32" s="1855"/>
      <c r="INN32" s="1855"/>
      <c r="INO32" s="1855"/>
      <c r="INP32" s="1855"/>
      <c r="INQ32" s="1855"/>
      <c r="INR32" s="1855"/>
      <c r="INS32" s="1855"/>
      <c r="INT32" s="1855"/>
      <c r="INU32" s="1855"/>
      <c r="INV32" s="1855"/>
      <c r="INW32" s="1855"/>
      <c r="INX32" s="1855"/>
      <c r="INY32" s="1855"/>
      <c r="INZ32" s="1855"/>
      <c r="IOA32" s="1855"/>
      <c r="IOB32" s="1855"/>
      <c r="IOC32" s="1855"/>
      <c r="IOD32" s="1855"/>
      <c r="IOE32" s="1855"/>
      <c r="IOF32" s="1855"/>
      <c r="IOG32" s="1855"/>
      <c r="IOH32" s="1855"/>
      <c r="IOI32" s="1855"/>
      <c r="IOJ32" s="1855"/>
      <c r="IOK32" s="1855"/>
      <c r="IOL32" s="1855"/>
      <c r="IOM32" s="1855"/>
      <c r="ION32" s="1855"/>
      <c r="IOO32" s="1855"/>
      <c r="IOP32" s="1855"/>
      <c r="IOQ32" s="1855"/>
      <c r="IOR32" s="1855"/>
      <c r="IOS32" s="1855"/>
      <c r="IOT32" s="1855"/>
      <c r="IOU32" s="1855"/>
      <c r="IOV32" s="1855"/>
      <c r="IOW32" s="1855"/>
      <c r="IOX32" s="1855"/>
      <c r="IOY32" s="1855"/>
      <c r="IOZ32" s="1855"/>
      <c r="IPA32" s="1855"/>
      <c r="IPB32" s="1855"/>
      <c r="IPC32" s="1855"/>
      <c r="IPD32" s="1855"/>
      <c r="IPE32" s="1855"/>
      <c r="IPF32" s="1855"/>
      <c r="IPG32" s="1855"/>
      <c r="IPH32" s="1855"/>
      <c r="IPI32" s="1855"/>
      <c r="IPJ32" s="1855"/>
      <c r="IPK32" s="1855"/>
      <c r="IPL32" s="1855"/>
      <c r="IPM32" s="1855"/>
      <c r="IPN32" s="1855"/>
      <c r="IPO32" s="1855"/>
      <c r="IPP32" s="1855"/>
      <c r="IPQ32" s="1855"/>
      <c r="IPR32" s="1855"/>
      <c r="IPS32" s="1855"/>
      <c r="IPT32" s="1855"/>
      <c r="IPU32" s="1855"/>
      <c r="IPV32" s="1855"/>
      <c r="IPW32" s="1855"/>
      <c r="IPX32" s="1855"/>
      <c r="IPY32" s="1855"/>
      <c r="IPZ32" s="1855"/>
      <c r="IQA32" s="1855"/>
      <c r="IQB32" s="1855"/>
      <c r="IQC32" s="1855"/>
      <c r="IQD32" s="1855"/>
      <c r="IQE32" s="1855"/>
      <c r="IQF32" s="1855"/>
      <c r="IQG32" s="1855"/>
      <c r="IQH32" s="1855"/>
      <c r="IQI32" s="1855"/>
      <c r="IQJ32" s="1855"/>
      <c r="IQK32" s="1855"/>
      <c r="IQL32" s="1855"/>
      <c r="IQM32" s="1855"/>
      <c r="IQN32" s="1855"/>
      <c r="IQO32" s="1855"/>
      <c r="IQP32" s="1855"/>
      <c r="IQQ32" s="1855"/>
      <c r="IQR32" s="1855"/>
      <c r="IQS32" s="1855"/>
      <c r="IQT32" s="1855"/>
      <c r="IQU32" s="1855"/>
      <c r="IQV32" s="1855"/>
      <c r="IQW32" s="1855"/>
      <c r="IQX32" s="1855"/>
      <c r="IQY32" s="1855"/>
      <c r="IQZ32" s="1855"/>
      <c r="IRA32" s="1855"/>
      <c r="IRB32" s="1855"/>
      <c r="IRC32" s="1855"/>
      <c r="IRD32" s="1855"/>
      <c r="IRE32" s="1855"/>
      <c r="IRF32" s="1855"/>
      <c r="IRG32" s="1855"/>
      <c r="IRH32" s="1855"/>
      <c r="IRI32" s="1855"/>
      <c r="IRJ32" s="1855"/>
      <c r="IRK32" s="1855"/>
      <c r="IRL32" s="1855"/>
      <c r="IRM32" s="1855"/>
      <c r="IRN32" s="1855"/>
      <c r="IRO32" s="1855"/>
      <c r="IRP32" s="1855"/>
      <c r="IRQ32" s="1855"/>
      <c r="IRR32" s="1855"/>
      <c r="IRS32" s="1855"/>
      <c r="IRT32" s="1855"/>
      <c r="IRU32" s="1855"/>
      <c r="IRV32" s="1855"/>
      <c r="IRW32" s="1855"/>
      <c r="IRX32" s="1855"/>
      <c r="IRY32" s="1855"/>
      <c r="IRZ32" s="1855"/>
      <c r="ISA32" s="1855"/>
      <c r="ISB32" s="1855"/>
      <c r="ISC32" s="1855"/>
      <c r="ISD32" s="1855"/>
      <c r="ISE32" s="1855"/>
      <c r="ISF32" s="1855"/>
      <c r="ISG32" s="1855"/>
      <c r="ISH32" s="1855"/>
      <c r="ISI32" s="1855"/>
      <c r="ISJ32" s="1855"/>
      <c r="ISK32" s="1855"/>
      <c r="ISL32" s="1855"/>
      <c r="ISM32" s="1855"/>
      <c r="ISN32" s="1855"/>
      <c r="ISO32" s="1855"/>
      <c r="ISP32" s="1855"/>
      <c r="ISQ32" s="1855"/>
      <c r="ISR32" s="1855"/>
      <c r="ISS32" s="1855"/>
      <c r="IST32" s="1855"/>
      <c r="ISU32" s="1855"/>
      <c r="ISV32" s="1855"/>
      <c r="ISW32" s="1855"/>
      <c r="ISX32" s="1855"/>
      <c r="ISY32" s="1855"/>
      <c r="ISZ32" s="1855"/>
      <c r="ITA32" s="1855"/>
      <c r="ITB32" s="1855"/>
      <c r="ITC32" s="1855"/>
      <c r="ITD32" s="1855"/>
      <c r="ITE32" s="1855"/>
      <c r="ITF32" s="1855"/>
      <c r="ITG32" s="1855"/>
      <c r="ITH32" s="1855"/>
      <c r="ITI32" s="1855"/>
      <c r="ITJ32" s="1855"/>
      <c r="ITK32" s="1855"/>
      <c r="ITL32" s="1855"/>
      <c r="ITM32" s="1855"/>
      <c r="ITN32" s="1855"/>
      <c r="ITO32" s="1855"/>
      <c r="ITP32" s="1855"/>
      <c r="ITQ32" s="1855"/>
      <c r="ITR32" s="1855"/>
      <c r="ITS32" s="1855"/>
      <c r="ITT32" s="1855"/>
      <c r="ITU32" s="1855"/>
      <c r="ITV32" s="1855"/>
      <c r="ITW32" s="1855"/>
      <c r="ITX32" s="1855"/>
      <c r="ITY32" s="1855"/>
      <c r="ITZ32" s="1855"/>
      <c r="IUA32" s="1855"/>
      <c r="IUB32" s="1855"/>
      <c r="IUC32" s="1855"/>
      <c r="IUD32" s="1855"/>
      <c r="IUE32" s="1855"/>
      <c r="IUF32" s="1855"/>
      <c r="IUG32" s="1855"/>
      <c r="IUH32" s="1855"/>
      <c r="IUI32" s="1855"/>
      <c r="IUJ32" s="1855"/>
      <c r="IUK32" s="1855"/>
      <c r="IUL32" s="1855"/>
      <c r="IUM32" s="1855"/>
      <c r="IUN32" s="1855"/>
      <c r="IUO32" s="1855"/>
      <c r="IUP32" s="1855"/>
      <c r="IUQ32" s="1855"/>
      <c r="IUR32" s="1855"/>
      <c r="IUS32" s="1855"/>
      <c r="IUT32" s="1855"/>
      <c r="IUU32" s="1855"/>
      <c r="IUV32" s="1855"/>
      <c r="IUW32" s="1855"/>
      <c r="IUX32" s="1855"/>
      <c r="IUY32" s="1855"/>
      <c r="IUZ32" s="1855"/>
      <c r="IVA32" s="1855"/>
      <c r="IVB32" s="1855"/>
      <c r="IVC32" s="1855"/>
      <c r="IVD32" s="1855"/>
      <c r="IVE32" s="1855"/>
      <c r="IVF32" s="1855"/>
      <c r="IVG32" s="1855"/>
      <c r="IVH32" s="1855"/>
      <c r="IVI32" s="1855"/>
      <c r="IVJ32" s="1855"/>
      <c r="IVK32" s="1855"/>
      <c r="IVL32" s="1855"/>
      <c r="IVM32" s="1855"/>
      <c r="IVN32" s="1855"/>
      <c r="IVO32" s="1855"/>
      <c r="IVP32" s="1855"/>
      <c r="IVQ32" s="1855"/>
      <c r="IVR32" s="1855"/>
      <c r="IVS32" s="1855"/>
      <c r="IVT32" s="1855"/>
      <c r="IVU32" s="1855"/>
      <c r="IVV32" s="1855"/>
      <c r="IVW32" s="1855"/>
      <c r="IVX32" s="1855"/>
      <c r="IVY32" s="1855"/>
      <c r="IVZ32" s="1855"/>
      <c r="IWA32" s="1855"/>
      <c r="IWB32" s="1855"/>
      <c r="IWC32" s="1855"/>
      <c r="IWD32" s="1855"/>
      <c r="IWE32" s="1855"/>
      <c r="IWF32" s="1855"/>
      <c r="IWG32" s="1855"/>
      <c r="IWH32" s="1855"/>
      <c r="IWI32" s="1855"/>
      <c r="IWJ32" s="1855"/>
      <c r="IWK32" s="1855"/>
      <c r="IWL32" s="1855"/>
      <c r="IWM32" s="1855"/>
      <c r="IWN32" s="1855"/>
      <c r="IWO32" s="1855"/>
      <c r="IWP32" s="1855"/>
      <c r="IWQ32" s="1855"/>
      <c r="IWR32" s="1855"/>
      <c r="IWS32" s="1855"/>
      <c r="IWT32" s="1855"/>
      <c r="IWU32" s="1855"/>
      <c r="IWV32" s="1855"/>
      <c r="IWW32" s="1855"/>
      <c r="IWX32" s="1855"/>
      <c r="IWY32" s="1855"/>
      <c r="IWZ32" s="1855"/>
      <c r="IXA32" s="1855"/>
      <c r="IXB32" s="1855"/>
      <c r="IXC32" s="1855"/>
      <c r="IXD32" s="1855"/>
      <c r="IXE32" s="1855"/>
      <c r="IXF32" s="1855"/>
      <c r="IXG32" s="1855"/>
      <c r="IXH32" s="1855"/>
      <c r="IXI32" s="1855"/>
      <c r="IXJ32" s="1855"/>
      <c r="IXK32" s="1855"/>
      <c r="IXL32" s="1855"/>
      <c r="IXM32" s="1855"/>
      <c r="IXN32" s="1855"/>
      <c r="IXO32" s="1855"/>
      <c r="IXP32" s="1855"/>
      <c r="IXQ32" s="1855"/>
      <c r="IXR32" s="1855"/>
      <c r="IXS32" s="1855"/>
      <c r="IXT32" s="1855"/>
      <c r="IXU32" s="1855"/>
      <c r="IXV32" s="1855"/>
      <c r="IXW32" s="1855"/>
      <c r="IXX32" s="1855"/>
      <c r="IXY32" s="1855"/>
      <c r="IXZ32" s="1855"/>
      <c r="IYA32" s="1855"/>
      <c r="IYB32" s="1855"/>
      <c r="IYC32" s="1855"/>
      <c r="IYD32" s="1855"/>
      <c r="IYE32" s="1855"/>
      <c r="IYF32" s="1855"/>
      <c r="IYG32" s="1855"/>
      <c r="IYH32" s="1855"/>
      <c r="IYI32" s="1855"/>
      <c r="IYJ32" s="1855"/>
      <c r="IYK32" s="1855"/>
      <c r="IYL32" s="1855"/>
      <c r="IYM32" s="1855"/>
      <c r="IYN32" s="1855"/>
      <c r="IYO32" s="1855"/>
      <c r="IYP32" s="1855"/>
      <c r="IYQ32" s="1855"/>
      <c r="IYR32" s="1855"/>
      <c r="IYS32" s="1855"/>
      <c r="IYT32" s="1855"/>
      <c r="IYU32" s="1855"/>
      <c r="IYV32" s="1855"/>
      <c r="IYW32" s="1855"/>
      <c r="IYX32" s="1855"/>
      <c r="IYY32" s="1855"/>
      <c r="IYZ32" s="1855"/>
      <c r="IZA32" s="1855"/>
      <c r="IZB32" s="1855"/>
      <c r="IZC32" s="1855"/>
      <c r="IZD32" s="1855"/>
      <c r="IZE32" s="1855"/>
      <c r="IZF32" s="1855"/>
      <c r="IZG32" s="1855"/>
      <c r="IZH32" s="1855"/>
      <c r="IZI32" s="1855"/>
      <c r="IZJ32" s="1855"/>
      <c r="IZK32" s="1855"/>
      <c r="IZL32" s="1855"/>
      <c r="IZM32" s="1855"/>
      <c r="IZN32" s="1855"/>
      <c r="IZO32" s="1855"/>
      <c r="IZP32" s="1855"/>
      <c r="IZQ32" s="1855"/>
      <c r="IZR32" s="1855"/>
      <c r="IZS32" s="1855"/>
      <c r="IZT32" s="1855"/>
      <c r="IZU32" s="1855"/>
      <c r="IZV32" s="1855"/>
      <c r="IZW32" s="1855"/>
      <c r="IZX32" s="1855"/>
      <c r="IZY32" s="1855"/>
      <c r="IZZ32" s="1855"/>
      <c r="JAA32" s="1855"/>
      <c r="JAB32" s="1855"/>
      <c r="JAC32" s="1855"/>
      <c r="JAD32" s="1855"/>
      <c r="JAE32" s="1855"/>
      <c r="JAF32" s="1855"/>
      <c r="JAG32" s="1855"/>
      <c r="JAH32" s="1855"/>
      <c r="JAI32" s="1855"/>
      <c r="JAJ32" s="1855"/>
      <c r="JAK32" s="1855"/>
      <c r="JAL32" s="1855"/>
      <c r="JAM32" s="1855"/>
      <c r="JAN32" s="1855"/>
      <c r="JAO32" s="1855"/>
      <c r="JAP32" s="1855"/>
      <c r="JAQ32" s="1855"/>
      <c r="JAR32" s="1855"/>
      <c r="JAS32" s="1855"/>
      <c r="JAT32" s="1855"/>
      <c r="JAU32" s="1855"/>
      <c r="JAV32" s="1855"/>
      <c r="JAW32" s="1855"/>
      <c r="JAX32" s="1855"/>
      <c r="JAY32" s="1855"/>
      <c r="JAZ32" s="1855"/>
      <c r="JBA32" s="1855"/>
      <c r="JBB32" s="1855"/>
      <c r="JBC32" s="1855"/>
      <c r="JBD32" s="1855"/>
      <c r="JBE32" s="1855"/>
      <c r="JBF32" s="1855"/>
      <c r="JBG32" s="1855"/>
      <c r="JBH32" s="1855"/>
      <c r="JBI32" s="1855"/>
      <c r="JBJ32" s="1855"/>
      <c r="JBK32" s="1855"/>
      <c r="JBL32" s="1855"/>
      <c r="JBM32" s="1855"/>
      <c r="JBN32" s="1855"/>
      <c r="JBO32" s="1855"/>
      <c r="JBP32" s="1855"/>
      <c r="JBQ32" s="1855"/>
      <c r="JBR32" s="1855"/>
      <c r="JBS32" s="1855"/>
      <c r="JBT32" s="1855"/>
      <c r="JBU32" s="1855"/>
      <c r="JBV32" s="1855"/>
      <c r="JBW32" s="1855"/>
      <c r="JBX32" s="1855"/>
      <c r="JBY32" s="1855"/>
      <c r="JBZ32" s="1855"/>
      <c r="JCA32" s="1855"/>
      <c r="JCB32" s="1855"/>
      <c r="JCC32" s="1855"/>
      <c r="JCD32" s="1855"/>
      <c r="JCE32" s="1855"/>
      <c r="JCF32" s="1855"/>
      <c r="JCG32" s="1855"/>
      <c r="JCH32" s="1855"/>
      <c r="JCI32" s="1855"/>
      <c r="JCJ32" s="1855"/>
      <c r="JCK32" s="1855"/>
      <c r="JCL32" s="1855"/>
      <c r="JCM32" s="1855"/>
      <c r="JCN32" s="1855"/>
      <c r="JCO32" s="1855"/>
      <c r="JCP32" s="1855"/>
      <c r="JCQ32" s="1855"/>
      <c r="JCR32" s="1855"/>
      <c r="JCS32" s="1855"/>
      <c r="JCT32" s="1855"/>
      <c r="JCU32" s="1855"/>
      <c r="JCV32" s="1855"/>
      <c r="JCW32" s="1855"/>
      <c r="JCX32" s="1855"/>
      <c r="JCY32" s="1855"/>
      <c r="JCZ32" s="1855"/>
      <c r="JDA32" s="1855"/>
      <c r="JDB32" s="1855"/>
      <c r="JDC32" s="1855"/>
      <c r="JDD32" s="1855"/>
      <c r="JDE32" s="1855"/>
      <c r="JDF32" s="1855"/>
      <c r="JDG32" s="1855"/>
      <c r="JDH32" s="1855"/>
      <c r="JDI32" s="1855"/>
      <c r="JDJ32" s="1855"/>
      <c r="JDK32" s="1855"/>
      <c r="JDL32" s="1855"/>
      <c r="JDM32" s="1855"/>
      <c r="JDN32" s="1855"/>
      <c r="JDO32" s="1855"/>
      <c r="JDP32" s="1855"/>
      <c r="JDQ32" s="1855"/>
      <c r="JDR32" s="1855"/>
      <c r="JDS32" s="1855"/>
      <c r="JDT32" s="1855"/>
      <c r="JDU32" s="1855"/>
      <c r="JDV32" s="1855"/>
      <c r="JDW32" s="1855"/>
      <c r="JDX32" s="1855"/>
      <c r="JDY32" s="1855"/>
      <c r="JDZ32" s="1855"/>
      <c r="JEA32" s="1855"/>
      <c r="JEB32" s="1855"/>
      <c r="JEC32" s="1855"/>
      <c r="JED32" s="1855"/>
      <c r="JEE32" s="1855"/>
      <c r="JEF32" s="1855"/>
      <c r="JEG32" s="1855"/>
      <c r="JEH32" s="1855"/>
      <c r="JEI32" s="1855"/>
      <c r="JEJ32" s="1855"/>
      <c r="JEK32" s="1855"/>
      <c r="JEL32" s="1855"/>
      <c r="JEM32" s="1855"/>
      <c r="JEN32" s="1855"/>
      <c r="JEO32" s="1855"/>
      <c r="JEP32" s="1855"/>
      <c r="JEQ32" s="1855"/>
      <c r="JER32" s="1855"/>
      <c r="JES32" s="1855"/>
      <c r="JET32" s="1855"/>
      <c r="JEU32" s="1855"/>
      <c r="JEV32" s="1855"/>
      <c r="JEW32" s="1855"/>
      <c r="JEX32" s="1855"/>
      <c r="JEY32" s="1855"/>
      <c r="JEZ32" s="1855"/>
      <c r="JFA32" s="1855"/>
      <c r="JFB32" s="1855"/>
      <c r="JFC32" s="1855"/>
      <c r="JFD32" s="1855"/>
      <c r="JFE32" s="1855"/>
      <c r="JFF32" s="1855"/>
      <c r="JFG32" s="1855"/>
      <c r="JFH32" s="1855"/>
      <c r="JFI32" s="1855"/>
      <c r="JFJ32" s="1855"/>
      <c r="JFK32" s="1855"/>
      <c r="JFL32" s="1855"/>
      <c r="JFM32" s="1855"/>
      <c r="JFN32" s="1855"/>
      <c r="JFO32" s="1855"/>
      <c r="JFP32" s="1855"/>
      <c r="JFQ32" s="1855"/>
      <c r="JFR32" s="1855"/>
      <c r="JFS32" s="1855"/>
      <c r="JFT32" s="1855"/>
      <c r="JFU32" s="1855"/>
      <c r="JFV32" s="1855"/>
      <c r="JFW32" s="1855"/>
      <c r="JFX32" s="1855"/>
      <c r="JFY32" s="1855"/>
      <c r="JFZ32" s="1855"/>
      <c r="JGA32" s="1855"/>
      <c r="JGB32" s="1855"/>
      <c r="JGC32" s="1855"/>
      <c r="JGD32" s="1855"/>
      <c r="JGE32" s="1855"/>
      <c r="JGF32" s="1855"/>
      <c r="JGG32" s="1855"/>
      <c r="JGH32" s="1855"/>
      <c r="JGI32" s="1855"/>
      <c r="JGJ32" s="1855"/>
      <c r="JGK32" s="1855"/>
      <c r="JGL32" s="1855"/>
      <c r="JGM32" s="1855"/>
      <c r="JGN32" s="1855"/>
      <c r="JGO32" s="1855"/>
      <c r="JGP32" s="1855"/>
      <c r="JGQ32" s="1855"/>
      <c r="JGR32" s="1855"/>
      <c r="JGS32" s="1855"/>
      <c r="JGT32" s="1855"/>
      <c r="JGU32" s="1855"/>
      <c r="JGV32" s="1855"/>
      <c r="JGW32" s="1855"/>
      <c r="JGX32" s="1855"/>
      <c r="JGY32" s="1855"/>
      <c r="JGZ32" s="1855"/>
      <c r="JHA32" s="1855"/>
      <c r="JHB32" s="1855"/>
      <c r="JHC32" s="1855"/>
      <c r="JHD32" s="1855"/>
      <c r="JHE32" s="1855"/>
      <c r="JHF32" s="1855"/>
      <c r="JHG32" s="1855"/>
      <c r="JHH32" s="1855"/>
      <c r="JHI32" s="1855"/>
      <c r="JHJ32" s="1855"/>
      <c r="JHK32" s="1855"/>
      <c r="JHL32" s="1855"/>
      <c r="JHM32" s="1855"/>
      <c r="JHN32" s="1855"/>
      <c r="JHO32" s="1855"/>
      <c r="JHP32" s="1855"/>
      <c r="JHQ32" s="1855"/>
      <c r="JHR32" s="1855"/>
      <c r="JHS32" s="1855"/>
      <c r="JHT32" s="1855"/>
      <c r="JHU32" s="1855"/>
      <c r="JHV32" s="1855"/>
      <c r="JHW32" s="1855"/>
      <c r="JHX32" s="1855"/>
      <c r="JHY32" s="1855"/>
      <c r="JHZ32" s="1855"/>
      <c r="JIA32" s="1855"/>
      <c r="JIB32" s="1855"/>
      <c r="JIC32" s="1855"/>
      <c r="JID32" s="1855"/>
      <c r="JIE32" s="1855"/>
      <c r="JIF32" s="1855"/>
      <c r="JIG32" s="1855"/>
      <c r="JIH32" s="1855"/>
      <c r="JII32" s="1855"/>
      <c r="JIJ32" s="1855"/>
      <c r="JIK32" s="1855"/>
      <c r="JIL32" s="1855"/>
      <c r="JIM32" s="1855"/>
      <c r="JIN32" s="1855"/>
      <c r="JIO32" s="1855"/>
      <c r="JIP32" s="1855"/>
      <c r="JIQ32" s="1855"/>
      <c r="JIR32" s="1855"/>
      <c r="JIS32" s="1855"/>
      <c r="JIT32" s="1855"/>
      <c r="JIU32" s="1855"/>
      <c r="JIV32" s="1855"/>
      <c r="JIW32" s="1855"/>
      <c r="JIX32" s="1855"/>
      <c r="JIY32" s="1855"/>
      <c r="JIZ32" s="1855"/>
      <c r="JJA32" s="1855"/>
      <c r="JJB32" s="1855"/>
      <c r="JJC32" s="1855"/>
      <c r="JJD32" s="1855"/>
      <c r="JJE32" s="1855"/>
      <c r="JJF32" s="1855"/>
      <c r="JJG32" s="1855"/>
      <c r="JJH32" s="1855"/>
      <c r="JJI32" s="1855"/>
      <c r="JJJ32" s="1855"/>
      <c r="JJK32" s="1855"/>
      <c r="JJL32" s="1855"/>
      <c r="JJM32" s="1855"/>
      <c r="JJN32" s="1855"/>
      <c r="JJO32" s="1855"/>
      <c r="JJP32" s="1855"/>
      <c r="JJQ32" s="1855"/>
      <c r="JJR32" s="1855"/>
      <c r="JJS32" s="1855"/>
      <c r="JJT32" s="1855"/>
      <c r="JJU32" s="1855"/>
      <c r="JJV32" s="1855"/>
      <c r="JJW32" s="1855"/>
      <c r="JJX32" s="1855"/>
      <c r="JJY32" s="1855"/>
      <c r="JJZ32" s="1855"/>
      <c r="JKA32" s="1855"/>
      <c r="JKB32" s="1855"/>
      <c r="JKC32" s="1855"/>
      <c r="JKD32" s="1855"/>
      <c r="JKE32" s="1855"/>
      <c r="JKF32" s="1855"/>
      <c r="JKG32" s="1855"/>
      <c r="JKH32" s="1855"/>
      <c r="JKI32" s="1855"/>
      <c r="JKJ32" s="1855"/>
      <c r="JKK32" s="1855"/>
      <c r="JKL32" s="1855"/>
      <c r="JKM32" s="1855"/>
      <c r="JKN32" s="1855"/>
      <c r="JKO32" s="1855"/>
      <c r="JKP32" s="1855"/>
      <c r="JKQ32" s="1855"/>
      <c r="JKR32" s="1855"/>
      <c r="JKS32" s="1855"/>
      <c r="JKT32" s="1855"/>
      <c r="JKU32" s="1855"/>
      <c r="JKV32" s="1855"/>
      <c r="JKW32" s="1855"/>
      <c r="JKX32" s="1855"/>
      <c r="JKY32" s="1855"/>
      <c r="JKZ32" s="1855"/>
      <c r="JLA32" s="1855"/>
      <c r="JLB32" s="1855"/>
      <c r="JLC32" s="1855"/>
      <c r="JLD32" s="1855"/>
      <c r="JLE32" s="1855"/>
      <c r="JLF32" s="1855"/>
      <c r="JLG32" s="1855"/>
      <c r="JLH32" s="1855"/>
      <c r="JLI32" s="1855"/>
      <c r="JLJ32" s="1855"/>
      <c r="JLK32" s="1855"/>
      <c r="JLL32" s="1855"/>
      <c r="JLM32" s="1855"/>
      <c r="JLN32" s="1855"/>
      <c r="JLO32" s="1855"/>
      <c r="JLP32" s="1855"/>
      <c r="JLQ32" s="1855"/>
      <c r="JLR32" s="1855"/>
      <c r="JLS32" s="1855"/>
      <c r="JLT32" s="1855"/>
      <c r="JLU32" s="1855"/>
      <c r="JLV32" s="1855"/>
      <c r="JLW32" s="1855"/>
      <c r="JLX32" s="1855"/>
      <c r="JLY32" s="1855"/>
      <c r="JLZ32" s="1855"/>
      <c r="JMA32" s="1855"/>
      <c r="JMB32" s="1855"/>
      <c r="JMC32" s="1855"/>
      <c r="JMD32" s="1855"/>
      <c r="JME32" s="1855"/>
      <c r="JMF32" s="1855"/>
      <c r="JMG32" s="1855"/>
      <c r="JMH32" s="1855"/>
      <c r="JMI32" s="1855"/>
      <c r="JMJ32" s="1855"/>
      <c r="JMK32" s="1855"/>
      <c r="JML32" s="1855"/>
      <c r="JMM32" s="1855"/>
      <c r="JMN32" s="1855"/>
      <c r="JMO32" s="1855"/>
      <c r="JMP32" s="1855"/>
      <c r="JMQ32" s="1855"/>
      <c r="JMR32" s="1855"/>
      <c r="JMS32" s="1855"/>
      <c r="JMT32" s="1855"/>
      <c r="JMU32" s="1855"/>
      <c r="JMV32" s="1855"/>
      <c r="JMW32" s="1855"/>
      <c r="JMX32" s="1855"/>
      <c r="JMY32" s="1855"/>
      <c r="JMZ32" s="1855"/>
      <c r="JNA32" s="1855"/>
      <c r="JNB32" s="1855"/>
      <c r="JNC32" s="1855"/>
      <c r="JND32" s="1855"/>
      <c r="JNE32" s="1855"/>
      <c r="JNF32" s="1855"/>
      <c r="JNG32" s="1855"/>
      <c r="JNH32" s="1855"/>
      <c r="JNI32" s="1855"/>
      <c r="JNJ32" s="1855"/>
      <c r="JNK32" s="1855"/>
      <c r="JNL32" s="1855"/>
      <c r="JNM32" s="1855"/>
      <c r="JNN32" s="1855"/>
      <c r="JNO32" s="1855"/>
      <c r="JNP32" s="1855"/>
      <c r="JNQ32" s="1855"/>
      <c r="JNR32" s="1855"/>
      <c r="JNS32" s="1855"/>
      <c r="JNT32" s="1855"/>
      <c r="JNU32" s="1855"/>
      <c r="JNV32" s="1855"/>
      <c r="JNW32" s="1855"/>
      <c r="JNX32" s="1855"/>
      <c r="JNY32" s="1855"/>
      <c r="JNZ32" s="1855"/>
      <c r="JOA32" s="1855"/>
      <c r="JOB32" s="1855"/>
      <c r="JOC32" s="1855"/>
      <c r="JOD32" s="1855"/>
      <c r="JOE32" s="1855"/>
      <c r="JOF32" s="1855"/>
      <c r="JOG32" s="1855"/>
      <c r="JOH32" s="1855"/>
      <c r="JOI32" s="1855"/>
      <c r="JOJ32" s="1855"/>
      <c r="JOK32" s="1855"/>
      <c r="JOL32" s="1855"/>
      <c r="JOM32" s="1855"/>
      <c r="JON32" s="1855"/>
      <c r="JOO32" s="1855"/>
      <c r="JOP32" s="1855"/>
      <c r="JOQ32" s="1855"/>
      <c r="JOR32" s="1855"/>
      <c r="JOS32" s="1855"/>
      <c r="JOT32" s="1855"/>
      <c r="JOU32" s="1855"/>
      <c r="JOV32" s="1855"/>
      <c r="JOW32" s="1855"/>
      <c r="JOX32" s="1855"/>
      <c r="JOY32" s="1855"/>
      <c r="JOZ32" s="1855"/>
      <c r="JPA32" s="1855"/>
      <c r="JPB32" s="1855"/>
      <c r="JPC32" s="1855"/>
      <c r="JPD32" s="1855"/>
      <c r="JPE32" s="1855"/>
      <c r="JPF32" s="1855"/>
      <c r="JPG32" s="1855"/>
      <c r="JPH32" s="1855"/>
      <c r="JPI32" s="1855"/>
      <c r="JPJ32" s="1855"/>
      <c r="JPK32" s="1855"/>
      <c r="JPL32" s="1855"/>
      <c r="JPM32" s="1855"/>
      <c r="JPN32" s="1855"/>
      <c r="JPO32" s="1855"/>
      <c r="JPP32" s="1855"/>
      <c r="JPQ32" s="1855"/>
      <c r="JPR32" s="1855"/>
      <c r="JPS32" s="1855"/>
      <c r="JPT32" s="1855"/>
      <c r="JPU32" s="1855"/>
      <c r="JPV32" s="1855"/>
      <c r="JPW32" s="1855"/>
      <c r="JPX32" s="1855"/>
      <c r="JPY32" s="1855"/>
      <c r="JPZ32" s="1855"/>
      <c r="JQA32" s="1855"/>
      <c r="JQB32" s="1855"/>
      <c r="JQC32" s="1855"/>
      <c r="JQD32" s="1855"/>
      <c r="JQE32" s="1855"/>
      <c r="JQF32" s="1855"/>
      <c r="JQG32" s="1855"/>
      <c r="JQH32" s="1855"/>
      <c r="JQI32" s="1855"/>
      <c r="JQJ32" s="1855"/>
      <c r="JQK32" s="1855"/>
      <c r="JQL32" s="1855"/>
      <c r="JQM32" s="1855"/>
      <c r="JQN32" s="1855"/>
      <c r="JQO32" s="1855"/>
      <c r="JQP32" s="1855"/>
      <c r="JQQ32" s="1855"/>
      <c r="JQR32" s="1855"/>
      <c r="JQS32" s="1855"/>
      <c r="JQT32" s="1855"/>
      <c r="JQU32" s="1855"/>
      <c r="JQV32" s="1855"/>
      <c r="JQW32" s="1855"/>
      <c r="JQX32" s="1855"/>
      <c r="JQY32" s="1855"/>
      <c r="JQZ32" s="1855"/>
      <c r="JRA32" s="1855"/>
      <c r="JRB32" s="1855"/>
      <c r="JRC32" s="1855"/>
      <c r="JRD32" s="1855"/>
      <c r="JRE32" s="1855"/>
      <c r="JRF32" s="1855"/>
      <c r="JRG32" s="1855"/>
      <c r="JRH32" s="1855"/>
      <c r="JRI32" s="1855"/>
      <c r="JRJ32" s="1855"/>
      <c r="JRK32" s="1855"/>
      <c r="JRL32" s="1855"/>
      <c r="JRM32" s="1855"/>
      <c r="JRN32" s="1855"/>
      <c r="JRO32" s="1855"/>
      <c r="JRP32" s="1855"/>
      <c r="JRQ32" s="1855"/>
      <c r="JRR32" s="1855"/>
      <c r="JRS32" s="1855"/>
      <c r="JRT32" s="1855"/>
      <c r="JRU32" s="1855"/>
      <c r="JRV32" s="1855"/>
      <c r="JRW32" s="1855"/>
      <c r="JRX32" s="1855"/>
      <c r="JRY32" s="1855"/>
      <c r="JRZ32" s="1855"/>
      <c r="JSA32" s="1855"/>
      <c r="JSB32" s="1855"/>
      <c r="JSC32" s="1855"/>
      <c r="JSD32" s="1855"/>
      <c r="JSE32" s="1855"/>
      <c r="JSF32" s="1855"/>
      <c r="JSG32" s="1855"/>
      <c r="JSH32" s="1855"/>
      <c r="JSI32" s="1855"/>
      <c r="JSJ32" s="1855"/>
      <c r="JSK32" s="1855"/>
      <c r="JSL32" s="1855"/>
      <c r="JSM32" s="1855"/>
      <c r="JSN32" s="1855"/>
      <c r="JSO32" s="1855"/>
      <c r="JSP32" s="1855"/>
      <c r="JSQ32" s="1855"/>
      <c r="JSR32" s="1855"/>
      <c r="JSS32" s="1855"/>
      <c r="JST32" s="1855"/>
      <c r="JSU32" s="1855"/>
      <c r="JSV32" s="1855"/>
      <c r="JSW32" s="1855"/>
      <c r="JSX32" s="1855"/>
      <c r="JSY32" s="1855"/>
      <c r="JSZ32" s="1855"/>
      <c r="JTA32" s="1855"/>
      <c r="JTB32" s="1855"/>
      <c r="JTC32" s="1855"/>
      <c r="JTD32" s="1855"/>
      <c r="JTE32" s="1855"/>
      <c r="JTF32" s="1855"/>
      <c r="JTG32" s="1855"/>
      <c r="JTH32" s="1855"/>
      <c r="JTI32" s="1855"/>
      <c r="JTJ32" s="1855"/>
      <c r="JTK32" s="1855"/>
      <c r="JTL32" s="1855"/>
      <c r="JTM32" s="1855"/>
      <c r="JTN32" s="1855"/>
      <c r="JTO32" s="1855"/>
      <c r="JTP32" s="1855"/>
      <c r="JTQ32" s="1855"/>
      <c r="JTR32" s="1855"/>
      <c r="JTS32" s="1855"/>
      <c r="JTT32" s="1855"/>
      <c r="JTU32" s="1855"/>
      <c r="JTV32" s="1855"/>
      <c r="JTW32" s="1855"/>
      <c r="JTX32" s="1855"/>
      <c r="JTY32" s="1855"/>
      <c r="JTZ32" s="1855"/>
      <c r="JUA32" s="1855"/>
      <c r="JUB32" s="1855"/>
      <c r="JUC32" s="1855"/>
      <c r="JUD32" s="1855"/>
      <c r="JUE32" s="1855"/>
      <c r="JUF32" s="1855"/>
      <c r="JUG32" s="1855"/>
      <c r="JUH32" s="1855"/>
      <c r="JUI32" s="1855"/>
      <c r="JUJ32" s="1855"/>
      <c r="JUK32" s="1855"/>
      <c r="JUL32" s="1855"/>
      <c r="JUM32" s="1855"/>
      <c r="JUN32" s="1855"/>
      <c r="JUO32" s="1855"/>
      <c r="JUP32" s="1855"/>
      <c r="JUQ32" s="1855"/>
      <c r="JUR32" s="1855"/>
      <c r="JUS32" s="1855"/>
      <c r="JUT32" s="1855"/>
      <c r="JUU32" s="1855"/>
      <c r="JUV32" s="1855"/>
      <c r="JUW32" s="1855"/>
      <c r="JUX32" s="1855"/>
      <c r="JUY32" s="1855"/>
      <c r="JUZ32" s="1855"/>
      <c r="JVA32" s="1855"/>
      <c r="JVB32" s="1855"/>
      <c r="JVC32" s="1855"/>
      <c r="JVD32" s="1855"/>
      <c r="JVE32" s="1855"/>
      <c r="JVF32" s="1855"/>
      <c r="JVG32" s="1855"/>
      <c r="JVH32" s="1855"/>
      <c r="JVI32" s="1855"/>
      <c r="JVJ32" s="1855"/>
      <c r="JVK32" s="1855"/>
      <c r="JVL32" s="1855"/>
      <c r="JVM32" s="1855"/>
      <c r="JVN32" s="1855"/>
      <c r="JVO32" s="1855"/>
      <c r="JVP32" s="1855"/>
      <c r="JVQ32" s="1855"/>
      <c r="JVR32" s="1855"/>
      <c r="JVS32" s="1855"/>
      <c r="JVT32" s="1855"/>
      <c r="JVU32" s="1855"/>
      <c r="JVV32" s="1855"/>
      <c r="JVW32" s="1855"/>
      <c r="JVX32" s="1855"/>
      <c r="JVY32" s="1855"/>
      <c r="JVZ32" s="1855"/>
      <c r="JWA32" s="1855"/>
      <c r="JWB32" s="1855"/>
      <c r="JWC32" s="1855"/>
      <c r="JWD32" s="1855"/>
      <c r="JWE32" s="1855"/>
      <c r="JWF32" s="1855"/>
      <c r="JWG32" s="1855"/>
      <c r="JWH32" s="1855"/>
      <c r="JWI32" s="1855"/>
      <c r="JWJ32" s="1855"/>
      <c r="JWK32" s="1855"/>
      <c r="JWL32" s="1855"/>
      <c r="JWM32" s="1855"/>
      <c r="JWN32" s="1855"/>
      <c r="JWO32" s="1855"/>
      <c r="JWP32" s="1855"/>
      <c r="JWQ32" s="1855"/>
      <c r="JWR32" s="1855"/>
      <c r="JWS32" s="1855"/>
      <c r="JWT32" s="1855"/>
      <c r="JWU32" s="1855"/>
      <c r="JWV32" s="1855"/>
      <c r="JWW32" s="1855"/>
      <c r="JWX32" s="1855"/>
      <c r="JWY32" s="1855"/>
      <c r="JWZ32" s="1855"/>
      <c r="JXA32" s="1855"/>
      <c r="JXB32" s="1855"/>
      <c r="JXC32" s="1855"/>
      <c r="JXD32" s="1855"/>
      <c r="JXE32" s="1855"/>
      <c r="JXF32" s="1855"/>
      <c r="JXG32" s="1855"/>
      <c r="JXH32" s="1855"/>
      <c r="JXI32" s="1855"/>
      <c r="JXJ32" s="1855"/>
      <c r="JXK32" s="1855"/>
      <c r="JXL32" s="1855"/>
      <c r="JXM32" s="1855"/>
      <c r="JXN32" s="1855"/>
      <c r="JXO32" s="1855"/>
      <c r="JXP32" s="1855"/>
      <c r="JXQ32" s="1855"/>
      <c r="JXR32" s="1855"/>
      <c r="JXS32" s="1855"/>
      <c r="JXT32" s="1855"/>
      <c r="JXU32" s="1855"/>
      <c r="JXV32" s="1855"/>
      <c r="JXW32" s="1855"/>
      <c r="JXX32" s="1855"/>
      <c r="JXY32" s="1855"/>
      <c r="JXZ32" s="1855"/>
      <c r="JYA32" s="1855"/>
      <c r="JYB32" s="1855"/>
      <c r="JYC32" s="1855"/>
      <c r="JYD32" s="1855"/>
      <c r="JYE32" s="1855"/>
      <c r="JYF32" s="1855"/>
      <c r="JYG32" s="1855"/>
      <c r="JYH32" s="1855"/>
      <c r="JYI32" s="1855"/>
      <c r="JYJ32" s="1855"/>
      <c r="JYK32" s="1855"/>
      <c r="JYL32" s="1855"/>
      <c r="JYM32" s="1855"/>
      <c r="JYN32" s="1855"/>
      <c r="JYO32" s="1855"/>
      <c r="JYP32" s="1855"/>
      <c r="JYQ32" s="1855"/>
      <c r="JYR32" s="1855"/>
      <c r="JYS32" s="1855"/>
      <c r="JYT32" s="1855"/>
      <c r="JYU32" s="1855"/>
      <c r="JYV32" s="1855"/>
      <c r="JYW32" s="1855"/>
      <c r="JYX32" s="1855"/>
      <c r="JYY32" s="1855"/>
      <c r="JYZ32" s="1855"/>
      <c r="JZA32" s="1855"/>
      <c r="JZB32" s="1855"/>
      <c r="JZC32" s="1855"/>
      <c r="JZD32" s="1855"/>
      <c r="JZE32" s="1855"/>
      <c r="JZF32" s="1855"/>
      <c r="JZG32" s="1855"/>
      <c r="JZH32" s="1855"/>
      <c r="JZI32" s="1855"/>
      <c r="JZJ32" s="1855"/>
      <c r="JZK32" s="1855"/>
      <c r="JZL32" s="1855"/>
      <c r="JZM32" s="1855"/>
      <c r="JZN32" s="1855"/>
      <c r="JZO32" s="1855"/>
      <c r="JZP32" s="1855"/>
      <c r="JZQ32" s="1855"/>
      <c r="JZR32" s="1855"/>
      <c r="JZS32" s="1855"/>
      <c r="JZT32" s="1855"/>
      <c r="JZU32" s="1855"/>
      <c r="JZV32" s="1855"/>
      <c r="JZW32" s="1855"/>
      <c r="JZX32" s="1855"/>
      <c r="JZY32" s="1855"/>
      <c r="JZZ32" s="1855"/>
      <c r="KAA32" s="1855"/>
      <c r="KAB32" s="1855"/>
      <c r="KAC32" s="1855"/>
      <c r="KAD32" s="1855"/>
      <c r="KAE32" s="1855"/>
      <c r="KAF32" s="1855"/>
      <c r="KAG32" s="1855"/>
      <c r="KAH32" s="1855"/>
      <c r="KAI32" s="1855"/>
      <c r="KAJ32" s="1855"/>
      <c r="KAK32" s="1855"/>
      <c r="KAL32" s="1855"/>
      <c r="KAM32" s="1855"/>
      <c r="KAN32" s="1855"/>
      <c r="KAO32" s="1855"/>
      <c r="KAP32" s="1855"/>
      <c r="KAQ32" s="1855"/>
      <c r="KAR32" s="1855"/>
      <c r="KAS32" s="1855"/>
      <c r="KAT32" s="1855"/>
      <c r="KAU32" s="1855"/>
      <c r="KAV32" s="1855"/>
      <c r="KAW32" s="1855"/>
      <c r="KAX32" s="1855"/>
      <c r="KAY32" s="1855"/>
      <c r="KAZ32" s="1855"/>
      <c r="KBA32" s="1855"/>
      <c r="KBB32" s="1855"/>
      <c r="KBC32" s="1855"/>
      <c r="KBD32" s="1855"/>
      <c r="KBE32" s="1855"/>
      <c r="KBF32" s="1855"/>
      <c r="KBG32" s="1855"/>
      <c r="KBH32" s="1855"/>
      <c r="KBI32" s="1855"/>
      <c r="KBJ32" s="1855"/>
      <c r="KBK32" s="1855"/>
      <c r="KBL32" s="1855"/>
      <c r="KBM32" s="1855"/>
      <c r="KBN32" s="1855"/>
      <c r="KBO32" s="1855"/>
      <c r="KBP32" s="1855"/>
      <c r="KBQ32" s="1855"/>
      <c r="KBR32" s="1855"/>
      <c r="KBS32" s="1855"/>
      <c r="KBT32" s="1855"/>
      <c r="KBU32" s="1855"/>
      <c r="KBV32" s="1855"/>
      <c r="KBW32" s="1855"/>
      <c r="KBX32" s="1855"/>
      <c r="KBY32" s="1855"/>
      <c r="KBZ32" s="1855"/>
      <c r="KCA32" s="1855"/>
      <c r="KCB32" s="1855"/>
      <c r="KCC32" s="1855"/>
      <c r="KCD32" s="1855"/>
      <c r="KCE32" s="1855"/>
      <c r="KCF32" s="1855"/>
      <c r="KCG32" s="1855"/>
      <c r="KCH32" s="1855"/>
      <c r="KCI32" s="1855"/>
      <c r="KCJ32" s="1855"/>
      <c r="KCK32" s="1855"/>
      <c r="KCL32" s="1855"/>
      <c r="KCM32" s="1855"/>
      <c r="KCN32" s="1855"/>
      <c r="KCO32" s="1855"/>
      <c r="KCP32" s="1855"/>
      <c r="KCQ32" s="1855"/>
      <c r="KCR32" s="1855"/>
      <c r="KCS32" s="1855"/>
      <c r="KCT32" s="1855"/>
      <c r="KCU32" s="1855"/>
      <c r="KCV32" s="1855"/>
      <c r="KCW32" s="1855"/>
      <c r="KCX32" s="1855"/>
      <c r="KCY32" s="1855"/>
      <c r="KCZ32" s="1855"/>
      <c r="KDA32" s="1855"/>
      <c r="KDB32" s="1855"/>
      <c r="KDC32" s="1855"/>
      <c r="KDD32" s="1855"/>
      <c r="KDE32" s="1855"/>
      <c r="KDF32" s="1855"/>
      <c r="KDG32" s="1855"/>
      <c r="KDH32" s="1855"/>
      <c r="KDI32" s="1855"/>
      <c r="KDJ32" s="1855"/>
      <c r="KDK32" s="1855"/>
      <c r="KDL32" s="1855"/>
      <c r="KDM32" s="1855"/>
      <c r="KDN32" s="1855"/>
      <c r="KDO32" s="1855"/>
      <c r="KDP32" s="1855"/>
      <c r="KDQ32" s="1855"/>
      <c r="KDR32" s="1855"/>
      <c r="KDS32" s="1855"/>
      <c r="KDT32" s="1855"/>
      <c r="KDU32" s="1855"/>
      <c r="KDV32" s="1855"/>
      <c r="KDW32" s="1855"/>
      <c r="KDX32" s="1855"/>
      <c r="KDY32" s="1855"/>
      <c r="KDZ32" s="1855"/>
      <c r="KEA32" s="1855"/>
      <c r="KEB32" s="1855"/>
      <c r="KEC32" s="1855"/>
      <c r="KED32" s="1855"/>
      <c r="KEE32" s="1855"/>
      <c r="KEF32" s="1855"/>
      <c r="KEG32" s="1855"/>
      <c r="KEH32" s="1855"/>
      <c r="KEI32" s="1855"/>
      <c r="KEJ32" s="1855"/>
      <c r="KEK32" s="1855"/>
      <c r="KEL32" s="1855"/>
      <c r="KEM32" s="1855"/>
      <c r="KEN32" s="1855"/>
    </row>
    <row r="33" spans="1:7580" ht="15.75" x14ac:dyDescent="0.2">
      <c r="A33" s="9">
        <v>37</v>
      </c>
      <c r="B33" s="656" t="s">
        <v>67</v>
      </c>
      <c r="C33" s="924"/>
      <c r="D33" s="903"/>
      <c r="E33" s="903"/>
      <c r="F33" s="870"/>
      <c r="G33" s="900"/>
      <c r="H33" s="1013"/>
      <c r="I33" s="1013"/>
      <c r="J33" s="1013"/>
      <c r="K33" s="1013"/>
      <c r="L33" s="1013"/>
      <c r="M33" s="1013"/>
      <c r="N33" s="1013">
        <f t="shared" ref="N33:N60" si="10">TRUNC(SUM(L33:M33)/2,0)</f>
        <v>0</v>
      </c>
      <c r="O33" s="1076"/>
      <c r="P33" s="1077"/>
      <c r="Q33" s="1022">
        <f t="shared" si="9"/>
        <v>0</v>
      </c>
      <c r="R33" s="1074"/>
      <c r="S33" s="1074"/>
      <c r="T33" s="872"/>
      <c r="U33" s="1074"/>
      <c r="V33" s="1074"/>
      <c r="W33" s="1074"/>
      <c r="X33" s="1074"/>
      <c r="Y33" s="1074"/>
      <c r="Z33" s="1074"/>
      <c r="AA33" s="1074"/>
      <c r="AB33" s="872"/>
      <c r="AC33" s="872"/>
      <c r="AD33" s="872"/>
      <c r="AE33" s="1075"/>
      <c r="AF33" s="872"/>
      <c r="AG33" s="1075"/>
      <c r="AH33" s="872"/>
      <c r="AI33" s="905"/>
      <c r="AJ33" s="1048"/>
      <c r="AK33" s="906"/>
      <c r="AL33" s="907"/>
      <c r="AM33" s="908"/>
      <c r="AN33" s="908"/>
      <c r="AO33" s="909"/>
      <c r="AP33" s="910"/>
      <c r="AQ33" s="910"/>
      <c r="AR33" s="910"/>
      <c r="AS33" s="911"/>
      <c r="AT33" s="910"/>
      <c r="AU33" s="909"/>
      <c r="AV33" s="1"/>
      <c r="AW33" s="1"/>
      <c r="AX33" s="1"/>
      <c r="AY33" s="1"/>
      <c r="AZ33" s="1"/>
    </row>
    <row r="34" spans="1:7580" ht="15.75" x14ac:dyDescent="0.2">
      <c r="A34" s="9">
        <v>7</v>
      </c>
      <c r="B34" s="1038" t="s">
        <v>166</v>
      </c>
      <c r="C34" s="868">
        <v>75200</v>
      </c>
      <c r="D34" s="869" t="s">
        <v>396</v>
      </c>
      <c r="E34" s="869"/>
      <c r="F34" s="870" t="s">
        <v>399</v>
      </c>
      <c r="G34" s="871" t="s">
        <v>63</v>
      </c>
      <c r="H34" s="1013">
        <v>26</v>
      </c>
      <c r="I34" s="1013">
        <v>18</v>
      </c>
      <c r="J34" s="1013">
        <f>IF(G34="A",(H34+I34)/2,H34+I34)</f>
        <v>22</v>
      </c>
      <c r="K34" s="1013">
        <f>TRUNC(J34,0)</f>
        <v>22</v>
      </c>
      <c r="L34" s="1013"/>
      <c r="M34" s="1013"/>
      <c r="N34" s="1013">
        <f t="shared" si="10"/>
        <v>0</v>
      </c>
      <c r="O34" s="914"/>
      <c r="P34" s="914"/>
      <c r="Q34" s="1022">
        <f t="shared" si="9"/>
        <v>7</v>
      </c>
      <c r="R34" s="878"/>
      <c r="S34" s="878"/>
      <c r="T34" s="878"/>
      <c r="U34" s="878"/>
      <c r="V34" s="1108">
        <v>2</v>
      </c>
      <c r="W34" s="878"/>
      <c r="X34" s="878"/>
      <c r="Y34" s="878"/>
      <c r="Z34" s="878"/>
      <c r="AA34" s="878"/>
      <c r="AB34" s="878"/>
      <c r="AC34" s="1099">
        <v>1</v>
      </c>
      <c r="AD34" s="878"/>
      <c r="AE34" s="106"/>
      <c r="AF34" s="878"/>
      <c r="AG34" s="232"/>
      <c r="AH34" s="878"/>
      <c r="AI34" s="879"/>
      <c r="AJ34" s="1054">
        <f>SUM(N34:AI34)+K34</f>
        <v>32</v>
      </c>
      <c r="AK34" s="874"/>
      <c r="AL34" s="875">
        <f>+IF(D34="PC",1,0)</f>
        <v>1</v>
      </c>
      <c r="AM34" s="876">
        <f>IF(D34="PC", +IF(AJ34&gt;17,1,0),0)</f>
        <v>1</v>
      </c>
      <c r="AN34" s="876">
        <f>IF(E34="CA",1,0)</f>
        <v>0</v>
      </c>
      <c r="AO34" s="4">
        <f>+IF(G34="S",5,+IF(D34="PM",10,12))</f>
        <v>12</v>
      </c>
      <c r="AP34" s="877">
        <f>+C34*AO34*AJ34</f>
        <v>28876800</v>
      </c>
      <c r="AQ34" s="877">
        <v>115008</v>
      </c>
      <c r="AR34" s="877">
        <v>340620</v>
      </c>
      <c r="AS34" s="877">
        <f>AP34*$AN$2*AN34</f>
        <v>0</v>
      </c>
      <c r="AT34" s="877">
        <f>SUM(AP34:AS34)/AO34</f>
        <v>2444369</v>
      </c>
      <c r="AU34" s="877">
        <f>AT34*5/44</f>
        <v>277769.20454545453</v>
      </c>
    </row>
    <row r="35" spans="1:7580" ht="15.75" x14ac:dyDescent="0.2">
      <c r="A35" s="9">
        <v>39</v>
      </c>
      <c r="B35" s="1038" t="s">
        <v>181</v>
      </c>
      <c r="C35" s="868">
        <v>57600</v>
      </c>
      <c r="D35" s="869" t="s">
        <v>396</v>
      </c>
      <c r="E35" s="869"/>
      <c r="F35" s="870" t="s">
        <v>399</v>
      </c>
      <c r="G35" s="871" t="s">
        <v>63</v>
      </c>
      <c r="H35" s="1013">
        <v>15</v>
      </c>
      <c r="I35" s="1013">
        <v>8</v>
      </c>
      <c r="J35" s="1018">
        <f>IF(G35="A",(H35+I35)/2,H35+I35)</f>
        <v>11.5</v>
      </c>
      <c r="K35" s="1013">
        <f>TRUNC(J35,0)</f>
        <v>11</v>
      </c>
      <c r="L35" s="1013"/>
      <c r="M35" s="1013"/>
      <c r="N35" s="1013">
        <f t="shared" si="10"/>
        <v>0</v>
      </c>
      <c r="O35" s="914"/>
      <c r="P35" s="106">
        <v>2</v>
      </c>
      <c r="Q35" s="1022">
        <f t="shared" si="9"/>
        <v>3</v>
      </c>
      <c r="R35" s="878"/>
      <c r="S35" s="878"/>
      <c r="T35" s="878"/>
      <c r="U35" s="878"/>
      <c r="V35" s="1108">
        <v>2</v>
      </c>
      <c r="W35" s="878"/>
      <c r="X35" s="878"/>
      <c r="Y35" s="878"/>
      <c r="Z35" s="878"/>
      <c r="AA35" s="878"/>
      <c r="AB35" s="878"/>
      <c r="AC35" s="878"/>
      <c r="AD35" s="878"/>
      <c r="AE35" s="106">
        <v>1</v>
      </c>
      <c r="AF35" s="878"/>
      <c r="AG35" s="232"/>
      <c r="AH35" s="878"/>
      <c r="AI35" s="879"/>
      <c r="AJ35" s="1054">
        <f>SUM(N35:AI35)+K35</f>
        <v>19</v>
      </c>
      <c r="AK35" s="874"/>
      <c r="AL35" s="875">
        <f>+IF(D35="PC",1,0)</f>
        <v>1</v>
      </c>
      <c r="AM35" s="876">
        <f>IF(D35="PC", +IF(AJ35&gt;17,1,0),0)</f>
        <v>1</v>
      </c>
      <c r="AN35" s="876">
        <f>IF(E35="CA",1,0)</f>
        <v>0</v>
      </c>
      <c r="AO35" s="4">
        <f>+IF(G35="S",5,+IF(D35="PM",10,12))</f>
        <v>12</v>
      </c>
      <c r="AP35" s="877">
        <f>+C35*AO35*AJ35</f>
        <v>13132800</v>
      </c>
      <c r="AQ35" s="877">
        <v>115008</v>
      </c>
      <c r="AR35" s="877">
        <v>340620</v>
      </c>
      <c r="AS35" s="877">
        <f>AP35*$AN$2*AN35</f>
        <v>0</v>
      </c>
      <c r="AT35" s="877">
        <f>SUM(AP35:AS35)/AO35</f>
        <v>1132369</v>
      </c>
      <c r="AU35" s="877">
        <f>AT35*5/44</f>
        <v>128678.29545454546</v>
      </c>
    </row>
    <row r="36" spans="1:7580" ht="15.75" x14ac:dyDescent="0.2">
      <c r="A36" s="9">
        <v>41</v>
      </c>
      <c r="B36" s="1041" t="s">
        <v>466</v>
      </c>
      <c r="C36" s="868">
        <v>81600</v>
      </c>
      <c r="D36" s="869" t="s">
        <v>396</v>
      </c>
      <c r="E36" s="869" t="s">
        <v>402</v>
      </c>
      <c r="F36" s="871" t="s">
        <v>407</v>
      </c>
      <c r="G36" s="871" t="s">
        <v>63</v>
      </c>
      <c r="H36" s="1013"/>
      <c r="I36" s="1013"/>
      <c r="J36" s="1013">
        <f>IF(G36="A",(H36+I36)/2,H36+I36)</f>
        <v>0</v>
      </c>
      <c r="K36" s="1013">
        <f>TRUNC(J36,0)</f>
        <v>0</v>
      </c>
      <c r="L36" s="1013"/>
      <c r="M36" s="1013"/>
      <c r="N36" s="1013">
        <f t="shared" si="10"/>
        <v>0</v>
      </c>
      <c r="O36" s="914"/>
      <c r="P36" s="1013">
        <v>16</v>
      </c>
      <c r="Q36" s="1022">
        <f t="shared" si="9"/>
        <v>0</v>
      </c>
      <c r="R36" s="878"/>
      <c r="S36" s="878"/>
      <c r="T36" s="878"/>
      <c r="U36" s="878"/>
      <c r="V36" s="878"/>
      <c r="W36" s="878"/>
      <c r="X36" s="878"/>
      <c r="Y36" s="878"/>
      <c r="Z36" s="878"/>
      <c r="AA36" s="878"/>
      <c r="AB36" s="878"/>
      <c r="AC36" s="878"/>
      <c r="AD36" s="878"/>
      <c r="AE36" s="232"/>
      <c r="AF36" s="878"/>
      <c r="AG36" s="232"/>
      <c r="AH36" s="878"/>
      <c r="AI36" s="879"/>
      <c r="AJ36" s="1054">
        <f>SUM(N36:AI36)+K36</f>
        <v>16</v>
      </c>
      <c r="AK36" s="874"/>
      <c r="AL36" s="875">
        <f>+IF(D36="PC",1,0)</f>
        <v>1</v>
      </c>
      <c r="AM36" s="876"/>
      <c r="AN36" s="876"/>
      <c r="AO36" s="4"/>
      <c r="AP36" s="877"/>
      <c r="AQ36" s="877">
        <v>115008</v>
      </c>
      <c r="AR36" s="877">
        <v>340620</v>
      </c>
      <c r="AS36" s="877"/>
      <c r="AT36" s="877"/>
      <c r="AU36" s="4"/>
    </row>
    <row r="37" spans="1:7580" ht="15.75" x14ac:dyDescent="0.2">
      <c r="A37" s="9">
        <v>42</v>
      </c>
      <c r="B37" s="1035" t="s">
        <v>720</v>
      </c>
      <c r="C37" s="887">
        <v>73600</v>
      </c>
      <c r="D37" s="869" t="s">
        <v>396</v>
      </c>
      <c r="E37" s="916"/>
      <c r="F37" s="870" t="s">
        <v>401</v>
      </c>
      <c r="G37" s="871" t="s">
        <v>63</v>
      </c>
      <c r="H37" s="1013">
        <v>4</v>
      </c>
      <c r="I37" s="1013">
        <v>4</v>
      </c>
      <c r="J37" s="1013">
        <f>IF(G37="A",(H37+I37)/2,H37+I37)</f>
        <v>4</v>
      </c>
      <c r="K37" s="1013">
        <f>TRUNC(J37,0)</f>
        <v>4</v>
      </c>
      <c r="L37" s="1013"/>
      <c r="M37" s="1013"/>
      <c r="N37" s="1013">
        <f t="shared" si="10"/>
        <v>0</v>
      </c>
      <c r="O37" s="914"/>
      <c r="P37" s="914"/>
      <c r="Q37" s="1022">
        <f t="shared" si="9"/>
        <v>1</v>
      </c>
      <c r="R37" s="878"/>
      <c r="S37" s="878"/>
      <c r="T37" s="878"/>
      <c r="U37" s="878"/>
      <c r="V37" s="878"/>
      <c r="W37" s="878"/>
      <c r="X37" s="878"/>
      <c r="Y37" s="878"/>
      <c r="Z37" s="914"/>
      <c r="AA37" s="1082">
        <v>36</v>
      </c>
      <c r="AB37" s="878"/>
      <c r="AC37" s="878"/>
      <c r="AD37" s="878"/>
      <c r="AE37" s="232"/>
      <c r="AF37" s="878"/>
      <c r="AG37" s="232"/>
      <c r="AH37" s="878"/>
      <c r="AI37" s="879"/>
      <c r="AJ37" s="1054">
        <f>SUM(N37:AI37)+K37</f>
        <v>41</v>
      </c>
      <c r="AK37" s="874"/>
      <c r="AL37" s="875">
        <f>+IF(D37="PC",1,0)</f>
        <v>1</v>
      </c>
      <c r="AM37" s="876">
        <f>IF(D37="PC", +IF(AJ37&gt;17,1,0),0)</f>
        <v>1</v>
      </c>
      <c r="AN37" s="876">
        <f>IF(E37="CA",1,0)</f>
        <v>0</v>
      </c>
      <c r="AO37" s="4">
        <f>+IF(G37="S",5,+IF(D37="PM",10,12))</f>
        <v>12</v>
      </c>
      <c r="AP37" s="877">
        <f>+C37*AO37*AJ37</f>
        <v>36211200</v>
      </c>
      <c r="AQ37" s="877">
        <v>115008</v>
      </c>
      <c r="AR37" s="877">
        <f>AM37*$AM$2*AO37</f>
        <v>253320</v>
      </c>
      <c r="AS37" s="877">
        <f>AP37*$AN$2*AN37</f>
        <v>0</v>
      </c>
      <c r="AT37" s="877">
        <f>SUM(AP37:AS37)/AO37</f>
        <v>3048294</v>
      </c>
      <c r="AU37" s="877">
        <f>AT37*5/44</f>
        <v>346397.04545454547</v>
      </c>
    </row>
    <row r="38" spans="1:7580" ht="15.75" hidden="1" x14ac:dyDescent="0.2">
      <c r="A38" s="9">
        <v>43</v>
      </c>
      <c r="B38" s="867" t="s">
        <v>413</v>
      </c>
      <c r="C38" s="868">
        <v>29732</v>
      </c>
      <c r="D38" s="869" t="s">
        <v>406</v>
      </c>
      <c r="E38" s="869"/>
      <c r="F38" s="871" t="s">
        <v>397</v>
      </c>
      <c r="G38" s="871" t="s">
        <v>404</v>
      </c>
      <c r="H38" s="1013"/>
      <c r="I38" s="1013"/>
      <c r="J38" s="1013">
        <f>IF(G38="A",(H38+I38)/2,H38+I38)</f>
        <v>0</v>
      </c>
      <c r="K38" s="1013">
        <f>TRUNC(J38,0)</f>
        <v>0</v>
      </c>
      <c r="L38" s="699"/>
      <c r="M38" s="699"/>
      <c r="N38" s="699">
        <f t="shared" si="10"/>
        <v>0</v>
      </c>
      <c r="O38" s="878"/>
      <c r="P38" s="878"/>
      <c r="Q38" s="1013">
        <f t="shared" si="9"/>
        <v>0</v>
      </c>
      <c r="R38" s="914"/>
      <c r="S38" s="106">
        <v>8</v>
      </c>
      <c r="T38" s="878"/>
      <c r="U38" s="878"/>
      <c r="V38" s="878"/>
      <c r="W38" s="878"/>
      <c r="X38" s="878"/>
      <c r="Y38" s="878"/>
      <c r="Z38" s="878"/>
      <c r="AA38" s="878"/>
      <c r="AB38" s="878"/>
      <c r="AC38" s="878"/>
      <c r="AD38" s="878"/>
      <c r="AE38" s="232"/>
      <c r="AF38" s="878"/>
      <c r="AG38" s="232"/>
      <c r="AH38" s="878"/>
      <c r="AI38" s="963"/>
      <c r="AJ38" s="1012">
        <f>SUM(N38:AI38)+K38</f>
        <v>8</v>
      </c>
      <c r="AK38" s="874"/>
      <c r="AL38" s="875">
        <f>+IF(D38="PC",1,0)</f>
        <v>0</v>
      </c>
      <c r="AM38" s="876">
        <f>IF(D38="PC", +IF(AJ38&gt;17,1,0),0)</f>
        <v>0</v>
      </c>
      <c r="AN38" s="876">
        <f>IF(E38="CA",1,0)</f>
        <v>0</v>
      </c>
      <c r="AO38" s="4">
        <v>10</v>
      </c>
      <c r="AP38" s="877">
        <f>+C38*AO38*AJ38</f>
        <v>2378560</v>
      </c>
      <c r="AQ38" s="877">
        <f>+AL38*AO38*$AL$2</f>
        <v>0</v>
      </c>
      <c r="AR38" s="877">
        <f>AM38*$AM$2*AO38</f>
        <v>0</v>
      </c>
      <c r="AS38" s="877">
        <f>AP38*$AN$2*AN38</f>
        <v>0</v>
      </c>
      <c r="AT38" s="877">
        <f>SUM(AP38:AS38)/AO38</f>
        <v>237856</v>
      </c>
      <c r="AU38" s="877">
        <f>AT38*5/44</f>
        <v>27029.090909090908</v>
      </c>
      <c r="AV38" s="967"/>
      <c r="AW38" s="967"/>
      <c r="AX38" s="967"/>
      <c r="AY38" s="967"/>
      <c r="AZ38" s="967"/>
    </row>
    <row r="39" spans="1:7580" ht="15.75" x14ac:dyDescent="0.2">
      <c r="A39" s="9">
        <v>44</v>
      </c>
      <c r="B39" s="699" t="s">
        <v>68</v>
      </c>
      <c r="C39" s="902"/>
      <c r="D39" s="903"/>
      <c r="E39" s="903"/>
      <c r="F39" s="870"/>
      <c r="G39" s="900"/>
      <c r="H39" s="1013"/>
      <c r="I39" s="1013"/>
      <c r="J39" s="1013"/>
      <c r="K39" s="1013"/>
      <c r="L39" s="1013"/>
      <c r="M39" s="1013"/>
      <c r="N39" s="1013">
        <f t="shared" si="10"/>
        <v>0</v>
      </c>
      <c r="O39" s="1076"/>
      <c r="P39" s="1077"/>
      <c r="Q39" s="1022">
        <f t="shared" si="9"/>
        <v>0</v>
      </c>
      <c r="R39" s="1074"/>
      <c r="S39" s="1074"/>
      <c r="T39" s="872"/>
      <c r="U39" s="1074"/>
      <c r="V39" s="1074"/>
      <c r="W39" s="1074"/>
      <c r="X39" s="1074"/>
      <c r="Y39" s="1074"/>
      <c r="Z39" s="1074"/>
      <c r="AA39" s="1074"/>
      <c r="AB39" s="872"/>
      <c r="AC39" s="872"/>
      <c r="AD39" s="872"/>
      <c r="AE39" s="1075"/>
      <c r="AF39" s="872"/>
      <c r="AG39" s="1075"/>
      <c r="AH39" s="872"/>
      <c r="AI39" s="905"/>
      <c r="AJ39" s="1055"/>
      <c r="AK39" s="906"/>
      <c r="AL39" s="907"/>
      <c r="AM39" s="908"/>
      <c r="AN39" s="908"/>
      <c r="AO39" s="909"/>
      <c r="AP39" s="910"/>
      <c r="AQ39" s="910"/>
      <c r="AR39" s="910"/>
      <c r="AS39" s="911"/>
      <c r="AT39" s="910"/>
      <c r="AU39" s="909"/>
      <c r="AV39" s="1"/>
      <c r="AW39" s="1"/>
      <c r="AX39" s="1"/>
      <c r="AY39" s="1"/>
      <c r="AZ39" s="1"/>
      <c r="BA39" s="967"/>
      <c r="BB39" s="967"/>
      <c r="BC39" s="967"/>
      <c r="BD39" s="967"/>
      <c r="BE39" s="967"/>
      <c r="BF39" s="967"/>
      <c r="BG39" s="967"/>
      <c r="BH39" s="967"/>
      <c r="BI39" s="967"/>
      <c r="BJ39" s="967"/>
      <c r="BK39" s="967"/>
      <c r="BL39" s="967"/>
      <c r="BM39" s="967"/>
      <c r="BN39" s="967"/>
      <c r="BO39" s="967"/>
      <c r="BP39" s="967"/>
      <c r="BQ39" s="967"/>
      <c r="BR39" s="967"/>
      <c r="BS39" s="967"/>
      <c r="BT39" s="967"/>
      <c r="BU39" s="967"/>
      <c r="BV39" s="967"/>
      <c r="BW39" s="967"/>
      <c r="BX39" s="967"/>
      <c r="BY39" s="967"/>
      <c r="BZ39" s="967"/>
      <c r="CA39" s="967"/>
      <c r="CB39" s="967"/>
      <c r="CC39" s="967"/>
      <c r="CD39" s="967"/>
      <c r="CE39" s="967"/>
      <c r="CF39" s="967"/>
      <c r="CG39" s="967"/>
      <c r="CH39" s="967"/>
      <c r="CI39" s="967"/>
      <c r="CJ39" s="967"/>
      <c r="CK39" s="967"/>
      <c r="CL39" s="967"/>
      <c r="CM39" s="967"/>
      <c r="CN39" s="967"/>
      <c r="CO39" s="967"/>
      <c r="CP39" s="967"/>
      <c r="CQ39" s="967"/>
      <c r="CR39" s="967"/>
      <c r="CS39" s="967"/>
      <c r="CT39" s="967"/>
      <c r="CU39" s="967"/>
      <c r="CV39" s="967"/>
      <c r="CW39" s="967"/>
      <c r="CX39" s="967"/>
      <c r="CY39" s="967"/>
      <c r="CZ39" s="967"/>
      <c r="DA39" s="967"/>
      <c r="DB39" s="967"/>
      <c r="DC39" s="967"/>
      <c r="DD39" s="967"/>
      <c r="DE39" s="967"/>
      <c r="DF39" s="967"/>
      <c r="DG39" s="967"/>
      <c r="DH39" s="967"/>
      <c r="DI39" s="967"/>
      <c r="DJ39" s="967"/>
      <c r="DK39" s="967"/>
      <c r="DL39" s="967"/>
      <c r="DM39" s="967"/>
      <c r="DN39" s="967"/>
      <c r="DO39" s="967"/>
      <c r="DP39" s="967"/>
      <c r="DQ39" s="967"/>
      <c r="DR39" s="967"/>
      <c r="DS39" s="967"/>
      <c r="DT39" s="967"/>
      <c r="DU39" s="967"/>
      <c r="DV39" s="967"/>
      <c r="DW39" s="967"/>
      <c r="DX39" s="967"/>
      <c r="DY39" s="967"/>
      <c r="DZ39" s="967"/>
      <c r="EA39" s="967"/>
      <c r="EB39" s="967"/>
      <c r="EC39" s="967"/>
      <c r="ED39" s="967"/>
      <c r="EE39" s="967"/>
      <c r="EF39" s="967"/>
      <c r="EG39" s="967"/>
      <c r="EH39" s="967"/>
      <c r="EI39" s="967"/>
      <c r="EJ39" s="967"/>
      <c r="EK39" s="967"/>
      <c r="EL39" s="967"/>
      <c r="EM39" s="967"/>
      <c r="EN39" s="967"/>
      <c r="EO39" s="967"/>
      <c r="EP39" s="967"/>
      <c r="EQ39" s="967"/>
      <c r="ER39" s="967"/>
      <c r="ES39" s="967"/>
      <c r="ET39" s="967"/>
      <c r="EU39" s="967"/>
      <c r="EV39" s="967"/>
      <c r="EW39" s="967"/>
      <c r="EX39" s="967"/>
      <c r="EY39" s="967"/>
      <c r="EZ39" s="967"/>
      <c r="FA39" s="967"/>
      <c r="FB39" s="967"/>
      <c r="FC39" s="967"/>
      <c r="FD39" s="967"/>
      <c r="FE39" s="967"/>
      <c r="FF39" s="967"/>
      <c r="FG39" s="967"/>
      <c r="FH39" s="967"/>
      <c r="FI39" s="967"/>
      <c r="FJ39" s="967"/>
      <c r="FK39" s="967"/>
      <c r="FL39" s="967"/>
      <c r="FM39" s="967"/>
      <c r="FN39" s="967"/>
      <c r="FO39" s="967"/>
      <c r="FP39" s="967"/>
      <c r="FQ39" s="967"/>
      <c r="FR39" s="967"/>
      <c r="FS39" s="967"/>
      <c r="FT39" s="967"/>
      <c r="FU39" s="967"/>
      <c r="FV39" s="967"/>
      <c r="FW39" s="967"/>
      <c r="FX39" s="967"/>
      <c r="FY39" s="967"/>
      <c r="FZ39" s="967"/>
      <c r="GA39" s="967"/>
      <c r="GB39" s="967"/>
      <c r="GC39" s="967"/>
      <c r="GD39" s="967"/>
      <c r="GE39" s="967"/>
      <c r="GF39" s="967"/>
      <c r="GG39" s="967"/>
      <c r="GH39" s="967"/>
      <c r="GI39" s="967"/>
      <c r="GJ39" s="967"/>
      <c r="GK39" s="967"/>
      <c r="GL39" s="967"/>
      <c r="GM39" s="967"/>
      <c r="GN39" s="967"/>
      <c r="GO39" s="967"/>
      <c r="GP39" s="967"/>
      <c r="GQ39" s="967"/>
      <c r="GR39" s="967"/>
      <c r="GS39" s="967"/>
      <c r="GT39" s="967"/>
      <c r="GU39" s="967"/>
      <c r="GV39" s="967"/>
      <c r="GW39" s="967"/>
      <c r="GX39" s="967"/>
      <c r="GY39" s="967"/>
      <c r="GZ39" s="967"/>
      <c r="HA39" s="967"/>
      <c r="HB39" s="967"/>
      <c r="HC39" s="967"/>
      <c r="HD39" s="967"/>
      <c r="HE39" s="967"/>
      <c r="HF39" s="967"/>
      <c r="HG39" s="967"/>
      <c r="HH39" s="967"/>
      <c r="HI39" s="967"/>
      <c r="HJ39" s="967"/>
      <c r="HK39" s="967"/>
      <c r="HL39" s="967"/>
      <c r="HM39" s="967"/>
      <c r="HN39" s="967"/>
      <c r="HO39" s="967"/>
      <c r="HP39" s="967"/>
      <c r="HQ39" s="967"/>
      <c r="HR39" s="967"/>
      <c r="HS39" s="967"/>
      <c r="HT39" s="967"/>
      <c r="HU39" s="967"/>
      <c r="HV39" s="967"/>
      <c r="HW39" s="967"/>
      <c r="HX39" s="967"/>
      <c r="HY39" s="967"/>
      <c r="HZ39" s="967"/>
      <c r="IA39" s="967"/>
      <c r="IB39" s="967"/>
      <c r="IC39" s="967"/>
      <c r="ID39" s="967"/>
      <c r="IE39" s="967"/>
      <c r="IF39" s="967"/>
      <c r="IG39" s="967"/>
      <c r="IH39" s="967"/>
      <c r="II39" s="967"/>
      <c r="IJ39" s="967"/>
      <c r="IK39" s="967"/>
      <c r="IL39" s="967"/>
      <c r="IM39" s="967"/>
      <c r="IN39" s="967"/>
      <c r="IO39" s="967"/>
      <c r="IP39" s="967"/>
      <c r="IQ39" s="967"/>
      <c r="IR39" s="967"/>
      <c r="IS39" s="967"/>
      <c r="IT39" s="967"/>
      <c r="IU39" s="967"/>
      <c r="IV39" s="967"/>
      <c r="IW39" s="967"/>
      <c r="IX39" s="967"/>
      <c r="IY39" s="967"/>
      <c r="IZ39" s="967"/>
      <c r="JA39" s="967"/>
      <c r="JB39" s="967"/>
      <c r="JC39" s="967"/>
      <c r="JD39" s="967"/>
      <c r="JE39" s="967"/>
      <c r="JF39" s="967"/>
      <c r="JG39" s="967"/>
      <c r="JH39" s="967"/>
      <c r="JI39" s="967"/>
      <c r="JJ39" s="967"/>
      <c r="JK39" s="967"/>
      <c r="JL39" s="967"/>
      <c r="JM39" s="967"/>
      <c r="JN39" s="967"/>
      <c r="JO39" s="967"/>
      <c r="JP39" s="967"/>
      <c r="JQ39" s="967"/>
      <c r="JR39" s="967"/>
      <c r="JS39" s="967"/>
      <c r="JT39" s="967"/>
      <c r="JU39" s="967"/>
      <c r="JV39" s="967"/>
      <c r="JW39" s="967"/>
      <c r="JX39" s="967"/>
      <c r="JY39" s="967"/>
      <c r="JZ39" s="967"/>
      <c r="KA39" s="967"/>
      <c r="KB39" s="967"/>
      <c r="KC39" s="967"/>
      <c r="KD39" s="967"/>
      <c r="KE39" s="967"/>
      <c r="KF39" s="967"/>
      <c r="KG39" s="967"/>
      <c r="KH39" s="967"/>
      <c r="KI39" s="967"/>
      <c r="KJ39" s="967"/>
      <c r="KK39" s="967"/>
      <c r="KL39" s="967"/>
      <c r="KM39" s="967"/>
      <c r="KN39" s="967"/>
      <c r="KO39" s="967"/>
      <c r="KP39" s="967"/>
      <c r="KQ39" s="967"/>
      <c r="KR39" s="967"/>
      <c r="KS39" s="967"/>
      <c r="KT39" s="967"/>
      <c r="KU39" s="967"/>
      <c r="KV39" s="967"/>
      <c r="KW39" s="967"/>
      <c r="KX39" s="967"/>
      <c r="KY39" s="967"/>
      <c r="KZ39" s="967"/>
      <c r="LA39" s="967"/>
      <c r="LB39" s="967"/>
      <c r="LC39" s="967"/>
      <c r="LD39" s="967"/>
      <c r="LE39" s="967"/>
      <c r="LF39" s="967"/>
      <c r="LG39" s="967"/>
      <c r="LH39" s="967"/>
      <c r="LI39" s="967"/>
      <c r="LJ39" s="967"/>
      <c r="LK39" s="967"/>
      <c r="LL39" s="967"/>
      <c r="LM39" s="967"/>
      <c r="LN39" s="967"/>
      <c r="LO39" s="967"/>
      <c r="LP39" s="967"/>
      <c r="LQ39" s="967"/>
      <c r="LR39" s="967"/>
      <c r="LS39" s="967"/>
      <c r="LT39" s="967"/>
      <c r="LU39" s="967"/>
      <c r="LV39" s="967"/>
      <c r="LW39" s="967"/>
      <c r="LX39" s="967"/>
      <c r="LY39" s="967"/>
      <c r="LZ39" s="967"/>
      <c r="MA39" s="967"/>
      <c r="MB39" s="967"/>
      <c r="MC39" s="967"/>
      <c r="MD39" s="967"/>
      <c r="ME39" s="967"/>
      <c r="MF39" s="967"/>
      <c r="MG39" s="967"/>
      <c r="MH39" s="967"/>
      <c r="MI39" s="967"/>
      <c r="MJ39" s="967"/>
      <c r="MK39" s="967"/>
      <c r="ML39" s="967"/>
      <c r="MM39" s="967"/>
      <c r="MN39" s="967"/>
      <c r="MO39" s="967"/>
      <c r="MP39" s="967"/>
      <c r="MQ39" s="967"/>
      <c r="MR39" s="967"/>
      <c r="MS39" s="967"/>
      <c r="MT39" s="967"/>
      <c r="MU39" s="967"/>
      <c r="MV39" s="967"/>
      <c r="MW39" s="967"/>
      <c r="MX39" s="967"/>
      <c r="MY39" s="967"/>
      <c r="MZ39" s="967"/>
      <c r="NA39" s="967"/>
      <c r="NB39" s="967"/>
      <c r="NC39" s="967"/>
      <c r="ND39" s="967"/>
      <c r="NE39" s="967"/>
      <c r="NF39" s="967"/>
      <c r="NG39" s="967"/>
      <c r="NH39" s="967"/>
      <c r="NI39" s="967"/>
      <c r="NJ39" s="967"/>
      <c r="NK39" s="967"/>
      <c r="NL39" s="967"/>
      <c r="NM39" s="967"/>
      <c r="NN39" s="967"/>
      <c r="NO39" s="967"/>
      <c r="NP39" s="967"/>
      <c r="NQ39" s="967"/>
      <c r="NR39" s="967"/>
      <c r="NS39" s="967"/>
      <c r="NT39" s="967"/>
      <c r="NU39" s="967"/>
      <c r="NV39" s="967"/>
      <c r="NW39" s="967"/>
      <c r="NX39" s="967"/>
      <c r="NY39" s="967"/>
      <c r="NZ39" s="967"/>
      <c r="OA39" s="967"/>
      <c r="OB39" s="967"/>
      <c r="OC39" s="967"/>
      <c r="OD39" s="967"/>
      <c r="OE39" s="967"/>
      <c r="OF39" s="967"/>
      <c r="OG39" s="967"/>
      <c r="OH39" s="967"/>
      <c r="OI39" s="967"/>
      <c r="OJ39" s="967"/>
      <c r="OK39" s="967"/>
      <c r="OL39" s="967"/>
      <c r="OM39" s="967"/>
      <c r="ON39" s="967"/>
      <c r="OO39" s="967"/>
      <c r="OP39" s="967"/>
      <c r="OQ39" s="967"/>
      <c r="OR39" s="967"/>
      <c r="OS39" s="967"/>
      <c r="OT39" s="967"/>
      <c r="OU39" s="967"/>
      <c r="OV39" s="967"/>
      <c r="OW39" s="967"/>
      <c r="OX39" s="967"/>
      <c r="OY39" s="967"/>
      <c r="OZ39" s="967"/>
      <c r="PA39" s="967"/>
      <c r="PB39" s="967"/>
      <c r="PC39" s="967"/>
      <c r="PD39" s="967"/>
      <c r="PE39" s="967"/>
      <c r="PF39" s="967"/>
      <c r="PG39" s="967"/>
      <c r="PH39" s="967"/>
      <c r="PI39" s="967"/>
      <c r="PJ39" s="967"/>
      <c r="PK39" s="967"/>
      <c r="PL39" s="967"/>
      <c r="PM39" s="967"/>
      <c r="PN39" s="967"/>
      <c r="PO39" s="967"/>
      <c r="PP39" s="967"/>
      <c r="PQ39" s="967"/>
      <c r="PR39" s="967"/>
      <c r="PS39" s="967"/>
      <c r="PT39" s="967"/>
      <c r="PU39" s="967"/>
      <c r="PV39" s="967"/>
      <c r="PW39" s="967"/>
      <c r="PX39" s="967"/>
      <c r="PY39" s="967"/>
      <c r="PZ39" s="967"/>
      <c r="QA39" s="967"/>
      <c r="QB39" s="967"/>
      <c r="QC39" s="967"/>
      <c r="QD39" s="967"/>
      <c r="QE39" s="967"/>
      <c r="QF39" s="967"/>
      <c r="QG39" s="967"/>
      <c r="QH39" s="967"/>
      <c r="QI39" s="967"/>
      <c r="QJ39" s="967"/>
      <c r="QK39" s="967"/>
      <c r="QL39" s="967"/>
      <c r="QM39" s="967"/>
      <c r="QN39" s="967"/>
      <c r="QO39" s="967"/>
      <c r="QP39" s="967"/>
      <c r="QQ39" s="967"/>
      <c r="QR39" s="967"/>
      <c r="QS39" s="967"/>
      <c r="QT39" s="967"/>
      <c r="QU39" s="967"/>
      <c r="QV39" s="967"/>
      <c r="QW39" s="967"/>
      <c r="QX39" s="967"/>
      <c r="QY39" s="967"/>
      <c r="QZ39" s="967"/>
      <c r="RA39" s="967"/>
      <c r="RB39" s="967"/>
      <c r="RC39" s="967"/>
      <c r="RD39" s="967"/>
      <c r="RE39" s="967"/>
      <c r="RF39" s="967"/>
      <c r="RG39" s="967"/>
      <c r="RH39" s="967"/>
      <c r="RI39" s="967"/>
      <c r="RJ39" s="967"/>
      <c r="RK39" s="967"/>
      <c r="RL39" s="967"/>
      <c r="RM39" s="967"/>
      <c r="RN39" s="967"/>
      <c r="RO39" s="967"/>
      <c r="RP39" s="967"/>
      <c r="RQ39" s="967"/>
      <c r="RR39" s="967"/>
      <c r="RS39" s="967"/>
      <c r="RT39" s="967"/>
      <c r="RU39" s="967"/>
      <c r="RV39" s="967"/>
      <c r="RW39" s="967"/>
      <c r="RX39" s="967"/>
      <c r="RY39" s="967"/>
      <c r="RZ39" s="967"/>
      <c r="SA39" s="967"/>
      <c r="SB39" s="967"/>
      <c r="SC39" s="967"/>
      <c r="SD39" s="967"/>
      <c r="SE39" s="967"/>
      <c r="SF39" s="967"/>
      <c r="SG39" s="967"/>
      <c r="SH39" s="967"/>
      <c r="SI39" s="967"/>
      <c r="SJ39" s="967"/>
      <c r="SK39" s="967"/>
      <c r="SL39" s="967"/>
      <c r="SM39" s="967"/>
      <c r="SN39" s="967"/>
      <c r="SO39" s="967"/>
      <c r="SP39" s="967"/>
      <c r="SQ39" s="967"/>
      <c r="SR39" s="967"/>
      <c r="SS39" s="967"/>
      <c r="ST39" s="967"/>
      <c r="SU39" s="967"/>
      <c r="SV39" s="967"/>
      <c r="SW39" s="967"/>
      <c r="SX39" s="967"/>
      <c r="SY39" s="967"/>
      <c r="SZ39" s="967"/>
      <c r="TA39" s="967"/>
      <c r="TB39" s="967"/>
      <c r="TC39" s="967"/>
      <c r="TD39" s="967"/>
      <c r="TE39" s="967"/>
      <c r="TF39" s="967"/>
      <c r="TG39" s="967"/>
      <c r="TH39" s="967"/>
      <c r="TI39" s="967"/>
      <c r="TJ39" s="967"/>
      <c r="TK39" s="967"/>
      <c r="TL39" s="967"/>
      <c r="TM39" s="967"/>
      <c r="TN39" s="967"/>
      <c r="TO39" s="967"/>
      <c r="TP39" s="967"/>
      <c r="TQ39" s="967"/>
      <c r="TR39" s="967"/>
      <c r="TS39" s="967"/>
      <c r="TT39" s="967"/>
      <c r="TU39" s="967"/>
      <c r="TV39" s="967"/>
      <c r="TW39" s="967"/>
      <c r="TX39" s="967"/>
      <c r="TY39" s="967"/>
      <c r="TZ39" s="967"/>
      <c r="UA39" s="967"/>
      <c r="UB39" s="967"/>
      <c r="UC39" s="967"/>
      <c r="UD39" s="967"/>
      <c r="UE39" s="967"/>
      <c r="UF39" s="967"/>
      <c r="UG39" s="967"/>
      <c r="UH39" s="967"/>
      <c r="UI39" s="967"/>
      <c r="UJ39" s="967"/>
      <c r="UK39" s="967"/>
      <c r="UL39" s="967"/>
      <c r="UM39" s="967"/>
      <c r="UN39" s="967"/>
      <c r="UO39" s="967"/>
      <c r="UP39" s="967"/>
      <c r="UQ39" s="967"/>
      <c r="UR39" s="967"/>
      <c r="US39" s="967"/>
      <c r="UT39" s="967"/>
      <c r="UU39" s="967"/>
      <c r="UV39" s="967"/>
      <c r="UW39" s="967"/>
      <c r="UX39" s="967"/>
      <c r="UY39" s="967"/>
      <c r="UZ39" s="967"/>
      <c r="VA39" s="967"/>
      <c r="VB39" s="967"/>
      <c r="VC39" s="967"/>
      <c r="VD39" s="967"/>
      <c r="VE39" s="967"/>
      <c r="VF39" s="967"/>
      <c r="VG39" s="967"/>
      <c r="VH39" s="967"/>
      <c r="VI39" s="967"/>
      <c r="VJ39" s="967"/>
      <c r="VK39" s="967"/>
      <c r="VL39" s="967"/>
      <c r="VM39" s="967"/>
      <c r="VN39" s="967"/>
      <c r="VO39" s="967"/>
      <c r="VP39" s="967"/>
      <c r="VQ39" s="967"/>
      <c r="VR39" s="967"/>
      <c r="VS39" s="967"/>
      <c r="VT39" s="967"/>
      <c r="VU39" s="967"/>
      <c r="VV39" s="967"/>
      <c r="VW39" s="967"/>
      <c r="VX39" s="967"/>
      <c r="VY39" s="967"/>
      <c r="VZ39" s="967"/>
      <c r="WA39" s="967"/>
      <c r="WB39" s="967"/>
      <c r="WC39" s="967"/>
      <c r="WD39" s="967"/>
      <c r="WE39" s="967"/>
      <c r="WF39" s="967"/>
      <c r="WG39" s="967"/>
      <c r="WH39" s="967"/>
      <c r="WI39" s="967"/>
      <c r="WJ39" s="967"/>
      <c r="WK39" s="967"/>
      <c r="WL39" s="967"/>
      <c r="WM39" s="967"/>
      <c r="WN39" s="967"/>
      <c r="WO39" s="967"/>
      <c r="WP39" s="967"/>
      <c r="WQ39" s="967"/>
      <c r="WR39" s="967"/>
      <c r="WS39" s="967"/>
      <c r="WT39" s="967"/>
      <c r="WU39" s="967"/>
      <c r="WV39" s="967"/>
      <c r="WW39" s="967"/>
      <c r="WX39" s="967"/>
      <c r="WY39" s="967"/>
      <c r="WZ39" s="967"/>
      <c r="XA39" s="967"/>
      <c r="XB39" s="967"/>
      <c r="XC39" s="967"/>
      <c r="XD39" s="967"/>
      <c r="XE39" s="967"/>
      <c r="XF39" s="967"/>
      <c r="XG39" s="967"/>
      <c r="XH39" s="967"/>
      <c r="XI39" s="967"/>
      <c r="XJ39" s="967"/>
      <c r="XK39" s="967"/>
      <c r="XL39" s="967"/>
      <c r="XM39" s="967"/>
      <c r="XN39" s="967"/>
      <c r="XO39" s="967"/>
      <c r="XP39" s="967"/>
      <c r="XQ39" s="967"/>
      <c r="XR39" s="967"/>
      <c r="XS39" s="967"/>
      <c r="XT39" s="967"/>
      <c r="XU39" s="967"/>
      <c r="XV39" s="967"/>
      <c r="XW39" s="967"/>
      <c r="XX39" s="967"/>
      <c r="XY39" s="967"/>
      <c r="XZ39" s="967"/>
      <c r="YA39" s="967"/>
      <c r="YB39" s="967"/>
      <c r="YC39" s="967"/>
      <c r="YD39" s="967"/>
      <c r="YE39" s="967"/>
      <c r="YF39" s="967"/>
      <c r="YG39" s="967"/>
      <c r="YH39" s="967"/>
      <c r="YI39" s="967"/>
      <c r="YJ39" s="967"/>
      <c r="YK39" s="967"/>
      <c r="YL39" s="967"/>
      <c r="YM39" s="967"/>
      <c r="YN39" s="967"/>
      <c r="YO39" s="967"/>
      <c r="YP39" s="967"/>
      <c r="YQ39" s="967"/>
      <c r="YR39" s="967"/>
      <c r="YS39" s="967"/>
      <c r="YT39" s="967"/>
      <c r="YU39" s="967"/>
      <c r="YV39" s="967"/>
      <c r="YW39" s="967"/>
      <c r="YX39" s="967"/>
      <c r="YY39" s="967"/>
      <c r="YZ39" s="967"/>
      <c r="ZA39" s="967"/>
      <c r="ZB39" s="967"/>
      <c r="ZC39" s="967"/>
      <c r="ZD39" s="967"/>
      <c r="ZE39" s="967"/>
      <c r="ZF39" s="967"/>
      <c r="ZG39" s="967"/>
      <c r="ZH39" s="967"/>
      <c r="ZI39" s="967"/>
      <c r="ZJ39" s="967"/>
      <c r="ZK39" s="967"/>
      <c r="ZL39" s="967"/>
      <c r="ZM39" s="967"/>
      <c r="ZN39" s="967"/>
      <c r="ZO39" s="967"/>
      <c r="ZP39" s="967"/>
      <c r="ZQ39" s="967"/>
      <c r="ZR39" s="967"/>
      <c r="ZS39" s="967"/>
      <c r="ZT39" s="967"/>
      <c r="ZU39" s="967"/>
      <c r="ZV39" s="967"/>
      <c r="ZW39" s="967"/>
      <c r="ZX39" s="967"/>
      <c r="ZY39" s="967"/>
      <c r="ZZ39" s="967"/>
      <c r="AAA39" s="967"/>
      <c r="AAB39" s="967"/>
      <c r="AAC39" s="967"/>
      <c r="AAD39" s="967"/>
      <c r="AAE39" s="967"/>
      <c r="AAF39" s="967"/>
      <c r="AAG39" s="967"/>
      <c r="AAH39" s="967"/>
      <c r="AAI39" s="967"/>
      <c r="AAJ39" s="967"/>
      <c r="AAK39" s="967"/>
      <c r="AAL39" s="967"/>
      <c r="AAM39" s="967"/>
      <c r="AAN39" s="967"/>
      <c r="AAO39" s="967"/>
      <c r="AAP39" s="967"/>
      <c r="AAQ39" s="967"/>
      <c r="AAR39" s="967"/>
      <c r="AAS39" s="967"/>
      <c r="AAT39" s="967"/>
      <c r="AAU39" s="967"/>
      <c r="AAV39" s="967"/>
      <c r="AAW39" s="967"/>
      <c r="AAX39" s="967"/>
      <c r="AAY39" s="967"/>
      <c r="AAZ39" s="967"/>
      <c r="ABA39" s="967"/>
      <c r="ABB39" s="967"/>
      <c r="ABC39" s="967"/>
      <c r="ABD39" s="967"/>
      <c r="ABE39" s="967"/>
      <c r="ABF39" s="967"/>
      <c r="ABG39" s="967"/>
      <c r="ABH39" s="967"/>
      <c r="ABI39" s="967"/>
      <c r="ABJ39" s="967"/>
      <c r="ABK39" s="967"/>
      <c r="ABL39" s="967"/>
      <c r="ABM39" s="967"/>
      <c r="ABN39" s="967"/>
      <c r="ABO39" s="967"/>
      <c r="ABP39" s="967"/>
      <c r="ABQ39" s="967"/>
      <c r="ABR39" s="967"/>
      <c r="ABS39" s="967"/>
      <c r="ABT39" s="967"/>
      <c r="ABU39" s="967"/>
      <c r="ABV39" s="967"/>
      <c r="ABW39" s="967"/>
      <c r="ABX39" s="967"/>
      <c r="ABY39" s="967"/>
      <c r="ABZ39" s="967"/>
      <c r="ACA39" s="967"/>
      <c r="ACB39" s="967"/>
      <c r="ACC39" s="967"/>
      <c r="ACD39" s="967"/>
      <c r="ACE39" s="967"/>
      <c r="ACF39" s="967"/>
      <c r="ACG39" s="967"/>
      <c r="ACH39" s="967"/>
      <c r="ACI39" s="967"/>
      <c r="ACJ39" s="967"/>
      <c r="ACK39" s="967"/>
      <c r="ACL39" s="967"/>
      <c r="ACM39" s="967"/>
      <c r="ACN39" s="967"/>
      <c r="ACO39" s="967"/>
      <c r="ACP39" s="967"/>
      <c r="ACQ39" s="967"/>
      <c r="ACR39" s="967"/>
      <c r="ACS39" s="967"/>
      <c r="ACT39" s="967"/>
      <c r="ACU39" s="967"/>
      <c r="ACV39" s="967"/>
      <c r="ACW39" s="967"/>
      <c r="ACX39" s="967"/>
      <c r="ACY39" s="967"/>
      <c r="ACZ39" s="967"/>
      <c r="ADA39" s="967"/>
      <c r="ADB39" s="967"/>
      <c r="ADC39" s="967"/>
      <c r="ADD39" s="967"/>
      <c r="ADE39" s="967"/>
      <c r="ADF39" s="967"/>
      <c r="ADG39" s="967"/>
      <c r="ADH39" s="967"/>
      <c r="ADI39" s="967"/>
      <c r="ADJ39" s="967"/>
      <c r="ADK39" s="967"/>
      <c r="ADL39" s="967"/>
      <c r="ADM39" s="967"/>
      <c r="ADN39" s="967"/>
      <c r="ADO39" s="967"/>
      <c r="ADP39" s="967"/>
      <c r="ADQ39" s="967"/>
      <c r="ADR39" s="967"/>
      <c r="ADS39" s="967"/>
      <c r="ADT39" s="967"/>
      <c r="ADU39" s="967"/>
      <c r="ADV39" s="967"/>
      <c r="ADW39" s="967"/>
      <c r="ADX39" s="967"/>
      <c r="ADY39" s="967"/>
      <c r="ADZ39" s="967"/>
      <c r="AEA39" s="967"/>
      <c r="AEB39" s="967"/>
      <c r="AEC39" s="967"/>
      <c r="AED39" s="967"/>
      <c r="AEE39" s="967"/>
      <c r="AEF39" s="967"/>
      <c r="AEG39" s="967"/>
      <c r="AEH39" s="967"/>
      <c r="AEI39" s="967"/>
      <c r="AEJ39" s="967"/>
      <c r="AEK39" s="967"/>
      <c r="AEL39" s="967"/>
      <c r="AEM39" s="967"/>
      <c r="AEN39" s="967"/>
      <c r="AEO39" s="967"/>
      <c r="AEP39" s="967"/>
      <c r="AEQ39" s="967"/>
      <c r="AER39" s="967"/>
      <c r="AES39" s="967"/>
      <c r="AET39" s="967"/>
      <c r="AEU39" s="967"/>
      <c r="AEV39" s="967"/>
      <c r="AEW39" s="967"/>
      <c r="AEX39" s="967"/>
      <c r="AEY39" s="967"/>
      <c r="AEZ39" s="967"/>
      <c r="AFA39" s="967"/>
      <c r="AFB39" s="967"/>
      <c r="AFC39" s="967"/>
      <c r="AFD39" s="967"/>
      <c r="AFE39" s="967"/>
      <c r="AFF39" s="967"/>
      <c r="AFG39" s="967"/>
      <c r="AFH39" s="967"/>
      <c r="AFI39" s="967"/>
      <c r="AFJ39" s="967"/>
      <c r="AFK39" s="967"/>
      <c r="AFL39" s="967"/>
      <c r="AFM39" s="967"/>
      <c r="AFN39" s="967"/>
      <c r="AFO39" s="967"/>
      <c r="AFP39" s="967"/>
      <c r="AFQ39" s="967"/>
      <c r="AFR39" s="967"/>
      <c r="AFS39" s="967"/>
      <c r="AFT39" s="967"/>
      <c r="AFU39" s="967"/>
      <c r="AFV39" s="967"/>
      <c r="AFW39" s="967"/>
      <c r="AFX39" s="967"/>
      <c r="AFY39" s="967"/>
      <c r="AFZ39" s="967"/>
      <c r="AGA39" s="967"/>
      <c r="AGB39" s="967"/>
      <c r="AGC39" s="967"/>
      <c r="AGD39" s="967"/>
      <c r="AGE39" s="967"/>
      <c r="AGF39" s="967"/>
      <c r="AGG39" s="967"/>
      <c r="AGH39" s="967"/>
      <c r="AGI39" s="967"/>
      <c r="AGJ39" s="967"/>
      <c r="AGK39" s="967"/>
      <c r="AGL39" s="967"/>
      <c r="AGM39" s="967"/>
      <c r="AGN39" s="967"/>
      <c r="AGO39" s="967"/>
      <c r="AGP39" s="967"/>
      <c r="AGQ39" s="967"/>
      <c r="AGR39" s="967"/>
      <c r="AGS39" s="967"/>
      <c r="AGT39" s="967"/>
      <c r="AGU39" s="967"/>
      <c r="AGV39" s="967"/>
      <c r="AGW39" s="967"/>
      <c r="AGX39" s="967"/>
      <c r="AGY39" s="967"/>
      <c r="AGZ39" s="967"/>
      <c r="AHA39" s="967"/>
      <c r="AHB39" s="967"/>
      <c r="AHC39" s="967"/>
      <c r="AHD39" s="967"/>
      <c r="AHE39" s="967"/>
      <c r="AHF39" s="967"/>
      <c r="AHG39" s="967"/>
      <c r="AHH39" s="967"/>
      <c r="AHI39" s="967"/>
      <c r="AHJ39" s="967"/>
      <c r="AHK39" s="967"/>
      <c r="AHL39" s="967"/>
      <c r="AHM39" s="967"/>
      <c r="AHN39" s="967"/>
      <c r="AHO39" s="967"/>
      <c r="AHP39" s="967"/>
      <c r="AHQ39" s="967"/>
      <c r="AHR39" s="967"/>
      <c r="AHS39" s="967"/>
      <c r="AHT39" s="967"/>
      <c r="AHU39" s="967"/>
      <c r="AHV39" s="967"/>
      <c r="AHW39" s="967"/>
      <c r="AHX39" s="967"/>
      <c r="AHY39" s="967"/>
      <c r="AHZ39" s="967"/>
      <c r="AIA39" s="967"/>
      <c r="AIB39" s="967"/>
      <c r="AIC39" s="967"/>
      <c r="AID39" s="967"/>
      <c r="AIE39" s="967"/>
      <c r="AIF39" s="967"/>
      <c r="AIG39" s="967"/>
      <c r="AIH39" s="967"/>
      <c r="AII39" s="967"/>
      <c r="AIJ39" s="967"/>
      <c r="AIK39" s="967"/>
      <c r="AIL39" s="967"/>
      <c r="AIM39" s="967"/>
      <c r="AIN39" s="967"/>
      <c r="AIO39" s="967"/>
      <c r="AIP39" s="967"/>
      <c r="AIQ39" s="967"/>
      <c r="AIR39" s="967"/>
      <c r="AIS39" s="967"/>
      <c r="AIT39" s="967"/>
      <c r="AIU39" s="967"/>
      <c r="AIV39" s="967"/>
      <c r="AIW39" s="967"/>
      <c r="AIX39" s="967"/>
      <c r="AIY39" s="967"/>
      <c r="AIZ39" s="967"/>
      <c r="AJA39" s="967"/>
      <c r="AJB39" s="967"/>
      <c r="AJC39" s="967"/>
      <c r="AJD39" s="967"/>
      <c r="AJE39" s="967"/>
      <c r="AJF39" s="967"/>
      <c r="AJG39" s="967"/>
      <c r="AJH39" s="967"/>
      <c r="AJI39" s="967"/>
      <c r="AJJ39" s="967"/>
      <c r="AJK39" s="967"/>
      <c r="AJL39" s="967"/>
      <c r="AJM39" s="967"/>
      <c r="AJN39" s="967"/>
      <c r="AJO39" s="967"/>
      <c r="AJP39" s="967"/>
      <c r="AJQ39" s="967"/>
      <c r="AJR39" s="967"/>
      <c r="AJS39" s="967"/>
      <c r="AJT39" s="967"/>
      <c r="AJU39" s="967"/>
      <c r="AJV39" s="967"/>
      <c r="AJW39" s="967"/>
      <c r="AJX39" s="967"/>
      <c r="AJY39" s="967"/>
      <c r="AJZ39" s="967"/>
      <c r="AKA39" s="967"/>
      <c r="AKB39" s="967"/>
      <c r="AKC39" s="967"/>
      <c r="AKD39" s="967"/>
      <c r="AKE39" s="967"/>
      <c r="AKF39" s="967"/>
      <c r="AKG39" s="967"/>
      <c r="AKH39" s="967"/>
      <c r="AKI39" s="967"/>
      <c r="AKJ39" s="967"/>
      <c r="AKK39" s="967"/>
      <c r="AKL39" s="967"/>
      <c r="AKM39" s="967"/>
      <c r="AKN39" s="967"/>
      <c r="AKO39" s="967"/>
      <c r="AKP39" s="967"/>
      <c r="AKQ39" s="967"/>
      <c r="AKR39" s="967"/>
      <c r="AKS39" s="967"/>
      <c r="AKT39" s="967"/>
      <c r="AKU39" s="967"/>
      <c r="AKV39" s="967"/>
      <c r="AKW39" s="967"/>
      <c r="AKX39" s="967"/>
      <c r="AKY39" s="967"/>
      <c r="AKZ39" s="967"/>
      <c r="ALA39" s="967"/>
      <c r="ALB39" s="967"/>
      <c r="ALC39" s="967"/>
      <c r="ALD39" s="967"/>
      <c r="ALE39" s="967"/>
      <c r="ALF39" s="967"/>
      <c r="ALG39" s="967"/>
      <c r="ALH39" s="967"/>
      <c r="ALI39" s="967"/>
      <c r="ALJ39" s="967"/>
      <c r="ALK39" s="967"/>
      <c r="ALL39" s="967"/>
      <c r="ALM39" s="967"/>
      <c r="ALN39" s="967"/>
      <c r="ALO39" s="967"/>
      <c r="ALP39" s="967"/>
      <c r="ALQ39" s="967"/>
      <c r="ALR39" s="967"/>
      <c r="ALS39" s="967"/>
      <c r="ALT39" s="967"/>
      <c r="ALU39" s="967"/>
      <c r="ALV39" s="967"/>
      <c r="ALW39" s="967"/>
      <c r="ALX39" s="967"/>
      <c r="ALY39" s="967"/>
      <c r="ALZ39" s="967"/>
      <c r="AMA39" s="967"/>
      <c r="AMB39" s="967"/>
      <c r="AMC39" s="967"/>
      <c r="AMD39" s="967"/>
      <c r="AME39" s="967"/>
      <c r="AMF39" s="967"/>
      <c r="AMG39" s="967"/>
      <c r="AMH39" s="967"/>
      <c r="AMI39" s="967"/>
      <c r="AMJ39" s="967"/>
      <c r="AMK39" s="967"/>
      <c r="AML39" s="967"/>
      <c r="AMM39" s="967"/>
      <c r="AMN39" s="967"/>
      <c r="AMO39" s="967"/>
      <c r="AMP39" s="967"/>
      <c r="AMQ39" s="967"/>
      <c r="AMR39" s="967"/>
      <c r="AMS39" s="967"/>
      <c r="AMT39" s="967"/>
      <c r="AMU39" s="967"/>
      <c r="AMV39" s="967"/>
      <c r="AMW39" s="967"/>
      <c r="AMX39" s="967"/>
      <c r="AMY39" s="967"/>
      <c r="AMZ39" s="967"/>
      <c r="ANA39" s="967"/>
      <c r="ANB39" s="967"/>
      <c r="ANC39" s="967"/>
      <c r="AND39" s="967"/>
      <c r="ANE39" s="967"/>
      <c r="ANF39" s="967"/>
      <c r="ANG39" s="967"/>
      <c r="ANH39" s="967"/>
      <c r="ANI39" s="967"/>
      <c r="ANJ39" s="967"/>
      <c r="ANK39" s="967"/>
      <c r="ANL39" s="967"/>
      <c r="ANM39" s="967"/>
      <c r="ANN39" s="967"/>
      <c r="ANO39" s="967"/>
      <c r="ANP39" s="967"/>
      <c r="ANQ39" s="967"/>
      <c r="ANR39" s="967"/>
      <c r="ANS39" s="967"/>
      <c r="ANT39" s="967"/>
      <c r="ANU39" s="967"/>
      <c r="ANV39" s="967"/>
      <c r="ANW39" s="967"/>
      <c r="ANX39" s="967"/>
      <c r="ANY39" s="967"/>
      <c r="ANZ39" s="967"/>
      <c r="AOA39" s="967"/>
      <c r="AOB39" s="967"/>
      <c r="AOC39" s="967"/>
      <c r="AOD39" s="967"/>
      <c r="AOE39" s="967"/>
      <c r="AOF39" s="967"/>
      <c r="AOG39" s="967"/>
      <c r="AOH39" s="967"/>
      <c r="AOI39" s="967"/>
      <c r="AOJ39" s="967"/>
      <c r="AOK39" s="967"/>
      <c r="AOL39" s="967"/>
      <c r="AOM39" s="967"/>
      <c r="AON39" s="967"/>
      <c r="AOO39" s="967"/>
      <c r="AOP39" s="967"/>
      <c r="AOQ39" s="967"/>
      <c r="AOR39" s="967"/>
      <c r="AOS39" s="967"/>
      <c r="AOT39" s="967"/>
      <c r="AOU39" s="967"/>
      <c r="AOV39" s="967"/>
      <c r="AOW39" s="967"/>
      <c r="AOX39" s="967"/>
      <c r="AOY39" s="967"/>
      <c r="AOZ39" s="967"/>
      <c r="APA39" s="967"/>
      <c r="APB39" s="967"/>
      <c r="APC39" s="967"/>
      <c r="APD39" s="967"/>
      <c r="APE39" s="967"/>
      <c r="APF39" s="967"/>
      <c r="APG39" s="967"/>
      <c r="APH39" s="967"/>
      <c r="API39" s="967"/>
      <c r="APJ39" s="967"/>
      <c r="APK39" s="967"/>
      <c r="APL39" s="967"/>
      <c r="APM39" s="967"/>
      <c r="APN39" s="967"/>
      <c r="APO39" s="967"/>
      <c r="APP39" s="967"/>
      <c r="APQ39" s="967"/>
      <c r="APR39" s="967"/>
      <c r="APS39" s="967"/>
      <c r="APT39" s="967"/>
      <c r="APU39" s="967"/>
      <c r="APV39" s="967"/>
      <c r="APW39" s="967"/>
      <c r="APX39" s="967"/>
      <c r="APY39" s="967"/>
      <c r="APZ39" s="967"/>
      <c r="AQA39" s="967"/>
      <c r="AQB39" s="967"/>
      <c r="AQC39" s="967"/>
      <c r="AQD39" s="967"/>
      <c r="AQE39" s="967"/>
      <c r="AQF39" s="967"/>
      <c r="AQG39" s="967"/>
      <c r="AQH39" s="967"/>
      <c r="AQI39" s="967"/>
      <c r="AQJ39" s="967"/>
      <c r="AQK39" s="967"/>
      <c r="AQL39" s="967"/>
      <c r="AQM39" s="967"/>
      <c r="AQN39" s="967"/>
      <c r="AQO39" s="967"/>
      <c r="AQP39" s="967"/>
      <c r="AQQ39" s="967"/>
      <c r="AQR39" s="967"/>
      <c r="AQS39" s="967"/>
      <c r="AQT39" s="967"/>
      <c r="AQU39" s="967"/>
      <c r="AQV39" s="967"/>
      <c r="AQW39" s="967"/>
      <c r="AQX39" s="967"/>
      <c r="AQY39" s="967"/>
      <c r="AQZ39" s="967"/>
      <c r="ARA39" s="967"/>
      <c r="ARB39" s="967"/>
      <c r="ARC39" s="967"/>
      <c r="ARD39" s="967"/>
      <c r="ARE39" s="967"/>
      <c r="ARF39" s="967"/>
      <c r="ARG39" s="967"/>
      <c r="ARH39" s="967"/>
      <c r="ARI39" s="967"/>
      <c r="ARJ39" s="967"/>
      <c r="ARK39" s="967"/>
      <c r="ARL39" s="967"/>
      <c r="ARM39" s="967"/>
      <c r="ARN39" s="967"/>
      <c r="ARO39" s="967"/>
      <c r="ARP39" s="967"/>
      <c r="ARQ39" s="967"/>
      <c r="ARR39" s="967"/>
      <c r="ARS39" s="967"/>
      <c r="ART39" s="967"/>
      <c r="ARU39" s="967"/>
      <c r="ARV39" s="967"/>
      <c r="ARW39" s="967"/>
      <c r="ARX39" s="967"/>
      <c r="ARY39" s="967"/>
      <c r="ARZ39" s="967"/>
      <c r="ASA39" s="967"/>
      <c r="ASB39" s="967"/>
      <c r="ASC39" s="967"/>
      <c r="ASD39" s="967"/>
      <c r="ASE39" s="967"/>
      <c r="ASF39" s="967"/>
      <c r="ASG39" s="967"/>
      <c r="ASH39" s="967"/>
      <c r="ASI39" s="967"/>
      <c r="ASJ39" s="967"/>
      <c r="ASK39" s="967"/>
      <c r="ASL39" s="967"/>
      <c r="ASM39" s="967"/>
      <c r="ASN39" s="967"/>
      <c r="ASO39" s="967"/>
      <c r="ASP39" s="967"/>
      <c r="ASQ39" s="967"/>
      <c r="ASR39" s="967"/>
      <c r="ASS39" s="967"/>
      <c r="AST39" s="967"/>
      <c r="ASU39" s="967"/>
      <c r="ASV39" s="967"/>
      <c r="ASW39" s="967"/>
      <c r="ASX39" s="967"/>
      <c r="ASY39" s="967"/>
      <c r="ASZ39" s="967"/>
      <c r="ATA39" s="967"/>
      <c r="ATB39" s="967"/>
      <c r="ATC39" s="967"/>
      <c r="ATD39" s="967"/>
      <c r="ATE39" s="967"/>
      <c r="ATF39" s="967"/>
      <c r="ATG39" s="967"/>
      <c r="ATH39" s="967"/>
      <c r="ATI39" s="967"/>
      <c r="ATJ39" s="967"/>
      <c r="ATK39" s="967"/>
      <c r="ATL39" s="967"/>
      <c r="ATM39" s="967"/>
      <c r="ATN39" s="967"/>
      <c r="ATO39" s="967"/>
      <c r="ATP39" s="967"/>
      <c r="ATQ39" s="967"/>
      <c r="ATR39" s="967"/>
      <c r="ATS39" s="967"/>
      <c r="ATT39" s="967"/>
      <c r="ATU39" s="967"/>
      <c r="ATV39" s="967"/>
      <c r="ATW39" s="967"/>
      <c r="ATX39" s="967"/>
      <c r="ATY39" s="967"/>
      <c r="ATZ39" s="967"/>
      <c r="AUA39" s="967"/>
      <c r="AUB39" s="967"/>
      <c r="AUC39" s="967"/>
      <c r="AUD39" s="967"/>
      <c r="AUE39" s="967"/>
      <c r="AUF39" s="967"/>
      <c r="AUG39" s="967"/>
      <c r="AUH39" s="967"/>
      <c r="AUI39" s="967"/>
      <c r="AUJ39" s="967"/>
      <c r="AUK39" s="967"/>
      <c r="AUL39" s="967"/>
      <c r="AUM39" s="967"/>
      <c r="AUN39" s="967"/>
      <c r="AUO39" s="967"/>
      <c r="AUP39" s="967"/>
      <c r="AUQ39" s="967"/>
      <c r="AUR39" s="967"/>
      <c r="AUS39" s="967"/>
      <c r="AUT39" s="967"/>
      <c r="AUU39" s="967"/>
      <c r="AUV39" s="967"/>
      <c r="AUW39" s="967"/>
      <c r="AUX39" s="967"/>
      <c r="AUY39" s="967"/>
      <c r="AUZ39" s="967"/>
      <c r="AVA39" s="967"/>
      <c r="AVB39" s="967"/>
      <c r="AVC39" s="967"/>
      <c r="AVD39" s="967"/>
      <c r="AVE39" s="967"/>
      <c r="AVF39" s="967"/>
      <c r="AVG39" s="967"/>
      <c r="AVH39" s="967"/>
      <c r="AVI39" s="967"/>
      <c r="AVJ39" s="967"/>
      <c r="AVK39" s="967"/>
      <c r="AVL39" s="967"/>
      <c r="AVM39" s="967"/>
      <c r="AVN39" s="967"/>
      <c r="AVO39" s="967"/>
      <c r="AVP39" s="967"/>
      <c r="AVQ39" s="967"/>
      <c r="AVR39" s="967"/>
      <c r="AVS39" s="967"/>
      <c r="AVT39" s="967"/>
      <c r="AVU39" s="967"/>
      <c r="AVV39" s="967"/>
      <c r="AVW39" s="967"/>
      <c r="AVX39" s="967"/>
      <c r="AVY39" s="967"/>
      <c r="AVZ39" s="967"/>
      <c r="AWA39" s="967"/>
      <c r="AWB39" s="967"/>
      <c r="AWC39" s="967"/>
      <c r="AWD39" s="967"/>
      <c r="AWE39" s="967"/>
      <c r="AWF39" s="967"/>
      <c r="AWG39" s="967"/>
      <c r="AWH39" s="967"/>
      <c r="AWI39" s="967"/>
      <c r="AWJ39" s="967"/>
      <c r="AWK39" s="967"/>
      <c r="AWL39" s="967"/>
      <c r="AWM39" s="967"/>
      <c r="AWN39" s="967"/>
      <c r="AWO39" s="967"/>
      <c r="AWP39" s="967"/>
      <c r="AWQ39" s="967"/>
      <c r="AWR39" s="967"/>
      <c r="AWS39" s="967"/>
      <c r="AWT39" s="967"/>
      <c r="AWU39" s="967"/>
      <c r="AWV39" s="967"/>
      <c r="AWW39" s="967"/>
      <c r="AWX39" s="967"/>
      <c r="AWY39" s="967"/>
      <c r="AWZ39" s="967"/>
      <c r="AXA39" s="967"/>
      <c r="AXB39" s="967"/>
      <c r="AXC39" s="967"/>
      <c r="AXD39" s="967"/>
      <c r="AXE39" s="967"/>
      <c r="AXF39" s="967"/>
      <c r="AXG39" s="967"/>
      <c r="AXH39" s="967"/>
      <c r="AXI39" s="967"/>
      <c r="AXJ39" s="967"/>
      <c r="AXK39" s="967"/>
      <c r="AXL39" s="967"/>
      <c r="AXM39" s="967"/>
      <c r="AXN39" s="967"/>
      <c r="AXO39" s="967"/>
      <c r="AXP39" s="967"/>
      <c r="AXQ39" s="967"/>
      <c r="AXR39" s="967"/>
      <c r="AXS39" s="967"/>
      <c r="AXT39" s="967"/>
      <c r="AXU39" s="967"/>
      <c r="AXV39" s="967"/>
      <c r="AXW39" s="967"/>
      <c r="AXX39" s="967"/>
      <c r="AXY39" s="967"/>
      <c r="AXZ39" s="967"/>
      <c r="AYA39" s="967"/>
      <c r="AYB39" s="967"/>
      <c r="AYC39" s="967"/>
      <c r="AYD39" s="967"/>
      <c r="AYE39" s="967"/>
      <c r="AYF39" s="967"/>
      <c r="AYG39" s="967"/>
      <c r="AYH39" s="967"/>
      <c r="AYI39" s="967"/>
      <c r="AYJ39" s="967"/>
      <c r="AYK39" s="967"/>
      <c r="AYL39" s="967"/>
      <c r="AYM39" s="967"/>
      <c r="AYN39" s="967"/>
      <c r="AYO39" s="967"/>
      <c r="AYP39" s="967"/>
      <c r="AYQ39" s="967"/>
      <c r="AYR39" s="967"/>
      <c r="AYS39" s="967"/>
      <c r="AYT39" s="967"/>
      <c r="AYU39" s="967"/>
      <c r="AYV39" s="967"/>
      <c r="AYW39" s="967"/>
      <c r="AYX39" s="967"/>
      <c r="AYY39" s="967"/>
      <c r="AYZ39" s="967"/>
      <c r="AZA39" s="967"/>
      <c r="AZB39" s="967"/>
      <c r="AZC39" s="967"/>
      <c r="AZD39" s="967"/>
      <c r="AZE39" s="967"/>
      <c r="AZF39" s="967"/>
      <c r="AZG39" s="967"/>
      <c r="AZH39" s="967"/>
      <c r="AZI39" s="967"/>
      <c r="AZJ39" s="967"/>
      <c r="AZK39" s="967"/>
      <c r="AZL39" s="967"/>
      <c r="AZM39" s="967"/>
      <c r="AZN39" s="967"/>
      <c r="AZO39" s="967"/>
      <c r="AZP39" s="967"/>
      <c r="AZQ39" s="967"/>
      <c r="AZR39" s="967"/>
      <c r="AZS39" s="967"/>
      <c r="AZT39" s="967"/>
      <c r="AZU39" s="967"/>
      <c r="AZV39" s="967"/>
      <c r="AZW39" s="967"/>
      <c r="AZX39" s="967"/>
      <c r="AZY39" s="967"/>
      <c r="AZZ39" s="967"/>
      <c r="BAA39" s="967"/>
      <c r="BAB39" s="967"/>
      <c r="BAC39" s="967"/>
      <c r="BAD39" s="967"/>
      <c r="BAE39" s="967"/>
      <c r="BAF39" s="967"/>
      <c r="BAG39" s="967"/>
      <c r="BAH39" s="967"/>
      <c r="BAI39" s="967"/>
      <c r="BAJ39" s="967"/>
      <c r="BAK39" s="967"/>
      <c r="BAL39" s="967"/>
      <c r="BAM39" s="967"/>
      <c r="BAN39" s="967"/>
      <c r="BAO39" s="967"/>
      <c r="BAP39" s="967"/>
      <c r="BAQ39" s="967"/>
      <c r="BAR39" s="967"/>
      <c r="BAS39" s="967"/>
      <c r="BAT39" s="967"/>
      <c r="BAU39" s="967"/>
      <c r="BAV39" s="967"/>
      <c r="BAW39" s="967"/>
      <c r="BAX39" s="967"/>
      <c r="BAY39" s="967"/>
      <c r="BAZ39" s="967"/>
      <c r="BBA39" s="967"/>
      <c r="BBB39" s="967"/>
      <c r="BBC39" s="967"/>
      <c r="BBD39" s="967"/>
      <c r="BBE39" s="967"/>
      <c r="BBF39" s="967"/>
      <c r="BBG39" s="967"/>
      <c r="BBH39" s="967"/>
      <c r="BBI39" s="967"/>
      <c r="BBJ39" s="967"/>
      <c r="BBK39" s="967"/>
      <c r="BBL39" s="967"/>
      <c r="BBM39" s="967"/>
      <c r="BBN39" s="967"/>
      <c r="BBO39" s="967"/>
      <c r="BBP39" s="967"/>
      <c r="BBQ39" s="967"/>
      <c r="BBR39" s="967"/>
      <c r="BBS39" s="967"/>
      <c r="BBT39" s="967"/>
      <c r="BBU39" s="967"/>
      <c r="BBV39" s="967"/>
      <c r="BBW39" s="967"/>
      <c r="BBX39" s="967"/>
      <c r="BBY39" s="967"/>
      <c r="BBZ39" s="967"/>
      <c r="BCA39" s="967"/>
      <c r="BCB39" s="967"/>
      <c r="BCC39" s="967"/>
      <c r="BCD39" s="967"/>
      <c r="BCE39" s="967"/>
      <c r="BCF39" s="967"/>
      <c r="BCG39" s="967"/>
      <c r="BCH39" s="967"/>
      <c r="BCI39" s="967"/>
      <c r="BCJ39" s="967"/>
      <c r="BCK39" s="967"/>
      <c r="BCL39" s="967"/>
      <c r="BCM39" s="967"/>
      <c r="BCN39" s="967"/>
      <c r="BCO39" s="967"/>
      <c r="BCP39" s="967"/>
      <c r="BCQ39" s="967"/>
      <c r="BCR39" s="967"/>
      <c r="BCS39" s="967"/>
      <c r="BCT39" s="967"/>
      <c r="BCU39" s="967"/>
      <c r="BCV39" s="967"/>
      <c r="BCW39" s="967"/>
      <c r="BCX39" s="967"/>
      <c r="BCY39" s="967"/>
      <c r="BCZ39" s="967"/>
      <c r="BDA39" s="967"/>
      <c r="BDB39" s="967"/>
      <c r="BDC39" s="967"/>
      <c r="BDD39" s="967"/>
      <c r="BDE39" s="967"/>
      <c r="BDF39" s="967"/>
      <c r="BDG39" s="967"/>
      <c r="BDH39" s="967"/>
      <c r="BDI39" s="967"/>
      <c r="BDJ39" s="967"/>
      <c r="BDK39" s="967"/>
      <c r="BDL39" s="967"/>
      <c r="BDM39" s="967"/>
      <c r="BDN39" s="967"/>
      <c r="BDO39" s="967"/>
      <c r="BDP39" s="967"/>
      <c r="BDQ39" s="967"/>
      <c r="BDR39" s="967"/>
      <c r="BDS39" s="967"/>
      <c r="BDT39" s="967"/>
      <c r="BDU39" s="967"/>
      <c r="BDV39" s="967"/>
      <c r="BDW39" s="967"/>
      <c r="BDX39" s="967"/>
      <c r="BDY39" s="967"/>
      <c r="BDZ39" s="967"/>
      <c r="BEA39" s="967"/>
      <c r="BEB39" s="967"/>
      <c r="BEC39" s="967"/>
      <c r="BED39" s="967"/>
      <c r="BEE39" s="967"/>
      <c r="BEF39" s="967"/>
      <c r="BEG39" s="967"/>
      <c r="BEH39" s="967"/>
      <c r="BEI39" s="967"/>
      <c r="BEJ39" s="967"/>
      <c r="BEK39" s="967"/>
      <c r="BEL39" s="967"/>
      <c r="BEM39" s="967"/>
      <c r="BEN39" s="967"/>
      <c r="BEO39" s="967"/>
      <c r="BEP39" s="967"/>
      <c r="BEQ39" s="967"/>
      <c r="BER39" s="967"/>
      <c r="BES39" s="967"/>
      <c r="BET39" s="967"/>
      <c r="BEU39" s="967"/>
      <c r="BEV39" s="967"/>
      <c r="BEW39" s="967"/>
      <c r="BEX39" s="967"/>
      <c r="BEY39" s="967"/>
      <c r="BEZ39" s="967"/>
      <c r="BFA39" s="967"/>
      <c r="BFB39" s="967"/>
      <c r="BFC39" s="967"/>
      <c r="BFD39" s="967"/>
      <c r="BFE39" s="967"/>
      <c r="BFF39" s="967"/>
      <c r="BFG39" s="967"/>
      <c r="BFH39" s="967"/>
      <c r="BFI39" s="967"/>
      <c r="BFJ39" s="967"/>
      <c r="BFK39" s="967"/>
      <c r="BFL39" s="967"/>
      <c r="BFM39" s="967"/>
      <c r="BFN39" s="967"/>
      <c r="BFO39" s="967"/>
      <c r="BFP39" s="967"/>
      <c r="BFQ39" s="967"/>
      <c r="BFR39" s="967"/>
      <c r="BFS39" s="967"/>
      <c r="BFT39" s="967"/>
      <c r="BFU39" s="967"/>
      <c r="BFV39" s="967"/>
      <c r="BFW39" s="967"/>
      <c r="BFX39" s="967"/>
      <c r="BFY39" s="967"/>
      <c r="BFZ39" s="967"/>
      <c r="BGA39" s="967"/>
      <c r="BGB39" s="967"/>
      <c r="BGC39" s="967"/>
      <c r="BGD39" s="967"/>
      <c r="BGE39" s="967"/>
      <c r="BGF39" s="967"/>
      <c r="BGG39" s="967"/>
      <c r="BGH39" s="967"/>
      <c r="BGI39" s="967"/>
      <c r="BGJ39" s="967"/>
      <c r="BGK39" s="967"/>
      <c r="BGL39" s="967"/>
      <c r="BGM39" s="967"/>
      <c r="BGN39" s="967"/>
      <c r="BGO39" s="967"/>
      <c r="BGP39" s="967"/>
      <c r="BGQ39" s="967"/>
      <c r="BGR39" s="967"/>
      <c r="BGS39" s="967"/>
      <c r="BGT39" s="967"/>
      <c r="BGU39" s="967"/>
      <c r="BGV39" s="967"/>
      <c r="BGW39" s="967"/>
      <c r="BGX39" s="967"/>
      <c r="BGY39" s="967"/>
      <c r="BGZ39" s="967"/>
      <c r="BHA39" s="967"/>
      <c r="BHB39" s="967"/>
      <c r="BHC39" s="967"/>
      <c r="BHD39" s="967"/>
      <c r="BHE39" s="967"/>
      <c r="BHF39" s="967"/>
      <c r="BHG39" s="967"/>
      <c r="BHH39" s="967"/>
      <c r="BHI39" s="967"/>
      <c r="BHJ39" s="967"/>
      <c r="BHK39" s="967"/>
      <c r="BHL39" s="967"/>
      <c r="BHM39" s="967"/>
      <c r="BHN39" s="967"/>
      <c r="BHO39" s="967"/>
      <c r="BHP39" s="967"/>
      <c r="BHQ39" s="967"/>
      <c r="BHR39" s="967"/>
      <c r="BHS39" s="967"/>
      <c r="BHT39" s="967"/>
      <c r="BHU39" s="967"/>
      <c r="BHV39" s="967"/>
      <c r="BHW39" s="967"/>
      <c r="BHX39" s="967"/>
      <c r="BHY39" s="967"/>
      <c r="BHZ39" s="967"/>
      <c r="BIA39" s="967"/>
      <c r="BIB39" s="967"/>
      <c r="BIC39" s="967"/>
      <c r="BID39" s="967"/>
      <c r="BIE39" s="967"/>
      <c r="BIF39" s="967"/>
      <c r="BIG39" s="967"/>
      <c r="BIH39" s="967"/>
      <c r="BII39" s="967"/>
      <c r="BIJ39" s="967"/>
      <c r="BIK39" s="967"/>
      <c r="BIL39" s="967"/>
      <c r="BIM39" s="967"/>
      <c r="BIN39" s="967"/>
      <c r="BIO39" s="967"/>
      <c r="BIP39" s="967"/>
      <c r="BIQ39" s="967"/>
      <c r="BIR39" s="967"/>
      <c r="BIS39" s="967"/>
      <c r="BIT39" s="967"/>
      <c r="BIU39" s="967"/>
      <c r="BIV39" s="967"/>
      <c r="BIW39" s="967"/>
      <c r="BIX39" s="967"/>
      <c r="BIY39" s="967"/>
      <c r="BIZ39" s="967"/>
      <c r="BJA39" s="967"/>
      <c r="BJB39" s="967"/>
      <c r="BJC39" s="967"/>
      <c r="BJD39" s="967"/>
      <c r="BJE39" s="967"/>
      <c r="BJF39" s="967"/>
      <c r="BJG39" s="967"/>
      <c r="BJH39" s="967"/>
      <c r="BJI39" s="967"/>
      <c r="BJJ39" s="967"/>
      <c r="BJK39" s="967"/>
      <c r="BJL39" s="967"/>
      <c r="BJM39" s="967"/>
      <c r="BJN39" s="967"/>
      <c r="BJO39" s="967"/>
      <c r="BJP39" s="967"/>
      <c r="BJQ39" s="967"/>
      <c r="BJR39" s="967"/>
      <c r="BJS39" s="967"/>
      <c r="BJT39" s="967"/>
      <c r="BJU39" s="967"/>
      <c r="BJV39" s="967"/>
      <c r="BJW39" s="967"/>
      <c r="BJX39" s="967"/>
      <c r="BJY39" s="967"/>
      <c r="BJZ39" s="967"/>
      <c r="BKA39" s="967"/>
      <c r="BKB39" s="967"/>
      <c r="BKC39" s="967"/>
      <c r="BKD39" s="967"/>
      <c r="BKE39" s="967"/>
      <c r="BKF39" s="967"/>
      <c r="BKG39" s="967"/>
      <c r="BKH39" s="967"/>
      <c r="BKI39" s="967"/>
      <c r="BKJ39" s="967"/>
      <c r="BKK39" s="967"/>
      <c r="BKL39" s="967"/>
      <c r="BKM39" s="967"/>
      <c r="BKN39" s="967"/>
      <c r="BKO39" s="967"/>
      <c r="BKP39" s="967"/>
      <c r="BKQ39" s="967"/>
      <c r="BKR39" s="967"/>
      <c r="BKS39" s="967"/>
      <c r="BKT39" s="967"/>
      <c r="BKU39" s="967"/>
      <c r="BKV39" s="967"/>
      <c r="BKW39" s="967"/>
      <c r="BKX39" s="967"/>
      <c r="BKY39" s="967"/>
      <c r="BKZ39" s="967"/>
      <c r="BLA39" s="967"/>
      <c r="BLB39" s="967"/>
      <c r="BLC39" s="967"/>
      <c r="BLD39" s="967"/>
      <c r="BLE39" s="967"/>
      <c r="BLF39" s="967"/>
      <c r="BLG39" s="967"/>
      <c r="BLH39" s="967"/>
      <c r="BLI39" s="967"/>
      <c r="BLJ39" s="967"/>
      <c r="BLK39" s="967"/>
      <c r="BLL39" s="967"/>
      <c r="BLM39" s="967"/>
      <c r="BLN39" s="967"/>
      <c r="BLO39" s="967"/>
      <c r="BLP39" s="967"/>
      <c r="BLQ39" s="967"/>
      <c r="BLR39" s="967"/>
      <c r="BLS39" s="967"/>
      <c r="BLT39" s="967"/>
      <c r="BLU39" s="967"/>
      <c r="BLV39" s="967"/>
      <c r="BLW39" s="967"/>
      <c r="BLX39" s="967"/>
      <c r="BLY39" s="967"/>
      <c r="BLZ39" s="967"/>
      <c r="BMA39" s="967"/>
      <c r="BMB39" s="967"/>
      <c r="BMC39" s="967"/>
      <c r="BMD39" s="967"/>
      <c r="BME39" s="967"/>
      <c r="BMF39" s="967"/>
      <c r="BMG39" s="967"/>
      <c r="BMH39" s="967"/>
      <c r="BMI39" s="967"/>
      <c r="BMJ39" s="967"/>
      <c r="BMK39" s="967"/>
      <c r="BML39" s="967"/>
      <c r="BMM39" s="967"/>
      <c r="BMN39" s="967"/>
      <c r="BMO39" s="967"/>
      <c r="BMP39" s="967"/>
      <c r="BMQ39" s="967"/>
      <c r="BMR39" s="967"/>
      <c r="BMS39" s="967"/>
      <c r="BMT39" s="967"/>
      <c r="BMU39" s="967"/>
      <c r="BMV39" s="967"/>
      <c r="BMW39" s="967"/>
      <c r="BMX39" s="967"/>
      <c r="BMY39" s="967"/>
      <c r="BMZ39" s="967"/>
      <c r="BNA39" s="967"/>
      <c r="BNB39" s="967"/>
      <c r="BNC39" s="967"/>
      <c r="BND39" s="967"/>
      <c r="BNE39" s="967"/>
      <c r="BNF39" s="967"/>
      <c r="BNG39" s="967"/>
      <c r="BNH39" s="967"/>
      <c r="BNI39" s="967"/>
      <c r="BNJ39" s="967"/>
      <c r="BNK39" s="967"/>
      <c r="BNL39" s="967"/>
      <c r="BNM39" s="967"/>
      <c r="BNN39" s="967"/>
      <c r="BNO39" s="967"/>
      <c r="BNP39" s="967"/>
      <c r="BNQ39" s="967"/>
      <c r="BNR39" s="967"/>
      <c r="BNS39" s="967"/>
      <c r="BNT39" s="967"/>
      <c r="BNU39" s="967"/>
      <c r="BNV39" s="967"/>
      <c r="BNW39" s="967"/>
      <c r="BNX39" s="967"/>
      <c r="BNY39" s="967"/>
      <c r="BNZ39" s="967"/>
      <c r="BOA39" s="967"/>
      <c r="BOB39" s="967"/>
      <c r="BOC39" s="967"/>
      <c r="BOD39" s="967"/>
      <c r="BOE39" s="967"/>
      <c r="BOF39" s="967"/>
      <c r="BOG39" s="967"/>
      <c r="BOH39" s="967"/>
      <c r="BOI39" s="967"/>
      <c r="BOJ39" s="967"/>
      <c r="BOK39" s="967"/>
      <c r="BOL39" s="967"/>
      <c r="BOM39" s="967"/>
      <c r="BON39" s="967"/>
      <c r="BOO39" s="967"/>
      <c r="BOP39" s="967"/>
      <c r="BOQ39" s="967"/>
      <c r="BOR39" s="967"/>
      <c r="BOS39" s="967"/>
      <c r="BOT39" s="967"/>
      <c r="BOU39" s="967"/>
      <c r="BOV39" s="967"/>
      <c r="BOW39" s="967"/>
      <c r="BOX39" s="967"/>
      <c r="BOY39" s="967"/>
      <c r="BOZ39" s="967"/>
      <c r="BPA39" s="967"/>
      <c r="BPB39" s="967"/>
      <c r="BPC39" s="967"/>
      <c r="BPD39" s="967"/>
      <c r="BPE39" s="967"/>
      <c r="BPF39" s="967"/>
      <c r="BPG39" s="967"/>
      <c r="BPH39" s="967"/>
      <c r="BPI39" s="967"/>
      <c r="BPJ39" s="967"/>
      <c r="BPK39" s="967"/>
      <c r="BPL39" s="967"/>
      <c r="BPM39" s="967"/>
      <c r="BPN39" s="967"/>
      <c r="BPO39" s="967"/>
      <c r="BPP39" s="967"/>
      <c r="BPQ39" s="967"/>
      <c r="BPR39" s="967"/>
      <c r="BPS39" s="967"/>
      <c r="BPT39" s="967"/>
      <c r="BPU39" s="967"/>
      <c r="BPV39" s="967"/>
      <c r="BPW39" s="967"/>
      <c r="BPX39" s="967"/>
      <c r="BPY39" s="967"/>
      <c r="BPZ39" s="967"/>
      <c r="BQA39" s="967"/>
      <c r="BQB39" s="967"/>
      <c r="BQC39" s="967"/>
      <c r="BQD39" s="967"/>
      <c r="BQE39" s="967"/>
      <c r="BQF39" s="967"/>
      <c r="BQG39" s="967"/>
      <c r="BQH39" s="967"/>
      <c r="BQI39" s="967"/>
      <c r="BQJ39" s="967"/>
      <c r="BQK39" s="967"/>
      <c r="BQL39" s="967"/>
      <c r="BQM39" s="967"/>
      <c r="BQN39" s="967"/>
      <c r="BQO39" s="967"/>
      <c r="BQP39" s="967"/>
      <c r="BQQ39" s="967"/>
      <c r="BQR39" s="967"/>
      <c r="BQS39" s="967"/>
      <c r="BQT39" s="967"/>
      <c r="BQU39" s="967"/>
      <c r="BQV39" s="967"/>
      <c r="BQW39" s="967"/>
      <c r="BQX39" s="967"/>
      <c r="BQY39" s="967"/>
      <c r="BQZ39" s="967"/>
      <c r="BRA39" s="967"/>
      <c r="BRB39" s="967"/>
      <c r="BRC39" s="967"/>
      <c r="BRD39" s="967"/>
      <c r="BRE39" s="967"/>
      <c r="BRF39" s="967"/>
      <c r="BRG39" s="967"/>
      <c r="BRH39" s="967"/>
      <c r="BRI39" s="967"/>
      <c r="BRJ39" s="967"/>
      <c r="BRK39" s="967"/>
      <c r="BRL39" s="967"/>
      <c r="BRM39" s="967"/>
      <c r="BRN39" s="967"/>
      <c r="BRO39" s="967"/>
      <c r="BRP39" s="967"/>
      <c r="BRQ39" s="967"/>
      <c r="BRR39" s="967"/>
      <c r="BRS39" s="967"/>
      <c r="BRT39" s="967"/>
      <c r="BRU39" s="967"/>
      <c r="BRV39" s="967"/>
      <c r="BRW39" s="967"/>
      <c r="BRX39" s="967"/>
      <c r="BRY39" s="967"/>
      <c r="BRZ39" s="967"/>
      <c r="BSA39" s="967"/>
      <c r="BSB39" s="967"/>
      <c r="BSC39" s="967"/>
      <c r="BSD39" s="967"/>
      <c r="BSE39" s="967"/>
      <c r="BSF39" s="967"/>
      <c r="BSG39" s="967"/>
      <c r="BSH39" s="967"/>
      <c r="BSI39" s="967"/>
      <c r="BSJ39" s="967"/>
      <c r="BSK39" s="967"/>
      <c r="BSL39" s="967"/>
      <c r="BSM39" s="967"/>
      <c r="BSN39" s="967"/>
      <c r="BSO39" s="967"/>
      <c r="BSP39" s="967"/>
      <c r="BSQ39" s="967"/>
      <c r="BSR39" s="967"/>
      <c r="BSS39" s="967"/>
      <c r="BST39" s="967"/>
      <c r="BSU39" s="967"/>
      <c r="BSV39" s="967"/>
      <c r="BSW39" s="967"/>
      <c r="BSX39" s="967"/>
      <c r="BSY39" s="967"/>
      <c r="BSZ39" s="967"/>
      <c r="BTA39" s="967"/>
      <c r="BTB39" s="967"/>
      <c r="BTC39" s="967"/>
      <c r="BTD39" s="967"/>
      <c r="BTE39" s="967"/>
      <c r="BTF39" s="967"/>
      <c r="BTG39" s="967"/>
      <c r="BTH39" s="967"/>
      <c r="BTI39" s="967"/>
      <c r="BTJ39" s="967"/>
      <c r="BTK39" s="967"/>
      <c r="BTL39" s="967"/>
      <c r="BTM39" s="967"/>
      <c r="BTN39" s="967"/>
      <c r="BTO39" s="967"/>
      <c r="BTP39" s="967"/>
      <c r="BTQ39" s="967"/>
      <c r="BTR39" s="967"/>
      <c r="BTS39" s="967"/>
      <c r="BTT39" s="967"/>
      <c r="BTU39" s="967"/>
      <c r="BTV39" s="967"/>
      <c r="BTW39" s="967"/>
      <c r="BTX39" s="967"/>
      <c r="BTY39" s="967"/>
      <c r="BTZ39" s="967"/>
      <c r="BUA39" s="967"/>
      <c r="BUB39" s="967"/>
      <c r="BUC39" s="967"/>
      <c r="BUD39" s="967"/>
      <c r="BUE39" s="967"/>
      <c r="BUF39" s="967"/>
      <c r="BUG39" s="967"/>
      <c r="BUH39" s="967"/>
      <c r="BUI39" s="967"/>
      <c r="BUJ39" s="967"/>
      <c r="BUK39" s="967"/>
      <c r="BUL39" s="967"/>
      <c r="BUM39" s="967"/>
      <c r="BUN39" s="967"/>
      <c r="BUO39" s="967"/>
      <c r="BUP39" s="967"/>
      <c r="BUQ39" s="967"/>
      <c r="BUR39" s="967"/>
      <c r="BUS39" s="967"/>
      <c r="BUT39" s="967"/>
      <c r="BUU39" s="967"/>
      <c r="BUV39" s="967"/>
      <c r="BUW39" s="967"/>
      <c r="BUX39" s="967"/>
      <c r="BUY39" s="967"/>
      <c r="BUZ39" s="967"/>
      <c r="BVA39" s="967"/>
      <c r="BVB39" s="967"/>
      <c r="BVC39" s="967"/>
      <c r="BVD39" s="967"/>
      <c r="BVE39" s="967"/>
      <c r="BVF39" s="967"/>
      <c r="BVG39" s="967"/>
      <c r="BVH39" s="967"/>
      <c r="BVI39" s="967"/>
      <c r="BVJ39" s="967"/>
      <c r="BVK39" s="967"/>
      <c r="BVL39" s="967"/>
      <c r="BVM39" s="967"/>
      <c r="BVN39" s="967"/>
      <c r="BVO39" s="967"/>
      <c r="BVP39" s="967"/>
      <c r="BVQ39" s="967"/>
      <c r="BVR39" s="967"/>
      <c r="BVS39" s="967"/>
      <c r="BVT39" s="967"/>
      <c r="BVU39" s="967"/>
      <c r="BVV39" s="967"/>
      <c r="BVW39" s="967"/>
      <c r="BVX39" s="967"/>
      <c r="BVY39" s="967"/>
      <c r="BVZ39" s="967"/>
      <c r="BWA39" s="967"/>
      <c r="BWB39" s="967"/>
      <c r="BWC39" s="967"/>
      <c r="BWD39" s="967"/>
      <c r="BWE39" s="967"/>
      <c r="BWF39" s="967"/>
      <c r="BWG39" s="967"/>
      <c r="BWH39" s="967"/>
      <c r="BWI39" s="967"/>
      <c r="BWJ39" s="967"/>
      <c r="BWK39" s="967"/>
      <c r="BWL39" s="967"/>
      <c r="BWM39" s="967"/>
      <c r="BWN39" s="967"/>
      <c r="BWO39" s="967"/>
      <c r="BWP39" s="967"/>
      <c r="BWQ39" s="967"/>
      <c r="BWR39" s="967"/>
      <c r="BWS39" s="967"/>
      <c r="BWT39" s="967"/>
      <c r="BWU39" s="967"/>
      <c r="BWV39" s="967"/>
      <c r="BWW39" s="967"/>
      <c r="BWX39" s="967"/>
      <c r="BWY39" s="967"/>
      <c r="BWZ39" s="967"/>
      <c r="BXA39" s="967"/>
      <c r="BXB39" s="967"/>
      <c r="BXC39" s="967"/>
      <c r="BXD39" s="967"/>
      <c r="BXE39" s="967"/>
      <c r="BXF39" s="967"/>
      <c r="BXG39" s="967"/>
      <c r="BXH39" s="967"/>
      <c r="BXI39" s="967"/>
      <c r="BXJ39" s="967"/>
      <c r="BXK39" s="967"/>
      <c r="BXL39" s="967"/>
      <c r="BXM39" s="967"/>
      <c r="BXN39" s="967"/>
      <c r="BXO39" s="967"/>
      <c r="BXP39" s="967"/>
      <c r="BXQ39" s="967"/>
      <c r="BXR39" s="967"/>
      <c r="BXS39" s="967"/>
      <c r="BXT39" s="967"/>
      <c r="BXU39" s="967"/>
      <c r="BXV39" s="967"/>
      <c r="BXW39" s="967"/>
      <c r="BXX39" s="967"/>
      <c r="BXY39" s="967"/>
      <c r="BXZ39" s="967"/>
      <c r="BYA39" s="967"/>
      <c r="BYB39" s="967"/>
      <c r="BYC39" s="967"/>
      <c r="BYD39" s="967"/>
      <c r="BYE39" s="967"/>
      <c r="BYF39" s="967"/>
      <c r="BYG39" s="967"/>
      <c r="BYH39" s="967"/>
      <c r="BYI39" s="967"/>
      <c r="BYJ39" s="967"/>
      <c r="BYK39" s="967"/>
      <c r="BYL39" s="967"/>
      <c r="BYM39" s="967"/>
      <c r="BYN39" s="967"/>
      <c r="BYO39" s="967"/>
      <c r="BYP39" s="967"/>
      <c r="BYQ39" s="967"/>
      <c r="BYR39" s="967"/>
      <c r="BYS39" s="967"/>
      <c r="BYT39" s="967"/>
      <c r="BYU39" s="967"/>
      <c r="BYV39" s="967"/>
      <c r="BYW39" s="967"/>
      <c r="BYX39" s="967"/>
      <c r="BYY39" s="967"/>
      <c r="BYZ39" s="967"/>
      <c r="BZA39" s="967"/>
      <c r="BZB39" s="967"/>
      <c r="BZC39" s="967"/>
      <c r="BZD39" s="967"/>
      <c r="BZE39" s="967"/>
      <c r="BZF39" s="967"/>
      <c r="BZG39" s="967"/>
      <c r="BZH39" s="967"/>
      <c r="BZI39" s="967"/>
      <c r="BZJ39" s="967"/>
      <c r="BZK39" s="967"/>
      <c r="BZL39" s="967"/>
      <c r="BZM39" s="967"/>
      <c r="BZN39" s="967"/>
      <c r="BZO39" s="967"/>
      <c r="BZP39" s="967"/>
      <c r="BZQ39" s="967"/>
      <c r="BZR39" s="967"/>
      <c r="BZS39" s="967"/>
      <c r="BZT39" s="967"/>
      <c r="BZU39" s="967"/>
      <c r="BZV39" s="967"/>
      <c r="BZW39" s="967"/>
      <c r="BZX39" s="967"/>
      <c r="BZY39" s="967"/>
      <c r="BZZ39" s="967"/>
      <c r="CAA39" s="967"/>
      <c r="CAB39" s="967"/>
      <c r="CAC39" s="967"/>
      <c r="CAD39" s="967"/>
      <c r="CAE39" s="967"/>
      <c r="CAF39" s="967"/>
      <c r="CAG39" s="967"/>
      <c r="CAH39" s="967"/>
      <c r="CAI39" s="967"/>
      <c r="CAJ39" s="967"/>
      <c r="CAK39" s="967"/>
      <c r="CAL39" s="967"/>
      <c r="CAM39" s="967"/>
      <c r="CAN39" s="967"/>
      <c r="CAO39" s="967"/>
      <c r="CAP39" s="967"/>
      <c r="CAQ39" s="967"/>
      <c r="CAR39" s="967"/>
      <c r="CAS39" s="967"/>
      <c r="CAT39" s="967"/>
      <c r="CAU39" s="967"/>
      <c r="CAV39" s="967"/>
      <c r="CAW39" s="967"/>
      <c r="CAX39" s="967"/>
      <c r="CAY39" s="967"/>
      <c r="CAZ39" s="967"/>
      <c r="CBA39" s="967"/>
      <c r="CBB39" s="967"/>
      <c r="CBC39" s="967"/>
      <c r="CBD39" s="967"/>
      <c r="CBE39" s="967"/>
      <c r="CBF39" s="967"/>
      <c r="CBG39" s="967"/>
      <c r="CBH39" s="967"/>
      <c r="CBI39" s="967"/>
      <c r="CBJ39" s="967"/>
      <c r="CBK39" s="967"/>
      <c r="CBL39" s="967"/>
      <c r="CBM39" s="967"/>
      <c r="CBN39" s="967"/>
      <c r="CBO39" s="967"/>
      <c r="CBP39" s="967"/>
      <c r="CBQ39" s="967"/>
      <c r="CBR39" s="967"/>
      <c r="CBS39" s="967"/>
      <c r="CBT39" s="967"/>
      <c r="CBU39" s="967"/>
      <c r="CBV39" s="967"/>
      <c r="CBW39" s="967"/>
      <c r="CBX39" s="967"/>
      <c r="CBY39" s="967"/>
      <c r="CBZ39" s="967"/>
      <c r="CCA39" s="967"/>
      <c r="CCB39" s="967"/>
      <c r="CCC39" s="967"/>
      <c r="CCD39" s="967"/>
      <c r="CCE39" s="967"/>
      <c r="CCF39" s="967"/>
      <c r="CCG39" s="967"/>
      <c r="CCH39" s="967"/>
      <c r="CCI39" s="967"/>
      <c r="CCJ39" s="967"/>
      <c r="CCK39" s="967"/>
      <c r="CCL39" s="967"/>
      <c r="CCM39" s="967"/>
      <c r="CCN39" s="967"/>
      <c r="CCO39" s="967"/>
      <c r="CCP39" s="967"/>
      <c r="CCQ39" s="967"/>
      <c r="CCR39" s="967"/>
      <c r="CCS39" s="967"/>
      <c r="CCT39" s="967"/>
      <c r="CCU39" s="967"/>
      <c r="CCV39" s="967"/>
      <c r="CCW39" s="967"/>
      <c r="CCX39" s="967"/>
      <c r="CCY39" s="967"/>
      <c r="CCZ39" s="967"/>
      <c r="CDA39" s="967"/>
      <c r="CDB39" s="967"/>
      <c r="CDC39" s="967"/>
      <c r="CDD39" s="967"/>
      <c r="CDE39" s="967"/>
      <c r="CDF39" s="967"/>
      <c r="CDG39" s="967"/>
      <c r="CDH39" s="967"/>
      <c r="CDI39" s="967"/>
      <c r="CDJ39" s="967"/>
      <c r="CDK39" s="967"/>
      <c r="CDL39" s="967"/>
      <c r="CDM39" s="967"/>
      <c r="CDN39" s="967"/>
      <c r="CDO39" s="967"/>
      <c r="CDP39" s="967"/>
      <c r="CDQ39" s="967"/>
      <c r="CDR39" s="967"/>
      <c r="CDS39" s="967"/>
      <c r="CDT39" s="967"/>
      <c r="CDU39" s="967"/>
      <c r="CDV39" s="967"/>
      <c r="CDW39" s="967"/>
      <c r="CDX39" s="967"/>
      <c r="CDY39" s="967"/>
      <c r="CDZ39" s="967"/>
      <c r="CEA39" s="967"/>
      <c r="CEB39" s="967"/>
      <c r="CEC39" s="967"/>
      <c r="CED39" s="967"/>
      <c r="CEE39" s="967"/>
      <c r="CEF39" s="967"/>
      <c r="CEG39" s="967"/>
      <c r="CEH39" s="967"/>
      <c r="CEI39" s="967"/>
      <c r="CEJ39" s="967"/>
      <c r="CEK39" s="967"/>
      <c r="CEL39" s="967"/>
      <c r="CEM39" s="967"/>
      <c r="CEN39" s="967"/>
      <c r="CEO39" s="967"/>
      <c r="CEP39" s="967"/>
      <c r="CEQ39" s="967"/>
      <c r="CER39" s="967"/>
      <c r="CES39" s="967"/>
      <c r="CET39" s="967"/>
      <c r="CEU39" s="967"/>
      <c r="CEV39" s="967"/>
      <c r="CEW39" s="967"/>
      <c r="CEX39" s="967"/>
      <c r="CEY39" s="967"/>
      <c r="CEZ39" s="967"/>
      <c r="CFA39" s="967"/>
      <c r="CFB39" s="967"/>
      <c r="CFC39" s="967"/>
      <c r="CFD39" s="967"/>
      <c r="CFE39" s="967"/>
      <c r="CFF39" s="967"/>
      <c r="CFG39" s="967"/>
      <c r="CFH39" s="967"/>
      <c r="CFI39" s="967"/>
      <c r="CFJ39" s="967"/>
      <c r="CFK39" s="967"/>
      <c r="CFL39" s="967"/>
      <c r="CFM39" s="967"/>
      <c r="CFN39" s="967"/>
      <c r="CFO39" s="967"/>
      <c r="CFP39" s="967"/>
      <c r="CFQ39" s="967"/>
      <c r="CFR39" s="967"/>
      <c r="CFS39" s="967"/>
      <c r="CFT39" s="967"/>
      <c r="CFU39" s="967"/>
      <c r="CFV39" s="967"/>
      <c r="CFW39" s="967"/>
      <c r="CFX39" s="967"/>
      <c r="CFY39" s="967"/>
      <c r="CFZ39" s="967"/>
      <c r="CGA39" s="967"/>
      <c r="CGB39" s="967"/>
      <c r="CGC39" s="967"/>
      <c r="CGD39" s="967"/>
      <c r="CGE39" s="967"/>
      <c r="CGF39" s="967"/>
      <c r="CGG39" s="967"/>
      <c r="CGH39" s="967"/>
      <c r="CGI39" s="967"/>
      <c r="CGJ39" s="967"/>
      <c r="CGK39" s="967"/>
      <c r="CGL39" s="967"/>
      <c r="CGM39" s="967"/>
      <c r="CGN39" s="967"/>
      <c r="CGO39" s="967"/>
      <c r="CGP39" s="967"/>
      <c r="CGQ39" s="967"/>
      <c r="CGR39" s="967"/>
      <c r="CGS39" s="967"/>
      <c r="CGT39" s="967"/>
      <c r="CGU39" s="967"/>
      <c r="CGV39" s="967"/>
      <c r="CGW39" s="967"/>
      <c r="CGX39" s="967"/>
      <c r="CGY39" s="967"/>
      <c r="CGZ39" s="967"/>
      <c r="CHA39" s="967"/>
      <c r="CHB39" s="967"/>
      <c r="CHC39" s="967"/>
      <c r="CHD39" s="967"/>
      <c r="CHE39" s="967"/>
      <c r="CHF39" s="967"/>
      <c r="CHG39" s="967"/>
      <c r="CHH39" s="967"/>
      <c r="CHI39" s="967"/>
      <c r="CHJ39" s="967"/>
      <c r="CHK39" s="967"/>
      <c r="CHL39" s="967"/>
      <c r="CHM39" s="967"/>
      <c r="CHN39" s="967"/>
      <c r="CHO39" s="967"/>
      <c r="CHP39" s="967"/>
      <c r="CHQ39" s="967"/>
      <c r="CHR39" s="967"/>
      <c r="CHS39" s="967"/>
      <c r="CHT39" s="967"/>
      <c r="CHU39" s="967"/>
      <c r="CHV39" s="967"/>
      <c r="CHW39" s="967"/>
      <c r="CHX39" s="967"/>
      <c r="CHY39" s="967"/>
      <c r="CHZ39" s="967"/>
      <c r="CIA39" s="967"/>
      <c r="CIB39" s="967"/>
      <c r="CIC39" s="967"/>
      <c r="CID39" s="967"/>
      <c r="CIE39" s="967"/>
      <c r="CIF39" s="967"/>
      <c r="CIG39" s="967"/>
      <c r="CIH39" s="967"/>
      <c r="CII39" s="967"/>
      <c r="CIJ39" s="967"/>
      <c r="CIK39" s="967"/>
      <c r="CIL39" s="967"/>
      <c r="CIM39" s="967"/>
      <c r="CIN39" s="967"/>
      <c r="CIO39" s="967"/>
      <c r="CIP39" s="967"/>
      <c r="CIQ39" s="967"/>
      <c r="CIR39" s="967"/>
      <c r="CIS39" s="967"/>
      <c r="CIT39" s="967"/>
      <c r="CIU39" s="967"/>
      <c r="CIV39" s="967"/>
      <c r="CIW39" s="967"/>
      <c r="CIX39" s="967"/>
      <c r="CIY39" s="967"/>
      <c r="CIZ39" s="967"/>
      <c r="CJA39" s="967"/>
      <c r="CJB39" s="967"/>
      <c r="CJC39" s="967"/>
      <c r="CJD39" s="967"/>
      <c r="CJE39" s="967"/>
      <c r="CJF39" s="967"/>
      <c r="CJG39" s="967"/>
      <c r="CJH39" s="967"/>
      <c r="CJI39" s="967"/>
      <c r="CJJ39" s="967"/>
      <c r="CJK39" s="967"/>
      <c r="CJL39" s="967"/>
      <c r="CJM39" s="967"/>
      <c r="CJN39" s="967"/>
      <c r="CJO39" s="967"/>
      <c r="CJP39" s="967"/>
      <c r="CJQ39" s="967"/>
      <c r="CJR39" s="967"/>
      <c r="CJS39" s="967"/>
      <c r="CJT39" s="967"/>
      <c r="CJU39" s="967"/>
      <c r="CJV39" s="967"/>
      <c r="CJW39" s="967"/>
      <c r="CJX39" s="967"/>
      <c r="CJY39" s="967"/>
      <c r="CJZ39" s="967"/>
      <c r="CKA39" s="967"/>
      <c r="CKB39" s="967"/>
      <c r="CKC39" s="967"/>
      <c r="CKD39" s="967"/>
      <c r="CKE39" s="967"/>
      <c r="CKF39" s="967"/>
      <c r="CKG39" s="967"/>
      <c r="CKH39" s="967"/>
      <c r="CKI39" s="967"/>
      <c r="CKJ39" s="967"/>
      <c r="CKK39" s="967"/>
      <c r="CKL39" s="967"/>
      <c r="CKM39" s="967"/>
      <c r="CKN39" s="967"/>
      <c r="CKO39" s="967"/>
      <c r="CKP39" s="967"/>
      <c r="CKQ39" s="967"/>
      <c r="CKR39" s="967"/>
      <c r="CKS39" s="967"/>
      <c r="CKT39" s="967"/>
      <c r="CKU39" s="967"/>
      <c r="CKV39" s="967"/>
      <c r="CKW39" s="967"/>
      <c r="CKX39" s="967"/>
      <c r="CKY39" s="967"/>
      <c r="CKZ39" s="967"/>
      <c r="CLA39" s="967"/>
      <c r="CLB39" s="967"/>
      <c r="CLC39" s="967"/>
      <c r="CLD39" s="967"/>
      <c r="CLE39" s="967"/>
      <c r="CLF39" s="967"/>
      <c r="CLG39" s="967"/>
      <c r="CLH39" s="967"/>
      <c r="CLI39" s="967"/>
      <c r="CLJ39" s="967"/>
      <c r="CLK39" s="967"/>
      <c r="CLL39" s="967"/>
      <c r="CLM39" s="967"/>
      <c r="CLN39" s="967"/>
      <c r="CLO39" s="967"/>
      <c r="CLP39" s="967"/>
      <c r="CLQ39" s="967"/>
      <c r="CLR39" s="967"/>
      <c r="CLS39" s="967"/>
      <c r="CLT39" s="967"/>
      <c r="CLU39" s="967"/>
      <c r="CLV39" s="967"/>
      <c r="CLW39" s="967"/>
      <c r="CLX39" s="967"/>
      <c r="CLY39" s="967"/>
      <c r="CLZ39" s="967"/>
      <c r="CMA39" s="967"/>
      <c r="CMB39" s="967"/>
      <c r="CMC39" s="967"/>
      <c r="CMD39" s="967"/>
      <c r="CME39" s="967"/>
      <c r="CMF39" s="967"/>
      <c r="CMG39" s="967"/>
      <c r="CMH39" s="967"/>
      <c r="CMI39" s="967"/>
      <c r="CMJ39" s="967"/>
      <c r="CMK39" s="967"/>
      <c r="CML39" s="967"/>
      <c r="CMM39" s="967"/>
      <c r="CMN39" s="967"/>
      <c r="CMO39" s="967"/>
      <c r="CMP39" s="967"/>
      <c r="CMQ39" s="967"/>
      <c r="CMR39" s="967"/>
      <c r="CMS39" s="967"/>
      <c r="CMT39" s="967"/>
      <c r="CMU39" s="967"/>
      <c r="CMV39" s="967"/>
      <c r="CMW39" s="967"/>
      <c r="CMX39" s="967"/>
      <c r="CMY39" s="967"/>
      <c r="CMZ39" s="967"/>
      <c r="CNA39" s="967"/>
      <c r="CNB39" s="967"/>
      <c r="CNC39" s="967"/>
      <c r="CND39" s="967"/>
      <c r="CNE39" s="967"/>
      <c r="CNF39" s="967"/>
      <c r="CNG39" s="967"/>
      <c r="CNH39" s="967"/>
      <c r="CNI39" s="967"/>
      <c r="CNJ39" s="967"/>
      <c r="CNK39" s="967"/>
      <c r="CNL39" s="967"/>
      <c r="CNM39" s="967"/>
      <c r="CNN39" s="967"/>
      <c r="CNO39" s="967"/>
      <c r="CNP39" s="967"/>
      <c r="CNQ39" s="967"/>
      <c r="CNR39" s="967"/>
      <c r="CNS39" s="967"/>
      <c r="CNT39" s="967"/>
      <c r="CNU39" s="967"/>
      <c r="CNV39" s="967"/>
      <c r="CNW39" s="967"/>
      <c r="CNX39" s="967"/>
      <c r="CNY39" s="967"/>
      <c r="CNZ39" s="967"/>
      <c r="COA39" s="967"/>
      <c r="COB39" s="967"/>
      <c r="COC39" s="967"/>
      <c r="COD39" s="967"/>
      <c r="COE39" s="967"/>
      <c r="COF39" s="967"/>
      <c r="COG39" s="967"/>
      <c r="COH39" s="967"/>
      <c r="COI39" s="967"/>
      <c r="COJ39" s="967"/>
      <c r="COK39" s="967"/>
      <c r="COL39" s="967"/>
      <c r="COM39" s="967"/>
      <c r="CON39" s="967"/>
      <c r="COO39" s="967"/>
      <c r="COP39" s="967"/>
      <c r="COQ39" s="967"/>
      <c r="COR39" s="967"/>
      <c r="COS39" s="967"/>
      <c r="COT39" s="967"/>
      <c r="COU39" s="967"/>
      <c r="COV39" s="967"/>
      <c r="COW39" s="967"/>
      <c r="COX39" s="967"/>
      <c r="COY39" s="967"/>
      <c r="COZ39" s="967"/>
      <c r="CPA39" s="967"/>
      <c r="CPB39" s="967"/>
      <c r="CPC39" s="967"/>
      <c r="CPD39" s="967"/>
      <c r="CPE39" s="967"/>
      <c r="CPF39" s="967"/>
      <c r="CPG39" s="967"/>
      <c r="CPH39" s="967"/>
      <c r="CPI39" s="967"/>
      <c r="CPJ39" s="967"/>
      <c r="CPK39" s="967"/>
      <c r="CPL39" s="967"/>
      <c r="CPM39" s="967"/>
      <c r="CPN39" s="967"/>
      <c r="CPO39" s="967"/>
      <c r="CPP39" s="967"/>
      <c r="CPQ39" s="967"/>
      <c r="CPR39" s="967"/>
      <c r="CPS39" s="967"/>
      <c r="CPT39" s="967"/>
      <c r="CPU39" s="967"/>
      <c r="CPV39" s="967"/>
      <c r="CPW39" s="967"/>
      <c r="CPX39" s="967"/>
      <c r="CPY39" s="967"/>
      <c r="CPZ39" s="967"/>
      <c r="CQA39" s="967"/>
      <c r="CQB39" s="967"/>
      <c r="CQC39" s="967"/>
      <c r="CQD39" s="967"/>
      <c r="CQE39" s="967"/>
      <c r="CQF39" s="967"/>
      <c r="CQG39" s="967"/>
      <c r="CQH39" s="967"/>
      <c r="CQI39" s="967"/>
      <c r="CQJ39" s="967"/>
      <c r="CQK39" s="967"/>
      <c r="CQL39" s="967"/>
      <c r="CQM39" s="967"/>
      <c r="CQN39" s="967"/>
      <c r="CQO39" s="967"/>
      <c r="CQP39" s="967"/>
      <c r="CQQ39" s="967"/>
      <c r="CQR39" s="967"/>
      <c r="CQS39" s="967"/>
      <c r="CQT39" s="967"/>
      <c r="CQU39" s="967"/>
      <c r="CQV39" s="967"/>
      <c r="CQW39" s="967"/>
      <c r="CQX39" s="967"/>
      <c r="CQY39" s="967"/>
      <c r="CQZ39" s="967"/>
      <c r="CRA39" s="967"/>
      <c r="CRB39" s="967"/>
      <c r="CRC39" s="967"/>
      <c r="CRD39" s="967"/>
      <c r="CRE39" s="967"/>
      <c r="CRF39" s="967"/>
      <c r="CRG39" s="967"/>
      <c r="CRH39" s="967"/>
      <c r="CRI39" s="967"/>
      <c r="CRJ39" s="967"/>
      <c r="CRK39" s="967"/>
      <c r="CRL39" s="967"/>
      <c r="CRM39" s="967"/>
      <c r="CRN39" s="967"/>
      <c r="CRO39" s="967"/>
      <c r="CRP39" s="967"/>
      <c r="CRQ39" s="967"/>
      <c r="CRR39" s="967"/>
      <c r="CRS39" s="967"/>
      <c r="CRT39" s="967"/>
      <c r="CRU39" s="967"/>
      <c r="CRV39" s="967"/>
      <c r="CRW39" s="967"/>
      <c r="CRX39" s="967"/>
      <c r="CRY39" s="967"/>
      <c r="CRZ39" s="967"/>
      <c r="CSA39" s="967"/>
      <c r="CSB39" s="967"/>
      <c r="CSC39" s="967"/>
      <c r="CSD39" s="967"/>
      <c r="CSE39" s="967"/>
      <c r="CSF39" s="967"/>
      <c r="CSG39" s="967"/>
      <c r="CSH39" s="967"/>
      <c r="CSI39" s="967"/>
      <c r="CSJ39" s="967"/>
      <c r="CSK39" s="967"/>
      <c r="CSL39" s="967"/>
      <c r="CSM39" s="967"/>
      <c r="CSN39" s="967"/>
      <c r="CSO39" s="967"/>
      <c r="CSP39" s="967"/>
      <c r="CSQ39" s="967"/>
      <c r="CSR39" s="967"/>
      <c r="CSS39" s="967"/>
      <c r="CST39" s="967"/>
      <c r="CSU39" s="967"/>
      <c r="CSV39" s="967"/>
      <c r="CSW39" s="967"/>
      <c r="CSX39" s="967"/>
      <c r="CSY39" s="967"/>
      <c r="CSZ39" s="967"/>
      <c r="CTA39" s="967"/>
      <c r="CTB39" s="967"/>
      <c r="CTC39" s="967"/>
      <c r="CTD39" s="967"/>
      <c r="CTE39" s="967"/>
      <c r="CTF39" s="967"/>
      <c r="CTG39" s="967"/>
      <c r="CTH39" s="967"/>
      <c r="CTI39" s="967"/>
      <c r="CTJ39" s="967"/>
      <c r="CTK39" s="967"/>
      <c r="CTL39" s="967"/>
      <c r="CTM39" s="967"/>
      <c r="CTN39" s="967"/>
      <c r="CTO39" s="967"/>
      <c r="CTP39" s="967"/>
      <c r="CTQ39" s="967"/>
      <c r="CTR39" s="967"/>
      <c r="CTS39" s="967"/>
      <c r="CTT39" s="967"/>
      <c r="CTU39" s="967"/>
      <c r="CTV39" s="967"/>
      <c r="CTW39" s="967"/>
      <c r="CTX39" s="967"/>
      <c r="CTY39" s="967"/>
      <c r="CTZ39" s="967"/>
      <c r="CUA39" s="967"/>
      <c r="CUB39" s="967"/>
      <c r="CUC39" s="967"/>
      <c r="CUD39" s="967"/>
      <c r="CUE39" s="967"/>
      <c r="CUF39" s="967"/>
      <c r="CUG39" s="967"/>
      <c r="CUH39" s="967"/>
      <c r="CUI39" s="967"/>
      <c r="CUJ39" s="967"/>
      <c r="CUK39" s="967"/>
      <c r="CUL39" s="967"/>
      <c r="CUM39" s="967"/>
      <c r="CUN39" s="967"/>
      <c r="CUO39" s="967"/>
      <c r="CUP39" s="967"/>
      <c r="CUQ39" s="967"/>
      <c r="CUR39" s="967"/>
      <c r="CUS39" s="967"/>
      <c r="CUT39" s="967"/>
      <c r="CUU39" s="967"/>
      <c r="CUV39" s="967"/>
      <c r="CUW39" s="967"/>
      <c r="CUX39" s="967"/>
      <c r="CUY39" s="967"/>
      <c r="CUZ39" s="967"/>
      <c r="CVA39" s="967"/>
      <c r="CVB39" s="967"/>
      <c r="CVC39" s="967"/>
      <c r="CVD39" s="967"/>
      <c r="CVE39" s="967"/>
      <c r="CVF39" s="967"/>
      <c r="CVG39" s="967"/>
      <c r="CVH39" s="967"/>
      <c r="CVI39" s="967"/>
      <c r="CVJ39" s="967"/>
      <c r="CVK39" s="967"/>
      <c r="CVL39" s="967"/>
      <c r="CVM39" s="967"/>
      <c r="CVN39" s="967"/>
      <c r="CVO39" s="967"/>
      <c r="CVP39" s="967"/>
      <c r="CVQ39" s="967"/>
      <c r="CVR39" s="967"/>
      <c r="CVS39" s="967"/>
      <c r="CVT39" s="967"/>
      <c r="CVU39" s="967"/>
      <c r="CVV39" s="967"/>
      <c r="CVW39" s="967"/>
      <c r="CVX39" s="967"/>
      <c r="CVY39" s="967"/>
      <c r="CVZ39" s="967"/>
      <c r="CWA39" s="967"/>
      <c r="CWB39" s="967"/>
      <c r="CWC39" s="967"/>
      <c r="CWD39" s="967"/>
      <c r="CWE39" s="967"/>
      <c r="CWF39" s="967"/>
      <c r="CWG39" s="967"/>
      <c r="CWH39" s="967"/>
      <c r="CWI39" s="967"/>
      <c r="CWJ39" s="967"/>
      <c r="CWK39" s="967"/>
      <c r="CWL39" s="967"/>
      <c r="CWM39" s="967"/>
      <c r="CWN39" s="967"/>
      <c r="CWO39" s="967"/>
      <c r="CWP39" s="967"/>
      <c r="CWQ39" s="967"/>
      <c r="CWR39" s="967"/>
      <c r="CWS39" s="967"/>
      <c r="CWT39" s="967"/>
      <c r="CWU39" s="967"/>
      <c r="CWV39" s="967"/>
      <c r="CWW39" s="967"/>
      <c r="CWX39" s="967"/>
      <c r="CWY39" s="967"/>
      <c r="CWZ39" s="967"/>
      <c r="CXA39" s="967"/>
      <c r="CXB39" s="967"/>
      <c r="CXC39" s="967"/>
      <c r="CXD39" s="967"/>
      <c r="CXE39" s="967"/>
      <c r="CXF39" s="967"/>
      <c r="CXG39" s="967"/>
      <c r="CXH39" s="967"/>
      <c r="CXI39" s="967"/>
      <c r="CXJ39" s="967"/>
      <c r="CXK39" s="967"/>
      <c r="CXL39" s="967"/>
      <c r="CXM39" s="967"/>
      <c r="CXN39" s="967"/>
      <c r="CXO39" s="967"/>
      <c r="CXP39" s="967"/>
      <c r="CXQ39" s="967"/>
      <c r="CXR39" s="967"/>
      <c r="CXS39" s="967"/>
      <c r="CXT39" s="967"/>
      <c r="CXU39" s="967"/>
      <c r="CXV39" s="967"/>
      <c r="CXW39" s="967"/>
      <c r="CXX39" s="967"/>
      <c r="CXY39" s="967"/>
      <c r="CXZ39" s="967"/>
      <c r="CYA39" s="967"/>
      <c r="CYB39" s="967"/>
      <c r="CYC39" s="967"/>
      <c r="CYD39" s="967"/>
      <c r="CYE39" s="967"/>
      <c r="CYF39" s="967"/>
      <c r="CYG39" s="967"/>
      <c r="CYH39" s="967"/>
      <c r="CYI39" s="967"/>
      <c r="CYJ39" s="967"/>
      <c r="CYK39" s="967"/>
      <c r="CYL39" s="967"/>
      <c r="CYM39" s="967"/>
      <c r="CYN39" s="967"/>
      <c r="CYO39" s="967"/>
      <c r="CYP39" s="967"/>
      <c r="CYQ39" s="967"/>
      <c r="CYR39" s="967"/>
      <c r="CYS39" s="967"/>
      <c r="CYT39" s="967"/>
      <c r="CYU39" s="967"/>
      <c r="CYV39" s="967"/>
      <c r="CYW39" s="967"/>
      <c r="CYX39" s="967"/>
      <c r="CYY39" s="967"/>
      <c r="CYZ39" s="967"/>
      <c r="CZA39" s="967"/>
      <c r="CZB39" s="967"/>
      <c r="CZC39" s="967"/>
      <c r="CZD39" s="967"/>
      <c r="CZE39" s="967"/>
      <c r="CZF39" s="967"/>
      <c r="CZG39" s="967"/>
      <c r="CZH39" s="967"/>
      <c r="CZI39" s="967"/>
      <c r="CZJ39" s="967"/>
      <c r="CZK39" s="967"/>
      <c r="CZL39" s="967"/>
      <c r="CZM39" s="967"/>
      <c r="CZN39" s="967"/>
      <c r="CZO39" s="967"/>
      <c r="CZP39" s="967"/>
      <c r="CZQ39" s="967"/>
      <c r="CZR39" s="967"/>
      <c r="CZS39" s="967"/>
      <c r="CZT39" s="967"/>
      <c r="CZU39" s="967"/>
      <c r="CZV39" s="967"/>
      <c r="CZW39" s="967"/>
      <c r="CZX39" s="967"/>
      <c r="CZY39" s="967"/>
      <c r="CZZ39" s="967"/>
      <c r="DAA39" s="967"/>
      <c r="DAB39" s="967"/>
      <c r="DAC39" s="967"/>
      <c r="DAD39" s="967"/>
      <c r="DAE39" s="967"/>
      <c r="DAF39" s="967"/>
      <c r="DAG39" s="967"/>
      <c r="DAH39" s="967"/>
      <c r="DAI39" s="967"/>
      <c r="DAJ39" s="967"/>
      <c r="DAK39" s="967"/>
      <c r="DAL39" s="967"/>
      <c r="DAM39" s="967"/>
      <c r="DAN39" s="967"/>
      <c r="DAO39" s="967"/>
      <c r="DAP39" s="967"/>
      <c r="DAQ39" s="967"/>
      <c r="DAR39" s="967"/>
      <c r="DAS39" s="967"/>
      <c r="DAT39" s="967"/>
      <c r="DAU39" s="967"/>
      <c r="DAV39" s="967"/>
      <c r="DAW39" s="967"/>
      <c r="DAX39" s="967"/>
      <c r="DAY39" s="967"/>
      <c r="DAZ39" s="967"/>
      <c r="DBA39" s="967"/>
      <c r="DBB39" s="967"/>
      <c r="DBC39" s="967"/>
      <c r="DBD39" s="967"/>
      <c r="DBE39" s="967"/>
      <c r="DBF39" s="967"/>
      <c r="DBG39" s="967"/>
      <c r="DBH39" s="967"/>
      <c r="DBI39" s="967"/>
      <c r="DBJ39" s="967"/>
      <c r="DBK39" s="967"/>
      <c r="DBL39" s="967"/>
      <c r="DBM39" s="967"/>
      <c r="DBN39" s="967"/>
      <c r="DBO39" s="967"/>
      <c r="DBP39" s="967"/>
      <c r="DBQ39" s="967"/>
      <c r="DBR39" s="967"/>
      <c r="DBS39" s="967"/>
      <c r="DBT39" s="967"/>
      <c r="DBU39" s="967"/>
      <c r="DBV39" s="967"/>
      <c r="DBW39" s="967"/>
      <c r="DBX39" s="967"/>
      <c r="DBY39" s="967"/>
      <c r="DBZ39" s="967"/>
      <c r="DCA39" s="967"/>
      <c r="DCB39" s="967"/>
      <c r="DCC39" s="967"/>
      <c r="DCD39" s="967"/>
      <c r="DCE39" s="967"/>
      <c r="DCF39" s="967"/>
      <c r="DCG39" s="967"/>
      <c r="DCH39" s="967"/>
      <c r="DCI39" s="967"/>
      <c r="DCJ39" s="967"/>
      <c r="DCK39" s="967"/>
      <c r="DCL39" s="967"/>
      <c r="DCM39" s="967"/>
      <c r="DCN39" s="967"/>
      <c r="DCO39" s="967"/>
      <c r="DCP39" s="967"/>
      <c r="DCQ39" s="967"/>
      <c r="DCR39" s="967"/>
      <c r="DCS39" s="967"/>
      <c r="DCT39" s="967"/>
      <c r="DCU39" s="967"/>
      <c r="DCV39" s="967"/>
      <c r="DCW39" s="967"/>
      <c r="DCX39" s="967"/>
      <c r="DCY39" s="967"/>
      <c r="DCZ39" s="967"/>
      <c r="DDA39" s="967"/>
      <c r="DDB39" s="967"/>
      <c r="DDC39" s="967"/>
      <c r="DDD39" s="967"/>
      <c r="DDE39" s="967"/>
      <c r="DDF39" s="967"/>
      <c r="DDG39" s="967"/>
      <c r="DDH39" s="967"/>
      <c r="DDI39" s="967"/>
      <c r="DDJ39" s="967"/>
      <c r="DDK39" s="967"/>
      <c r="DDL39" s="967"/>
      <c r="DDM39" s="967"/>
      <c r="DDN39" s="967"/>
      <c r="DDO39" s="967"/>
      <c r="DDP39" s="967"/>
      <c r="DDQ39" s="967"/>
      <c r="DDR39" s="967"/>
      <c r="DDS39" s="967"/>
      <c r="DDT39" s="967"/>
      <c r="DDU39" s="967"/>
      <c r="DDV39" s="967"/>
      <c r="DDW39" s="967"/>
      <c r="DDX39" s="967"/>
      <c r="DDY39" s="967"/>
      <c r="DDZ39" s="967"/>
      <c r="DEA39" s="967"/>
      <c r="DEB39" s="967"/>
      <c r="DEC39" s="967"/>
      <c r="DED39" s="967"/>
      <c r="DEE39" s="967"/>
      <c r="DEF39" s="967"/>
      <c r="DEG39" s="967"/>
      <c r="DEH39" s="967"/>
      <c r="DEI39" s="967"/>
      <c r="DEJ39" s="967"/>
      <c r="DEK39" s="967"/>
      <c r="DEL39" s="967"/>
      <c r="DEM39" s="967"/>
      <c r="DEN39" s="967"/>
      <c r="DEO39" s="967"/>
      <c r="DEP39" s="967"/>
      <c r="DEQ39" s="967"/>
      <c r="DER39" s="967"/>
      <c r="DES39" s="967"/>
      <c r="DET39" s="967"/>
      <c r="DEU39" s="967"/>
      <c r="DEV39" s="967"/>
      <c r="DEW39" s="967"/>
      <c r="DEX39" s="967"/>
      <c r="DEY39" s="967"/>
      <c r="DEZ39" s="967"/>
      <c r="DFA39" s="967"/>
      <c r="DFB39" s="967"/>
      <c r="DFC39" s="967"/>
      <c r="DFD39" s="967"/>
      <c r="DFE39" s="967"/>
      <c r="DFF39" s="967"/>
      <c r="DFG39" s="967"/>
      <c r="DFH39" s="967"/>
      <c r="DFI39" s="967"/>
      <c r="DFJ39" s="967"/>
      <c r="DFK39" s="967"/>
      <c r="DFL39" s="967"/>
      <c r="DFM39" s="967"/>
      <c r="DFN39" s="967"/>
      <c r="DFO39" s="967"/>
      <c r="DFP39" s="967"/>
      <c r="DFQ39" s="967"/>
      <c r="DFR39" s="967"/>
      <c r="DFS39" s="967"/>
      <c r="DFT39" s="967"/>
      <c r="DFU39" s="967"/>
      <c r="DFV39" s="967"/>
      <c r="DFW39" s="967"/>
      <c r="DFX39" s="967"/>
      <c r="DFY39" s="967"/>
      <c r="DFZ39" s="967"/>
      <c r="DGA39" s="967"/>
      <c r="DGB39" s="967"/>
      <c r="DGC39" s="967"/>
      <c r="DGD39" s="967"/>
      <c r="DGE39" s="967"/>
      <c r="DGF39" s="967"/>
      <c r="DGG39" s="967"/>
      <c r="DGH39" s="967"/>
      <c r="DGI39" s="967"/>
      <c r="DGJ39" s="967"/>
      <c r="DGK39" s="967"/>
      <c r="DGL39" s="967"/>
      <c r="DGM39" s="967"/>
      <c r="DGN39" s="967"/>
      <c r="DGO39" s="967"/>
      <c r="DGP39" s="967"/>
      <c r="DGQ39" s="967"/>
      <c r="DGR39" s="967"/>
      <c r="DGS39" s="967"/>
      <c r="DGT39" s="967"/>
      <c r="DGU39" s="967"/>
      <c r="DGV39" s="967"/>
      <c r="DGW39" s="967"/>
      <c r="DGX39" s="967"/>
      <c r="DGY39" s="967"/>
      <c r="DGZ39" s="967"/>
      <c r="DHA39" s="967"/>
      <c r="DHB39" s="967"/>
      <c r="DHC39" s="967"/>
      <c r="DHD39" s="967"/>
      <c r="DHE39" s="967"/>
      <c r="DHF39" s="967"/>
      <c r="DHG39" s="967"/>
      <c r="DHH39" s="967"/>
      <c r="DHI39" s="967"/>
      <c r="DHJ39" s="967"/>
      <c r="DHK39" s="967"/>
      <c r="DHL39" s="967"/>
      <c r="DHM39" s="967"/>
      <c r="DHN39" s="967"/>
      <c r="DHO39" s="967"/>
      <c r="DHP39" s="967"/>
      <c r="DHQ39" s="967"/>
      <c r="DHR39" s="967"/>
      <c r="DHS39" s="967"/>
      <c r="DHT39" s="967"/>
      <c r="DHU39" s="967"/>
      <c r="DHV39" s="967"/>
      <c r="DHW39" s="967"/>
      <c r="DHX39" s="967"/>
      <c r="DHY39" s="967"/>
      <c r="DHZ39" s="967"/>
      <c r="DIA39" s="967"/>
      <c r="DIB39" s="967"/>
      <c r="DIC39" s="967"/>
      <c r="DID39" s="967"/>
      <c r="DIE39" s="967"/>
      <c r="DIF39" s="967"/>
      <c r="DIG39" s="967"/>
      <c r="DIH39" s="967"/>
      <c r="DII39" s="967"/>
      <c r="DIJ39" s="967"/>
      <c r="DIK39" s="967"/>
      <c r="DIL39" s="967"/>
      <c r="DIM39" s="967"/>
      <c r="DIN39" s="967"/>
      <c r="DIO39" s="967"/>
      <c r="DIP39" s="967"/>
      <c r="DIQ39" s="967"/>
      <c r="DIR39" s="967"/>
      <c r="DIS39" s="967"/>
      <c r="DIT39" s="967"/>
      <c r="DIU39" s="967"/>
      <c r="DIV39" s="967"/>
      <c r="DIW39" s="967"/>
      <c r="DIX39" s="967"/>
      <c r="DIY39" s="967"/>
      <c r="DIZ39" s="967"/>
      <c r="DJA39" s="967"/>
      <c r="DJB39" s="967"/>
      <c r="DJC39" s="967"/>
      <c r="DJD39" s="967"/>
      <c r="DJE39" s="967"/>
      <c r="DJF39" s="967"/>
      <c r="DJG39" s="967"/>
      <c r="DJH39" s="967"/>
      <c r="DJI39" s="967"/>
      <c r="DJJ39" s="967"/>
      <c r="DJK39" s="967"/>
      <c r="DJL39" s="967"/>
      <c r="DJM39" s="967"/>
      <c r="DJN39" s="967"/>
      <c r="DJO39" s="967"/>
      <c r="DJP39" s="967"/>
      <c r="DJQ39" s="967"/>
      <c r="DJR39" s="967"/>
      <c r="DJS39" s="967"/>
      <c r="DJT39" s="967"/>
      <c r="DJU39" s="967"/>
      <c r="DJV39" s="967"/>
      <c r="DJW39" s="967"/>
      <c r="DJX39" s="967"/>
      <c r="DJY39" s="967"/>
      <c r="DJZ39" s="967"/>
      <c r="DKA39" s="967"/>
      <c r="DKB39" s="967"/>
      <c r="DKC39" s="967"/>
      <c r="DKD39" s="967"/>
      <c r="DKE39" s="967"/>
      <c r="DKF39" s="967"/>
      <c r="DKG39" s="967"/>
      <c r="DKH39" s="967"/>
      <c r="DKI39" s="967"/>
      <c r="DKJ39" s="967"/>
      <c r="DKK39" s="967"/>
      <c r="DKL39" s="967"/>
      <c r="DKM39" s="967"/>
      <c r="DKN39" s="967"/>
      <c r="DKO39" s="967"/>
      <c r="DKP39" s="967"/>
      <c r="DKQ39" s="967"/>
      <c r="DKR39" s="967"/>
      <c r="DKS39" s="967"/>
      <c r="DKT39" s="967"/>
      <c r="DKU39" s="967"/>
      <c r="DKV39" s="967"/>
      <c r="DKW39" s="967"/>
      <c r="DKX39" s="967"/>
      <c r="DKY39" s="967"/>
      <c r="DKZ39" s="967"/>
      <c r="DLA39" s="967"/>
      <c r="DLB39" s="967"/>
      <c r="DLC39" s="967"/>
      <c r="DLD39" s="967"/>
      <c r="DLE39" s="967"/>
      <c r="DLF39" s="967"/>
      <c r="DLG39" s="967"/>
      <c r="DLH39" s="967"/>
      <c r="DLI39" s="967"/>
      <c r="DLJ39" s="967"/>
      <c r="DLK39" s="967"/>
      <c r="DLL39" s="967"/>
      <c r="DLM39" s="967"/>
      <c r="DLN39" s="967"/>
      <c r="DLO39" s="967"/>
      <c r="DLP39" s="967"/>
      <c r="DLQ39" s="967"/>
      <c r="DLR39" s="967"/>
      <c r="DLS39" s="967"/>
      <c r="DLT39" s="967"/>
      <c r="DLU39" s="967"/>
      <c r="DLV39" s="967"/>
      <c r="DLW39" s="967"/>
      <c r="DLX39" s="967"/>
      <c r="DLY39" s="967"/>
      <c r="DLZ39" s="967"/>
      <c r="DMA39" s="967"/>
      <c r="DMB39" s="967"/>
      <c r="DMC39" s="967"/>
      <c r="DMD39" s="967"/>
      <c r="DME39" s="967"/>
      <c r="DMF39" s="967"/>
      <c r="DMG39" s="967"/>
      <c r="DMH39" s="967"/>
      <c r="DMI39" s="967"/>
      <c r="DMJ39" s="967"/>
      <c r="DMK39" s="967"/>
      <c r="DML39" s="967"/>
      <c r="DMM39" s="967"/>
      <c r="DMN39" s="967"/>
      <c r="DMO39" s="967"/>
      <c r="DMP39" s="967"/>
      <c r="DMQ39" s="967"/>
      <c r="DMR39" s="967"/>
      <c r="DMS39" s="967"/>
      <c r="DMT39" s="967"/>
      <c r="DMU39" s="967"/>
      <c r="DMV39" s="967"/>
      <c r="DMW39" s="967"/>
      <c r="DMX39" s="967"/>
      <c r="DMY39" s="967"/>
      <c r="DMZ39" s="967"/>
      <c r="DNA39" s="967"/>
      <c r="DNB39" s="967"/>
      <c r="DNC39" s="967"/>
      <c r="DND39" s="967"/>
      <c r="DNE39" s="967"/>
      <c r="DNF39" s="967"/>
      <c r="DNG39" s="967"/>
      <c r="DNH39" s="967"/>
      <c r="DNI39" s="967"/>
      <c r="DNJ39" s="967"/>
      <c r="DNK39" s="967"/>
      <c r="DNL39" s="967"/>
      <c r="DNM39" s="967"/>
      <c r="DNN39" s="967"/>
      <c r="DNO39" s="967"/>
      <c r="DNP39" s="967"/>
      <c r="DNQ39" s="967"/>
      <c r="DNR39" s="967"/>
      <c r="DNS39" s="967"/>
      <c r="DNT39" s="967"/>
      <c r="DNU39" s="967"/>
      <c r="DNV39" s="967"/>
      <c r="DNW39" s="967"/>
      <c r="DNX39" s="967"/>
      <c r="DNY39" s="967"/>
      <c r="DNZ39" s="967"/>
      <c r="DOA39" s="967"/>
      <c r="DOB39" s="967"/>
      <c r="DOC39" s="967"/>
      <c r="DOD39" s="967"/>
      <c r="DOE39" s="967"/>
      <c r="DOF39" s="967"/>
      <c r="DOG39" s="967"/>
      <c r="DOH39" s="967"/>
      <c r="DOI39" s="967"/>
      <c r="DOJ39" s="967"/>
      <c r="DOK39" s="967"/>
      <c r="DOL39" s="967"/>
      <c r="DOM39" s="967"/>
      <c r="DON39" s="967"/>
      <c r="DOO39" s="967"/>
      <c r="DOP39" s="967"/>
      <c r="DOQ39" s="967"/>
      <c r="DOR39" s="967"/>
      <c r="DOS39" s="967"/>
      <c r="DOT39" s="967"/>
      <c r="DOU39" s="967"/>
      <c r="DOV39" s="967"/>
      <c r="DOW39" s="967"/>
      <c r="DOX39" s="967"/>
      <c r="DOY39" s="967"/>
      <c r="DOZ39" s="967"/>
      <c r="DPA39" s="967"/>
      <c r="DPB39" s="967"/>
      <c r="DPC39" s="967"/>
      <c r="DPD39" s="967"/>
      <c r="DPE39" s="967"/>
      <c r="DPF39" s="967"/>
      <c r="DPG39" s="967"/>
      <c r="DPH39" s="967"/>
      <c r="DPI39" s="967"/>
      <c r="DPJ39" s="967"/>
      <c r="DPK39" s="967"/>
      <c r="DPL39" s="967"/>
      <c r="DPM39" s="967"/>
      <c r="DPN39" s="967"/>
      <c r="DPO39" s="967"/>
      <c r="DPP39" s="967"/>
      <c r="DPQ39" s="967"/>
      <c r="DPR39" s="967"/>
      <c r="DPS39" s="967"/>
      <c r="DPT39" s="967"/>
      <c r="DPU39" s="967"/>
      <c r="DPV39" s="967"/>
      <c r="DPW39" s="967"/>
      <c r="DPX39" s="967"/>
      <c r="DPY39" s="967"/>
      <c r="DPZ39" s="967"/>
      <c r="DQA39" s="967"/>
      <c r="DQB39" s="967"/>
      <c r="DQC39" s="967"/>
      <c r="DQD39" s="967"/>
      <c r="DQE39" s="967"/>
      <c r="DQF39" s="967"/>
      <c r="DQG39" s="967"/>
      <c r="DQH39" s="967"/>
      <c r="DQI39" s="967"/>
      <c r="DQJ39" s="967"/>
      <c r="DQK39" s="967"/>
      <c r="DQL39" s="967"/>
      <c r="DQM39" s="967"/>
      <c r="DQN39" s="967"/>
      <c r="DQO39" s="967"/>
      <c r="DQP39" s="967"/>
      <c r="DQQ39" s="967"/>
      <c r="DQR39" s="967"/>
      <c r="DQS39" s="967"/>
      <c r="DQT39" s="967"/>
      <c r="DQU39" s="967"/>
      <c r="DQV39" s="967"/>
      <c r="DQW39" s="967"/>
      <c r="DQX39" s="967"/>
      <c r="DQY39" s="967"/>
      <c r="DQZ39" s="967"/>
      <c r="DRA39" s="967"/>
      <c r="DRB39" s="967"/>
      <c r="DRC39" s="967"/>
      <c r="DRD39" s="967"/>
      <c r="DRE39" s="967"/>
      <c r="DRF39" s="967"/>
      <c r="DRG39" s="967"/>
      <c r="DRH39" s="967"/>
      <c r="DRI39" s="967"/>
      <c r="DRJ39" s="967"/>
      <c r="DRK39" s="967"/>
      <c r="DRL39" s="967"/>
      <c r="DRM39" s="967"/>
      <c r="DRN39" s="967"/>
      <c r="DRO39" s="967"/>
      <c r="DRP39" s="967"/>
      <c r="DRQ39" s="967"/>
      <c r="DRR39" s="967"/>
      <c r="DRS39" s="967"/>
      <c r="DRT39" s="967"/>
      <c r="DRU39" s="967"/>
      <c r="DRV39" s="967"/>
      <c r="DRW39" s="967"/>
      <c r="DRX39" s="967"/>
      <c r="DRY39" s="967"/>
      <c r="DRZ39" s="967"/>
      <c r="DSA39" s="967"/>
      <c r="DSB39" s="967"/>
      <c r="DSC39" s="967"/>
      <c r="DSD39" s="967"/>
      <c r="DSE39" s="967"/>
      <c r="DSF39" s="967"/>
      <c r="DSG39" s="967"/>
      <c r="DSH39" s="967"/>
      <c r="DSI39" s="967"/>
      <c r="DSJ39" s="967"/>
      <c r="DSK39" s="967"/>
      <c r="DSL39" s="967"/>
      <c r="DSM39" s="967"/>
      <c r="DSN39" s="967"/>
      <c r="DSO39" s="967"/>
      <c r="DSP39" s="967"/>
      <c r="DSQ39" s="967"/>
      <c r="DSR39" s="967"/>
      <c r="DSS39" s="967"/>
      <c r="DST39" s="967"/>
      <c r="DSU39" s="967"/>
      <c r="DSV39" s="967"/>
      <c r="DSW39" s="967"/>
      <c r="DSX39" s="967"/>
      <c r="DSY39" s="967"/>
      <c r="DSZ39" s="967"/>
      <c r="DTA39" s="967"/>
      <c r="DTB39" s="967"/>
      <c r="DTC39" s="967"/>
      <c r="DTD39" s="967"/>
      <c r="DTE39" s="967"/>
      <c r="DTF39" s="967"/>
      <c r="DTG39" s="967"/>
      <c r="DTH39" s="967"/>
      <c r="DTI39" s="967"/>
      <c r="DTJ39" s="967"/>
      <c r="DTK39" s="967"/>
      <c r="DTL39" s="967"/>
      <c r="DTM39" s="967"/>
      <c r="DTN39" s="967"/>
      <c r="DTO39" s="967"/>
      <c r="DTP39" s="967"/>
      <c r="DTQ39" s="967"/>
      <c r="DTR39" s="967"/>
      <c r="DTS39" s="967"/>
      <c r="DTT39" s="967"/>
      <c r="DTU39" s="967"/>
      <c r="DTV39" s="967"/>
      <c r="DTW39" s="967"/>
      <c r="DTX39" s="967"/>
      <c r="DTY39" s="967"/>
      <c r="DTZ39" s="967"/>
      <c r="DUA39" s="967"/>
      <c r="DUB39" s="967"/>
      <c r="DUC39" s="967"/>
      <c r="DUD39" s="967"/>
      <c r="DUE39" s="967"/>
      <c r="DUF39" s="967"/>
      <c r="DUG39" s="967"/>
      <c r="DUH39" s="967"/>
      <c r="DUI39" s="967"/>
      <c r="DUJ39" s="967"/>
      <c r="DUK39" s="967"/>
      <c r="DUL39" s="967"/>
      <c r="DUM39" s="967"/>
      <c r="DUN39" s="967"/>
      <c r="DUO39" s="967"/>
      <c r="DUP39" s="967"/>
      <c r="DUQ39" s="967"/>
      <c r="DUR39" s="967"/>
      <c r="DUS39" s="967"/>
      <c r="DUT39" s="967"/>
      <c r="DUU39" s="967"/>
      <c r="DUV39" s="967"/>
      <c r="DUW39" s="967"/>
      <c r="DUX39" s="967"/>
      <c r="DUY39" s="967"/>
      <c r="DUZ39" s="967"/>
      <c r="DVA39" s="967"/>
      <c r="DVB39" s="967"/>
      <c r="DVC39" s="967"/>
      <c r="DVD39" s="967"/>
      <c r="DVE39" s="967"/>
      <c r="DVF39" s="967"/>
      <c r="DVG39" s="967"/>
      <c r="DVH39" s="967"/>
      <c r="DVI39" s="967"/>
      <c r="DVJ39" s="967"/>
      <c r="DVK39" s="967"/>
      <c r="DVL39" s="967"/>
      <c r="DVM39" s="967"/>
      <c r="DVN39" s="967"/>
      <c r="DVO39" s="967"/>
      <c r="DVP39" s="967"/>
      <c r="DVQ39" s="967"/>
      <c r="DVR39" s="967"/>
      <c r="DVS39" s="967"/>
      <c r="DVT39" s="967"/>
      <c r="DVU39" s="967"/>
      <c r="DVV39" s="967"/>
      <c r="DVW39" s="967"/>
      <c r="DVX39" s="967"/>
      <c r="DVY39" s="967"/>
      <c r="DVZ39" s="967"/>
      <c r="DWA39" s="967"/>
      <c r="DWB39" s="967"/>
      <c r="DWC39" s="967"/>
      <c r="DWD39" s="967"/>
      <c r="DWE39" s="967"/>
      <c r="DWF39" s="967"/>
      <c r="DWG39" s="967"/>
      <c r="DWH39" s="967"/>
      <c r="DWI39" s="967"/>
      <c r="DWJ39" s="967"/>
      <c r="DWK39" s="967"/>
      <c r="DWL39" s="967"/>
      <c r="DWM39" s="967"/>
      <c r="DWN39" s="967"/>
      <c r="DWO39" s="967"/>
      <c r="DWP39" s="967"/>
      <c r="DWQ39" s="967"/>
      <c r="DWR39" s="967"/>
      <c r="DWS39" s="967"/>
      <c r="DWT39" s="967"/>
      <c r="DWU39" s="967"/>
      <c r="DWV39" s="967"/>
      <c r="DWW39" s="967"/>
      <c r="DWX39" s="967"/>
      <c r="DWY39" s="967"/>
      <c r="DWZ39" s="967"/>
      <c r="DXA39" s="967"/>
      <c r="DXB39" s="967"/>
      <c r="DXC39" s="967"/>
      <c r="DXD39" s="967"/>
      <c r="DXE39" s="967"/>
      <c r="DXF39" s="967"/>
      <c r="DXG39" s="967"/>
      <c r="DXH39" s="967"/>
      <c r="DXI39" s="967"/>
      <c r="DXJ39" s="967"/>
      <c r="DXK39" s="967"/>
      <c r="DXL39" s="967"/>
      <c r="DXM39" s="967"/>
      <c r="DXN39" s="967"/>
      <c r="DXO39" s="967"/>
      <c r="DXP39" s="967"/>
      <c r="DXQ39" s="967"/>
      <c r="DXR39" s="967"/>
      <c r="DXS39" s="967"/>
      <c r="DXT39" s="967"/>
      <c r="DXU39" s="967"/>
      <c r="DXV39" s="967"/>
      <c r="DXW39" s="967"/>
      <c r="DXX39" s="967"/>
      <c r="DXY39" s="967"/>
      <c r="DXZ39" s="967"/>
      <c r="DYA39" s="967"/>
      <c r="DYB39" s="967"/>
      <c r="DYC39" s="967"/>
      <c r="DYD39" s="967"/>
      <c r="DYE39" s="967"/>
      <c r="DYF39" s="967"/>
      <c r="DYG39" s="967"/>
      <c r="DYH39" s="967"/>
      <c r="DYI39" s="967"/>
      <c r="DYJ39" s="967"/>
      <c r="DYK39" s="967"/>
      <c r="DYL39" s="967"/>
      <c r="DYM39" s="967"/>
      <c r="DYN39" s="967"/>
      <c r="DYO39" s="967"/>
      <c r="DYP39" s="967"/>
      <c r="DYQ39" s="967"/>
      <c r="DYR39" s="967"/>
      <c r="DYS39" s="967"/>
      <c r="DYT39" s="967"/>
      <c r="DYU39" s="967"/>
      <c r="DYV39" s="967"/>
      <c r="DYW39" s="967"/>
      <c r="DYX39" s="967"/>
      <c r="DYY39" s="967"/>
      <c r="DYZ39" s="967"/>
      <c r="DZA39" s="967"/>
      <c r="DZB39" s="967"/>
      <c r="DZC39" s="967"/>
      <c r="DZD39" s="967"/>
      <c r="DZE39" s="967"/>
      <c r="DZF39" s="967"/>
      <c r="DZG39" s="967"/>
      <c r="DZH39" s="967"/>
      <c r="DZI39" s="967"/>
      <c r="DZJ39" s="967"/>
      <c r="DZK39" s="967"/>
      <c r="DZL39" s="967"/>
      <c r="DZM39" s="967"/>
      <c r="DZN39" s="967"/>
      <c r="DZO39" s="967"/>
      <c r="DZP39" s="967"/>
      <c r="DZQ39" s="967"/>
      <c r="DZR39" s="967"/>
      <c r="DZS39" s="967"/>
      <c r="DZT39" s="967"/>
      <c r="DZU39" s="967"/>
      <c r="DZV39" s="967"/>
      <c r="DZW39" s="967"/>
      <c r="DZX39" s="967"/>
      <c r="DZY39" s="967"/>
      <c r="DZZ39" s="967"/>
      <c r="EAA39" s="967"/>
      <c r="EAB39" s="967"/>
      <c r="EAC39" s="967"/>
      <c r="EAD39" s="967"/>
      <c r="EAE39" s="967"/>
      <c r="EAF39" s="967"/>
      <c r="EAG39" s="967"/>
      <c r="EAH39" s="967"/>
      <c r="EAI39" s="967"/>
      <c r="EAJ39" s="967"/>
      <c r="EAK39" s="967"/>
      <c r="EAL39" s="967"/>
      <c r="EAM39" s="967"/>
      <c r="EAN39" s="967"/>
      <c r="EAO39" s="967"/>
      <c r="EAP39" s="967"/>
      <c r="EAQ39" s="967"/>
      <c r="EAR39" s="967"/>
      <c r="EAS39" s="967"/>
      <c r="EAT39" s="967"/>
      <c r="EAU39" s="967"/>
      <c r="EAV39" s="967"/>
      <c r="EAW39" s="967"/>
      <c r="EAX39" s="967"/>
      <c r="EAY39" s="967"/>
      <c r="EAZ39" s="967"/>
      <c r="EBA39" s="967"/>
      <c r="EBB39" s="967"/>
      <c r="EBC39" s="967"/>
      <c r="EBD39" s="967"/>
      <c r="EBE39" s="967"/>
      <c r="EBF39" s="967"/>
      <c r="EBG39" s="967"/>
      <c r="EBH39" s="967"/>
      <c r="EBI39" s="967"/>
      <c r="EBJ39" s="967"/>
      <c r="EBK39" s="967"/>
      <c r="EBL39" s="967"/>
      <c r="EBM39" s="967"/>
      <c r="EBN39" s="967"/>
      <c r="EBO39" s="967"/>
      <c r="EBP39" s="967"/>
      <c r="EBQ39" s="967"/>
      <c r="EBR39" s="967"/>
      <c r="EBS39" s="967"/>
      <c r="EBT39" s="967"/>
      <c r="EBU39" s="967"/>
      <c r="EBV39" s="967"/>
      <c r="EBW39" s="967"/>
      <c r="EBX39" s="967"/>
      <c r="EBY39" s="967"/>
      <c r="EBZ39" s="967"/>
      <c r="ECA39" s="967"/>
      <c r="ECB39" s="967"/>
      <c r="ECC39" s="967"/>
      <c r="ECD39" s="967"/>
      <c r="ECE39" s="967"/>
      <c r="ECF39" s="967"/>
      <c r="ECG39" s="967"/>
      <c r="ECH39" s="967"/>
      <c r="ECI39" s="967"/>
      <c r="ECJ39" s="967"/>
      <c r="ECK39" s="967"/>
      <c r="ECL39" s="967"/>
      <c r="ECM39" s="967"/>
      <c r="ECN39" s="967"/>
      <c r="ECO39" s="967"/>
      <c r="ECP39" s="967"/>
      <c r="ECQ39" s="967"/>
      <c r="ECR39" s="967"/>
      <c r="ECS39" s="967"/>
      <c r="ECT39" s="967"/>
      <c r="ECU39" s="967"/>
      <c r="ECV39" s="967"/>
      <c r="ECW39" s="967"/>
      <c r="ECX39" s="967"/>
      <c r="ECY39" s="967"/>
      <c r="ECZ39" s="967"/>
      <c r="EDA39" s="967"/>
      <c r="EDB39" s="967"/>
      <c r="EDC39" s="967"/>
      <c r="EDD39" s="967"/>
      <c r="EDE39" s="967"/>
      <c r="EDF39" s="967"/>
      <c r="EDG39" s="967"/>
      <c r="EDH39" s="967"/>
      <c r="EDI39" s="967"/>
      <c r="EDJ39" s="967"/>
      <c r="EDK39" s="967"/>
      <c r="EDL39" s="967"/>
      <c r="EDM39" s="967"/>
      <c r="EDN39" s="967"/>
      <c r="EDO39" s="967"/>
      <c r="EDP39" s="967"/>
      <c r="EDQ39" s="967"/>
      <c r="EDR39" s="967"/>
      <c r="EDS39" s="967"/>
      <c r="EDT39" s="967"/>
      <c r="EDU39" s="967"/>
      <c r="EDV39" s="967"/>
      <c r="EDW39" s="967"/>
      <c r="EDX39" s="967"/>
      <c r="EDY39" s="967"/>
      <c r="EDZ39" s="967"/>
      <c r="EEA39" s="967"/>
      <c r="EEB39" s="967"/>
      <c r="EEC39" s="967"/>
      <c r="EED39" s="967"/>
      <c r="EEE39" s="967"/>
      <c r="EEF39" s="967"/>
      <c r="EEG39" s="967"/>
      <c r="EEH39" s="967"/>
      <c r="EEI39" s="967"/>
      <c r="EEJ39" s="967"/>
      <c r="EEK39" s="967"/>
      <c r="EEL39" s="967"/>
      <c r="EEM39" s="967"/>
      <c r="EEN39" s="967"/>
      <c r="EEO39" s="967"/>
      <c r="EEP39" s="967"/>
      <c r="EEQ39" s="967"/>
      <c r="EER39" s="967"/>
      <c r="EES39" s="967"/>
      <c r="EET39" s="967"/>
      <c r="EEU39" s="967"/>
      <c r="EEV39" s="967"/>
      <c r="EEW39" s="967"/>
      <c r="EEX39" s="967"/>
      <c r="EEY39" s="967"/>
      <c r="EEZ39" s="967"/>
      <c r="EFA39" s="967"/>
      <c r="EFB39" s="967"/>
      <c r="EFC39" s="967"/>
      <c r="EFD39" s="967"/>
      <c r="EFE39" s="967"/>
      <c r="EFF39" s="967"/>
      <c r="EFG39" s="967"/>
      <c r="EFH39" s="967"/>
      <c r="EFI39" s="967"/>
      <c r="EFJ39" s="967"/>
      <c r="EFK39" s="967"/>
      <c r="EFL39" s="967"/>
      <c r="EFM39" s="967"/>
      <c r="EFN39" s="967"/>
      <c r="EFO39" s="967"/>
      <c r="EFP39" s="967"/>
      <c r="EFQ39" s="967"/>
      <c r="EFR39" s="967"/>
      <c r="EFS39" s="967"/>
      <c r="EFT39" s="967"/>
      <c r="EFU39" s="967"/>
      <c r="EFV39" s="967"/>
      <c r="EFW39" s="967"/>
      <c r="EFX39" s="967"/>
      <c r="EFY39" s="967"/>
      <c r="EFZ39" s="967"/>
      <c r="EGA39" s="967"/>
      <c r="EGB39" s="967"/>
      <c r="EGC39" s="967"/>
      <c r="EGD39" s="967"/>
      <c r="EGE39" s="967"/>
      <c r="EGF39" s="967"/>
      <c r="EGG39" s="967"/>
      <c r="EGH39" s="967"/>
      <c r="EGI39" s="967"/>
      <c r="EGJ39" s="967"/>
      <c r="EGK39" s="967"/>
      <c r="EGL39" s="967"/>
      <c r="EGM39" s="967"/>
      <c r="EGN39" s="967"/>
      <c r="EGO39" s="967"/>
      <c r="EGP39" s="967"/>
      <c r="EGQ39" s="967"/>
      <c r="EGR39" s="967"/>
      <c r="EGS39" s="967"/>
      <c r="EGT39" s="967"/>
      <c r="EGU39" s="967"/>
      <c r="EGV39" s="967"/>
      <c r="EGW39" s="967"/>
      <c r="EGX39" s="967"/>
      <c r="EGY39" s="967"/>
      <c r="EGZ39" s="967"/>
      <c r="EHA39" s="967"/>
      <c r="EHB39" s="967"/>
      <c r="EHC39" s="967"/>
      <c r="EHD39" s="967"/>
      <c r="EHE39" s="967"/>
      <c r="EHF39" s="967"/>
      <c r="EHG39" s="967"/>
      <c r="EHH39" s="967"/>
      <c r="EHI39" s="967"/>
      <c r="EHJ39" s="967"/>
      <c r="EHK39" s="967"/>
      <c r="EHL39" s="967"/>
      <c r="EHM39" s="967"/>
      <c r="EHN39" s="967"/>
      <c r="EHO39" s="967"/>
      <c r="EHP39" s="967"/>
      <c r="EHQ39" s="967"/>
      <c r="EHR39" s="967"/>
      <c r="EHS39" s="967"/>
      <c r="EHT39" s="967"/>
      <c r="EHU39" s="967"/>
      <c r="EHV39" s="967"/>
      <c r="EHW39" s="967"/>
      <c r="EHX39" s="967"/>
      <c r="EHY39" s="967"/>
      <c r="EHZ39" s="967"/>
      <c r="EIA39" s="967"/>
      <c r="EIB39" s="967"/>
      <c r="EIC39" s="967"/>
      <c r="EID39" s="967"/>
      <c r="EIE39" s="967"/>
      <c r="EIF39" s="967"/>
      <c r="EIG39" s="967"/>
      <c r="EIH39" s="967"/>
      <c r="EII39" s="967"/>
      <c r="EIJ39" s="967"/>
      <c r="EIK39" s="967"/>
      <c r="EIL39" s="967"/>
      <c r="EIM39" s="967"/>
      <c r="EIN39" s="967"/>
      <c r="EIO39" s="967"/>
      <c r="EIP39" s="967"/>
      <c r="EIQ39" s="967"/>
      <c r="EIR39" s="967"/>
      <c r="EIS39" s="967"/>
      <c r="EIT39" s="967"/>
      <c r="EIU39" s="967"/>
      <c r="EIV39" s="967"/>
      <c r="EIW39" s="967"/>
      <c r="EIX39" s="967"/>
      <c r="EIY39" s="967"/>
      <c r="EIZ39" s="967"/>
      <c r="EJA39" s="967"/>
      <c r="EJB39" s="967"/>
      <c r="EJC39" s="967"/>
      <c r="EJD39" s="967"/>
      <c r="EJE39" s="967"/>
      <c r="EJF39" s="967"/>
      <c r="EJG39" s="967"/>
      <c r="EJH39" s="967"/>
      <c r="EJI39" s="967"/>
      <c r="EJJ39" s="967"/>
      <c r="EJK39" s="967"/>
      <c r="EJL39" s="967"/>
      <c r="EJM39" s="967"/>
      <c r="EJN39" s="967"/>
      <c r="EJO39" s="967"/>
      <c r="EJP39" s="967"/>
      <c r="EJQ39" s="967"/>
      <c r="EJR39" s="967"/>
      <c r="EJS39" s="967"/>
      <c r="EJT39" s="967"/>
      <c r="EJU39" s="967"/>
      <c r="EJV39" s="967"/>
      <c r="EJW39" s="967"/>
      <c r="EJX39" s="967"/>
      <c r="EJY39" s="967"/>
      <c r="EJZ39" s="967"/>
      <c r="EKA39" s="967"/>
      <c r="EKB39" s="967"/>
      <c r="EKC39" s="967"/>
      <c r="EKD39" s="967"/>
      <c r="EKE39" s="967"/>
      <c r="EKF39" s="967"/>
      <c r="EKG39" s="967"/>
      <c r="EKH39" s="967"/>
      <c r="EKI39" s="967"/>
      <c r="EKJ39" s="967"/>
      <c r="EKK39" s="967"/>
      <c r="EKL39" s="967"/>
      <c r="EKM39" s="967"/>
      <c r="EKN39" s="967"/>
      <c r="EKO39" s="967"/>
      <c r="EKP39" s="967"/>
      <c r="EKQ39" s="967"/>
      <c r="EKR39" s="967"/>
      <c r="EKS39" s="967"/>
      <c r="EKT39" s="967"/>
      <c r="EKU39" s="967"/>
      <c r="EKV39" s="967"/>
      <c r="EKW39" s="967"/>
      <c r="EKX39" s="967"/>
      <c r="EKY39" s="967"/>
      <c r="EKZ39" s="967"/>
      <c r="ELA39" s="967"/>
      <c r="ELB39" s="967"/>
      <c r="ELC39" s="967"/>
      <c r="ELD39" s="967"/>
      <c r="ELE39" s="967"/>
      <c r="ELF39" s="967"/>
      <c r="ELG39" s="967"/>
      <c r="ELH39" s="967"/>
      <c r="ELI39" s="967"/>
      <c r="ELJ39" s="967"/>
      <c r="ELK39" s="967"/>
      <c r="ELL39" s="967"/>
      <c r="ELM39" s="967"/>
      <c r="ELN39" s="967"/>
      <c r="ELO39" s="967"/>
      <c r="ELP39" s="967"/>
      <c r="ELQ39" s="967"/>
      <c r="ELR39" s="967"/>
      <c r="ELS39" s="967"/>
      <c r="ELT39" s="967"/>
      <c r="ELU39" s="967"/>
      <c r="ELV39" s="967"/>
      <c r="ELW39" s="967"/>
      <c r="ELX39" s="967"/>
      <c r="ELY39" s="967"/>
      <c r="ELZ39" s="967"/>
      <c r="EMA39" s="967"/>
      <c r="EMB39" s="967"/>
      <c r="EMC39" s="967"/>
      <c r="EMD39" s="967"/>
      <c r="EME39" s="967"/>
      <c r="EMF39" s="967"/>
      <c r="EMG39" s="967"/>
      <c r="EMH39" s="967"/>
      <c r="EMI39" s="967"/>
      <c r="EMJ39" s="967"/>
      <c r="EMK39" s="967"/>
      <c r="EML39" s="967"/>
      <c r="EMM39" s="967"/>
      <c r="EMN39" s="967"/>
      <c r="EMO39" s="967"/>
      <c r="EMP39" s="967"/>
      <c r="EMQ39" s="967"/>
      <c r="EMR39" s="967"/>
      <c r="EMS39" s="967"/>
      <c r="EMT39" s="967"/>
      <c r="EMU39" s="967"/>
      <c r="EMV39" s="967"/>
      <c r="EMW39" s="967"/>
      <c r="EMX39" s="967"/>
      <c r="EMY39" s="967"/>
      <c r="EMZ39" s="967"/>
      <c r="ENA39" s="967"/>
      <c r="ENB39" s="967"/>
      <c r="ENC39" s="967"/>
      <c r="END39" s="967"/>
      <c r="ENE39" s="967"/>
      <c r="ENF39" s="967"/>
      <c r="ENG39" s="967"/>
      <c r="ENH39" s="967"/>
      <c r="ENI39" s="967"/>
      <c r="ENJ39" s="967"/>
      <c r="ENK39" s="967"/>
      <c r="ENL39" s="967"/>
      <c r="ENM39" s="967"/>
      <c r="ENN39" s="967"/>
      <c r="ENO39" s="967"/>
      <c r="ENP39" s="967"/>
      <c r="ENQ39" s="967"/>
      <c r="ENR39" s="967"/>
      <c r="ENS39" s="967"/>
      <c r="ENT39" s="967"/>
      <c r="ENU39" s="967"/>
      <c r="ENV39" s="967"/>
      <c r="ENW39" s="967"/>
      <c r="ENX39" s="967"/>
      <c r="ENY39" s="967"/>
      <c r="ENZ39" s="967"/>
      <c r="EOA39" s="967"/>
      <c r="EOB39" s="967"/>
      <c r="EOC39" s="967"/>
      <c r="EOD39" s="967"/>
      <c r="EOE39" s="967"/>
      <c r="EOF39" s="967"/>
      <c r="EOG39" s="967"/>
      <c r="EOH39" s="967"/>
      <c r="EOI39" s="967"/>
      <c r="EOJ39" s="967"/>
      <c r="EOK39" s="967"/>
      <c r="EOL39" s="967"/>
      <c r="EOM39" s="967"/>
      <c r="EON39" s="967"/>
      <c r="EOO39" s="967"/>
      <c r="EOP39" s="967"/>
      <c r="EOQ39" s="967"/>
      <c r="EOR39" s="967"/>
      <c r="EOS39" s="967"/>
      <c r="EOT39" s="967"/>
      <c r="EOU39" s="967"/>
      <c r="EOV39" s="967"/>
      <c r="EOW39" s="967"/>
      <c r="EOX39" s="967"/>
      <c r="EOY39" s="967"/>
      <c r="EOZ39" s="967"/>
      <c r="EPA39" s="967"/>
      <c r="EPB39" s="967"/>
      <c r="EPC39" s="967"/>
      <c r="EPD39" s="967"/>
      <c r="EPE39" s="967"/>
      <c r="EPF39" s="967"/>
      <c r="EPG39" s="967"/>
      <c r="EPH39" s="967"/>
      <c r="EPI39" s="967"/>
      <c r="EPJ39" s="967"/>
      <c r="EPK39" s="967"/>
      <c r="EPL39" s="967"/>
      <c r="EPM39" s="967"/>
      <c r="EPN39" s="967"/>
      <c r="EPO39" s="967"/>
      <c r="EPP39" s="967"/>
      <c r="EPQ39" s="967"/>
      <c r="EPR39" s="967"/>
      <c r="EPS39" s="967"/>
      <c r="EPT39" s="967"/>
      <c r="EPU39" s="967"/>
      <c r="EPV39" s="967"/>
      <c r="EPW39" s="967"/>
      <c r="EPX39" s="967"/>
      <c r="EPY39" s="967"/>
      <c r="EPZ39" s="967"/>
      <c r="EQA39" s="967"/>
      <c r="EQB39" s="967"/>
      <c r="EQC39" s="967"/>
      <c r="EQD39" s="967"/>
      <c r="EQE39" s="967"/>
      <c r="EQF39" s="967"/>
      <c r="EQG39" s="967"/>
      <c r="EQH39" s="967"/>
      <c r="EQI39" s="967"/>
      <c r="EQJ39" s="967"/>
      <c r="EQK39" s="967"/>
      <c r="EQL39" s="967"/>
      <c r="EQM39" s="967"/>
      <c r="EQN39" s="967"/>
      <c r="EQO39" s="967"/>
      <c r="EQP39" s="967"/>
      <c r="EQQ39" s="967"/>
      <c r="EQR39" s="967"/>
      <c r="EQS39" s="967"/>
      <c r="EQT39" s="967"/>
      <c r="EQU39" s="967"/>
      <c r="EQV39" s="967"/>
      <c r="EQW39" s="967"/>
      <c r="EQX39" s="967"/>
      <c r="EQY39" s="967"/>
      <c r="EQZ39" s="967"/>
      <c r="ERA39" s="967"/>
      <c r="ERB39" s="967"/>
      <c r="ERC39" s="967"/>
      <c r="ERD39" s="967"/>
      <c r="ERE39" s="967"/>
      <c r="ERF39" s="967"/>
      <c r="ERG39" s="967"/>
      <c r="ERH39" s="967"/>
      <c r="ERI39" s="967"/>
      <c r="ERJ39" s="967"/>
      <c r="ERK39" s="967"/>
      <c r="ERL39" s="967"/>
      <c r="ERM39" s="967"/>
      <c r="ERN39" s="967"/>
      <c r="ERO39" s="967"/>
      <c r="ERP39" s="967"/>
      <c r="ERQ39" s="967"/>
      <c r="ERR39" s="967"/>
      <c r="ERS39" s="967"/>
      <c r="ERT39" s="967"/>
      <c r="ERU39" s="967"/>
      <c r="ERV39" s="967"/>
      <c r="ERW39" s="967"/>
      <c r="ERX39" s="967"/>
      <c r="ERY39" s="967"/>
      <c r="ERZ39" s="967"/>
      <c r="ESA39" s="967"/>
      <c r="ESB39" s="967"/>
      <c r="ESC39" s="967"/>
      <c r="ESD39" s="967"/>
      <c r="ESE39" s="967"/>
      <c r="ESF39" s="967"/>
      <c r="ESG39" s="967"/>
      <c r="ESH39" s="967"/>
      <c r="ESI39" s="967"/>
      <c r="ESJ39" s="967"/>
      <c r="ESK39" s="967"/>
      <c r="ESL39" s="967"/>
      <c r="ESM39" s="967"/>
      <c r="ESN39" s="967"/>
      <c r="ESO39" s="967"/>
      <c r="ESP39" s="967"/>
      <c r="ESQ39" s="967"/>
      <c r="ESR39" s="967"/>
      <c r="ESS39" s="967"/>
      <c r="EST39" s="967"/>
      <c r="ESU39" s="967"/>
      <c r="ESV39" s="967"/>
      <c r="ESW39" s="967"/>
      <c r="ESX39" s="967"/>
      <c r="ESY39" s="967"/>
      <c r="ESZ39" s="967"/>
      <c r="ETA39" s="967"/>
      <c r="ETB39" s="967"/>
      <c r="ETC39" s="967"/>
      <c r="ETD39" s="967"/>
      <c r="ETE39" s="967"/>
      <c r="ETF39" s="967"/>
      <c r="ETG39" s="967"/>
      <c r="ETH39" s="967"/>
      <c r="ETI39" s="967"/>
      <c r="ETJ39" s="967"/>
      <c r="ETK39" s="967"/>
      <c r="ETL39" s="967"/>
      <c r="ETM39" s="967"/>
      <c r="ETN39" s="967"/>
      <c r="ETO39" s="967"/>
      <c r="ETP39" s="967"/>
      <c r="ETQ39" s="967"/>
      <c r="ETR39" s="967"/>
      <c r="ETS39" s="967"/>
      <c r="ETT39" s="967"/>
      <c r="ETU39" s="967"/>
      <c r="ETV39" s="967"/>
      <c r="ETW39" s="967"/>
      <c r="ETX39" s="967"/>
      <c r="ETY39" s="967"/>
      <c r="ETZ39" s="967"/>
      <c r="EUA39" s="967"/>
      <c r="EUB39" s="967"/>
      <c r="EUC39" s="967"/>
      <c r="EUD39" s="967"/>
      <c r="EUE39" s="967"/>
      <c r="EUF39" s="967"/>
      <c r="EUG39" s="967"/>
      <c r="EUH39" s="967"/>
      <c r="EUI39" s="967"/>
      <c r="EUJ39" s="967"/>
      <c r="EUK39" s="967"/>
      <c r="EUL39" s="967"/>
      <c r="EUM39" s="967"/>
      <c r="EUN39" s="967"/>
      <c r="EUO39" s="967"/>
      <c r="EUP39" s="967"/>
      <c r="EUQ39" s="967"/>
      <c r="EUR39" s="967"/>
      <c r="EUS39" s="967"/>
      <c r="EUT39" s="967"/>
      <c r="EUU39" s="967"/>
      <c r="EUV39" s="967"/>
      <c r="EUW39" s="967"/>
      <c r="EUX39" s="967"/>
      <c r="EUY39" s="967"/>
      <c r="EUZ39" s="967"/>
      <c r="EVA39" s="967"/>
      <c r="EVB39" s="967"/>
      <c r="EVC39" s="967"/>
      <c r="EVD39" s="967"/>
      <c r="EVE39" s="967"/>
      <c r="EVF39" s="967"/>
      <c r="EVG39" s="967"/>
      <c r="EVH39" s="967"/>
      <c r="EVI39" s="967"/>
      <c r="EVJ39" s="967"/>
      <c r="EVK39" s="967"/>
      <c r="EVL39" s="967"/>
      <c r="EVM39" s="967"/>
      <c r="EVN39" s="967"/>
      <c r="EVO39" s="967"/>
      <c r="EVP39" s="967"/>
      <c r="EVQ39" s="967"/>
      <c r="EVR39" s="967"/>
      <c r="EVS39" s="967"/>
      <c r="EVT39" s="967"/>
      <c r="EVU39" s="967"/>
      <c r="EVV39" s="967"/>
      <c r="EVW39" s="967"/>
      <c r="EVX39" s="967"/>
      <c r="EVY39" s="967"/>
      <c r="EVZ39" s="967"/>
      <c r="EWA39" s="967"/>
      <c r="EWB39" s="967"/>
      <c r="EWC39" s="967"/>
      <c r="EWD39" s="967"/>
      <c r="EWE39" s="967"/>
      <c r="EWF39" s="967"/>
      <c r="EWG39" s="967"/>
      <c r="EWH39" s="967"/>
      <c r="EWI39" s="967"/>
      <c r="EWJ39" s="967"/>
      <c r="EWK39" s="967"/>
      <c r="EWL39" s="967"/>
      <c r="EWM39" s="967"/>
      <c r="EWN39" s="967"/>
      <c r="EWO39" s="967"/>
      <c r="EWP39" s="967"/>
      <c r="EWQ39" s="967"/>
      <c r="EWR39" s="967"/>
      <c r="EWS39" s="967"/>
      <c r="EWT39" s="967"/>
      <c r="EWU39" s="967"/>
      <c r="EWV39" s="967"/>
      <c r="EWW39" s="967"/>
      <c r="EWX39" s="967"/>
      <c r="EWY39" s="967"/>
      <c r="EWZ39" s="967"/>
      <c r="EXA39" s="967"/>
      <c r="EXB39" s="967"/>
      <c r="EXC39" s="967"/>
      <c r="EXD39" s="967"/>
      <c r="EXE39" s="967"/>
      <c r="EXF39" s="967"/>
      <c r="EXG39" s="967"/>
      <c r="EXH39" s="967"/>
      <c r="EXI39" s="967"/>
      <c r="EXJ39" s="967"/>
      <c r="EXK39" s="967"/>
      <c r="EXL39" s="967"/>
      <c r="EXM39" s="967"/>
      <c r="EXN39" s="967"/>
      <c r="EXO39" s="967"/>
      <c r="EXP39" s="967"/>
      <c r="EXQ39" s="967"/>
      <c r="EXR39" s="967"/>
      <c r="EXS39" s="967"/>
      <c r="EXT39" s="967"/>
      <c r="EXU39" s="967"/>
      <c r="EXV39" s="967"/>
      <c r="EXW39" s="967"/>
      <c r="EXX39" s="967"/>
      <c r="EXY39" s="967"/>
      <c r="EXZ39" s="967"/>
      <c r="EYA39" s="967"/>
      <c r="EYB39" s="967"/>
      <c r="EYC39" s="967"/>
      <c r="EYD39" s="967"/>
      <c r="EYE39" s="967"/>
      <c r="EYF39" s="967"/>
      <c r="EYG39" s="967"/>
      <c r="EYH39" s="967"/>
      <c r="EYI39" s="967"/>
      <c r="EYJ39" s="967"/>
      <c r="EYK39" s="967"/>
      <c r="EYL39" s="967"/>
      <c r="EYM39" s="967"/>
      <c r="EYN39" s="967"/>
      <c r="EYO39" s="967"/>
      <c r="EYP39" s="967"/>
      <c r="EYQ39" s="967"/>
      <c r="EYR39" s="967"/>
      <c r="EYS39" s="967"/>
      <c r="EYT39" s="967"/>
      <c r="EYU39" s="967"/>
      <c r="EYV39" s="967"/>
      <c r="EYW39" s="967"/>
      <c r="EYX39" s="967"/>
      <c r="EYY39" s="967"/>
      <c r="EYZ39" s="967"/>
      <c r="EZA39" s="967"/>
      <c r="EZB39" s="967"/>
      <c r="EZC39" s="967"/>
      <c r="EZD39" s="967"/>
      <c r="EZE39" s="967"/>
      <c r="EZF39" s="967"/>
      <c r="EZG39" s="967"/>
      <c r="EZH39" s="967"/>
      <c r="EZI39" s="967"/>
      <c r="EZJ39" s="967"/>
      <c r="EZK39" s="967"/>
      <c r="EZL39" s="967"/>
      <c r="EZM39" s="967"/>
      <c r="EZN39" s="967"/>
      <c r="EZO39" s="967"/>
      <c r="EZP39" s="967"/>
      <c r="EZQ39" s="967"/>
      <c r="EZR39" s="967"/>
      <c r="EZS39" s="967"/>
      <c r="EZT39" s="967"/>
      <c r="EZU39" s="967"/>
      <c r="EZV39" s="967"/>
      <c r="EZW39" s="967"/>
      <c r="EZX39" s="967"/>
      <c r="EZY39" s="967"/>
      <c r="EZZ39" s="967"/>
      <c r="FAA39" s="967"/>
      <c r="FAB39" s="967"/>
      <c r="FAC39" s="967"/>
      <c r="FAD39" s="967"/>
      <c r="FAE39" s="967"/>
      <c r="FAF39" s="967"/>
      <c r="FAG39" s="967"/>
      <c r="FAH39" s="967"/>
      <c r="FAI39" s="967"/>
      <c r="FAJ39" s="967"/>
      <c r="FAK39" s="967"/>
      <c r="FAL39" s="967"/>
      <c r="FAM39" s="967"/>
      <c r="FAN39" s="967"/>
      <c r="FAO39" s="967"/>
      <c r="FAP39" s="967"/>
      <c r="FAQ39" s="967"/>
      <c r="FAR39" s="967"/>
      <c r="FAS39" s="967"/>
      <c r="FAT39" s="967"/>
      <c r="FAU39" s="967"/>
      <c r="FAV39" s="967"/>
      <c r="FAW39" s="967"/>
      <c r="FAX39" s="967"/>
      <c r="FAY39" s="967"/>
      <c r="FAZ39" s="967"/>
      <c r="FBA39" s="967"/>
      <c r="FBB39" s="967"/>
      <c r="FBC39" s="967"/>
      <c r="FBD39" s="967"/>
      <c r="FBE39" s="967"/>
      <c r="FBF39" s="967"/>
      <c r="FBG39" s="967"/>
      <c r="FBH39" s="967"/>
      <c r="FBI39" s="967"/>
      <c r="FBJ39" s="967"/>
      <c r="FBK39" s="967"/>
      <c r="FBL39" s="967"/>
      <c r="FBM39" s="967"/>
      <c r="FBN39" s="967"/>
      <c r="FBO39" s="967"/>
      <c r="FBP39" s="967"/>
      <c r="FBQ39" s="967"/>
      <c r="FBR39" s="967"/>
      <c r="FBS39" s="967"/>
      <c r="FBT39" s="967"/>
      <c r="FBU39" s="967"/>
      <c r="FBV39" s="967"/>
      <c r="FBW39" s="967"/>
      <c r="FBX39" s="967"/>
      <c r="FBY39" s="967"/>
      <c r="FBZ39" s="967"/>
      <c r="FCA39" s="967"/>
      <c r="FCB39" s="967"/>
      <c r="FCC39" s="967"/>
      <c r="FCD39" s="967"/>
      <c r="FCE39" s="967"/>
      <c r="FCF39" s="967"/>
      <c r="FCG39" s="967"/>
      <c r="FCH39" s="967"/>
      <c r="FCI39" s="967"/>
      <c r="FCJ39" s="967"/>
      <c r="FCK39" s="967"/>
      <c r="FCL39" s="967"/>
      <c r="FCM39" s="967"/>
      <c r="FCN39" s="967"/>
      <c r="FCO39" s="967"/>
      <c r="FCP39" s="967"/>
      <c r="FCQ39" s="967"/>
      <c r="FCR39" s="967"/>
      <c r="FCS39" s="967"/>
      <c r="FCT39" s="967"/>
      <c r="FCU39" s="967"/>
      <c r="FCV39" s="967"/>
      <c r="FCW39" s="967"/>
      <c r="FCX39" s="967"/>
      <c r="FCY39" s="967"/>
      <c r="FCZ39" s="967"/>
      <c r="FDA39" s="967"/>
      <c r="FDB39" s="967"/>
      <c r="FDC39" s="967"/>
      <c r="FDD39" s="967"/>
      <c r="FDE39" s="967"/>
      <c r="FDF39" s="967"/>
      <c r="FDG39" s="967"/>
      <c r="FDH39" s="967"/>
      <c r="FDI39" s="967"/>
      <c r="FDJ39" s="967"/>
      <c r="FDK39" s="967"/>
      <c r="FDL39" s="967"/>
      <c r="FDM39" s="967"/>
      <c r="FDN39" s="967"/>
      <c r="FDO39" s="967"/>
      <c r="FDP39" s="967"/>
      <c r="FDQ39" s="967"/>
      <c r="FDR39" s="967"/>
      <c r="FDS39" s="967"/>
      <c r="FDT39" s="967"/>
      <c r="FDU39" s="967"/>
      <c r="FDV39" s="967"/>
      <c r="FDW39" s="967"/>
      <c r="FDX39" s="967"/>
      <c r="FDY39" s="967"/>
      <c r="FDZ39" s="967"/>
      <c r="FEA39" s="967"/>
      <c r="FEB39" s="967"/>
      <c r="FEC39" s="967"/>
      <c r="FED39" s="967"/>
      <c r="FEE39" s="967"/>
      <c r="FEF39" s="967"/>
      <c r="FEG39" s="967"/>
      <c r="FEH39" s="967"/>
      <c r="FEI39" s="967"/>
      <c r="FEJ39" s="967"/>
      <c r="FEK39" s="967"/>
      <c r="FEL39" s="967"/>
      <c r="FEM39" s="967"/>
      <c r="FEN39" s="967"/>
      <c r="FEO39" s="967"/>
      <c r="FEP39" s="967"/>
      <c r="FEQ39" s="967"/>
      <c r="FER39" s="967"/>
      <c r="FES39" s="967"/>
      <c r="FET39" s="967"/>
      <c r="FEU39" s="967"/>
      <c r="FEV39" s="967"/>
      <c r="FEW39" s="967"/>
      <c r="FEX39" s="967"/>
      <c r="FEY39" s="967"/>
      <c r="FEZ39" s="967"/>
      <c r="FFA39" s="967"/>
      <c r="FFB39" s="967"/>
      <c r="FFC39" s="967"/>
      <c r="FFD39" s="967"/>
      <c r="FFE39" s="967"/>
      <c r="FFF39" s="967"/>
      <c r="FFG39" s="967"/>
      <c r="FFH39" s="967"/>
      <c r="FFI39" s="967"/>
      <c r="FFJ39" s="967"/>
      <c r="FFK39" s="967"/>
      <c r="FFL39" s="967"/>
      <c r="FFM39" s="967"/>
      <c r="FFN39" s="967"/>
      <c r="FFO39" s="967"/>
      <c r="FFP39" s="967"/>
      <c r="FFQ39" s="967"/>
      <c r="FFR39" s="967"/>
      <c r="FFS39" s="967"/>
      <c r="FFT39" s="967"/>
      <c r="FFU39" s="967"/>
      <c r="FFV39" s="967"/>
      <c r="FFW39" s="967"/>
      <c r="FFX39" s="967"/>
      <c r="FFY39" s="967"/>
      <c r="FFZ39" s="967"/>
      <c r="FGA39" s="967"/>
      <c r="FGB39" s="967"/>
      <c r="FGC39" s="967"/>
      <c r="FGD39" s="967"/>
      <c r="FGE39" s="967"/>
      <c r="FGF39" s="967"/>
      <c r="FGG39" s="967"/>
      <c r="FGH39" s="967"/>
      <c r="FGI39" s="967"/>
      <c r="FGJ39" s="967"/>
      <c r="FGK39" s="967"/>
      <c r="FGL39" s="967"/>
      <c r="FGM39" s="967"/>
      <c r="FGN39" s="967"/>
      <c r="FGO39" s="967"/>
      <c r="FGP39" s="967"/>
      <c r="FGQ39" s="967"/>
      <c r="FGR39" s="967"/>
      <c r="FGS39" s="967"/>
      <c r="FGT39" s="967"/>
      <c r="FGU39" s="967"/>
      <c r="FGV39" s="967"/>
      <c r="FGW39" s="967"/>
      <c r="FGX39" s="967"/>
      <c r="FGY39" s="967"/>
      <c r="FGZ39" s="967"/>
      <c r="FHA39" s="967"/>
      <c r="FHB39" s="967"/>
      <c r="FHC39" s="967"/>
      <c r="FHD39" s="967"/>
      <c r="FHE39" s="967"/>
      <c r="FHF39" s="967"/>
      <c r="FHG39" s="967"/>
      <c r="FHH39" s="967"/>
      <c r="FHI39" s="967"/>
      <c r="FHJ39" s="967"/>
      <c r="FHK39" s="967"/>
      <c r="FHL39" s="967"/>
      <c r="FHM39" s="967"/>
      <c r="FHN39" s="967"/>
      <c r="FHO39" s="967"/>
      <c r="FHP39" s="967"/>
      <c r="FHQ39" s="967"/>
      <c r="FHR39" s="967"/>
      <c r="FHS39" s="967"/>
      <c r="FHT39" s="967"/>
      <c r="FHU39" s="967"/>
      <c r="FHV39" s="967"/>
      <c r="FHW39" s="967"/>
      <c r="FHX39" s="967"/>
      <c r="FHY39" s="967"/>
      <c r="FHZ39" s="967"/>
      <c r="FIA39" s="967"/>
      <c r="FIB39" s="967"/>
      <c r="FIC39" s="967"/>
      <c r="FID39" s="967"/>
      <c r="FIE39" s="967"/>
      <c r="FIF39" s="967"/>
      <c r="FIG39" s="967"/>
      <c r="FIH39" s="967"/>
      <c r="FII39" s="967"/>
      <c r="FIJ39" s="967"/>
      <c r="FIK39" s="967"/>
      <c r="FIL39" s="967"/>
      <c r="FIM39" s="967"/>
      <c r="FIN39" s="967"/>
      <c r="FIO39" s="967"/>
      <c r="FIP39" s="967"/>
      <c r="FIQ39" s="967"/>
      <c r="FIR39" s="967"/>
      <c r="FIS39" s="967"/>
      <c r="FIT39" s="967"/>
      <c r="FIU39" s="967"/>
      <c r="FIV39" s="967"/>
      <c r="FIW39" s="967"/>
      <c r="FIX39" s="967"/>
      <c r="FIY39" s="967"/>
      <c r="FIZ39" s="967"/>
      <c r="FJA39" s="967"/>
      <c r="FJB39" s="967"/>
      <c r="FJC39" s="967"/>
      <c r="FJD39" s="967"/>
      <c r="FJE39" s="967"/>
      <c r="FJF39" s="967"/>
      <c r="FJG39" s="967"/>
      <c r="FJH39" s="967"/>
      <c r="FJI39" s="967"/>
      <c r="FJJ39" s="967"/>
      <c r="FJK39" s="967"/>
      <c r="FJL39" s="967"/>
      <c r="FJM39" s="967"/>
      <c r="FJN39" s="967"/>
      <c r="FJO39" s="967"/>
      <c r="FJP39" s="967"/>
      <c r="FJQ39" s="967"/>
      <c r="FJR39" s="967"/>
      <c r="FJS39" s="967"/>
      <c r="FJT39" s="967"/>
      <c r="FJU39" s="967"/>
      <c r="FJV39" s="967"/>
      <c r="FJW39" s="967"/>
      <c r="FJX39" s="967"/>
      <c r="FJY39" s="967"/>
      <c r="FJZ39" s="967"/>
      <c r="FKA39" s="967"/>
      <c r="FKB39" s="967"/>
      <c r="FKC39" s="967"/>
      <c r="FKD39" s="967"/>
      <c r="FKE39" s="967"/>
      <c r="FKF39" s="967"/>
      <c r="FKG39" s="967"/>
      <c r="FKH39" s="967"/>
      <c r="FKI39" s="967"/>
      <c r="FKJ39" s="967"/>
      <c r="FKK39" s="967"/>
      <c r="FKL39" s="967"/>
      <c r="FKM39" s="967"/>
      <c r="FKN39" s="967"/>
      <c r="FKO39" s="967"/>
      <c r="FKP39" s="967"/>
      <c r="FKQ39" s="967"/>
      <c r="FKR39" s="967"/>
      <c r="FKS39" s="967"/>
      <c r="FKT39" s="967"/>
      <c r="FKU39" s="967"/>
      <c r="FKV39" s="967"/>
      <c r="FKW39" s="967"/>
      <c r="FKX39" s="967"/>
      <c r="FKY39" s="967"/>
      <c r="FKZ39" s="967"/>
      <c r="FLA39" s="967"/>
      <c r="FLB39" s="967"/>
      <c r="FLC39" s="967"/>
      <c r="FLD39" s="967"/>
      <c r="FLE39" s="967"/>
      <c r="FLF39" s="967"/>
      <c r="FLG39" s="967"/>
      <c r="FLH39" s="967"/>
      <c r="FLI39" s="967"/>
      <c r="FLJ39" s="967"/>
      <c r="FLK39" s="967"/>
      <c r="FLL39" s="967"/>
      <c r="FLM39" s="967"/>
      <c r="FLN39" s="967"/>
      <c r="FLO39" s="967"/>
      <c r="FLP39" s="967"/>
      <c r="FLQ39" s="967"/>
      <c r="FLR39" s="967"/>
      <c r="FLS39" s="967"/>
      <c r="FLT39" s="967"/>
      <c r="FLU39" s="967"/>
      <c r="FLV39" s="967"/>
      <c r="FLW39" s="967"/>
      <c r="FLX39" s="967"/>
      <c r="FLY39" s="967"/>
      <c r="FLZ39" s="967"/>
      <c r="FMA39" s="967"/>
      <c r="FMB39" s="967"/>
      <c r="FMC39" s="967"/>
      <c r="FMD39" s="967"/>
      <c r="FME39" s="967"/>
      <c r="FMF39" s="967"/>
      <c r="FMG39" s="967"/>
      <c r="FMH39" s="967"/>
      <c r="FMI39" s="967"/>
      <c r="FMJ39" s="967"/>
      <c r="FMK39" s="967"/>
      <c r="FML39" s="967"/>
      <c r="FMM39" s="967"/>
      <c r="FMN39" s="967"/>
      <c r="FMO39" s="967"/>
      <c r="FMP39" s="967"/>
      <c r="FMQ39" s="967"/>
      <c r="FMR39" s="967"/>
      <c r="FMS39" s="967"/>
      <c r="FMT39" s="967"/>
      <c r="FMU39" s="967"/>
      <c r="FMV39" s="967"/>
      <c r="FMW39" s="967"/>
      <c r="FMX39" s="967"/>
      <c r="FMY39" s="967"/>
      <c r="FMZ39" s="967"/>
      <c r="FNA39" s="967"/>
      <c r="FNB39" s="967"/>
      <c r="FNC39" s="967"/>
      <c r="FND39" s="967"/>
      <c r="FNE39" s="967"/>
      <c r="FNF39" s="967"/>
      <c r="FNG39" s="967"/>
      <c r="FNH39" s="967"/>
      <c r="FNI39" s="967"/>
      <c r="FNJ39" s="967"/>
      <c r="FNK39" s="967"/>
      <c r="FNL39" s="967"/>
      <c r="FNM39" s="967"/>
      <c r="FNN39" s="967"/>
      <c r="FNO39" s="967"/>
      <c r="FNP39" s="967"/>
      <c r="FNQ39" s="967"/>
      <c r="FNR39" s="967"/>
      <c r="FNS39" s="967"/>
      <c r="FNT39" s="967"/>
      <c r="FNU39" s="967"/>
      <c r="FNV39" s="967"/>
      <c r="FNW39" s="967"/>
      <c r="FNX39" s="967"/>
      <c r="FNY39" s="967"/>
      <c r="FNZ39" s="967"/>
      <c r="FOA39" s="967"/>
      <c r="FOB39" s="967"/>
      <c r="FOC39" s="967"/>
      <c r="FOD39" s="967"/>
      <c r="FOE39" s="967"/>
      <c r="FOF39" s="967"/>
      <c r="FOG39" s="967"/>
      <c r="FOH39" s="967"/>
      <c r="FOI39" s="967"/>
      <c r="FOJ39" s="967"/>
      <c r="FOK39" s="967"/>
      <c r="FOL39" s="967"/>
      <c r="FOM39" s="967"/>
      <c r="FON39" s="967"/>
      <c r="FOO39" s="967"/>
      <c r="FOP39" s="967"/>
      <c r="FOQ39" s="967"/>
      <c r="FOR39" s="967"/>
      <c r="FOS39" s="967"/>
      <c r="FOT39" s="967"/>
      <c r="FOU39" s="967"/>
      <c r="FOV39" s="967"/>
      <c r="FOW39" s="967"/>
      <c r="FOX39" s="967"/>
      <c r="FOY39" s="967"/>
      <c r="FOZ39" s="967"/>
      <c r="FPA39" s="967"/>
      <c r="FPB39" s="967"/>
      <c r="FPC39" s="967"/>
      <c r="FPD39" s="967"/>
      <c r="FPE39" s="967"/>
      <c r="FPF39" s="967"/>
      <c r="FPG39" s="967"/>
      <c r="FPH39" s="967"/>
      <c r="FPI39" s="967"/>
      <c r="FPJ39" s="967"/>
      <c r="FPK39" s="967"/>
      <c r="FPL39" s="967"/>
      <c r="FPM39" s="967"/>
      <c r="FPN39" s="967"/>
      <c r="FPO39" s="967"/>
      <c r="FPP39" s="967"/>
      <c r="FPQ39" s="967"/>
      <c r="FPR39" s="967"/>
      <c r="FPS39" s="967"/>
      <c r="FPT39" s="967"/>
      <c r="FPU39" s="967"/>
      <c r="FPV39" s="967"/>
      <c r="FPW39" s="967"/>
      <c r="FPX39" s="967"/>
      <c r="FPY39" s="967"/>
      <c r="FPZ39" s="967"/>
      <c r="FQA39" s="967"/>
      <c r="FQB39" s="967"/>
      <c r="FQC39" s="967"/>
      <c r="FQD39" s="967"/>
      <c r="FQE39" s="967"/>
      <c r="FQF39" s="967"/>
      <c r="FQG39" s="967"/>
      <c r="FQH39" s="967"/>
      <c r="FQI39" s="967"/>
      <c r="FQJ39" s="967"/>
      <c r="FQK39" s="967"/>
      <c r="FQL39" s="967"/>
      <c r="FQM39" s="967"/>
      <c r="FQN39" s="967"/>
      <c r="FQO39" s="967"/>
      <c r="FQP39" s="967"/>
      <c r="FQQ39" s="967"/>
      <c r="FQR39" s="967"/>
      <c r="FQS39" s="967"/>
      <c r="FQT39" s="967"/>
      <c r="FQU39" s="967"/>
      <c r="FQV39" s="967"/>
      <c r="FQW39" s="967"/>
      <c r="FQX39" s="967"/>
      <c r="FQY39" s="967"/>
      <c r="FQZ39" s="967"/>
      <c r="FRA39" s="967"/>
      <c r="FRB39" s="967"/>
      <c r="FRC39" s="967"/>
      <c r="FRD39" s="967"/>
      <c r="FRE39" s="967"/>
      <c r="FRF39" s="967"/>
      <c r="FRG39" s="967"/>
      <c r="FRH39" s="967"/>
      <c r="FRI39" s="967"/>
      <c r="FRJ39" s="967"/>
      <c r="FRK39" s="967"/>
      <c r="FRL39" s="967"/>
      <c r="FRM39" s="967"/>
      <c r="FRN39" s="967"/>
      <c r="FRO39" s="967"/>
      <c r="FRP39" s="967"/>
      <c r="FRQ39" s="967"/>
      <c r="FRR39" s="967"/>
      <c r="FRS39" s="967"/>
      <c r="FRT39" s="967"/>
      <c r="FRU39" s="967"/>
      <c r="FRV39" s="967"/>
      <c r="FRW39" s="967"/>
      <c r="FRX39" s="967"/>
      <c r="FRY39" s="967"/>
      <c r="FRZ39" s="967"/>
      <c r="FSA39" s="967"/>
      <c r="FSB39" s="967"/>
      <c r="FSC39" s="967"/>
      <c r="FSD39" s="967"/>
      <c r="FSE39" s="967"/>
      <c r="FSF39" s="967"/>
      <c r="FSG39" s="967"/>
      <c r="FSH39" s="967"/>
      <c r="FSI39" s="967"/>
      <c r="FSJ39" s="967"/>
      <c r="FSK39" s="967"/>
      <c r="FSL39" s="967"/>
      <c r="FSM39" s="967"/>
      <c r="FSN39" s="967"/>
      <c r="FSO39" s="967"/>
      <c r="FSP39" s="967"/>
      <c r="FSQ39" s="967"/>
      <c r="FSR39" s="967"/>
      <c r="FSS39" s="967"/>
      <c r="FST39" s="967"/>
      <c r="FSU39" s="967"/>
      <c r="FSV39" s="967"/>
      <c r="FSW39" s="967"/>
      <c r="FSX39" s="967"/>
      <c r="FSY39" s="967"/>
      <c r="FSZ39" s="967"/>
      <c r="FTA39" s="967"/>
      <c r="FTB39" s="967"/>
      <c r="FTC39" s="967"/>
      <c r="FTD39" s="967"/>
      <c r="FTE39" s="967"/>
      <c r="FTF39" s="967"/>
      <c r="FTG39" s="967"/>
      <c r="FTH39" s="967"/>
      <c r="FTI39" s="967"/>
      <c r="FTJ39" s="967"/>
      <c r="FTK39" s="967"/>
      <c r="FTL39" s="967"/>
      <c r="FTM39" s="967"/>
      <c r="FTN39" s="967"/>
      <c r="FTO39" s="967"/>
      <c r="FTP39" s="967"/>
      <c r="FTQ39" s="967"/>
      <c r="FTR39" s="967"/>
      <c r="FTS39" s="967"/>
      <c r="FTT39" s="967"/>
      <c r="FTU39" s="967"/>
      <c r="FTV39" s="967"/>
      <c r="FTW39" s="967"/>
      <c r="FTX39" s="967"/>
      <c r="FTY39" s="967"/>
      <c r="FTZ39" s="967"/>
      <c r="FUA39" s="967"/>
      <c r="FUB39" s="967"/>
      <c r="FUC39" s="967"/>
      <c r="FUD39" s="967"/>
      <c r="FUE39" s="967"/>
      <c r="FUF39" s="967"/>
      <c r="FUG39" s="967"/>
      <c r="FUH39" s="967"/>
      <c r="FUI39" s="967"/>
      <c r="FUJ39" s="967"/>
      <c r="FUK39" s="967"/>
      <c r="FUL39" s="967"/>
      <c r="FUM39" s="967"/>
      <c r="FUN39" s="967"/>
      <c r="FUO39" s="967"/>
      <c r="FUP39" s="967"/>
      <c r="FUQ39" s="967"/>
      <c r="FUR39" s="967"/>
      <c r="FUS39" s="967"/>
      <c r="FUT39" s="967"/>
      <c r="FUU39" s="967"/>
      <c r="FUV39" s="967"/>
      <c r="FUW39" s="967"/>
      <c r="FUX39" s="967"/>
      <c r="FUY39" s="967"/>
      <c r="FUZ39" s="967"/>
      <c r="FVA39" s="967"/>
      <c r="FVB39" s="967"/>
      <c r="FVC39" s="967"/>
      <c r="FVD39" s="967"/>
      <c r="FVE39" s="967"/>
      <c r="FVF39" s="967"/>
      <c r="FVG39" s="967"/>
      <c r="FVH39" s="967"/>
      <c r="FVI39" s="967"/>
      <c r="FVJ39" s="967"/>
      <c r="FVK39" s="967"/>
      <c r="FVL39" s="967"/>
      <c r="FVM39" s="967"/>
      <c r="FVN39" s="967"/>
      <c r="FVO39" s="967"/>
      <c r="FVP39" s="967"/>
      <c r="FVQ39" s="967"/>
      <c r="FVR39" s="967"/>
      <c r="FVS39" s="967"/>
      <c r="FVT39" s="967"/>
      <c r="FVU39" s="967"/>
      <c r="FVV39" s="967"/>
      <c r="FVW39" s="967"/>
      <c r="FVX39" s="967"/>
      <c r="FVY39" s="967"/>
      <c r="FVZ39" s="967"/>
      <c r="FWA39" s="967"/>
      <c r="FWB39" s="967"/>
      <c r="FWC39" s="967"/>
      <c r="FWD39" s="967"/>
      <c r="FWE39" s="967"/>
      <c r="FWF39" s="967"/>
      <c r="FWG39" s="967"/>
      <c r="FWH39" s="967"/>
      <c r="FWI39" s="967"/>
      <c r="FWJ39" s="967"/>
      <c r="FWK39" s="967"/>
      <c r="FWL39" s="967"/>
      <c r="FWM39" s="967"/>
      <c r="FWN39" s="967"/>
      <c r="FWO39" s="967"/>
      <c r="FWP39" s="967"/>
      <c r="FWQ39" s="967"/>
      <c r="FWR39" s="967"/>
      <c r="FWS39" s="967"/>
      <c r="FWT39" s="967"/>
      <c r="FWU39" s="967"/>
      <c r="FWV39" s="967"/>
      <c r="FWW39" s="967"/>
      <c r="FWX39" s="967"/>
      <c r="FWY39" s="967"/>
      <c r="FWZ39" s="967"/>
      <c r="FXA39" s="967"/>
      <c r="FXB39" s="967"/>
      <c r="FXC39" s="967"/>
      <c r="FXD39" s="967"/>
      <c r="FXE39" s="967"/>
      <c r="FXF39" s="967"/>
      <c r="FXG39" s="967"/>
      <c r="FXH39" s="967"/>
      <c r="FXI39" s="967"/>
      <c r="FXJ39" s="967"/>
      <c r="FXK39" s="967"/>
      <c r="FXL39" s="967"/>
      <c r="FXM39" s="967"/>
      <c r="FXN39" s="967"/>
      <c r="FXO39" s="967"/>
      <c r="FXP39" s="967"/>
      <c r="FXQ39" s="967"/>
      <c r="FXR39" s="967"/>
      <c r="FXS39" s="967"/>
      <c r="FXT39" s="967"/>
      <c r="FXU39" s="967"/>
      <c r="FXV39" s="967"/>
      <c r="FXW39" s="967"/>
      <c r="FXX39" s="967"/>
      <c r="FXY39" s="967"/>
      <c r="FXZ39" s="967"/>
      <c r="FYA39" s="967"/>
      <c r="FYB39" s="967"/>
      <c r="FYC39" s="967"/>
      <c r="FYD39" s="967"/>
      <c r="FYE39" s="967"/>
      <c r="FYF39" s="967"/>
      <c r="FYG39" s="967"/>
      <c r="FYH39" s="967"/>
      <c r="FYI39" s="967"/>
      <c r="FYJ39" s="967"/>
      <c r="FYK39" s="967"/>
      <c r="FYL39" s="967"/>
      <c r="FYM39" s="967"/>
      <c r="FYN39" s="967"/>
      <c r="FYO39" s="967"/>
      <c r="FYP39" s="967"/>
      <c r="FYQ39" s="967"/>
      <c r="FYR39" s="967"/>
      <c r="FYS39" s="967"/>
      <c r="FYT39" s="967"/>
      <c r="FYU39" s="967"/>
      <c r="FYV39" s="967"/>
      <c r="FYW39" s="967"/>
      <c r="FYX39" s="967"/>
      <c r="FYY39" s="967"/>
      <c r="FYZ39" s="967"/>
      <c r="FZA39" s="967"/>
      <c r="FZB39" s="967"/>
      <c r="FZC39" s="967"/>
      <c r="FZD39" s="967"/>
      <c r="FZE39" s="967"/>
      <c r="FZF39" s="967"/>
      <c r="FZG39" s="967"/>
      <c r="FZH39" s="967"/>
      <c r="FZI39" s="967"/>
      <c r="FZJ39" s="967"/>
      <c r="FZK39" s="967"/>
      <c r="FZL39" s="967"/>
      <c r="FZM39" s="967"/>
      <c r="FZN39" s="967"/>
      <c r="FZO39" s="967"/>
      <c r="FZP39" s="967"/>
      <c r="FZQ39" s="967"/>
      <c r="FZR39" s="967"/>
      <c r="FZS39" s="967"/>
      <c r="FZT39" s="967"/>
      <c r="FZU39" s="967"/>
      <c r="FZV39" s="967"/>
      <c r="FZW39" s="967"/>
      <c r="FZX39" s="967"/>
      <c r="FZY39" s="967"/>
      <c r="FZZ39" s="967"/>
      <c r="GAA39" s="967"/>
      <c r="GAB39" s="967"/>
      <c r="GAC39" s="967"/>
      <c r="GAD39" s="967"/>
      <c r="GAE39" s="967"/>
      <c r="GAF39" s="967"/>
      <c r="GAG39" s="967"/>
      <c r="GAH39" s="967"/>
      <c r="GAI39" s="967"/>
      <c r="GAJ39" s="967"/>
      <c r="GAK39" s="967"/>
      <c r="GAL39" s="967"/>
      <c r="GAM39" s="967"/>
      <c r="GAN39" s="967"/>
      <c r="GAO39" s="967"/>
      <c r="GAP39" s="967"/>
      <c r="GAQ39" s="967"/>
      <c r="GAR39" s="967"/>
      <c r="GAS39" s="967"/>
      <c r="GAT39" s="967"/>
      <c r="GAU39" s="967"/>
      <c r="GAV39" s="967"/>
      <c r="GAW39" s="967"/>
      <c r="GAX39" s="967"/>
      <c r="GAY39" s="967"/>
      <c r="GAZ39" s="967"/>
      <c r="GBA39" s="967"/>
      <c r="GBB39" s="967"/>
      <c r="GBC39" s="967"/>
      <c r="GBD39" s="967"/>
      <c r="GBE39" s="967"/>
      <c r="GBF39" s="967"/>
      <c r="GBG39" s="967"/>
      <c r="GBH39" s="967"/>
      <c r="GBI39" s="967"/>
      <c r="GBJ39" s="967"/>
      <c r="GBK39" s="967"/>
      <c r="GBL39" s="967"/>
      <c r="GBM39" s="967"/>
      <c r="GBN39" s="967"/>
      <c r="GBO39" s="967"/>
      <c r="GBP39" s="967"/>
      <c r="GBQ39" s="967"/>
      <c r="GBR39" s="967"/>
      <c r="GBS39" s="967"/>
      <c r="GBT39" s="967"/>
      <c r="GBU39" s="967"/>
      <c r="GBV39" s="967"/>
      <c r="GBW39" s="967"/>
      <c r="GBX39" s="967"/>
      <c r="GBY39" s="967"/>
      <c r="GBZ39" s="967"/>
      <c r="GCA39" s="967"/>
      <c r="GCB39" s="967"/>
      <c r="GCC39" s="967"/>
      <c r="GCD39" s="967"/>
      <c r="GCE39" s="967"/>
      <c r="GCF39" s="967"/>
      <c r="GCG39" s="967"/>
      <c r="GCH39" s="967"/>
      <c r="GCI39" s="967"/>
      <c r="GCJ39" s="967"/>
      <c r="GCK39" s="967"/>
      <c r="GCL39" s="967"/>
      <c r="GCM39" s="967"/>
      <c r="GCN39" s="967"/>
      <c r="GCO39" s="967"/>
      <c r="GCP39" s="967"/>
      <c r="GCQ39" s="967"/>
      <c r="GCR39" s="967"/>
      <c r="GCS39" s="967"/>
      <c r="GCT39" s="967"/>
      <c r="GCU39" s="967"/>
      <c r="GCV39" s="967"/>
      <c r="GCW39" s="967"/>
      <c r="GCX39" s="967"/>
      <c r="GCY39" s="967"/>
      <c r="GCZ39" s="967"/>
      <c r="GDA39" s="967"/>
      <c r="GDB39" s="967"/>
      <c r="GDC39" s="967"/>
      <c r="GDD39" s="967"/>
      <c r="GDE39" s="967"/>
      <c r="GDF39" s="967"/>
      <c r="GDG39" s="967"/>
      <c r="GDH39" s="967"/>
      <c r="GDI39" s="967"/>
      <c r="GDJ39" s="967"/>
      <c r="GDK39" s="967"/>
      <c r="GDL39" s="967"/>
      <c r="GDM39" s="967"/>
      <c r="GDN39" s="967"/>
      <c r="GDO39" s="967"/>
      <c r="GDP39" s="967"/>
      <c r="GDQ39" s="967"/>
      <c r="GDR39" s="967"/>
      <c r="GDS39" s="967"/>
      <c r="GDT39" s="967"/>
      <c r="GDU39" s="967"/>
      <c r="GDV39" s="967"/>
      <c r="GDW39" s="967"/>
      <c r="GDX39" s="967"/>
      <c r="GDY39" s="967"/>
      <c r="GDZ39" s="967"/>
      <c r="GEA39" s="967"/>
      <c r="GEB39" s="967"/>
      <c r="GEC39" s="967"/>
      <c r="GED39" s="967"/>
      <c r="GEE39" s="967"/>
      <c r="GEF39" s="967"/>
      <c r="GEG39" s="967"/>
      <c r="GEH39" s="967"/>
      <c r="GEI39" s="967"/>
      <c r="GEJ39" s="967"/>
      <c r="GEK39" s="967"/>
      <c r="GEL39" s="967"/>
      <c r="GEM39" s="967"/>
      <c r="GEN39" s="967"/>
      <c r="GEO39" s="967"/>
      <c r="GEP39" s="967"/>
      <c r="GEQ39" s="967"/>
      <c r="GER39" s="967"/>
      <c r="GES39" s="967"/>
      <c r="GET39" s="967"/>
      <c r="GEU39" s="967"/>
      <c r="GEV39" s="967"/>
      <c r="GEW39" s="967"/>
      <c r="GEX39" s="967"/>
      <c r="GEY39" s="967"/>
      <c r="GEZ39" s="967"/>
      <c r="GFA39" s="967"/>
      <c r="GFB39" s="967"/>
      <c r="GFC39" s="967"/>
      <c r="GFD39" s="967"/>
      <c r="GFE39" s="967"/>
      <c r="GFF39" s="967"/>
      <c r="GFG39" s="967"/>
      <c r="GFH39" s="967"/>
      <c r="GFI39" s="967"/>
      <c r="GFJ39" s="967"/>
      <c r="GFK39" s="967"/>
      <c r="GFL39" s="967"/>
      <c r="GFM39" s="967"/>
      <c r="GFN39" s="967"/>
      <c r="GFO39" s="967"/>
      <c r="GFP39" s="967"/>
      <c r="GFQ39" s="967"/>
      <c r="GFR39" s="967"/>
      <c r="GFS39" s="967"/>
      <c r="GFT39" s="967"/>
      <c r="GFU39" s="967"/>
      <c r="GFV39" s="967"/>
      <c r="GFW39" s="967"/>
      <c r="GFX39" s="967"/>
      <c r="GFY39" s="967"/>
      <c r="GFZ39" s="967"/>
      <c r="GGA39" s="967"/>
      <c r="GGB39" s="967"/>
      <c r="GGC39" s="967"/>
      <c r="GGD39" s="967"/>
      <c r="GGE39" s="967"/>
      <c r="GGF39" s="967"/>
      <c r="GGG39" s="967"/>
      <c r="GGH39" s="967"/>
      <c r="GGI39" s="967"/>
      <c r="GGJ39" s="967"/>
      <c r="GGK39" s="967"/>
      <c r="GGL39" s="967"/>
      <c r="GGM39" s="967"/>
      <c r="GGN39" s="967"/>
      <c r="GGO39" s="967"/>
      <c r="GGP39" s="967"/>
      <c r="GGQ39" s="967"/>
      <c r="GGR39" s="967"/>
      <c r="GGS39" s="967"/>
      <c r="GGT39" s="967"/>
      <c r="GGU39" s="967"/>
      <c r="GGV39" s="967"/>
      <c r="GGW39" s="967"/>
      <c r="GGX39" s="967"/>
      <c r="GGY39" s="967"/>
      <c r="GGZ39" s="967"/>
      <c r="GHA39" s="967"/>
      <c r="GHB39" s="967"/>
      <c r="GHC39" s="967"/>
      <c r="GHD39" s="967"/>
      <c r="GHE39" s="967"/>
      <c r="GHF39" s="967"/>
      <c r="GHG39" s="967"/>
      <c r="GHH39" s="967"/>
      <c r="GHI39" s="967"/>
      <c r="GHJ39" s="967"/>
      <c r="GHK39" s="967"/>
      <c r="GHL39" s="967"/>
      <c r="GHM39" s="967"/>
      <c r="GHN39" s="967"/>
      <c r="GHO39" s="967"/>
      <c r="GHP39" s="967"/>
      <c r="GHQ39" s="967"/>
      <c r="GHR39" s="967"/>
      <c r="GHS39" s="967"/>
      <c r="GHT39" s="967"/>
      <c r="GHU39" s="967"/>
      <c r="GHV39" s="967"/>
      <c r="GHW39" s="967"/>
      <c r="GHX39" s="967"/>
      <c r="GHY39" s="967"/>
      <c r="GHZ39" s="967"/>
      <c r="GIA39" s="967"/>
      <c r="GIB39" s="967"/>
      <c r="GIC39" s="967"/>
      <c r="GID39" s="967"/>
      <c r="GIE39" s="967"/>
      <c r="GIF39" s="967"/>
      <c r="GIG39" s="967"/>
      <c r="GIH39" s="967"/>
      <c r="GII39" s="967"/>
      <c r="GIJ39" s="967"/>
      <c r="GIK39" s="967"/>
      <c r="GIL39" s="967"/>
      <c r="GIM39" s="967"/>
      <c r="GIN39" s="967"/>
      <c r="GIO39" s="967"/>
      <c r="GIP39" s="967"/>
      <c r="GIQ39" s="967"/>
      <c r="GIR39" s="967"/>
      <c r="GIS39" s="967"/>
      <c r="GIT39" s="967"/>
      <c r="GIU39" s="967"/>
      <c r="GIV39" s="967"/>
      <c r="GIW39" s="967"/>
      <c r="GIX39" s="967"/>
      <c r="GIY39" s="967"/>
      <c r="GIZ39" s="967"/>
      <c r="GJA39" s="967"/>
      <c r="GJB39" s="967"/>
      <c r="GJC39" s="967"/>
      <c r="GJD39" s="967"/>
      <c r="GJE39" s="967"/>
      <c r="GJF39" s="967"/>
      <c r="GJG39" s="967"/>
      <c r="GJH39" s="967"/>
      <c r="GJI39" s="967"/>
      <c r="GJJ39" s="967"/>
      <c r="GJK39" s="967"/>
      <c r="GJL39" s="967"/>
      <c r="GJM39" s="967"/>
      <c r="GJN39" s="967"/>
      <c r="GJO39" s="967"/>
      <c r="GJP39" s="967"/>
      <c r="GJQ39" s="967"/>
      <c r="GJR39" s="967"/>
      <c r="GJS39" s="967"/>
      <c r="GJT39" s="967"/>
      <c r="GJU39" s="967"/>
      <c r="GJV39" s="967"/>
      <c r="GJW39" s="967"/>
      <c r="GJX39" s="967"/>
      <c r="GJY39" s="967"/>
      <c r="GJZ39" s="967"/>
      <c r="GKA39" s="967"/>
      <c r="GKB39" s="967"/>
      <c r="GKC39" s="967"/>
      <c r="GKD39" s="967"/>
      <c r="GKE39" s="967"/>
      <c r="GKF39" s="967"/>
      <c r="GKG39" s="967"/>
      <c r="GKH39" s="967"/>
      <c r="GKI39" s="967"/>
      <c r="GKJ39" s="967"/>
      <c r="GKK39" s="967"/>
      <c r="GKL39" s="967"/>
      <c r="GKM39" s="967"/>
      <c r="GKN39" s="967"/>
      <c r="GKO39" s="967"/>
      <c r="GKP39" s="967"/>
      <c r="GKQ39" s="967"/>
      <c r="GKR39" s="967"/>
      <c r="GKS39" s="967"/>
      <c r="GKT39" s="967"/>
      <c r="GKU39" s="967"/>
      <c r="GKV39" s="967"/>
      <c r="GKW39" s="967"/>
      <c r="GKX39" s="967"/>
      <c r="GKY39" s="967"/>
      <c r="GKZ39" s="967"/>
      <c r="GLA39" s="967"/>
      <c r="GLB39" s="967"/>
      <c r="GLC39" s="967"/>
      <c r="GLD39" s="967"/>
      <c r="GLE39" s="967"/>
      <c r="GLF39" s="967"/>
      <c r="GLG39" s="967"/>
      <c r="GLH39" s="967"/>
      <c r="GLI39" s="967"/>
      <c r="GLJ39" s="967"/>
      <c r="GLK39" s="967"/>
      <c r="GLL39" s="967"/>
      <c r="GLM39" s="967"/>
      <c r="GLN39" s="967"/>
      <c r="GLO39" s="967"/>
      <c r="GLP39" s="967"/>
      <c r="GLQ39" s="967"/>
      <c r="GLR39" s="967"/>
      <c r="GLS39" s="967"/>
      <c r="GLT39" s="967"/>
      <c r="GLU39" s="967"/>
      <c r="GLV39" s="967"/>
      <c r="GLW39" s="967"/>
      <c r="GLX39" s="967"/>
      <c r="GLY39" s="967"/>
      <c r="GLZ39" s="967"/>
      <c r="GMA39" s="967"/>
      <c r="GMB39" s="967"/>
      <c r="GMC39" s="967"/>
      <c r="GMD39" s="967"/>
      <c r="GME39" s="967"/>
      <c r="GMF39" s="967"/>
      <c r="GMG39" s="967"/>
      <c r="GMH39" s="967"/>
      <c r="GMI39" s="967"/>
      <c r="GMJ39" s="967"/>
      <c r="GMK39" s="967"/>
      <c r="GML39" s="967"/>
      <c r="GMM39" s="967"/>
      <c r="GMN39" s="967"/>
      <c r="GMO39" s="967"/>
      <c r="GMP39" s="967"/>
      <c r="GMQ39" s="967"/>
      <c r="GMR39" s="967"/>
      <c r="GMS39" s="967"/>
      <c r="GMT39" s="967"/>
      <c r="GMU39" s="967"/>
      <c r="GMV39" s="967"/>
      <c r="GMW39" s="967"/>
      <c r="GMX39" s="967"/>
      <c r="GMY39" s="967"/>
      <c r="GMZ39" s="967"/>
      <c r="GNA39" s="967"/>
      <c r="GNB39" s="967"/>
      <c r="GNC39" s="967"/>
      <c r="GND39" s="967"/>
      <c r="GNE39" s="967"/>
      <c r="GNF39" s="967"/>
      <c r="GNG39" s="967"/>
      <c r="GNH39" s="967"/>
      <c r="GNI39" s="967"/>
      <c r="GNJ39" s="967"/>
      <c r="GNK39" s="967"/>
      <c r="GNL39" s="967"/>
      <c r="GNM39" s="967"/>
      <c r="GNN39" s="967"/>
      <c r="GNO39" s="967"/>
      <c r="GNP39" s="967"/>
      <c r="GNQ39" s="967"/>
      <c r="GNR39" s="967"/>
      <c r="GNS39" s="967"/>
      <c r="GNT39" s="967"/>
      <c r="GNU39" s="967"/>
      <c r="GNV39" s="967"/>
      <c r="GNW39" s="967"/>
      <c r="GNX39" s="967"/>
      <c r="GNY39" s="967"/>
      <c r="GNZ39" s="967"/>
      <c r="GOA39" s="967"/>
      <c r="GOB39" s="967"/>
      <c r="GOC39" s="967"/>
      <c r="GOD39" s="967"/>
      <c r="GOE39" s="967"/>
      <c r="GOF39" s="967"/>
      <c r="GOG39" s="967"/>
      <c r="GOH39" s="967"/>
      <c r="GOI39" s="967"/>
      <c r="GOJ39" s="967"/>
      <c r="GOK39" s="967"/>
      <c r="GOL39" s="967"/>
      <c r="GOM39" s="967"/>
      <c r="GON39" s="967"/>
      <c r="GOO39" s="967"/>
      <c r="GOP39" s="967"/>
      <c r="GOQ39" s="967"/>
      <c r="GOR39" s="967"/>
      <c r="GOS39" s="967"/>
      <c r="GOT39" s="967"/>
      <c r="GOU39" s="967"/>
      <c r="GOV39" s="967"/>
      <c r="GOW39" s="967"/>
      <c r="GOX39" s="967"/>
      <c r="GOY39" s="967"/>
      <c r="GOZ39" s="967"/>
      <c r="GPA39" s="967"/>
      <c r="GPB39" s="967"/>
      <c r="GPC39" s="967"/>
      <c r="GPD39" s="967"/>
      <c r="GPE39" s="967"/>
      <c r="GPF39" s="967"/>
      <c r="GPG39" s="967"/>
      <c r="GPH39" s="967"/>
      <c r="GPI39" s="967"/>
      <c r="GPJ39" s="967"/>
      <c r="GPK39" s="967"/>
      <c r="GPL39" s="967"/>
      <c r="GPM39" s="967"/>
      <c r="GPN39" s="967"/>
      <c r="GPO39" s="967"/>
      <c r="GPP39" s="967"/>
      <c r="GPQ39" s="967"/>
      <c r="GPR39" s="967"/>
      <c r="GPS39" s="967"/>
      <c r="GPT39" s="967"/>
      <c r="GPU39" s="967"/>
      <c r="GPV39" s="967"/>
      <c r="GPW39" s="967"/>
      <c r="GPX39" s="967"/>
      <c r="GPY39" s="967"/>
      <c r="GPZ39" s="967"/>
      <c r="GQA39" s="967"/>
      <c r="GQB39" s="967"/>
      <c r="GQC39" s="967"/>
      <c r="GQD39" s="967"/>
      <c r="GQE39" s="967"/>
      <c r="GQF39" s="967"/>
      <c r="GQG39" s="967"/>
      <c r="GQH39" s="967"/>
      <c r="GQI39" s="967"/>
      <c r="GQJ39" s="967"/>
      <c r="GQK39" s="967"/>
      <c r="GQL39" s="967"/>
      <c r="GQM39" s="967"/>
      <c r="GQN39" s="967"/>
      <c r="GQO39" s="967"/>
      <c r="GQP39" s="967"/>
      <c r="GQQ39" s="967"/>
      <c r="GQR39" s="967"/>
      <c r="GQS39" s="967"/>
      <c r="GQT39" s="967"/>
      <c r="GQU39" s="967"/>
      <c r="GQV39" s="967"/>
      <c r="GQW39" s="967"/>
      <c r="GQX39" s="967"/>
      <c r="GQY39" s="967"/>
      <c r="GQZ39" s="967"/>
      <c r="GRA39" s="967"/>
      <c r="GRB39" s="967"/>
      <c r="GRC39" s="967"/>
      <c r="GRD39" s="967"/>
      <c r="GRE39" s="967"/>
      <c r="GRF39" s="967"/>
      <c r="GRG39" s="967"/>
      <c r="GRH39" s="967"/>
      <c r="GRI39" s="967"/>
      <c r="GRJ39" s="967"/>
      <c r="GRK39" s="967"/>
      <c r="GRL39" s="967"/>
      <c r="GRM39" s="967"/>
      <c r="GRN39" s="967"/>
      <c r="GRO39" s="967"/>
      <c r="GRP39" s="967"/>
      <c r="GRQ39" s="967"/>
      <c r="GRR39" s="967"/>
      <c r="GRS39" s="967"/>
      <c r="GRT39" s="967"/>
      <c r="GRU39" s="967"/>
      <c r="GRV39" s="967"/>
      <c r="GRW39" s="967"/>
      <c r="GRX39" s="967"/>
      <c r="GRY39" s="967"/>
      <c r="GRZ39" s="967"/>
      <c r="GSA39" s="967"/>
      <c r="GSB39" s="967"/>
      <c r="GSC39" s="967"/>
      <c r="GSD39" s="967"/>
      <c r="GSE39" s="967"/>
      <c r="GSF39" s="967"/>
      <c r="GSG39" s="967"/>
      <c r="GSH39" s="967"/>
      <c r="GSI39" s="967"/>
      <c r="GSJ39" s="967"/>
      <c r="GSK39" s="967"/>
      <c r="GSL39" s="967"/>
      <c r="GSM39" s="967"/>
      <c r="GSN39" s="967"/>
      <c r="GSO39" s="967"/>
      <c r="GSP39" s="967"/>
      <c r="GSQ39" s="967"/>
      <c r="GSR39" s="967"/>
      <c r="GSS39" s="967"/>
      <c r="GST39" s="967"/>
      <c r="GSU39" s="967"/>
      <c r="GSV39" s="967"/>
      <c r="GSW39" s="967"/>
      <c r="GSX39" s="967"/>
      <c r="GSY39" s="967"/>
      <c r="GSZ39" s="967"/>
      <c r="GTA39" s="967"/>
      <c r="GTB39" s="967"/>
      <c r="GTC39" s="967"/>
      <c r="GTD39" s="967"/>
      <c r="GTE39" s="967"/>
      <c r="GTF39" s="967"/>
      <c r="GTG39" s="967"/>
      <c r="GTH39" s="967"/>
      <c r="GTI39" s="967"/>
      <c r="GTJ39" s="967"/>
      <c r="GTK39" s="967"/>
      <c r="GTL39" s="967"/>
      <c r="GTM39" s="967"/>
      <c r="GTN39" s="967"/>
      <c r="GTO39" s="967"/>
      <c r="GTP39" s="967"/>
      <c r="GTQ39" s="967"/>
      <c r="GTR39" s="967"/>
      <c r="GTS39" s="967"/>
      <c r="GTT39" s="967"/>
      <c r="GTU39" s="967"/>
      <c r="GTV39" s="967"/>
      <c r="GTW39" s="967"/>
      <c r="GTX39" s="967"/>
      <c r="GTY39" s="967"/>
      <c r="GTZ39" s="967"/>
      <c r="GUA39" s="967"/>
      <c r="GUB39" s="967"/>
      <c r="GUC39" s="967"/>
      <c r="GUD39" s="967"/>
      <c r="GUE39" s="967"/>
      <c r="GUF39" s="967"/>
      <c r="GUG39" s="967"/>
      <c r="GUH39" s="967"/>
      <c r="GUI39" s="967"/>
      <c r="GUJ39" s="967"/>
      <c r="GUK39" s="967"/>
      <c r="GUL39" s="967"/>
      <c r="GUM39" s="967"/>
      <c r="GUN39" s="967"/>
      <c r="GUO39" s="967"/>
      <c r="GUP39" s="967"/>
      <c r="GUQ39" s="967"/>
      <c r="GUR39" s="967"/>
      <c r="GUS39" s="967"/>
      <c r="GUT39" s="967"/>
      <c r="GUU39" s="967"/>
      <c r="GUV39" s="967"/>
      <c r="GUW39" s="967"/>
      <c r="GUX39" s="967"/>
      <c r="GUY39" s="967"/>
      <c r="GUZ39" s="967"/>
      <c r="GVA39" s="967"/>
      <c r="GVB39" s="967"/>
      <c r="GVC39" s="967"/>
      <c r="GVD39" s="967"/>
      <c r="GVE39" s="967"/>
      <c r="GVF39" s="967"/>
      <c r="GVG39" s="967"/>
      <c r="GVH39" s="967"/>
      <c r="GVI39" s="967"/>
      <c r="GVJ39" s="967"/>
      <c r="GVK39" s="967"/>
      <c r="GVL39" s="967"/>
      <c r="GVM39" s="967"/>
      <c r="GVN39" s="967"/>
      <c r="GVO39" s="967"/>
      <c r="GVP39" s="967"/>
      <c r="GVQ39" s="967"/>
      <c r="GVR39" s="967"/>
      <c r="GVS39" s="967"/>
      <c r="GVT39" s="967"/>
      <c r="GVU39" s="967"/>
      <c r="GVV39" s="967"/>
      <c r="GVW39" s="967"/>
      <c r="GVX39" s="967"/>
      <c r="GVY39" s="967"/>
      <c r="GVZ39" s="967"/>
      <c r="GWA39" s="967"/>
      <c r="GWB39" s="967"/>
      <c r="GWC39" s="967"/>
      <c r="GWD39" s="967"/>
      <c r="GWE39" s="967"/>
      <c r="GWF39" s="967"/>
      <c r="GWG39" s="967"/>
      <c r="GWH39" s="967"/>
      <c r="GWI39" s="967"/>
      <c r="GWJ39" s="967"/>
      <c r="GWK39" s="967"/>
      <c r="GWL39" s="967"/>
      <c r="GWM39" s="967"/>
      <c r="GWN39" s="967"/>
      <c r="GWO39" s="967"/>
      <c r="GWP39" s="967"/>
      <c r="GWQ39" s="967"/>
      <c r="GWR39" s="967"/>
      <c r="GWS39" s="967"/>
      <c r="GWT39" s="967"/>
      <c r="GWU39" s="967"/>
      <c r="GWV39" s="967"/>
      <c r="GWW39" s="967"/>
      <c r="GWX39" s="967"/>
      <c r="GWY39" s="967"/>
      <c r="GWZ39" s="967"/>
      <c r="GXA39" s="967"/>
      <c r="GXB39" s="967"/>
      <c r="GXC39" s="967"/>
      <c r="GXD39" s="967"/>
      <c r="GXE39" s="967"/>
      <c r="GXF39" s="967"/>
      <c r="GXG39" s="967"/>
      <c r="GXH39" s="967"/>
      <c r="GXI39" s="967"/>
      <c r="GXJ39" s="967"/>
      <c r="GXK39" s="967"/>
      <c r="GXL39" s="967"/>
      <c r="GXM39" s="967"/>
      <c r="GXN39" s="967"/>
      <c r="GXO39" s="967"/>
      <c r="GXP39" s="967"/>
      <c r="GXQ39" s="967"/>
      <c r="GXR39" s="967"/>
      <c r="GXS39" s="967"/>
      <c r="GXT39" s="967"/>
      <c r="GXU39" s="967"/>
      <c r="GXV39" s="967"/>
      <c r="GXW39" s="967"/>
      <c r="GXX39" s="967"/>
      <c r="GXY39" s="967"/>
      <c r="GXZ39" s="967"/>
      <c r="GYA39" s="967"/>
      <c r="GYB39" s="967"/>
      <c r="GYC39" s="967"/>
      <c r="GYD39" s="967"/>
      <c r="GYE39" s="967"/>
      <c r="GYF39" s="967"/>
      <c r="GYG39" s="967"/>
      <c r="GYH39" s="967"/>
      <c r="GYI39" s="967"/>
      <c r="GYJ39" s="967"/>
      <c r="GYK39" s="967"/>
      <c r="GYL39" s="967"/>
      <c r="GYM39" s="967"/>
      <c r="GYN39" s="967"/>
      <c r="GYO39" s="967"/>
      <c r="GYP39" s="967"/>
      <c r="GYQ39" s="967"/>
      <c r="GYR39" s="967"/>
      <c r="GYS39" s="967"/>
      <c r="GYT39" s="967"/>
      <c r="GYU39" s="967"/>
      <c r="GYV39" s="967"/>
      <c r="GYW39" s="967"/>
      <c r="GYX39" s="967"/>
      <c r="GYY39" s="967"/>
      <c r="GYZ39" s="967"/>
      <c r="GZA39" s="967"/>
      <c r="GZB39" s="967"/>
      <c r="GZC39" s="967"/>
      <c r="GZD39" s="967"/>
      <c r="GZE39" s="967"/>
      <c r="GZF39" s="967"/>
      <c r="GZG39" s="967"/>
      <c r="GZH39" s="967"/>
      <c r="GZI39" s="967"/>
      <c r="GZJ39" s="967"/>
      <c r="GZK39" s="967"/>
      <c r="GZL39" s="967"/>
      <c r="GZM39" s="967"/>
      <c r="GZN39" s="967"/>
      <c r="GZO39" s="967"/>
      <c r="GZP39" s="967"/>
      <c r="GZQ39" s="967"/>
      <c r="GZR39" s="967"/>
      <c r="GZS39" s="967"/>
      <c r="GZT39" s="967"/>
      <c r="GZU39" s="967"/>
      <c r="GZV39" s="967"/>
      <c r="GZW39" s="967"/>
      <c r="GZX39" s="967"/>
      <c r="GZY39" s="967"/>
      <c r="GZZ39" s="967"/>
      <c r="HAA39" s="967"/>
      <c r="HAB39" s="967"/>
      <c r="HAC39" s="967"/>
      <c r="HAD39" s="967"/>
      <c r="HAE39" s="967"/>
      <c r="HAF39" s="967"/>
      <c r="HAG39" s="967"/>
      <c r="HAH39" s="967"/>
      <c r="HAI39" s="967"/>
      <c r="HAJ39" s="967"/>
      <c r="HAK39" s="967"/>
      <c r="HAL39" s="967"/>
      <c r="HAM39" s="967"/>
      <c r="HAN39" s="967"/>
      <c r="HAO39" s="967"/>
      <c r="HAP39" s="967"/>
      <c r="HAQ39" s="967"/>
      <c r="HAR39" s="967"/>
      <c r="HAS39" s="967"/>
      <c r="HAT39" s="967"/>
      <c r="HAU39" s="967"/>
      <c r="HAV39" s="967"/>
      <c r="HAW39" s="967"/>
      <c r="HAX39" s="967"/>
      <c r="HAY39" s="967"/>
      <c r="HAZ39" s="967"/>
      <c r="HBA39" s="967"/>
      <c r="HBB39" s="967"/>
      <c r="HBC39" s="967"/>
      <c r="HBD39" s="967"/>
      <c r="HBE39" s="967"/>
      <c r="HBF39" s="967"/>
      <c r="HBG39" s="967"/>
      <c r="HBH39" s="967"/>
      <c r="HBI39" s="967"/>
      <c r="HBJ39" s="967"/>
      <c r="HBK39" s="967"/>
      <c r="HBL39" s="967"/>
      <c r="HBM39" s="967"/>
      <c r="HBN39" s="967"/>
      <c r="HBO39" s="967"/>
      <c r="HBP39" s="967"/>
      <c r="HBQ39" s="967"/>
      <c r="HBR39" s="967"/>
      <c r="HBS39" s="967"/>
      <c r="HBT39" s="967"/>
      <c r="HBU39" s="967"/>
      <c r="HBV39" s="967"/>
      <c r="HBW39" s="967"/>
      <c r="HBX39" s="967"/>
      <c r="HBY39" s="967"/>
      <c r="HBZ39" s="967"/>
      <c r="HCA39" s="967"/>
      <c r="HCB39" s="967"/>
      <c r="HCC39" s="967"/>
      <c r="HCD39" s="967"/>
      <c r="HCE39" s="967"/>
      <c r="HCF39" s="967"/>
      <c r="HCG39" s="967"/>
      <c r="HCH39" s="967"/>
      <c r="HCI39" s="967"/>
      <c r="HCJ39" s="967"/>
      <c r="HCK39" s="967"/>
      <c r="HCL39" s="967"/>
      <c r="HCM39" s="967"/>
      <c r="HCN39" s="967"/>
      <c r="HCO39" s="967"/>
      <c r="HCP39" s="967"/>
      <c r="HCQ39" s="967"/>
      <c r="HCR39" s="967"/>
      <c r="HCS39" s="967"/>
      <c r="HCT39" s="967"/>
      <c r="HCU39" s="967"/>
      <c r="HCV39" s="967"/>
      <c r="HCW39" s="967"/>
      <c r="HCX39" s="967"/>
      <c r="HCY39" s="967"/>
      <c r="HCZ39" s="967"/>
      <c r="HDA39" s="967"/>
      <c r="HDB39" s="967"/>
      <c r="HDC39" s="967"/>
      <c r="HDD39" s="967"/>
      <c r="HDE39" s="967"/>
      <c r="HDF39" s="967"/>
      <c r="HDG39" s="967"/>
      <c r="HDH39" s="967"/>
      <c r="HDI39" s="967"/>
      <c r="HDJ39" s="967"/>
      <c r="HDK39" s="967"/>
      <c r="HDL39" s="967"/>
      <c r="HDM39" s="967"/>
      <c r="HDN39" s="967"/>
      <c r="HDO39" s="967"/>
      <c r="HDP39" s="967"/>
      <c r="HDQ39" s="967"/>
      <c r="HDR39" s="967"/>
      <c r="HDS39" s="967"/>
      <c r="HDT39" s="967"/>
      <c r="HDU39" s="967"/>
      <c r="HDV39" s="967"/>
      <c r="HDW39" s="967"/>
      <c r="HDX39" s="967"/>
      <c r="HDY39" s="967"/>
      <c r="HDZ39" s="967"/>
      <c r="HEA39" s="967"/>
      <c r="HEB39" s="967"/>
      <c r="HEC39" s="967"/>
      <c r="HED39" s="967"/>
      <c r="HEE39" s="967"/>
      <c r="HEF39" s="967"/>
      <c r="HEG39" s="967"/>
      <c r="HEH39" s="967"/>
      <c r="HEI39" s="967"/>
      <c r="HEJ39" s="967"/>
      <c r="HEK39" s="967"/>
      <c r="HEL39" s="967"/>
      <c r="HEM39" s="967"/>
      <c r="HEN39" s="967"/>
      <c r="HEO39" s="967"/>
      <c r="HEP39" s="967"/>
      <c r="HEQ39" s="967"/>
      <c r="HER39" s="967"/>
      <c r="HES39" s="967"/>
      <c r="HET39" s="967"/>
      <c r="HEU39" s="967"/>
      <c r="HEV39" s="967"/>
      <c r="HEW39" s="967"/>
      <c r="HEX39" s="967"/>
      <c r="HEY39" s="967"/>
      <c r="HEZ39" s="967"/>
      <c r="HFA39" s="967"/>
      <c r="HFB39" s="967"/>
      <c r="HFC39" s="967"/>
      <c r="HFD39" s="967"/>
      <c r="HFE39" s="967"/>
      <c r="HFF39" s="967"/>
      <c r="HFG39" s="967"/>
      <c r="HFH39" s="967"/>
      <c r="HFI39" s="967"/>
      <c r="HFJ39" s="967"/>
      <c r="HFK39" s="967"/>
      <c r="HFL39" s="967"/>
      <c r="HFM39" s="967"/>
      <c r="HFN39" s="967"/>
      <c r="HFO39" s="967"/>
      <c r="HFP39" s="967"/>
      <c r="HFQ39" s="967"/>
      <c r="HFR39" s="967"/>
      <c r="HFS39" s="967"/>
      <c r="HFT39" s="967"/>
      <c r="HFU39" s="967"/>
      <c r="HFV39" s="967"/>
      <c r="HFW39" s="967"/>
      <c r="HFX39" s="967"/>
      <c r="HFY39" s="967"/>
      <c r="HFZ39" s="967"/>
      <c r="HGA39" s="967"/>
      <c r="HGB39" s="967"/>
      <c r="HGC39" s="967"/>
      <c r="HGD39" s="967"/>
      <c r="HGE39" s="967"/>
      <c r="HGF39" s="967"/>
      <c r="HGG39" s="967"/>
      <c r="HGH39" s="967"/>
      <c r="HGI39" s="967"/>
      <c r="HGJ39" s="967"/>
      <c r="HGK39" s="967"/>
      <c r="HGL39" s="967"/>
      <c r="HGM39" s="967"/>
      <c r="HGN39" s="967"/>
      <c r="HGO39" s="967"/>
      <c r="HGP39" s="967"/>
      <c r="HGQ39" s="967"/>
      <c r="HGR39" s="967"/>
      <c r="HGS39" s="967"/>
      <c r="HGT39" s="967"/>
      <c r="HGU39" s="967"/>
      <c r="HGV39" s="967"/>
      <c r="HGW39" s="967"/>
      <c r="HGX39" s="967"/>
      <c r="HGY39" s="967"/>
      <c r="HGZ39" s="967"/>
      <c r="HHA39" s="967"/>
      <c r="HHB39" s="967"/>
      <c r="HHC39" s="967"/>
      <c r="HHD39" s="967"/>
      <c r="HHE39" s="967"/>
      <c r="HHF39" s="967"/>
      <c r="HHG39" s="967"/>
      <c r="HHH39" s="967"/>
      <c r="HHI39" s="967"/>
      <c r="HHJ39" s="967"/>
      <c r="HHK39" s="967"/>
      <c r="HHL39" s="967"/>
      <c r="HHM39" s="967"/>
      <c r="HHN39" s="967"/>
      <c r="HHO39" s="967"/>
      <c r="HHP39" s="967"/>
      <c r="HHQ39" s="967"/>
      <c r="HHR39" s="967"/>
      <c r="HHS39" s="967"/>
      <c r="HHT39" s="967"/>
      <c r="HHU39" s="967"/>
      <c r="HHV39" s="967"/>
      <c r="HHW39" s="967"/>
      <c r="HHX39" s="967"/>
      <c r="HHY39" s="967"/>
      <c r="HHZ39" s="967"/>
      <c r="HIA39" s="967"/>
      <c r="HIB39" s="967"/>
      <c r="HIC39" s="967"/>
      <c r="HID39" s="967"/>
      <c r="HIE39" s="967"/>
      <c r="HIF39" s="967"/>
      <c r="HIG39" s="967"/>
      <c r="HIH39" s="967"/>
      <c r="HII39" s="967"/>
      <c r="HIJ39" s="967"/>
      <c r="HIK39" s="967"/>
      <c r="HIL39" s="967"/>
      <c r="HIM39" s="967"/>
      <c r="HIN39" s="967"/>
      <c r="HIO39" s="967"/>
      <c r="HIP39" s="967"/>
      <c r="HIQ39" s="967"/>
      <c r="HIR39" s="967"/>
      <c r="HIS39" s="967"/>
      <c r="HIT39" s="967"/>
      <c r="HIU39" s="967"/>
      <c r="HIV39" s="967"/>
      <c r="HIW39" s="967"/>
      <c r="HIX39" s="967"/>
      <c r="HIY39" s="967"/>
      <c r="HIZ39" s="967"/>
      <c r="HJA39" s="967"/>
      <c r="HJB39" s="967"/>
      <c r="HJC39" s="967"/>
      <c r="HJD39" s="967"/>
      <c r="HJE39" s="967"/>
      <c r="HJF39" s="967"/>
      <c r="HJG39" s="967"/>
      <c r="HJH39" s="967"/>
      <c r="HJI39" s="967"/>
      <c r="HJJ39" s="967"/>
      <c r="HJK39" s="967"/>
      <c r="HJL39" s="967"/>
      <c r="HJM39" s="967"/>
      <c r="HJN39" s="967"/>
      <c r="HJO39" s="967"/>
      <c r="HJP39" s="967"/>
      <c r="HJQ39" s="967"/>
      <c r="HJR39" s="967"/>
      <c r="HJS39" s="967"/>
      <c r="HJT39" s="967"/>
      <c r="HJU39" s="967"/>
      <c r="HJV39" s="967"/>
      <c r="HJW39" s="967"/>
      <c r="HJX39" s="967"/>
      <c r="HJY39" s="967"/>
      <c r="HJZ39" s="967"/>
      <c r="HKA39" s="967"/>
      <c r="HKB39" s="967"/>
      <c r="HKC39" s="967"/>
      <c r="HKD39" s="967"/>
      <c r="HKE39" s="967"/>
      <c r="HKF39" s="967"/>
      <c r="HKG39" s="967"/>
      <c r="HKH39" s="967"/>
      <c r="HKI39" s="967"/>
      <c r="HKJ39" s="967"/>
      <c r="HKK39" s="967"/>
      <c r="HKL39" s="967"/>
      <c r="HKM39" s="967"/>
      <c r="HKN39" s="967"/>
      <c r="HKO39" s="967"/>
      <c r="HKP39" s="967"/>
      <c r="HKQ39" s="967"/>
      <c r="HKR39" s="967"/>
      <c r="HKS39" s="967"/>
      <c r="HKT39" s="967"/>
      <c r="HKU39" s="967"/>
      <c r="HKV39" s="967"/>
      <c r="HKW39" s="967"/>
      <c r="HKX39" s="967"/>
      <c r="HKY39" s="967"/>
      <c r="HKZ39" s="967"/>
      <c r="HLA39" s="967"/>
      <c r="HLB39" s="967"/>
      <c r="HLC39" s="967"/>
      <c r="HLD39" s="967"/>
      <c r="HLE39" s="967"/>
      <c r="HLF39" s="967"/>
      <c r="HLG39" s="967"/>
      <c r="HLH39" s="967"/>
      <c r="HLI39" s="967"/>
      <c r="HLJ39" s="967"/>
      <c r="HLK39" s="967"/>
      <c r="HLL39" s="967"/>
      <c r="HLM39" s="967"/>
      <c r="HLN39" s="967"/>
      <c r="HLO39" s="967"/>
      <c r="HLP39" s="967"/>
      <c r="HLQ39" s="967"/>
      <c r="HLR39" s="967"/>
      <c r="HLS39" s="967"/>
      <c r="HLT39" s="967"/>
      <c r="HLU39" s="967"/>
      <c r="HLV39" s="967"/>
      <c r="HLW39" s="967"/>
      <c r="HLX39" s="967"/>
      <c r="HLY39" s="967"/>
      <c r="HLZ39" s="967"/>
      <c r="HMA39" s="967"/>
      <c r="HMB39" s="967"/>
      <c r="HMC39" s="967"/>
      <c r="HMD39" s="967"/>
      <c r="HME39" s="967"/>
      <c r="HMF39" s="967"/>
      <c r="HMG39" s="967"/>
      <c r="HMH39" s="967"/>
      <c r="HMI39" s="967"/>
      <c r="HMJ39" s="967"/>
      <c r="HMK39" s="967"/>
      <c r="HML39" s="967"/>
      <c r="HMM39" s="967"/>
      <c r="HMN39" s="967"/>
      <c r="HMO39" s="967"/>
      <c r="HMP39" s="967"/>
      <c r="HMQ39" s="967"/>
      <c r="HMR39" s="967"/>
      <c r="HMS39" s="967"/>
      <c r="HMT39" s="967"/>
      <c r="HMU39" s="967"/>
      <c r="HMV39" s="967"/>
      <c r="HMW39" s="967"/>
      <c r="HMX39" s="967"/>
      <c r="HMY39" s="967"/>
      <c r="HMZ39" s="967"/>
      <c r="HNA39" s="967"/>
      <c r="HNB39" s="967"/>
      <c r="HNC39" s="967"/>
      <c r="HND39" s="967"/>
      <c r="HNE39" s="967"/>
      <c r="HNF39" s="967"/>
      <c r="HNG39" s="967"/>
      <c r="HNH39" s="967"/>
      <c r="HNI39" s="967"/>
      <c r="HNJ39" s="967"/>
      <c r="HNK39" s="967"/>
      <c r="HNL39" s="967"/>
      <c r="HNM39" s="967"/>
      <c r="HNN39" s="967"/>
      <c r="HNO39" s="967"/>
      <c r="HNP39" s="967"/>
      <c r="HNQ39" s="967"/>
      <c r="HNR39" s="967"/>
      <c r="HNS39" s="967"/>
      <c r="HNT39" s="967"/>
      <c r="HNU39" s="967"/>
      <c r="HNV39" s="967"/>
      <c r="HNW39" s="967"/>
      <c r="HNX39" s="967"/>
      <c r="HNY39" s="967"/>
      <c r="HNZ39" s="967"/>
      <c r="HOA39" s="967"/>
      <c r="HOB39" s="967"/>
      <c r="HOC39" s="967"/>
      <c r="HOD39" s="967"/>
      <c r="HOE39" s="967"/>
      <c r="HOF39" s="967"/>
      <c r="HOG39" s="967"/>
      <c r="HOH39" s="967"/>
      <c r="HOI39" s="967"/>
      <c r="HOJ39" s="967"/>
      <c r="HOK39" s="967"/>
      <c r="HOL39" s="967"/>
      <c r="HOM39" s="967"/>
      <c r="HON39" s="967"/>
      <c r="HOO39" s="967"/>
      <c r="HOP39" s="967"/>
      <c r="HOQ39" s="967"/>
      <c r="HOR39" s="967"/>
      <c r="HOS39" s="967"/>
      <c r="HOT39" s="967"/>
      <c r="HOU39" s="967"/>
      <c r="HOV39" s="967"/>
      <c r="HOW39" s="967"/>
      <c r="HOX39" s="967"/>
      <c r="HOY39" s="967"/>
      <c r="HOZ39" s="967"/>
      <c r="HPA39" s="967"/>
      <c r="HPB39" s="967"/>
      <c r="HPC39" s="967"/>
      <c r="HPD39" s="967"/>
      <c r="HPE39" s="967"/>
      <c r="HPF39" s="967"/>
      <c r="HPG39" s="967"/>
      <c r="HPH39" s="967"/>
      <c r="HPI39" s="967"/>
      <c r="HPJ39" s="967"/>
      <c r="HPK39" s="967"/>
      <c r="HPL39" s="967"/>
      <c r="HPM39" s="967"/>
      <c r="HPN39" s="967"/>
      <c r="HPO39" s="967"/>
      <c r="HPP39" s="967"/>
      <c r="HPQ39" s="967"/>
      <c r="HPR39" s="967"/>
      <c r="HPS39" s="967"/>
      <c r="HPT39" s="967"/>
      <c r="HPU39" s="967"/>
      <c r="HPV39" s="967"/>
      <c r="HPW39" s="967"/>
      <c r="HPX39" s="967"/>
      <c r="HPY39" s="967"/>
      <c r="HPZ39" s="967"/>
      <c r="HQA39" s="967"/>
      <c r="HQB39" s="967"/>
      <c r="HQC39" s="967"/>
      <c r="HQD39" s="967"/>
      <c r="HQE39" s="967"/>
      <c r="HQF39" s="967"/>
      <c r="HQG39" s="967"/>
      <c r="HQH39" s="967"/>
      <c r="HQI39" s="967"/>
      <c r="HQJ39" s="967"/>
      <c r="HQK39" s="967"/>
      <c r="HQL39" s="967"/>
      <c r="HQM39" s="967"/>
      <c r="HQN39" s="967"/>
      <c r="HQO39" s="967"/>
      <c r="HQP39" s="967"/>
      <c r="HQQ39" s="967"/>
      <c r="HQR39" s="967"/>
      <c r="HQS39" s="967"/>
      <c r="HQT39" s="967"/>
      <c r="HQU39" s="967"/>
      <c r="HQV39" s="967"/>
      <c r="HQW39" s="967"/>
      <c r="HQX39" s="967"/>
      <c r="HQY39" s="967"/>
      <c r="HQZ39" s="967"/>
      <c r="HRA39" s="967"/>
      <c r="HRB39" s="967"/>
      <c r="HRC39" s="967"/>
      <c r="HRD39" s="967"/>
      <c r="HRE39" s="967"/>
      <c r="HRF39" s="967"/>
      <c r="HRG39" s="967"/>
      <c r="HRH39" s="967"/>
      <c r="HRI39" s="967"/>
      <c r="HRJ39" s="967"/>
      <c r="HRK39" s="967"/>
      <c r="HRL39" s="967"/>
      <c r="HRM39" s="967"/>
      <c r="HRN39" s="967"/>
      <c r="HRO39" s="967"/>
      <c r="HRP39" s="967"/>
      <c r="HRQ39" s="967"/>
      <c r="HRR39" s="967"/>
      <c r="HRS39" s="967"/>
      <c r="HRT39" s="967"/>
      <c r="HRU39" s="967"/>
      <c r="HRV39" s="967"/>
      <c r="HRW39" s="967"/>
      <c r="HRX39" s="967"/>
      <c r="HRY39" s="967"/>
      <c r="HRZ39" s="967"/>
      <c r="HSA39" s="967"/>
      <c r="HSB39" s="967"/>
      <c r="HSC39" s="967"/>
      <c r="HSD39" s="967"/>
      <c r="HSE39" s="967"/>
      <c r="HSF39" s="967"/>
      <c r="HSG39" s="967"/>
      <c r="HSH39" s="967"/>
      <c r="HSI39" s="967"/>
      <c r="HSJ39" s="967"/>
      <c r="HSK39" s="967"/>
      <c r="HSL39" s="967"/>
      <c r="HSM39" s="967"/>
      <c r="HSN39" s="967"/>
      <c r="HSO39" s="967"/>
      <c r="HSP39" s="967"/>
      <c r="HSQ39" s="967"/>
      <c r="HSR39" s="967"/>
      <c r="HSS39" s="967"/>
      <c r="HST39" s="967"/>
      <c r="HSU39" s="967"/>
      <c r="HSV39" s="967"/>
      <c r="HSW39" s="967"/>
      <c r="HSX39" s="967"/>
      <c r="HSY39" s="967"/>
      <c r="HSZ39" s="967"/>
      <c r="HTA39" s="967"/>
      <c r="HTB39" s="967"/>
      <c r="HTC39" s="967"/>
      <c r="HTD39" s="967"/>
      <c r="HTE39" s="967"/>
      <c r="HTF39" s="967"/>
      <c r="HTG39" s="967"/>
      <c r="HTH39" s="967"/>
      <c r="HTI39" s="967"/>
      <c r="HTJ39" s="967"/>
      <c r="HTK39" s="967"/>
      <c r="HTL39" s="967"/>
      <c r="HTM39" s="967"/>
      <c r="HTN39" s="967"/>
      <c r="HTO39" s="967"/>
      <c r="HTP39" s="967"/>
      <c r="HTQ39" s="967"/>
      <c r="HTR39" s="967"/>
      <c r="HTS39" s="967"/>
      <c r="HTT39" s="967"/>
      <c r="HTU39" s="967"/>
      <c r="HTV39" s="967"/>
      <c r="HTW39" s="967"/>
      <c r="HTX39" s="967"/>
      <c r="HTY39" s="967"/>
      <c r="HTZ39" s="967"/>
      <c r="HUA39" s="967"/>
      <c r="HUB39" s="967"/>
      <c r="HUC39" s="967"/>
      <c r="HUD39" s="967"/>
      <c r="HUE39" s="967"/>
      <c r="HUF39" s="967"/>
      <c r="HUG39" s="967"/>
      <c r="HUH39" s="967"/>
      <c r="HUI39" s="967"/>
      <c r="HUJ39" s="967"/>
      <c r="HUK39" s="967"/>
      <c r="HUL39" s="967"/>
      <c r="HUM39" s="967"/>
      <c r="HUN39" s="967"/>
      <c r="HUO39" s="967"/>
      <c r="HUP39" s="967"/>
      <c r="HUQ39" s="967"/>
      <c r="HUR39" s="967"/>
      <c r="HUS39" s="967"/>
      <c r="HUT39" s="967"/>
      <c r="HUU39" s="967"/>
      <c r="HUV39" s="967"/>
      <c r="HUW39" s="967"/>
      <c r="HUX39" s="967"/>
      <c r="HUY39" s="967"/>
      <c r="HUZ39" s="967"/>
      <c r="HVA39" s="967"/>
      <c r="HVB39" s="967"/>
      <c r="HVC39" s="967"/>
      <c r="HVD39" s="967"/>
      <c r="HVE39" s="967"/>
      <c r="HVF39" s="967"/>
      <c r="HVG39" s="967"/>
      <c r="HVH39" s="967"/>
      <c r="HVI39" s="967"/>
      <c r="HVJ39" s="967"/>
      <c r="HVK39" s="967"/>
      <c r="HVL39" s="967"/>
      <c r="HVM39" s="967"/>
      <c r="HVN39" s="967"/>
      <c r="HVO39" s="967"/>
      <c r="HVP39" s="967"/>
      <c r="HVQ39" s="967"/>
      <c r="HVR39" s="967"/>
      <c r="HVS39" s="967"/>
      <c r="HVT39" s="967"/>
      <c r="HVU39" s="967"/>
      <c r="HVV39" s="967"/>
      <c r="HVW39" s="967"/>
      <c r="HVX39" s="967"/>
      <c r="HVY39" s="967"/>
      <c r="HVZ39" s="967"/>
      <c r="HWA39" s="967"/>
      <c r="HWB39" s="967"/>
      <c r="HWC39" s="967"/>
      <c r="HWD39" s="967"/>
      <c r="HWE39" s="967"/>
      <c r="HWF39" s="967"/>
      <c r="HWG39" s="967"/>
      <c r="HWH39" s="967"/>
      <c r="HWI39" s="967"/>
      <c r="HWJ39" s="967"/>
      <c r="HWK39" s="967"/>
      <c r="HWL39" s="967"/>
      <c r="HWM39" s="967"/>
      <c r="HWN39" s="967"/>
      <c r="HWO39" s="967"/>
      <c r="HWP39" s="967"/>
      <c r="HWQ39" s="967"/>
      <c r="HWR39" s="967"/>
      <c r="HWS39" s="967"/>
      <c r="HWT39" s="967"/>
      <c r="HWU39" s="967"/>
      <c r="HWV39" s="967"/>
      <c r="HWW39" s="967"/>
      <c r="HWX39" s="967"/>
      <c r="HWY39" s="967"/>
      <c r="HWZ39" s="967"/>
      <c r="HXA39" s="967"/>
      <c r="HXB39" s="967"/>
      <c r="HXC39" s="967"/>
      <c r="HXD39" s="967"/>
      <c r="HXE39" s="967"/>
      <c r="HXF39" s="967"/>
      <c r="HXG39" s="967"/>
      <c r="HXH39" s="967"/>
      <c r="HXI39" s="967"/>
      <c r="HXJ39" s="967"/>
      <c r="HXK39" s="967"/>
      <c r="HXL39" s="967"/>
      <c r="HXM39" s="967"/>
      <c r="HXN39" s="967"/>
      <c r="HXO39" s="967"/>
      <c r="HXP39" s="967"/>
      <c r="HXQ39" s="967"/>
      <c r="HXR39" s="967"/>
      <c r="HXS39" s="967"/>
      <c r="HXT39" s="967"/>
      <c r="HXU39" s="967"/>
      <c r="HXV39" s="967"/>
      <c r="HXW39" s="967"/>
      <c r="HXX39" s="967"/>
      <c r="HXY39" s="967"/>
      <c r="HXZ39" s="967"/>
      <c r="HYA39" s="967"/>
      <c r="HYB39" s="967"/>
      <c r="HYC39" s="967"/>
      <c r="HYD39" s="967"/>
      <c r="HYE39" s="967"/>
      <c r="HYF39" s="967"/>
      <c r="HYG39" s="967"/>
      <c r="HYH39" s="967"/>
      <c r="HYI39" s="967"/>
      <c r="HYJ39" s="967"/>
      <c r="HYK39" s="967"/>
      <c r="HYL39" s="967"/>
      <c r="HYM39" s="967"/>
      <c r="HYN39" s="967"/>
      <c r="HYO39" s="967"/>
      <c r="HYP39" s="967"/>
      <c r="HYQ39" s="967"/>
      <c r="HYR39" s="967"/>
      <c r="HYS39" s="967"/>
      <c r="HYT39" s="967"/>
      <c r="HYU39" s="967"/>
      <c r="HYV39" s="967"/>
      <c r="HYW39" s="967"/>
      <c r="HYX39" s="967"/>
      <c r="HYY39" s="967"/>
      <c r="HYZ39" s="967"/>
      <c r="HZA39" s="967"/>
      <c r="HZB39" s="967"/>
      <c r="HZC39" s="967"/>
      <c r="HZD39" s="967"/>
      <c r="HZE39" s="967"/>
      <c r="HZF39" s="967"/>
      <c r="HZG39" s="967"/>
      <c r="HZH39" s="967"/>
      <c r="HZI39" s="967"/>
      <c r="HZJ39" s="967"/>
      <c r="HZK39" s="967"/>
      <c r="HZL39" s="967"/>
      <c r="HZM39" s="967"/>
      <c r="HZN39" s="967"/>
      <c r="HZO39" s="967"/>
      <c r="HZP39" s="967"/>
      <c r="HZQ39" s="967"/>
      <c r="HZR39" s="967"/>
      <c r="HZS39" s="967"/>
      <c r="HZT39" s="967"/>
      <c r="HZU39" s="967"/>
      <c r="HZV39" s="967"/>
      <c r="HZW39" s="967"/>
      <c r="HZX39" s="967"/>
      <c r="HZY39" s="967"/>
      <c r="HZZ39" s="967"/>
      <c r="IAA39" s="967"/>
      <c r="IAB39" s="967"/>
      <c r="IAC39" s="967"/>
      <c r="IAD39" s="967"/>
      <c r="IAE39" s="967"/>
      <c r="IAF39" s="967"/>
      <c r="IAG39" s="967"/>
      <c r="IAH39" s="967"/>
      <c r="IAI39" s="967"/>
      <c r="IAJ39" s="967"/>
      <c r="IAK39" s="967"/>
      <c r="IAL39" s="967"/>
      <c r="IAM39" s="967"/>
      <c r="IAN39" s="967"/>
      <c r="IAO39" s="967"/>
      <c r="IAP39" s="967"/>
      <c r="IAQ39" s="967"/>
      <c r="IAR39" s="967"/>
      <c r="IAS39" s="967"/>
      <c r="IAT39" s="967"/>
      <c r="IAU39" s="967"/>
      <c r="IAV39" s="967"/>
      <c r="IAW39" s="967"/>
      <c r="IAX39" s="967"/>
      <c r="IAY39" s="967"/>
      <c r="IAZ39" s="967"/>
      <c r="IBA39" s="967"/>
      <c r="IBB39" s="967"/>
      <c r="IBC39" s="967"/>
      <c r="IBD39" s="967"/>
      <c r="IBE39" s="967"/>
      <c r="IBF39" s="967"/>
      <c r="IBG39" s="967"/>
      <c r="IBH39" s="967"/>
      <c r="IBI39" s="967"/>
      <c r="IBJ39" s="967"/>
      <c r="IBK39" s="967"/>
      <c r="IBL39" s="967"/>
      <c r="IBM39" s="967"/>
      <c r="IBN39" s="967"/>
      <c r="IBO39" s="967"/>
      <c r="IBP39" s="967"/>
      <c r="IBQ39" s="967"/>
      <c r="IBR39" s="967"/>
      <c r="IBS39" s="967"/>
      <c r="IBT39" s="967"/>
      <c r="IBU39" s="967"/>
      <c r="IBV39" s="967"/>
      <c r="IBW39" s="967"/>
      <c r="IBX39" s="967"/>
      <c r="IBY39" s="967"/>
      <c r="IBZ39" s="967"/>
      <c r="ICA39" s="967"/>
      <c r="ICB39" s="967"/>
      <c r="ICC39" s="967"/>
      <c r="ICD39" s="967"/>
      <c r="ICE39" s="967"/>
      <c r="ICF39" s="967"/>
      <c r="ICG39" s="967"/>
      <c r="ICH39" s="967"/>
      <c r="ICI39" s="967"/>
      <c r="ICJ39" s="967"/>
      <c r="ICK39" s="967"/>
      <c r="ICL39" s="967"/>
      <c r="ICM39" s="967"/>
      <c r="ICN39" s="967"/>
      <c r="ICO39" s="967"/>
      <c r="ICP39" s="967"/>
      <c r="ICQ39" s="967"/>
      <c r="ICR39" s="967"/>
      <c r="ICS39" s="967"/>
      <c r="ICT39" s="967"/>
      <c r="ICU39" s="967"/>
      <c r="ICV39" s="967"/>
      <c r="ICW39" s="967"/>
      <c r="ICX39" s="967"/>
      <c r="ICY39" s="967"/>
      <c r="ICZ39" s="967"/>
      <c r="IDA39" s="967"/>
      <c r="IDB39" s="967"/>
      <c r="IDC39" s="967"/>
      <c r="IDD39" s="967"/>
      <c r="IDE39" s="967"/>
      <c r="IDF39" s="967"/>
      <c r="IDG39" s="967"/>
      <c r="IDH39" s="967"/>
      <c r="IDI39" s="967"/>
      <c r="IDJ39" s="967"/>
      <c r="IDK39" s="967"/>
      <c r="IDL39" s="967"/>
      <c r="IDM39" s="967"/>
      <c r="IDN39" s="967"/>
      <c r="IDO39" s="967"/>
      <c r="IDP39" s="967"/>
      <c r="IDQ39" s="967"/>
      <c r="IDR39" s="967"/>
      <c r="IDS39" s="967"/>
      <c r="IDT39" s="967"/>
      <c r="IDU39" s="967"/>
      <c r="IDV39" s="967"/>
      <c r="IDW39" s="967"/>
      <c r="IDX39" s="967"/>
      <c r="IDY39" s="967"/>
      <c r="IDZ39" s="967"/>
      <c r="IEA39" s="967"/>
      <c r="IEB39" s="967"/>
      <c r="IEC39" s="967"/>
      <c r="IED39" s="967"/>
      <c r="IEE39" s="967"/>
      <c r="IEF39" s="967"/>
      <c r="IEG39" s="967"/>
      <c r="IEH39" s="967"/>
      <c r="IEI39" s="967"/>
      <c r="IEJ39" s="967"/>
      <c r="IEK39" s="967"/>
      <c r="IEL39" s="967"/>
      <c r="IEM39" s="967"/>
      <c r="IEN39" s="967"/>
      <c r="IEO39" s="967"/>
      <c r="IEP39" s="967"/>
      <c r="IEQ39" s="967"/>
      <c r="IER39" s="967"/>
      <c r="IES39" s="967"/>
      <c r="IET39" s="967"/>
      <c r="IEU39" s="967"/>
      <c r="IEV39" s="967"/>
      <c r="IEW39" s="967"/>
      <c r="IEX39" s="967"/>
      <c r="IEY39" s="967"/>
      <c r="IEZ39" s="967"/>
      <c r="IFA39" s="967"/>
      <c r="IFB39" s="967"/>
      <c r="IFC39" s="967"/>
      <c r="IFD39" s="967"/>
      <c r="IFE39" s="967"/>
      <c r="IFF39" s="967"/>
      <c r="IFG39" s="967"/>
      <c r="IFH39" s="967"/>
      <c r="IFI39" s="967"/>
      <c r="IFJ39" s="967"/>
      <c r="IFK39" s="967"/>
      <c r="IFL39" s="967"/>
      <c r="IFM39" s="967"/>
      <c r="IFN39" s="967"/>
      <c r="IFO39" s="967"/>
      <c r="IFP39" s="967"/>
      <c r="IFQ39" s="967"/>
      <c r="IFR39" s="967"/>
      <c r="IFS39" s="967"/>
      <c r="IFT39" s="967"/>
      <c r="IFU39" s="967"/>
      <c r="IFV39" s="967"/>
      <c r="IFW39" s="967"/>
      <c r="IFX39" s="967"/>
      <c r="IFY39" s="967"/>
      <c r="IFZ39" s="967"/>
      <c r="IGA39" s="967"/>
      <c r="IGB39" s="967"/>
      <c r="IGC39" s="967"/>
      <c r="IGD39" s="967"/>
      <c r="IGE39" s="967"/>
      <c r="IGF39" s="967"/>
      <c r="IGG39" s="967"/>
      <c r="IGH39" s="967"/>
      <c r="IGI39" s="967"/>
      <c r="IGJ39" s="967"/>
      <c r="IGK39" s="967"/>
      <c r="IGL39" s="967"/>
      <c r="IGM39" s="967"/>
      <c r="IGN39" s="967"/>
      <c r="IGO39" s="967"/>
      <c r="IGP39" s="967"/>
      <c r="IGQ39" s="967"/>
      <c r="IGR39" s="967"/>
      <c r="IGS39" s="967"/>
      <c r="IGT39" s="967"/>
      <c r="IGU39" s="967"/>
      <c r="IGV39" s="967"/>
      <c r="IGW39" s="967"/>
      <c r="IGX39" s="967"/>
      <c r="IGY39" s="967"/>
      <c r="IGZ39" s="967"/>
      <c r="IHA39" s="967"/>
      <c r="IHB39" s="967"/>
      <c r="IHC39" s="967"/>
      <c r="IHD39" s="967"/>
      <c r="IHE39" s="967"/>
      <c r="IHF39" s="967"/>
      <c r="IHG39" s="967"/>
      <c r="IHH39" s="967"/>
      <c r="IHI39" s="967"/>
      <c r="IHJ39" s="967"/>
      <c r="IHK39" s="967"/>
      <c r="IHL39" s="967"/>
      <c r="IHM39" s="967"/>
      <c r="IHN39" s="967"/>
      <c r="IHO39" s="967"/>
      <c r="IHP39" s="967"/>
      <c r="IHQ39" s="967"/>
      <c r="IHR39" s="967"/>
      <c r="IHS39" s="967"/>
      <c r="IHT39" s="967"/>
      <c r="IHU39" s="967"/>
      <c r="IHV39" s="967"/>
      <c r="IHW39" s="967"/>
      <c r="IHX39" s="967"/>
      <c r="IHY39" s="967"/>
      <c r="IHZ39" s="967"/>
      <c r="IIA39" s="967"/>
      <c r="IIB39" s="967"/>
      <c r="IIC39" s="967"/>
      <c r="IID39" s="967"/>
      <c r="IIE39" s="967"/>
      <c r="IIF39" s="967"/>
      <c r="IIG39" s="967"/>
      <c r="IIH39" s="967"/>
      <c r="III39" s="967"/>
      <c r="IIJ39" s="967"/>
      <c r="IIK39" s="967"/>
      <c r="IIL39" s="967"/>
      <c r="IIM39" s="967"/>
      <c r="IIN39" s="967"/>
      <c r="IIO39" s="967"/>
      <c r="IIP39" s="967"/>
      <c r="IIQ39" s="967"/>
      <c r="IIR39" s="967"/>
      <c r="IIS39" s="967"/>
      <c r="IIT39" s="967"/>
      <c r="IIU39" s="967"/>
      <c r="IIV39" s="967"/>
      <c r="IIW39" s="967"/>
      <c r="IIX39" s="967"/>
      <c r="IIY39" s="967"/>
      <c r="IIZ39" s="967"/>
      <c r="IJA39" s="967"/>
      <c r="IJB39" s="967"/>
      <c r="IJC39" s="967"/>
      <c r="IJD39" s="967"/>
      <c r="IJE39" s="967"/>
      <c r="IJF39" s="967"/>
      <c r="IJG39" s="967"/>
      <c r="IJH39" s="967"/>
      <c r="IJI39" s="967"/>
      <c r="IJJ39" s="967"/>
      <c r="IJK39" s="967"/>
      <c r="IJL39" s="967"/>
      <c r="IJM39" s="967"/>
      <c r="IJN39" s="967"/>
      <c r="IJO39" s="967"/>
      <c r="IJP39" s="967"/>
      <c r="IJQ39" s="967"/>
      <c r="IJR39" s="967"/>
      <c r="IJS39" s="967"/>
      <c r="IJT39" s="967"/>
      <c r="IJU39" s="967"/>
      <c r="IJV39" s="967"/>
      <c r="IJW39" s="967"/>
      <c r="IJX39" s="967"/>
      <c r="IJY39" s="967"/>
      <c r="IJZ39" s="967"/>
      <c r="IKA39" s="967"/>
      <c r="IKB39" s="967"/>
      <c r="IKC39" s="967"/>
      <c r="IKD39" s="967"/>
      <c r="IKE39" s="967"/>
      <c r="IKF39" s="967"/>
      <c r="IKG39" s="967"/>
      <c r="IKH39" s="967"/>
      <c r="IKI39" s="967"/>
      <c r="IKJ39" s="967"/>
      <c r="IKK39" s="967"/>
      <c r="IKL39" s="967"/>
      <c r="IKM39" s="967"/>
      <c r="IKN39" s="967"/>
      <c r="IKO39" s="967"/>
      <c r="IKP39" s="967"/>
      <c r="IKQ39" s="967"/>
      <c r="IKR39" s="967"/>
      <c r="IKS39" s="967"/>
      <c r="IKT39" s="967"/>
      <c r="IKU39" s="967"/>
      <c r="IKV39" s="967"/>
      <c r="IKW39" s="967"/>
      <c r="IKX39" s="967"/>
      <c r="IKY39" s="967"/>
      <c r="IKZ39" s="967"/>
      <c r="ILA39" s="967"/>
      <c r="ILB39" s="967"/>
      <c r="ILC39" s="967"/>
      <c r="ILD39" s="967"/>
      <c r="ILE39" s="967"/>
      <c r="ILF39" s="967"/>
      <c r="ILG39" s="967"/>
      <c r="ILH39" s="967"/>
      <c r="ILI39" s="967"/>
      <c r="ILJ39" s="967"/>
      <c r="ILK39" s="967"/>
      <c r="ILL39" s="967"/>
      <c r="ILM39" s="967"/>
      <c r="ILN39" s="967"/>
      <c r="ILO39" s="967"/>
      <c r="ILP39" s="967"/>
      <c r="ILQ39" s="967"/>
      <c r="ILR39" s="967"/>
      <c r="ILS39" s="967"/>
      <c r="ILT39" s="967"/>
      <c r="ILU39" s="967"/>
      <c r="ILV39" s="967"/>
      <c r="ILW39" s="967"/>
      <c r="ILX39" s="967"/>
      <c r="ILY39" s="967"/>
      <c r="ILZ39" s="967"/>
      <c r="IMA39" s="967"/>
      <c r="IMB39" s="967"/>
      <c r="IMC39" s="967"/>
      <c r="IMD39" s="967"/>
      <c r="IME39" s="967"/>
      <c r="IMF39" s="967"/>
      <c r="IMG39" s="967"/>
      <c r="IMH39" s="967"/>
      <c r="IMI39" s="967"/>
      <c r="IMJ39" s="967"/>
      <c r="IMK39" s="967"/>
      <c r="IML39" s="967"/>
      <c r="IMM39" s="967"/>
      <c r="IMN39" s="967"/>
      <c r="IMO39" s="967"/>
      <c r="IMP39" s="967"/>
      <c r="IMQ39" s="967"/>
      <c r="IMR39" s="967"/>
      <c r="IMS39" s="967"/>
      <c r="IMT39" s="967"/>
      <c r="IMU39" s="967"/>
      <c r="IMV39" s="967"/>
      <c r="IMW39" s="967"/>
      <c r="IMX39" s="967"/>
      <c r="IMY39" s="967"/>
      <c r="IMZ39" s="967"/>
      <c r="INA39" s="967"/>
      <c r="INB39" s="967"/>
      <c r="INC39" s="967"/>
      <c r="IND39" s="967"/>
      <c r="INE39" s="967"/>
      <c r="INF39" s="967"/>
      <c r="ING39" s="967"/>
      <c r="INH39" s="967"/>
      <c r="INI39" s="967"/>
      <c r="INJ39" s="967"/>
      <c r="INK39" s="967"/>
      <c r="INL39" s="967"/>
      <c r="INM39" s="967"/>
      <c r="INN39" s="967"/>
      <c r="INO39" s="967"/>
      <c r="INP39" s="967"/>
      <c r="INQ39" s="967"/>
      <c r="INR39" s="967"/>
      <c r="INS39" s="967"/>
      <c r="INT39" s="967"/>
      <c r="INU39" s="967"/>
      <c r="INV39" s="967"/>
      <c r="INW39" s="967"/>
      <c r="INX39" s="967"/>
      <c r="INY39" s="967"/>
      <c r="INZ39" s="967"/>
      <c r="IOA39" s="967"/>
      <c r="IOB39" s="967"/>
      <c r="IOC39" s="967"/>
      <c r="IOD39" s="967"/>
      <c r="IOE39" s="967"/>
      <c r="IOF39" s="967"/>
      <c r="IOG39" s="967"/>
      <c r="IOH39" s="967"/>
      <c r="IOI39" s="967"/>
      <c r="IOJ39" s="967"/>
      <c r="IOK39" s="967"/>
      <c r="IOL39" s="967"/>
      <c r="IOM39" s="967"/>
      <c r="ION39" s="967"/>
      <c r="IOO39" s="967"/>
      <c r="IOP39" s="967"/>
      <c r="IOQ39" s="967"/>
      <c r="IOR39" s="967"/>
      <c r="IOS39" s="967"/>
      <c r="IOT39" s="967"/>
      <c r="IOU39" s="967"/>
      <c r="IOV39" s="967"/>
      <c r="IOW39" s="967"/>
      <c r="IOX39" s="967"/>
      <c r="IOY39" s="967"/>
      <c r="IOZ39" s="967"/>
      <c r="IPA39" s="967"/>
      <c r="IPB39" s="967"/>
      <c r="IPC39" s="967"/>
      <c r="IPD39" s="967"/>
      <c r="IPE39" s="967"/>
      <c r="IPF39" s="967"/>
      <c r="IPG39" s="967"/>
      <c r="IPH39" s="967"/>
      <c r="IPI39" s="967"/>
      <c r="IPJ39" s="967"/>
      <c r="IPK39" s="967"/>
      <c r="IPL39" s="967"/>
      <c r="IPM39" s="967"/>
      <c r="IPN39" s="967"/>
      <c r="IPO39" s="967"/>
      <c r="IPP39" s="967"/>
      <c r="IPQ39" s="967"/>
      <c r="IPR39" s="967"/>
      <c r="IPS39" s="967"/>
      <c r="IPT39" s="967"/>
      <c r="IPU39" s="967"/>
      <c r="IPV39" s="967"/>
      <c r="IPW39" s="967"/>
      <c r="IPX39" s="967"/>
      <c r="IPY39" s="967"/>
      <c r="IPZ39" s="967"/>
      <c r="IQA39" s="967"/>
      <c r="IQB39" s="967"/>
      <c r="IQC39" s="967"/>
      <c r="IQD39" s="967"/>
      <c r="IQE39" s="967"/>
      <c r="IQF39" s="967"/>
      <c r="IQG39" s="967"/>
      <c r="IQH39" s="967"/>
      <c r="IQI39" s="967"/>
      <c r="IQJ39" s="967"/>
      <c r="IQK39" s="967"/>
      <c r="IQL39" s="967"/>
      <c r="IQM39" s="967"/>
      <c r="IQN39" s="967"/>
      <c r="IQO39" s="967"/>
      <c r="IQP39" s="967"/>
      <c r="IQQ39" s="967"/>
      <c r="IQR39" s="967"/>
      <c r="IQS39" s="967"/>
      <c r="IQT39" s="967"/>
      <c r="IQU39" s="967"/>
      <c r="IQV39" s="967"/>
      <c r="IQW39" s="967"/>
      <c r="IQX39" s="967"/>
      <c r="IQY39" s="967"/>
      <c r="IQZ39" s="967"/>
      <c r="IRA39" s="967"/>
      <c r="IRB39" s="967"/>
      <c r="IRC39" s="967"/>
      <c r="IRD39" s="967"/>
      <c r="IRE39" s="967"/>
      <c r="IRF39" s="967"/>
      <c r="IRG39" s="967"/>
      <c r="IRH39" s="967"/>
      <c r="IRI39" s="967"/>
      <c r="IRJ39" s="967"/>
      <c r="IRK39" s="967"/>
      <c r="IRL39" s="967"/>
      <c r="IRM39" s="967"/>
      <c r="IRN39" s="967"/>
      <c r="IRO39" s="967"/>
      <c r="IRP39" s="967"/>
      <c r="IRQ39" s="967"/>
      <c r="IRR39" s="967"/>
      <c r="IRS39" s="967"/>
      <c r="IRT39" s="967"/>
      <c r="IRU39" s="967"/>
      <c r="IRV39" s="967"/>
      <c r="IRW39" s="967"/>
      <c r="IRX39" s="967"/>
      <c r="IRY39" s="967"/>
      <c r="IRZ39" s="967"/>
      <c r="ISA39" s="967"/>
      <c r="ISB39" s="967"/>
      <c r="ISC39" s="967"/>
      <c r="ISD39" s="967"/>
      <c r="ISE39" s="967"/>
      <c r="ISF39" s="967"/>
      <c r="ISG39" s="967"/>
      <c r="ISH39" s="967"/>
      <c r="ISI39" s="967"/>
      <c r="ISJ39" s="967"/>
      <c r="ISK39" s="967"/>
      <c r="ISL39" s="967"/>
      <c r="ISM39" s="967"/>
      <c r="ISN39" s="967"/>
      <c r="ISO39" s="967"/>
      <c r="ISP39" s="967"/>
      <c r="ISQ39" s="967"/>
      <c r="ISR39" s="967"/>
      <c r="ISS39" s="967"/>
      <c r="IST39" s="967"/>
      <c r="ISU39" s="967"/>
      <c r="ISV39" s="967"/>
      <c r="ISW39" s="967"/>
      <c r="ISX39" s="967"/>
      <c r="ISY39" s="967"/>
      <c r="ISZ39" s="967"/>
      <c r="ITA39" s="967"/>
      <c r="ITB39" s="967"/>
      <c r="ITC39" s="967"/>
      <c r="ITD39" s="967"/>
      <c r="ITE39" s="967"/>
      <c r="ITF39" s="967"/>
      <c r="ITG39" s="967"/>
      <c r="ITH39" s="967"/>
      <c r="ITI39" s="967"/>
      <c r="ITJ39" s="967"/>
      <c r="ITK39" s="967"/>
      <c r="ITL39" s="967"/>
      <c r="ITM39" s="967"/>
      <c r="ITN39" s="967"/>
      <c r="ITO39" s="967"/>
      <c r="ITP39" s="967"/>
      <c r="ITQ39" s="967"/>
      <c r="ITR39" s="967"/>
      <c r="ITS39" s="967"/>
      <c r="ITT39" s="967"/>
      <c r="ITU39" s="967"/>
      <c r="ITV39" s="967"/>
      <c r="ITW39" s="967"/>
      <c r="ITX39" s="967"/>
      <c r="ITY39" s="967"/>
      <c r="ITZ39" s="967"/>
      <c r="IUA39" s="967"/>
      <c r="IUB39" s="967"/>
      <c r="IUC39" s="967"/>
      <c r="IUD39" s="967"/>
      <c r="IUE39" s="967"/>
      <c r="IUF39" s="967"/>
      <c r="IUG39" s="967"/>
      <c r="IUH39" s="967"/>
      <c r="IUI39" s="967"/>
      <c r="IUJ39" s="967"/>
      <c r="IUK39" s="967"/>
      <c r="IUL39" s="967"/>
      <c r="IUM39" s="967"/>
      <c r="IUN39" s="967"/>
      <c r="IUO39" s="967"/>
      <c r="IUP39" s="967"/>
      <c r="IUQ39" s="967"/>
      <c r="IUR39" s="967"/>
      <c r="IUS39" s="967"/>
      <c r="IUT39" s="967"/>
      <c r="IUU39" s="967"/>
      <c r="IUV39" s="967"/>
      <c r="IUW39" s="967"/>
      <c r="IUX39" s="967"/>
      <c r="IUY39" s="967"/>
      <c r="IUZ39" s="967"/>
      <c r="IVA39" s="967"/>
      <c r="IVB39" s="967"/>
      <c r="IVC39" s="967"/>
      <c r="IVD39" s="967"/>
      <c r="IVE39" s="967"/>
      <c r="IVF39" s="967"/>
      <c r="IVG39" s="967"/>
      <c r="IVH39" s="967"/>
      <c r="IVI39" s="967"/>
      <c r="IVJ39" s="967"/>
      <c r="IVK39" s="967"/>
      <c r="IVL39" s="967"/>
      <c r="IVM39" s="967"/>
      <c r="IVN39" s="967"/>
      <c r="IVO39" s="967"/>
      <c r="IVP39" s="967"/>
      <c r="IVQ39" s="967"/>
      <c r="IVR39" s="967"/>
      <c r="IVS39" s="967"/>
      <c r="IVT39" s="967"/>
      <c r="IVU39" s="967"/>
      <c r="IVV39" s="967"/>
      <c r="IVW39" s="967"/>
      <c r="IVX39" s="967"/>
      <c r="IVY39" s="967"/>
      <c r="IVZ39" s="967"/>
      <c r="IWA39" s="967"/>
      <c r="IWB39" s="967"/>
      <c r="IWC39" s="967"/>
      <c r="IWD39" s="967"/>
      <c r="IWE39" s="967"/>
      <c r="IWF39" s="967"/>
      <c r="IWG39" s="967"/>
      <c r="IWH39" s="967"/>
      <c r="IWI39" s="967"/>
      <c r="IWJ39" s="967"/>
      <c r="IWK39" s="967"/>
      <c r="IWL39" s="967"/>
      <c r="IWM39" s="967"/>
      <c r="IWN39" s="967"/>
      <c r="IWO39" s="967"/>
      <c r="IWP39" s="967"/>
      <c r="IWQ39" s="967"/>
      <c r="IWR39" s="967"/>
      <c r="IWS39" s="967"/>
      <c r="IWT39" s="967"/>
      <c r="IWU39" s="967"/>
      <c r="IWV39" s="967"/>
      <c r="IWW39" s="967"/>
      <c r="IWX39" s="967"/>
      <c r="IWY39" s="967"/>
      <c r="IWZ39" s="967"/>
      <c r="IXA39" s="967"/>
      <c r="IXB39" s="967"/>
      <c r="IXC39" s="967"/>
      <c r="IXD39" s="967"/>
      <c r="IXE39" s="967"/>
      <c r="IXF39" s="967"/>
      <c r="IXG39" s="967"/>
      <c r="IXH39" s="967"/>
      <c r="IXI39" s="967"/>
      <c r="IXJ39" s="967"/>
      <c r="IXK39" s="967"/>
      <c r="IXL39" s="967"/>
      <c r="IXM39" s="967"/>
      <c r="IXN39" s="967"/>
      <c r="IXO39" s="967"/>
      <c r="IXP39" s="967"/>
      <c r="IXQ39" s="967"/>
      <c r="IXR39" s="967"/>
      <c r="IXS39" s="967"/>
      <c r="IXT39" s="967"/>
      <c r="IXU39" s="967"/>
      <c r="IXV39" s="967"/>
      <c r="IXW39" s="967"/>
      <c r="IXX39" s="967"/>
      <c r="IXY39" s="967"/>
      <c r="IXZ39" s="967"/>
      <c r="IYA39" s="967"/>
      <c r="IYB39" s="967"/>
      <c r="IYC39" s="967"/>
      <c r="IYD39" s="967"/>
      <c r="IYE39" s="967"/>
      <c r="IYF39" s="967"/>
      <c r="IYG39" s="967"/>
      <c r="IYH39" s="967"/>
      <c r="IYI39" s="967"/>
      <c r="IYJ39" s="967"/>
      <c r="IYK39" s="967"/>
      <c r="IYL39" s="967"/>
      <c r="IYM39" s="967"/>
      <c r="IYN39" s="967"/>
      <c r="IYO39" s="967"/>
      <c r="IYP39" s="967"/>
      <c r="IYQ39" s="967"/>
      <c r="IYR39" s="967"/>
      <c r="IYS39" s="967"/>
      <c r="IYT39" s="967"/>
      <c r="IYU39" s="967"/>
      <c r="IYV39" s="967"/>
      <c r="IYW39" s="967"/>
      <c r="IYX39" s="967"/>
      <c r="IYY39" s="967"/>
      <c r="IYZ39" s="967"/>
      <c r="IZA39" s="967"/>
      <c r="IZB39" s="967"/>
      <c r="IZC39" s="967"/>
      <c r="IZD39" s="967"/>
      <c r="IZE39" s="967"/>
      <c r="IZF39" s="967"/>
      <c r="IZG39" s="967"/>
      <c r="IZH39" s="967"/>
      <c r="IZI39" s="967"/>
      <c r="IZJ39" s="967"/>
      <c r="IZK39" s="967"/>
      <c r="IZL39" s="967"/>
      <c r="IZM39" s="967"/>
      <c r="IZN39" s="967"/>
      <c r="IZO39" s="967"/>
      <c r="IZP39" s="967"/>
      <c r="IZQ39" s="967"/>
      <c r="IZR39" s="967"/>
      <c r="IZS39" s="967"/>
      <c r="IZT39" s="967"/>
      <c r="IZU39" s="967"/>
      <c r="IZV39" s="967"/>
      <c r="IZW39" s="967"/>
      <c r="IZX39" s="967"/>
      <c r="IZY39" s="967"/>
      <c r="IZZ39" s="967"/>
      <c r="JAA39" s="967"/>
      <c r="JAB39" s="967"/>
      <c r="JAC39" s="967"/>
      <c r="JAD39" s="967"/>
      <c r="JAE39" s="967"/>
      <c r="JAF39" s="967"/>
      <c r="JAG39" s="967"/>
      <c r="JAH39" s="967"/>
      <c r="JAI39" s="967"/>
      <c r="JAJ39" s="967"/>
      <c r="JAK39" s="967"/>
      <c r="JAL39" s="967"/>
      <c r="JAM39" s="967"/>
      <c r="JAN39" s="967"/>
      <c r="JAO39" s="967"/>
      <c r="JAP39" s="967"/>
      <c r="JAQ39" s="967"/>
      <c r="JAR39" s="967"/>
      <c r="JAS39" s="967"/>
      <c r="JAT39" s="967"/>
      <c r="JAU39" s="967"/>
      <c r="JAV39" s="967"/>
      <c r="JAW39" s="967"/>
      <c r="JAX39" s="967"/>
      <c r="JAY39" s="967"/>
      <c r="JAZ39" s="967"/>
      <c r="JBA39" s="967"/>
      <c r="JBB39" s="967"/>
      <c r="JBC39" s="967"/>
      <c r="JBD39" s="967"/>
      <c r="JBE39" s="967"/>
      <c r="JBF39" s="967"/>
      <c r="JBG39" s="967"/>
      <c r="JBH39" s="967"/>
      <c r="JBI39" s="967"/>
      <c r="JBJ39" s="967"/>
      <c r="JBK39" s="967"/>
      <c r="JBL39" s="967"/>
      <c r="JBM39" s="967"/>
      <c r="JBN39" s="967"/>
      <c r="JBO39" s="967"/>
      <c r="JBP39" s="967"/>
      <c r="JBQ39" s="967"/>
      <c r="JBR39" s="967"/>
      <c r="JBS39" s="967"/>
      <c r="JBT39" s="967"/>
      <c r="JBU39" s="967"/>
      <c r="JBV39" s="967"/>
      <c r="JBW39" s="967"/>
      <c r="JBX39" s="967"/>
      <c r="JBY39" s="967"/>
      <c r="JBZ39" s="967"/>
      <c r="JCA39" s="967"/>
      <c r="JCB39" s="967"/>
      <c r="JCC39" s="967"/>
      <c r="JCD39" s="967"/>
      <c r="JCE39" s="967"/>
      <c r="JCF39" s="967"/>
      <c r="JCG39" s="967"/>
      <c r="JCH39" s="967"/>
      <c r="JCI39" s="967"/>
      <c r="JCJ39" s="967"/>
      <c r="JCK39" s="967"/>
      <c r="JCL39" s="967"/>
      <c r="JCM39" s="967"/>
      <c r="JCN39" s="967"/>
      <c r="JCO39" s="967"/>
      <c r="JCP39" s="967"/>
      <c r="JCQ39" s="967"/>
      <c r="JCR39" s="967"/>
      <c r="JCS39" s="967"/>
      <c r="JCT39" s="967"/>
      <c r="JCU39" s="967"/>
      <c r="JCV39" s="967"/>
      <c r="JCW39" s="967"/>
      <c r="JCX39" s="967"/>
      <c r="JCY39" s="967"/>
      <c r="JCZ39" s="967"/>
      <c r="JDA39" s="967"/>
      <c r="JDB39" s="967"/>
      <c r="JDC39" s="967"/>
      <c r="JDD39" s="967"/>
      <c r="JDE39" s="967"/>
      <c r="JDF39" s="967"/>
      <c r="JDG39" s="967"/>
      <c r="JDH39" s="967"/>
      <c r="JDI39" s="967"/>
      <c r="JDJ39" s="967"/>
      <c r="JDK39" s="967"/>
      <c r="JDL39" s="967"/>
      <c r="JDM39" s="967"/>
      <c r="JDN39" s="967"/>
      <c r="JDO39" s="967"/>
      <c r="JDP39" s="967"/>
      <c r="JDQ39" s="967"/>
      <c r="JDR39" s="967"/>
      <c r="JDS39" s="967"/>
      <c r="JDT39" s="967"/>
      <c r="JDU39" s="967"/>
      <c r="JDV39" s="967"/>
      <c r="JDW39" s="967"/>
      <c r="JDX39" s="967"/>
      <c r="JDY39" s="967"/>
      <c r="JDZ39" s="967"/>
      <c r="JEA39" s="967"/>
      <c r="JEB39" s="967"/>
      <c r="JEC39" s="967"/>
      <c r="JED39" s="967"/>
      <c r="JEE39" s="967"/>
      <c r="JEF39" s="967"/>
      <c r="JEG39" s="967"/>
      <c r="JEH39" s="967"/>
      <c r="JEI39" s="967"/>
      <c r="JEJ39" s="967"/>
      <c r="JEK39" s="967"/>
      <c r="JEL39" s="967"/>
      <c r="JEM39" s="967"/>
      <c r="JEN39" s="967"/>
      <c r="JEO39" s="967"/>
      <c r="JEP39" s="967"/>
      <c r="JEQ39" s="967"/>
      <c r="JER39" s="967"/>
      <c r="JES39" s="967"/>
      <c r="JET39" s="967"/>
      <c r="JEU39" s="967"/>
      <c r="JEV39" s="967"/>
      <c r="JEW39" s="967"/>
      <c r="JEX39" s="967"/>
      <c r="JEY39" s="967"/>
      <c r="JEZ39" s="967"/>
      <c r="JFA39" s="967"/>
      <c r="JFB39" s="967"/>
      <c r="JFC39" s="967"/>
      <c r="JFD39" s="967"/>
      <c r="JFE39" s="967"/>
      <c r="JFF39" s="967"/>
      <c r="JFG39" s="967"/>
      <c r="JFH39" s="967"/>
      <c r="JFI39" s="967"/>
      <c r="JFJ39" s="967"/>
      <c r="JFK39" s="967"/>
      <c r="JFL39" s="967"/>
      <c r="JFM39" s="967"/>
      <c r="JFN39" s="967"/>
      <c r="JFO39" s="967"/>
      <c r="JFP39" s="967"/>
      <c r="JFQ39" s="967"/>
      <c r="JFR39" s="967"/>
      <c r="JFS39" s="967"/>
      <c r="JFT39" s="967"/>
      <c r="JFU39" s="967"/>
      <c r="JFV39" s="967"/>
      <c r="JFW39" s="967"/>
      <c r="JFX39" s="967"/>
      <c r="JFY39" s="967"/>
      <c r="JFZ39" s="967"/>
      <c r="JGA39" s="967"/>
      <c r="JGB39" s="967"/>
      <c r="JGC39" s="967"/>
      <c r="JGD39" s="967"/>
      <c r="JGE39" s="967"/>
      <c r="JGF39" s="967"/>
      <c r="JGG39" s="967"/>
      <c r="JGH39" s="967"/>
      <c r="JGI39" s="967"/>
      <c r="JGJ39" s="967"/>
      <c r="JGK39" s="967"/>
      <c r="JGL39" s="967"/>
      <c r="JGM39" s="967"/>
      <c r="JGN39" s="967"/>
      <c r="JGO39" s="967"/>
      <c r="JGP39" s="967"/>
      <c r="JGQ39" s="967"/>
      <c r="JGR39" s="967"/>
      <c r="JGS39" s="967"/>
      <c r="JGT39" s="967"/>
      <c r="JGU39" s="967"/>
      <c r="JGV39" s="967"/>
      <c r="JGW39" s="967"/>
      <c r="JGX39" s="967"/>
      <c r="JGY39" s="967"/>
      <c r="JGZ39" s="967"/>
      <c r="JHA39" s="967"/>
      <c r="JHB39" s="967"/>
      <c r="JHC39" s="967"/>
      <c r="JHD39" s="967"/>
      <c r="JHE39" s="967"/>
      <c r="JHF39" s="967"/>
      <c r="JHG39" s="967"/>
      <c r="JHH39" s="967"/>
      <c r="JHI39" s="967"/>
      <c r="JHJ39" s="967"/>
      <c r="JHK39" s="967"/>
      <c r="JHL39" s="967"/>
      <c r="JHM39" s="967"/>
      <c r="JHN39" s="967"/>
      <c r="JHO39" s="967"/>
      <c r="JHP39" s="967"/>
      <c r="JHQ39" s="967"/>
      <c r="JHR39" s="967"/>
      <c r="JHS39" s="967"/>
      <c r="JHT39" s="967"/>
      <c r="JHU39" s="967"/>
      <c r="JHV39" s="967"/>
      <c r="JHW39" s="967"/>
      <c r="JHX39" s="967"/>
      <c r="JHY39" s="967"/>
      <c r="JHZ39" s="967"/>
      <c r="JIA39" s="967"/>
      <c r="JIB39" s="967"/>
      <c r="JIC39" s="967"/>
      <c r="JID39" s="967"/>
      <c r="JIE39" s="967"/>
      <c r="JIF39" s="967"/>
      <c r="JIG39" s="967"/>
      <c r="JIH39" s="967"/>
      <c r="JII39" s="967"/>
      <c r="JIJ39" s="967"/>
      <c r="JIK39" s="967"/>
      <c r="JIL39" s="967"/>
      <c r="JIM39" s="967"/>
      <c r="JIN39" s="967"/>
      <c r="JIO39" s="967"/>
      <c r="JIP39" s="967"/>
      <c r="JIQ39" s="967"/>
      <c r="JIR39" s="967"/>
      <c r="JIS39" s="967"/>
      <c r="JIT39" s="967"/>
      <c r="JIU39" s="967"/>
      <c r="JIV39" s="967"/>
      <c r="JIW39" s="967"/>
      <c r="JIX39" s="967"/>
      <c r="JIY39" s="967"/>
      <c r="JIZ39" s="967"/>
      <c r="JJA39" s="967"/>
      <c r="JJB39" s="967"/>
      <c r="JJC39" s="967"/>
      <c r="JJD39" s="967"/>
      <c r="JJE39" s="967"/>
      <c r="JJF39" s="967"/>
      <c r="JJG39" s="967"/>
      <c r="JJH39" s="967"/>
      <c r="JJI39" s="967"/>
      <c r="JJJ39" s="967"/>
      <c r="JJK39" s="967"/>
      <c r="JJL39" s="967"/>
      <c r="JJM39" s="967"/>
      <c r="JJN39" s="967"/>
      <c r="JJO39" s="967"/>
      <c r="JJP39" s="967"/>
      <c r="JJQ39" s="967"/>
      <c r="JJR39" s="967"/>
      <c r="JJS39" s="967"/>
      <c r="JJT39" s="967"/>
      <c r="JJU39" s="967"/>
      <c r="JJV39" s="967"/>
      <c r="JJW39" s="967"/>
      <c r="JJX39" s="967"/>
      <c r="JJY39" s="967"/>
      <c r="JJZ39" s="967"/>
      <c r="JKA39" s="967"/>
      <c r="JKB39" s="967"/>
      <c r="JKC39" s="967"/>
      <c r="JKD39" s="967"/>
      <c r="JKE39" s="967"/>
      <c r="JKF39" s="967"/>
      <c r="JKG39" s="967"/>
      <c r="JKH39" s="967"/>
      <c r="JKI39" s="967"/>
      <c r="JKJ39" s="967"/>
      <c r="JKK39" s="967"/>
      <c r="JKL39" s="967"/>
      <c r="JKM39" s="967"/>
      <c r="JKN39" s="967"/>
      <c r="JKO39" s="967"/>
      <c r="JKP39" s="967"/>
      <c r="JKQ39" s="967"/>
      <c r="JKR39" s="967"/>
      <c r="JKS39" s="967"/>
      <c r="JKT39" s="967"/>
      <c r="JKU39" s="967"/>
      <c r="JKV39" s="967"/>
      <c r="JKW39" s="967"/>
      <c r="JKX39" s="967"/>
      <c r="JKY39" s="967"/>
      <c r="JKZ39" s="967"/>
      <c r="JLA39" s="967"/>
      <c r="JLB39" s="967"/>
      <c r="JLC39" s="967"/>
      <c r="JLD39" s="967"/>
      <c r="JLE39" s="967"/>
      <c r="JLF39" s="967"/>
      <c r="JLG39" s="967"/>
      <c r="JLH39" s="967"/>
      <c r="JLI39" s="967"/>
      <c r="JLJ39" s="967"/>
      <c r="JLK39" s="967"/>
      <c r="JLL39" s="967"/>
      <c r="JLM39" s="967"/>
      <c r="JLN39" s="967"/>
      <c r="JLO39" s="967"/>
      <c r="JLP39" s="967"/>
      <c r="JLQ39" s="967"/>
      <c r="JLR39" s="967"/>
      <c r="JLS39" s="967"/>
      <c r="JLT39" s="967"/>
      <c r="JLU39" s="967"/>
      <c r="JLV39" s="967"/>
      <c r="JLW39" s="967"/>
      <c r="JLX39" s="967"/>
      <c r="JLY39" s="967"/>
      <c r="JLZ39" s="967"/>
      <c r="JMA39" s="967"/>
      <c r="JMB39" s="967"/>
      <c r="JMC39" s="967"/>
      <c r="JMD39" s="967"/>
      <c r="JME39" s="967"/>
      <c r="JMF39" s="967"/>
      <c r="JMG39" s="967"/>
      <c r="JMH39" s="967"/>
      <c r="JMI39" s="967"/>
      <c r="JMJ39" s="967"/>
      <c r="JMK39" s="967"/>
      <c r="JML39" s="967"/>
      <c r="JMM39" s="967"/>
      <c r="JMN39" s="967"/>
      <c r="JMO39" s="967"/>
      <c r="JMP39" s="967"/>
      <c r="JMQ39" s="967"/>
      <c r="JMR39" s="967"/>
      <c r="JMS39" s="967"/>
      <c r="JMT39" s="967"/>
      <c r="JMU39" s="967"/>
      <c r="JMV39" s="967"/>
      <c r="JMW39" s="967"/>
      <c r="JMX39" s="967"/>
      <c r="JMY39" s="967"/>
      <c r="JMZ39" s="967"/>
      <c r="JNA39" s="967"/>
      <c r="JNB39" s="967"/>
      <c r="JNC39" s="967"/>
      <c r="JND39" s="967"/>
      <c r="JNE39" s="967"/>
      <c r="JNF39" s="967"/>
      <c r="JNG39" s="967"/>
      <c r="JNH39" s="967"/>
      <c r="JNI39" s="967"/>
      <c r="JNJ39" s="967"/>
      <c r="JNK39" s="967"/>
      <c r="JNL39" s="967"/>
      <c r="JNM39" s="967"/>
      <c r="JNN39" s="967"/>
      <c r="JNO39" s="967"/>
      <c r="JNP39" s="967"/>
      <c r="JNQ39" s="967"/>
      <c r="JNR39" s="967"/>
      <c r="JNS39" s="967"/>
      <c r="JNT39" s="967"/>
      <c r="JNU39" s="967"/>
      <c r="JNV39" s="967"/>
      <c r="JNW39" s="967"/>
      <c r="JNX39" s="967"/>
      <c r="JNY39" s="967"/>
      <c r="JNZ39" s="967"/>
      <c r="JOA39" s="967"/>
      <c r="JOB39" s="967"/>
      <c r="JOC39" s="967"/>
      <c r="JOD39" s="967"/>
      <c r="JOE39" s="967"/>
      <c r="JOF39" s="967"/>
      <c r="JOG39" s="967"/>
      <c r="JOH39" s="967"/>
      <c r="JOI39" s="967"/>
      <c r="JOJ39" s="967"/>
      <c r="JOK39" s="967"/>
      <c r="JOL39" s="967"/>
      <c r="JOM39" s="967"/>
      <c r="JON39" s="967"/>
      <c r="JOO39" s="967"/>
      <c r="JOP39" s="967"/>
      <c r="JOQ39" s="967"/>
      <c r="JOR39" s="967"/>
      <c r="JOS39" s="967"/>
      <c r="JOT39" s="967"/>
      <c r="JOU39" s="967"/>
      <c r="JOV39" s="967"/>
      <c r="JOW39" s="967"/>
      <c r="JOX39" s="967"/>
      <c r="JOY39" s="967"/>
      <c r="JOZ39" s="967"/>
      <c r="JPA39" s="967"/>
      <c r="JPB39" s="967"/>
      <c r="JPC39" s="967"/>
      <c r="JPD39" s="967"/>
      <c r="JPE39" s="967"/>
      <c r="JPF39" s="967"/>
      <c r="JPG39" s="967"/>
      <c r="JPH39" s="967"/>
      <c r="JPI39" s="967"/>
      <c r="JPJ39" s="967"/>
      <c r="JPK39" s="967"/>
      <c r="JPL39" s="967"/>
      <c r="JPM39" s="967"/>
      <c r="JPN39" s="967"/>
      <c r="JPO39" s="967"/>
      <c r="JPP39" s="967"/>
      <c r="JPQ39" s="967"/>
      <c r="JPR39" s="967"/>
      <c r="JPS39" s="967"/>
      <c r="JPT39" s="967"/>
      <c r="JPU39" s="967"/>
      <c r="JPV39" s="967"/>
      <c r="JPW39" s="967"/>
      <c r="JPX39" s="967"/>
      <c r="JPY39" s="967"/>
      <c r="JPZ39" s="967"/>
      <c r="JQA39" s="967"/>
      <c r="JQB39" s="967"/>
      <c r="JQC39" s="967"/>
      <c r="JQD39" s="967"/>
      <c r="JQE39" s="967"/>
      <c r="JQF39" s="967"/>
      <c r="JQG39" s="967"/>
      <c r="JQH39" s="967"/>
      <c r="JQI39" s="967"/>
      <c r="JQJ39" s="967"/>
      <c r="JQK39" s="967"/>
      <c r="JQL39" s="967"/>
      <c r="JQM39" s="967"/>
      <c r="JQN39" s="967"/>
      <c r="JQO39" s="967"/>
      <c r="JQP39" s="967"/>
      <c r="JQQ39" s="967"/>
      <c r="JQR39" s="967"/>
      <c r="JQS39" s="967"/>
      <c r="JQT39" s="967"/>
      <c r="JQU39" s="967"/>
      <c r="JQV39" s="967"/>
      <c r="JQW39" s="967"/>
      <c r="JQX39" s="967"/>
      <c r="JQY39" s="967"/>
      <c r="JQZ39" s="967"/>
      <c r="JRA39" s="967"/>
      <c r="JRB39" s="967"/>
      <c r="JRC39" s="967"/>
      <c r="JRD39" s="967"/>
      <c r="JRE39" s="967"/>
      <c r="JRF39" s="967"/>
      <c r="JRG39" s="967"/>
      <c r="JRH39" s="967"/>
      <c r="JRI39" s="967"/>
      <c r="JRJ39" s="967"/>
      <c r="JRK39" s="967"/>
      <c r="JRL39" s="967"/>
      <c r="JRM39" s="967"/>
      <c r="JRN39" s="967"/>
      <c r="JRO39" s="967"/>
      <c r="JRP39" s="967"/>
      <c r="JRQ39" s="967"/>
      <c r="JRR39" s="967"/>
      <c r="JRS39" s="967"/>
      <c r="JRT39" s="967"/>
      <c r="JRU39" s="967"/>
      <c r="JRV39" s="967"/>
      <c r="JRW39" s="967"/>
      <c r="JRX39" s="967"/>
      <c r="JRY39" s="967"/>
      <c r="JRZ39" s="967"/>
      <c r="JSA39" s="967"/>
      <c r="JSB39" s="967"/>
      <c r="JSC39" s="967"/>
      <c r="JSD39" s="967"/>
      <c r="JSE39" s="967"/>
      <c r="JSF39" s="967"/>
      <c r="JSG39" s="967"/>
      <c r="JSH39" s="967"/>
      <c r="JSI39" s="967"/>
      <c r="JSJ39" s="967"/>
      <c r="JSK39" s="967"/>
      <c r="JSL39" s="967"/>
      <c r="JSM39" s="967"/>
      <c r="JSN39" s="967"/>
      <c r="JSO39" s="967"/>
      <c r="JSP39" s="967"/>
      <c r="JSQ39" s="967"/>
      <c r="JSR39" s="967"/>
      <c r="JSS39" s="967"/>
      <c r="JST39" s="967"/>
      <c r="JSU39" s="967"/>
      <c r="JSV39" s="967"/>
      <c r="JSW39" s="967"/>
      <c r="JSX39" s="967"/>
      <c r="JSY39" s="967"/>
      <c r="JSZ39" s="967"/>
      <c r="JTA39" s="967"/>
      <c r="JTB39" s="967"/>
      <c r="JTC39" s="967"/>
      <c r="JTD39" s="967"/>
      <c r="JTE39" s="967"/>
      <c r="JTF39" s="967"/>
      <c r="JTG39" s="967"/>
      <c r="JTH39" s="967"/>
      <c r="JTI39" s="967"/>
      <c r="JTJ39" s="967"/>
      <c r="JTK39" s="967"/>
      <c r="JTL39" s="967"/>
      <c r="JTM39" s="967"/>
      <c r="JTN39" s="967"/>
      <c r="JTO39" s="967"/>
      <c r="JTP39" s="967"/>
      <c r="JTQ39" s="967"/>
      <c r="JTR39" s="967"/>
      <c r="JTS39" s="967"/>
      <c r="JTT39" s="967"/>
      <c r="JTU39" s="967"/>
      <c r="JTV39" s="967"/>
      <c r="JTW39" s="967"/>
      <c r="JTX39" s="967"/>
      <c r="JTY39" s="967"/>
      <c r="JTZ39" s="967"/>
      <c r="JUA39" s="967"/>
      <c r="JUB39" s="967"/>
      <c r="JUC39" s="967"/>
      <c r="JUD39" s="967"/>
      <c r="JUE39" s="967"/>
      <c r="JUF39" s="967"/>
      <c r="JUG39" s="967"/>
      <c r="JUH39" s="967"/>
      <c r="JUI39" s="967"/>
      <c r="JUJ39" s="967"/>
      <c r="JUK39" s="967"/>
      <c r="JUL39" s="967"/>
      <c r="JUM39" s="967"/>
      <c r="JUN39" s="967"/>
      <c r="JUO39" s="967"/>
      <c r="JUP39" s="967"/>
      <c r="JUQ39" s="967"/>
      <c r="JUR39" s="967"/>
      <c r="JUS39" s="967"/>
      <c r="JUT39" s="967"/>
      <c r="JUU39" s="967"/>
      <c r="JUV39" s="967"/>
      <c r="JUW39" s="967"/>
      <c r="JUX39" s="967"/>
      <c r="JUY39" s="967"/>
      <c r="JUZ39" s="967"/>
      <c r="JVA39" s="967"/>
      <c r="JVB39" s="967"/>
      <c r="JVC39" s="967"/>
      <c r="JVD39" s="967"/>
      <c r="JVE39" s="967"/>
      <c r="JVF39" s="967"/>
      <c r="JVG39" s="967"/>
      <c r="JVH39" s="967"/>
      <c r="JVI39" s="967"/>
      <c r="JVJ39" s="967"/>
      <c r="JVK39" s="967"/>
      <c r="JVL39" s="967"/>
      <c r="JVM39" s="967"/>
      <c r="JVN39" s="967"/>
      <c r="JVO39" s="967"/>
      <c r="JVP39" s="967"/>
      <c r="JVQ39" s="967"/>
      <c r="JVR39" s="967"/>
      <c r="JVS39" s="967"/>
      <c r="JVT39" s="967"/>
      <c r="JVU39" s="967"/>
      <c r="JVV39" s="967"/>
      <c r="JVW39" s="967"/>
      <c r="JVX39" s="967"/>
      <c r="JVY39" s="967"/>
      <c r="JVZ39" s="967"/>
      <c r="JWA39" s="967"/>
      <c r="JWB39" s="967"/>
      <c r="JWC39" s="967"/>
      <c r="JWD39" s="967"/>
      <c r="JWE39" s="967"/>
      <c r="JWF39" s="967"/>
      <c r="JWG39" s="967"/>
      <c r="JWH39" s="967"/>
      <c r="JWI39" s="967"/>
      <c r="JWJ39" s="967"/>
      <c r="JWK39" s="967"/>
      <c r="JWL39" s="967"/>
      <c r="JWM39" s="967"/>
      <c r="JWN39" s="967"/>
      <c r="JWO39" s="967"/>
      <c r="JWP39" s="967"/>
      <c r="JWQ39" s="967"/>
      <c r="JWR39" s="967"/>
      <c r="JWS39" s="967"/>
      <c r="JWT39" s="967"/>
      <c r="JWU39" s="967"/>
      <c r="JWV39" s="967"/>
      <c r="JWW39" s="967"/>
      <c r="JWX39" s="967"/>
      <c r="JWY39" s="967"/>
      <c r="JWZ39" s="967"/>
      <c r="JXA39" s="967"/>
      <c r="JXB39" s="967"/>
      <c r="JXC39" s="967"/>
      <c r="JXD39" s="967"/>
      <c r="JXE39" s="967"/>
      <c r="JXF39" s="967"/>
      <c r="JXG39" s="967"/>
      <c r="JXH39" s="967"/>
      <c r="JXI39" s="967"/>
      <c r="JXJ39" s="967"/>
      <c r="JXK39" s="967"/>
      <c r="JXL39" s="967"/>
      <c r="JXM39" s="967"/>
      <c r="JXN39" s="967"/>
      <c r="JXO39" s="967"/>
      <c r="JXP39" s="967"/>
      <c r="JXQ39" s="967"/>
      <c r="JXR39" s="967"/>
      <c r="JXS39" s="967"/>
      <c r="JXT39" s="967"/>
      <c r="JXU39" s="967"/>
      <c r="JXV39" s="967"/>
      <c r="JXW39" s="967"/>
      <c r="JXX39" s="967"/>
      <c r="JXY39" s="967"/>
      <c r="JXZ39" s="967"/>
      <c r="JYA39" s="967"/>
      <c r="JYB39" s="967"/>
      <c r="JYC39" s="967"/>
      <c r="JYD39" s="967"/>
      <c r="JYE39" s="967"/>
      <c r="JYF39" s="967"/>
      <c r="JYG39" s="967"/>
      <c r="JYH39" s="967"/>
      <c r="JYI39" s="967"/>
      <c r="JYJ39" s="967"/>
      <c r="JYK39" s="967"/>
      <c r="JYL39" s="967"/>
      <c r="JYM39" s="967"/>
      <c r="JYN39" s="967"/>
      <c r="JYO39" s="967"/>
      <c r="JYP39" s="967"/>
      <c r="JYQ39" s="967"/>
      <c r="JYR39" s="967"/>
      <c r="JYS39" s="967"/>
      <c r="JYT39" s="967"/>
      <c r="JYU39" s="967"/>
      <c r="JYV39" s="967"/>
      <c r="JYW39" s="967"/>
      <c r="JYX39" s="967"/>
      <c r="JYY39" s="967"/>
      <c r="JYZ39" s="967"/>
      <c r="JZA39" s="967"/>
      <c r="JZB39" s="967"/>
      <c r="JZC39" s="967"/>
      <c r="JZD39" s="967"/>
      <c r="JZE39" s="967"/>
      <c r="JZF39" s="967"/>
      <c r="JZG39" s="967"/>
      <c r="JZH39" s="967"/>
      <c r="JZI39" s="967"/>
      <c r="JZJ39" s="967"/>
      <c r="JZK39" s="967"/>
      <c r="JZL39" s="967"/>
      <c r="JZM39" s="967"/>
      <c r="JZN39" s="967"/>
      <c r="JZO39" s="967"/>
      <c r="JZP39" s="967"/>
      <c r="JZQ39" s="967"/>
      <c r="JZR39" s="967"/>
      <c r="JZS39" s="967"/>
      <c r="JZT39" s="967"/>
      <c r="JZU39" s="967"/>
      <c r="JZV39" s="967"/>
      <c r="JZW39" s="967"/>
      <c r="JZX39" s="967"/>
      <c r="JZY39" s="967"/>
      <c r="JZZ39" s="967"/>
      <c r="KAA39" s="967"/>
      <c r="KAB39" s="967"/>
      <c r="KAC39" s="967"/>
      <c r="KAD39" s="967"/>
      <c r="KAE39" s="967"/>
      <c r="KAF39" s="967"/>
      <c r="KAG39" s="967"/>
      <c r="KAH39" s="967"/>
      <c r="KAI39" s="967"/>
      <c r="KAJ39" s="967"/>
      <c r="KAK39" s="967"/>
      <c r="KAL39" s="967"/>
      <c r="KAM39" s="967"/>
      <c r="KAN39" s="967"/>
      <c r="KAO39" s="967"/>
      <c r="KAP39" s="967"/>
      <c r="KAQ39" s="967"/>
      <c r="KAR39" s="967"/>
      <c r="KAS39" s="967"/>
      <c r="KAT39" s="967"/>
      <c r="KAU39" s="967"/>
      <c r="KAV39" s="967"/>
      <c r="KAW39" s="967"/>
      <c r="KAX39" s="967"/>
      <c r="KAY39" s="967"/>
      <c r="KAZ39" s="967"/>
      <c r="KBA39" s="967"/>
      <c r="KBB39" s="967"/>
      <c r="KBC39" s="967"/>
      <c r="KBD39" s="967"/>
      <c r="KBE39" s="967"/>
      <c r="KBF39" s="967"/>
      <c r="KBG39" s="967"/>
      <c r="KBH39" s="967"/>
      <c r="KBI39" s="967"/>
      <c r="KBJ39" s="967"/>
      <c r="KBK39" s="967"/>
      <c r="KBL39" s="967"/>
      <c r="KBM39" s="967"/>
      <c r="KBN39" s="967"/>
      <c r="KBO39" s="967"/>
      <c r="KBP39" s="967"/>
      <c r="KBQ39" s="967"/>
      <c r="KBR39" s="967"/>
      <c r="KBS39" s="967"/>
      <c r="KBT39" s="967"/>
      <c r="KBU39" s="967"/>
      <c r="KBV39" s="967"/>
      <c r="KBW39" s="967"/>
      <c r="KBX39" s="967"/>
      <c r="KBY39" s="967"/>
      <c r="KBZ39" s="967"/>
      <c r="KCA39" s="967"/>
      <c r="KCB39" s="967"/>
      <c r="KCC39" s="967"/>
      <c r="KCD39" s="967"/>
      <c r="KCE39" s="967"/>
      <c r="KCF39" s="967"/>
      <c r="KCG39" s="967"/>
      <c r="KCH39" s="967"/>
      <c r="KCI39" s="967"/>
      <c r="KCJ39" s="967"/>
      <c r="KCK39" s="967"/>
      <c r="KCL39" s="967"/>
      <c r="KCM39" s="967"/>
      <c r="KCN39" s="967"/>
      <c r="KCO39" s="967"/>
      <c r="KCP39" s="967"/>
      <c r="KCQ39" s="967"/>
      <c r="KCR39" s="967"/>
      <c r="KCS39" s="967"/>
      <c r="KCT39" s="967"/>
      <c r="KCU39" s="967"/>
      <c r="KCV39" s="967"/>
      <c r="KCW39" s="967"/>
      <c r="KCX39" s="967"/>
      <c r="KCY39" s="967"/>
      <c r="KCZ39" s="967"/>
      <c r="KDA39" s="967"/>
      <c r="KDB39" s="967"/>
      <c r="KDC39" s="967"/>
      <c r="KDD39" s="967"/>
      <c r="KDE39" s="967"/>
      <c r="KDF39" s="967"/>
      <c r="KDG39" s="967"/>
      <c r="KDH39" s="967"/>
      <c r="KDI39" s="967"/>
      <c r="KDJ39" s="967"/>
      <c r="KDK39" s="967"/>
      <c r="KDL39" s="967"/>
      <c r="KDM39" s="967"/>
      <c r="KDN39" s="967"/>
      <c r="KDO39" s="967"/>
      <c r="KDP39" s="967"/>
      <c r="KDQ39" s="967"/>
      <c r="KDR39" s="967"/>
      <c r="KDS39" s="967"/>
      <c r="KDT39" s="967"/>
      <c r="KDU39" s="967"/>
      <c r="KDV39" s="967"/>
      <c r="KDW39" s="967"/>
      <c r="KDX39" s="967"/>
      <c r="KDY39" s="967"/>
      <c r="KDZ39" s="967"/>
      <c r="KEA39" s="967"/>
      <c r="KEB39" s="967"/>
      <c r="KEC39" s="967"/>
      <c r="KED39" s="967"/>
      <c r="KEE39" s="967"/>
      <c r="KEF39" s="967"/>
      <c r="KEG39" s="967"/>
      <c r="KEH39" s="967"/>
      <c r="KEI39" s="967"/>
      <c r="KEJ39" s="967"/>
      <c r="KEK39" s="967"/>
      <c r="KEL39" s="967"/>
      <c r="KEM39" s="967"/>
      <c r="KEN39" s="967"/>
    </row>
    <row r="40" spans="1:7580" ht="15.75" x14ac:dyDescent="0.2">
      <c r="B40" s="596" t="s">
        <v>518</v>
      </c>
      <c r="C40" s="868"/>
      <c r="D40" s="869"/>
      <c r="E40" s="869"/>
      <c r="F40" s="871"/>
      <c r="G40" s="871"/>
      <c r="H40" s="1013"/>
      <c r="I40" s="1013"/>
      <c r="J40" s="1013"/>
      <c r="K40" s="1013"/>
      <c r="L40" s="1013"/>
      <c r="M40" s="1013"/>
      <c r="N40" s="1013">
        <f t="shared" si="10"/>
        <v>0</v>
      </c>
      <c r="O40" s="914"/>
      <c r="P40" s="914"/>
      <c r="Q40" s="1022"/>
      <c r="R40" s="878"/>
      <c r="S40" s="878"/>
      <c r="T40" s="878"/>
      <c r="U40" s="878"/>
      <c r="V40" s="878"/>
      <c r="W40" s="878"/>
      <c r="X40" s="878"/>
      <c r="Y40" s="878"/>
      <c r="Z40" s="878"/>
      <c r="AA40" s="878"/>
      <c r="AB40" s="878"/>
      <c r="AC40" s="878"/>
      <c r="AD40" s="878"/>
      <c r="AE40" s="232"/>
      <c r="AF40" s="878"/>
      <c r="AG40" s="232"/>
      <c r="AH40" s="878"/>
      <c r="AI40" s="879"/>
      <c r="AJ40" s="1055"/>
      <c r="AK40" s="874"/>
      <c r="AL40" s="875"/>
      <c r="AM40" s="876"/>
      <c r="AN40" s="876"/>
      <c r="AO40" s="4"/>
      <c r="AP40" s="877"/>
      <c r="AQ40" s="877"/>
      <c r="AR40" s="877"/>
      <c r="AS40" s="877"/>
      <c r="AT40" s="877"/>
      <c r="AU40" s="4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  <c r="KEN40" s="1"/>
    </row>
    <row r="41" spans="1:7580" s="1" customFormat="1" ht="15.75" hidden="1" x14ac:dyDescent="0.2">
      <c r="A41" s="9"/>
      <c r="B41" s="1044" t="s">
        <v>519</v>
      </c>
      <c r="C41" s="868"/>
      <c r="D41" s="869" t="s">
        <v>406</v>
      </c>
      <c r="E41" s="869"/>
      <c r="F41" s="871"/>
      <c r="G41" s="871" t="s">
        <v>404</v>
      </c>
      <c r="H41" s="1013">
        <v>4</v>
      </c>
      <c r="I41" s="1013"/>
      <c r="J41" s="1013">
        <f>IF(G41="A",(H41+I41)/2,H41+I41)</f>
        <v>4</v>
      </c>
      <c r="K41" s="1013">
        <f>TRUNC(J41,0)</f>
        <v>4</v>
      </c>
      <c r="L41" s="1013"/>
      <c r="M41" s="1013"/>
      <c r="N41" s="1013">
        <f t="shared" si="10"/>
        <v>0</v>
      </c>
      <c r="O41" s="914"/>
      <c r="P41" s="914"/>
      <c r="Q41" s="1022"/>
      <c r="R41" s="878"/>
      <c r="S41" s="878"/>
      <c r="T41" s="878"/>
      <c r="U41" s="878"/>
      <c r="V41" s="878"/>
      <c r="W41" s="878"/>
      <c r="X41" s="878"/>
      <c r="Y41" s="878"/>
      <c r="Z41" s="878"/>
      <c r="AA41" s="878"/>
      <c r="AB41" s="878"/>
      <c r="AC41" s="878"/>
      <c r="AD41" s="878"/>
      <c r="AE41" s="232"/>
      <c r="AF41" s="878"/>
      <c r="AG41" s="232"/>
      <c r="AH41" s="878"/>
      <c r="AI41" s="879"/>
      <c r="AJ41" s="1049">
        <f>SUM(N41:AI41)+K41</f>
        <v>4</v>
      </c>
      <c r="AK41" s="874"/>
      <c r="AL41" s="875"/>
      <c r="AM41" s="876"/>
      <c r="AN41" s="876"/>
      <c r="AO41" s="4"/>
      <c r="AP41" s="877"/>
      <c r="AQ41" s="877"/>
      <c r="AR41" s="877"/>
      <c r="AS41" s="877"/>
      <c r="AT41" s="877"/>
      <c r="AU41" s="4"/>
      <c r="AV41" s="9"/>
      <c r="AW41" s="9"/>
      <c r="AX41" s="9"/>
      <c r="AY41" s="9"/>
      <c r="AZ41" s="9"/>
      <c r="KEN41" s="967"/>
    </row>
    <row r="42" spans="1:7580" ht="15.75" x14ac:dyDescent="0.2">
      <c r="A42" s="9">
        <v>47</v>
      </c>
      <c r="B42" s="699" t="s">
        <v>414</v>
      </c>
      <c r="C42" s="902"/>
      <c r="D42" s="903"/>
      <c r="E42" s="903"/>
      <c r="F42" s="870"/>
      <c r="G42" s="900"/>
      <c r="H42" s="1013"/>
      <c r="I42" s="1013"/>
      <c r="J42" s="1013"/>
      <c r="K42" s="1013"/>
      <c r="L42" s="1013"/>
      <c r="M42" s="1013"/>
      <c r="N42" s="1013">
        <f t="shared" si="10"/>
        <v>0</v>
      </c>
      <c r="O42" s="1076"/>
      <c r="P42" s="1077"/>
      <c r="Q42" s="1022">
        <f t="shared" ref="Q42:Q74" si="11">TRUNC(IF(D42="PM",0,IF(E42="CA",(K42)/6,(K42)/3)),0)</f>
        <v>0</v>
      </c>
      <c r="R42" s="1074"/>
      <c r="S42" s="1074"/>
      <c r="T42" s="872"/>
      <c r="U42" s="1074"/>
      <c r="V42" s="1074"/>
      <c r="W42" s="1074"/>
      <c r="X42" s="1074"/>
      <c r="Y42" s="1074"/>
      <c r="Z42" s="1074"/>
      <c r="AA42" s="1074"/>
      <c r="AB42" s="872"/>
      <c r="AC42" s="872"/>
      <c r="AD42" s="872"/>
      <c r="AE42" s="1075"/>
      <c r="AF42" s="872"/>
      <c r="AG42" s="1075"/>
      <c r="AH42" s="872"/>
      <c r="AI42" s="905"/>
      <c r="AJ42" s="1055"/>
      <c r="AK42" s="906"/>
      <c r="AL42" s="907"/>
      <c r="AM42" s="908"/>
      <c r="AN42" s="908"/>
      <c r="AO42" s="909"/>
      <c r="AP42" s="910"/>
      <c r="AQ42" s="910"/>
      <c r="AR42" s="910"/>
      <c r="AS42" s="911"/>
      <c r="AT42" s="910"/>
      <c r="AU42" s="909"/>
      <c r="BA42" s="967"/>
      <c r="BB42" s="967"/>
      <c r="BC42" s="967"/>
      <c r="BD42" s="967"/>
      <c r="BE42" s="967"/>
      <c r="BF42" s="967"/>
      <c r="BG42" s="967"/>
      <c r="BH42" s="967"/>
      <c r="BI42" s="967"/>
      <c r="BJ42" s="967"/>
      <c r="BK42" s="967"/>
      <c r="BL42" s="967"/>
      <c r="BM42" s="967"/>
      <c r="BN42" s="967"/>
      <c r="BO42" s="967"/>
      <c r="BP42" s="967"/>
      <c r="BQ42" s="967"/>
      <c r="BR42" s="967"/>
      <c r="BS42" s="967"/>
      <c r="BT42" s="967"/>
      <c r="BU42" s="967"/>
      <c r="BV42" s="967"/>
      <c r="BW42" s="967"/>
      <c r="BX42" s="967"/>
      <c r="BY42" s="967"/>
      <c r="BZ42" s="967"/>
      <c r="CA42" s="967"/>
      <c r="CB42" s="967"/>
      <c r="CC42" s="967"/>
      <c r="CD42" s="967"/>
      <c r="CE42" s="967"/>
      <c r="CF42" s="967"/>
      <c r="CG42" s="967"/>
      <c r="CH42" s="967"/>
      <c r="CI42" s="967"/>
      <c r="CJ42" s="967"/>
      <c r="CK42" s="967"/>
      <c r="CL42" s="967"/>
      <c r="CM42" s="967"/>
      <c r="CN42" s="967"/>
      <c r="CO42" s="967"/>
      <c r="CP42" s="967"/>
      <c r="CQ42" s="967"/>
      <c r="CR42" s="967"/>
      <c r="CS42" s="967"/>
      <c r="CT42" s="967"/>
      <c r="CU42" s="967"/>
      <c r="CV42" s="967"/>
      <c r="CW42" s="967"/>
      <c r="CX42" s="967"/>
      <c r="CY42" s="967"/>
      <c r="CZ42" s="967"/>
      <c r="DA42" s="967"/>
      <c r="DB42" s="967"/>
      <c r="DC42" s="967"/>
      <c r="DD42" s="967"/>
      <c r="DE42" s="967"/>
      <c r="DF42" s="967"/>
      <c r="DG42" s="967"/>
      <c r="DH42" s="967"/>
      <c r="DI42" s="967"/>
      <c r="DJ42" s="967"/>
      <c r="DK42" s="967"/>
      <c r="DL42" s="967"/>
      <c r="DM42" s="967"/>
      <c r="DN42" s="967"/>
      <c r="DO42" s="967"/>
      <c r="DP42" s="967"/>
      <c r="DQ42" s="967"/>
      <c r="DR42" s="967"/>
      <c r="DS42" s="967"/>
      <c r="DT42" s="967"/>
      <c r="DU42" s="967"/>
      <c r="DV42" s="967"/>
      <c r="DW42" s="967"/>
      <c r="DX42" s="967"/>
      <c r="DY42" s="967"/>
      <c r="DZ42" s="967"/>
      <c r="EA42" s="967"/>
      <c r="EB42" s="967"/>
      <c r="EC42" s="967"/>
      <c r="ED42" s="967"/>
      <c r="EE42" s="967"/>
      <c r="EF42" s="967"/>
      <c r="EG42" s="967"/>
      <c r="EH42" s="967"/>
      <c r="EI42" s="967"/>
      <c r="EJ42" s="967"/>
      <c r="EK42" s="967"/>
      <c r="EL42" s="967"/>
      <c r="EM42" s="967"/>
      <c r="EN42" s="967"/>
      <c r="EO42" s="967"/>
      <c r="EP42" s="967"/>
      <c r="EQ42" s="967"/>
      <c r="ER42" s="967"/>
      <c r="ES42" s="967"/>
      <c r="ET42" s="967"/>
      <c r="EU42" s="967"/>
      <c r="EV42" s="967"/>
      <c r="EW42" s="967"/>
      <c r="EX42" s="967"/>
      <c r="EY42" s="967"/>
      <c r="EZ42" s="967"/>
      <c r="FA42" s="967"/>
      <c r="FB42" s="967"/>
      <c r="FC42" s="967"/>
      <c r="FD42" s="967"/>
      <c r="FE42" s="967"/>
      <c r="FF42" s="967"/>
      <c r="FG42" s="967"/>
      <c r="FH42" s="967"/>
      <c r="FI42" s="967"/>
      <c r="FJ42" s="967"/>
      <c r="FK42" s="967"/>
      <c r="FL42" s="967"/>
      <c r="FM42" s="967"/>
      <c r="FN42" s="967"/>
      <c r="FO42" s="967"/>
      <c r="FP42" s="967"/>
      <c r="FQ42" s="967"/>
      <c r="FR42" s="967"/>
      <c r="FS42" s="967"/>
      <c r="FT42" s="967"/>
      <c r="FU42" s="967"/>
      <c r="FV42" s="967"/>
      <c r="FW42" s="967"/>
      <c r="FX42" s="967"/>
      <c r="FY42" s="967"/>
      <c r="FZ42" s="967"/>
      <c r="GA42" s="967"/>
      <c r="GB42" s="967"/>
      <c r="GC42" s="967"/>
      <c r="GD42" s="967"/>
      <c r="GE42" s="967"/>
      <c r="GF42" s="967"/>
      <c r="GG42" s="967"/>
      <c r="GH42" s="967"/>
      <c r="GI42" s="967"/>
      <c r="GJ42" s="967"/>
      <c r="GK42" s="967"/>
      <c r="GL42" s="967"/>
      <c r="GM42" s="967"/>
      <c r="GN42" s="967"/>
      <c r="GO42" s="967"/>
      <c r="GP42" s="967"/>
      <c r="GQ42" s="967"/>
      <c r="GR42" s="967"/>
      <c r="GS42" s="967"/>
      <c r="GT42" s="967"/>
      <c r="GU42" s="967"/>
      <c r="GV42" s="967"/>
      <c r="GW42" s="967"/>
      <c r="GX42" s="967"/>
      <c r="GY42" s="967"/>
      <c r="GZ42" s="967"/>
      <c r="HA42" s="967"/>
      <c r="HB42" s="967"/>
      <c r="HC42" s="967"/>
      <c r="HD42" s="967"/>
      <c r="HE42" s="967"/>
      <c r="HF42" s="967"/>
      <c r="HG42" s="967"/>
      <c r="HH42" s="967"/>
      <c r="HI42" s="967"/>
      <c r="HJ42" s="967"/>
      <c r="HK42" s="967"/>
      <c r="HL42" s="967"/>
      <c r="HM42" s="967"/>
      <c r="HN42" s="967"/>
      <c r="HO42" s="967"/>
      <c r="HP42" s="967"/>
      <c r="HQ42" s="967"/>
      <c r="HR42" s="967"/>
      <c r="HS42" s="967"/>
      <c r="HT42" s="967"/>
      <c r="HU42" s="967"/>
      <c r="HV42" s="967"/>
      <c r="HW42" s="967"/>
      <c r="HX42" s="967"/>
      <c r="HY42" s="967"/>
      <c r="HZ42" s="967"/>
      <c r="IA42" s="967"/>
      <c r="IB42" s="967"/>
      <c r="IC42" s="967"/>
      <c r="ID42" s="967"/>
      <c r="IE42" s="967"/>
      <c r="IF42" s="967"/>
      <c r="IG42" s="967"/>
      <c r="IH42" s="967"/>
      <c r="II42" s="967"/>
      <c r="IJ42" s="967"/>
      <c r="IK42" s="967"/>
      <c r="IL42" s="967"/>
      <c r="IM42" s="967"/>
      <c r="IN42" s="967"/>
      <c r="IO42" s="967"/>
      <c r="IP42" s="967"/>
      <c r="IQ42" s="967"/>
      <c r="IR42" s="967"/>
      <c r="IS42" s="967"/>
      <c r="IT42" s="967"/>
      <c r="IU42" s="967"/>
      <c r="IV42" s="967"/>
      <c r="IW42" s="967"/>
      <c r="IX42" s="967"/>
      <c r="IY42" s="967"/>
      <c r="IZ42" s="967"/>
      <c r="JA42" s="967"/>
      <c r="JB42" s="967"/>
      <c r="JC42" s="967"/>
      <c r="JD42" s="967"/>
      <c r="JE42" s="967"/>
      <c r="JF42" s="967"/>
      <c r="JG42" s="967"/>
      <c r="JH42" s="967"/>
      <c r="JI42" s="967"/>
      <c r="JJ42" s="967"/>
      <c r="JK42" s="967"/>
      <c r="JL42" s="967"/>
      <c r="JM42" s="967"/>
      <c r="JN42" s="967"/>
      <c r="JO42" s="967"/>
      <c r="JP42" s="967"/>
      <c r="JQ42" s="967"/>
      <c r="JR42" s="967"/>
      <c r="JS42" s="967"/>
      <c r="JT42" s="967"/>
      <c r="JU42" s="967"/>
      <c r="JV42" s="967"/>
      <c r="JW42" s="967"/>
      <c r="JX42" s="967"/>
      <c r="JY42" s="967"/>
      <c r="JZ42" s="967"/>
      <c r="KA42" s="967"/>
      <c r="KB42" s="967"/>
      <c r="KC42" s="967"/>
      <c r="KD42" s="967"/>
      <c r="KE42" s="967"/>
      <c r="KF42" s="967"/>
      <c r="KG42" s="967"/>
      <c r="KH42" s="967"/>
      <c r="KI42" s="967"/>
      <c r="KJ42" s="967"/>
      <c r="KK42" s="967"/>
      <c r="KL42" s="967"/>
      <c r="KM42" s="967"/>
      <c r="KN42" s="967"/>
      <c r="KO42" s="967"/>
      <c r="KP42" s="967"/>
      <c r="KQ42" s="967"/>
      <c r="KR42" s="967"/>
      <c r="KS42" s="967"/>
      <c r="KT42" s="967"/>
      <c r="KU42" s="967"/>
      <c r="KV42" s="967"/>
      <c r="KW42" s="967"/>
      <c r="KX42" s="967"/>
      <c r="KY42" s="967"/>
      <c r="KZ42" s="967"/>
      <c r="LA42" s="967"/>
      <c r="LB42" s="967"/>
      <c r="LC42" s="967"/>
      <c r="LD42" s="967"/>
      <c r="LE42" s="967"/>
      <c r="LF42" s="967"/>
      <c r="LG42" s="967"/>
      <c r="LH42" s="967"/>
      <c r="LI42" s="967"/>
      <c r="LJ42" s="967"/>
      <c r="LK42" s="967"/>
      <c r="LL42" s="967"/>
      <c r="LM42" s="967"/>
      <c r="LN42" s="967"/>
      <c r="LO42" s="967"/>
      <c r="LP42" s="967"/>
      <c r="LQ42" s="967"/>
      <c r="LR42" s="967"/>
      <c r="LS42" s="967"/>
      <c r="LT42" s="967"/>
      <c r="LU42" s="967"/>
      <c r="LV42" s="967"/>
      <c r="LW42" s="967"/>
      <c r="LX42" s="967"/>
      <c r="LY42" s="967"/>
      <c r="LZ42" s="967"/>
      <c r="MA42" s="967"/>
      <c r="MB42" s="967"/>
      <c r="MC42" s="967"/>
      <c r="MD42" s="967"/>
      <c r="ME42" s="967"/>
      <c r="MF42" s="967"/>
      <c r="MG42" s="967"/>
      <c r="MH42" s="967"/>
      <c r="MI42" s="967"/>
      <c r="MJ42" s="967"/>
      <c r="MK42" s="967"/>
      <c r="ML42" s="967"/>
      <c r="MM42" s="967"/>
      <c r="MN42" s="967"/>
      <c r="MO42" s="967"/>
      <c r="MP42" s="967"/>
      <c r="MQ42" s="967"/>
      <c r="MR42" s="967"/>
      <c r="MS42" s="967"/>
      <c r="MT42" s="967"/>
      <c r="MU42" s="967"/>
      <c r="MV42" s="967"/>
      <c r="MW42" s="967"/>
      <c r="MX42" s="967"/>
      <c r="MY42" s="967"/>
      <c r="MZ42" s="967"/>
      <c r="NA42" s="967"/>
      <c r="NB42" s="967"/>
      <c r="NC42" s="967"/>
      <c r="ND42" s="967"/>
      <c r="NE42" s="967"/>
      <c r="NF42" s="967"/>
      <c r="NG42" s="967"/>
      <c r="NH42" s="967"/>
      <c r="NI42" s="967"/>
      <c r="NJ42" s="967"/>
      <c r="NK42" s="967"/>
      <c r="NL42" s="967"/>
      <c r="NM42" s="967"/>
      <c r="NN42" s="967"/>
      <c r="NO42" s="967"/>
      <c r="NP42" s="967"/>
      <c r="NQ42" s="967"/>
      <c r="NR42" s="967"/>
      <c r="NS42" s="967"/>
      <c r="NT42" s="967"/>
      <c r="NU42" s="967"/>
      <c r="NV42" s="967"/>
      <c r="NW42" s="967"/>
      <c r="NX42" s="967"/>
      <c r="NY42" s="967"/>
      <c r="NZ42" s="967"/>
      <c r="OA42" s="967"/>
      <c r="OB42" s="967"/>
      <c r="OC42" s="967"/>
      <c r="OD42" s="967"/>
      <c r="OE42" s="967"/>
      <c r="OF42" s="967"/>
      <c r="OG42" s="967"/>
      <c r="OH42" s="967"/>
      <c r="OI42" s="967"/>
      <c r="OJ42" s="967"/>
      <c r="OK42" s="967"/>
      <c r="OL42" s="967"/>
      <c r="OM42" s="967"/>
      <c r="ON42" s="967"/>
      <c r="OO42" s="967"/>
      <c r="OP42" s="967"/>
      <c r="OQ42" s="967"/>
      <c r="OR42" s="967"/>
      <c r="OS42" s="967"/>
      <c r="OT42" s="967"/>
      <c r="OU42" s="967"/>
      <c r="OV42" s="967"/>
      <c r="OW42" s="967"/>
      <c r="OX42" s="967"/>
      <c r="OY42" s="967"/>
      <c r="OZ42" s="967"/>
      <c r="PA42" s="967"/>
      <c r="PB42" s="967"/>
      <c r="PC42" s="967"/>
      <c r="PD42" s="967"/>
      <c r="PE42" s="967"/>
      <c r="PF42" s="967"/>
      <c r="PG42" s="967"/>
      <c r="PH42" s="967"/>
      <c r="PI42" s="967"/>
      <c r="PJ42" s="967"/>
      <c r="PK42" s="967"/>
      <c r="PL42" s="967"/>
      <c r="PM42" s="967"/>
      <c r="PN42" s="967"/>
      <c r="PO42" s="967"/>
      <c r="PP42" s="967"/>
      <c r="PQ42" s="967"/>
      <c r="PR42" s="967"/>
      <c r="PS42" s="967"/>
      <c r="PT42" s="967"/>
      <c r="PU42" s="967"/>
      <c r="PV42" s="967"/>
      <c r="PW42" s="967"/>
      <c r="PX42" s="967"/>
      <c r="PY42" s="967"/>
      <c r="PZ42" s="967"/>
      <c r="QA42" s="967"/>
      <c r="QB42" s="967"/>
      <c r="QC42" s="967"/>
      <c r="QD42" s="967"/>
      <c r="QE42" s="967"/>
      <c r="QF42" s="967"/>
      <c r="QG42" s="967"/>
      <c r="QH42" s="967"/>
      <c r="QI42" s="967"/>
      <c r="QJ42" s="967"/>
      <c r="QK42" s="967"/>
      <c r="QL42" s="967"/>
      <c r="QM42" s="967"/>
      <c r="QN42" s="967"/>
      <c r="QO42" s="967"/>
      <c r="QP42" s="967"/>
      <c r="QQ42" s="967"/>
      <c r="QR42" s="967"/>
      <c r="QS42" s="967"/>
      <c r="QT42" s="967"/>
      <c r="QU42" s="967"/>
      <c r="QV42" s="967"/>
      <c r="QW42" s="967"/>
      <c r="QX42" s="967"/>
      <c r="QY42" s="967"/>
      <c r="QZ42" s="967"/>
      <c r="RA42" s="967"/>
      <c r="RB42" s="967"/>
      <c r="RC42" s="967"/>
      <c r="RD42" s="967"/>
      <c r="RE42" s="967"/>
      <c r="RF42" s="967"/>
      <c r="RG42" s="967"/>
      <c r="RH42" s="967"/>
      <c r="RI42" s="967"/>
      <c r="RJ42" s="967"/>
      <c r="RK42" s="967"/>
      <c r="RL42" s="967"/>
      <c r="RM42" s="967"/>
      <c r="RN42" s="967"/>
      <c r="RO42" s="967"/>
      <c r="RP42" s="967"/>
      <c r="RQ42" s="967"/>
      <c r="RR42" s="967"/>
      <c r="RS42" s="967"/>
      <c r="RT42" s="967"/>
      <c r="RU42" s="967"/>
      <c r="RV42" s="967"/>
      <c r="RW42" s="967"/>
      <c r="RX42" s="967"/>
      <c r="RY42" s="967"/>
      <c r="RZ42" s="967"/>
      <c r="SA42" s="967"/>
      <c r="SB42" s="967"/>
      <c r="SC42" s="967"/>
      <c r="SD42" s="967"/>
      <c r="SE42" s="967"/>
      <c r="SF42" s="967"/>
      <c r="SG42" s="967"/>
      <c r="SH42" s="967"/>
      <c r="SI42" s="967"/>
      <c r="SJ42" s="967"/>
      <c r="SK42" s="967"/>
      <c r="SL42" s="967"/>
      <c r="SM42" s="967"/>
      <c r="SN42" s="967"/>
      <c r="SO42" s="967"/>
      <c r="SP42" s="967"/>
      <c r="SQ42" s="967"/>
      <c r="SR42" s="967"/>
      <c r="SS42" s="967"/>
      <c r="ST42" s="967"/>
      <c r="SU42" s="967"/>
      <c r="SV42" s="967"/>
      <c r="SW42" s="967"/>
      <c r="SX42" s="967"/>
      <c r="SY42" s="967"/>
      <c r="SZ42" s="967"/>
      <c r="TA42" s="967"/>
      <c r="TB42" s="967"/>
      <c r="TC42" s="967"/>
      <c r="TD42" s="967"/>
      <c r="TE42" s="967"/>
      <c r="TF42" s="967"/>
      <c r="TG42" s="967"/>
      <c r="TH42" s="967"/>
      <c r="TI42" s="967"/>
      <c r="TJ42" s="967"/>
      <c r="TK42" s="967"/>
      <c r="TL42" s="967"/>
      <c r="TM42" s="967"/>
      <c r="TN42" s="967"/>
      <c r="TO42" s="967"/>
      <c r="TP42" s="967"/>
      <c r="TQ42" s="967"/>
      <c r="TR42" s="967"/>
      <c r="TS42" s="967"/>
      <c r="TT42" s="967"/>
      <c r="TU42" s="967"/>
      <c r="TV42" s="967"/>
      <c r="TW42" s="967"/>
      <c r="TX42" s="967"/>
      <c r="TY42" s="967"/>
      <c r="TZ42" s="967"/>
      <c r="UA42" s="967"/>
      <c r="UB42" s="967"/>
      <c r="UC42" s="967"/>
      <c r="UD42" s="967"/>
      <c r="UE42" s="967"/>
      <c r="UF42" s="967"/>
      <c r="UG42" s="967"/>
      <c r="UH42" s="967"/>
      <c r="UI42" s="967"/>
      <c r="UJ42" s="967"/>
      <c r="UK42" s="967"/>
      <c r="UL42" s="967"/>
      <c r="UM42" s="967"/>
      <c r="UN42" s="967"/>
      <c r="UO42" s="967"/>
      <c r="UP42" s="967"/>
      <c r="UQ42" s="967"/>
      <c r="UR42" s="967"/>
      <c r="US42" s="967"/>
      <c r="UT42" s="967"/>
      <c r="UU42" s="967"/>
      <c r="UV42" s="967"/>
      <c r="UW42" s="967"/>
      <c r="UX42" s="967"/>
      <c r="UY42" s="967"/>
      <c r="UZ42" s="967"/>
      <c r="VA42" s="967"/>
      <c r="VB42" s="967"/>
      <c r="VC42" s="967"/>
      <c r="VD42" s="967"/>
      <c r="VE42" s="967"/>
      <c r="VF42" s="967"/>
      <c r="VG42" s="967"/>
      <c r="VH42" s="967"/>
      <c r="VI42" s="967"/>
      <c r="VJ42" s="967"/>
      <c r="VK42" s="967"/>
      <c r="VL42" s="967"/>
      <c r="VM42" s="967"/>
      <c r="VN42" s="967"/>
      <c r="VO42" s="967"/>
      <c r="VP42" s="967"/>
      <c r="VQ42" s="967"/>
      <c r="VR42" s="967"/>
      <c r="VS42" s="967"/>
      <c r="VT42" s="967"/>
      <c r="VU42" s="967"/>
      <c r="VV42" s="967"/>
      <c r="VW42" s="967"/>
      <c r="VX42" s="967"/>
      <c r="VY42" s="967"/>
      <c r="VZ42" s="967"/>
      <c r="WA42" s="967"/>
      <c r="WB42" s="967"/>
      <c r="WC42" s="967"/>
      <c r="WD42" s="967"/>
      <c r="WE42" s="967"/>
      <c r="WF42" s="967"/>
      <c r="WG42" s="967"/>
      <c r="WH42" s="967"/>
      <c r="WI42" s="967"/>
      <c r="WJ42" s="967"/>
      <c r="WK42" s="967"/>
      <c r="WL42" s="967"/>
      <c r="WM42" s="967"/>
      <c r="WN42" s="967"/>
      <c r="WO42" s="967"/>
      <c r="WP42" s="967"/>
      <c r="WQ42" s="967"/>
      <c r="WR42" s="967"/>
      <c r="WS42" s="967"/>
      <c r="WT42" s="967"/>
      <c r="WU42" s="967"/>
      <c r="WV42" s="967"/>
      <c r="WW42" s="967"/>
      <c r="WX42" s="967"/>
      <c r="WY42" s="967"/>
      <c r="WZ42" s="967"/>
      <c r="XA42" s="967"/>
      <c r="XB42" s="967"/>
      <c r="XC42" s="967"/>
      <c r="XD42" s="967"/>
      <c r="XE42" s="967"/>
      <c r="XF42" s="967"/>
      <c r="XG42" s="967"/>
      <c r="XH42" s="967"/>
      <c r="XI42" s="967"/>
      <c r="XJ42" s="967"/>
      <c r="XK42" s="967"/>
      <c r="XL42" s="967"/>
      <c r="XM42" s="967"/>
      <c r="XN42" s="967"/>
      <c r="XO42" s="967"/>
      <c r="XP42" s="967"/>
      <c r="XQ42" s="967"/>
      <c r="XR42" s="967"/>
      <c r="XS42" s="967"/>
      <c r="XT42" s="967"/>
      <c r="XU42" s="967"/>
      <c r="XV42" s="967"/>
      <c r="XW42" s="967"/>
      <c r="XX42" s="967"/>
      <c r="XY42" s="967"/>
      <c r="XZ42" s="967"/>
      <c r="YA42" s="967"/>
      <c r="YB42" s="967"/>
      <c r="YC42" s="967"/>
      <c r="YD42" s="967"/>
      <c r="YE42" s="967"/>
      <c r="YF42" s="967"/>
      <c r="YG42" s="967"/>
      <c r="YH42" s="967"/>
      <c r="YI42" s="967"/>
      <c r="YJ42" s="967"/>
      <c r="YK42" s="967"/>
      <c r="YL42" s="967"/>
      <c r="YM42" s="967"/>
      <c r="YN42" s="967"/>
      <c r="YO42" s="967"/>
      <c r="YP42" s="967"/>
      <c r="YQ42" s="967"/>
      <c r="YR42" s="967"/>
      <c r="YS42" s="967"/>
      <c r="YT42" s="967"/>
      <c r="YU42" s="967"/>
      <c r="YV42" s="967"/>
      <c r="YW42" s="967"/>
      <c r="YX42" s="967"/>
      <c r="YY42" s="967"/>
      <c r="YZ42" s="967"/>
      <c r="ZA42" s="967"/>
      <c r="ZB42" s="967"/>
      <c r="ZC42" s="967"/>
      <c r="ZD42" s="967"/>
      <c r="ZE42" s="967"/>
      <c r="ZF42" s="967"/>
      <c r="ZG42" s="967"/>
      <c r="ZH42" s="967"/>
      <c r="ZI42" s="967"/>
      <c r="ZJ42" s="967"/>
      <c r="ZK42" s="967"/>
      <c r="ZL42" s="967"/>
      <c r="ZM42" s="967"/>
      <c r="ZN42" s="967"/>
      <c r="ZO42" s="967"/>
      <c r="ZP42" s="967"/>
      <c r="ZQ42" s="967"/>
      <c r="ZR42" s="967"/>
      <c r="ZS42" s="967"/>
      <c r="ZT42" s="967"/>
      <c r="ZU42" s="967"/>
      <c r="ZV42" s="967"/>
      <c r="ZW42" s="967"/>
      <c r="ZX42" s="967"/>
      <c r="ZY42" s="967"/>
      <c r="ZZ42" s="967"/>
      <c r="AAA42" s="967"/>
      <c r="AAB42" s="967"/>
      <c r="AAC42" s="967"/>
      <c r="AAD42" s="967"/>
      <c r="AAE42" s="967"/>
      <c r="AAF42" s="967"/>
      <c r="AAG42" s="967"/>
      <c r="AAH42" s="967"/>
      <c r="AAI42" s="967"/>
      <c r="AAJ42" s="967"/>
      <c r="AAK42" s="967"/>
      <c r="AAL42" s="967"/>
      <c r="AAM42" s="967"/>
      <c r="AAN42" s="967"/>
      <c r="AAO42" s="967"/>
      <c r="AAP42" s="967"/>
      <c r="AAQ42" s="967"/>
      <c r="AAR42" s="967"/>
      <c r="AAS42" s="967"/>
      <c r="AAT42" s="967"/>
      <c r="AAU42" s="967"/>
      <c r="AAV42" s="967"/>
      <c r="AAW42" s="967"/>
      <c r="AAX42" s="967"/>
      <c r="AAY42" s="967"/>
      <c r="AAZ42" s="967"/>
      <c r="ABA42" s="967"/>
      <c r="ABB42" s="967"/>
      <c r="ABC42" s="967"/>
      <c r="ABD42" s="967"/>
      <c r="ABE42" s="967"/>
      <c r="ABF42" s="967"/>
      <c r="ABG42" s="967"/>
      <c r="ABH42" s="967"/>
      <c r="ABI42" s="967"/>
      <c r="ABJ42" s="967"/>
      <c r="ABK42" s="967"/>
      <c r="ABL42" s="967"/>
      <c r="ABM42" s="967"/>
      <c r="ABN42" s="967"/>
      <c r="ABO42" s="967"/>
      <c r="ABP42" s="967"/>
      <c r="ABQ42" s="967"/>
      <c r="ABR42" s="967"/>
      <c r="ABS42" s="967"/>
      <c r="ABT42" s="967"/>
      <c r="ABU42" s="967"/>
      <c r="ABV42" s="967"/>
      <c r="ABW42" s="967"/>
      <c r="ABX42" s="967"/>
      <c r="ABY42" s="967"/>
      <c r="ABZ42" s="967"/>
      <c r="ACA42" s="967"/>
      <c r="ACB42" s="967"/>
      <c r="ACC42" s="967"/>
      <c r="ACD42" s="967"/>
      <c r="ACE42" s="967"/>
      <c r="ACF42" s="967"/>
      <c r="ACG42" s="967"/>
      <c r="ACH42" s="967"/>
      <c r="ACI42" s="967"/>
      <c r="ACJ42" s="967"/>
      <c r="ACK42" s="967"/>
      <c r="ACL42" s="967"/>
      <c r="ACM42" s="967"/>
      <c r="ACN42" s="967"/>
      <c r="ACO42" s="967"/>
      <c r="ACP42" s="967"/>
      <c r="ACQ42" s="967"/>
      <c r="ACR42" s="967"/>
      <c r="ACS42" s="967"/>
      <c r="ACT42" s="967"/>
      <c r="ACU42" s="967"/>
      <c r="ACV42" s="967"/>
      <c r="ACW42" s="967"/>
      <c r="ACX42" s="967"/>
      <c r="ACY42" s="967"/>
      <c r="ACZ42" s="967"/>
      <c r="ADA42" s="967"/>
      <c r="ADB42" s="967"/>
      <c r="ADC42" s="967"/>
      <c r="ADD42" s="967"/>
      <c r="ADE42" s="967"/>
      <c r="ADF42" s="967"/>
      <c r="ADG42" s="967"/>
      <c r="ADH42" s="967"/>
      <c r="ADI42" s="967"/>
      <c r="ADJ42" s="967"/>
      <c r="ADK42" s="967"/>
      <c r="ADL42" s="967"/>
      <c r="ADM42" s="967"/>
      <c r="ADN42" s="967"/>
      <c r="ADO42" s="967"/>
      <c r="ADP42" s="967"/>
      <c r="ADQ42" s="967"/>
      <c r="ADR42" s="967"/>
      <c r="ADS42" s="967"/>
      <c r="ADT42" s="967"/>
      <c r="ADU42" s="967"/>
      <c r="ADV42" s="967"/>
      <c r="ADW42" s="967"/>
      <c r="ADX42" s="967"/>
      <c r="ADY42" s="967"/>
      <c r="ADZ42" s="967"/>
      <c r="AEA42" s="967"/>
      <c r="AEB42" s="967"/>
      <c r="AEC42" s="967"/>
      <c r="AED42" s="967"/>
      <c r="AEE42" s="967"/>
      <c r="AEF42" s="967"/>
      <c r="AEG42" s="967"/>
      <c r="AEH42" s="967"/>
      <c r="AEI42" s="967"/>
      <c r="AEJ42" s="967"/>
      <c r="AEK42" s="967"/>
      <c r="AEL42" s="967"/>
      <c r="AEM42" s="967"/>
      <c r="AEN42" s="967"/>
      <c r="AEO42" s="967"/>
      <c r="AEP42" s="967"/>
      <c r="AEQ42" s="967"/>
      <c r="AER42" s="967"/>
      <c r="AES42" s="967"/>
      <c r="AET42" s="967"/>
      <c r="AEU42" s="967"/>
      <c r="AEV42" s="967"/>
      <c r="AEW42" s="967"/>
      <c r="AEX42" s="967"/>
      <c r="AEY42" s="967"/>
      <c r="AEZ42" s="967"/>
      <c r="AFA42" s="967"/>
      <c r="AFB42" s="967"/>
      <c r="AFC42" s="967"/>
      <c r="AFD42" s="967"/>
      <c r="AFE42" s="967"/>
      <c r="AFF42" s="967"/>
      <c r="AFG42" s="967"/>
      <c r="AFH42" s="967"/>
      <c r="AFI42" s="967"/>
      <c r="AFJ42" s="967"/>
      <c r="AFK42" s="967"/>
      <c r="AFL42" s="967"/>
      <c r="AFM42" s="967"/>
      <c r="AFN42" s="967"/>
      <c r="AFO42" s="967"/>
      <c r="AFP42" s="967"/>
      <c r="AFQ42" s="967"/>
      <c r="AFR42" s="967"/>
      <c r="AFS42" s="967"/>
      <c r="AFT42" s="967"/>
      <c r="AFU42" s="967"/>
      <c r="AFV42" s="967"/>
      <c r="AFW42" s="967"/>
      <c r="AFX42" s="967"/>
      <c r="AFY42" s="967"/>
      <c r="AFZ42" s="967"/>
      <c r="AGA42" s="967"/>
      <c r="AGB42" s="967"/>
      <c r="AGC42" s="967"/>
      <c r="AGD42" s="967"/>
      <c r="AGE42" s="967"/>
      <c r="AGF42" s="967"/>
      <c r="AGG42" s="967"/>
      <c r="AGH42" s="967"/>
      <c r="AGI42" s="967"/>
      <c r="AGJ42" s="967"/>
      <c r="AGK42" s="967"/>
      <c r="AGL42" s="967"/>
      <c r="AGM42" s="967"/>
      <c r="AGN42" s="967"/>
      <c r="AGO42" s="967"/>
      <c r="AGP42" s="967"/>
      <c r="AGQ42" s="967"/>
      <c r="AGR42" s="967"/>
      <c r="AGS42" s="967"/>
      <c r="AGT42" s="967"/>
      <c r="AGU42" s="967"/>
      <c r="AGV42" s="967"/>
      <c r="AGW42" s="967"/>
      <c r="AGX42" s="967"/>
      <c r="AGY42" s="967"/>
      <c r="AGZ42" s="967"/>
      <c r="AHA42" s="967"/>
      <c r="AHB42" s="967"/>
      <c r="AHC42" s="967"/>
      <c r="AHD42" s="967"/>
      <c r="AHE42" s="967"/>
      <c r="AHF42" s="967"/>
      <c r="AHG42" s="967"/>
      <c r="AHH42" s="967"/>
      <c r="AHI42" s="967"/>
      <c r="AHJ42" s="967"/>
      <c r="AHK42" s="967"/>
      <c r="AHL42" s="967"/>
      <c r="AHM42" s="967"/>
      <c r="AHN42" s="967"/>
      <c r="AHO42" s="967"/>
      <c r="AHP42" s="967"/>
      <c r="AHQ42" s="967"/>
      <c r="AHR42" s="967"/>
      <c r="AHS42" s="967"/>
      <c r="AHT42" s="967"/>
      <c r="AHU42" s="967"/>
      <c r="AHV42" s="967"/>
      <c r="AHW42" s="967"/>
      <c r="AHX42" s="967"/>
      <c r="AHY42" s="967"/>
      <c r="AHZ42" s="967"/>
      <c r="AIA42" s="967"/>
      <c r="AIB42" s="967"/>
      <c r="AIC42" s="967"/>
      <c r="AID42" s="967"/>
      <c r="AIE42" s="967"/>
      <c r="AIF42" s="967"/>
      <c r="AIG42" s="967"/>
      <c r="AIH42" s="967"/>
      <c r="AII42" s="967"/>
      <c r="AIJ42" s="967"/>
      <c r="AIK42" s="967"/>
      <c r="AIL42" s="967"/>
      <c r="AIM42" s="967"/>
      <c r="AIN42" s="967"/>
      <c r="AIO42" s="967"/>
      <c r="AIP42" s="967"/>
      <c r="AIQ42" s="967"/>
      <c r="AIR42" s="967"/>
      <c r="AIS42" s="967"/>
      <c r="AIT42" s="967"/>
      <c r="AIU42" s="967"/>
      <c r="AIV42" s="967"/>
      <c r="AIW42" s="967"/>
      <c r="AIX42" s="967"/>
      <c r="AIY42" s="967"/>
      <c r="AIZ42" s="967"/>
      <c r="AJA42" s="967"/>
      <c r="AJB42" s="967"/>
      <c r="AJC42" s="967"/>
      <c r="AJD42" s="967"/>
      <c r="AJE42" s="967"/>
      <c r="AJF42" s="967"/>
      <c r="AJG42" s="967"/>
      <c r="AJH42" s="967"/>
      <c r="AJI42" s="967"/>
      <c r="AJJ42" s="967"/>
      <c r="AJK42" s="967"/>
      <c r="AJL42" s="967"/>
      <c r="AJM42" s="967"/>
      <c r="AJN42" s="967"/>
      <c r="AJO42" s="967"/>
      <c r="AJP42" s="967"/>
      <c r="AJQ42" s="967"/>
      <c r="AJR42" s="967"/>
      <c r="AJS42" s="967"/>
      <c r="AJT42" s="967"/>
      <c r="AJU42" s="967"/>
      <c r="AJV42" s="967"/>
      <c r="AJW42" s="967"/>
      <c r="AJX42" s="967"/>
      <c r="AJY42" s="967"/>
      <c r="AJZ42" s="967"/>
      <c r="AKA42" s="967"/>
      <c r="AKB42" s="967"/>
      <c r="AKC42" s="967"/>
      <c r="AKD42" s="967"/>
      <c r="AKE42" s="967"/>
      <c r="AKF42" s="967"/>
      <c r="AKG42" s="967"/>
      <c r="AKH42" s="967"/>
      <c r="AKI42" s="967"/>
      <c r="AKJ42" s="967"/>
      <c r="AKK42" s="967"/>
      <c r="AKL42" s="967"/>
      <c r="AKM42" s="967"/>
      <c r="AKN42" s="967"/>
      <c r="AKO42" s="967"/>
      <c r="AKP42" s="967"/>
      <c r="AKQ42" s="967"/>
      <c r="AKR42" s="967"/>
      <c r="AKS42" s="967"/>
      <c r="AKT42" s="967"/>
      <c r="AKU42" s="967"/>
      <c r="AKV42" s="967"/>
      <c r="AKW42" s="967"/>
      <c r="AKX42" s="967"/>
      <c r="AKY42" s="967"/>
      <c r="AKZ42" s="967"/>
      <c r="ALA42" s="967"/>
      <c r="ALB42" s="967"/>
      <c r="ALC42" s="967"/>
      <c r="ALD42" s="967"/>
      <c r="ALE42" s="967"/>
      <c r="ALF42" s="967"/>
      <c r="ALG42" s="967"/>
      <c r="ALH42" s="967"/>
      <c r="ALI42" s="967"/>
      <c r="ALJ42" s="967"/>
      <c r="ALK42" s="967"/>
      <c r="ALL42" s="967"/>
      <c r="ALM42" s="967"/>
      <c r="ALN42" s="967"/>
      <c r="ALO42" s="967"/>
      <c r="ALP42" s="967"/>
      <c r="ALQ42" s="967"/>
      <c r="ALR42" s="967"/>
      <c r="ALS42" s="967"/>
      <c r="ALT42" s="967"/>
      <c r="ALU42" s="967"/>
      <c r="ALV42" s="967"/>
      <c r="ALW42" s="967"/>
      <c r="ALX42" s="967"/>
      <c r="ALY42" s="967"/>
      <c r="ALZ42" s="967"/>
      <c r="AMA42" s="967"/>
      <c r="AMB42" s="967"/>
      <c r="AMC42" s="967"/>
      <c r="AMD42" s="967"/>
      <c r="AME42" s="967"/>
      <c r="AMF42" s="967"/>
      <c r="AMG42" s="967"/>
      <c r="AMH42" s="967"/>
      <c r="AMI42" s="967"/>
      <c r="AMJ42" s="967"/>
      <c r="AMK42" s="967"/>
      <c r="AML42" s="967"/>
      <c r="AMM42" s="967"/>
      <c r="AMN42" s="967"/>
      <c r="AMO42" s="967"/>
      <c r="AMP42" s="967"/>
      <c r="AMQ42" s="967"/>
      <c r="AMR42" s="967"/>
      <c r="AMS42" s="967"/>
      <c r="AMT42" s="967"/>
      <c r="AMU42" s="967"/>
      <c r="AMV42" s="967"/>
      <c r="AMW42" s="967"/>
      <c r="AMX42" s="967"/>
      <c r="AMY42" s="967"/>
      <c r="AMZ42" s="967"/>
      <c r="ANA42" s="967"/>
      <c r="ANB42" s="967"/>
      <c r="ANC42" s="967"/>
      <c r="AND42" s="967"/>
      <c r="ANE42" s="967"/>
      <c r="ANF42" s="967"/>
      <c r="ANG42" s="967"/>
      <c r="ANH42" s="967"/>
      <c r="ANI42" s="967"/>
      <c r="ANJ42" s="967"/>
      <c r="ANK42" s="967"/>
      <c r="ANL42" s="967"/>
      <c r="ANM42" s="967"/>
      <c r="ANN42" s="967"/>
      <c r="ANO42" s="967"/>
      <c r="ANP42" s="967"/>
      <c r="ANQ42" s="967"/>
      <c r="ANR42" s="967"/>
      <c r="ANS42" s="967"/>
      <c r="ANT42" s="967"/>
      <c r="ANU42" s="967"/>
      <c r="ANV42" s="967"/>
      <c r="ANW42" s="967"/>
      <c r="ANX42" s="967"/>
      <c r="ANY42" s="967"/>
      <c r="ANZ42" s="967"/>
      <c r="AOA42" s="967"/>
      <c r="AOB42" s="967"/>
      <c r="AOC42" s="967"/>
      <c r="AOD42" s="967"/>
      <c r="AOE42" s="967"/>
      <c r="AOF42" s="967"/>
      <c r="AOG42" s="967"/>
      <c r="AOH42" s="967"/>
      <c r="AOI42" s="967"/>
      <c r="AOJ42" s="967"/>
      <c r="AOK42" s="967"/>
      <c r="AOL42" s="967"/>
      <c r="AOM42" s="967"/>
      <c r="AON42" s="967"/>
      <c r="AOO42" s="967"/>
      <c r="AOP42" s="967"/>
      <c r="AOQ42" s="967"/>
      <c r="AOR42" s="967"/>
      <c r="AOS42" s="967"/>
      <c r="AOT42" s="967"/>
      <c r="AOU42" s="967"/>
      <c r="AOV42" s="967"/>
      <c r="AOW42" s="967"/>
      <c r="AOX42" s="967"/>
      <c r="AOY42" s="967"/>
      <c r="AOZ42" s="967"/>
      <c r="APA42" s="967"/>
      <c r="APB42" s="967"/>
      <c r="APC42" s="967"/>
      <c r="APD42" s="967"/>
      <c r="APE42" s="967"/>
      <c r="APF42" s="967"/>
      <c r="APG42" s="967"/>
      <c r="APH42" s="967"/>
      <c r="API42" s="967"/>
      <c r="APJ42" s="967"/>
      <c r="APK42" s="967"/>
      <c r="APL42" s="967"/>
      <c r="APM42" s="967"/>
      <c r="APN42" s="967"/>
      <c r="APO42" s="967"/>
      <c r="APP42" s="967"/>
      <c r="APQ42" s="967"/>
      <c r="APR42" s="967"/>
      <c r="APS42" s="967"/>
      <c r="APT42" s="967"/>
      <c r="APU42" s="967"/>
      <c r="APV42" s="967"/>
      <c r="APW42" s="967"/>
      <c r="APX42" s="967"/>
      <c r="APY42" s="967"/>
      <c r="APZ42" s="967"/>
      <c r="AQA42" s="967"/>
      <c r="AQB42" s="967"/>
      <c r="AQC42" s="967"/>
      <c r="AQD42" s="967"/>
      <c r="AQE42" s="967"/>
      <c r="AQF42" s="967"/>
      <c r="AQG42" s="967"/>
      <c r="AQH42" s="967"/>
      <c r="AQI42" s="967"/>
      <c r="AQJ42" s="967"/>
      <c r="AQK42" s="967"/>
      <c r="AQL42" s="967"/>
      <c r="AQM42" s="967"/>
      <c r="AQN42" s="967"/>
      <c r="AQO42" s="967"/>
      <c r="AQP42" s="967"/>
      <c r="AQQ42" s="967"/>
      <c r="AQR42" s="967"/>
      <c r="AQS42" s="967"/>
      <c r="AQT42" s="967"/>
      <c r="AQU42" s="967"/>
      <c r="AQV42" s="967"/>
      <c r="AQW42" s="967"/>
      <c r="AQX42" s="967"/>
      <c r="AQY42" s="967"/>
      <c r="AQZ42" s="967"/>
      <c r="ARA42" s="967"/>
      <c r="ARB42" s="967"/>
      <c r="ARC42" s="967"/>
      <c r="ARD42" s="967"/>
      <c r="ARE42" s="967"/>
      <c r="ARF42" s="967"/>
      <c r="ARG42" s="967"/>
      <c r="ARH42" s="967"/>
      <c r="ARI42" s="967"/>
      <c r="ARJ42" s="967"/>
      <c r="ARK42" s="967"/>
      <c r="ARL42" s="967"/>
      <c r="ARM42" s="967"/>
      <c r="ARN42" s="967"/>
      <c r="ARO42" s="967"/>
      <c r="ARP42" s="967"/>
      <c r="ARQ42" s="967"/>
      <c r="ARR42" s="967"/>
      <c r="ARS42" s="967"/>
      <c r="ART42" s="967"/>
      <c r="ARU42" s="967"/>
      <c r="ARV42" s="967"/>
      <c r="ARW42" s="967"/>
      <c r="ARX42" s="967"/>
      <c r="ARY42" s="967"/>
      <c r="ARZ42" s="967"/>
      <c r="ASA42" s="967"/>
      <c r="ASB42" s="967"/>
      <c r="ASC42" s="967"/>
      <c r="ASD42" s="967"/>
      <c r="ASE42" s="967"/>
      <c r="ASF42" s="967"/>
      <c r="ASG42" s="967"/>
      <c r="ASH42" s="967"/>
      <c r="ASI42" s="967"/>
      <c r="ASJ42" s="967"/>
      <c r="ASK42" s="967"/>
      <c r="ASL42" s="967"/>
      <c r="ASM42" s="967"/>
      <c r="ASN42" s="967"/>
      <c r="ASO42" s="967"/>
      <c r="ASP42" s="967"/>
      <c r="ASQ42" s="967"/>
      <c r="ASR42" s="967"/>
      <c r="ASS42" s="967"/>
      <c r="AST42" s="967"/>
      <c r="ASU42" s="967"/>
      <c r="ASV42" s="967"/>
      <c r="ASW42" s="967"/>
      <c r="ASX42" s="967"/>
      <c r="ASY42" s="967"/>
      <c r="ASZ42" s="967"/>
      <c r="ATA42" s="967"/>
      <c r="ATB42" s="967"/>
      <c r="ATC42" s="967"/>
      <c r="ATD42" s="967"/>
      <c r="ATE42" s="967"/>
      <c r="ATF42" s="967"/>
      <c r="ATG42" s="967"/>
      <c r="ATH42" s="967"/>
      <c r="ATI42" s="967"/>
      <c r="ATJ42" s="967"/>
      <c r="ATK42" s="967"/>
      <c r="ATL42" s="967"/>
      <c r="ATM42" s="967"/>
      <c r="ATN42" s="967"/>
      <c r="ATO42" s="967"/>
      <c r="ATP42" s="967"/>
      <c r="ATQ42" s="967"/>
      <c r="ATR42" s="967"/>
      <c r="ATS42" s="967"/>
      <c r="ATT42" s="967"/>
      <c r="ATU42" s="967"/>
      <c r="ATV42" s="967"/>
      <c r="ATW42" s="967"/>
      <c r="ATX42" s="967"/>
      <c r="ATY42" s="967"/>
      <c r="ATZ42" s="967"/>
      <c r="AUA42" s="967"/>
      <c r="AUB42" s="967"/>
      <c r="AUC42" s="967"/>
      <c r="AUD42" s="967"/>
      <c r="AUE42" s="967"/>
      <c r="AUF42" s="967"/>
      <c r="AUG42" s="967"/>
      <c r="AUH42" s="967"/>
      <c r="AUI42" s="967"/>
      <c r="AUJ42" s="967"/>
      <c r="AUK42" s="967"/>
      <c r="AUL42" s="967"/>
      <c r="AUM42" s="967"/>
      <c r="AUN42" s="967"/>
      <c r="AUO42" s="967"/>
      <c r="AUP42" s="967"/>
      <c r="AUQ42" s="967"/>
      <c r="AUR42" s="967"/>
      <c r="AUS42" s="967"/>
      <c r="AUT42" s="967"/>
      <c r="AUU42" s="967"/>
      <c r="AUV42" s="967"/>
      <c r="AUW42" s="967"/>
      <c r="AUX42" s="967"/>
      <c r="AUY42" s="967"/>
      <c r="AUZ42" s="967"/>
      <c r="AVA42" s="967"/>
      <c r="AVB42" s="967"/>
      <c r="AVC42" s="967"/>
      <c r="AVD42" s="967"/>
      <c r="AVE42" s="967"/>
      <c r="AVF42" s="967"/>
      <c r="AVG42" s="967"/>
      <c r="AVH42" s="967"/>
      <c r="AVI42" s="967"/>
      <c r="AVJ42" s="967"/>
      <c r="AVK42" s="967"/>
      <c r="AVL42" s="967"/>
      <c r="AVM42" s="967"/>
      <c r="AVN42" s="967"/>
      <c r="AVO42" s="967"/>
      <c r="AVP42" s="967"/>
      <c r="AVQ42" s="967"/>
      <c r="AVR42" s="967"/>
      <c r="AVS42" s="967"/>
      <c r="AVT42" s="967"/>
      <c r="AVU42" s="967"/>
      <c r="AVV42" s="967"/>
      <c r="AVW42" s="967"/>
      <c r="AVX42" s="967"/>
      <c r="AVY42" s="967"/>
      <c r="AVZ42" s="967"/>
      <c r="AWA42" s="967"/>
      <c r="AWB42" s="967"/>
      <c r="AWC42" s="967"/>
      <c r="AWD42" s="967"/>
      <c r="AWE42" s="967"/>
      <c r="AWF42" s="967"/>
      <c r="AWG42" s="967"/>
      <c r="AWH42" s="967"/>
      <c r="AWI42" s="967"/>
      <c r="AWJ42" s="967"/>
      <c r="AWK42" s="967"/>
      <c r="AWL42" s="967"/>
      <c r="AWM42" s="967"/>
      <c r="AWN42" s="967"/>
      <c r="AWO42" s="967"/>
      <c r="AWP42" s="967"/>
      <c r="AWQ42" s="967"/>
      <c r="AWR42" s="967"/>
      <c r="AWS42" s="967"/>
      <c r="AWT42" s="967"/>
      <c r="AWU42" s="967"/>
      <c r="AWV42" s="967"/>
      <c r="AWW42" s="967"/>
      <c r="AWX42" s="967"/>
      <c r="AWY42" s="967"/>
      <c r="AWZ42" s="967"/>
      <c r="AXA42" s="967"/>
      <c r="AXB42" s="967"/>
      <c r="AXC42" s="967"/>
      <c r="AXD42" s="967"/>
      <c r="AXE42" s="967"/>
      <c r="AXF42" s="967"/>
      <c r="AXG42" s="967"/>
      <c r="AXH42" s="967"/>
      <c r="AXI42" s="967"/>
      <c r="AXJ42" s="967"/>
      <c r="AXK42" s="967"/>
      <c r="AXL42" s="967"/>
      <c r="AXM42" s="967"/>
      <c r="AXN42" s="967"/>
      <c r="AXO42" s="967"/>
      <c r="AXP42" s="967"/>
      <c r="AXQ42" s="967"/>
      <c r="AXR42" s="967"/>
      <c r="AXS42" s="967"/>
      <c r="AXT42" s="967"/>
      <c r="AXU42" s="967"/>
      <c r="AXV42" s="967"/>
      <c r="AXW42" s="967"/>
      <c r="AXX42" s="967"/>
      <c r="AXY42" s="967"/>
      <c r="AXZ42" s="967"/>
      <c r="AYA42" s="967"/>
      <c r="AYB42" s="967"/>
      <c r="AYC42" s="967"/>
      <c r="AYD42" s="967"/>
      <c r="AYE42" s="967"/>
      <c r="AYF42" s="967"/>
      <c r="AYG42" s="967"/>
      <c r="AYH42" s="967"/>
      <c r="AYI42" s="967"/>
      <c r="AYJ42" s="967"/>
      <c r="AYK42" s="967"/>
      <c r="AYL42" s="967"/>
      <c r="AYM42" s="967"/>
      <c r="AYN42" s="967"/>
      <c r="AYO42" s="967"/>
      <c r="AYP42" s="967"/>
      <c r="AYQ42" s="967"/>
      <c r="AYR42" s="967"/>
      <c r="AYS42" s="967"/>
      <c r="AYT42" s="967"/>
      <c r="AYU42" s="967"/>
      <c r="AYV42" s="967"/>
      <c r="AYW42" s="967"/>
      <c r="AYX42" s="967"/>
      <c r="AYY42" s="967"/>
      <c r="AYZ42" s="967"/>
      <c r="AZA42" s="967"/>
      <c r="AZB42" s="967"/>
      <c r="AZC42" s="967"/>
      <c r="AZD42" s="967"/>
      <c r="AZE42" s="967"/>
      <c r="AZF42" s="967"/>
      <c r="AZG42" s="967"/>
      <c r="AZH42" s="967"/>
      <c r="AZI42" s="967"/>
      <c r="AZJ42" s="967"/>
      <c r="AZK42" s="967"/>
      <c r="AZL42" s="967"/>
      <c r="AZM42" s="967"/>
      <c r="AZN42" s="967"/>
      <c r="AZO42" s="967"/>
      <c r="AZP42" s="967"/>
      <c r="AZQ42" s="967"/>
      <c r="AZR42" s="967"/>
      <c r="AZS42" s="967"/>
      <c r="AZT42" s="967"/>
      <c r="AZU42" s="967"/>
      <c r="AZV42" s="967"/>
      <c r="AZW42" s="967"/>
      <c r="AZX42" s="967"/>
      <c r="AZY42" s="967"/>
      <c r="AZZ42" s="967"/>
      <c r="BAA42" s="967"/>
      <c r="BAB42" s="967"/>
      <c r="BAC42" s="967"/>
      <c r="BAD42" s="967"/>
      <c r="BAE42" s="967"/>
      <c r="BAF42" s="967"/>
      <c r="BAG42" s="967"/>
      <c r="BAH42" s="967"/>
      <c r="BAI42" s="967"/>
      <c r="BAJ42" s="967"/>
      <c r="BAK42" s="967"/>
      <c r="BAL42" s="967"/>
      <c r="BAM42" s="967"/>
      <c r="BAN42" s="967"/>
      <c r="BAO42" s="967"/>
      <c r="BAP42" s="967"/>
      <c r="BAQ42" s="967"/>
      <c r="BAR42" s="967"/>
      <c r="BAS42" s="967"/>
      <c r="BAT42" s="967"/>
      <c r="BAU42" s="967"/>
      <c r="BAV42" s="967"/>
      <c r="BAW42" s="967"/>
      <c r="BAX42" s="967"/>
      <c r="BAY42" s="967"/>
      <c r="BAZ42" s="967"/>
      <c r="BBA42" s="967"/>
      <c r="BBB42" s="967"/>
      <c r="BBC42" s="967"/>
      <c r="BBD42" s="967"/>
      <c r="BBE42" s="967"/>
      <c r="BBF42" s="967"/>
      <c r="BBG42" s="967"/>
      <c r="BBH42" s="967"/>
      <c r="BBI42" s="967"/>
      <c r="BBJ42" s="967"/>
      <c r="BBK42" s="967"/>
      <c r="BBL42" s="967"/>
      <c r="BBM42" s="967"/>
      <c r="BBN42" s="967"/>
      <c r="BBO42" s="967"/>
      <c r="BBP42" s="967"/>
      <c r="BBQ42" s="967"/>
      <c r="BBR42" s="967"/>
      <c r="BBS42" s="967"/>
      <c r="BBT42" s="967"/>
      <c r="BBU42" s="967"/>
      <c r="BBV42" s="967"/>
      <c r="BBW42" s="967"/>
      <c r="BBX42" s="967"/>
      <c r="BBY42" s="967"/>
      <c r="BBZ42" s="967"/>
      <c r="BCA42" s="967"/>
      <c r="BCB42" s="967"/>
      <c r="BCC42" s="967"/>
      <c r="BCD42" s="967"/>
      <c r="BCE42" s="967"/>
      <c r="BCF42" s="967"/>
      <c r="BCG42" s="967"/>
      <c r="BCH42" s="967"/>
      <c r="BCI42" s="967"/>
      <c r="BCJ42" s="967"/>
      <c r="BCK42" s="967"/>
      <c r="BCL42" s="967"/>
      <c r="BCM42" s="967"/>
      <c r="BCN42" s="967"/>
      <c r="BCO42" s="967"/>
      <c r="BCP42" s="967"/>
      <c r="BCQ42" s="967"/>
      <c r="BCR42" s="967"/>
      <c r="BCS42" s="967"/>
      <c r="BCT42" s="967"/>
      <c r="BCU42" s="967"/>
      <c r="BCV42" s="967"/>
      <c r="BCW42" s="967"/>
      <c r="BCX42" s="967"/>
      <c r="BCY42" s="967"/>
      <c r="BCZ42" s="967"/>
      <c r="BDA42" s="967"/>
      <c r="BDB42" s="967"/>
      <c r="BDC42" s="967"/>
      <c r="BDD42" s="967"/>
      <c r="BDE42" s="967"/>
      <c r="BDF42" s="967"/>
      <c r="BDG42" s="967"/>
      <c r="BDH42" s="967"/>
      <c r="BDI42" s="967"/>
      <c r="BDJ42" s="967"/>
      <c r="BDK42" s="967"/>
      <c r="BDL42" s="967"/>
      <c r="BDM42" s="967"/>
      <c r="BDN42" s="967"/>
      <c r="BDO42" s="967"/>
      <c r="BDP42" s="967"/>
      <c r="BDQ42" s="967"/>
      <c r="BDR42" s="967"/>
      <c r="BDS42" s="967"/>
      <c r="BDT42" s="967"/>
      <c r="BDU42" s="967"/>
      <c r="BDV42" s="967"/>
      <c r="BDW42" s="967"/>
      <c r="BDX42" s="967"/>
      <c r="BDY42" s="967"/>
      <c r="BDZ42" s="967"/>
      <c r="BEA42" s="967"/>
      <c r="BEB42" s="967"/>
      <c r="BEC42" s="967"/>
      <c r="BED42" s="967"/>
      <c r="BEE42" s="967"/>
      <c r="BEF42" s="967"/>
      <c r="BEG42" s="967"/>
      <c r="BEH42" s="967"/>
      <c r="BEI42" s="967"/>
      <c r="BEJ42" s="967"/>
      <c r="BEK42" s="967"/>
      <c r="BEL42" s="967"/>
      <c r="BEM42" s="967"/>
      <c r="BEN42" s="967"/>
      <c r="BEO42" s="967"/>
      <c r="BEP42" s="967"/>
      <c r="BEQ42" s="967"/>
      <c r="BER42" s="967"/>
      <c r="BES42" s="967"/>
      <c r="BET42" s="967"/>
      <c r="BEU42" s="967"/>
      <c r="BEV42" s="967"/>
      <c r="BEW42" s="967"/>
      <c r="BEX42" s="967"/>
      <c r="BEY42" s="967"/>
      <c r="BEZ42" s="967"/>
      <c r="BFA42" s="967"/>
      <c r="BFB42" s="967"/>
      <c r="BFC42" s="967"/>
      <c r="BFD42" s="967"/>
      <c r="BFE42" s="967"/>
      <c r="BFF42" s="967"/>
      <c r="BFG42" s="967"/>
      <c r="BFH42" s="967"/>
      <c r="BFI42" s="967"/>
      <c r="BFJ42" s="967"/>
      <c r="BFK42" s="967"/>
      <c r="BFL42" s="967"/>
      <c r="BFM42" s="967"/>
      <c r="BFN42" s="967"/>
      <c r="BFO42" s="967"/>
      <c r="BFP42" s="967"/>
      <c r="BFQ42" s="967"/>
      <c r="BFR42" s="967"/>
      <c r="BFS42" s="967"/>
      <c r="BFT42" s="967"/>
      <c r="BFU42" s="967"/>
      <c r="BFV42" s="967"/>
      <c r="BFW42" s="967"/>
      <c r="BFX42" s="967"/>
      <c r="BFY42" s="967"/>
      <c r="BFZ42" s="967"/>
      <c r="BGA42" s="967"/>
      <c r="BGB42" s="967"/>
      <c r="BGC42" s="967"/>
      <c r="BGD42" s="967"/>
      <c r="BGE42" s="967"/>
      <c r="BGF42" s="967"/>
      <c r="BGG42" s="967"/>
      <c r="BGH42" s="967"/>
      <c r="BGI42" s="967"/>
      <c r="BGJ42" s="967"/>
      <c r="BGK42" s="967"/>
      <c r="BGL42" s="967"/>
      <c r="BGM42" s="967"/>
      <c r="BGN42" s="967"/>
      <c r="BGO42" s="967"/>
      <c r="BGP42" s="967"/>
      <c r="BGQ42" s="967"/>
      <c r="BGR42" s="967"/>
      <c r="BGS42" s="967"/>
      <c r="BGT42" s="967"/>
      <c r="BGU42" s="967"/>
      <c r="BGV42" s="967"/>
      <c r="BGW42" s="967"/>
      <c r="BGX42" s="967"/>
      <c r="BGY42" s="967"/>
      <c r="BGZ42" s="967"/>
      <c r="BHA42" s="967"/>
      <c r="BHB42" s="967"/>
      <c r="BHC42" s="967"/>
      <c r="BHD42" s="967"/>
      <c r="BHE42" s="967"/>
      <c r="BHF42" s="967"/>
      <c r="BHG42" s="967"/>
      <c r="BHH42" s="967"/>
      <c r="BHI42" s="967"/>
      <c r="BHJ42" s="967"/>
      <c r="BHK42" s="967"/>
      <c r="BHL42" s="967"/>
      <c r="BHM42" s="967"/>
      <c r="BHN42" s="967"/>
      <c r="BHO42" s="967"/>
      <c r="BHP42" s="967"/>
      <c r="BHQ42" s="967"/>
      <c r="BHR42" s="967"/>
      <c r="BHS42" s="967"/>
      <c r="BHT42" s="967"/>
      <c r="BHU42" s="967"/>
      <c r="BHV42" s="967"/>
      <c r="BHW42" s="967"/>
      <c r="BHX42" s="967"/>
      <c r="BHY42" s="967"/>
      <c r="BHZ42" s="967"/>
      <c r="BIA42" s="967"/>
      <c r="BIB42" s="967"/>
      <c r="BIC42" s="967"/>
      <c r="BID42" s="967"/>
      <c r="BIE42" s="967"/>
      <c r="BIF42" s="967"/>
      <c r="BIG42" s="967"/>
      <c r="BIH42" s="967"/>
      <c r="BII42" s="967"/>
      <c r="BIJ42" s="967"/>
      <c r="BIK42" s="967"/>
      <c r="BIL42" s="967"/>
      <c r="BIM42" s="967"/>
      <c r="BIN42" s="967"/>
      <c r="BIO42" s="967"/>
      <c r="BIP42" s="967"/>
      <c r="BIQ42" s="967"/>
      <c r="BIR42" s="967"/>
      <c r="BIS42" s="967"/>
      <c r="BIT42" s="967"/>
      <c r="BIU42" s="967"/>
      <c r="BIV42" s="967"/>
      <c r="BIW42" s="967"/>
      <c r="BIX42" s="967"/>
      <c r="BIY42" s="967"/>
      <c r="BIZ42" s="967"/>
      <c r="BJA42" s="967"/>
      <c r="BJB42" s="967"/>
      <c r="BJC42" s="967"/>
      <c r="BJD42" s="967"/>
      <c r="BJE42" s="967"/>
      <c r="BJF42" s="967"/>
      <c r="BJG42" s="967"/>
      <c r="BJH42" s="967"/>
      <c r="BJI42" s="967"/>
      <c r="BJJ42" s="967"/>
      <c r="BJK42" s="967"/>
      <c r="BJL42" s="967"/>
      <c r="BJM42" s="967"/>
      <c r="BJN42" s="967"/>
      <c r="BJO42" s="967"/>
      <c r="BJP42" s="967"/>
      <c r="BJQ42" s="967"/>
      <c r="BJR42" s="967"/>
      <c r="BJS42" s="967"/>
      <c r="BJT42" s="967"/>
      <c r="BJU42" s="967"/>
      <c r="BJV42" s="967"/>
      <c r="BJW42" s="967"/>
      <c r="BJX42" s="967"/>
      <c r="BJY42" s="967"/>
      <c r="BJZ42" s="967"/>
      <c r="BKA42" s="967"/>
      <c r="BKB42" s="967"/>
      <c r="BKC42" s="967"/>
      <c r="BKD42" s="967"/>
      <c r="BKE42" s="967"/>
      <c r="BKF42" s="967"/>
      <c r="BKG42" s="967"/>
      <c r="BKH42" s="967"/>
      <c r="BKI42" s="967"/>
      <c r="BKJ42" s="967"/>
      <c r="BKK42" s="967"/>
      <c r="BKL42" s="967"/>
      <c r="BKM42" s="967"/>
      <c r="BKN42" s="967"/>
      <c r="BKO42" s="967"/>
      <c r="BKP42" s="967"/>
      <c r="BKQ42" s="967"/>
      <c r="BKR42" s="967"/>
      <c r="BKS42" s="967"/>
      <c r="BKT42" s="967"/>
      <c r="BKU42" s="967"/>
      <c r="BKV42" s="967"/>
      <c r="BKW42" s="967"/>
      <c r="BKX42" s="967"/>
      <c r="BKY42" s="967"/>
      <c r="BKZ42" s="967"/>
      <c r="BLA42" s="967"/>
      <c r="BLB42" s="967"/>
      <c r="BLC42" s="967"/>
      <c r="BLD42" s="967"/>
      <c r="BLE42" s="967"/>
      <c r="BLF42" s="967"/>
      <c r="BLG42" s="967"/>
      <c r="BLH42" s="967"/>
      <c r="BLI42" s="967"/>
      <c r="BLJ42" s="967"/>
      <c r="BLK42" s="967"/>
      <c r="BLL42" s="967"/>
      <c r="BLM42" s="967"/>
      <c r="BLN42" s="967"/>
      <c r="BLO42" s="967"/>
      <c r="BLP42" s="967"/>
      <c r="BLQ42" s="967"/>
      <c r="BLR42" s="967"/>
      <c r="BLS42" s="967"/>
      <c r="BLT42" s="967"/>
      <c r="BLU42" s="967"/>
      <c r="BLV42" s="967"/>
      <c r="BLW42" s="967"/>
      <c r="BLX42" s="967"/>
      <c r="BLY42" s="967"/>
      <c r="BLZ42" s="967"/>
      <c r="BMA42" s="967"/>
      <c r="BMB42" s="967"/>
      <c r="BMC42" s="967"/>
      <c r="BMD42" s="967"/>
      <c r="BME42" s="967"/>
      <c r="BMF42" s="967"/>
      <c r="BMG42" s="967"/>
      <c r="BMH42" s="967"/>
      <c r="BMI42" s="967"/>
      <c r="BMJ42" s="967"/>
      <c r="BMK42" s="967"/>
      <c r="BML42" s="967"/>
      <c r="BMM42" s="967"/>
      <c r="BMN42" s="967"/>
      <c r="BMO42" s="967"/>
      <c r="BMP42" s="967"/>
      <c r="BMQ42" s="967"/>
      <c r="BMR42" s="967"/>
      <c r="BMS42" s="967"/>
      <c r="BMT42" s="967"/>
      <c r="BMU42" s="967"/>
      <c r="BMV42" s="967"/>
      <c r="BMW42" s="967"/>
      <c r="BMX42" s="967"/>
      <c r="BMY42" s="967"/>
      <c r="BMZ42" s="967"/>
      <c r="BNA42" s="967"/>
      <c r="BNB42" s="967"/>
      <c r="BNC42" s="967"/>
      <c r="BND42" s="967"/>
      <c r="BNE42" s="967"/>
      <c r="BNF42" s="967"/>
      <c r="BNG42" s="967"/>
      <c r="BNH42" s="967"/>
      <c r="BNI42" s="967"/>
      <c r="BNJ42" s="967"/>
      <c r="BNK42" s="967"/>
      <c r="BNL42" s="967"/>
      <c r="BNM42" s="967"/>
      <c r="BNN42" s="967"/>
      <c r="BNO42" s="967"/>
      <c r="BNP42" s="967"/>
      <c r="BNQ42" s="967"/>
      <c r="BNR42" s="967"/>
      <c r="BNS42" s="967"/>
      <c r="BNT42" s="967"/>
      <c r="BNU42" s="967"/>
      <c r="BNV42" s="967"/>
      <c r="BNW42" s="967"/>
      <c r="BNX42" s="967"/>
      <c r="BNY42" s="967"/>
      <c r="BNZ42" s="967"/>
      <c r="BOA42" s="967"/>
      <c r="BOB42" s="967"/>
      <c r="BOC42" s="967"/>
      <c r="BOD42" s="967"/>
      <c r="BOE42" s="967"/>
      <c r="BOF42" s="967"/>
      <c r="BOG42" s="967"/>
      <c r="BOH42" s="967"/>
      <c r="BOI42" s="967"/>
      <c r="BOJ42" s="967"/>
      <c r="BOK42" s="967"/>
      <c r="BOL42" s="967"/>
      <c r="BOM42" s="967"/>
      <c r="BON42" s="967"/>
      <c r="BOO42" s="967"/>
      <c r="BOP42" s="967"/>
      <c r="BOQ42" s="967"/>
      <c r="BOR42" s="967"/>
      <c r="BOS42" s="967"/>
      <c r="BOT42" s="967"/>
      <c r="BOU42" s="967"/>
      <c r="BOV42" s="967"/>
      <c r="BOW42" s="967"/>
      <c r="BOX42" s="967"/>
      <c r="BOY42" s="967"/>
      <c r="BOZ42" s="967"/>
      <c r="BPA42" s="967"/>
      <c r="BPB42" s="967"/>
      <c r="BPC42" s="967"/>
      <c r="BPD42" s="967"/>
      <c r="BPE42" s="967"/>
      <c r="BPF42" s="967"/>
      <c r="BPG42" s="967"/>
      <c r="BPH42" s="967"/>
      <c r="BPI42" s="967"/>
      <c r="BPJ42" s="967"/>
      <c r="BPK42" s="967"/>
      <c r="BPL42" s="967"/>
      <c r="BPM42" s="967"/>
      <c r="BPN42" s="967"/>
      <c r="BPO42" s="967"/>
      <c r="BPP42" s="967"/>
      <c r="BPQ42" s="967"/>
      <c r="BPR42" s="967"/>
      <c r="BPS42" s="967"/>
      <c r="BPT42" s="967"/>
      <c r="BPU42" s="967"/>
      <c r="BPV42" s="967"/>
      <c r="BPW42" s="967"/>
      <c r="BPX42" s="967"/>
      <c r="BPY42" s="967"/>
      <c r="BPZ42" s="967"/>
      <c r="BQA42" s="967"/>
      <c r="BQB42" s="967"/>
      <c r="BQC42" s="967"/>
      <c r="BQD42" s="967"/>
      <c r="BQE42" s="967"/>
      <c r="BQF42" s="967"/>
      <c r="BQG42" s="967"/>
      <c r="BQH42" s="967"/>
      <c r="BQI42" s="967"/>
      <c r="BQJ42" s="967"/>
      <c r="BQK42" s="967"/>
      <c r="BQL42" s="967"/>
      <c r="BQM42" s="967"/>
      <c r="BQN42" s="967"/>
      <c r="BQO42" s="967"/>
      <c r="BQP42" s="967"/>
      <c r="BQQ42" s="967"/>
      <c r="BQR42" s="967"/>
      <c r="BQS42" s="967"/>
      <c r="BQT42" s="967"/>
      <c r="BQU42" s="967"/>
      <c r="BQV42" s="967"/>
      <c r="BQW42" s="967"/>
      <c r="BQX42" s="967"/>
      <c r="BQY42" s="967"/>
      <c r="BQZ42" s="967"/>
      <c r="BRA42" s="967"/>
      <c r="BRB42" s="967"/>
      <c r="BRC42" s="967"/>
      <c r="BRD42" s="967"/>
      <c r="BRE42" s="967"/>
      <c r="BRF42" s="967"/>
      <c r="BRG42" s="967"/>
      <c r="BRH42" s="967"/>
      <c r="BRI42" s="967"/>
      <c r="BRJ42" s="967"/>
      <c r="BRK42" s="967"/>
      <c r="BRL42" s="967"/>
      <c r="BRM42" s="967"/>
      <c r="BRN42" s="967"/>
      <c r="BRO42" s="967"/>
      <c r="BRP42" s="967"/>
      <c r="BRQ42" s="967"/>
      <c r="BRR42" s="967"/>
      <c r="BRS42" s="967"/>
      <c r="BRT42" s="967"/>
      <c r="BRU42" s="967"/>
      <c r="BRV42" s="967"/>
      <c r="BRW42" s="967"/>
      <c r="BRX42" s="967"/>
      <c r="BRY42" s="967"/>
      <c r="BRZ42" s="967"/>
      <c r="BSA42" s="967"/>
      <c r="BSB42" s="967"/>
      <c r="BSC42" s="967"/>
      <c r="BSD42" s="967"/>
      <c r="BSE42" s="967"/>
      <c r="BSF42" s="967"/>
      <c r="BSG42" s="967"/>
      <c r="BSH42" s="967"/>
      <c r="BSI42" s="967"/>
      <c r="BSJ42" s="967"/>
      <c r="BSK42" s="967"/>
      <c r="BSL42" s="967"/>
      <c r="BSM42" s="967"/>
      <c r="BSN42" s="967"/>
      <c r="BSO42" s="967"/>
      <c r="BSP42" s="967"/>
      <c r="BSQ42" s="967"/>
      <c r="BSR42" s="967"/>
      <c r="BSS42" s="967"/>
      <c r="BST42" s="967"/>
      <c r="BSU42" s="967"/>
      <c r="BSV42" s="967"/>
      <c r="BSW42" s="967"/>
      <c r="BSX42" s="967"/>
      <c r="BSY42" s="967"/>
      <c r="BSZ42" s="967"/>
      <c r="BTA42" s="967"/>
      <c r="BTB42" s="967"/>
      <c r="BTC42" s="967"/>
      <c r="BTD42" s="967"/>
      <c r="BTE42" s="967"/>
      <c r="BTF42" s="967"/>
      <c r="BTG42" s="967"/>
      <c r="BTH42" s="967"/>
      <c r="BTI42" s="967"/>
      <c r="BTJ42" s="967"/>
      <c r="BTK42" s="967"/>
      <c r="BTL42" s="967"/>
      <c r="BTM42" s="967"/>
      <c r="BTN42" s="967"/>
      <c r="BTO42" s="967"/>
      <c r="BTP42" s="967"/>
      <c r="BTQ42" s="967"/>
      <c r="BTR42" s="967"/>
      <c r="BTS42" s="967"/>
      <c r="BTT42" s="967"/>
      <c r="BTU42" s="967"/>
      <c r="BTV42" s="967"/>
      <c r="BTW42" s="967"/>
      <c r="BTX42" s="967"/>
      <c r="BTY42" s="967"/>
      <c r="BTZ42" s="967"/>
      <c r="BUA42" s="967"/>
      <c r="BUB42" s="967"/>
      <c r="BUC42" s="967"/>
      <c r="BUD42" s="967"/>
      <c r="BUE42" s="967"/>
      <c r="BUF42" s="967"/>
      <c r="BUG42" s="967"/>
      <c r="BUH42" s="967"/>
      <c r="BUI42" s="967"/>
      <c r="BUJ42" s="967"/>
      <c r="BUK42" s="967"/>
      <c r="BUL42" s="967"/>
      <c r="BUM42" s="967"/>
      <c r="BUN42" s="967"/>
      <c r="BUO42" s="967"/>
      <c r="BUP42" s="967"/>
      <c r="BUQ42" s="967"/>
      <c r="BUR42" s="967"/>
      <c r="BUS42" s="967"/>
      <c r="BUT42" s="967"/>
      <c r="BUU42" s="967"/>
      <c r="BUV42" s="967"/>
      <c r="BUW42" s="967"/>
      <c r="BUX42" s="967"/>
      <c r="BUY42" s="967"/>
      <c r="BUZ42" s="967"/>
      <c r="BVA42" s="967"/>
      <c r="BVB42" s="967"/>
      <c r="BVC42" s="967"/>
      <c r="BVD42" s="967"/>
      <c r="BVE42" s="967"/>
      <c r="BVF42" s="967"/>
      <c r="BVG42" s="967"/>
      <c r="BVH42" s="967"/>
      <c r="BVI42" s="967"/>
      <c r="BVJ42" s="967"/>
      <c r="BVK42" s="967"/>
      <c r="BVL42" s="967"/>
      <c r="BVM42" s="967"/>
      <c r="BVN42" s="967"/>
      <c r="BVO42" s="967"/>
      <c r="BVP42" s="967"/>
      <c r="BVQ42" s="967"/>
      <c r="BVR42" s="967"/>
      <c r="BVS42" s="967"/>
      <c r="BVT42" s="967"/>
      <c r="BVU42" s="967"/>
      <c r="BVV42" s="967"/>
      <c r="BVW42" s="967"/>
      <c r="BVX42" s="967"/>
      <c r="BVY42" s="967"/>
      <c r="BVZ42" s="967"/>
      <c r="BWA42" s="967"/>
      <c r="BWB42" s="967"/>
      <c r="BWC42" s="967"/>
      <c r="BWD42" s="967"/>
      <c r="BWE42" s="967"/>
      <c r="BWF42" s="967"/>
      <c r="BWG42" s="967"/>
      <c r="BWH42" s="967"/>
      <c r="BWI42" s="967"/>
      <c r="BWJ42" s="967"/>
      <c r="BWK42" s="967"/>
      <c r="BWL42" s="967"/>
      <c r="BWM42" s="967"/>
      <c r="BWN42" s="967"/>
      <c r="BWO42" s="967"/>
      <c r="BWP42" s="967"/>
      <c r="BWQ42" s="967"/>
      <c r="BWR42" s="967"/>
      <c r="BWS42" s="967"/>
      <c r="BWT42" s="967"/>
      <c r="BWU42" s="967"/>
      <c r="BWV42" s="967"/>
      <c r="BWW42" s="967"/>
      <c r="BWX42" s="967"/>
      <c r="BWY42" s="967"/>
      <c r="BWZ42" s="967"/>
      <c r="BXA42" s="967"/>
      <c r="BXB42" s="967"/>
      <c r="BXC42" s="967"/>
      <c r="BXD42" s="967"/>
      <c r="BXE42" s="967"/>
      <c r="BXF42" s="967"/>
      <c r="BXG42" s="967"/>
      <c r="BXH42" s="967"/>
      <c r="BXI42" s="967"/>
      <c r="BXJ42" s="967"/>
      <c r="BXK42" s="967"/>
      <c r="BXL42" s="967"/>
      <c r="BXM42" s="967"/>
      <c r="BXN42" s="967"/>
      <c r="BXO42" s="967"/>
      <c r="BXP42" s="967"/>
      <c r="BXQ42" s="967"/>
      <c r="BXR42" s="967"/>
      <c r="BXS42" s="967"/>
      <c r="BXT42" s="967"/>
      <c r="BXU42" s="967"/>
      <c r="BXV42" s="967"/>
      <c r="BXW42" s="967"/>
      <c r="BXX42" s="967"/>
      <c r="BXY42" s="967"/>
      <c r="BXZ42" s="967"/>
      <c r="BYA42" s="967"/>
      <c r="BYB42" s="967"/>
      <c r="BYC42" s="967"/>
      <c r="BYD42" s="967"/>
      <c r="BYE42" s="967"/>
      <c r="BYF42" s="967"/>
      <c r="BYG42" s="967"/>
      <c r="BYH42" s="967"/>
      <c r="BYI42" s="967"/>
      <c r="BYJ42" s="967"/>
      <c r="BYK42" s="967"/>
      <c r="BYL42" s="967"/>
      <c r="BYM42" s="967"/>
      <c r="BYN42" s="967"/>
      <c r="BYO42" s="967"/>
      <c r="BYP42" s="967"/>
      <c r="BYQ42" s="967"/>
      <c r="BYR42" s="967"/>
      <c r="BYS42" s="967"/>
      <c r="BYT42" s="967"/>
      <c r="BYU42" s="967"/>
      <c r="BYV42" s="967"/>
      <c r="BYW42" s="967"/>
      <c r="BYX42" s="967"/>
      <c r="BYY42" s="967"/>
      <c r="BYZ42" s="967"/>
      <c r="BZA42" s="967"/>
      <c r="BZB42" s="967"/>
      <c r="BZC42" s="967"/>
      <c r="BZD42" s="967"/>
      <c r="BZE42" s="967"/>
      <c r="BZF42" s="967"/>
      <c r="BZG42" s="967"/>
      <c r="BZH42" s="967"/>
      <c r="BZI42" s="967"/>
      <c r="BZJ42" s="967"/>
      <c r="BZK42" s="967"/>
      <c r="BZL42" s="967"/>
      <c r="BZM42" s="967"/>
      <c r="BZN42" s="967"/>
      <c r="BZO42" s="967"/>
      <c r="BZP42" s="967"/>
      <c r="BZQ42" s="967"/>
      <c r="BZR42" s="967"/>
      <c r="BZS42" s="967"/>
      <c r="BZT42" s="967"/>
      <c r="BZU42" s="967"/>
      <c r="BZV42" s="967"/>
      <c r="BZW42" s="967"/>
      <c r="BZX42" s="967"/>
      <c r="BZY42" s="967"/>
      <c r="BZZ42" s="967"/>
      <c r="CAA42" s="967"/>
      <c r="CAB42" s="967"/>
      <c r="CAC42" s="967"/>
      <c r="CAD42" s="967"/>
      <c r="CAE42" s="967"/>
      <c r="CAF42" s="967"/>
      <c r="CAG42" s="967"/>
      <c r="CAH42" s="967"/>
      <c r="CAI42" s="967"/>
      <c r="CAJ42" s="967"/>
      <c r="CAK42" s="967"/>
      <c r="CAL42" s="967"/>
      <c r="CAM42" s="967"/>
      <c r="CAN42" s="967"/>
      <c r="CAO42" s="967"/>
      <c r="CAP42" s="967"/>
      <c r="CAQ42" s="967"/>
      <c r="CAR42" s="967"/>
      <c r="CAS42" s="967"/>
      <c r="CAT42" s="967"/>
      <c r="CAU42" s="967"/>
      <c r="CAV42" s="967"/>
      <c r="CAW42" s="967"/>
      <c r="CAX42" s="967"/>
      <c r="CAY42" s="967"/>
      <c r="CAZ42" s="967"/>
      <c r="CBA42" s="967"/>
      <c r="CBB42" s="967"/>
      <c r="CBC42" s="967"/>
      <c r="CBD42" s="967"/>
      <c r="CBE42" s="967"/>
      <c r="CBF42" s="967"/>
      <c r="CBG42" s="967"/>
      <c r="CBH42" s="967"/>
      <c r="CBI42" s="967"/>
      <c r="CBJ42" s="967"/>
      <c r="CBK42" s="967"/>
      <c r="CBL42" s="967"/>
      <c r="CBM42" s="967"/>
      <c r="CBN42" s="967"/>
      <c r="CBO42" s="967"/>
      <c r="CBP42" s="967"/>
      <c r="CBQ42" s="967"/>
      <c r="CBR42" s="967"/>
      <c r="CBS42" s="967"/>
      <c r="CBT42" s="967"/>
      <c r="CBU42" s="967"/>
      <c r="CBV42" s="967"/>
      <c r="CBW42" s="967"/>
      <c r="CBX42" s="967"/>
      <c r="CBY42" s="967"/>
      <c r="CBZ42" s="967"/>
      <c r="CCA42" s="967"/>
      <c r="CCB42" s="967"/>
      <c r="CCC42" s="967"/>
      <c r="CCD42" s="967"/>
      <c r="CCE42" s="967"/>
      <c r="CCF42" s="967"/>
      <c r="CCG42" s="967"/>
      <c r="CCH42" s="967"/>
      <c r="CCI42" s="967"/>
      <c r="CCJ42" s="967"/>
      <c r="CCK42" s="967"/>
      <c r="CCL42" s="967"/>
      <c r="CCM42" s="967"/>
      <c r="CCN42" s="967"/>
      <c r="CCO42" s="967"/>
      <c r="CCP42" s="967"/>
      <c r="CCQ42" s="967"/>
      <c r="CCR42" s="967"/>
      <c r="CCS42" s="967"/>
      <c r="CCT42" s="967"/>
      <c r="CCU42" s="967"/>
      <c r="CCV42" s="967"/>
      <c r="CCW42" s="967"/>
      <c r="CCX42" s="967"/>
      <c r="CCY42" s="967"/>
      <c r="CCZ42" s="967"/>
      <c r="CDA42" s="967"/>
      <c r="CDB42" s="967"/>
      <c r="CDC42" s="967"/>
      <c r="CDD42" s="967"/>
      <c r="CDE42" s="967"/>
      <c r="CDF42" s="967"/>
      <c r="CDG42" s="967"/>
      <c r="CDH42" s="967"/>
      <c r="CDI42" s="967"/>
      <c r="CDJ42" s="967"/>
      <c r="CDK42" s="967"/>
      <c r="CDL42" s="967"/>
      <c r="CDM42" s="967"/>
      <c r="CDN42" s="967"/>
      <c r="CDO42" s="967"/>
      <c r="CDP42" s="967"/>
      <c r="CDQ42" s="967"/>
      <c r="CDR42" s="967"/>
      <c r="CDS42" s="967"/>
      <c r="CDT42" s="967"/>
      <c r="CDU42" s="967"/>
      <c r="CDV42" s="967"/>
      <c r="CDW42" s="967"/>
      <c r="CDX42" s="967"/>
      <c r="CDY42" s="967"/>
      <c r="CDZ42" s="967"/>
      <c r="CEA42" s="967"/>
      <c r="CEB42" s="967"/>
      <c r="CEC42" s="967"/>
      <c r="CED42" s="967"/>
      <c r="CEE42" s="967"/>
      <c r="CEF42" s="967"/>
      <c r="CEG42" s="967"/>
      <c r="CEH42" s="967"/>
      <c r="CEI42" s="967"/>
      <c r="CEJ42" s="967"/>
      <c r="CEK42" s="967"/>
      <c r="CEL42" s="967"/>
      <c r="CEM42" s="967"/>
      <c r="CEN42" s="967"/>
      <c r="CEO42" s="967"/>
      <c r="CEP42" s="967"/>
      <c r="CEQ42" s="967"/>
      <c r="CER42" s="967"/>
      <c r="CES42" s="967"/>
      <c r="CET42" s="967"/>
      <c r="CEU42" s="967"/>
      <c r="CEV42" s="967"/>
      <c r="CEW42" s="967"/>
      <c r="CEX42" s="967"/>
      <c r="CEY42" s="967"/>
      <c r="CEZ42" s="967"/>
      <c r="CFA42" s="967"/>
      <c r="CFB42" s="967"/>
      <c r="CFC42" s="967"/>
      <c r="CFD42" s="967"/>
      <c r="CFE42" s="967"/>
      <c r="CFF42" s="967"/>
      <c r="CFG42" s="967"/>
      <c r="CFH42" s="967"/>
      <c r="CFI42" s="967"/>
      <c r="CFJ42" s="967"/>
      <c r="CFK42" s="967"/>
      <c r="CFL42" s="967"/>
      <c r="CFM42" s="967"/>
      <c r="CFN42" s="967"/>
      <c r="CFO42" s="967"/>
      <c r="CFP42" s="967"/>
      <c r="CFQ42" s="967"/>
      <c r="CFR42" s="967"/>
      <c r="CFS42" s="967"/>
      <c r="CFT42" s="967"/>
      <c r="CFU42" s="967"/>
      <c r="CFV42" s="967"/>
      <c r="CFW42" s="967"/>
      <c r="CFX42" s="967"/>
      <c r="CFY42" s="967"/>
      <c r="CFZ42" s="967"/>
      <c r="CGA42" s="967"/>
      <c r="CGB42" s="967"/>
      <c r="CGC42" s="967"/>
      <c r="CGD42" s="967"/>
      <c r="CGE42" s="967"/>
      <c r="CGF42" s="967"/>
      <c r="CGG42" s="967"/>
      <c r="CGH42" s="967"/>
      <c r="CGI42" s="967"/>
      <c r="CGJ42" s="967"/>
      <c r="CGK42" s="967"/>
      <c r="CGL42" s="967"/>
      <c r="CGM42" s="967"/>
      <c r="CGN42" s="967"/>
      <c r="CGO42" s="967"/>
      <c r="CGP42" s="967"/>
      <c r="CGQ42" s="967"/>
      <c r="CGR42" s="967"/>
      <c r="CGS42" s="967"/>
      <c r="CGT42" s="967"/>
      <c r="CGU42" s="967"/>
      <c r="CGV42" s="967"/>
      <c r="CGW42" s="967"/>
      <c r="CGX42" s="967"/>
      <c r="CGY42" s="967"/>
      <c r="CGZ42" s="967"/>
      <c r="CHA42" s="967"/>
      <c r="CHB42" s="967"/>
      <c r="CHC42" s="967"/>
      <c r="CHD42" s="967"/>
      <c r="CHE42" s="967"/>
      <c r="CHF42" s="967"/>
      <c r="CHG42" s="967"/>
      <c r="CHH42" s="967"/>
      <c r="CHI42" s="967"/>
      <c r="CHJ42" s="967"/>
      <c r="CHK42" s="967"/>
      <c r="CHL42" s="967"/>
      <c r="CHM42" s="967"/>
      <c r="CHN42" s="967"/>
      <c r="CHO42" s="967"/>
      <c r="CHP42" s="967"/>
      <c r="CHQ42" s="967"/>
      <c r="CHR42" s="967"/>
      <c r="CHS42" s="967"/>
      <c r="CHT42" s="967"/>
      <c r="CHU42" s="967"/>
      <c r="CHV42" s="967"/>
      <c r="CHW42" s="967"/>
      <c r="CHX42" s="967"/>
      <c r="CHY42" s="967"/>
      <c r="CHZ42" s="967"/>
      <c r="CIA42" s="967"/>
      <c r="CIB42" s="967"/>
      <c r="CIC42" s="967"/>
      <c r="CID42" s="967"/>
      <c r="CIE42" s="967"/>
      <c r="CIF42" s="967"/>
      <c r="CIG42" s="967"/>
      <c r="CIH42" s="967"/>
      <c r="CII42" s="967"/>
      <c r="CIJ42" s="967"/>
      <c r="CIK42" s="967"/>
      <c r="CIL42" s="967"/>
      <c r="CIM42" s="967"/>
      <c r="CIN42" s="967"/>
      <c r="CIO42" s="967"/>
      <c r="CIP42" s="967"/>
      <c r="CIQ42" s="967"/>
      <c r="CIR42" s="967"/>
      <c r="CIS42" s="967"/>
      <c r="CIT42" s="967"/>
      <c r="CIU42" s="967"/>
      <c r="CIV42" s="967"/>
      <c r="CIW42" s="967"/>
      <c r="CIX42" s="967"/>
      <c r="CIY42" s="967"/>
      <c r="CIZ42" s="967"/>
      <c r="CJA42" s="967"/>
      <c r="CJB42" s="967"/>
      <c r="CJC42" s="967"/>
      <c r="CJD42" s="967"/>
      <c r="CJE42" s="967"/>
      <c r="CJF42" s="967"/>
      <c r="CJG42" s="967"/>
      <c r="CJH42" s="967"/>
      <c r="CJI42" s="967"/>
      <c r="CJJ42" s="967"/>
      <c r="CJK42" s="967"/>
      <c r="CJL42" s="967"/>
      <c r="CJM42" s="967"/>
      <c r="CJN42" s="967"/>
      <c r="CJO42" s="967"/>
      <c r="CJP42" s="967"/>
      <c r="CJQ42" s="967"/>
      <c r="CJR42" s="967"/>
      <c r="CJS42" s="967"/>
      <c r="CJT42" s="967"/>
      <c r="CJU42" s="967"/>
      <c r="CJV42" s="967"/>
      <c r="CJW42" s="967"/>
      <c r="CJX42" s="967"/>
      <c r="CJY42" s="967"/>
      <c r="CJZ42" s="967"/>
      <c r="CKA42" s="967"/>
      <c r="CKB42" s="967"/>
      <c r="CKC42" s="967"/>
      <c r="CKD42" s="967"/>
      <c r="CKE42" s="967"/>
      <c r="CKF42" s="967"/>
      <c r="CKG42" s="967"/>
      <c r="CKH42" s="967"/>
      <c r="CKI42" s="967"/>
      <c r="CKJ42" s="967"/>
      <c r="CKK42" s="967"/>
      <c r="CKL42" s="967"/>
      <c r="CKM42" s="967"/>
      <c r="CKN42" s="967"/>
      <c r="CKO42" s="967"/>
      <c r="CKP42" s="967"/>
      <c r="CKQ42" s="967"/>
      <c r="CKR42" s="967"/>
      <c r="CKS42" s="967"/>
      <c r="CKT42" s="967"/>
      <c r="CKU42" s="967"/>
      <c r="CKV42" s="967"/>
      <c r="CKW42" s="967"/>
      <c r="CKX42" s="967"/>
      <c r="CKY42" s="967"/>
      <c r="CKZ42" s="967"/>
      <c r="CLA42" s="967"/>
      <c r="CLB42" s="967"/>
      <c r="CLC42" s="967"/>
      <c r="CLD42" s="967"/>
      <c r="CLE42" s="967"/>
      <c r="CLF42" s="967"/>
      <c r="CLG42" s="967"/>
      <c r="CLH42" s="967"/>
      <c r="CLI42" s="967"/>
      <c r="CLJ42" s="967"/>
      <c r="CLK42" s="967"/>
      <c r="CLL42" s="967"/>
      <c r="CLM42" s="967"/>
      <c r="CLN42" s="967"/>
      <c r="CLO42" s="967"/>
      <c r="CLP42" s="967"/>
      <c r="CLQ42" s="967"/>
      <c r="CLR42" s="967"/>
      <c r="CLS42" s="967"/>
      <c r="CLT42" s="967"/>
      <c r="CLU42" s="967"/>
      <c r="CLV42" s="967"/>
      <c r="CLW42" s="967"/>
      <c r="CLX42" s="967"/>
      <c r="CLY42" s="967"/>
      <c r="CLZ42" s="967"/>
      <c r="CMA42" s="967"/>
      <c r="CMB42" s="967"/>
      <c r="CMC42" s="967"/>
      <c r="CMD42" s="967"/>
      <c r="CME42" s="967"/>
      <c r="CMF42" s="967"/>
      <c r="CMG42" s="967"/>
      <c r="CMH42" s="967"/>
      <c r="CMI42" s="967"/>
      <c r="CMJ42" s="967"/>
      <c r="CMK42" s="967"/>
      <c r="CML42" s="967"/>
      <c r="CMM42" s="967"/>
      <c r="CMN42" s="967"/>
      <c r="CMO42" s="967"/>
      <c r="CMP42" s="967"/>
      <c r="CMQ42" s="967"/>
      <c r="CMR42" s="967"/>
      <c r="CMS42" s="967"/>
      <c r="CMT42" s="967"/>
      <c r="CMU42" s="967"/>
      <c r="CMV42" s="967"/>
      <c r="CMW42" s="967"/>
      <c r="CMX42" s="967"/>
      <c r="CMY42" s="967"/>
      <c r="CMZ42" s="967"/>
      <c r="CNA42" s="967"/>
      <c r="CNB42" s="967"/>
      <c r="CNC42" s="967"/>
      <c r="CND42" s="967"/>
      <c r="CNE42" s="967"/>
      <c r="CNF42" s="967"/>
      <c r="CNG42" s="967"/>
      <c r="CNH42" s="967"/>
      <c r="CNI42" s="967"/>
      <c r="CNJ42" s="967"/>
      <c r="CNK42" s="967"/>
      <c r="CNL42" s="967"/>
      <c r="CNM42" s="967"/>
      <c r="CNN42" s="967"/>
      <c r="CNO42" s="967"/>
      <c r="CNP42" s="967"/>
      <c r="CNQ42" s="967"/>
      <c r="CNR42" s="967"/>
      <c r="CNS42" s="967"/>
      <c r="CNT42" s="967"/>
      <c r="CNU42" s="967"/>
      <c r="CNV42" s="967"/>
      <c r="CNW42" s="967"/>
      <c r="CNX42" s="967"/>
      <c r="CNY42" s="967"/>
      <c r="CNZ42" s="967"/>
      <c r="COA42" s="967"/>
      <c r="COB42" s="967"/>
      <c r="COC42" s="967"/>
      <c r="COD42" s="967"/>
      <c r="COE42" s="967"/>
      <c r="COF42" s="967"/>
      <c r="COG42" s="967"/>
      <c r="COH42" s="967"/>
      <c r="COI42" s="967"/>
      <c r="COJ42" s="967"/>
      <c r="COK42" s="967"/>
      <c r="COL42" s="967"/>
      <c r="COM42" s="967"/>
      <c r="CON42" s="967"/>
      <c r="COO42" s="967"/>
      <c r="COP42" s="967"/>
      <c r="COQ42" s="967"/>
      <c r="COR42" s="967"/>
      <c r="COS42" s="967"/>
      <c r="COT42" s="967"/>
      <c r="COU42" s="967"/>
      <c r="COV42" s="967"/>
      <c r="COW42" s="967"/>
      <c r="COX42" s="967"/>
      <c r="COY42" s="967"/>
      <c r="COZ42" s="967"/>
      <c r="CPA42" s="967"/>
      <c r="CPB42" s="967"/>
      <c r="CPC42" s="967"/>
      <c r="CPD42" s="967"/>
      <c r="CPE42" s="967"/>
      <c r="CPF42" s="967"/>
      <c r="CPG42" s="967"/>
      <c r="CPH42" s="967"/>
      <c r="CPI42" s="967"/>
      <c r="CPJ42" s="967"/>
      <c r="CPK42" s="967"/>
      <c r="CPL42" s="967"/>
      <c r="CPM42" s="967"/>
      <c r="CPN42" s="967"/>
      <c r="CPO42" s="967"/>
      <c r="CPP42" s="967"/>
      <c r="CPQ42" s="967"/>
      <c r="CPR42" s="967"/>
      <c r="CPS42" s="967"/>
      <c r="CPT42" s="967"/>
      <c r="CPU42" s="967"/>
      <c r="CPV42" s="967"/>
      <c r="CPW42" s="967"/>
      <c r="CPX42" s="967"/>
      <c r="CPY42" s="967"/>
      <c r="CPZ42" s="967"/>
      <c r="CQA42" s="967"/>
      <c r="CQB42" s="967"/>
      <c r="CQC42" s="967"/>
      <c r="CQD42" s="967"/>
      <c r="CQE42" s="967"/>
      <c r="CQF42" s="967"/>
      <c r="CQG42" s="967"/>
      <c r="CQH42" s="967"/>
      <c r="CQI42" s="967"/>
      <c r="CQJ42" s="967"/>
      <c r="CQK42" s="967"/>
      <c r="CQL42" s="967"/>
      <c r="CQM42" s="967"/>
      <c r="CQN42" s="967"/>
      <c r="CQO42" s="967"/>
      <c r="CQP42" s="967"/>
      <c r="CQQ42" s="967"/>
      <c r="CQR42" s="967"/>
      <c r="CQS42" s="967"/>
      <c r="CQT42" s="967"/>
      <c r="CQU42" s="967"/>
      <c r="CQV42" s="967"/>
      <c r="CQW42" s="967"/>
      <c r="CQX42" s="967"/>
      <c r="CQY42" s="967"/>
      <c r="CQZ42" s="967"/>
      <c r="CRA42" s="967"/>
      <c r="CRB42" s="967"/>
      <c r="CRC42" s="967"/>
      <c r="CRD42" s="967"/>
      <c r="CRE42" s="967"/>
      <c r="CRF42" s="967"/>
      <c r="CRG42" s="967"/>
      <c r="CRH42" s="967"/>
      <c r="CRI42" s="967"/>
      <c r="CRJ42" s="967"/>
      <c r="CRK42" s="967"/>
      <c r="CRL42" s="967"/>
      <c r="CRM42" s="967"/>
      <c r="CRN42" s="967"/>
      <c r="CRO42" s="967"/>
      <c r="CRP42" s="967"/>
      <c r="CRQ42" s="967"/>
      <c r="CRR42" s="967"/>
      <c r="CRS42" s="967"/>
      <c r="CRT42" s="967"/>
      <c r="CRU42" s="967"/>
      <c r="CRV42" s="967"/>
      <c r="CRW42" s="967"/>
      <c r="CRX42" s="967"/>
      <c r="CRY42" s="967"/>
      <c r="CRZ42" s="967"/>
      <c r="CSA42" s="967"/>
      <c r="CSB42" s="967"/>
      <c r="CSC42" s="967"/>
      <c r="CSD42" s="967"/>
      <c r="CSE42" s="967"/>
      <c r="CSF42" s="967"/>
      <c r="CSG42" s="967"/>
      <c r="CSH42" s="967"/>
      <c r="CSI42" s="967"/>
      <c r="CSJ42" s="967"/>
      <c r="CSK42" s="967"/>
      <c r="CSL42" s="967"/>
      <c r="CSM42" s="967"/>
      <c r="CSN42" s="967"/>
      <c r="CSO42" s="967"/>
      <c r="CSP42" s="967"/>
      <c r="CSQ42" s="967"/>
      <c r="CSR42" s="967"/>
      <c r="CSS42" s="967"/>
      <c r="CST42" s="967"/>
      <c r="CSU42" s="967"/>
      <c r="CSV42" s="967"/>
      <c r="CSW42" s="967"/>
      <c r="CSX42" s="967"/>
      <c r="CSY42" s="967"/>
      <c r="CSZ42" s="967"/>
      <c r="CTA42" s="967"/>
      <c r="CTB42" s="967"/>
      <c r="CTC42" s="967"/>
      <c r="CTD42" s="967"/>
      <c r="CTE42" s="967"/>
      <c r="CTF42" s="967"/>
      <c r="CTG42" s="967"/>
      <c r="CTH42" s="967"/>
      <c r="CTI42" s="967"/>
      <c r="CTJ42" s="967"/>
      <c r="CTK42" s="967"/>
      <c r="CTL42" s="967"/>
      <c r="CTM42" s="967"/>
      <c r="CTN42" s="967"/>
      <c r="CTO42" s="967"/>
      <c r="CTP42" s="967"/>
      <c r="CTQ42" s="967"/>
      <c r="CTR42" s="967"/>
      <c r="CTS42" s="967"/>
      <c r="CTT42" s="967"/>
      <c r="CTU42" s="967"/>
      <c r="CTV42" s="967"/>
      <c r="CTW42" s="967"/>
      <c r="CTX42" s="967"/>
      <c r="CTY42" s="967"/>
      <c r="CTZ42" s="967"/>
      <c r="CUA42" s="967"/>
      <c r="CUB42" s="967"/>
      <c r="CUC42" s="967"/>
      <c r="CUD42" s="967"/>
      <c r="CUE42" s="967"/>
      <c r="CUF42" s="967"/>
      <c r="CUG42" s="967"/>
      <c r="CUH42" s="967"/>
      <c r="CUI42" s="967"/>
      <c r="CUJ42" s="967"/>
      <c r="CUK42" s="967"/>
      <c r="CUL42" s="967"/>
      <c r="CUM42" s="967"/>
      <c r="CUN42" s="967"/>
      <c r="CUO42" s="967"/>
      <c r="CUP42" s="967"/>
      <c r="CUQ42" s="967"/>
      <c r="CUR42" s="967"/>
      <c r="CUS42" s="967"/>
      <c r="CUT42" s="967"/>
      <c r="CUU42" s="967"/>
      <c r="CUV42" s="967"/>
      <c r="CUW42" s="967"/>
      <c r="CUX42" s="967"/>
      <c r="CUY42" s="967"/>
      <c r="CUZ42" s="967"/>
      <c r="CVA42" s="967"/>
      <c r="CVB42" s="967"/>
      <c r="CVC42" s="967"/>
      <c r="CVD42" s="967"/>
      <c r="CVE42" s="967"/>
      <c r="CVF42" s="967"/>
      <c r="CVG42" s="967"/>
      <c r="CVH42" s="967"/>
      <c r="CVI42" s="967"/>
      <c r="CVJ42" s="967"/>
      <c r="CVK42" s="967"/>
      <c r="CVL42" s="967"/>
      <c r="CVM42" s="967"/>
      <c r="CVN42" s="967"/>
      <c r="CVO42" s="967"/>
      <c r="CVP42" s="967"/>
      <c r="CVQ42" s="967"/>
      <c r="CVR42" s="967"/>
      <c r="CVS42" s="967"/>
      <c r="CVT42" s="967"/>
      <c r="CVU42" s="967"/>
      <c r="CVV42" s="967"/>
      <c r="CVW42" s="967"/>
      <c r="CVX42" s="967"/>
      <c r="CVY42" s="967"/>
      <c r="CVZ42" s="967"/>
      <c r="CWA42" s="967"/>
      <c r="CWB42" s="967"/>
      <c r="CWC42" s="967"/>
      <c r="CWD42" s="967"/>
      <c r="CWE42" s="967"/>
      <c r="CWF42" s="967"/>
      <c r="CWG42" s="967"/>
      <c r="CWH42" s="967"/>
      <c r="CWI42" s="967"/>
      <c r="CWJ42" s="967"/>
      <c r="CWK42" s="967"/>
      <c r="CWL42" s="967"/>
      <c r="CWM42" s="967"/>
      <c r="CWN42" s="967"/>
      <c r="CWO42" s="967"/>
      <c r="CWP42" s="967"/>
      <c r="CWQ42" s="967"/>
      <c r="CWR42" s="967"/>
      <c r="CWS42" s="967"/>
      <c r="CWT42" s="967"/>
      <c r="CWU42" s="967"/>
      <c r="CWV42" s="967"/>
      <c r="CWW42" s="967"/>
      <c r="CWX42" s="967"/>
      <c r="CWY42" s="967"/>
      <c r="CWZ42" s="967"/>
      <c r="CXA42" s="967"/>
      <c r="CXB42" s="967"/>
      <c r="CXC42" s="967"/>
      <c r="CXD42" s="967"/>
      <c r="CXE42" s="967"/>
      <c r="CXF42" s="967"/>
      <c r="CXG42" s="967"/>
      <c r="CXH42" s="967"/>
      <c r="CXI42" s="967"/>
      <c r="CXJ42" s="967"/>
      <c r="CXK42" s="967"/>
      <c r="CXL42" s="967"/>
      <c r="CXM42" s="967"/>
      <c r="CXN42" s="967"/>
      <c r="CXO42" s="967"/>
      <c r="CXP42" s="967"/>
      <c r="CXQ42" s="967"/>
      <c r="CXR42" s="967"/>
      <c r="CXS42" s="967"/>
      <c r="CXT42" s="967"/>
      <c r="CXU42" s="967"/>
      <c r="CXV42" s="967"/>
      <c r="CXW42" s="967"/>
      <c r="CXX42" s="967"/>
      <c r="CXY42" s="967"/>
      <c r="CXZ42" s="967"/>
      <c r="CYA42" s="967"/>
      <c r="CYB42" s="967"/>
      <c r="CYC42" s="967"/>
      <c r="CYD42" s="967"/>
      <c r="CYE42" s="967"/>
      <c r="CYF42" s="967"/>
      <c r="CYG42" s="967"/>
      <c r="CYH42" s="967"/>
      <c r="CYI42" s="967"/>
      <c r="CYJ42" s="967"/>
      <c r="CYK42" s="967"/>
      <c r="CYL42" s="967"/>
      <c r="CYM42" s="967"/>
      <c r="CYN42" s="967"/>
      <c r="CYO42" s="967"/>
      <c r="CYP42" s="967"/>
      <c r="CYQ42" s="967"/>
      <c r="CYR42" s="967"/>
      <c r="CYS42" s="967"/>
      <c r="CYT42" s="967"/>
      <c r="CYU42" s="967"/>
      <c r="CYV42" s="967"/>
      <c r="CYW42" s="967"/>
      <c r="CYX42" s="967"/>
      <c r="CYY42" s="967"/>
      <c r="CYZ42" s="967"/>
      <c r="CZA42" s="967"/>
      <c r="CZB42" s="967"/>
      <c r="CZC42" s="967"/>
      <c r="CZD42" s="967"/>
      <c r="CZE42" s="967"/>
      <c r="CZF42" s="967"/>
      <c r="CZG42" s="967"/>
      <c r="CZH42" s="967"/>
      <c r="CZI42" s="967"/>
      <c r="CZJ42" s="967"/>
      <c r="CZK42" s="967"/>
      <c r="CZL42" s="967"/>
      <c r="CZM42" s="967"/>
      <c r="CZN42" s="967"/>
      <c r="CZO42" s="967"/>
      <c r="CZP42" s="967"/>
      <c r="CZQ42" s="967"/>
      <c r="CZR42" s="967"/>
      <c r="CZS42" s="967"/>
      <c r="CZT42" s="967"/>
      <c r="CZU42" s="967"/>
      <c r="CZV42" s="967"/>
      <c r="CZW42" s="967"/>
      <c r="CZX42" s="967"/>
      <c r="CZY42" s="967"/>
      <c r="CZZ42" s="967"/>
      <c r="DAA42" s="967"/>
      <c r="DAB42" s="967"/>
      <c r="DAC42" s="967"/>
      <c r="DAD42" s="967"/>
      <c r="DAE42" s="967"/>
      <c r="DAF42" s="967"/>
      <c r="DAG42" s="967"/>
      <c r="DAH42" s="967"/>
      <c r="DAI42" s="967"/>
      <c r="DAJ42" s="967"/>
      <c r="DAK42" s="967"/>
      <c r="DAL42" s="967"/>
      <c r="DAM42" s="967"/>
      <c r="DAN42" s="967"/>
      <c r="DAO42" s="967"/>
      <c r="DAP42" s="967"/>
      <c r="DAQ42" s="967"/>
      <c r="DAR42" s="967"/>
      <c r="DAS42" s="967"/>
      <c r="DAT42" s="967"/>
      <c r="DAU42" s="967"/>
      <c r="DAV42" s="967"/>
      <c r="DAW42" s="967"/>
      <c r="DAX42" s="967"/>
      <c r="DAY42" s="967"/>
      <c r="DAZ42" s="967"/>
      <c r="DBA42" s="967"/>
      <c r="DBB42" s="967"/>
      <c r="DBC42" s="967"/>
      <c r="DBD42" s="967"/>
      <c r="DBE42" s="967"/>
      <c r="DBF42" s="967"/>
      <c r="DBG42" s="967"/>
      <c r="DBH42" s="967"/>
      <c r="DBI42" s="967"/>
      <c r="DBJ42" s="967"/>
      <c r="DBK42" s="967"/>
      <c r="DBL42" s="967"/>
      <c r="DBM42" s="967"/>
      <c r="DBN42" s="967"/>
      <c r="DBO42" s="967"/>
      <c r="DBP42" s="967"/>
      <c r="DBQ42" s="967"/>
      <c r="DBR42" s="967"/>
      <c r="DBS42" s="967"/>
      <c r="DBT42" s="967"/>
      <c r="DBU42" s="967"/>
      <c r="DBV42" s="967"/>
      <c r="DBW42" s="967"/>
      <c r="DBX42" s="967"/>
      <c r="DBY42" s="967"/>
      <c r="DBZ42" s="967"/>
      <c r="DCA42" s="967"/>
      <c r="DCB42" s="967"/>
      <c r="DCC42" s="967"/>
      <c r="DCD42" s="967"/>
      <c r="DCE42" s="967"/>
      <c r="DCF42" s="967"/>
      <c r="DCG42" s="967"/>
      <c r="DCH42" s="967"/>
      <c r="DCI42" s="967"/>
      <c r="DCJ42" s="967"/>
      <c r="DCK42" s="967"/>
      <c r="DCL42" s="967"/>
      <c r="DCM42" s="967"/>
      <c r="DCN42" s="967"/>
      <c r="DCO42" s="967"/>
      <c r="DCP42" s="967"/>
      <c r="DCQ42" s="967"/>
      <c r="DCR42" s="967"/>
      <c r="DCS42" s="967"/>
      <c r="DCT42" s="967"/>
      <c r="DCU42" s="967"/>
      <c r="DCV42" s="967"/>
      <c r="DCW42" s="967"/>
      <c r="DCX42" s="967"/>
      <c r="DCY42" s="967"/>
      <c r="DCZ42" s="967"/>
      <c r="DDA42" s="967"/>
      <c r="DDB42" s="967"/>
      <c r="DDC42" s="967"/>
      <c r="DDD42" s="967"/>
      <c r="DDE42" s="967"/>
      <c r="DDF42" s="967"/>
      <c r="DDG42" s="967"/>
      <c r="DDH42" s="967"/>
      <c r="DDI42" s="967"/>
      <c r="DDJ42" s="967"/>
      <c r="DDK42" s="967"/>
      <c r="DDL42" s="967"/>
      <c r="DDM42" s="967"/>
      <c r="DDN42" s="967"/>
      <c r="DDO42" s="967"/>
      <c r="DDP42" s="967"/>
      <c r="DDQ42" s="967"/>
      <c r="DDR42" s="967"/>
      <c r="DDS42" s="967"/>
      <c r="DDT42" s="967"/>
      <c r="DDU42" s="967"/>
      <c r="DDV42" s="967"/>
      <c r="DDW42" s="967"/>
      <c r="DDX42" s="967"/>
      <c r="DDY42" s="967"/>
      <c r="DDZ42" s="967"/>
      <c r="DEA42" s="967"/>
      <c r="DEB42" s="967"/>
      <c r="DEC42" s="967"/>
      <c r="DED42" s="967"/>
      <c r="DEE42" s="967"/>
      <c r="DEF42" s="967"/>
      <c r="DEG42" s="967"/>
      <c r="DEH42" s="967"/>
      <c r="DEI42" s="967"/>
      <c r="DEJ42" s="967"/>
      <c r="DEK42" s="967"/>
      <c r="DEL42" s="967"/>
      <c r="DEM42" s="967"/>
      <c r="DEN42" s="967"/>
      <c r="DEO42" s="967"/>
      <c r="DEP42" s="967"/>
      <c r="DEQ42" s="967"/>
      <c r="DER42" s="967"/>
      <c r="DES42" s="967"/>
      <c r="DET42" s="967"/>
      <c r="DEU42" s="967"/>
      <c r="DEV42" s="967"/>
      <c r="DEW42" s="967"/>
      <c r="DEX42" s="967"/>
      <c r="DEY42" s="967"/>
      <c r="DEZ42" s="967"/>
      <c r="DFA42" s="967"/>
      <c r="DFB42" s="967"/>
      <c r="DFC42" s="967"/>
      <c r="DFD42" s="967"/>
      <c r="DFE42" s="967"/>
      <c r="DFF42" s="967"/>
      <c r="DFG42" s="967"/>
      <c r="DFH42" s="967"/>
      <c r="DFI42" s="967"/>
      <c r="DFJ42" s="967"/>
      <c r="DFK42" s="967"/>
      <c r="DFL42" s="967"/>
      <c r="DFM42" s="967"/>
      <c r="DFN42" s="967"/>
      <c r="DFO42" s="967"/>
      <c r="DFP42" s="967"/>
      <c r="DFQ42" s="967"/>
      <c r="DFR42" s="967"/>
      <c r="DFS42" s="967"/>
      <c r="DFT42" s="967"/>
      <c r="DFU42" s="967"/>
      <c r="DFV42" s="967"/>
      <c r="DFW42" s="967"/>
      <c r="DFX42" s="967"/>
      <c r="DFY42" s="967"/>
      <c r="DFZ42" s="967"/>
      <c r="DGA42" s="967"/>
      <c r="DGB42" s="967"/>
      <c r="DGC42" s="967"/>
      <c r="DGD42" s="967"/>
      <c r="DGE42" s="967"/>
      <c r="DGF42" s="967"/>
      <c r="DGG42" s="967"/>
      <c r="DGH42" s="967"/>
      <c r="DGI42" s="967"/>
      <c r="DGJ42" s="967"/>
      <c r="DGK42" s="967"/>
      <c r="DGL42" s="967"/>
      <c r="DGM42" s="967"/>
      <c r="DGN42" s="967"/>
      <c r="DGO42" s="967"/>
      <c r="DGP42" s="967"/>
      <c r="DGQ42" s="967"/>
      <c r="DGR42" s="967"/>
      <c r="DGS42" s="967"/>
      <c r="DGT42" s="967"/>
      <c r="DGU42" s="967"/>
      <c r="DGV42" s="967"/>
      <c r="DGW42" s="967"/>
      <c r="DGX42" s="967"/>
      <c r="DGY42" s="967"/>
      <c r="DGZ42" s="967"/>
      <c r="DHA42" s="967"/>
      <c r="DHB42" s="967"/>
      <c r="DHC42" s="967"/>
      <c r="DHD42" s="967"/>
      <c r="DHE42" s="967"/>
      <c r="DHF42" s="967"/>
      <c r="DHG42" s="967"/>
      <c r="DHH42" s="967"/>
      <c r="DHI42" s="967"/>
      <c r="DHJ42" s="967"/>
      <c r="DHK42" s="967"/>
      <c r="DHL42" s="967"/>
      <c r="DHM42" s="967"/>
      <c r="DHN42" s="967"/>
      <c r="DHO42" s="967"/>
      <c r="DHP42" s="967"/>
      <c r="DHQ42" s="967"/>
      <c r="DHR42" s="967"/>
      <c r="DHS42" s="967"/>
      <c r="DHT42" s="967"/>
      <c r="DHU42" s="967"/>
      <c r="DHV42" s="967"/>
      <c r="DHW42" s="967"/>
      <c r="DHX42" s="967"/>
      <c r="DHY42" s="967"/>
      <c r="DHZ42" s="967"/>
      <c r="DIA42" s="967"/>
      <c r="DIB42" s="967"/>
      <c r="DIC42" s="967"/>
      <c r="DID42" s="967"/>
      <c r="DIE42" s="967"/>
      <c r="DIF42" s="967"/>
      <c r="DIG42" s="967"/>
      <c r="DIH42" s="967"/>
      <c r="DII42" s="967"/>
      <c r="DIJ42" s="967"/>
      <c r="DIK42" s="967"/>
      <c r="DIL42" s="967"/>
      <c r="DIM42" s="967"/>
      <c r="DIN42" s="967"/>
      <c r="DIO42" s="967"/>
      <c r="DIP42" s="967"/>
      <c r="DIQ42" s="967"/>
      <c r="DIR42" s="967"/>
      <c r="DIS42" s="967"/>
      <c r="DIT42" s="967"/>
      <c r="DIU42" s="967"/>
      <c r="DIV42" s="967"/>
      <c r="DIW42" s="967"/>
      <c r="DIX42" s="967"/>
      <c r="DIY42" s="967"/>
      <c r="DIZ42" s="967"/>
      <c r="DJA42" s="967"/>
      <c r="DJB42" s="967"/>
      <c r="DJC42" s="967"/>
      <c r="DJD42" s="967"/>
      <c r="DJE42" s="967"/>
      <c r="DJF42" s="967"/>
      <c r="DJG42" s="967"/>
      <c r="DJH42" s="967"/>
      <c r="DJI42" s="967"/>
      <c r="DJJ42" s="967"/>
      <c r="DJK42" s="967"/>
      <c r="DJL42" s="967"/>
      <c r="DJM42" s="967"/>
      <c r="DJN42" s="967"/>
      <c r="DJO42" s="967"/>
      <c r="DJP42" s="967"/>
      <c r="DJQ42" s="967"/>
      <c r="DJR42" s="967"/>
      <c r="DJS42" s="967"/>
      <c r="DJT42" s="967"/>
      <c r="DJU42" s="967"/>
      <c r="DJV42" s="967"/>
      <c r="DJW42" s="967"/>
      <c r="DJX42" s="967"/>
      <c r="DJY42" s="967"/>
      <c r="DJZ42" s="967"/>
      <c r="DKA42" s="967"/>
      <c r="DKB42" s="967"/>
      <c r="DKC42" s="967"/>
      <c r="DKD42" s="967"/>
      <c r="DKE42" s="967"/>
      <c r="DKF42" s="967"/>
      <c r="DKG42" s="967"/>
      <c r="DKH42" s="967"/>
      <c r="DKI42" s="967"/>
      <c r="DKJ42" s="967"/>
      <c r="DKK42" s="967"/>
      <c r="DKL42" s="967"/>
      <c r="DKM42" s="967"/>
      <c r="DKN42" s="967"/>
      <c r="DKO42" s="967"/>
      <c r="DKP42" s="967"/>
      <c r="DKQ42" s="967"/>
      <c r="DKR42" s="967"/>
      <c r="DKS42" s="967"/>
      <c r="DKT42" s="967"/>
      <c r="DKU42" s="967"/>
      <c r="DKV42" s="967"/>
      <c r="DKW42" s="967"/>
      <c r="DKX42" s="967"/>
      <c r="DKY42" s="967"/>
      <c r="DKZ42" s="967"/>
      <c r="DLA42" s="967"/>
      <c r="DLB42" s="967"/>
      <c r="DLC42" s="967"/>
      <c r="DLD42" s="967"/>
      <c r="DLE42" s="967"/>
      <c r="DLF42" s="967"/>
      <c r="DLG42" s="967"/>
      <c r="DLH42" s="967"/>
      <c r="DLI42" s="967"/>
      <c r="DLJ42" s="967"/>
      <c r="DLK42" s="967"/>
      <c r="DLL42" s="967"/>
      <c r="DLM42" s="967"/>
      <c r="DLN42" s="967"/>
      <c r="DLO42" s="967"/>
      <c r="DLP42" s="967"/>
      <c r="DLQ42" s="967"/>
      <c r="DLR42" s="967"/>
      <c r="DLS42" s="967"/>
      <c r="DLT42" s="967"/>
      <c r="DLU42" s="967"/>
      <c r="DLV42" s="967"/>
      <c r="DLW42" s="967"/>
      <c r="DLX42" s="967"/>
      <c r="DLY42" s="967"/>
      <c r="DLZ42" s="967"/>
      <c r="DMA42" s="967"/>
      <c r="DMB42" s="967"/>
      <c r="DMC42" s="967"/>
      <c r="DMD42" s="967"/>
      <c r="DME42" s="967"/>
      <c r="DMF42" s="967"/>
      <c r="DMG42" s="967"/>
      <c r="DMH42" s="967"/>
      <c r="DMI42" s="967"/>
      <c r="DMJ42" s="967"/>
      <c r="DMK42" s="967"/>
      <c r="DML42" s="967"/>
      <c r="DMM42" s="967"/>
      <c r="DMN42" s="967"/>
      <c r="DMO42" s="967"/>
      <c r="DMP42" s="967"/>
      <c r="DMQ42" s="967"/>
      <c r="DMR42" s="967"/>
      <c r="DMS42" s="967"/>
      <c r="DMT42" s="967"/>
      <c r="DMU42" s="967"/>
      <c r="DMV42" s="967"/>
      <c r="DMW42" s="967"/>
      <c r="DMX42" s="967"/>
      <c r="DMY42" s="967"/>
      <c r="DMZ42" s="967"/>
      <c r="DNA42" s="967"/>
      <c r="DNB42" s="967"/>
      <c r="DNC42" s="967"/>
      <c r="DND42" s="967"/>
      <c r="DNE42" s="967"/>
      <c r="DNF42" s="967"/>
      <c r="DNG42" s="967"/>
      <c r="DNH42" s="967"/>
      <c r="DNI42" s="967"/>
      <c r="DNJ42" s="967"/>
      <c r="DNK42" s="967"/>
      <c r="DNL42" s="967"/>
      <c r="DNM42" s="967"/>
      <c r="DNN42" s="967"/>
      <c r="DNO42" s="967"/>
      <c r="DNP42" s="967"/>
      <c r="DNQ42" s="967"/>
      <c r="DNR42" s="967"/>
      <c r="DNS42" s="967"/>
      <c r="DNT42" s="967"/>
      <c r="DNU42" s="967"/>
      <c r="DNV42" s="967"/>
      <c r="DNW42" s="967"/>
      <c r="DNX42" s="967"/>
      <c r="DNY42" s="967"/>
      <c r="DNZ42" s="967"/>
      <c r="DOA42" s="967"/>
      <c r="DOB42" s="967"/>
      <c r="DOC42" s="967"/>
      <c r="DOD42" s="967"/>
      <c r="DOE42" s="967"/>
      <c r="DOF42" s="967"/>
      <c r="DOG42" s="967"/>
      <c r="DOH42" s="967"/>
      <c r="DOI42" s="967"/>
      <c r="DOJ42" s="967"/>
      <c r="DOK42" s="967"/>
      <c r="DOL42" s="967"/>
      <c r="DOM42" s="967"/>
      <c r="DON42" s="967"/>
      <c r="DOO42" s="967"/>
      <c r="DOP42" s="967"/>
      <c r="DOQ42" s="967"/>
      <c r="DOR42" s="967"/>
      <c r="DOS42" s="967"/>
      <c r="DOT42" s="967"/>
      <c r="DOU42" s="967"/>
      <c r="DOV42" s="967"/>
      <c r="DOW42" s="967"/>
      <c r="DOX42" s="967"/>
      <c r="DOY42" s="967"/>
      <c r="DOZ42" s="967"/>
      <c r="DPA42" s="967"/>
      <c r="DPB42" s="967"/>
      <c r="DPC42" s="967"/>
      <c r="DPD42" s="967"/>
      <c r="DPE42" s="967"/>
      <c r="DPF42" s="967"/>
      <c r="DPG42" s="967"/>
      <c r="DPH42" s="967"/>
      <c r="DPI42" s="967"/>
      <c r="DPJ42" s="967"/>
      <c r="DPK42" s="967"/>
      <c r="DPL42" s="967"/>
      <c r="DPM42" s="967"/>
      <c r="DPN42" s="967"/>
      <c r="DPO42" s="967"/>
      <c r="DPP42" s="967"/>
      <c r="DPQ42" s="967"/>
      <c r="DPR42" s="967"/>
      <c r="DPS42" s="967"/>
      <c r="DPT42" s="967"/>
      <c r="DPU42" s="967"/>
      <c r="DPV42" s="967"/>
      <c r="DPW42" s="967"/>
      <c r="DPX42" s="967"/>
      <c r="DPY42" s="967"/>
      <c r="DPZ42" s="967"/>
      <c r="DQA42" s="967"/>
      <c r="DQB42" s="967"/>
      <c r="DQC42" s="967"/>
      <c r="DQD42" s="967"/>
      <c r="DQE42" s="967"/>
      <c r="DQF42" s="967"/>
      <c r="DQG42" s="967"/>
      <c r="DQH42" s="967"/>
      <c r="DQI42" s="967"/>
      <c r="DQJ42" s="967"/>
      <c r="DQK42" s="967"/>
      <c r="DQL42" s="967"/>
      <c r="DQM42" s="967"/>
      <c r="DQN42" s="967"/>
      <c r="DQO42" s="967"/>
      <c r="DQP42" s="967"/>
      <c r="DQQ42" s="967"/>
      <c r="DQR42" s="967"/>
      <c r="DQS42" s="967"/>
      <c r="DQT42" s="967"/>
      <c r="DQU42" s="967"/>
      <c r="DQV42" s="967"/>
      <c r="DQW42" s="967"/>
      <c r="DQX42" s="967"/>
      <c r="DQY42" s="967"/>
      <c r="DQZ42" s="967"/>
      <c r="DRA42" s="967"/>
      <c r="DRB42" s="967"/>
      <c r="DRC42" s="967"/>
      <c r="DRD42" s="967"/>
      <c r="DRE42" s="967"/>
      <c r="DRF42" s="967"/>
      <c r="DRG42" s="967"/>
      <c r="DRH42" s="967"/>
      <c r="DRI42" s="967"/>
      <c r="DRJ42" s="967"/>
      <c r="DRK42" s="967"/>
      <c r="DRL42" s="967"/>
      <c r="DRM42" s="967"/>
      <c r="DRN42" s="967"/>
      <c r="DRO42" s="967"/>
      <c r="DRP42" s="967"/>
      <c r="DRQ42" s="967"/>
      <c r="DRR42" s="967"/>
      <c r="DRS42" s="967"/>
      <c r="DRT42" s="967"/>
      <c r="DRU42" s="967"/>
      <c r="DRV42" s="967"/>
      <c r="DRW42" s="967"/>
      <c r="DRX42" s="967"/>
      <c r="DRY42" s="967"/>
      <c r="DRZ42" s="967"/>
      <c r="DSA42" s="967"/>
      <c r="DSB42" s="967"/>
      <c r="DSC42" s="967"/>
      <c r="DSD42" s="967"/>
      <c r="DSE42" s="967"/>
      <c r="DSF42" s="967"/>
      <c r="DSG42" s="967"/>
      <c r="DSH42" s="967"/>
      <c r="DSI42" s="967"/>
      <c r="DSJ42" s="967"/>
      <c r="DSK42" s="967"/>
      <c r="DSL42" s="967"/>
      <c r="DSM42" s="967"/>
      <c r="DSN42" s="967"/>
      <c r="DSO42" s="967"/>
      <c r="DSP42" s="967"/>
      <c r="DSQ42" s="967"/>
      <c r="DSR42" s="967"/>
      <c r="DSS42" s="967"/>
      <c r="DST42" s="967"/>
      <c r="DSU42" s="967"/>
      <c r="DSV42" s="967"/>
      <c r="DSW42" s="967"/>
      <c r="DSX42" s="967"/>
      <c r="DSY42" s="967"/>
      <c r="DSZ42" s="967"/>
      <c r="DTA42" s="967"/>
      <c r="DTB42" s="967"/>
      <c r="DTC42" s="967"/>
      <c r="DTD42" s="967"/>
      <c r="DTE42" s="967"/>
      <c r="DTF42" s="967"/>
      <c r="DTG42" s="967"/>
      <c r="DTH42" s="967"/>
      <c r="DTI42" s="967"/>
      <c r="DTJ42" s="967"/>
      <c r="DTK42" s="967"/>
      <c r="DTL42" s="967"/>
      <c r="DTM42" s="967"/>
      <c r="DTN42" s="967"/>
      <c r="DTO42" s="967"/>
      <c r="DTP42" s="967"/>
      <c r="DTQ42" s="967"/>
      <c r="DTR42" s="967"/>
      <c r="DTS42" s="967"/>
      <c r="DTT42" s="967"/>
      <c r="DTU42" s="967"/>
      <c r="DTV42" s="967"/>
      <c r="DTW42" s="967"/>
      <c r="DTX42" s="967"/>
      <c r="DTY42" s="967"/>
      <c r="DTZ42" s="967"/>
      <c r="DUA42" s="967"/>
      <c r="DUB42" s="967"/>
      <c r="DUC42" s="967"/>
      <c r="DUD42" s="967"/>
      <c r="DUE42" s="967"/>
      <c r="DUF42" s="967"/>
      <c r="DUG42" s="967"/>
      <c r="DUH42" s="967"/>
      <c r="DUI42" s="967"/>
      <c r="DUJ42" s="967"/>
      <c r="DUK42" s="967"/>
      <c r="DUL42" s="967"/>
      <c r="DUM42" s="967"/>
      <c r="DUN42" s="967"/>
      <c r="DUO42" s="967"/>
      <c r="DUP42" s="967"/>
      <c r="DUQ42" s="967"/>
      <c r="DUR42" s="967"/>
      <c r="DUS42" s="967"/>
      <c r="DUT42" s="967"/>
      <c r="DUU42" s="967"/>
      <c r="DUV42" s="967"/>
      <c r="DUW42" s="967"/>
      <c r="DUX42" s="967"/>
      <c r="DUY42" s="967"/>
      <c r="DUZ42" s="967"/>
      <c r="DVA42" s="967"/>
      <c r="DVB42" s="967"/>
      <c r="DVC42" s="967"/>
      <c r="DVD42" s="967"/>
      <c r="DVE42" s="967"/>
      <c r="DVF42" s="967"/>
      <c r="DVG42" s="967"/>
      <c r="DVH42" s="967"/>
      <c r="DVI42" s="967"/>
      <c r="DVJ42" s="967"/>
      <c r="DVK42" s="967"/>
      <c r="DVL42" s="967"/>
      <c r="DVM42" s="967"/>
      <c r="DVN42" s="967"/>
      <c r="DVO42" s="967"/>
      <c r="DVP42" s="967"/>
      <c r="DVQ42" s="967"/>
      <c r="DVR42" s="967"/>
      <c r="DVS42" s="967"/>
      <c r="DVT42" s="967"/>
      <c r="DVU42" s="967"/>
      <c r="DVV42" s="967"/>
      <c r="DVW42" s="967"/>
      <c r="DVX42" s="967"/>
      <c r="DVY42" s="967"/>
      <c r="DVZ42" s="967"/>
      <c r="DWA42" s="967"/>
      <c r="DWB42" s="967"/>
      <c r="DWC42" s="967"/>
      <c r="DWD42" s="967"/>
      <c r="DWE42" s="967"/>
      <c r="DWF42" s="967"/>
      <c r="DWG42" s="967"/>
      <c r="DWH42" s="967"/>
      <c r="DWI42" s="967"/>
      <c r="DWJ42" s="967"/>
      <c r="DWK42" s="967"/>
      <c r="DWL42" s="967"/>
      <c r="DWM42" s="967"/>
      <c r="DWN42" s="967"/>
      <c r="DWO42" s="967"/>
      <c r="DWP42" s="967"/>
      <c r="DWQ42" s="967"/>
      <c r="DWR42" s="967"/>
      <c r="DWS42" s="967"/>
      <c r="DWT42" s="967"/>
      <c r="DWU42" s="967"/>
      <c r="DWV42" s="967"/>
      <c r="DWW42" s="967"/>
      <c r="DWX42" s="967"/>
      <c r="DWY42" s="967"/>
      <c r="DWZ42" s="967"/>
      <c r="DXA42" s="967"/>
      <c r="DXB42" s="967"/>
      <c r="DXC42" s="967"/>
      <c r="DXD42" s="967"/>
      <c r="DXE42" s="967"/>
      <c r="DXF42" s="967"/>
      <c r="DXG42" s="967"/>
      <c r="DXH42" s="967"/>
      <c r="DXI42" s="967"/>
      <c r="DXJ42" s="967"/>
      <c r="DXK42" s="967"/>
      <c r="DXL42" s="967"/>
      <c r="DXM42" s="967"/>
      <c r="DXN42" s="967"/>
      <c r="DXO42" s="967"/>
      <c r="DXP42" s="967"/>
      <c r="DXQ42" s="967"/>
      <c r="DXR42" s="967"/>
      <c r="DXS42" s="967"/>
      <c r="DXT42" s="967"/>
      <c r="DXU42" s="967"/>
      <c r="DXV42" s="967"/>
      <c r="DXW42" s="967"/>
      <c r="DXX42" s="967"/>
      <c r="DXY42" s="967"/>
      <c r="DXZ42" s="967"/>
      <c r="DYA42" s="967"/>
      <c r="DYB42" s="967"/>
      <c r="DYC42" s="967"/>
      <c r="DYD42" s="967"/>
      <c r="DYE42" s="967"/>
      <c r="DYF42" s="967"/>
      <c r="DYG42" s="967"/>
      <c r="DYH42" s="967"/>
      <c r="DYI42" s="967"/>
      <c r="DYJ42" s="967"/>
      <c r="DYK42" s="967"/>
      <c r="DYL42" s="967"/>
      <c r="DYM42" s="967"/>
      <c r="DYN42" s="967"/>
      <c r="DYO42" s="967"/>
      <c r="DYP42" s="967"/>
      <c r="DYQ42" s="967"/>
      <c r="DYR42" s="967"/>
      <c r="DYS42" s="967"/>
      <c r="DYT42" s="967"/>
      <c r="DYU42" s="967"/>
      <c r="DYV42" s="967"/>
      <c r="DYW42" s="967"/>
      <c r="DYX42" s="967"/>
      <c r="DYY42" s="967"/>
      <c r="DYZ42" s="967"/>
      <c r="DZA42" s="967"/>
      <c r="DZB42" s="967"/>
      <c r="DZC42" s="967"/>
      <c r="DZD42" s="967"/>
      <c r="DZE42" s="967"/>
      <c r="DZF42" s="967"/>
      <c r="DZG42" s="967"/>
      <c r="DZH42" s="967"/>
      <c r="DZI42" s="967"/>
      <c r="DZJ42" s="967"/>
      <c r="DZK42" s="967"/>
      <c r="DZL42" s="967"/>
      <c r="DZM42" s="967"/>
      <c r="DZN42" s="967"/>
      <c r="DZO42" s="967"/>
      <c r="DZP42" s="967"/>
      <c r="DZQ42" s="967"/>
      <c r="DZR42" s="967"/>
      <c r="DZS42" s="967"/>
      <c r="DZT42" s="967"/>
      <c r="DZU42" s="967"/>
      <c r="DZV42" s="967"/>
      <c r="DZW42" s="967"/>
      <c r="DZX42" s="967"/>
      <c r="DZY42" s="967"/>
      <c r="DZZ42" s="967"/>
      <c r="EAA42" s="967"/>
      <c r="EAB42" s="967"/>
      <c r="EAC42" s="967"/>
      <c r="EAD42" s="967"/>
      <c r="EAE42" s="967"/>
      <c r="EAF42" s="967"/>
      <c r="EAG42" s="967"/>
      <c r="EAH42" s="967"/>
      <c r="EAI42" s="967"/>
      <c r="EAJ42" s="967"/>
      <c r="EAK42" s="967"/>
      <c r="EAL42" s="967"/>
      <c r="EAM42" s="967"/>
      <c r="EAN42" s="967"/>
      <c r="EAO42" s="967"/>
      <c r="EAP42" s="967"/>
      <c r="EAQ42" s="967"/>
      <c r="EAR42" s="967"/>
      <c r="EAS42" s="967"/>
      <c r="EAT42" s="967"/>
      <c r="EAU42" s="967"/>
      <c r="EAV42" s="967"/>
      <c r="EAW42" s="967"/>
      <c r="EAX42" s="967"/>
      <c r="EAY42" s="967"/>
      <c r="EAZ42" s="967"/>
      <c r="EBA42" s="967"/>
      <c r="EBB42" s="967"/>
      <c r="EBC42" s="967"/>
      <c r="EBD42" s="967"/>
      <c r="EBE42" s="967"/>
      <c r="EBF42" s="967"/>
      <c r="EBG42" s="967"/>
      <c r="EBH42" s="967"/>
      <c r="EBI42" s="967"/>
      <c r="EBJ42" s="967"/>
      <c r="EBK42" s="967"/>
      <c r="EBL42" s="967"/>
      <c r="EBM42" s="967"/>
      <c r="EBN42" s="967"/>
      <c r="EBO42" s="967"/>
      <c r="EBP42" s="967"/>
      <c r="EBQ42" s="967"/>
      <c r="EBR42" s="967"/>
      <c r="EBS42" s="967"/>
      <c r="EBT42" s="967"/>
      <c r="EBU42" s="967"/>
      <c r="EBV42" s="967"/>
      <c r="EBW42" s="967"/>
      <c r="EBX42" s="967"/>
      <c r="EBY42" s="967"/>
      <c r="EBZ42" s="967"/>
      <c r="ECA42" s="967"/>
      <c r="ECB42" s="967"/>
      <c r="ECC42" s="967"/>
      <c r="ECD42" s="967"/>
      <c r="ECE42" s="967"/>
      <c r="ECF42" s="967"/>
      <c r="ECG42" s="967"/>
      <c r="ECH42" s="967"/>
      <c r="ECI42" s="967"/>
      <c r="ECJ42" s="967"/>
      <c r="ECK42" s="967"/>
      <c r="ECL42" s="967"/>
      <c r="ECM42" s="967"/>
      <c r="ECN42" s="967"/>
      <c r="ECO42" s="967"/>
      <c r="ECP42" s="967"/>
      <c r="ECQ42" s="967"/>
      <c r="ECR42" s="967"/>
      <c r="ECS42" s="967"/>
      <c r="ECT42" s="967"/>
      <c r="ECU42" s="967"/>
      <c r="ECV42" s="967"/>
      <c r="ECW42" s="967"/>
      <c r="ECX42" s="967"/>
      <c r="ECY42" s="967"/>
      <c r="ECZ42" s="967"/>
      <c r="EDA42" s="967"/>
      <c r="EDB42" s="967"/>
      <c r="EDC42" s="967"/>
      <c r="EDD42" s="967"/>
      <c r="EDE42" s="967"/>
      <c r="EDF42" s="967"/>
      <c r="EDG42" s="967"/>
      <c r="EDH42" s="967"/>
      <c r="EDI42" s="967"/>
      <c r="EDJ42" s="967"/>
      <c r="EDK42" s="967"/>
      <c r="EDL42" s="967"/>
      <c r="EDM42" s="967"/>
      <c r="EDN42" s="967"/>
      <c r="EDO42" s="967"/>
      <c r="EDP42" s="967"/>
      <c r="EDQ42" s="967"/>
      <c r="EDR42" s="967"/>
      <c r="EDS42" s="967"/>
      <c r="EDT42" s="967"/>
      <c r="EDU42" s="967"/>
      <c r="EDV42" s="967"/>
      <c r="EDW42" s="967"/>
      <c r="EDX42" s="967"/>
      <c r="EDY42" s="967"/>
      <c r="EDZ42" s="967"/>
      <c r="EEA42" s="967"/>
      <c r="EEB42" s="967"/>
      <c r="EEC42" s="967"/>
      <c r="EED42" s="967"/>
      <c r="EEE42" s="967"/>
      <c r="EEF42" s="967"/>
      <c r="EEG42" s="967"/>
      <c r="EEH42" s="967"/>
      <c r="EEI42" s="967"/>
      <c r="EEJ42" s="967"/>
      <c r="EEK42" s="967"/>
      <c r="EEL42" s="967"/>
      <c r="EEM42" s="967"/>
      <c r="EEN42" s="967"/>
      <c r="EEO42" s="967"/>
      <c r="EEP42" s="967"/>
      <c r="EEQ42" s="967"/>
      <c r="EER42" s="967"/>
      <c r="EES42" s="967"/>
      <c r="EET42" s="967"/>
      <c r="EEU42" s="967"/>
      <c r="EEV42" s="967"/>
      <c r="EEW42" s="967"/>
      <c r="EEX42" s="967"/>
      <c r="EEY42" s="967"/>
      <c r="EEZ42" s="967"/>
      <c r="EFA42" s="967"/>
      <c r="EFB42" s="967"/>
      <c r="EFC42" s="967"/>
      <c r="EFD42" s="967"/>
      <c r="EFE42" s="967"/>
      <c r="EFF42" s="967"/>
      <c r="EFG42" s="967"/>
      <c r="EFH42" s="967"/>
      <c r="EFI42" s="967"/>
      <c r="EFJ42" s="967"/>
      <c r="EFK42" s="967"/>
      <c r="EFL42" s="967"/>
      <c r="EFM42" s="967"/>
      <c r="EFN42" s="967"/>
      <c r="EFO42" s="967"/>
      <c r="EFP42" s="967"/>
      <c r="EFQ42" s="967"/>
      <c r="EFR42" s="967"/>
      <c r="EFS42" s="967"/>
      <c r="EFT42" s="967"/>
      <c r="EFU42" s="967"/>
      <c r="EFV42" s="967"/>
      <c r="EFW42" s="967"/>
      <c r="EFX42" s="967"/>
      <c r="EFY42" s="967"/>
      <c r="EFZ42" s="967"/>
      <c r="EGA42" s="967"/>
      <c r="EGB42" s="967"/>
      <c r="EGC42" s="967"/>
      <c r="EGD42" s="967"/>
      <c r="EGE42" s="967"/>
      <c r="EGF42" s="967"/>
      <c r="EGG42" s="967"/>
      <c r="EGH42" s="967"/>
      <c r="EGI42" s="967"/>
      <c r="EGJ42" s="967"/>
      <c r="EGK42" s="967"/>
      <c r="EGL42" s="967"/>
      <c r="EGM42" s="967"/>
      <c r="EGN42" s="967"/>
      <c r="EGO42" s="967"/>
      <c r="EGP42" s="967"/>
      <c r="EGQ42" s="967"/>
      <c r="EGR42" s="967"/>
      <c r="EGS42" s="967"/>
      <c r="EGT42" s="967"/>
      <c r="EGU42" s="967"/>
      <c r="EGV42" s="967"/>
      <c r="EGW42" s="967"/>
      <c r="EGX42" s="967"/>
      <c r="EGY42" s="967"/>
      <c r="EGZ42" s="967"/>
      <c r="EHA42" s="967"/>
      <c r="EHB42" s="967"/>
      <c r="EHC42" s="967"/>
      <c r="EHD42" s="967"/>
      <c r="EHE42" s="967"/>
      <c r="EHF42" s="967"/>
      <c r="EHG42" s="967"/>
      <c r="EHH42" s="967"/>
      <c r="EHI42" s="967"/>
      <c r="EHJ42" s="967"/>
      <c r="EHK42" s="967"/>
      <c r="EHL42" s="967"/>
      <c r="EHM42" s="967"/>
      <c r="EHN42" s="967"/>
      <c r="EHO42" s="967"/>
      <c r="EHP42" s="967"/>
      <c r="EHQ42" s="967"/>
      <c r="EHR42" s="967"/>
      <c r="EHS42" s="967"/>
      <c r="EHT42" s="967"/>
      <c r="EHU42" s="967"/>
      <c r="EHV42" s="967"/>
      <c r="EHW42" s="967"/>
      <c r="EHX42" s="967"/>
      <c r="EHY42" s="967"/>
      <c r="EHZ42" s="967"/>
      <c r="EIA42" s="967"/>
      <c r="EIB42" s="967"/>
      <c r="EIC42" s="967"/>
      <c r="EID42" s="967"/>
      <c r="EIE42" s="967"/>
      <c r="EIF42" s="967"/>
      <c r="EIG42" s="967"/>
      <c r="EIH42" s="967"/>
      <c r="EII42" s="967"/>
      <c r="EIJ42" s="967"/>
      <c r="EIK42" s="967"/>
      <c r="EIL42" s="967"/>
      <c r="EIM42" s="967"/>
      <c r="EIN42" s="967"/>
      <c r="EIO42" s="967"/>
      <c r="EIP42" s="967"/>
      <c r="EIQ42" s="967"/>
      <c r="EIR42" s="967"/>
      <c r="EIS42" s="967"/>
      <c r="EIT42" s="967"/>
      <c r="EIU42" s="967"/>
      <c r="EIV42" s="967"/>
      <c r="EIW42" s="967"/>
      <c r="EIX42" s="967"/>
      <c r="EIY42" s="967"/>
      <c r="EIZ42" s="967"/>
      <c r="EJA42" s="967"/>
      <c r="EJB42" s="967"/>
      <c r="EJC42" s="967"/>
      <c r="EJD42" s="967"/>
      <c r="EJE42" s="967"/>
      <c r="EJF42" s="967"/>
      <c r="EJG42" s="967"/>
      <c r="EJH42" s="967"/>
      <c r="EJI42" s="967"/>
      <c r="EJJ42" s="967"/>
      <c r="EJK42" s="967"/>
      <c r="EJL42" s="967"/>
      <c r="EJM42" s="967"/>
      <c r="EJN42" s="967"/>
      <c r="EJO42" s="967"/>
      <c r="EJP42" s="967"/>
      <c r="EJQ42" s="967"/>
      <c r="EJR42" s="967"/>
      <c r="EJS42" s="967"/>
      <c r="EJT42" s="967"/>
      <c r="EJU42" s="967"/>
      <c r="EJV42" s="967"/>
      <c r="EJW42" s="967"/>
      <c r="EJX42" s="967"/>
      <c r="EJY42" s="967"/>
      <c r="EJZ42" s="967"/>
      <c r="EKA42" s="967"/>
      <c r="EKB42" s="967"/>
      <c r="EKC42" s="967"/>
      <c r="EKD42" s="967"/>
      <c r="EKE42" s="967"/>
      <c r="EKF42" s="967"/>
      <c r="EKG42" s="967"/>
      <c r="EKH42" s="967"/>
      <c r="EKI42" s="967"/>
      <c r="EKJ42" s="967"/>
      <c r="EKK42" s="967"/>
      <c r="EKL42" s="967"/>
      <c r="EKM42" s="967"/>
      <c r="EKN42" s="967"/>
      <c r="EKO42" s="967"/>
      <c r="EKP42" s="967"/>
      <c r="EKQ42" s="967"/>
      <c r="EKR42" s="967"/>
      <c r="EKS42" s="967"/>
      <c r="EKT42" s="967"/>
      <c r="EKU42" s="967"/>
      <c r="EKV42" s="967"/>
      <c r="EKW42" s="967"/>
      <c r="EKX42" s="967"/>
      <c r="EKY42" s="967"/>
      <c r="EKZ42" s="967"/>
      <c r="ELA42" s="967"/>
      <c r="ELB42" s="967"/>
      <c r="ELC42" s="967"/>
      <c r="ELD42" s="967"/>
      <c r="ELE42" s="967"/>
      <c r="ELF42" s="967"/>
      <c r="ELG42" s="967"/>
      <c r="ELH42" s="967"/>
      <c r="ELI42" s="967"/>
      <c r="ELJ42" s="967"/>
      <c r="ELK42" s="967"/>
      <c r="ELL42" s="967"/>
      <c r="ELM42" s="967"/>
      <c r="ELN42" s="967"/>
      <c r="ELO42" s="967"/>
      <c r="ELP42" s="967"/>
      <c r="ELQ42" s="967"/>
      <c r="ELR42" s="967"/>
      <c r="ELS42" s="967"/>
      <c r="ELT42" s="967"/>
      <c r="ELU42" s="967"/>
      <c r="ELV42" s="967"/>
      <c r="ELW42" s="967"/>
      <c r="ELX42" s="967"/>
      <c r="ELY42" s="967"/>
      <c r="ELZ42" s="967"/>
      <c r="EMA42" s="967"/>
      <c r="EMB42" s="967"/>
      <c r="EMC42" s="967"/>
      <c r="EMD42" s="967"/>
      <c r="EME42" s="967"/>
      <c r="EMF42" s="967"/>
      <c r="EMG42" s="967"/>
      <c r="EMH42" s="967"/>
      <c r="EMI42" s="967"/>
      <c r="EMJ42" s="967"/>
      <c r="EMK42" s="967"/>
      <c r="EML42" s="967"/>
      <c r="EMM42" s="967"/>
      <c r="EMN42" s="967"/>
      <c r="EMO42" s="967"/>
      <c r="EMP42" s="967"/>
      <c r="EMQ42" s="967"/>
      <c r="EMR42" s="967"/>
      <c r="EMS42" s="967"/>
      <c r="EMT42" s="967"/>
      <c r="EMU42" s="967"/>
      <c r="EMV42" s="967"/>
      <c r="EMW42" s="967"/>
      <c r="EMX42" s="967"/>
      <c r="EMY42" s="967"/>
      <c r="EMZ42" s="967"/>
      <c r="ENA42" s="967"/>
      <c r="ENB42" s="967"/>
      <c r="ENC42" s="967"/>
      <c r="END42" s="967"/>
      <c r="ENE42" s="967"/>
      <c r="ENF42" s="967"/>
      <c r="ENG42" s="967"/>
      <c r="ENH42" s="967"/>
      <c r="ENI42" s="967"/>
      <c r="ENJ42" s="967"/>
      <c r="ENK42" s="967"/>
      <c r="ENL42" s="967"/>
      <c r="ENM42" s="967"/>
      <c r="ENN42" s="967"/>
      <c r="ENO42" s="967"/>
      <c r="ENP42" s="967"/>
      <c r="ENQ42" s="967"/>
      <c r="ENR42" s="967"/>
      <c r="ENS42" s="967"/>
      <c r="ENT42" s="967"/>
      <c r="ENU42" s="967"/>
      <c r="ENV42" s="967"/>
      <c r="ENW42" s="967"/>
      <c r="ENX42" s="967"/>
      <c r="ENY42" s="967"/>
      <c r="ENZ42" s="967"/>
      <c r="EOA42" s="967"/>
      <c r="EOB42" s="967"/>
      <c r="EOC42" s="967"/>
      <c r="EOD42" s="967"/>
      <c r="EOE42" s="967"/>
      <c r="EOF42" s="967"/>
      <c r="EOG42" s="967"/>
      <c r="EOH42" s="967"/>
      <c r="EOI42" s="967"/>
      <c r="EOJ42" s="967"/>
      <c r="EOK42" s="967"/>
      <c r="EOL42" s="967"/>
      <c r="EOM42" s="967"/>
      <c r="EON42" s="967"/>
      <c r="EOO42" s="967"/>
      <c r="EOP42" s="967"/>
      <c r="EOQ42" s="967"/>
      <c r="EOR42" s="967"/>
      <c r="EOS42" s="967"/>
      <c r="EOT42" s="967"/>
      <c r="EOU42" s="967"/>
      <c r="EOV42" s="967"/>
      <c r="EOW42" s="967"/>
      <c r="EOX42" s="967"/>
      <c r="EOY42" s="967"/>
      <c r="EOZ42" s="967"/>
      <c r="EPA42" s="967"/>
      <c r="EPB42" s="967"/>
      <c r="EPC42" s="967"/>
      <c r="EPD42" s="967"/>
      <c r="EPE42" s="967"/>
      <c r="EPF42" s="967"/>
      <c r="EPG42" s="967"/>
      <c r="EPH42" s="967"/>
      <c r="EPI42" s="967"/>
      <c r="EPJ42" s="967"/>
      <c r="EPK42" s="967"/>
      <c r="EPL42" s="967"/>
      <c r="EPM42" s="967"/>
      <c r="EPN42" s="967"/>
      <c r="EPO42" s="967"/>
      <c r="EPP42" s="967"/>
      <c r="EPQ42" s="967"/>
      <c r="EPR42" s="967"/>
      <c r="EPS42" s="967"/>
      <c r="EPT42" s="967"/>
      <c r="EPU42" s="967"/>
      <c r="EPV42" s="967"/>
      <c r="EPW42" s="967"/>
      <c r="EPX42" s="967"/>
      <c r="EPY42" s="967"/>
      <c r="EPZ42" s="967"/>
      <c r="EQA42" s="967"/>
      <c r="EQB42" s="967"/>
      <c r="EQC42" s="967"/>
      <c r="EQD42" s="967"/>
      <c r="EQE42" s="967"/>
      <c r="EQF42" s="967"/>
      <c r="EQG42" s="967"/>
      <c r="EQH42" s="967"/>
      <c r="EQI42" s="967"/>
      <c r="EQJ42" s="967"/>
      <c r="EQK42" s="967"/>
      <c r="EQL42" s="967"/>
      <c r="EQM42" s="967"/>
      <c r="EQN42" s="967"/>
      <c r="EQO42" s="967"/>
      <c r="EQP42" s="967"/>
      <c r="EQQ42" s="967"/>
      <c r="EQR42" s="967"/>
      <c r="EQS42" s="967"/>
      <c r="EQT42" s="967"/>
      <c r="EQU42" s="967"/>
      <c r="EQV42" s="967"/>
      <c r="EQW42" s="967"/>
      <c r="EQX42" s="967"/>
      <c r="EQY42" s="967"/>
      <c r="EQZ42" s="967"/>
      <c r="ERA42" s="967"/>
      <c r="ERB42" s="967"/>
      <c r="ERC42" s="967"/>
      <c r="ERD42" s="967"/>
      <c r="ERE42" s="967"/>
      <c r="ERF42" s="967"/>
      <c r="ERG42" s="967"/>
      <c r="ERH42" s="967"/>
      <c r="ERI42" s="967"/>
      <c r="ERJ42" s="967"/>
      <c r="ERK42" s="967"/>
      <c r="ERL42" s="967"/>
      <c r="ERM42" s="967"/>
      <c r="ERN42" s="967"/>
      <c r="ERO42" s="967"/>
      <c r="ERP42" s="967"/>
      <c r="ERQ42" s="967"/>
      <c r="ERR42" s="967"/>
      <c r="ERS42" s="967"/>
      <c r="ERT42" s="967"/>
      <c r="ERU42" s="967"/>
      <c r="ERV42" s="967"/>
      <c r="ERW42" s="967"/>
      <c r="ERX42" s="967"/>
      <c r="ERY42" s="967"/>
      <c r="ERZ42" s="967"/>
      <c r="ESA42" s="967"/>
      <c r="ESB42" s="967"/>
      <c r="ESC42" s="967"/>
      <c r="ESD42" s="967"/>
      <c r="ESE42" s="967"/>
      <c r="ESF42" s="967"/>
      <c r="ESG42" s="967"/>
      <c r="ESH42" s="967"/>
      <c r="ESI42" s="967"/>
      <c r="ESJ42" s="967"/>
      <c r="ESK42" s="967"/>
      <c r="ESL42" s="967"/>
      <c r="ESM42" s="967"/>
      <c r="ESN42" s="967"/>
      <c r="ESO42" s="967"/>
      <c r="ESP42" s="967"/>
      <c r="ESQ42" s="967"/>
      <c r="ESR42" s="967"/>
      <c r="ESS42" s="967"/>
      <c r="EST42" s="967"/>
      <c r="ESU42" s="967"/>
      <c r="ESV42" s="967"/>
      <c r="ESW42" s="967"/>
      <c r="ESX42" s="967"/>
      <c r="ESY42" s="967"/>
      <c r="ESZ42" s="967"/>
      <c r="ETA42" s="967"/>
      <c r="ETB42" s="967"/>
      <c r="ETC42" s="967"/>
      <c r="ETD42" s="967"/>
      <c r="ETE42" s="967"/>
      <c r="ETF42" s="967"/>
      <c r="ETG42" s="967"/>
      <c r="ETH42" s="967"/>
      <c r="ETI42" s="967"/>
      <c r="ETJ42" s="967"/>
      <c r="ETK42" s="967"/>
      <c r="ETL42" s="967"/>
      <c r="ETM42" s="967"/>
      <c r="ETN42" s="967"/>
      <c r="ETO42" s="967"/>
      <c r="ETP42" s="967"/>
      <c r="ETQ42" s="967"/>
      <c r="ETR42" s="967"/>
      <c r="ETS42" s="967"/>
      <c r="ETT42" s="967"/>
      <c r="ETU42" s="967"/>
      <c r="ETV42" s="967"/>
      <c r="ETW42" s="967"/>
      <c r="ETX42" s="967"/>
      <c r="ETY42" s="967"/>
      <c r="ETZ42" s="967"/>
      <c r="EUA42" s="967"/>
      <c r="EUB42" s="967"/>
      <c r="EUC42" s="967"/>
      <c r="EUD42" s="967"/>
      <c r="EUE42" s="967"/>
      <c r="EUF42" s="967"/>
      <c r="EUG42" s="967"/>
      <c r="EUH42" s="967"/>
      <c r="EUI42" s="967"/>
      <c r="EUJ42" s="967"/>
      <c r="EUK42" s="967"/>
      <c r="EUL42" s="967"/>
      <c r="EUM42" s="967"/>
      <c r="EUN42" s="967"/>
      <c r="EUO42" s="967"/>
      <c r="EUP42" s="967"/>
      <c r="EUQ42" s="967"/>
      <c r="EUR42" s="967"/>
      <c r="EUS42" s="967"/>
      <c r="EUT42" s="967"/>
      <c r="EUU42" s="967"/>
      <c r="EUV42" s="967"/>
      <c r="EUW42" s="967"/>
      <c r="EUX42" s="967"/>
      <c r="EUY42" s="967"/>
      <c r="EUZ42" s="967"/>
      <c r="EVA42" s="967"/>
      <c r="EVB42" s="967"/>
      <c r="EVC42" s="967"/>
      <c r="EVD42" s="967"/>
      <c r="EVE42" s="967"/>
      <c r="EVF42" s="967"/>
      <c r="EVG42" s="967"/>
      <c r="EVH42" s="967"/>
      <c r="EVI42" s="967"/>
      <c r="EVJ42" s="967"/>
      <c r="EVK42" s="967"/>
      <c r="EVL42" s="967"/>
      <c r="EVM42" s="967"/>
      <c r="EVN42" s="967"/>
      <c r="EVO42" s="967"/>
      <c r="EVP42" s="967"/>
      <c r="EVQ42" s="967"/>
      <c r="EVR42" s="967"/>
      <c r="EVS42" s="967"/>
      <c r="EVT42" s="967"/>
      <c r="EVU42" s="967"/>
      <c r="EVV42" s="967"/>
      <c r="EVW42" s="967"/>
      <c r="EVX42" s="967"/>
      <c r="EVY42" s="967"/>
      <c r="EVZ42" s="967"/>
      <c r="EWA42" s="967"/>
      <c r="EWB42" s="967"/>
      <c r="EWC42" s="967"/>
      <c r="EWD42" s="967"/>
      <c r="EWE42" s="967"/>
      <c r="EWF42" s="967"/>
      <c r="EWG42" s="967"/>
      <c r="EWH42" s="967"/>
      <c r="EWI42" s="967"/>
      <c r="EWJ42" s="967"/>
      <c r="EWK42" s="967"/>
      <c r="EWL42" s="967"/>
      <c r="EWM42" s="967"/>
      <c r="EWN42" s="967"/>
      <c r="EWO42" s="967"/>
      <c r="EWP42" s="967"/>
      <c r="EWQ42" s="967"/>
      <c r="EWR42" s="967"/>
      <c r="EWS42" s="967"/>
      <c r="EWT42" s="967"/>
      <c r="EWU42" s="967"/>
      <c r="EWV42" s="967"/>
      <c r="EWW42" s="967"/>
      <c r="EWX42" s="967"/>
      <c r="EWY42" s="967"/>
      <c r="EWZ42" s="967"/>
      <c r="EXA42" s="967"/>
      <c r="EXB42" s="967"/>
      <c r="EXC42" s="967"/>
      <c r="EXD42" s="967"/>
      <c r="EXE42" s="967"/>
      <c r="EXF42" s="967"/>
      <c r="EXG42" s="967"/>
      <c r="EXH42" s="967"/>
      <c r="EXI42" s="967"/>
      <c r="EXJ42" s="967"/>
      <c r="EXK42" s="967"/>
      <c r="EXL42" s="967"/>
      <c r="EXM42" s="967"/>
      <c r="EXN42" s="967"/>
      <c r="EXO42" s="967"/>
      <c r="EXP42" s="967"/>
      <c r="EXQ42" s="967"/>
      <c r="EXR42" s="967"/>
      <c r="EXS42" s="967"/>
      <c r="EXT42" s="967"/>
      <c r="EXU42" s="967"/>
      <c r="EXV42" s="967"/>
      <c r="EXW42" s="967"/>
      <c r="EXX42" s="967"/>
      <c r="EXY42" s="967"/>
      <c r="EXZ42" s="967"/>
      <c r="EYA42" s="967"/>
      <c r="EYB42" s="967"/>
      <c r="EYC42" s="967"/>
      <c r="EYD42" s="967"/>
      <c r="EYE42" s="967"/>
      <c r="EYF42" s="967"/>
      <c r="EYG42" s="967"/>
      <c r="EYH42" s="967"/>
      <c r="EYI42" s="967"/>
      <c r="EYJ42" s="967"/>
      <c r="EYK42" s="967"/>
      <c r="EYL42" s="967"/>
      <c r="EYM42" s="967"/>
      <c r="EYN42" s="967"/>
      <c r="EYO42" s="967"/>
      <c r="EYP42" s="967"/>
      <c r="EYQ42" s="967"/>
      <c r="EYR42" s="967"/>
      <c r="EYS42" s="967"/>
      <c r="EYT42" s="967"/>
      <c r="EYU42" s="967"/>
      <c r="EYV42" s="967"/>
      <c r="EYW42" s="967"/>
      <c r="EYX42" s="967"/>
      <c r="EYY42" s="967"/>
      <c r="EYZ42" s="967"/>
      <c r="EZA42" s="967"/>
      <c r="EZB42" s="967"/>
      <c r="EZC42" s="967"/>
      <c r="EZD42" s="967"/>
      <c r="EZE42" s="967"/>
      <c r="EZF42" s="967"/>
      <c r="EZG42" s="967"/>
      <c r="EZH42" s="967"/>
      <c r="EZI42" s="967"/>
      <c r="EZJ42" s="967"/>
      <c r="EZK42" s="967"/>
      <c r="EZL42" s="967"/>
      <c r="EZM42" s="967"/>
      <c r="EZN42" s="967"/>
      <c r="EZO42" s="967"/>
      <c r="EZP42" s="967"/>
      <c r="EZQ42" s="967"/>
      <c r="EZR42" s="967"/>
      <c r="EZS42" s="967"/>
      <c r="EZT42" s="967"/>
      <c r="EZU42" s="967"/>
      <c r="EZV42" s="967"/>
      <c r="EZW42" s="967"/>
      <c r="EZX42" s="967"/>
      <c r="EZY42" s="967"/>
      <c r="EZZ42" s="967"/>
      <c r="FAA42" s="967"/>
      <c r="FAB42" s="967"/>
      <c r="FAC42" s="967"/>
      <c r="FAD42" s="967"/>
      <c r="FAE42" s="967"/>
      <c r="FAF42" s="967"/>
      <c r="FAG42" s="967"/>
      <c r="FAH42" s="967"/>
      <c r="FAI42" s="967"/>
      <c r="FAJ42" s="967"/>
      <c r="FAK42" s="967"/>
      <c r="FAL42" s="967"/>
      <c r="FAM42" s="967"/>
      <c r="FAN42" s="967"/>
      <c r="FAO42" s="967"/>
      <c r="FAP42" s="967"/>
      <c r="FAQ42" s="967"/>
      <c r="FAR42" s="967"/>
      <c r="FAS42" s="967"/>
      <c r="FAT42" s="967"/>
      <c r="FAU42" s="967"/>
      <c r="FAV42" s="967"/>
      <c r="FAW42" s="967"/>
      <c r="FAX42" s="967"/>
      <c r="FAY42" s="967"/>
      <c r="FAZ42" s="967"/>
      <c r="FBA42" s="967"/>
      <c r="FBB42" s="967"/>
      <c r="FBC42" s="967"/>
      <c r="FBD42" s="967"/>
      <c r="FBE42" s="967"/>
      <c r="FBF42" s="967"/>
      <c r="FBG42" s="967"/>
      <c r="FBH42" s="967"/>
      <c r="FBI42" s="967"/>
      <c r="FBJ42" s="967"/>
      <c r="FBK42" s="967"/>
      <c r="FBL42" s="967"/>
      <c r="FBM42" s="967"/>
      <c r="FBN42" s="967"/>
      <c r="FBO42" s="967"/>
      <c r="FBP42" s="967"/>
      <c r="FBQ42" s="967"/>
      <c r="FBR42" s="967"/>
      <c r="FBS42" s="967"/>
      <c r="FBT42" s="967"/>
      <c r="FBU42" s="967"/>
      <c r="FBV42" s="967"/>
      <c r="FBW42" s="967"/>
      <c r="FBX42" s="967"/>
      <c r="FBY42" s="967"/>
      <c r="FBZ42" s="967"/>
      <c r="FCA42" s="967"/>
      <c r="FCB42" s="967"/>
      <c r="FCC42" s="967"/>
      <c r="FCD42" s="967"/>
      <c r="FCE42" s="967"/>
      <c r="FCF42" s="967"/>
      <c r="FCG42" s="967"/>
      <c r="FCH42" s="967"/>
      <c r="FCI42" s="967"/>
      <c r="FCJ42" s="967"/>
      <c r="FCK42" s="967"/>
      <c r="FCL42" s="967"/>
      <c r="FCM42" s="967"/>
      <c r="FCN42" s="967"/>
      <c r="FCO42" s="967"/>
      <c r="FCP42" s="967"/>
      <c r="FCQ42" s="967"/>
      <c r="FCR42" s="967"/>
      <c r="FCS42" s="967"/>
      <c r="FCT42" s="967"/>
      <c r="FCU42" s="967"/>
      <c r="FCV42" s="967"/>
      <c r="FCW42" s="967"/>
      <c r="FCX42" s="967"/>
      <c r="FCY42" s="967"/>
      <c r="FCZ42" s="967"/>
      <c r="FDA42" s="967"/>
      <c r="FDB42" s="967"/>
      <c r="FDC42" s="967"/>
      <c r="FDD42" s="967"/>
      <c r="FDE42" s="967"/>
      <c r="FDF42" s="967"/>
      <c r="FDG42" s="967"/>
      <c r="FDH42" s="967"/>
      <c r="FDI42" s="967"/>
      <c r="FDJ42" s="967"/>
      <c r="FDK42" s="967"/>
      <c r="FDL42" s="967"/>
      <c r="FDM42" s="967"/>
      <c r="FDN42" s="967"/>
      <c r="FDO42" s="967"/>
      <c r="FDP42" s="967"/>
      <c r="FDQ42" s="967"/>
      <c r="FDR42" s="967"/>
      <c r="FDS42" s="967"/>
      <c r="FDT42" s="967"/>
      <c r="FDU42" s="967"/>
      <c r="FDV42" s="967"/>
      <c r="FDW42" s="967"/>
      <c r="FDX42" s="967"/>
      <c r="FDY42" s="967"/>
      <c r="FDZ42" s="967"/>
      <c r="FEA42" s="967"/>
      <c r="FEB42" s="967"/>
      <c r="FEC42" s="967"/>
      <c r="FED42" s="967"/>
      <c r="FEE42" s="967"/>
      <c r="FEF42" s="967"/>
      <c r="FEG42" s="967"/>
      <c r="FEH42" s="967"/>
      <c r="FEI42" s="967"/>
      <c r="FEJ42" s="967"/>
      <c r="FEK42" s="967"/>
      <c r="FEL42" s="967"/>
      <c r="FEM42" s="967"/>
      <c r="FEN42" s="967"/>
      <c r="FEO42" s="967"/>
      <c r="FEP42" s="967"/>
      <c r="FEQ42" s="967"/>
      <c r="FER42" s="967"/>
      <c r="FES42" s="967"/>
      <c r="FET42" s="967"/>
      <c r="FEU42" s="967"/>
      <c r="FEV42" s="967"/>
      <c r="FEW42" s="967"/>
      <c r="FEX42" s="967"/>
      <c r="FEY42" s="967"/>
      <c r="FEZ42" s="967"/>
      <c r="FFA42" s="967"/>
      <c r="FFB42" s="967"/>
      <c r="FFC42" s="967"/>
      <c r="FFD42" s="967"/>
      <c r="FFE42" s="967"/>
      <c r="FFF42" s="967"/>
      <c r="FFG42" s="967"/>
      <c r="FFH42" s="967"/>
      <c r="FFI42" s="967"/>
      <c r="FFJ42" s="967"/>
      <c r="FFK42" s="967"/>
      <c r="FFL42" s="967"/>
      <c r="FFM42" s="967"/>
      <c r="FFN42" s="967"/>
      <c r="FFO42" s="967"/>
      <c r="FFP42" s="967"/>
      <c r="FFQ42" s="967"/>
      <c r="FFR42" s="967"/>
      <c r="FFS42" s="967"/>
      <c r="FFT42" s="967"/>
      <c r="FFU42" s="967"/>
      <c r="FFV42" s="967"/>
      <c r="FFW42" s="967"/>
      <c r="FFX42" s="967"/>
      <c r="FFY42" s="967"/>
      <c r="FFZ42" s="967"/>
      <c r="FGA42" s="967"/>
      <c r="FGB42" s="967"/>
      <c r="FGC42" s="967"/>
      <c r="FGD42" s="967"/>
      <c r="FGE42" s="967"/>
      <c r="FGF42" s="967"/>
      <c r="FGG42" s="967"/>
      <c r="FGH42" s="967"/>
      <c r="FGI42" s="967"/>
      <c r="FGJ42" s="967"/>
      <c r="FGK42" s="967"/>
      <c r="FGL42" s="967"/>
      <c r="FGM42" s="967"/>
      <c r="FGN42" s="967"/>
      <c r="FGO42" s="967"/>
      <c r="FGP42" s="967"/>
      <c r="FGQ42" s="967"/>
      <c r="FGR42" s="967"/>
      <c r="FGS42" s="967"/>
      <c r="FGT42" s="967"/>
      <c r="FGU42" s="967"/>
      <c r="FGV42" s="967"/>
      <c r="FGW42" s="967"/>
      <c r="FGX42" s="967"/>
      <c r="FGY42" s="967"/>
      <c r="FGZ42" s="967"/>
      <c r="FHA42" s="967"/>
      <c r="FHB42" s="967"/>
      <c r="FHC42" s="967"/>
      <c r="FHD42" s="967"/>
      <c r="FHE42" s="967"/>
      <c r="FHF42" s="967"/>
      <c r="FHG42" s="967"/>
      <c r="FHH42" s="967"/>
      <c r="FHI42" s="967"/>
      <c r="FHJ42" s="967"/>
      <c r="FHK42" s="967"/>
      <c r="FHL42" s="967"/>
      <c r="FHM42" s="967"/>
      <c r="FHN42" s="967"/>
      <c r="FHO42" s="967"/>
      <c r="FHP42" s="967"/>
      <c r="FHQ42" s="967"/>
      <c r="FHR42" s="967"/>
      <c r="FHS42" s="967"/>
      <c r="FHT42" s="967"/>
      <c r="FHU42" s="967"/>
      <c r="FHV42" s="967"/>
      <c r="FHW42" s="967"/>
      <c r="FHX42" s="967"/>
      <c r="FHY42" s="967"/>
      <c r="FHZ42" s="967"/>
      <c r="FIA42" s="967"/>
      <c r="FIB42" s="967"/>
      <c r="FIC42" s="967"/>
      <c r="FID42" s="967"/>
      <c r="FIE42" s="967"/>
      <c r="FIF42" s="967"/>
      <c r="FIG42" s="967"/>
      <c r="FIH42" s="967"/>
      <c r="FII42" s="967"/>
      <c r="FIJ42" s="967"/>
      <c r="FIK42" s="967"/>
      <c r="FIL42" s="967"/>
      <c r="FIM42" s="967"/>
      <c r="FIN42" s="967"/>
      <c r="FIO42" s="967"/>
      <c r="FIP42" s="967"/>
      <c r="FIQ42" s="967"/>
      <c r="FIR42" s="967"/>
      <c r="FIS42" s="967"/>
      <c r="FIT42" s="967"/>
      <c r="FIU42" s="967"/>
      <c r="FIV42" s="967"/>
      <c r="FIW42" s="967"/>
      <c r="FIX42" s="967"/>
      <c r="FIY42" s="967"/>
      <c r="FIZ42" s="967"/>
      <c r="FJA42" s="967"/>
      <c r="FJB42" s="967"/>
      <c r="FJC42" s="967"/>
      <c r="FJD42" s="967"/>
      <c r="FJE42" s="967"/>
      <c r="FJF42" s="967"/>
      <c r="FJG42" s="967"/>
      <c r="FJH42" s="967"/>
      <c r="FJI42" s="967"/>
      <c r="FJJ42" s="967"/>
      <c r="FJK42" s="967"/>
      <c r="FJL42" s="967"/>
      <c r="FJM42" s="967"/>
      <c r="FJN42" s="967"/>
      <c r="FJO42" s="967"/>
      <c r="FJP42" s="967"/>
      <c r="FJQ42" s="967"/>
      <c r="FJR42" s="967"/>
      <c r="FJS42" s="967"/>
      <c r="FJT42" s="967"/>
      <c r="FJU42" s="967"/>
      <c r="FJV42" s="967"/>
      <c r="FJW42" s="967"/>
      <c r="FJX42" s="967"/>
      <c r="FJY42" s="967"/>
      <c r="FJZ42" s="967"/>
      <c r="FKA42" s="967"/>
      <c r="FKB42" s="967"/>
      <c r="FKC42" s="967"/>
      <c r="FKD42" s="967"/>
      <c r="FKE42" s="967"/>
      <c r="FKF42" s="967"/>
      <c r="FKG42" s="967"/>
      <c r="FKH42" s="967"/>
      <c r="FKI42" s="967"/>
      <c r="FKJ42" s="967"/>
      <c r="FKK42" s="967"/>
      <c r="FKL42" s="967"/>
      <c r="FKM42" s="967"/>
      <c r="FKN42" s="967"/>
      <c r="FKO42" s="967"/>
      <c r="FKP42" s="967"/>
      <c r="FKQ42" s="967"/>
      <c r="FKR42" s="967"/>
      <c r="FKS42" s="967"/>
      <c r="FKT42" s="967"/>
      <c r="FKU42" s="967"/>
      <c r="FKV42" s="967"/>
      <c r="FKW42" s="967"/>
      <c r="FKX42" s="967"/>
      <c r="FKY42" s="967"/>
      <c r="FKZ42" s="967"/>
      <c r="FLA42" s="967"/>
      <c r="FLB42" s="967"/>
      <c r="FLC42" s="967"/>
      <c r="FLD42" s="967"/>
      <c r="FLE42" s="967"/>
      <c r="FLF42" s="967"/>
      <c r="FLG42" s="967"/>
      <c r="FLH42" s="967"/>
      <c r="FLI42" s="967"/>
      <c r="FLJ42" s="967"/>
      <c r="FLK42" s="967"/>
      <c r="FLL42" s="967"/>
      <c r="FLM42" s="967"/>
      <c r="FLN42" s="967"/>
      <c r="FLO42" s="967"/>
      <c r="FLP42" s="967"/>
      <c r="FLQ42" s="967"/>
      <c r="FLR42" s="967"/>
      <c r="FLS42" s="967"/>
      <c r="FLT42" s="967"/>
      <c r="FLU42" s="967"/>
      <c r="FLV42" s="967"/>
      <c r="FLW42" s="967"/>
      <c r="FLX42" s="967"/>
      <c r="FLY42" s="967"/>
      <c r="FLZ42" s="967"/>
      <c r="FMA42" s="967"/>
      <c r="FMB42" s="967"/>
      <c r="FMC42" s="967"/>
      <c r="FMD42" s="967"/>
      <c r="FME42" s="967"/>
      <c r="FMF42" s="967"/>
      <c r="FMG42" s="967"/>
      <c r="FMH42" s="967"/>
      <c r="FMI42" s="967"/>
      <c r="FMJ42" s="967"/>
      <c r="FMK42" s="967"/>
      <c r="FML42" s="967"/>
      <c r="FMM42" s="967"/>
      <c r="FMN42" s="967"/>
      <c r="FMO42" s="967"/>
      <c r="FMP42" s="967"/>
      <c r="FMQ42" s="967"/>
      <c r="FMR42" s="967"/>
      <c r="FMS42" s="967"/>
      <c r="FMT42" s="967"/>
      <c r="FMU42" s="967"/>
      <c r="FMV42" s="967"/>
      <c r="FMW42" s="967"/>
      <c r="FMX42" s="967"/>
      <c r="FMY42" s="967"/>
      <c r="FMZ42" s="967"/>
      <c r="FNA42" s="967"/>
      <c r="FNB42" s="967"/>
      <c r="FNC42" s="967"/>
      <c r="FND42" s="967"/>
      <c r="FNE42" s="967"/>
      <c r="FNF42" s="967"/>
      <c r="FNG42" s="967"/>
      <c r="FNH42" s="967"/>
      <c r="FNI42" s="967"/>
      <c r="FNJ42" s="967"/>
      <c r="FNK42" s="967"/>
      <c r="FNL42" s="967"/>
      <c r="FNM42" s="967"/>
      <c r="FNN42" s="967"/>
      <c r="FNO42" s="967"/>
      <c r="FNP42" s="967"/>
      <c r="FNQ42" s="967"/>
      <c r="FNR42" s="967"/>
      <c r="FNS42" s="967"/>
      <c r="FNT42" s="967"/>
      <c r="FNU42" s="967"/>
      <c r="FNV42" s="967"/>
      <c r="FNW42" s="967"/>
      <c r="FNX42" s="967"/>
      <c r="FNY42" s="967"/>
      <c r="FNZ42" s="967"/>
      <c r="FOA42" s="967"/>
      <c r="FOB42" s="967"/>
      <c r="FOC42" s="967"/>
      <c r="FOD42" s="967"/>
      <c r="FOE42" s="967"/>
      <c r="FOF42" s="967"/>
      <c r="FOG42" s="967"/>
      <c r="FOH42" s="967"/>
      <c r="FOI42" s="967"/>
      <c r="FOJ42" s="967"/>
      <c r="FOK42" s="967"/>
      <c r="FOL42" s="967"/>
      <c r="FOM42" s="967"/>
      <c r="FON42" s="967"/>
      <c r="FOO42" s="967"/>
      <c r="FOP42" s="967"/>
      <c r="FOQ42" s="967"/>
      <c r="FOR42" s="967"/>
      <c r="FOS42" s="967"/>
      <c r="FOT42" s="967"/>
      <c r="FOU42" s="967"/>
      <c r="FOV42" s="967"/>
      <c r="FOW42" s="967"/>
      <c r="FOX42" s="967"/>
      <c r="FOY42" s="967"/>
      <c r="FOZ42" s="967"/>
      <c r="FPA42" s="967"/>
      <c r="FPB42" s="967"/>
      <c r="FPC42" s="967"/>
      <c r="FPD42" s="967"/>
      <c r="FPE42" s="967"/>
      <c r="FPF42" s="967"/>
      <c r="FPG42" s="967"/>
      <c r="FPH42" s="967"/>
      <c r="FPI42" s="967"/>
      <c r="FPJ42" s="967"/>
      <c r="FPK42" s="967"/>
      <c r="FPL42" s="967"/>
      <c r="FPM42" s="967"/>
      <c r="FPN42" s="967"/>
      <c r="FPO42" s="967"/>
      <c r="FPP42" s="967"/>
      <c r="FPQ42" s="967"/>
      <c r="FPR42" s="967"/>
      <c r="FPS42" s="967"/>
      <c r="FPT42" s="967"/>
      <c r="FPU42" s="967"/>
      <c r="FPV42" s="967"/>
      <c r="FPW42" s="967"/>
      <c r="FPX42" s="967"/>
      <c r="FPY42" s="967"/>
      <c r="FPZ42" s="967"/>
      <c r="FQA42" s="967"/>
      <c r="FQB42" s="967"/>
      <c r="FQC42" s="967"/>
      <c r="FQD42" s="967"/>
      <c r="FQE42" s="967"/>
      <c r="FQF42" s="967"/>
      <c r="FQG42" s="967"/>
      <c r="FQH42" s="967"/>
      <c r="FQI42" s="967"/>
      <c r="FQJ42" s="967"/>
      <c r="FQK42" s="967"/>
      <c r="FQL42" s="967"/>
      <c r="FQM42" s="967"/>
      <c r="FQN42" s="967"/>
      <c r="FQO42" s="967"/>
      <c r="FQP42" s="967"/>
      <c r="FQQ42" s="967"/>
      <c r="FQR42" s="967"/>
      <c r="FQS42" s="967"/>
      <c r="FQT42" s="967"/>
      <c r="FQU42" s="967"/>
      <c r="FQV42" s="967"/>
      <c r="FQW42" s="967"/>
      <c r="FQX42" s="967"/>
      <c r="FQY42" s="967"/>
      <c r="FQZ42" s="967"/>
      <c r="FRA42" s="967"/>
      <c r="FRB42" s="967"/>
      <c r="FRC42" s="967"/>
      <c r="FRD42" s="967"/>
      <c r="FRE42" s="967"/>
      <c r="FRF42" s="967"/>
      <c r="FRG42" s="967"/>
      <c r="FRH42" s="967"/>
      <c r="FRI42" s="967"/>
      <c r="FRJ42" s="967"/>
      <c r="FRK42" s="967"/>
      <c r="FRL42" s="967"/>
      <c r="FRM42" s="967"/>
      <c r="FRN42" s="967"/>
      <c r="FRO42" s="967"/>
      <c r="FRP42" s="967"/>
      <c r="FRQ42" s="967"/>
      <c r="FRR42" s="967"/>
      <c r="FRS42" s="967"/>
      <c r="FRT42" s="967"/>
      <c r="FRU42" s="967"/>
      <c r="FRV42" s="967"/>
      <c r="FRW42" s="967"/>
      <c r="FRX42" s="967"/>
      <c r="FRY42" s="967"/>
      <c r="FRZ42" s="967"/>
      <c r="FSA42" s="967"/>
      <c r="FSB42" s="967"/>
      <c r="FSC42" s="967"/>
      <c r="FSD42" s="967"/>
      <c r="FSE42" s="967"/>
      <c r="FSF42" s="967"/>
      <c r="FSG42" s="967"/>
      <c r="FSH42" s="967"/>
      <c r="FSI42" s="967"/>
      <c r="FSJ42" s="967"/>
      <c r="FSK42" s="967"/>
      <c r="FSL42" s="967"/>
      <c r="FSM42" s="967"/>
      <c r="FSN42" s="967"/>
      <c r="FSO42" s="967"/>
      <c r="FSP42" s="967"/>
      <c r="FSQ42" s="967"/>
      <c r="FSR42" s="967"/>
      <c r="FSS42" s="967"/>
      <c r="FST42" s="967"/>
      <c r="FSU42" s="967"/>
      <c r="FSV42" s="967"/>
      <c r="FSW42" s="967"/>
      <c r="FSX42" s="967"/>
      <c r="FSY42" s="967"/>
      <c r="FSZ42" s="967"/>
      <c r="FTA42" s="967"/>
      <c r="FTB42" s="967"/>
      <c r="FTC42" s="967"/>
      <c r="FTD42" s="967"/>
      <c r="FTE42" s="967"/>
      <c r="FTF42" s="967"/>
      <c r="FTG42" s="967"/>
      <c r="FTH42" s="967"/>
      <c r="FTI42" s="967"/>
      <c r="FTJ42" s="967"/>
      <c r="FTK42" s="967"/>
      <c r="FTL42" s="967"/>
      <c r="FTM42" s="967"/>
      <c r="FTN42" s="967"/>
      <c r="FTO42" s="967"/>
      <c r="FTP42" s="967"/>
      <c r="FTQ42" s="967"/>
      <c r="FTR42" s="967"/>
      <c r="FTS42" s="967"/>
      <c r="FTT42" s="967"/>
      <c r="FTU42" s="967"/>
      <c r="FTV42" s="967"/>
      <c r="FTW42" s="967"/>
      <c r="FTX42" s="967"/>
      <c r="FTY42" s="967"/>
      <c r="FTZ42" s="967"/>
      <c r="FUA42" s="967"/>
      <c r="FUB42" s="967"/>
      <c r="FUC42" s="967"/>
      <c r="FUD42" s="967"/>
      <c r="FUE42" s="967"/>
      <c r="FUF42" s="967"/>
      <c r="FUG42" s="967"/>
      <c r="FUH42" s="967"/>
      <c r="FUI42" s="967"/>
      <c r="FUJ42" s="967"/>
      <c r="FUK42" s="967"/>
      <c r="FUL42" s="967"/>
      <c r="FUM42" s="967"/>
      <c r="FUN42" s="967"/>
      <c r="FUO42" s="967"/>
      <c r="FUP42" s="967"/>
      <c r="FUQ42" s="967"/>
      <c r="FUR42" s="967"/>
      <c r="FUS42" s="967"/>
      <c r="FUT42" s="967"/>
      <c r="FUU42" s="967"/>
      <c r="FUV42" s="967"/>
      <c r="FUW42" s="967"/>
      <c r="FUX42" s="967"/>
      <c r="FUY42" s="967"/>
      <c r="FUZ42" s="967"/>
      <c r="FVA42" s="967"/>
      <c r="FVB42" s="967"/>
      <c r="FVC42" s="967"/>
      <c r="FVD42" s="967"/>
      <c r="FVE42" s="967"/>
      <c r="FVF42" s="967"/>
      <c r="FVG42" s="967"/>
      <c r="FVH42" s="967"/>
      <c r="FVI42" s="967"/>
      <c r="FVJ42" s="967"/>
      <c r="FVK42" s="967"/>
      <c r="FVL42" s="967"/>
      <c r="FVM42" s="967"/>
      <c r="FVN42" s="967"/>
      <c r="FVO42" s="967"/>
      <c r="FVP42" s="967"/>
      <c r="FVQ42" s="967"/>
      <c r="FVR42" s="967"/>
      <c r="FVS42" s="967"/>
      <c r="FVT42" s="967"/>
      <c r="FVU42" s="967"/>
      <c r="FVV42" s="967"/>
      <c r="FVW42" s="967"/>
      <c r="FVX42" s="967"/>
      <c r="FVY42" s="967"/>
      <c r="FVZ42" s="967"/>
      <c r="FWA42" s="967"/>
      <c r="FWB42" s="967"/>
      <c r="FWC42" s="967"/>
      <c r="FWD42" s="967"/>
      <c r="FWE42" s="967"/>
      <c r="FWF42" s="967"/>
      <c r="FWG42" s="967"/>
      <c r="FWH42" s="967"/>
      <c r="FWI42" s="967"/>
      <c r="FWJ42" s="967"/>
      <c r="FWK42" s="967"/>
      <c r="FWL42" s="967"/>
      <c r="FWM42" s="967"/>
      <c r="FWN42" s="967"/>
      <c r="FWO42" s="967"/>
      <c r="FWP42" s="967"/>
      <c r="FWQ42" s="967"/>
      <c r="FWR42" s="967"/>
      <c r="FWS42" s="967"/>
      <c r="FWT42" s="967"/>
      <c r="FWU42" s="967"/>
      <c r="FWV42" s="967"/>
      <c r="FWW42" s="967"/>
      <c r="FWX42" s="967"/>
      <c r="FWY42" s="967"/>
      <c r="FWZ42" s="967"/>
      <c r="FXA42" s="967"/>
      <c r="FXB42" s="967"/>
      <c r="FXC42" s="967"/>
      <c r="FXD42" s="967"/>
      <c r="FXE42" s="967"/>
      <c r="FXF42" s="967"/>
      <c r="FXG42" s="967"/>
      <c r="FXH42" s="967"/>
      <c r="FXI42" s="967"/>
      <c r="FXJ42" s="967"/>
      <c r="FXK42" s="967"/>
      <c r="FXL42" s="967"/>
      <c r="FXM42" s="967"/>
      <c r="FXN42" s="967"/>
      <c r="FXO42" s="967"/>
      <c r="FXP42" s="967"/>
      <c r="FXQ42" s="967"/>
      <c r="FXR42" s="967"/>
      <c r="FXS42" s="967"/>
      <c r="FXT42" s="967"/>
      <c r="FXU42" s="967"/>
      <c r="FXV42" s="967"/>
      <c r="FXW42" s="967"/>
      <c r="FXX42" s="967"/>
      <c r="FXY42" s="967"/>
      <c r="FXZ42" s="967"/>
      <c r="FYA42" s="967"/>
      <c r="FYB42" s="967"/>
      <c r="FYC42" s="967"/>
      <c r="FYD42" s="967"/>
      <c r="FYE42" s="967"/>
      <c r="FYF42" s="967"/>
      <c r="FYG42" s="967"/>
      <c r="FYH42" s="967"/>
      <c r="FYI42" s="967"/>
      <c r="FYJ42" s="967"/>
      <c r="FYK42" s="967"/>
      <c r="FYL42" s="967"/>
      <c r="FYM42" s="967"/>
      <c r="FYN42" s="967"/>
      <c r="FYO42" s="967"/>
      <c r="FYP42" s="967"/>
      <c r="FYQ42" s="967"/>
      <c r="FYR42" s="967"/>
      <c r="FYS42" s="967"/>
      <c r="FYT42" s="967"/>
      <c r="FYU42" s="967"/>
      <c r="FYV42" s="967"/>
      <c r="FYW42" s="967"/>
      <c r="FYX42" s="967"/>
      <c r="FYY42" s="967"/>
      <c r="FYZ42" s="967"/>
      <c r="FZA42" s="967"/>
      <c r="FZB42" s="967"/>
      <c r="FZC42" s="967"/>
      <c r="FZD42" s="967"/>
      <c r="FZE42" s="967"/>
      <c r="FZF42" s="967"/>
      <c r="FZG42" s="967"/>
      <c r="FZH42" s="967"/>
      <c r="FZI42" s="967"/>
      <c r="FZJ42" s="967"/>
      <c r="FZK42" s="967"/>
      <c r="FZL42" s="967"/>
      <c r="FZM42" s="967"/>
      <c r="FZN42" s="967"/>
      <c r="FZO42" s="967"/>
      <c r="FZP42" s="967"/>
      <c r="FZQ42" s="967"/>
      <c r="FZR42" s="967"/>
      <c r="FZS42" s="967"/>
      <c r="FZT42" s="967"/>
      <c r="FZU42" s="967"/>
      <c r="FZV42" s="967"/>
      <c r="FZW42" s="967"/>
      <c r="FZX42" s="967"/>
      <c r="FZY42" s="967"/>
      <c r="FZZ42" s="967"/>
      <c r="GAA42" s="967"/>
      <c r="GAB42" s="967"/>
      <c r="GAC42" s="967"/>
      <c r="GAD42" s="967"/>
      <c r="GAE42" s="967"/>
      <c r="GAF42" s="967"/>
      <c r="GAG42" s="967"/>
      <c r="GAH42" s="967"/>
      <c r="GAI42" s="967"/>
      <c r="GAJ42" s="967"/>
      <c r="GAK42" s="967"/>
      <c r="GAL42" s="967"/>
      <c r="GAM42" s="967"/>
      <c r="GAN42" s="967"/>
      <c r="GAO42" s="967"/>
      <c r="GAP42" s="967"/>
      <c r="GAQ42" s="967"/>
      <c r="GAR42" s="967"/>
      <c r="GAS42" s="967"/>
      <c r="GAT42" s="967"/>
      <c r="GAU42" s="967"/>
      <c r="GAV42" s="967"/>
      <c r="GAW42" s="967"/>
      <c r="GAX42" s="967"/>
      <c r="GAY42" s="967"/>
      <c r="GAZ42" s="967"/>
      <c r="GBA42" s="967"/>
      <c r="GBB42" s="967"/>
      <c r="GBC42" s="967"/>
      <c r="GBD42" s="967"/>
      <c r="GBE42" s="967"/>
      <c r="GBF42" s="967"/>
      <c r="GBG42" s="967"/>
      <c r="GBH42" s="967"/>
      <c r="GBI42" s="967"/>
      <c r="GBJ42" s="967"/>
      <c r="GBK42" s="967"/>
      <c r="GBL42" s="967"/>
      <c r="GBM42" s="967"/>
      <c r="GBN42" s="967"/>
      <c r="GBO42" s="967"/>
      <c r="GBP42" s="967"/>
      <c r="GBQ42" s="967"/>
      <c r="GBR42" s="967"/>
      <c r="GBS42" s="967"/>
      <c r="GBT42" s="967"/>
      <c r="GBU42" s="967"/>
      <c r="GBV42" s="967"/>
      <c r="GBW42" s="967"/>
      <c r="GBX42" s="967"/>
      <c r="GBY42" s="967"/>
      <c r="GBZ42" s="967"/>
      <c r="GCA42" s="967"/>
      <c r="GCB42" s="967"/>
      <c r="GCC42" s="967"/>
      <c r="GCD42" s="967"/>
      <c r="GCE42" s="967"/>
      <c r="GCF42" s="967"/>
      <c r="GCG42" s="967"/>
      <c r="GCH42" s="967"/>
      <c r="GCI42" s="967"/>
      <c r="GCJ42" s="967"/>
      <c r="GCK42" s="967"/>
      <c r="GCL42" s="967"/>
      <c r="GCM42" s="967"/>
      <c r="GCN42" s="967"/>
      <c r="GCO42" s="967"/>
      <c r="GCP42" s="967"/>
      <c r="GCQ42" s="967"/>
      <c r="GCR42" s="967"/>
      <c r="GCS42" s="967"/>
      <c r="GCT42" s="967"/>
      <c r="GCU42" s="967"/>
      <c r="GCV42" s="967"/>
      <c r="GCW42" s="967"/>
      <c r="GCX42" s="967"/>
      <c r="GCY42" s="967"/>
      <c r="GCZ42" s="967"/>
      <c r="GDA42" s="967"/>
      <c r="GDB42" s="967"/>
      <c r="GDC42" s="967"/>
      <c r="GDD42" s="967"/>
      <c r="GDE42" s="967"/>
      <c r="GDF42" s="967"/>
      <c r="GDG42" s="967"/>
      <c r="GDH42" s="967"/>
      <c r="GDI42" s="967"/>
      <c r="GDJ42" s="967"/>
      <c r="GDK42" s="967"/>
      <c r="GDL42" s="967"/>
      <c r="GDM42" s="967"/>
      <c r="GDN42" s="967"/>
      <c r="GDO42" s="967"/>
      <c r="GDP42" s="967"/>
      <c r="GDQ42" s="967"/>
      <c r="GDR42" s="967"/>
      <c r="GDS42" s="967"/>
      <c r="GDT42" s="967"/>
      <c r="GDU42" s="967"/>
      <c r="GDV42" s="967"/>
      <c r="GDW42" s="967"/>
      <c r="GDX42" s="967"/>
      <c r="GDY42" s="967"/>
      <c r="GDZ42" s="967"/>
      <c r="GEA42" s="967"/>
      <c r="GEB42" s="967"/>
      <c r="GEC42" s="967"/>
      <c r="GED42" s="967"/>
      <c r="GEE42" s="967"/>
      <c r="GEF42" s="967"/>
      <c r="GEG42" s="967"/>
      <c r="GEH42" s="967"/>
      <c r="GEI42" s="967"/>
      <c r="GEJ42" s="967"/>
      <c r="GEK42" s="967"/>
      <c r="GEL42" s="967"/>
      <c r="GEM42" s="967"/>
      <c r="GEN42" s="967"/>
      <c r="GEO42" s="967"/>
      <c r="GEP42" s="967"/>
      <c r="GEQ42" s="967"/>
      <c r="GER42" s="967"/>
      <c r="GES42" s="967"/>
      <c r="GET42" s="967"/>
      <c r="GEU42" s="967"/>
      <c r="GEV42" s="967"/>
      <c r="GEW42" s="967"/>
      <c r="GEX42" s="967"/>
      <c r="GEY42" s="967"/>
      <c r="GEZ42" s="967"/>
      <c r="GFA42" s="967"/>
      <c r="GFB42" s="967"/>
      <c r="GFC42" s="967"/>
      <c r="GFD42" s="967"/>
      <c r="GFE42" s="967"/>
      <c r="GFF42" s="967"/>
      <c r="GFG42" s="967"/>
      <c r="GFH42" s="967"/>
      <c r="GFI42" s="967"/>
      <c r="GFJ42" s="967"/>
      <c r="GFK42" s="967"/>
      <c r="GFL42" s="967"/>
      <c r="GFM42" s="967"/>
      <c r="GFN42" s="967"/>
      <c r="GFO42" s="967"/>
      <c r="GFP42" s="967"/>
      <c r="GFQ42" s="967"/>
      <c r="GFR42" s="967"/>
      <c r="GFS42" s="967"/>
      <c r="GFT42" s="967"/>
      <c r="GFU42" s="967"/>
      <c r="GFV42" s="967"/>
      <c r="GFW42" s="967"/>
      <c r="GFX42" s="967"/>
      <c r="GFY42" s="967"/>
      <c r="GFZ42" s="967"/>
      <c r="GGA42" s="967"/>
      <c r="GGB42" s="967"/>
      <c r="GGC42" s="967"/>
      <c r="GGD42" s="967"/>
      <c r="GGE42" s="967"/>
      <c r="GGF42" s="967"/>
      <c r="GGG42" s="967"/>
      <c r="GGH42" s="967"/>
      <c r="GGI42" s="967"/>
      <c r="GGJ42" s="967"/>
      <c r="GGK42" s="967"/>
      <c r="GGL42" s="967"/>
      <c r="GGM42" s="967"/>
      <c r="GGN42" s="967"/>
      <c r="GGO42" s="967"/>
      <c r="GGP42" s="967"/>
      <c r="GGQ42" s="967"/>
      <c r="GGR42" s="967"/>
      <c r="GGS42" s="967"/>
      <c r="GGT42" s="967"/>
      <c r="GGU42" s="967"/>
      <c r="GGV42" s="967"/>
      <c r="GGW42" s="967"/>
      <c r="GGX42" s="967"/>
      <c r="GGY42" s="967"/>
      <c r="GGZ42" s="967"/>
      <c r="GHA42" s="967"/>
      <c r="GHB42" s="967"/>
      <c r="GHC42" s="967"/>
      <c r="GHD42" s="967"/>
      <c r="GHE42" s="967"/>
      <c r="GHF42" s="967"/>
      <c r="GHG42" s="967"/>
      <c r="GHH42" s="967"/>
      <c r="GHI42" s="967"/>
      <c r="GHJ42" s="967"/>
      <c r="GHK42" s="967"/>
      <c r="GHL42" s="967"/>
      <c r="GHM42" s="967"/>
      <c r="GHN42" s="967"/>
      <c r="GHO42" s="967"/>
      <c r="GHP42" s="967"/>
      <c r="GHQ42" s="967"/>
      <c r="GHR42" s="967"/>
      <c r="GHS42" s="967"/>
      <c r="GHT42" s="967"/>
      <c r="GHU42" s="967"/>
      <c r="GHV42" s="967"/>
      <c r="GHW42" s="967"/>
      <c r="GHX42" s="967"/>
      <c r="GHY42" s="967"/>
      <c r="GHZ42" s="967"/>
      <c r="GIA42" s="967"/>
      <c r="GIB42" s="967"/>
      <c r="GIC42" s="967"/>
      <c r="GID42" s="967"/>
      <c r="GIE42" s="967"/>
      <c r="GIF42" s="967"/>
      <c r="GIG42" s="967"/>
      <c r="GIH42" s="967"/>
      <c r="GII42" s="967"/>
      <c r="GIJ42" s="967"/>
      <c r="GIK42" s="967"/>
      <c r="GIL42" s="967"/>
      <c r="GIM42" s="967"/>
      <c r="GIN42" s="967"/>
      <c r="GIO42" s="967"/>
      <c r="GIP42" s="967"/>
      <c r="GIQ42" s="967"/>
      <c r="GIR42" s="967"/>
      <c r="GIS42" s="967"/>
      <c r="GIT42" s="967"/>
      <c r="GIU42" s="967"/>
      <c r="GIV42" s="967"/>
      <c r="GIW42" s="967"/>
      <c r="GIX42" s="967"/>
      <c r="GIY42" s="967"/>
      <c r="GIZ42" s="967"/>
      <c r="GJA42" s="967"/>
      <c r="GJB42" s="967"/>
      <c r="GJC42" s="967"/>
      <c r="GJD42" s="967"/>
      <c r="GJE42" s="967"/>
      <c r="GJF42" s="967"/>
      <c r="GJG42" s="967"/>
      <c r="GJH42" s="967"/>
      <c r="GJI42" s="967"/>
      <c r="GJJ42" s="967"/>
      <c r="GJK42" s="967"/>
      <c r="GJL42" s="967"/>
      <c r="GJM42" s="967"/>
      <c r="GJN42" s="967"/>
      <c r="GJO42" s="967"/>
      <c r="GJP42" s="967"/>
      <c r="GJQ42" s="967"/>
      <c r="GJR42" s="967"/>
      <c r="GJS42" s="967"/>
      <c r="GJT42" s="967"/>
      <c r="GJU42" s="967"/>
      <c r="GJV42" s="967"/>
      <c r="GJW42" s="967"/>
      <c r="GJX42" s="967"/>
      <c r="GJY42" s="967"/>
      <c r="GJZ42" s="967"/>
      <c r="GKA42" s="967"/>
      <c r="GKB42" s="967"/>
      <c r="GKC42" s="967"/>
      <c r="GKD42" s="967"/>
      <c r="GKE42" s="967"/>
      <c r="GKF42" s="967"/>
      <c r="GKG42" s="967"/>
      <c r="GKH42" s="967"/>
      <c r="GKI42" s="967"/>
      <c r="GKJ42" s="967"/>
      <c r="GKK42" s="967"/>
      <c r="GKL42" s="967"/>
      <c r="GKM42" s="967"/>
      <c r="GKN42" s="967"/>
      <c r="GKO42" s="967"/>
      <c r="GKP42" s="967"/>
      <c r="GKQ42" s="967"/>
      <c r="GKR42" s="967"/>
      <c r="GKS42" s="967"/>
      <c r="GKT42" s="967"/>
      <c r="GKU42" s="967"/>
      <c r="GKV42" s="967"/>
      <c r="GKW42" s="967"/>
      <c r="GKX42" s="967"/>
      <c r="GKY42" s="967"/>
      <c r="GKZ42" s="967"/>
      <c r="GLA42" s="967"/>
      <c r="GLB42" s="967"/>
      <c r="GLC42" s="967"/>
      <c r="GLD42" s="967"/>
      <c r="GLE42" s="967"/>
      <c r="GLF42" s="967"/>
      <c r="GLG42" s="967"/>
      <c r="GLH42" s="967"/>
      <c r="GLI42" s="967"/>
      <c r="GLJ42" s="967"/>
      <c r="GLK42" s="967"/>
      <c r="GLL42" s="967"/>
      <c r="GLM42" s="967"/>
      <c r="GLN42" s="967"/>
      <c r="GLO42" s="967"/>
      <c r="GLP42" s="967"/>
      <c r="GLQ42" s="967"/>
      <c r="GLR42" s="967"/>
      <c r="GLS42" s="967"/>
      <c r="GLT42" s="967"/>
      <c r="GLU42" s="967"/>
      <c r="GLV42" s="967"/>
      <c r="GLW42" s="967"/>
      <c r="GLX42" s="967"/>
      <c r="GLY42" s="967"/>
      <c r="GLZ42" s="967"/>
      <c r="GMA42" s="967"/>
      <c r="GMB42" s="967"/>
      <c r="GMC42" s="967"/>
      <c r="GMD42" s="967"/>
      <c r="GME42" s="967"/>
      <c r="GMF42" s="967"/>
      <c r="GMG42" s="967"/>
      <c r="GMH42" s="967"/>
      <c r="GMI42" s="967"/>
      <c r="GMJ42" s="967"/>
      <c r="GMK42" s="967"/>
      <c r="GML42" s="967"/>
      <c r="GMM42" s="967"/>
      <c r="GMN42" s="967"/>
      <c r="GMO42" s="967"/>
      <c r="GMP42" s="967"/>
      <c r="GMQ42" s="967"/>
      <c r="GMR42" s="967"/>
      <c r="GMS42" s="967"/>
      <c r="GMT42" s="967"/>
      <c r="GMU42" s="967"/>
      <c r="GMV42" s="967"/>
      <c r="GMW42" s="967"/>
      <c r="GMX42" s="967"/>
      <c r="GMY42" s="967"/>
      <c r="GMZ42" s="967"/>
      <c r="GNA42" s="967"/>
      <c r="GNB42" s="967"/>
      <c r="GNC42" s="967"/>
      <c r="GND42" s="967"/>
      <c r="GNE42" s="967"/>
      <c r="GNF42" s="967"/>
      <c r="GNG42" s="967"/>
      <c r="GNH42" s="967"/>
      <c r="GNI42" s="967"/>
      <c r="GNJ42" s="967"/>
      <c r="GNK42" s="967"/>
      <c r="GNL42" s="967"/>
      <c r="GNM42" s="967"/>
      <c r="GNN42" s="967"/>
      <c r="GNO42" s="967"/>
      <c r="GNP42" s="967"/>
      <c r="GNQ42" s="967"/>
      <c r="GNR42" s="967"/>
      <c r="GNS42" s="967"/>
      <c r="GNT42" s="967"/>
      <c r="GNU42" s="967"/>
      <c r="GNV42" s="967"/>
      <c r="GNW42" s="967"/>
      <c r="GNX42" s="967"/>
      <c r="GNY42" s="967"/>
      <c r="GNZ42" s="967"/>
      <c r="GOA42" s="967"/>
      <c r="GOB42" s="967"/>
      <c r="GOC42" s="967"/>
      <c r="GOD42" s="967"/>
      <c r="GOE42" s="967"/>
      <c r="GOF42" s="967"/>
      <c r="GOG42" s="967"/>
      <c r="GOH42" s="967"/>
      <c r="GOI42" s="967"/>
      <c r="GOJ42" s="967"/>
      <c r="GOK42" s="967"/>
      <c r="GOL42" s="967"/>
      <c r="GOM42" s="967"/>
      <c r="GON42" s="967"/>
      <c r="GOO42" s="967"/>
      <c r="GOP42" s="967"/>
      <c r="GOQ42" s="967"/>
      <c r="GOR42" s="967"/>
      <c r="GOS42" s="967"/>
      <c r="GOT42" s="967"/>
      <c r="GOU42" s="967"/>
      <c r="GOV42" s="967"/>
      <c r="GOW42" s="967"/>
      <c r="GOX42" s="967"/>
      <c r="GOY42" s="967"/>
      <c r="GOZ42" s="967"/>
      <c r="GPA42" s="967"/>
      <c r="GPB42" s="967"/>
      <c r="GPC42" s="967"/>
      <c r="GPD42" s="967"/>
      <c r="GPE42" s="967"/>
      <c r="GPF42" s="967"/>
      <c r="GPG42" s="967"/>
      <c r="GPH42" s="967"/>
      <c r="GPI42" s="967"/>
      <c r="GPJ42" s="967"/>
      <c r="GPK42" s="967"/>
      <c r="GPL42" s="967"/>
      <c r="GPM42" s="967"/>
      <c r="GPN42" s="967"/>
      <c r="GPO42" s="967"/>
      <c r="GPP42" s="967"/>
      <c r="GPQ42" s="967"/>
      <c r="GPR42" s="967"/>
      <c r="GPS42" s="967"/>
      <c r="GPT42" s="967"/>
      <c r="GPU42" s="967"/>
      <c r="GPV42" s="967"/>
      <c r="GPW42" s="967"/>
      <c r="GPX42" s="967"/>
      <c r="GPY42" s="967"/>
      <c r="GPZ42" s="967"/>
      <c r="GQA42" s="967"/>
      <c r="GQB42" s="967"/>
      <c r="GQC42" s="967"/>
      <c r="GQD42" s="967"/>
      <c r="GQE42" s="967"/>
      <c r="GQF42" s="967"/>
      <c r="GQG42" s="967"/>
      <c r="GQH42" s="967"/>
      <c r="GQI42" s="967"/>
      <c r="GQJ42" s="967"/>
      <c r="GQK42" s="967"/>
      <c r="GQL42" s="967"/>
      <c r="GQM42" s="967"/>
      <c r="GQN42" s="967"/>
      <c r="GQO42" s="967"/>
      <c r="GQP42" s="967"/>
      <c r="GQQ42" s="967"/>
      <c r="GQR42" s="967"/>
      <c r="GQS42" s="967"/>
      <c r="GQT42" s="967"/>
      <c r="GQU42" s="967"/>
      <c r="GQV42" s="967"/>
      <c r="GQW42" s="967"/>
      <c r="GQX42" s="967"/>
      <c r="GQY42" s="967"/>
      <c r="GQZ42" s="967"/>
      <c r="GRA42" s="967"/>
      <c r="GRB42" s="967"/>
      <c r="GRC42" s="967"/>
      <c r="GRD42" s="967"/>
      <c r="GRE42" s="967"/>
      <c r="GRF42" s="967"/>
      <c r="GRG42" s="967"/>
      <c r="GRH42" s="967"/>
      <c r="GRI42" s="967"/>
      <c r="GRJ42" s="967"/>
      <c r="GRK42" s="967"/>
      <c r="GRL42" s="967"/>
      <c r="GRM42" s="967"/>
      <c r="GRN42" s="967"/>
      <c r="GRO42" s="967"/>
      <c r="GRP42" s="967"/>
      <c r="GRQ42" s="967"/>
      <c r="GRR42" s="967"/>
      <c r="GRS42" s="967"/>
      <c r="GRT42" s="967"/>
      <c r="GRU42" s="967"/>
      <c r="GRV42" s="967"/>
      <c r="GRW42" s="967"/>
      <c r="GRX42" s="967"/>
      <c r="GRY42" s="967"/>
      <c r="GRZ42" s="967"/>
      <c r="GSA42" s="967"/>
      <c r="GSB42" s="967"/>
      <c r="GSC42" s="967"/>
      <c r="GSD42" s="967"/>
      <c r="GSE42" s="967"/>
      <c r="GSF42" s="967"/>
      <c r="GSG42" s="967"/>
      <c r="GSH42" s="967"/>
      <c r="GSI42" s="967"/>
      <c r="GSJ42" s="967"/>
      <c r="GSK42" s="967"/>
      <c r="GSL42" s="967"/>
      <c r="GSM42" s="967"/>
      <c r="GSN42" s="967"/>
      <c r="GSO42" s="967"/>
      <c r="GSP42" s="967"/>
      <c r="GSQ42" s="967"/>
      <c r="GSR42" s="967"/>
      <c r="GSS42" s="967"/>
      <c r="GST42" s="967"/>
      <c r="GSU42" s="967"/>
      <c r="GSV42" s="967"/>
      <c r="GSW42" s="967"/>
      <c r="GSX42" s="967"/>
      <c r="GSY42" s="967"/>
      <c r="GSZ42" s="967"/>
      <c r="GTA42" s="967"/>
      <c r="GTB42" s="967"/>
      <c r="GTC42" s="967"/>
      <c r="GTD42" s="967"/>
      <c r="GTE42" s="967"/>
      <c r="GTF42" s="967"/>
      <c r="GTG42" s="967"/>
      <c r="GTH42" s="967"/>
      <c r="GTI42" s="967"/>
      <c r="GTJ42" s="967"/>
      <c r="GTK42" s="967"/>
      <c r="GTL42" s="967"/>
      <c r="GTM42" s="967"/>
      <c r="GTN42" s="967"/>
      <c r="GTO42" s="967"/>
      <c r="GTP42" s="967"/>
      <c r="GTQ42" s="967"/>
      <c r="GTR42" s="967"/>
      <c r="GTS42" s="967"/>
      <c r="GTT42" s="967"/>
      <c r="GTU42" s="967"/>
      <c r="GTV42" s="967"/>
      <c r="GTW42" s="967"/>
      <c r="GTX42" s="967"/>
      <c r="GTY42" s="967"/>
      <c r="GTZ42" s="967"/>
      <c r="GUA42" s="967"/>
      <c r="GUB42" s="967"/>
      <c r="GUC42" s="967"/>
      <c r="GUD42" s="967"/>
      <c r="GUE42" s="967"/>
      <c r="GUF42" s="967"/>
      <c r="GUG42" s="967"/>
      <c r="GUH42" s="967"/>
      <c r="GUI42" s="967"/>
      <c r="GUJ42" s="967"/>
      <c r="GUK42" s="967"/>
      <c r="GUL42" s="967"/>
      <c r="GUM42" s="967"/>
      <c r="GUN42" s="967"/>
      <c r="GUO42" s="967"/>
      <c r="GUP42" s="967"/>
      <c r="GUQ42" s="967"/>
      <c r="GUR42" s="967"/>
      <c r="GUS42" s="967"/>
      <c r="GUT42" s="967"/>
      <c r="GUU42" s="967"/>
      <c r="GUV42" s="967"/>
      <c r="GUW42" s="967"/>
      <c r="GUX42" s="967"/>
      <c r="GUY42" s="967"/>
      <c r="GUZ42" s="967"/>
      <c r="GVA42" s="967"/>
      <c r="GVB42" s="967"/>
      <c r="GVC42" s="967"/>
      <c r="GVD42" s="967"/>
      <c r="GVE42" s="967"/>
      <c r="GVF42" s="967"/>
      <c r="GVG42" s="967"/>
      <c r="GVH42" s="967"/>
      <c r="GVI42" s="967"/>
      <c r="GVJ42" s="967"/>
      <c r="GVK42" s="967"/>
      <c r="GVL42" s="967"/>
      <c r="GVM42" s="967"/>
      <c r="GVN42" s="967"/>
      <c r="GVO42" s="967"/>
      <c r="GVP42" s="967"/>
      <c r="GVQ42" s="967"/>
      <c r="GVR42" s="967"/>
      <c r="GVS42" s="967"/>
      <c r="GVT42" s="967"/>
      <c r="GVU42" s="967"/>
      <c r="GVV42" s="967"/>
      <c r="GVW42" s="967"/>
      <c r="GVX42" s="967"/>
      <c r="GVY42" s="967"/>
      <c r="GVZ42" s="967"/>
      <c r="GWA42" s="967"/>
      <c r="GWB42" s="967"/>
      <c r="GWC42" s="967"/>
      <c r="GWD42" s="967"/>
      <c r="GWE42" s="967"/>
      <c r="GWF42" s="967"/>
      <c r="GWG42" s="967"/>
      <c r="GWH42" s="967"/>
      <c r="GWI42" s="967"/>
      <c r="GWJ42" s="967"/>
      <c r="GWK42" s="967"/>
      <c r="GWL42" s="967"/>
      <c r="GWM42" s="967"/>
      <c r="GWN42" s="967"/>
      <c r="GWO42" s="967"/>
      <c r="GWP42" s="967"/>
      <c r="GWQ42" s="967"/>
      <c r="GWR42" s="967"/>
      <c r="GWS42" s="967"/>
      <c r="GWT42" s="967"/>
      <c r="GWU42" s="967"/>
      <c r="GWV42" s="967"/>
      <c r="GWW42" s="967"/>
      <c r="GWX42" s="967"/>
      <c r="GWY42" s="967"/>
      <c r="GWZ42" s="967"/>
      <c r="GXA42" s="967"/>
      <c r="GXB42" s="967"/>
      <c r="GXC42" s="967"/>
      <c r="GXD42" s="967"/>
      <c r="GXE42" s="967"/>
      <c r="GXF42" s="967"/>
      <c r="GXG42" s="967"/>
      <c r="GXH42" s="967"/>
      <c r="GXI42" s="967"/>
      <c r="GXJ42" s="967"/>
      <c r="GXK42" s="967"/>
      <c r="GXL42" s="967"/>
      <c r="GXM42" s="967"/>
      <c r="GXN42" s="967"/>
      <c r="GXO42" s="967"/>
      <c r="GXP42" s="967"/>
      <c r="GXQ42" s="967"/>
      <c r="GXR42" s="967"/>
      <c r="GXS42" s="967"/>
      <c r="GXT42" s="967"/>
      <c r="GXU42" s="967"/>
      <c r="GXV42" s="967"/>
      <c r="GXW42" s="967"/>
      <c r="GXX42" s="967"/>
      <c r="GXY42" s="967"/>
      <c r="GXZ42" s="967"/>
      <c r="GYA42" s="967"/>
      <c r="GYB42" s="967"/>
      <c r="GYC42" s="967"/>
      <c r="GYD42" s="967"/>
      <c r="GYE42" s="967"/>
      <c r="GYF42" s="967"/>
      <c r="GYG42" s="967"/>
      <c r="GYH42" s="967"/>
      <c r="GYI42" s="967"/>
      <c r="GYJ42" s="967"/>
      <c r="GYK42" s="967"/>
      <c r="GYL42" s="967"/>
      <c r="GYM42" s="967"/>
      <c r="GYN42" s="967"/>
      <c r="GYO42" s="967"/>
      <c r="GYP42" s="967"/>
      <c r="GYQ42" s="967"/>
      <c r="GYR42" s="967"/>
      <c r="GYS42" s="967"/>
      <c r="GYT42" s="967"/>
      <c r="GYU42" s="967"/>
      <c r="GYV42" s="967"/>
      <c r="GYW42" s="967"/>
      <c r="GYX42" s="967"/>
      <c r="GYY42" s="967"/>
      <c r="GYZ42" s="967"/>
      <c r="GZA42" s="967"/>
      <c r="GZB42" s="967"/>
      <c r="GZC42" s="967"/>
      <c r="GZD42" s="967"/>
      <c r="GZE42" s="967"/>
      <c r="GZF42" s="967"/>
      <c r="GZG42" s="967"/>
      <c r="GZH42" s="967"/>
      <c r="GZI42" s="967"/>
      <c r="GZJ42" s="967"/>
      <c r="GZK42" s="967"/>
      <c r="GZL42" s="967"/>
      <c r="GZM42" s="967"/>
      <c r="GZN42" s="967"/>
      <c r="GZO42" s="967"/>
      <c r="GZP42" s="967"/>
      <c r="GZQ42" s="967"/>
      <c r="GZR42" s="967"/>
      <c r="GZS42" s="967"/>
      <c r="GZT42" s="967"/>
      <c r="GZU42" s="967"/>
      <c r="GZV42" s="967"/>
      <c r="GZW42" s="967"/>
      <c r="GZX42" s="967"/>
      <c r="GZY42" s="967"/>
      <c r="GZZ42" s="967"/>
      <c r="HAA42" s="967"/>
      <c r="HAB42" s="967"/>
      <c r="HAC42" s="967"/>
      <c r="HAD42" s="967"/>
      <c r="HAE42" s="967"/>
      <c r="HAF42" s="967"/>
      <c r="HAG42" s="967"/>
      <c r="HAH42" s="967"/>
      <c r="HAI42" s="967"/>
      <c r="HAJ42" s="967"/>
      <c r="HAK42" s="967"/>
      <c r="HAL42" s="967"/>
      <c r="HAM42" s="967"/>
      <c r="HAN42" s="967"/>
      <c r="HAO42" s="967"/>
      <c r="HAP42" s="967"/>
      <c r="HAQ42" s="967"/>
      <c r="HAR42" s="967"/>
      <c r="HAS42" s="967"/>
      <c r="HAT42" s="967"/>
      <c r="HAU42" s="967"/>
      <c r="HAV42" s="967"/>
      <c r="HAW42" s="967"/>
      <c r="HAX42" s="967"/>
      <c r="HAY42" s="967"/>
      <c r="HAZ42" s="967"/>
      <c r="HBA42" s="967"/>
      <c r="HBB42" s="967"/>
      <c r="HBC42" s="967"/>
      <c r="HBD42" s="967"/>
      <c r="HBE42" s="967"/>
      <c r="HBF42" s="967"/>
      <c r="HBG42" s="967"/>
      <c r="HBH42" s="967"/>
      <c r="HBI42" s="967"/>
      <c r="HBJ42" s="967"/>
      <c r="HBK42" s="967"/>
      <c r="HBL42" s="967"/>
      <c r="HBM42" s="967"/>
      <c r="HBN42" s="967"/>
      <c r="HBO42" s="967"/>
      <c r="HBP42" s="967"/>
      <c r="HBQ42" s="967"/>
      <c r="HBR42" s="967"/>
      <c r="HBS42" s="967"/>
      <c r="HBT42" s="967"/>
      <c r="HBU42" s="967"/>
      <c r="HBV42" s="967"/>
      <c r="HBW42" s="967"/>
      <c r="HBX42" s="967"/>
      <c r="HBY42" s="967"/>
      <c r="HBZ42" s="967"/>
      <c r="HCA42" s="967"/>
      <c r="HCB42" s="967"/>
      <c r="HCC42" s="967"/>
      <c r="HCD42" s="967"/>
      <c r="HCE42" s="967"/>
      <c r="HCF42" s="967"/>
      <c r="HCG42" s="967"/>
      <c r="HCH42" s="967"/>
      <c r="HCI42" s="967"/>
      <c r="HCJ42" s="967"/>
      <c r="HCK42" s="967"/>
      <c r="HCL42" s="967"/>
      <c r="HCM42" s="967"/>
      <c r="HCN42" s="967"/>
      <c r="HCO42" s="967"/>
      <c r="HCP42" s="967"/>
      <c r="HCQ42" s="967"/>
      <c r="HCR42" s="967"/>
      <c r="HCS42" s="967"/>
      <c r="HCT42" s="967"/>
      <c r="HCU42" s="967"/>
      <c r="HCV42" s="967"/>
      <c r="HCW42" s="967"/>
      <c r="HCX42" s="967"/>
      <c r="HCY42" s="967"/>
      <c r="HCZ42" s="967"/>
      <c r="HDA42" s="967"/>
      <c r="HDB42" s="967"/>
      <c r="HDC42" s="967"/>
      <c r="HDD42" s="967"/>
      <c r="HDE42" s="967"/>
      <c r="HDF42" s="967"/>
      <c r="HDG42" s="967"/>
      <c r="HDH42" s="967"/>
      <c r="HDI42" s="967"/>
      <c r="HDJ42" s="967"/>
      <c r="HDK42" s="967"/>
      <c r="HDL42" s="967"/>
      <c r="HDM42" s="967"/>
      <c r="HDN42" s="967"/>
      <c r="HDO42" s="967"/>
      <c r="HDP42" s="967"/>
      <c r="HDQ42" s="967"/>
      <c r="HDR42" s="967"/>
      <c r="HDS42" s="967"/>
      <c r="HDT42" s="967"/>
      <c r="HDU42" s="967"/>
      <c r="HDV42" s="967"/>
      <c r="HDW42" s="967"/>
      <c r="HDX42" s="967"/>
      <c r="HDY42" s="967"/>
      <c r="HDZ42" s="967"/>
      <c r="HEA42" s="967"/>
      <c r="HEB42" s="967"/>
      <c r="HEC42" s="967"/>
      <c r="HED42" s="967"/>
      <c r="HEE42" s="967"/>
      <c r="HEF42" s="967"/>
      <c r="HEG42" s="967"/>
      <c r="HEH42" s="967"/>
      <c r="HEI42" s="967"/>
      <c r="HEJ42" s="967"/>
      <c r="HEK42" s="967"/>
      <c r="HEL42" s="967"/>
      <c r="HEM42" s="967"/>
      <c r="HEN42" s="967"/>
      <c r="HEO42" s="967"/>
      <c r="HEP42" s="967"/>
      <c r="HEQ42" s="967"/>
      <c r="HER42" s="967"/>
      <c r="HES42" s="967"/>
      <c r="HET42" s="967"/>
      <c r="HEU42" s="967"/>
      <c r="HEV42" s="967"/>
      <c r="HEW42" s="967"/>
      <c r="HEX42" s="967"/>
      <c r="HEY42" s="967"/>
      <c r="HEZ42" s="967"/>
      <c r="HFA42" s="967"/>
      <c r="HFB42" s="967"/>
      <c r="HFC42" s="967"/>
      <c r="HFD42" s="967"/>
      <c r="HFE42" s="967"/>
      <c r="HFF42" s="967"/>
      <c r="HFG42" s="967"/>
      <c r="HFH42" s="967"/>
      <c r="HFI42" s="967"/>
      <c r="HFJ42" s="967"/>
      <c r="HFK42" s="967"/>
      <c r="HFL42" s="967"/>
      <c r="HFM42" s="967"/>
      <c r="HFN42" s="967"/>
      <c r="HFO42" s="967"/>
      <c r="HFP42" s="967"/>
      <c r="HFQ42" s="967"/>
      <c r="HFR42" s="967"/>
      <c r="HFS42" s="967"/>
      <c r="HFT42" s="967"/>
      <c r="HFU42" s="967"/>
      <c r="HFV42" s="967"/>
      <c r="HFW42" s="967"/>
      <c r="HFX42" s="967"/>
      <c r="HFY42" s="967"/>
      <c r="HFZ42" s="967"/>
      <c r="HGA42" s="967"/>
      <c r="HGB42" s="967"/>
      <c r="HGC42" s="967"/>
      <c r="HGD42" s="967"/>
      <c r="HGE42" s="967"/>
      <c r="HGF42" s="967"/>
      <c r="HGG42" s="967"/>
      <c r="HGH42" s="967"/>
      <c r="HGI42" s="967"/>
      <c r="HGJ42" s="967"/>
      <c r="HGK42" s="967"/>
      <c r="HGL42" s="967"/>
      <c r="HGM42" s="967"/>
      <c r="HGN42" s="967"/>
      <c r="HGO42" s="967"/>
      <c r="HGP42" s="967"/>
      <c r="HGQ42" s="967"/>
      <c r="HGR42" s="967"/>
      <c r="HGS42" s="967"/>
      <c r="HGT42" s="967"/>
      <c r="HGU42" s="967"/>
      <c r="HGV42" s="967"/>
      <c r="HGW42" s="967"/>
      <c r="HGX42" s="967"/>
      <c r="HGY42" s="967"/>
      <c r="HGZ42" s="967"/>
      <c r="HHA42" s="967"/>
      <c r="HHB42" s="967"/>
      <c r="HHC42" s="967"/>
      <c r="HHD42" s="967"/>
      <c r="HHE42" s="967"/>
      <c r="HHF42" s="967"/>
      <c r="HHG42" s="967"/>
      <c r="HHH42" s="967"/>
      <c r="HHI42" s="967"/>
      <c r="HHJ42" s="967"/>
      <c r="HHK42" s="967"/>
      <c r="HHL42" s="967"/>
      <c r="HHM42" s="967"/>
      <c r="HHN42" s="967"/>
      <c r="HHO42" s="967"/>
      <c r="HHP42" s="967"/>
      <c r="HHQ42" s="967"/>
      <c r="HHR42" s="967"/>
      <c r="HHS42" s="967"/>
      <c r="HHT42" s="967"/>
      <c r="HHU42" s="967"/>
      <c r="HHV42" s="967"/>
      <c r="HHW42" s="967"/>
      <c r="HHX42" s="967"/>
      <c r="HHY42" s="967"/>
      <c r="HHZ42" s="967"/>
      <c r="HIA42" s="967"/>
      <c r="HIB42" s="967"/>
      <c r="HIC42" s="967"/>
      <c r="HID42" s="967"/>
      <c r="HIE42" s="967"/>
      <c r="HIF42" s="967"/>
      <c r="HIG42" s="967"/>
      <c r="HIH42" s="967"/>
      <c r="HII42" s="967"/>
      <c r="HIJ42" s="967"/>
      <c r="HIK42" s="967"/>
      <c r="HIL42" s="967"/>
      <c r="HIM42" s="967"/>
      <c r="HIN42" s="967"/>
      <c r="HIO42" s="967"/>
      <c r="HIP42" s="967"/>
      <c r="HIQ42" s="967"/>
      <c r="HIR42" s="967"/>
      <c r="HIS42" s="967"/>
      <c r="HIT42" s="967"/>
      <c r="HIU42" s="967"/>
      <c r="HIV42" s="967"/>
      <c r="HIW42" s="967"/>
      <c r="HIX42" s="967"/>
      <c r="HIY42" s="967"/>
      <c r="HIZ42" s="967"/>
      <c r="HJA42" s="967"/>
      <c r="HJB42" s="967"/>
      <c r="HJC42" s="967"/>
      <c r="HJD42" s="967"/>
      <c r="HJE42" s="967"/>
      <c r="HJF42" s="967"/>
      <c r="HJG42" s="967"/>
      <c r="HJH42" s="967"/>
      <c r="HJI42" s="967"/>
      <c r="HJJ42" s="967"/>
      <c r="HJK42" s="967"/>
      <c r="HJL42" s="967"/>
      <c r="HJM42" s="967"/>
      <c r="HJN42" s="967"/>
      <c r="HJO42" s="967"/>
      <c r="HJP42" s="967"/>
      <c r="HJQ42" s="967"/>
      <c r="HJR42" s="967"/>
      <c r="HJS42" s="967"/>
      <c r="HJT42" s="967"/>
      <c r="HJU42" s="967"/>
      <c r="HJV42" s="967"/>
      <c r="HJW42" s="967"/>
      <c r="HJX42" s="967"/>
      <c r="HJY42" s="967"/>
      <c r="HJZ42" s="967"/>
      <c r="HKA42" s="967"/>
      <c r="HKB42" s="967"/>
      <c r="HKC42" s="967"/>
      <c r="HKD42" s="967"/>
      <c r="HKE42" s="967"/>
      <c r="HKF42" s="967"/>
      <c r="HKG42" s="967"/>
      <c r="HKH42" s="967"/>
      <c r="HKI42" s="967"/>
      <c r="HKJ42" s="967"/>
      <c r="HKK42" s="967"/>
      <c r="HKL42" s="967"/>
      <c r="HKM42" s="967"/>
      <c r="HKN42" s="967"/>
      <c r="HKO42" s="967"/>
      <c r="HKP42" s="967"/>
      <c r="HKQ42" s="967"/>
      <c r="HKR42" s="967"/>
      <c r="HKS42" s="967"/>
      <c r="HKT42" s="967"/>
      <c r="HKU42" s="967"/>
      <c r="HKV42" s="967"/>
      <c r="HKW42" s="967"/>
      <c r="HKX42" s="967"/>
      <c r="HKY42" s="967"/>
      <c r="HKZ42" s="967"/>
      <c r="HLA42" s="967"/>
      <c r="HLB42" s="967"/>
      <c r="HLC42" s="967"/>
      <c r="HLD42" s="967"/>
      <c r="HLE42" s="967"/>
      <c r="HLF42" s="967"/>
      <c r="HLG42" s="967"/>
      <c r="HLH42" s="967"/>
      <c r="HLI42" s="967"/>
      <c r="HLJ42" s="967"/>
      <c r="HLK42" s="967"/>
      <c r="HLL42" s="967"/>
      <c r="HLM42" s="967"/>
      <c r="HLN42" s="967"/>
      <c r="HLO42" s="967"/>
      <c r="HLP42" s="967"/>
      <c r="HLQ42" s="967"/>
      <c r="HLR42" s="967"/>
      <c r="HLS42" s="967"/>
      <c r="HLT42" s="967"/>
      <c r="HLU42" s="967"/>
      <c r="HLV42" s="967"/>
      <c r="HLW42" s="967"/>
      <c r="HLX42" s="967"/>
      <c r="HLY42" s="967"/>
      <c r="HLZ42" s="967"/>
      <c r="HMA42" s="967"/>
      <c r="HMB42" s="967"/>
      <c r="HMC42" s="967"/>
      <c r="HMD42" s="967"/>
      <c r="HME42" s="967"/>
      <c r="HMF42" s="967"/>
      <c r="HMG42" s="967"/>
      <c r="HMH42" s="967"/>
      <c r="HMI42" s="967"/>
      <c r="HMJ42" s="967"/>
      <c r="HMK42" s="967"/>
      <c r="HML42" s="967"/>
      <c r="HMM42" s="967"/>
      <c r="HMN42" s="967"/>
      <c r="HMO42" s="967"/>
      <c r="HMP42" s="967"/>
      <c r="HMQ42" s="967"/>
      <c r="HMR42" s="967"/>
      <c r="HMS42" s="967"/>
      <c r="HMT42" s="967"/>
      <c r="HMU42" s="967"/>
      <c r="HMV42" s="967"/>
      <c r="HMW42" s="967"/>
      <c r="HMX42" s="967"/>
      <c r="HMY42" s="967"/>
      <c r="HMZ42" s="967"/>
      <c r="HNA42" s="967"/>
      <c r="HNB42" s="967"/>
      <c r="HNC42" s="967"/>
      <c r="HND42" s="967"/>
      <c r="HNE42" s="967"/>
      <c r="HNF42" s="967"/>
      <c r="HNG42" s="967"/>
      <c r="HNH42" s="967"/>
      <c r="HNI42" s="967"/>
      <c r="HNJ42" s="967"/>
      <c r="HNK42" s="967"/>
      <c r="HNL42" s="967"/>
      <c r="HNM42" s="967"/>
      <c r="HNN42" s="967"/>
      <c r="HNO42" s="967"/>
      <c r="HNP42" s="967"/>
      <c r="HNQ42" s="967"/>
      <c r="HNR42" s="967"/>
      <c r="HNS42" s="967"/>
      <c r="HNT42" s="967"/>
      <c r="HNU42" s="967"/>
      <c r="HNV42" s="967"/>
      <c r="HNW42" s="967"/>
      <c r="HNX42" s="967"/>
      <c r="HNY42" s="967"/>
      <c r="HNZ42" s="967"/>
      <c r="HOA42" s="967"/>
      <c r="HOB42" s="967"/>
      <c r="HOC42" s="967"/>
      <c r="HOD42" s="967"/>
      <c r="HOE42" s="967"/>
      <c r="HOF42" s="967"/>
      <c r="HOG42" s="967"/>
      <c r="HOH42" s="967"/>
      <c r="HOI42" s="967"/>
      <c r="HOJ42" s="967"/>
      <c r="HOK42" s="967"/>
      <c r="HOL42" s="967"/>
      <c r="HOM42" s="967"/>
      <c r="HON42" s="967"/>
      <c r="HOO42" s="967"/>
      <c r="HOP42" s="967"/>
      <c r="HOQ42" s="967"/>
      <c r="HOR42" s="967"/>
      <c r="HOS42" s="967"/>
      <c r="HOT42" s="967"/>
      <c r="HOU42" s="967"/>
      <c r="HOV42" s="967"/>
      <c r="HOW42" s="967"/>
      <c r="HOX42" s="967"/>
      <c r="HOY42" s="967"/>
      <c r="HOZ42" s="967"/>
      <c r="HPA42" s="967"/>
      <c r="HPB42" s="967"/>
      <c r="HPC42" s="967"/>
      <c r="HPD42" s="967"/>
      <c r="HPE42" s="967"/>
      <c r="HPF42" s="967"/>
      <c r="HPG42" s="967"/>
      <c r="HPH42" s="967"/>
      <c r="HPI42" s="967"/>
      <c r="HPJ42" s="967"/>
      <c r="HPK42" s="967"/>
      <c r="HPL42" s="967"/>
      <c r="HPM42" s="967"/>
      <c r="HPN42" s="967"/>
      <c r="HPO42" s="967"/>
      <c r="HPP42" s="967"/>
      <c r="HPQ42" s="967"/>
      <c r="HPR42" s="967"/>
      <c r="HPS42" s="967"/>
      <c r="HPT42" s="967"/>
      <c r="HPU42" s="967"/>
      <c r="HPV42" s="967"/>
      <c r="HPW42" s="967"/>
      <c r="HPX42" s="967"/>
      <c r="HPY42" s="967"/>
      <c r="HPZ42" s="967"/>
      <c r="HQA42" s="967"/>
      <c r="HQB42" s="967"/>
      <c r="HQC42" s="967"/>
      <c r="HQD42" s="967"/>
      <c r="HQE42" s="967"/>
      <c r="HQF42" s="967"/>
      <c r="HQG42" s="967"/>
      <c r="HQH42" s="967"/>
      <c r="HQI42" s="967"/>
      <c r="HQJ42" s="967"/>
      <c r="HQK42" s="967"/>
      <c r="HQL42" s="967"/>
      <c r="HQM42" s="967"/>
      <c r="HQN42" s="967"/>
      <c r="HQO42" s="967"/>
      <c r="HQP42" s="967"/>
      <c r="HQQ42" s="967"/>
      <c r="HQR42" s="967"/>
      <c r="HQS42" s="967"/>
      <c r="HQT42" s="967"/>
      <c r="HQU42" s="967"/>
      <c r="HQV42" s="967"/>
      <c r="HQW42" s="967"/>
      <c r="HQX42" s="967"/>
      <c r="HQY42" s="967"/>
      <c r="HQZ42" s="967"/>
      <c r="HRA42" s="967"/>
      <c r="HRB42" s="967"/>
      <c r="HRC42" s="967"/>
      <c r="HRD42" s="967"/>
      <c r="HRE42" s="967"/>
      <c r="HRF42" s="967"/>
      <c r="HRG42" s="967"/>
      <c r="HRH42" s="967"/>
      <c r="HRI42" s="967"/>
      <c r="HRJ42" s="967"/>
      <c r="HRK42" s="967"/>
      <c r="HRL42" s="967"/>
      <c r="HRM42" s="967"/>
      <c r="HRN42" s="967"/>
      <c r="HRO42" s="967"/>
      <c r="HRP42" s="967"/>
      <c r="HRQ42" s="967"/>
      <c r="HRR42" s="967"/>
      <c r="HRS42" s="967"/>
      <c r="HRT42" s="967"/>
      <c r="HRU42" s="967"/>
      <c r="HRV42" s="967"/>
      <c r="HRW42" s="967"/>
      <c r="HRX42" s="967"/>
      <c r="HRY42" s="967"/>
      <c r="HRZ42" s="967"/>
      <c r="HSA42" s="967"/>
      <c r="HSB42" s="967"/>
      <c r="HSC42" s="967"/>
      <c r="HSD42" s="967"/>
      <c r="HSE42" s="967"/>
      <c r="HSF42" s="967"/>
      <c r="HSG42" s="967"/>
      <c r="HSH42" s="967"/>
      <c r="HSI42" s="967"/>
      <c r="HSJ42" s="967"/>
      <c r="HSK42" s="967"/>
      <c r="HSL42" s="967"/>
      <c r="HSM42" s="967"/>
      <c r="HSN42" s="967"/>
      <c r="HSO42" s="967"/>
      <c r="HSP42" s="967"/>
      <c r="HSQ42" s="967"/>
      <c r="HSR42" s="967"/>
      <c r="HSS42" s="967"/>
      <c r="HST42" s="967"/>
      <c r="HSU42" s="967"/>
      <c r="HSV42" s="967"/>
      <c r="HSW42" s="967"/>
      <c r="HSX42" s="967"/>
      <c r="HSY42" s="967"/>
      <c r="HSZ42" s="967"/>
      <c r="HTA42" s="967"/>
      <c r="HTB42" s="967"/>
      <c r="HTC42" s="967"/>
      <c r="HTD42" s="967"/>
      <c r="HTE42" s="967"/>
      <c r="HTF42" s="967"/>
      <c r="HTG42" s="967"/>
      <c r="HTH42" s="967"/>
      <c r="HTI42" s="967"/>
      <c r="HTJ42" s="967"/>
      <c r="HTK42" s="967"/>
      <c r="HTL42" s="967"/>
      <c r="HTM42" s="967"/>
      <c r="HTN42" s="967"/>
      <c r="HTO42" s="967"/>
      <c r="HTP42" s="967"/>
      <c r="HTQ42" s="967"/>
      <c r="HTR42" s="967"/>
      <c r="HTS42" s="967"/>
      <c r="HTT42" s="967"/>
      <c r="HTU42" s="967"/>
      <c r="HTV42" s="967"/>
      <c r="HTW42" s="967"/>
      <c r="HTX42" s="967"/>
      <c r="HTY42" s="967"/>
      <c r="HTZ42" s="967"/>
      <c r="HUA42" s="967"/>
      <c r="HUB42" s="967"/>
      <c r="HUC42" s="967"/>
      <c r="HUD42" s="967"/>
      <c r="HUE42" s="967"/>
      <c r="HUF42" s="967"/>
      <c r="HUG42" s="967"/>
      <c r="HUH42" s="967"/>
      <c r="HUI42" s="967"/>
      <c r="HUJ42" s="967"/>
      <c r="HUK42" s="967"/>
      <c r="HUL42" s="967"/>
      <c r="HUM42" s="967"/>
      <c r="HUN42" s="967"/>
      <c r="HUO42" s="967"/>
      <c r="HUP42" s="967"/>
      <c r="HUQ42" s="967"/>
      <c r="HUR42" s="967"/>
      <c r="HUS42" s="967"/>
      <c r="HUT42" s="967"/>
      <c r="HUU42" s="967"/>
      <c r="HUV42" s="967"/>
      <c r="HUW42" s="967"/>
      <c r="HUX42" s="967"/>
      <c r="HUY42" s="967"/>
      <c r="HUZ42" s="967"/>
      <c r="HVA42" s="967"/>
      <c r="HVB42" s="967"/>
      <c r="HVC42" s="967"/>
      <c r="HVD42" s="967"/>
      <c r="HVE42" s="967"/>
      <c r="HVF42" s="967"/>
      <c r="HVG42" s="967"/>
      <c r="HVH42" s="967"/>
      <c r="HVI42" s="967"/>
      <c r="HVJ42" s="967"/>
      <c r="HVK42" s="967"/>
      <c r="HVL42" s="967"/>
      <c r="HVM42" s="967"/>
      <c r="HVN42" s="967"/>
      <c r="HVO42" s="967"/>
      <c r="HVP42" s="967"/>
      <c r="HVQ42" s="967"/>
      <c r="HVR42" s="967"/>
      <c r="HVS42" s="967"/>
      <c r="HVT42" s="967"/>
      <c r="HVU42" s="967"/>
      <c r="HVV42" s="967"/>
      <c r="HVW42" s="967"/>
      <c r="HVX42" s="967"/>
      <c r="HVY42" s="967"/>
      <c r="HVZ42" s="967"/>
      <c r="HWA42" s="967"/>
      <c r="HWB42" s="967"/>
      <c r="HWC42" s="967"/>
      <c r="HWD42" s="967"/>
      <c r="HWE42" s="967"/>
      <c r="HWF42" s="967"/>
      <c r="HWG42" s="967"/>
      <c r="HWH42" s="967"/>
      <c r="HWI42" s="967"/>
      <c r="HWJ42" s="967"/>
      <c r="HWK42" s="967"/>
      <c r="HWL42" s="967"/>
      <c r="HWM42" s="967"/>
      <c r="HWN42" s="967"/>
      <c r="HWO42" s="967"/>
      <c r="HWP42" s="967"/>
      <c r="HWQ42" s="967"/>
      <c r="HWR42" s="967"/>
      <c r="HWS42" s="967"/>
      <c r="HWT42" s="967"/>
      <c r="HWU42" s="967"/>
      <c r="HWV42" s="967"/>
      <c r="HWW42" s="967"/>
      <c r="HWX42" s="967"/>
      <c r="HWY42" s="967"/>
      <c r="HWZ42" s="967"/>
      <c r="HXA42" s="967"/>
      <c r="HXB42" s="967"/>
      <c r="HXC42" s="967"/>
      <c r="HXD42" s="967"/>
      <c r="HXE42" s="967"/>
      <c r="HXF42" s="967"/>
      <c r="HXG42" s="967"/>
      <c r="HXH42" s="967"/>
      <c r="HXI42" s="967"/>
      <c r="HXJ42" s="967"/>
      <c r="HXK42" s="967"/>
      <c r="HXL42" s="967"/>
      <c r="HXM42" s="967"/>
      <c r="HXN42" s="967"/>
      <c r="HXO42" s="967"/>
      <c r="HXP42" s="967"/>
      <c r="HXQ42" s="967"/>
      <c r="HXR42" s="967"/>
      <c r="HXS42" s="967"/>
      <c r="HXT42" s="967"/>
      <c r="HXU42" s="967"/>
      <c r="HXV42" s="967"/>
      <c r="HXW42" s="967"/>
      <c r="HXX42" s="967"/>
      <c r="HXY42" s="967"/>
      <c r="HXZ42" s="967"/>
      <c r="HYA42" s="967"/>
      <c r="HYB42" s="967"/>
      <c r="HYC42" s="967"/>
      <c r="HYD42" s="967"/>
      <c r="HYE42" s="967"/>
      <c r="HYF42" s="967"/>
      <c r="HYG42" s="967"/>
      <c r="HYH42" s="967"/>
      <c r="HYI42" s="967"/>
      <c r="HYJ42" s="967"/>
      <c r="HYK42" s="967"/>
      <c r="HYL42" s="967"/>
      <c r="HYM42" s="967"/>
      <c r="HYN42" s="967"/>
      <c r="HYO42" s="967"/>
      <c r="HYP42" s="967"/>
      <c r="HYQ42" s="967"/>
      <c r="HYR42" s="967"/>
      <c r="HYS42" s="967"/>
      <c r="HYT42" s="967"/>
      <c r="HYU42" s="967"/>
      <c r="HYV42" s="967"/>
      <c r="HYW42" s="967"/>
      <c r="HYX42" s="967"/>
      <c r="HYY42" s="967"/>
      <c r="HYZ42" s="967"/>
      <c r="HZA42" s="967"/>
      <c r="HZB42" s="967"/>
      <c r="HZC42" s="967"/>
      <c r="HZD42" s="967"/>
      <c r="HZE42" s="967"/>
      <c r="HZF42" s="967"/>
      <c r="HZG42" s="967"/>
      <c r="HZH42" s="967"/>
      <c r="HZI42" s="967"/>
      <c r="HZJ42" s="967"/>
      <c r="HZK42" s="967"/>
      <c r="HZL42" s="967"/>
      <c r="HZM42" s="967"/>
      <c r="HZN42" s="967"/>
      <c r="HZO42" s="967"/>
      <c r="HZP42" s="967"/>
      <c r="HZQ42" s="967"/>
      <c r="HZR42" s="967"/>
      <c r="HZS42" s="967"/>
      <c r="HZT42" s="967"/>
      <c r="HZU42" s="967"/>
      <c r="HZV42" s="967"/>
      <c r="HZW42" s="967"/>
      <c r="HZX42" s="967"/>
      <c r="HZY42" s="967"/>
      <c r="HZZ42" s="967"/>
      <c r="IAA42" s="967"/>
      <c r="IAB42" s="967"/>
      <c r="IAC42" s="967"/>
      <c r="IAD42" s="967"/>
      <c r="IAE42" s="967"/>
      <c r="IAF42" s="967"/>
      <c r="IAG42" s="967"/>
      <c r="IAH42" s="967"/>
      <c r="IAI42" s="967"/>
      <c r="IAJ42" s="967"/>
      <c r="IAK42" s="967"/>
      <c r="IAL42" s="967"/>
      <c r="IAM42" s="967"/>
      <c r="IAN42" s="967"/>
      <c r="IAO42" s="967"/>
      <c r="IAP42" s="967"/>
      <c r="IAQ42" s="967"/>
      <c r="IAR42" s="967"/>
      <c r="IAS42" s="967"/>
      <c r="IAT42" s="967"/>
      <c r="IAU42" s="967"/>
      <c r="IAV42" s="967"/>
      <c r="IAW42" s="967"/>
      <c r="IAX42" s="967"/>
      <c r="IAY42" s="967"/>
      <c r="IAZ42" s="967"/>
      <c r="IBA42" s="967"/>
      <c r="IBB42" s="967"/>
      <c r="IBC42" s="967"/>
      <c r="IBD42" s="967"/>
      <c r="IBE42" s="967"/>
      <c r="IBF42" s="967"/>
      <c r="IBG42" s="967"/>
      <c r="IBH42" s="967"/>
      <c r="IBI42" s="967"/>
      <c r="IBJ42" s="967"/>
      <c r="IBK42" s="967"/>
      <c r="IBL42" s="967"/>
      <c r="IBM42" s="967"/>
      <c r="IBN42" s="967"/>
      <c r="IBO42" s="967"/>
      <c r="IBP42" s="967"/>
      <c r="IBQ42" s="967"/>
      <c r="IBR42" s="967"/>
      <c r="IBS42" s="967"/>
      <c r="IBT42" s="967"/>
      <c r="IBU42" s="967"/>
      <c r="IBV42" s="967"/>
      <c r="IBW42" s="967"/>
      <c r="IBX42" s="967"/>
      <c r="IBY42" s="967"/>
      <c r="IBZ42" s="967"/>
      <c r="ICA42" s="967"/>
      <c r="ICB42" s="967"/>
      <c r="ICC42" s="967"/>
      <c r="ICD42" s="967"/>
      <c r="ICE42" s="967"/>
      <c r="ICF42" s="967"/>
      <c r="ICG42" s="967"/>
      <c r="ICH42" s="967"/>
      <c r="ICI42" s="967"/>
      <c r="ICJ42" s="967"/>
      <c r="ICK42" s="967"/>
      <c r="ICL42" s="967"/>
      <c r="ICM42" s="967"/>
      <c r="ICN42" s="967"/>
      <c r="ICO42" s="967"/>
      <c r="ICP42" s="967"/>
      <c r="ICQ42" s="967"/>
      <c r="ICR42" s="967"/>
      <c r="ICS42" s="967"/>
      <c r="ICT42" s="967"/>
      <c r="ICU42" s="967"/>
      <c r="ICV42" s="967"/>
      <c r="ICW42" s="967"/>
      <c r="ICX42" s="967"/>
      <c r="ICY42" s="967"/>
      <c r="ICZ42" s="967"/>
      <c r="IDA42" s="967"/>
      <c r="IDB42" s="967"/>
      <c r="IDC42" s="967"/>
      <c r="IDD42" s="967"/>
      <c r="IDE42" s="967"/>
      <c r="IDF42" s="967"/>
      <c r="IDG42" s="967"/>
      <c r="IDH42" s="967"/>
      <c r="IDI42" s="967"/>
      <c r="IDJ42" s="967"/>
      <c r="IDK42" s="967"/>
      <c r="IDL42" s="967"/>
      <c r="IDM42" s="967"/>
      <c r="IDN42" s="967"/>
      <c r="IDO42" s="967"/>
      <c r="IDP42" s="967"/>
      <c r="IDQ42" s="967"/>
      <c r="IDR42" s="967"/>
      <c r="IDS42" s="967"/>
      <c r="IDT42" s="967"/>
      <c r="IDU42" s="967"/>
      <c r="IDV42" s="967"/>
      <c r="IDW42" s="967"/>
      <c r="IDX42" s="967"/>
      <c r="IDY42" s="967"/>
      <c r="IDZ42" s="967"/>
      <c r="IEA42" s="967"/>
      <c r="IEB42" s="967"/>
      <c r="IEC42" s="967"/>
      <c r="IED42" s="967"/>
      <c r="IEE42" s="967"/>
      <c r="IEF42" s="967"/>
      <c r="IEG42" s="967"/>
      <c r="IEH42" s="967"/>
      <c r="IEI42" s="967"/>
      <c r="IEJ42" s="967"/>
      <c r="IEK42" s="967"/>
      <c r="IEL42" s="967"/>
      <c r="IEM42" s="967"/>
      <c r="IEN42" s="967"/>
      <c r="IEO42" s="967"/>
      <c r="IEP42" s="967"/>
      <c r="IEQ42" s="967"/>
      <c r="IER42" s="967"/>
      <c r="IES42" s="967"/>
      <c r="IET42" s="967"/>
      <c r="IEU42" s="967"/>
      <c r="IEV42" s="967"/>
      <c r="IEW42" s="967"/>
      <c r="IEX42" s="967"/>
      <c r="IEY42" s="967"/>
      <c r="IEZ42" s="967"/>
      <c r="IFA42" s="967"/>
      <c r="IFB42" s="967"/>
      <c r="IFC42" s="967"/>
      <c r="IFD42" s="967"/>
      <c r="IFE42" s="967"/>
      <c r="IFF42" s="967"/>
      <c r="IFG42" s="967"/>
      <c r="IFH42" s="967"/>
      <c r="IFI42" s="967"/>
      <c r="IFJ42" s="967"/>
      <c r="IFK42" s="967"/>
      <c r="IFL42" s="967"/>
      <c r="IFM42" s="967"/>
      <c r="IFN42" s="967"/>
      <c r="IFO42" s="967"/>
      <c r="IFP42" s="967"/>
      <c r="IFQ42" s="967"/>
      <c r="IFR42" s="967"/>
      <c r="IFS42" s="967"/>
      <c r="IFT42" s="967"/>
      <c r="IFU42" s="967"/>
      <c r="IFV42" s="967"/>
      <c r="IFW42" s="967"/>
      <c r="IFX42" s="967"/>
      <c r="IFY42" s="967"/>
      <c r="IFZ42" s="967"/>
      <c r="IGA42" s="967"/>
      <c r="IGB42" s="967"/>
      <c r="IGC42" s="967"/>
      <c r="IGD42" s="967"/>
      <c r="IGE42" s="967"/>
      <c r="IGF42" s="967"/>
      <c r="IGG42" s="967"/>
      <c r="IGH42" s="967"/>
      <c r="IGI42" s="967"/>
      <c r="IGJ42" s="967"/>
      <c r="IGK42" s="967"/>
      <c r="IGL42" s="967"/>
      <c r="IGM42" s="967"/>
      <c r="IGN42" s="967"/>
      <c r="IGO42" s="967"/>
      <c r="IGP42" s="967"/>
      <c r="IGQ42" s="967"/>
      <c r="IGR42" s="967"/>
      <c r="IGS42" s="967"/>
      <c r="IGT42" s="967"/>
      <c r="IGU42" s="967"/>
      <c r="IGV42" s="967"/>
      <c r="IGW42" s="967"/>
      <c r="IGX42" s="967"/>
      <c r="IGY42" s="967"/>
      <c r="IGZ42" s="967"/>
      <c r="IHA42" s="967"/>
      <c r="IHB42" s="967"/>
      <c r="IHC42" s="967"/>
      <c r="IHD42" s="967"/>
      <c r="IHE42" s="967"/>
      <c r="IHF42" s="967"/>
      <c r="IHG42" s="967"/>
      <c r="IHH42" s="967"/>
      <c r="IHI42" s="967"/>
      <c r="IHJ42" s="967"/>
      <c r="IHK42" s="967"/>
      <c r="IHL42" s="967"/>
      <c r="IHM42" s="967"/>
      <c r="IHN42" s="967"/>
      <c r="IHO42" s="967"/>
      <c r="IHP42" s="967"/>
      <c r="IHQ42" s="967"/>
      <c r="IHR42" s="967"/>
      <c r="IHS42" s="967"/>
      <c r="IHT42" s="967"/>
      <c r="IHU42" s="967"/>
      <c r="IHV42" s="967"/>
      <c r="IHW42" s="967"/>
      <c r="IHX42" s="967"/>
      <c r="IHY42" s="967"/>
      <c r="IHZ42" s="967"/>
      <c r="IIA42" s="967"/>
      <c r="IIB42" s="967"/>
      <c r="IIC42" s="967"/>
      <c r="IID42" s="967"/>
      <c r="IIE42" s="967"/>
      <c r="IIF42" s="967"/>
      <c r="IIG42" s="967"/>
      <c r="IIH42" s="967"/>
      <c r="III42" s="967"/>
      <c r="IIJ42" s="967"/>
      <c r="IIK42" s="967"/>
      <c r="IIL42" s="967"/>
      <c r="IIM42" s="967"/>
      <c r="IIN42" s="967"/>
      <c r="IIO42" s="967"/>
      <c r="IIP42" s="967"/>
      <c r="IIQ42" s="967"/>
      <c r="IIR42" s="967"/>
      <c r="IIS42" s="967"/>
      <c r="IIT42" s="967"/>
      <c r="IIU42" s="967"/>
      <c r="IIV42" s="967"/>
      <c r="IIW42" s="967"/>
      <c r="IIX42" s="967"/>
      <c r="IIY42" s="967"/>
      <c r="IIZ42" s="967"/>
      <c r="IJA42" s="967"/>
      <c r="IJB42" s="967"/>
      <c r="IJC42" s="967"/>
      <c r="IJD42" s="967"/>
      <c r="IJE42" s="967"/>
      <c r="IJF42" s="967"/>
      <c r="IJG42" s="967"/>
      <c r="IJH42" s="967"/>
      <c r="IJI42" s="967"/>
      <c r="IJJ42" s="967"/>
      <c r="IJK42" s="967"/>
      <c r="IJL42" s="967"/>
      <c r="IJM42" s="967"/>
      <c r="IJN42" s="967"/>
      <c r="IJO42" s="967"/>
      <c r="IJP42" s="967"/>
      <c r="IJQ42" s="967"/>
      <c r="IJR42" s="967"/>
      <c r="IJS42" s="967"/>
      <c r="IJT42" s="967"/>
      <c r="IJU42" s="967"/>
      <c r="IJV42" s="967"/>
      <c r="IJW42" s="967"/>
      <c r="IJX42" s="967"/>
      <c r="IJY42" s="967"/>
      <c r="IJZ42" s="967"/>
      <c r="IKA42" s="967"/>
      <c r="IKB42" s="967"/>
      <c r="IKC42" s="967"/>
      <c r="IKD42" s="967"/>
      <c r="IKE42" s="967"/>
      <c r="IKF42" s="967"/>
      <c r="IKG42" s="967"/>
      <c r="IKH42" s="967"/>
      <c r="IKI42" s="967"/>
      <c r="IKJ42" s="967"/>
      <c r="IKK42" s="967"/>
      <c r="IKL42" s="967"/>
      <c r="IKM42" s="967"/>
      <c r="IKN42" s="967"/>
      <c r="IKO42" s="967"/>
      <c r="IKP42" s="967"/>
      <c r="IKQ42" s="967"/>
      <c r="IKR42" s="967"/>
      <c r="IKS42" s="967"/>
      <c r="IKT42" s="967"/>
      <c r="IKU42" s="967"/>
      <c r="IKV42" s="967"/>
      <c r="IKW42" s="967"/>
      <c r="IKX42" s="967"/>
      <c r="IKY42" s="967"/>
      <c r="IKZ42" s="967"/>
      <c r="ILA42" s="967"/>
      <c r="ILB42" s="967"/>
      <c r="ILC42" s="967"/>
      <c r="ILD42" s="967"/>
      <c r="ILE42" s="967"/>
      <c r="ILF42" s="967"/>
      <c r="ILG42" s="967"/>
      <c r="ILH42" s="967"/>
      <c r="ILI42" s="967"/>
      <c r="ILJ42" s="967"/>
      <c r="ILK42" s="967"/>
      <c r="ILL42" s="967"/>
      <c r="ILM42" s="967"/>
      <c r="ILN42" s="967"/>
      <c r="ILO42" s="967"/>
      <c r="ILP42" s="967"/>
      <c r="ILQ42" s="967"/>
      <c r="ILR42" s="967"/>
      <c r="ILS42" s="967"/>
      <c r="ILT42" s="967"/>
      <c r="ILU42" s="967"/>
      <c r="ILV42" s="967"/>
      <c r="ILW42" s="967"/>
      <c r="ILX42" s="967"/>
      <c r="ILY42" s="967"/>
      <c r="ILZ42" s="967"/>
      <c r="IMA42" s="967"/>
      <c r="IMB42" s="967"/>
      <c r="IMC42" s="967"/>
      <c r="IMD42" s="967"/>
      <c r="IME42" s="967"/>
      <c r="IMF42" s="967"/>
      <c r="IMG42" s="967"/>
      <c r="IMH42" s="967"/>
      <c r="IMI42" s="967"/>
      <c r="IMJ42" s="967"/>
      <c r="IMK42" s="967"/>
      <c r="IML42" s="967"/>
      <c r="IMM42" s="967"/>
      <c r="IMN42" s="967"/>
      <c r="IMO42" s="967"/>
      <c r="IMP42" s="967"/>
      <c r="IMQ42" s="967"/>
      <c r="IMR42" s="967"/>
      <c r="IMS42" s="967"/>
      <c r="IMT42" s="967"/>
      <c r="IMU42" s="967"/>
      <c r="IMV42" s="967"/>
      <c r="IMW42" s="967"/>
      <c r="IMX42" s="967"/>
      <c r="IMY42" s="967"/>
      <c r="IMZ42" s="967"/>
      <c r="INA42" s="967"/>
      <c r="INB42" s="967"/>
      <c r="INC42" s="967"/>
      <c r="IND42" s="967"/>
      <c r="INE42" s="967"/>
      <c r="INF42" s="967"/>
      <c r="ING42" s="967"/>
      <c r="INH42" s="967"/>
      <c r="INI42" s="967"/>
      <c r="INJ42" s="967"/>
      <c r="INK42" s="967"/>
      <c r="INL42" s="967"/>
      <c r="INM42" s="967"/>
      <c r="INN42" s="967"/>
      <c r="INO42" s="967"/>
      <c r="INP42" s="967"/>
      <c r="INQ42" s="967"/>
      <c r="INR42" s="967"/>
      <c r="INS42" s="967"/>
      <c r="INT42" s="967"/>
      <c r="INU42" s="967"/>
      <c r="INV42" s="967"/>
      <c r="INW42" s="967"/>
      <c r="INX42" s="967"/>
      <c r="INY42" s="967"/>
      <c r="INZ42" s="967"/>
      <c r="IOA42" s="967"/>
      <c r="IOB42" s="967"/>
      <c r="IOC42" s="967"/>
      <c r="IOD42" s="967"/>
      <c r="IOE42" s="967"/>
      <c r="IOF42" s="967"/>
      <c r="IOG42" s="967"/>
      <c r="IOH42" s="967"/>
      <c r="IOI42" s="967"/>
      <c r="IOJ42" s="967"/>
      <c r="IOK42" s="967"/>
      <c r="IOL42" s="967"/>
      <c r="IOM42" s="967"/>
      <c r="ION42" s="967"/>
      <c r="IOO42" s="967"/>
      <c r="IOP42" s="967"/>
      <c r="IOQ42" s="967"/>
      <c r="IOR42" s="967"/>
      <c r="IOS42" s="967"/>
      <c r="IOT42" s="967"/>
      <c r="IOU42" s="967"/>
      <c r="IOV42" s="967"/>
      <c r="IOW42" s="967"/>
      <c r="IOX42" s="967"/>
      <c r="IOY42" s="967"/>
      <c r="IOZ42" s="967"/>
      <c r="IPA42" s="967"/>
      <c r="IPB42" s="967"/>
      <c r="IPC42" s="967"/>
      <c r="IPD42" s="967"/>
      <c r="IPE42" s="967"/>
      <c r="IPF42" s="967"/>
      <c r="IPG42" s="967"/>
      <c r="IPH42" s="967"/>
      <c r="IPI42" s="967"/>
      <c r="IPJ42" s="967"/>
      <c r="IPK42" s="967"/>
      <c r="IPL42" s="967"/>
      <c r="IPM42" s="967"/>
      <c r="IPN42" s="967"/>
      <c r="IPO42" s="967"/>
      <c r="IPP42" s="967"/>
      <c r="IPQ42" s="967"/>
      <c r="IPR42" s="967"/>
      <c r="IPS42" s="967"/>
      <c r="IPT42" s="967"/>
      <c r="IPU42" s="967"/>
      <c r="IPV42" s="967"/>
      <c r="IPW42" s="967"/>
      <c r="IPX42" s="967"/>
      <c r="IPY42" s="967"/>
      <c r="IPZ42" s="967"/>
      <c r="IQA42" s="967"/>
      <c r="IQB42" s="967"/>
      <c r="IQC42" s="967"/>
      <c r="IQD42" s="967"/>
      <c r="IQE42" s="967"/>
      <c r="IQF42" s="967"/>
      <c r="IQG42" s="967"/>
      <c r="IQH42" s="967"/>
      <c r="IQI42" s="967"/>
      <c r="IQJ42" s="967"/>
      <c r="IQK42" s="967"/>
      <c r="IQL42" s="967"/>
      <c r="IQM42" s="967"/>
      <c r="IQN42" s="967"/>
      <c r="IQO42" s="967"/>
      <c r="IQP42" s="967"/>
      <c r="IQQ42" s="967"/>
      <c r="IQR42" s="967"/>
      <c r="IQS42" s="967"/>
      <c r="IQT42" s="967"/>
      <c r="IQU42" s="967"/>
      <c r="IQV42" s="967"/>
      <c r="IQW42" s="967"/>
      <c r="IQX42" s="967"/>
      <c r="IQY42" s="967"/>
      <c r="IQZ42" s="967"/>
      <c r="IRA42" s="967"/>
      <c r="IRB42" s="967"/>
      <c r="IRC42" s="967"/>
      <c r="IRD42" s="967"/>
      <c r="IRE42" s="967"/>
      <c r="IRF42" s="967"/>
      <c r="IRG42" s="967"/>
      <c r="IRH42" s="967"/>
      <c r="IRI42" s="967"/>
      <c r="IRJ42" s="967"/>
      <c r="IRK42" s="967"/>
      <c r="IRL42" s="967"/>
      <c r="IRM42" s="967"/>
      <c r="IRN42" s="967"/>
      <c r="IRO42" s="967"/>
      <c r="IRP42" s="967"/>
      <c r="IRQ42" s="967"/>
      <c r="IRR42" s="967"/>
      <c r="IRS42" s="967"/>
      <c r="IRT42" s="967"/>
      <c r="IRU42" s="967"/>
      <c r="IRV42" s="967"/>
      <c r="IRW42" s="967"/>
      <c r="IRX42" s="967"/>
      <c r="IRY42" s="967"/>
      <c r="IRZ42" s="967"/>
      <c r="ISA42" s="967"/>
      <c r="ISB42" s="967"/>
      <c r="ISC42" s="967"/>
      <c r="ISD42" s="967"/>
      <c r="ISE42" s="967"/>
      <c r="ISF42" s="967"/>
      <c r="ISG42" s="967"/>
      <c r="ISH42" s="967"/>
      <c r="ISI42" s="967"/>
      <c r="ISJ42" s="967"/>
      <c r="ISK42" s="967"/>
      <c r="ISL42" s="967"/>
      <c r="ISM42" s="967"/>
      <c r="ISN42" s="967"/>
      <c r="ISO42" s="967"/>
      <c r="ISP42" s="967"/>
      <c r="ISQ42" s="967"/>
      <c r="ISR42" s="967"/>
      <c r="ISS42" s="967"/>
      <c r="IST42" s="967"/>
      <c r="ISU42" s="967"/>
      <c r="ISV42" s="967"/>
      <c r="ISW42" s="967"/>
      <c r="ISX42" s="967"/>
      <c r="ISY42" s="967"/>
      <c r="ISZ42" s="967"/>
      <c r="ITA42" s="967"/>
      <c r="ITB42" s="967"/>
      <c r="ITC42" s="967"/>
      <c r="ITD42" s="967"/>
      <c r="ITE42" s="967"/>
      <c r="ITF42" s="967"/>
      <c r="ITG42" s="967"/>
      <c r="ITH42" s="967"/>
      <c r="ITI42" s="967"/>
      <c r="ITJ42" s="967"/>
      <c r="ITK42" s="967"/>
      <c r="ITL42" s="967"/>
      <c r="ITM42" s="967"/>
      <c r="ITN42" s="967"/>
      <c r="ITO42" s="967"/>
      <c r="ITP42" s="967"/>
      <c r="ITQ42" s="967"/>
      <c r="ITR42" s="967"/>
      <c r="ITS42" s="967"/>
      <c r="ITT42" s="967"/>
      <c r="ITU42" s="967"/>
      <c r="ITV42" s="967"/>
      <c r="ITW42" s="967"/>
      <c r="ITX42" s="967"/>
      <c r="ITY42" s="967"/>
      <c r="ITZ42" s="967"/>
      <c r="IUA42" s="967"/>
      <c r="IUB42" s="967"/>
      <c r="IUC42" s="967"/>
      <c r="IUD42" s="967"/>
      <c r="IUE42" s="967"/>
      <c r="IUF42" s="967"/>
      <c r="IUG42" s="967"/>
      <c r="IUH42" s="967"/>
      <c r="IUI42" s="967"/>
      <c r="IUJ42" s="967"/>
      <c r="IUK42" s="967"/>
      <c r="IUL42" s="967"/>
      <c r="IUM42" s="967"/>
      <c r="IUN42" s="967"/>
      <c r="IUO42" s="967"/>
      <c r="IUP42" s="967"/>
      <c r="IUQ42" s="967"/>
      <c r="IUR42" s="967"/>
      <c r="IUS42" s="967"/>
      <c r="IUT42" s="967"/>
      <c r="IUU42" s="967"/>
      <c r="IUV42" s="967"/>
      <c r="IUW42" s="967"/>
      <c r="IUX42" s="967"/>
      <c r="IUY42" s="967"/>
      <c r="IUZ42" s="967"/>
      <c r="IVA42" s="967"/>
      <c r="IVB42" s="967"/>
      <c r="IVC42" s="967"/>
      <c r="IVD42" s="967"/>
      <c r="IVE42" s="967"/>
      <c r="IVF42" s="967"/>
      <c r="IVG42" s="967"/>
      <c r="IVH42" s="967"/>
      <c r="IVI42" s="967"/>
      <c r="IVJ42" s="967"/>
      <c r="IVK42" s="967"/>
      <c r="IVL42" s="967"/>
      <c r="IVM42" s="967"/>
      <c r="IVN42" s="967"/>
      <c r="IVO42" s="967"/>
      <c r="IVP42" s="967"/>
      <c r="IVQ42" s="967"/>
      <c r="IVR42" s="967"/>
      <c r="IVS42" s="967"/>
      <c r="IVT42" s="967"/>
      <c r="IVU42" s="967"/>
      <c r="IVV42" s="967"/>
      <c r="IVW42" s="967"/>
      <c r="IVX42" s="967"/>
      <c r="IVY42" s="967"/>
      <c r="IVZ42" s="967"/>
      <c r="IWA42" s="967"/>
      <c r="IWB42" s="967"/>
      <c r="IWC42" s="967"/>
      <c r="IWD42" s="967"/>
      <c r="IWE42" s="967"/>
      <c r="IWF42" s="967"/>
      <c r="IWG42" s="967"/>
      <c r="IWH42" s="967"/>
      <c r="IWI42" s="967"/>
      <c r="IWJ42" s="967"/>
      <c r="IWK42" s="967"/>
      <c r="IWL42" s="967"/>
      <c r="IWM42" s="967"/>
      <c r="IWN42" s="967"/>
      <c r="IWO42" s="967"/>
      <c r="IWP42" s="967"/>
      <c r="IWQ42" s="967"/>
      <c r="IWR42" s="967"/>
      <c r="IWS42" s="967"/>
      <c r="IWT42" s="967"/>
      <c r="IWU42" s="967"/>
      <c r="IWV42" s="967"/>
      <c r="IWW42" s="967"/>
      <c r="IWX42" s="967"/>
      <c r="IWY42" s="967"/>
      <c r="IWZ42" s="967"/>
      <c r="IXA42" s="967"/>
      <c r="IXB42" s="967"/>
      <c r="IXC42" s="967"/>
      <c r="IXD42" s="967"/>
      <c r="IXE42" s="967"/>
      <c r="IXF42" s="967"/>
      <c r="IXG42" s="967"/>
      <c r="IXH42" s="967"/>
      <c r="IXI42" s="967"/>
      <c r="IXJ42" s="967"/>
      <c r="IXK42" s="967"/>
      <c r="IXL42" s="967"/>
      <c r="IXM42" s="967"/>
      <c r="IXN42" s="967"/>
      <c r="IXO42" s="967"/>
      <c r="IXP42" s="967"/>
      <c r="IXQ42" s="967"/>
      <c r="IXR42" s="967"/>
      <c r="IXS42" s="967"/>
      <c r="IXT42" s="967"/>
      <c r="IXU42" s="967"/>
      <c r="IXV42" s="967"/>
      <c r="IXW42" s="967"/>
      <c r="IXX42" s="967"/>
      <c r="IXY42" s="967"/>
      <c r="IXZ42" s="967"/>
      <c r="IYA42" s="967"/>
      <c r="IYB42" s="967"/>
      <c r="IYC42" s="967"/>
      <c r="IYD42" s="967"/>
      <c r="IYE42" s="967"/>
      <c r="IYF42" s="967"/>
      <c r="IYG42" s="967"/>
      <c r="IYH42" s="967"/>
      <c r="IYI42" s="967"/>
      <c r="IYJ42" s="967"/>
      <c r="IYK42" s="967"/>
      <c r="IYL42" s="967"/>
      <c r="IYM42" s="967"/>
      <c r="IYN42" s="967"/>
      <c r="IYO42" s="967"/>
      <c r="IYP42" s="967"/>
      <c r="IYQ42" s="967"/>
      <c r="IYR42" s="967"/>
      <c r="IYS42" s="967"/>
      <c r="IYT42" s="967"/>
      <c r="IYU42" s="967"/>
      <c r="IYV42" s="967"/>
      <c r="IYW42" s="967"/>
      <c r="IYX42" s="967"/>
      <c r="IYY42" s="967"/>
      <c r="IYZ42" s="967"/>
      <c r="IZA42" s="967"/>
      <c r="IZB42" s="967"/>
      <c r="IZC42" s="967"/>
      <c r="IZD42" s="967"/>
      <c r="IZE42" s="967"/>
      <c r="IZF42" s="967"/>
      <c r="IZG42" s="967"/>
      <c r="IZH42" s="967"/>
      <c r="IZI42" s="967"/>
      <c r="IZJ42" s="967"/>
      <c r="IZK42" s="967"/>
      <c r="IZL42" s="967"/>
      <c r="IZM42" s="967"/>
      <c r="IZN42" s="967"/>
      <c r="IZO42" s="967"/>
      <c r="IZP42" s="967"/>
      <c r="IZQ42" s="967"/>
      <c r="IZR42" s="967"/>
      <c r="IZS42" s="967"/>
      <c r="IZT42" s="967"/>
      <c r="IZU42" s="967"/>
      <c r="IZV42" s="967"/>
      <c r="IZW42" s="967"/>
      <c r="IZX42" s="967"/>
      <c r="IZY42" s="967"/>
      <c r="IZZ42" s="967"/>
      <c r="JAA42" s="967"/>
      <c r="JAB42" s="967"/>
      <c r="JAC42" s="967"/>
      <c r="JAD42" s="967"/>
      <c r="JAE42" s="967"/>
      <c r="JAF42" s="967"/>
      <c r="JAG42" s="967"/>
      <c r="JAH42" s="967"/>
      <c r="JAI42" s="967"/>
      <c r="JAJ42" s="967"/>
      <c r="JAK42" s="967"/>
      <c r="JAL42" s="967"/>
      <c r="JAM42" s="967"/>
      <c r="JAN42" s="967"/>
      <c r="JAO42" s="967"/>
      <c r="JAP42" s="967"/>
      <c r="JAQ42" s="967"/>
      <c r="JAR42" s="967"/>
      <c r="JAS42" s="967"/>
      <c r="JAT42" s="967"/>
      <c r="JAU42" s="967"/>
      <c r="JAV42" s="967"/>
      <c r="JAW42" s="967"/>
      <c r="JAX42" s="967"/>
      <c r="JAY42" s="967"/>
      <c r="JAZ42" s="967"/>
      <c r="JBA42" s="967"/>
      <c r="JBB42" s="967"/>
      <c r="JBC42" s="967"/>
      <c r="JBD42" s="967"/>
      <c r="JBE42" s="967"/>
      <c r="JBF42" s="967"/>
      <c r="JBG42" s="967"/>
      <c r="JBH42" s="967"/>
      <c r="JBI42" s="967"/>
      <c r="JBJ42" s="967"/>
      <c r="JBK42" s="967"/>
      <c r="JBL42" s="967"/>
      <c r="JBM42" s="967"/>
      <c r="JBN42" s="967"/>
      <c r="JBO42" s="967"/>
      <c r="JBP42" s="967"/>
      <c r="JBQ42" s="967"/>
      <c r="JBR42" s="967"/>
      <c r="JBS42" s="967"/>
      <c r="JBT42" s="967"/>
      <c r="JBU42" s="967"/>
      <c r="JBV42" s="967"/>
      <c r="JBW42" s="967"/>
      <c r="JBX42" s="967"/>
      <c r="JBY42" s="967"/>
      <c r="JBZ42" s="967"/>
      <c r="JCA42" s="967"/>
      <c r="JCB42" s="967"/>
      <c r="JCC42" s="967"/>
      <c r="JCD42" s="967"/>
      <c r="JCE42" s="967"/>
      <c r="JCF42" s="967"/>
      <c r="JCG42" s="967"/>
      <c r="JCH42" s="967"/>
      <c r="JCI42" s="967"/>
      <c r="JCJ42" s="967"/>
      <c r="JCK42" s="967"/>
      <c r="JCL42" s="967"/>
      <c r="JCM42" s="967"/>
      <c r="JCN42" s="967"/>
      <c r="JCO42" s="967"/>
      <c r="JCP42" s="967"/>
      <c r="JCQ42" s="967"/>
      <c r="JCR42" s="967"/>
      <c r="JCS42" s="967"/>
      <c r="JCT42" s="967"/>
      <c r="JCU42" s="967"/>
      <c r="JCV42" s="967"/>
      <c r="JCW42" s="967"/>
      <c r="JCX42" s="967"/>
      <c r="JCY42" s="967"/>
      <c r="JCZ42" s="967"/>
      <c r="JDA42" s="967"/>
      <c r="JDB42" s="967"/>
      <c r="JDC42" s="967"/>
      <c r="JDD42" s="967"/>
      <c r="JDE42" s="967"/>
      <c r="JDF42" s="967"/>
      <c r="JDG42" s="967"/>
      <c r="JDH42" s="967"/>
      <c r="JDI42" s="967"/>
      <c r="JDJ42" s="967"/>
      <c r="JDK42" s="967"/>
      <c r="JDL42" s="967"/>
      <c r="JDM42" s="967"/>
      <c r="JDN42" s="967"/>
      <c r="JDO42" s="967"/>
      <c r="JDP42" s="967"/>
      <c r="JDQ42" s="967"/>
      <c r="JDR42" s="967"/>
      <c r="JDS42" s="967"/>
      <c r="JDT42" s="967"/>
      <c r="JDU42" s="967"/>
      <c r="JDV42" s="967"/>
      <c r="JDW42" s="967"/>
      <c r="JDX42" s="967"/>
      <c r="JDY42" s="967"/>
      <c r="JDZ42" s="967"/>
      <c r="JEA42" s="967"/>
      <c r="JEB42" s="967"/>
      <c r="JEC42" s="967"/>
      <c r="JED42" s="967"/>
      <c r="JEE42" s="967"/>
      <c r="JEF42" s="967"/>
      <c r="JEG42" s="967"/>
      <c r="JEH42" s="967"/>
      <c r="JEI42" s="967"/>
      <c r="JEJ42" s="967"/>
      <c r="JEK42" s="967"/>
      <c r="JEL42" s="967"/>
      <c r="JEM42" s="967"/>
      <c r="JEN42" s="967"/>
      <c r="JEO42" s="967"/>
      <c r="JEP42" s="967"/>
      <c r="JEQ42" s="967"/>
      <c r="JER42" s="967"/>
      <c r="JES42" s="967"/>
      <c r="JET42" s="967"/>
      <c r="JEU42" s="967"/>
      <c r="JEV42" s="967"/>
      <c r="JEW42" s="967"/>
      <c r="JEX42" s="967"/>
      <c r="JEY42" s="967"/>
      <c r="JEZ42" s="967"/>
      <c r="JFA42" s="967"/>
      <c r="JFB42" s="967"/>
      <c r="JFC42" s="967"/>
      <c r="JFD42" s="967"/>
      <c r="JFE42" s="967"/>
      <c r="JFF42" s="967"/>
      <c r="JFG42" s="967"/>
      <c r="JFH42" s="967"/>
      <c r="JFI42" s="967"/>
      <c r="JFJ42" s="967"/>
      <c r="JFK42" s="967"/>
      <c r="JFL42" s="967"/>
      <c r="JFM42" s="967"/>
      <c r="JFN42" s="967"/>
      <c r="JFO42" s="967"/>
      <c r="JFP42" s="967"/>
      <c r="JFQ42" s="967"/>
      <c r="JFR42" s="967"/>
      <c r="JFS42" s="967"/>
      <c r="JFT42" s="967"/>
      <c r="JFU42" s="967"/>
      <c r="JFV42" s="967"/>
      <c r="JFW42" s="967"/>
      <c r="JFX42" s="967"/>
      <c r="JFY42" s="967"/>
      <c r="JFZ42" s="967"/>
      <c r="JGA42" s="967"/>
      <c r="JGB42" s="967"/>
      <c r="JGC42" s="967"/>
      <c r="JGD42" s="967"/>
      <c r="JGE42" s="967"/>
      <c r="JGF42" s="967"/>
      <c r="JGG42" s="967"/>
      <c r="JGH42" s="967"/>
      <c r="JGI42" s="967"/>
      <c r="JGJ42" s="967"/>
      <c r="JGK42" s="967"/>
      <c r="JGL42" s="967"/>
      <c r="JGM42" s="967"/>
      <c r="JGN42" s="967"/>
      <c r="JGO42" s="967"/>
      <c r="JGP42" s="967"/>
      <c r="JGQ42" s="967"/>
      <c r="JGR42" s="967"/>
      <c r="JGS42" s="967"/>
      <c r="JGT42" s="967"/>
      <c r="JGU42" s="967"/>
      <c r="JGV42" s="967"/>
      <c r="JGW42" s="967"/>
      <c r="JGX42" s="967"/>
      <c r="JGY42" s="967"/>
      <c r="JGZ42" s="967"/>
      <c r="JHA42" s="967"/>
      <c r="JHB42" s="967"/>
      <c r="JHC42" s="967"/>
      <c r="JHD42" s="967"/>
      <c r="JHE42" s="967"/>
      <c r="JHF42" s="967"/>
      <c r="JHG42" s="967"/>
      <c r="JHH42" s="967"/>
      <c r="JHI42" s="967"/>
      <c r="JHJ42" s="967"/>
      <c r="JHK42" s="967"/>
      <c r="JHL42" s="967"/>
      <c r="JHM42" s="967"/>
      <c r="JHN42" s="967"/>
      <c r="JHO42" s="967"/>
      <c r="JHP42" s="967"/>
      <c r="JHQ42" s="967"/>
      <c r="JHR42" s="967"/>
      <c r="JHS42" s="967"/>
      <c r="JHT42" s="967"/>
      <c r="JHU42" s="967"/>
      <c r="JHV42" s="967"/>
      <c r="JHW42" s="967"/>
      <c r="JHX42" s="967"/>
      <c r="JHY42" s="967"/>
      <c r="JHZ42" s="967"/>
      <c r="JIA42" s="967"/>
      <c r="JIB42" s="967"/>
      <c r="JIC42" s="967"/>
      <c r="JID42" s="967"/>
      <c r="JIE42" s="967"/>
      <c r="JIF42" s="967"/>
      <c r="JIG42" s="967"/>
      <c r="JIH42" s="967"/>
      <c r="JII42" s="967"/>
      <c r="JIJ42" s="967"/>
      <c r="JIK42" s="967"/>
      <c r="JIL42" s="967"/>
      <c r="JIM42" s="967"/>
      <c r="JIN42" s="967"/>
      <c r="JIO42" s="967"/>
      <c r="JIP42" s="967"/>
      <c r="JIQ42" s="967"/>
      <c r="JIR42" s="967"/>
      <c r="JIS42" s="967"/>
      <c r="JIT42" s="967"/>
      <c r="JIU42" s="967"/>
      <c r="JIV42" s="967"/>
      <c r="JIW42" s="967"/>
      <c r="JIX42" s="967"/>
      <c r="JIY42" s="967"/>
      <c r="JIZ42" s="967"/>
      <c r="JJA42" s="967"/>
      <c r="JJB42" s="967"/>
      <c r="JJC42" s="967"/>
      <c r="JJD42" s="967"/>
      <c r="JJE42" s="967"/>
      <c r="JJF42" s="967"/>
      <c r="JJG42" s="967"/>
      <c r="JJH42" s="967"/>
      <c r="JJI42" s="967"/>
      <c r="JJJ42" s="967"/>
      <c r="JJK42" s="967"/>
      <c r="JJL42" s="967"/>
      <c r="JJM42" s="967"/>
      <c r="JJN42" s="967"/>
      <c r="JJO42" s="967"/>
      <c r="JJP42" s="967"/>
      <c r="JJQ42" s="967"/>
      <c r="JJR42" s="967"/>
      <c r="JJS42" s="967"/>
      <c r="JJT42" s="967"/>
      <c r="JJU42" s="967"/>
      <c r="JJV42" s="967"/>
      <c r="JJW42" s="967"/>
      <c r="JJX42" s="967"/>
      <c r="JJY42" s="967"/>
      <c r="JJZ42" s="967"/>
      <c r="JKA42" s="967"/>
      <c r="JKB42" s="967"/>
      <c r="JKC42" s="967"/>
      <c r="JKD42" s="967"/>
      <c r="JKE42" s="967"/>
      <c r="JKF42" s="967"/>
      <c r="JKG42" s="967"/>
      <c r="JKH42" s="967"/>
      <c r="JKI42" s="967"/>
      <c r="JKJ42" s="967"/>
      <c r="JKK42" s="967"/>
      <c r="JKL42" s="967"/>
      <c r="JKM42" s="967"/>
      <c r="JKN42" s="967"/>
      <c r="JKO42" s="967"/>
      <c r="JKP42" s="967"/>
      <c r="JKQ42" s="967"/>
      <c r="JKR42" s="967"/>
      <c r="JKS42" s="967"/>
      <c r="JKT42" s="967"/>
      <c r="JKU42" s="967"/>
      <c r="JKV42" s="967"/>
      <c r="JKW42" s="967"/>
      <c r="JKX42" s="967"/>
      <c r="JKY42" s="967"/>
      <c r="JKZ42" s="967"/>
      <c r="JLA42" s="967"/>
      <c r="JLB42" s="967"/>
      <c r="JLC42" s="967"/>
      <c r="JLD42" s="967"/>
      <c r="JLE42" s="967"/>
      <c r="JLF42" s="967"/>
      <c r="JLG42" s="967"/>
      <c r="JLH42" s="967"/>
      <c r="JLI42" s="967"/>
      <c r="JLJ42" s="967"/>
      <c r="JLK42" s="967"/>
      <c r="JLL42" s="967"/>
      <c r="JLM42" s="967"/>
      <c r="JLN42" s="967"/>
      <c r="JLO42" s="967"/>
      <c r="JLP42" s="967"/>
      <c r="JLQ42" s="967"/>
      <c r="JLR42" s="967"/>
      <c r="JLS42" s="967"/>
      <c r="JLT42" s="967"/>
      <c r="JLU42" s="967"/>
      <c r="JLV42" s="967"/>
      <c r="JLW42" s="967"/>
      <c r="JLX42" s="967"/>
      <c r="JLY42" s="967"/>
      <c r="JLZ42" s="967"/>
      <c r="JMA42" s="967"/>
      <c r="JMB42" s="967"/>
      <c r="JMC42" s="967"/>
      <c r="JMD42" s="967"/>
      <c r="JME42" s="967"/>
      <c r="JMF42" s="967"/>
      <c r="JMG42" s="967"/>
      <c r="JMH42" s="967"/>
      <c r="JMI42" s="967"/>
      <c r="JMJ42" s="967"/>
      <c r="JMK42" s="967"/>
      <c r="JML42" s="967"/>
      <c r="JMM42" s="967"/>
      <c r="JMN42" s="967"/>
      <c r="JMO42" s="967"/>
      <c r="JMP42" s="967"/>
      <c r="JMQ42" s="967"/>
      <c r="JMR42" s="967"/>
      <c r="JMS42" s="967"/>
      <c r="JMT42" s="967"/>
      <c r="JMU42" s="967"/>
      <c r="JMV42" s="967"/>
      <c r="JMW42" s="967"/>
      <c r="JMX42" s="967"/>
      <c r="JMY42" s="967"/>
      <c r="JMZ42" s="967"/>
      <c r="JNA42" s="967"/>
      <c r="JNB42" s="967"/>
      <c r="JNC42" s="967"/>
      <c r="JND42" s="967"/>
      <c r="JNE42" s="967"/>
      <c r="JNF42" s="967"/>
      <c r="JNG42" s="967"/>
      <c r="JNH42" s="967"/>
      <c r="JNI42" s="967"/>
      <c r="JNJ42" s="967"/>
      <c r="JNK42" s="967"/>
      <c r="JNL42" s="967"/>
      <c r="JNM42" s="967"/>
      <c r="JNN42" s="967"/>
      <c r="JNO42" s="967"/>
      <c r="JNP42" s="967"/>
      <c r="JNQ42" s="967"/>
      <c r="JNR42" s="967"/>
      <c r="JNS42" s="967"/>
      <c r="JNT42" s="967"/>
      <c r="JNU42" s="967"/>
      <c r="JNV42" s="967"/>
      <c r="JNW42" s="967"/>
      <c r="JNX42" s="967"/>
      <c r="JNY42" s="967"/>
      <c r="JNZ42" s="967"/>
      <c r="JOA42" s="967"/>
      <c r="JOB42" s="967"/>
      <c r="JOC42" s="967"/>
      <c r="JOD42" s="967"/>
      <c r="JOE42" s="967"/>
      <c r="JOF42" s="967"/>
      <c r="JOG42" s="967"/>
      <c r="JOH42" s="967"/>
      <c r="JOI42" s="967"/>
      <c r="JOJ42" s="967"/>
      <c r="JOK42" s="967"/>
      <c r="JOL42" s="967"/>
      <c r="JOM42" s="967"/>
      <c r="JON42" s="967"/>
      <c r="JOO42" s="967"/>
      <c r="JOP42" s="967"/>
      <c r="JOQ42" s="967"/>
      <c r="JOR42" s="967"/>
      <c r="JOS42" s="967"/>
      <c r="JOT42" s="967"/>
      <c r="JOU42" s="967"/>
      <c r="JOV42" s="967"/>
      <c r="JOW42" s="967"/>
      <c r="JOX42" s="967"/>
      <c r="JOY42" s="967"/>
      <c r="JOZ42" s="967"/>
      <c r="JPA42" s="967"/>
      <c r="JPB42" s="967"/>
      <c r="JPC42" s="967"/>
      <c r="JPD42" s="967"/>
      <c r="JPE42" s="967"/>
      <c r="JPF42" s="967"/>
      <c r="JPG42" s="967"/>
      <c r="JPH42" s="967"/>
      <c r="JPI42" s="967"/>
      <c r="JPJ42" s="967"/>
      <c r="JPK42" s="967"/>
      <c r="JPL42" s="967"/>
      <c r="JPM42" s="967"/>
      <c r="JPN42" s="967"/>
      <c r="JPO42" s="967"/>
      <c r="JPP42" s="967"/>
      <c r="JPQ42" s="967"/>
      <c r="JPR42" s="967"/>
      <c r="JPS42" s="967"/>
      <c r="JPT42" s="967"/>
      <c r="JPU42" s="967"/>
      <c r="JPV42" s="967"/>
      <c r="JPW42" s="967"/>
      <c r="JPX42" s="967"/>
      <c r="JPY42" s="967"/>
      <c r="JPZ42" s="967"/>
      <c r="JQA42" s="967"/>
      <c r="JQB42" s="967"/>
      <c r="JQC42" s="967"/>
      <c r="JQD42" s="967"/>
      <c r="JQE42" s="967"/>
      <c r="JQF42" s="967"/>
      <c r="JQG42" s="967"/>
      <c r="JQH42" s="967"/>
      <c r="JQI42" s="967"/>
      <c r="JQJ42" s="967"/>
      <c r="JQK42" s="967"/>
      <c r="JQL42" s="967"/>
      <c r="JQM42" s="967"/>
      <c r="JQN42" s="967"/>
      <c r="JQO42" s="967"/>
      <c r="JQP42" s="967"/>
      <c r="JQQ42" s="967"/>
      <c r="JQR42" s="967"/>
      <c r="JQS42" s="967"/>
      <c r="JQT42" s="967"/>
      <c r="JQU42" s="967"/>
      <c r="JQV42" s="967"/>
      <c r="JQW42" s="967"/>
      <c r="JQX42" s="967"/>
      <c r="JQY42" s="967"/>
      <c r="JQZ42" s="967"/>
      <c r="JRA42" s="967"/>
      <c r="JRB42" s="967"/>
      <c r="JRC42" s="967"/>
      <c r="JRD42" s="967"/>
      <c r="JRE42" s="967"/>
      <c r="JRF42" s="967"/>
      <c r="JRG42" s="967"/>
      <c r="JRH42" s="967"/>
      <c r="JRI42" s="967"/>
      <c r="JRJ42" s="967"/>
      <c r="JRK42" s="967"/>
      <c r="JRL42" s="967"/>
      <c r="JRM42" s="967"/>
      <c r="JRN42" s="967"/>
      <c r="JRO42" s="967"/>
      <c r="JRP42" s="967"/>
      <c r="JRQ42" s="967"/>
      <c r="JRR42" s="967"/>
      <c r="JRS42" s="967"/>
      <c r="JRT42" s="967"/>
      <c r="JRU42" s="967"/>
      <c r="JRV42" s="967"/>
      <c r="JRW42" s="967"/>
      <c r="JRX42" s="967"/>
      <c r="JRY42" s="967"/>
      <c r="JRZ42" s="967"/>
      <c r="JSA42" s="967"/>
      <c r="JSB42" s="967"/>
      <c r="JSC42" s="967"/>
      <c r="JSD42" s="967"/>
      <c r="JSE42" s="967"/>
      <c r="JSF42" s="967"/>
      <c r="JSG42" s="967"/>
      <c r="JSH42" s="967"/>
      <c r="JSI42" s="967"/>
      <c r="JSJ42" s="967"/>
      <c r="JSK42" s="967"/>
      <c r="JSL42" s="967"/>
      <c r="JSM42" s="967"/>
      <c r="JSN42" s="967"/>
      <c r="JSO42" s="967"/>
      <c r="JSP42" s="967"/>
      <c r="JSQ42" s="967"/>
      <c r="JSR42" s="967"/>
      <c r="JSS42" s="967"/>
      <c r="JST42" s="967"/>
      <c r="JSU42" s="967"/>
      <c r="JSV42" s="967"/>
      <c r="JSW42" s="967"/>
      <c r="JSX42" s="967"/>
      <c r="JSY42" s="967"/>
      <c r="JSZ42" s="967"/>
      <c r="JTA42" s="967"/>
      <c r="JTB42" s="967"/>
      <c r="JTC42" s="967"/>
      <c r="JTD42" s="967"/>
      <c r="JTE42" s="967"/>
      <c r="JTF42" s="967"/>
      <c r="JTG42" s="967"/>
      <c r="JTH42" s="967"/>
      <c r="JTI42" s="967"/>
      <c r="JTJ42" s="967"/>
      <c r="JTK42" s="967"/>
      <c r="JTL42" s="967"/>
      <c r="JTM42" s="967"/>
      <c r="JTN42" s="967"/>
      <c r="JTO42" s="967"/>
      <c r="JTP42" s="967"/>
      <c r="JTQ42" s="967"/>
      <c r="JTR42" s="967"/>
      <c r="JTS42" s="967"/>
      <c r="JTT42" s="967"/>
      <c r="JTU42" s="967"/>
      <c r="JTV42" s="967"/>
      <c r="JTW42" s="967"/>
      <c r="JTX42" s="967"/>
      <c r="JTY42" s="967"/>
      <c r="JTZ42" s="967"/>
      <c r="JUA42" s="967"/>
      <c r="JUB42" s="967"/>
      <c r="JUC42" s="967"/>
      <c r="JUD42" s="967"/>
      <c r="JUE42" s="967"/>
      <c r="JUF42" s="967"/>
      <c r="JUG42" s="967"/>
      <c r="JUH42" s="967"/>
      <c r="JUI42" s="967"/>
      <c r="JUJ42" s="967"/>
      <c r="JUK42" s="967"/>
      <c r="JUL42" s="967"/>
      <c r="JUM42" s="967"/>
      <c r="JUN42" s="967"/>
      <c r="JUO42" s="967"/>
      <c r="JUP42" s="967"/>
      <c r="JUQ42" s="967"/>
      <c r="JUR42" s="967"/>
      <c r="JUS42" s="967"/>
      <c r="JUT42" s="967"/>
      <c r="JUU42" s="967"/>
      <c r="JUV42" s="967"/>
      <c r="JUW42" s="967"/>
      <c r="JUX42" s="967"/>
      <c r="JUY42" s="967"/>
      <c r="JUZ42" s="967"/>
      <c r="JVA42" s="967"/>
      <c r="JVB42" s="967"/>
      <c r="JVC42" s="967"/>
      <c r="JVD42" s="967"/>
      <c r="JVE42" s="967"/>
      <c r="JVF42" s="967"/>
      <c r="JVG42" s="967"/>
      <c r="JVH42" s="967"/>
      <c r="JVI42" s="967"/>
      <c r="JVJ42" s="967"/>
      <c r="JVK42" s="967"/>
      <c r="JVL42" s="967"/>
      <c r="JVM42" s="967"/>
      <c r="JVN42" s="967"/>
      <c r="JVO42" s="967"/>
      <c r="JVP42" s="967"/>
      <c r="JVQ42" s="967"/>
      <c r="JVR42" s="967"/>
      <c r="JVS42" s="967"/>
      <c r="JVT42" s="967"/>
      <c r="JVU42" s="967"/>
      <c r="JVV42" s="967"/>
      <c r="JVW42" s="967"/>
      <c r="JVX42" s="967"/>
      <c r="JVY42" s="967"/>
      <c r="JVZ42" s="967"/>
      <c r="JWA42" s="967"/>
      <c r="JWB42" s="967"/>
      <c r="JWC42" s="967"/>
      <c r="JWD42" s="967"/>
      <c r="JWE42" s="967"/>
      <c r="JWF42" s="967"/>
      <c r="JWG42" s="967"/>
      <c r="JWH42" s="967"/>
      <c r="JWI42" s="967"/>
      <c r="JWJ42" s="967"/>
      <c r="JWK42" s="967"/>
      <c r="JWL42" s="967"/>
      <c r="JWM42" s="967"/>
      <c r="JWN42" s="967"/>
      <c r="JWO42" s="967"/>
      <c r="JWP42" s="967"/>
      <c r="JWQ42" s="967"/>
      <c r="JWR42" s="967"/>
      <c r="JWS42" s="967"/>
      <c r="JWT42" s="967"/>
      <c r="JWU42" s="967"/>
      <c r="JWV42" s="967"/>
      <c r="JWW42" s="967"/>
      <c r="JWX42" s="967"/>
      <c r="JWY42" s="967"/>
      <c r="JWZ42" s="967"/>
      <c r="JXA42" s="967"/>
      <c r="JXB42" s="967"/>
      <c r="JXC42" s="967"/>
      <c r="JXD42" s="967"/>
      <c r="JXE42" s="967"/>
      <c r="JXF42" s="967"/>
      <c r="JXG42" s="967"/>
      <c r="JXH42" s="967"/>
      <c r="JXI42" s="967"/>
      <c r="JXJ42" s="967"/>
      <c r="JXK42" s="967"/>
      <c r="JXL42" s="967"/>
      <c r="JXM42" s="967"/>
      <c r="JXN42" s="967"/>
      <c r="JXO42" s="967"/>
      <c r="JXP42" s="967"/>
      <c r="JXQ42" s="967"/>
      <c r="JXR42" s="967"/>
      <c r="JXS42" s="967"/>
      <c r="JXT42" s="967"/>
      <c r="JXU42" s="967"/>
      <c r="JXV42" s="967"/>
      <c r="JXW42" s="967"/>
      <c r="JXX42" s="967"/>
      <c r="JXY42" s="967"/>
      <c r="JXZ42" s="967"/>
      <c r="JYA42" s="967"/>
      <c r="JYB42" s="967"/>
      <c r="JYC42" s="967"/>
      <c r="JYD42" s="967"/>
      <c r="JYE42" s="967"/>
      <c r="JYF42" s="967"/>
      <c r="JYG42" s="967"/>
      <c r="JYH42" s="967"/>
      <c r="JYI42" s="967"/>
      <c r="JYJ42" s="967"/>
      <c r="JYK42" s="967"/>
      <c r="JYL42" s="967"/>
      <c r="JYM42" s="967"/>
      <c r="JYN42" s="967"/>
      <c r="JYO42" s="967"/>
      <c r="JYP42" s="967"/>
      <c r="JYQ42" s="967"/>
      <c r="JYR42" s="967"/>
      <c r="JYS42" s="967"/>
      <c r="JYT42" s="967"/>
      <c r="JYU42" s="967"/>
      <c r="JYV42" s="967"/>
      <c r="JYW42" s="967"/>
      <c r="JYX42" s="967"/>
      <c r="JYY42" s="967"/>
      <c r="JYZ42" s="967"/>
      <c r="JZA42" s="967"/>
      <c r="JZB42" s="967"/>
      <c r="JZC42" s="967"/>
      <c r="JZD42" s="967"/>
      <c r="JZE42" s="967"/>
      <c r="JZF42" s="967"/>
      <c r="JZG42" s="967"/>
      <c r="JZH42" s="967"/>
      <c r="JZI42" s="967"/>
      <c r="JZJ42" s="967"/>
      <c r="JZK42" s="967"/>
      <c r="JZL42" s="967"/>
      <c r="JZM42" s="967"/>
      <c r="JZN42" s="967"/>
      <c r="JZO42" s="967"/>
      <c r="JZP42" s="967"/>
      <c r="JZQ42" s="967"/>
      <c r="JZR42" s="967"/>
      <c r="JZS42" s="967"/>
      <c r="JZT42" s="967"/>
      <c r="JZU42" s="967"/>
      <c r="JZV42" s="967"/>
      <c r="JZW42" s="967"/>
      <c r="JZX42" s="967"/>
      <c r="JZY42" s="967"/>
      <c r="JZZ42" s="967"/>
      <c r="KAA42" s="967"/>
      <c r="KAB42" s="967"/>
      <c r="KAC42" s="967"/>
      <c r="KAD42" s="967"/>
      <c r="KAE42" s="967"/>
      <c r="KAF42" s="967"/>
      <c r="KAG42" s="967"/>
      <c r="KAH42" s="967"/>
      <c r="KAI42" s="967"/>
      <c r="KAJ42" s="967"/>
      <c r="KAK42" s="967"/>
      <c r="KAL42" s="967"/>
      <c r="KAM42" s="967"/>
      <c r="KAN42" s="967"/>
      <c r="KAO42" s="967"/>
      <c r="KAP42" s="967"/>
      <c r="KAQ42" s="967"/>
      <c r="KAR42" s="967"/>
      <c r="KAS42" s="967"/>
      <c r="KAT42" s="967"/>
      <c r="KAU42" s="967"/>
      <c r="KAV42" s="967"/>
      <c r="KAW42" s="967"/>
      <c r="KAX42" s="967"/>
      <c r="KAY42" s="967"/>
      <c r="KAZ42" s="967"/>
      <c r="KBA42" s="967"/>
      <c r="KBB42" s="967"/>
      <c r="KBC42" s="967"/>
      <c r="KBD42" s="967"/>
      <c r="KBE42" s="967"/>
      <c r="KBF42" s="967"/>
      <c r="KBG42" s="967"/>
      <c r="KBH42" s="967"/>
      <c r="KBI42" s="967"/>
      <c r="KBJ42" s="967"/>
      <c r="KBK42" s="967"/>
      <c r="KBL42" s="967"/>
      <c r="KBM42" s="967"/>
      <c r="KBN42" s="967"/>
      <c r="KBO42" s="967"/>
      <c r="KBP42" s="967"/>
      <c r="KBQ42" s="967"/>
      <c r="KBR42" s="967"/>
      <c r="KBS42" s="967"/>
      <c r="KBT42" s="967"/>
      <c r="KBU42" s="967"/>
      <c r="KBV42" s="967"/>
      <c r="KBW42" s="967"/>
      <c r="KBX42" s="967"/>
      <c r="KBY42" s="967"/>
      <c r="KBZ42" s="967"/>
      <c r="KCA42" s="967"/>
      <c r="KCB42" s="967"/>
      <c r="KCC42" s="967"/>
      <c r="KCD42" s="967"/>
      <c r="KCE42" s="967"/>
      <c r="KCF42" s="967"/>
      <c r="KCG42" s="967"/>
      <c r="KCH42" s="967"/>
      <c r="KCI42" s="967"/>
      <c r="KCJ42" s="967"/>
      <c r="KCK42" s="967"/>
      <c r="KCL42" s="967"/>
      <c r="KCM42" s="967"/>
      <c r="KCN42" s="967"/>
      <c r="KCO42" s="967"/>
      <c r="KCP42" s="967"/>
      <c r="KCQ42" s="967"/>
      <c r="KCR42" s="967"/>
      <c r="KCS42" s="967"/>
      <c r="KCT42" s="967"/>
      <c r="KCU42" s="967"/>
      <c r="KCV42" s="967"/>
      <c r="KCW42" s="967"/>
      <c r="KCX42" s="967"/>
      <c r="KCY42" s="967"/>
      <c r="KCZ42" s="967"/>
      <c r="KDA42" s="967"/>
      <c r="KDB42" s="967"/>
      <c r="KDC42" s="967"/>
      <c r="KDD42" s="967"/>
      <c r="KDE42" s="967"/>
      <c r="KDF42" s="967"/>
      <c r="KDG42" s="967"/>
      <c r="KDH42" s="967"/>
      <c r="KDI42" s="967"/>
      <c r="KDJ42" s="967"/>
      <c r="KDK42" s="967"/>
      <c r="KDL42" s="967"/>
      <c r="KDM42" s="967"/>
      <c r="KDN42" s="967"/>
      <c r="KDO42" s="967"/>
      <c r="KDP42" s="967"/>
      <c r="KDQ42" s="967"/>
      <c r="KDR42" s="967"/>
      <c r="KDS42" s="967"/>
      <c r="KDT42" s="967"/>
      <c r="KDU42" s="967"/>
      <c r="KDV42" s="967"/>
      <c r="KDW42" s="967"/>
      <c r="KDX42" s="967"/>
      <c r="KDY42" s="967"/>
      <c r="KDZ42" s="967"/>
      <c r="KEA42" s="967"/>
      <c r="KEB42" s="967"/>
      <c r="KEC42" s="967"/>
      <c r="KED42" s="967"/>
      <c r="KEE42" s="967"/>
      <c r="KEF42" s="967"/>
      <c r="KEG42" s="967"/>
      <c r="KEH42" s="967"/>
      <c r="KEI42" s="967"/>
      <c r="KEJ42" s="967"/>
      <c r="KEK42" s="967"/>
      <c r="KEL42" s="967"/>
      <c r="KEM42" s="967"/>
    </row>
    <row r="43" spans="1:7580" ht="15.75" x14ac:dyDescent="0.2">
      <c r="A43" s="9">
        <v>48</v>
      </c>
      <c r="B43" s="867" t="s">
        <v>415</v>
      </c>
      <c r="C43" s="868">
        <v>62400</v>
      </c>
      <c r="D43" s="869" t="s">
        <v>396</v>
      </c>
      <c r="E43" s="869"/>
      <c r="F43" s="871" t="s">
        <v>397</v>
      </c>
      <c r="G43" s="871" t="s">
        <v>63</v>
      </c>
      <c r="H43" s="1013"/>
      <c r="I43" s="1013"/>
      <c r="J43" s="1013">
        <f t="shared" ref="J43:J55" si="12">IF(G43="A",(H43+I43)/2,H43+I43)</f>
        <v>0</v>
      </c>
      <c r="K43" s="1013">
        <f t="shared" ref="K43:K55" si="13">TRUNC(J43,0)</f>
        <v>0</v>
      </c>
      <c r="L43" s="699"/>
      <c r="M43" s="699"/>
      <c r="N43" s="699">
        <f t="shared" si="10"/>
        <v>0</v>
      </c>
      <c r="O43" s="878"/>
      <c r="P43" s="878"/>
      <c r="Q43" s="1013">
        <f t="shared" si="11"/>
        <v>0</v>
      </c>
      <c r="R43" s="106">
        <v>9</v>
      </c>
      <c r="S43" s="106"/>
      <c r="T43" s="106">
        <v>1</v>
      </c>
      <c r="U43" s="914"/>
      <c r="V43" s="878"/>
      <c r="W43" s="878"/>
      <c r="X43" s="878"/>
      <c r="Y43" s="878"/>
      <c r="Z43" s="878"/>
      <c r="AA43" s="878"/>
      <c r="AB43" s="878"/>
      <c r="AC43" s="878"/>
      <c r="AD43" s="914"/>
      <c r="AE43" s="106"/>
      <c r="AF43" s="878"/>
      <c r="AG43" s="232"/>
      <c r="AH43" s="878"/>
      <c r="AI43" s="963"/>
      <c r="AJ43" s="1012">
        <f t="shared" ref="AJ43:AJ55" si="14">SUM(N43:AI43)+K43</f>
        <v>10</v>
      </c>
      <c r="AK43" s="874"/>
      <c r="AL43" s="875">
        <f t="shared" ref="AL43:AL48" si="15">+IF(D43="PC",1,0)</f>
        <v>1</v>
      </c>
      <c r="AM43" s="876">
        <f>IF(D43="PC", +IF(AJ43&gt;17,1,0),0)</f>
        <v>0</v>
      </c>
      <c r="AN43" s="876">
        <f>IF(E43="CA",1,0)</f>
        <v>0</v>
      </c>
      <c r="AO43" s="4">
        <v>10</v>
      </c>
      <c r="AP43" s="877">
        <f t="shared" ref="AP43:AP48" si="16">+C43*AO43*AJ43</f>
        <v>6240000</v>
      </c>
      <c r="AQ43" s="877">
        <v>115008</v>
      </c>
      <c r="AR43" s="877">
        <f>AM43*$AM$2*AO43</f>
        <v>0</v>
      </c>
      <c r="AS43" s="877">
        <f>AP43*$AN$2*AN43</f>
        <v>0</v>
      </c>
      <c r="AT43" s="877">
        <f>SUM(AP43:AS43)/AO43</f>
        <v>635500.80000000005</v>
      </c>
      <c r="AU43" s="877">
        <f>AT43*5/44</f>
        <v>72216</v>
      </c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  <c r="AML43" s="1"/>
      <c r="AMM43" s="1"/>
      <c r="AMN43" s="1"/>
      <c r="AMO43" s="1"/>
      <c r="AMP43" s="1"/>
      <c r="AMQ43" s="1"/>
      <c r="AMR43" s="1"/>
      <c r="AMS43" s="1"/>
      <c r="AMT43" s="1"/>
      <c r="AMU43" s="1"/>
      <c r="AMV43" s="1"/>
      <c r="AMW43" s="1"/>
      <c r="AMX43" s="1"/>
      <c r="AMY43" s="1"/>
      <c r="AMZ43" s="1"/>
      <c r="ANA43" s="1"/>
      <c r="ANB43" s="1"/>
      <c r="ANC43" s="1"/>
      <c r="AND43" s="1"/>
      <c r="ANE43" s="1"/>
      <c r="ANF43" s="1"/>
      <c r="ANG43" s="1"/>
      <c r="ANH43" s="1"/>
      <c r="ANI43" s="1"/>
      <c r="ANJ43" s="1"/>
      <c r="ANK43" s="1"/>
      <c r="ANL43" s="1"/>
      <c r="ANM43" s="1"/>
      <c r="ANN43" s="1"/>
      <c r="ANO43" s="1"/>
      <c r="ANP43" s="1"/>
      <c r="ANQ43" s="1"/>
      <c r="ANR43" s="1"/>
      <c r="ANS43" s="1"/>
      <c r="ANT43" s="1"/>
      <c r="ANU43" s="1"/>
      <c r="ANV43" s="1"/>
      <c r="ANW43" s="1"/>
      <c r="ANX43" s="1"/>
      <c r="ANY43" s="1"/>
      <c r="ANZ43" s="1"/>
      <c r="AOA43" s="1"/>
      <c r="AOB43" s="1"/>
      <c r="AOC43" s="1"/>
      <c r="AOD43" s="1"/>
      <c r="AOE43" s="1"/>
      <c r="AOF43" s="1"/>
      <c r="AOG43" s="1"/>
      <c r="AOH43" s="1"/>
      <c r="AOI43" s="1"/>
      <c r="AOJ43" s="1"/>
      <c r="AOK43" s="1"/>
      <c r="AOL43" s="1"/>
      <c r="AOM43" s="1"/>
      <c r="AON43" s="1"/>
      <c r="AOO43" s="1"/>
      <c r="AOP43" s="1"/>
      <c r="AOQ43" s="1"/>
      <c r="AOR43" s="1"/>
      <c r="AOS43" s="1"/>
      <c r="AOT43" s="1"/>
      <c r="AOU43" s="1"/>
      <c r="AOV43" s="1"/>
      <c r="AOW43" s="1"/>
      <c r="AOX43" s="1"/>
      <c r="AOY43" s="1"/>
      <c r="AOZ43" s="1"/>
      <c r="APA43" s="1"/>
      <c r="APB43" s="1"/>
      <c r="APC43" s="1"/>
      <c r="APD43" s="1"/>
      <c r="APE43" s="1"/>
      <c r="APF43" s="1"/>
      <c r="APG43" s="1"/>
      <c r="APH43" s="1"/>
      <c r="API43" s="1"/>
      <c r="APJ43" s="1"/>
      <c r="APK43" s="1"/>
      <c r="APL43" s="1"/>
      <c r="APM43" s="1"/>
      <c r="APN43" s="1"/>
      <c r="APO43" s="1"/>
      <c r="APP43" s="1"/>
      <c r="APQ43" s="1"/>
      <c r="APR43" s="1"/>
      <c r="APS43" s="1"/>
      <c r="APT43" s="1"/>
      <c r="APU43" s="1"/>
      <c r="APV43" s="1"/>
      <c r="APW43" s="1"/>
      <c r="APX43" s="1"/>
      <c r="APY43" s="1"/>
      <c r="APZ43" s="1"/>
      <c r="AQA43" s="1"/>
      <c r="AQB43" s="1"/>
      <c r="AQC43" s="1"/>
      <c r="AQD43" s="1"/>
      <c r="AQE43" s="1"/>
      <c r="AQF43" s="1"/>
      <c r="AQG43" s="1"/>
      <c r="AQH43" s="1"/>
      <c r="AQI43" s="1"/>
      <c r="AQJ43" s="1"/>
      <c r="AQK43" s="1"/>
      <c r="AQL43" s="1"/>
      <c r="AQM43" s="1"/>
      <c r="AQN43" s="1"/>
      <c r="AQO43" s="1"/>
      <c r="AQP43" s="1"/>
      <c r="AQQ43" s="1"/>
      <c r="AQR43" s="1"/>
      <c r="AQS43" s="1"/>
      <c r="AQT43" s="1"/>
      <c r="AQU43" s="1"/>
      <c r="AQV43" s="1"/>
      <c r="AQW43" s="1"/>
      <c r="AQX43" s="1"/>
      <c r="AQY43" s="1"/>
      <c r="AQZ43" s="1"/>
      <c r="ARA43" s="1"/>
      <c r="ARB43" s="1"/>
      <c r="ARC43" s="1"/>
      <c r="ARD43" s="1"/>
      <c r="ARE43" s="1"/>
      <c r="ARF43" s="1"/>
      <c r="ARG43" s="1"/>
      <c r="ARH43" s="1"/>
      <c r="ARI43" s="1"/>
      <c r="ARJ43" s="1"/>
      <c r="ARK43" s="1"/>
      <c r="ARL43" s="1"/>
      <c r="ARM43" s="1"/>
      <c r="ARN43" s="1"/>
      <c r="ARO43" s="1"/>
      <c r="ARP43" s="1"/>
      <c r="ARQ43" s="1"/>
      <c r="ARR43" s="1"/>
      <c r="ARS43" s="1"/>
      <c r="ART43" s="1"/>
      <c r="ARU43" s="1"/>
      <c r="ARV43" s="1"/>
      <c r="ARW43" s="1"/>
      <c r="ARX43" s="1"/>
      <c r="ARY43" s="1"/>
      <c r="ARZ43" s="1"/>
      <c r="ASA43" s="1"/>
      <c r="ASB43" s="1"/>
      <c r="ASC43" s="1"/>
      <c r="ASD43" s="1"/>
      <c r="ASE43" s="1"/>
      <c r="ASF43" s="1"/>
      <c r="ASG43" s="1"/>
      <c r="ASH43" s="1"/>
      <c r="ASI43" s="1"/>
      <c r="ASJ43" s="1"/>
      <c r="ASK43" s="1"/>
      <c r="ASL43" s="1"/>
      <c r="ASM43" s="1"/>
      <c r="ASN43" s="1"/>
      <c r="ASO43" s="1"/>
      <c r="ASP43" s="1"/>
      <c r="ASQ43" s="1"/>
      <c r="ASR43" s="1"/>
      <c r="ASS43" s="1"/>
      <c r="AST43" s="1"/>
      <c r="ASU43" s="1"/>
      <c r="ASV43" s="1"/>
      <c r="ASW43" s="1"/>
      <c r="ASX43" s="1"/>
      <c r="ASY43" s="1"/>
      <c r="ASZ43" s="1"/>
      <c r="ATA43" s="1"/>
      <c r="ATB43" s="1"/>
      <c r="ATC43" s="1"/>
      <c r="ATD43" s="1"/>
      <c r="ATE43" s="1"/>
      <c r="ATF43" s="1"/>
      <c r="ATG43" s="1"/>
      <c r="ATH43" s="1"/>
      <c r="ATI43" s="1"/>
      <c r="ATJ43" s="1"/>
      <c r="ATK43" s="1"/>
      <c r="ATL43" s="1"/>
      <c r="ATM43" s="1"/>
      <c r="ATN43" s="1"/>
      <c r="ATO43" s="1"/>
      <c r="ATP43" s="1"/>
      <c r="ATQ43" s="1"/>
      <c r="ATR43" s="1"/>
      <c r="ATS43" s="1"/>
      <c r="ATT43" s="1"/>
      <c r="ATU43" s="1"/>
      <c r="ATV43" s="1"/>
      <c r="ATW43" s="1"/>
      <c r="ATX43" s="1"/>
      <c r="ATY43" s="1"/>
      <c r="ATZ43" s="1"/>
      <c r="AUA43" s="1"/>
      <c r="AUB43" s="1"/>
      <c r="AUC43" s="1"/>
      <c r="AUD43" s="1"/>
      <c r="AUE43" s="1"/>
      <c r="AUF43" s="1"/>
      <c r="AUG43" s="1"/>
      <c r="AUH43" s="1"/>
      <c r="AUI43" s="1"/>
      <c r="AUJ43" s="1"/>
      <c r="AUK43" s="1"/>
      <c r="AUL43" s="1"/>
      <c r="AUM43" s="1"/>
      <c r="AUN43" s="1"/>
      <c r="AUO43" s="1"/>
      <c r="AUP43" s="1"/>
      <c r="AUQ43" s="1"/>
      <c r="AUR43" s="1"/>
      <c r="AUS43" s="1"/>
      <c r="AUT43" s="1"/>
      <c r="AUU43" s="1"/>
      <c r="AUV43" s="1"/>
      <c r="AUW43" s="1"/>
      <c r="AUX43" s="1"/>
      <c r="AUY43" s="1"/>
      <c r="AUZ43" s="1"/>
      <c r="AVA43" s="1"/>
      <c r="AVB43" s="1"/>
      <c r="AVC43" s="1"/>
      <c r="AVD43" s="1"/>
      <c r="AVE43" s="1"/>
      <c r="AVF43" s="1"/>
      <c r="AVG43" s="1"/>
      <c r="AVH43" s="1"/>
      <c r="AVI43" s="1"/>
      <c r="AVJ43" s="1"/>
      <c r="AVK43" s="1"/>
      <c r="AVL43" s="1"/>
      <c r="AVM43" s="1"/>
      <c r="AVN43" s="1"/>
      <c r="AVO43" s="1"/>
      <c r="AVP43" s="1"/>
      <c r="AVQ43" s="1"/>
      <c r="AVR43" s="1"/>
      <c r="AVS43" s="1"/>
      <c r="AVT43" s="1"/>
      <c r="AVU43" s="1"/>
      <c r="AVV43" s="1"/>
      <c r="AVW43" s="1"/>
      <c r="AVX43" s="1"/>
      <c r="AVY43" s="1"/>
      <c r="AVZ43" s="1"/>
      <c r="AWA43" s="1"/>
      <c r="AWB43" s="1"/>
      <c r="AWC43" s="1"/>
      <c r="AWD43" s="1"/>
      <c r="AWE43" s="1"/>
      <c r="AWF43" s="1"/>
      <c r="AWG43" s="1"/>
      <c r="AWH43" s="1"/>
      <c r="AWI43" s="1"/>
      <c r="AWJ43" s="1"/>
      <c r="AWK43" s="1"/>
      <c r="AWL43" s="1"/>
      <c r="AWM43" s="1"/>
      <c r="AWN43" s="1"/>
      <c r="AWO43" s="1"/>
      <c r="AWP43" s="1"/>
      <c r="AWQ43" s="1"/>
      <c r="AWR43" s="1"/>
      <c r="AWS43" s="1"/>
      <c r="AWT43" s="1"/>
      <c r="AWU43" s="1"/>
      <c r="AWV43" s="1"/>
      <c r="AWW43" s="1"/>
      <c r="AWX43" s="1"/>
      <c r="AWY43" s="1"/>
      <c r="AWZ43" s="1"/>
      <c r="AXA43" s="1"/>
      <c r="AXB43" s="1"/>
      <c r="AXC43" s="1"/>
      <c r="AXD43" s="1"/>
      <c r="AXE43" s="1"/>
      <c r="AXF43" s="1"/>
      <c r="AXG43" s="1"/>
      <c r="AXH43" s="1"/>
      <c r="AXI43" s="1"/>
      <c r="AXJ43" s="1"/>
      <c r="AXK43" s="1"/>
      <c r="AXL43" s="1"/>
      <c r="AXM43" s="1"/>
      <c r="AXN43" s="1"/>
      <c r="AXO43" s="1"/>
      <c r="AXP43" s="1"/>
      <c r="AXQ43" s="1"/>
      <c r="AXR43" s="1"/>
      <c r="AXS43" s="1"/>
      <c r="AXT43" s="1"/>
      <c r="AXU43" s="1"/>
      <c r="AXV43" s="1"/>
      <c r="AXW43" s="1"/>
      <c r="AXX43" s="1"/>
      <c r="AXY43" s="1"/>
      <c r="AXZ43" s="1"/>
      <c r="AYA43" s="1"/>
      <c r="AYB43" s="1"/>
      <c r="AYC43" s="1"/>
      <c r="AYD43" s="1"/>
      <c r="AYE43" s="1"/>
      <c r="AYF43" s="1"/>
      <c r="AYG43" s="1"/>
      <c r="AYH43" s="1"/>
      <c r="AYI43" s="1"/>
      <c r="AYJ43" s="1"/>
      <c r="AYK43" s="1"/>
      <c r="AYL43" s="1"/>
      <c r="AYM43" s="1"/>
      <c r="AYN43" s="1"/>
      <c r="AYO43" s="1"/>
      <c r="AYP43" s="1"/>
      <c r="AYQ43" s="1"/>
      <c r="AYR43" s="1"/>
      <c r="AYS43" s="1"/>
      <c r="AYT43" s="1"/>
      <c r="AYU43" s="1"/>
      <c r="AYV43" s="1"/>
      <c r="AYW43" s="1"/>
      <c r="AYX43" s="1"/>
      <c r="AYY43" s="1"/>
      <c r="AYZ43" s="1"/>
      <c r="AZA43" s="1"/>
      <c r="AZB43" s="1"/>
      <c r="AZC43" s="1"/>
      <c r="AZD43" s="1"/>
      <c r="AZE43" s="1"/>
      <c r="AZF43" s="1"/>
      <c r="AZG43" s="1"/>
      <c r="AZH43" s="1"/>
      <c r="AZI43" s="1"/>
      <c r="AZJ43" s="1"/>
      <c r="AZK43" s="1"/>
      <c r="AZL43" s="1"/>
      <c r="AZM43" s="1"/>
      <c r="AZN43" s="1"/>
      <c r="AZO43" s="1"/>
      <c r="AZP43" s="1"/>
      <c r="AZQ43" s="1"/>
      <c r="AZR43" s="1"/>
      <c r="AZS43" s="1"/>
      <c r="AZT43" s="1"/>
      <c r="AZU43" s="1"/>
      <c r="AZV43" s="1"/>
      <c r="AZW43" s="1"/>
      <c r="AZX43" s="1"/>
      <c r="AZY43" s="1"/>
      <c r="AZZ43" s="1"/>
      <c r="BAA43" s="1"/>
      <c r="BAB43" s="1"/>
      <c r="BAC43" s="1"/>
      <c r="BAD43" s="1"/>
      <c r="BAE43" s="1"/>
      <c r="BAF43" s="1"/>
      <c r="BAG43" s="1"/>
      <c r="BAH43" s="1"/>
      <c r="BAI43" s="1"/>
      <c r="BAJ43" s="1"/>
      <c r="BAK43" s="1"/>
      <c r="BAL43" s="1"/>
      <c r="BAM43" s="1"/>
      <c r="BAN43" s="1"/>
      <c r="BAO43" s="1"/>
      <c r="BAP43" s="1"/>
      <c r="BAQ43" s="1"/>
      <c r="BAR43" s="1"/>
      <c r="BAS43" s="1"/>
      <c r="BAT43" s="1"/>
      <c r="BAU43" s="1"/>
      <c r="BAV43" s="1"/>
      <c r="BAW43" s="1"/>
      <c r="BAX43" s="1"/>
      <c r="BAY43" s="1"/>
      <c r="BAZ43" s="1"/>
      <c r="BBA43" s="1"/>
      <c r="BBB43" s="1"/>
      <c r="BBC43" s="1"/>
      <c r="BBD43" s="1"/>
      <c r="BBE43" s="1"/>
      <c r="BBF43" s="1"/>
      <c r="BBG43" s="1"/>
      <c r="BBH43" s="1"/>
      <c r="BBI43" s="1"/>
      <c r="BBJ43" s="1"/>
      <c r="BBK43" s="1"/>
      <c r="BBL43" s="1"/>
      <c r="BBM43" s="1"/>
      <c r="BBN43" s="1"/>
      <c r="BBO43" s="1"/>
      <c r="BBP43" s="1"/>
      <c r="BBQ43" s="1"/>
      <c r="BBR43" s="1"/>
      <c r="BBS43" s="1"/>
      <c r="BBT43" s="1"/>
      <c r="BBU43" s="1"/>
      <c r="BBV43" s="1"/>
      <c r="BBW43" s="1"/>
      <c r="BBX43" s="1"/>
      <c r="BBY43" s="1"/>
      <c r="BBZ43" s="1"/>
      <c r="BCA43" s="1"/>
      <c r="BCB43" s="1"/>
      <c r="BCC43" s="1"/>
      <c r="BCD43" s="1"/>
      <c r="BCE43" s="1"/>
      <c r="BCF43" s="1"/>
      <c r="BCG43" s="1"/>
      <c r="BCH43" s="1"/>
      <c r="BCI43" s="1"/>
      <c r="BCJ43" s="1"/>
      <c r="BCK43" s="1"/>
      <c r="BCL43" s="1"/>
      <c r="BCM43" s="1"/>
      <c r="BCN43" s="1"/>
      <c r="BCO43" s="1"/>
      <c r="BCP43" s="1"/>
      <c r="BCQ43" s="1"/>
      <c r="BCR43" s="1"/>
      <c r="BCS43" s="1"/>
      <c r="BCT43" s="1"/>
      <c r="BCU43" s="1"/>
      <c r="BCV43" s="1"/>
      <c r="BCW43" s="1"/>
      <c r="BCX43" s="1"/>
      <c r="BCY43" s="1"/>
      <c r="BCZ43" s="1"/>
      <c r="BDA43" s="1"/>
      <c r="BDB43" s="1"/>
      <c r="BDC43" s="1"/>
      <c r="BDD43" s="1"/>
      <c r="BDE43" s="1"/>
      <c r="BDF43" s="1"/>
      <c r="BDG43" s="1"/>
      <c r="BDH43" s="1"/>
      <c r="BDI43" s="1"/>
      <c r="BDJ43" s="1"/>
      <c r="BDK43" s="1"/>
      <c r="BDL43" s="1"/>
      <c r="BDM43" s="1"/>
      <c r="BDN43" s="1"/>
      <c r="BDO43" s="1"/>
      <c r="BDP43" s="1"/>
      <c r="BDQ43" s="1"/>
      <c r="BDR43" s="1"/>
      <c r="BDS43" s="1"/>
      <c r="BDT43" s="1"/>
      <c r="BDU43" s="1"/>
      <c r="BDV43" s="1"/>
      <c r="BDW43" s="1"/>
      <c r="BDX43" s="1"/>
      <c r="BDY43" s="1"/>
      <c r="BDZ43" s="1"/>
      <c r="BEA43" s="1"/>
      <c r="BEB43" s="1"/>
      <c r="BEC43" s="1"/>
      <c r="BED43" s="1"/>
      <c r="BEE43" s="1"/>
      <c r="BEF43" s="1"/>
      <c r="BEG43" s="1"/>
      <c r="BEH43" s="1"/>
      <c r="BEI43" s="1"/>
      <c r="BEJ43" s="1"/>
      <c r="BEK43" s="1"/>
      <c r="BEL43" s="1"/>
      <c r="BEM43" s="1"/>
      <c r="BEN43" s="1"/>
      <c r="BEO43" s="1"/>
      <c r="BEP43" s="1"/>
      <c r="BEQ43" s="1"/>
      <c r="BER43" s="1"/>
      <c r="BES43" s="1"/>
      <c r="BET43" s="1"/>
      <c r="BEU43" s="1"/>
      <c r="BEV43" s="1"/>
      <c r="BEW43" s="1"/>
      <c r="BEX43" s="1"/>
      <c r="BEY43" s="1"/>
      <c r="BEZ43" s="1"/>
      <c r="BFA43" s="1"/>
      <c r="BFB43" s="1"/>
      <c r="BFC43" s="1"/>
      <c r="BFD43" s="1"/>
      <c r="BFE43" s="1"/>
      <c r="BFF43" s="1"/>
      <c r="BFG43" s="1"/>
      <c r="BFH43" s="1"/>
      <c r="BFI43" s="1"/>
      <c r="BFJ43" s="1"/>
      <c r="BFK43" s="1"/>
      <c r="BFL43" s="1"/>
      <c r="BFM43" s="1"/>
      <c r="BFN43" s="1"/>
      <c r="BFO43" s="1"/>
      <c r="BFP43" s="1"/>
      <c r="BFQ43" s="1"/>
      <c r="BFR43" s="1"/>
      <c r="BFS43" s="1"/>
      <c r="BFT43" s="1"/>
      <c r="BFU43" s="1"/>
      <c r="BFV43" s="1"/>
      <c r="BFW43" s="1"/>
      <c r="BFX43" s="1"/>
      <c r="BFY43" s="1"/>
      <c r="BFZ43" s="1"/>
      <c r="BGA43" s="1"/>
      <c r="BGB43" s="1"/>
      <c r="BGC43" s="1"/>
      <c r="BGD43" s="1"/>
      <c r="BGE43" s="1"/>
      <c r="BGF43" s="1"/>
      <c r="BGG43" s="1"/>
      <c r="BGH43" s="1"/>
      <c r="BGI43" s="1"/>
      <c r="BGJ43" s="1"/>
      <c r="BGK43" s="1"/>
      <c r="BGL43" s="1"/>
      <c r="BGM43" s="1"/>
      <c r="BGN43" s="1"/>
      <c r="BGO43" s="1"/>
      <c r="BGP43" s="1"/>
      <c r="BGQ43" s="1"/>
      <c r="BGR43" s="1"/>
      <c r="BGS43" s="1"/>
      <c r="BGT43" s="1"/>
      <c r="BGU43" s="1"/>
      <c r="BGV43" s="1"/>
      <c r="BGW43" s="1"/>
      <c r="BGX43" s="1"/>
      <c r="BGY43" s="1"/>
      <c r="BGZ43" s="1"/>
      <c r="BHA43" s="1"/>
      <c r="BHB43" s="1"/>
      <c r="BHC43" s="1"/>
      <c r="BHD43" s="1"/>
      <c r="BHE43" s="1"/>
      <c r="BHF43" s="1"/>
      <c r="BHG43" s="1"/>
      <c r="BHH43" s="1"/>
      <c r="BHI43" s="1"/>
      <c r="BHJ43" s="1"/>
      <c r="BHK43" s="1"/>
      <c r="BHL43" s="1"/>
      <c r="BHM43" s="1"/>
      <c r="BHN43" s="1"/>
      <c r="BHO43" s="1"/>
      <c r="BHP43" s="1"/>
      <c r="BHQ43" s="1"/>
      <c r="BHR43" s="1"/>
      <c r="BHS43" s="1"/>
      <c r="BHT43" s="1"/>
      <c r="BHU43" s="1"/>
      <c r="BHV43" s="1"/>
      <c r="BHW43" s="1"/>
      <c r="BHX43" s="1"/>
      <c r="BHY43" s="1"/>
      <c r="BHZ43" s="1"/>
      <c r="BIA43" s="1"/>
      <c r="BIB43" s="1"/>
      <c r="BIC43" s="1"/>
      <c r="BID43" s="1"/>
      <c r="BIE43" s="1"/>
      <c r="BIF43" s="1"/>
      <c r="BIG43" s="1"/>
      <c r="BIH43" s="1"/>
      <c r="BII43" s="1"/>
      <c r="BIJ43" s="1"/>
      <c r="BIK43" s="1"/>
      <c r="BIL43" s="1"/>
      <c r="BIM43" s="1"/>
      <c r="BIN43" s="1"/>
      <c r="BIO43" s="1"/>
      <c r="BIP43" s="1"/>
      <c r="BIQ43" s="1"/>
      <c r="BIR43" s="1"/>
      <c r="BIS43" s="1"/>
      <c r="BIT43" s="1"/>
      <c r="BIU43" s="1"/>
      <c r="BIV43" s="1"/>
      <c r="BIW43" s="1"/>
      <c r="BIX43" s="1"/>
      <c r="BIY43" s="1"/>
      <c r="BIZ43" s="1"/>
      <c r="BJA43" s="1"/>
      <c r="BJB43" s="1"/>
      <c r="BJC43" s="1"/>
      <c r="BJD43" s="1"/>
      <c r="BJE43" s="1"/>
      <c r="BJF43" s="1"/>
      <c r="BJG43" s="1"/>
      <c r="BJH43" s="1"/>
      <c r="BJI43" s="1"/>
      <c r="BJJ43" s="1"/>
      <c r="BJK43" s="1"/>
      <c r="BJL43" s="1"/>
      <c r="BJM43" s="1"/>
      <c r="BJN43" s="1"/>
      <c r="BJO43" s="1"/>
      <c r="BJP43" s="1"/>
      <c r="BJQ43" s="1"/>
      <c r="BJR43" s="1"/>
      <c r="BJS43" s="1"/>
      <c r="BJT43" s="1"/>
      <c r="BJU43" s="1"/>
      <c r="BJV43" s="1"/>
      <c r="BJW43" s="1"/>
      <c r="BJX43" s="1"/>
      <c r="BJY43" s="1"/>
      <c r="BJZ43" s="1"/>
      <c r="BKA43" s="1"/>
      <c r="BKB43" s="1"/>
      <c r="BKC43" s="1"/>
      <c r="BKD43" s="1"/>
      <c r="BKE43" s="1"/>
      <c r="BKF43" s="1"/>
      <c r="BKG43" s="1"/>
      <c r="BKH43" s="1"/>
      <c r="BKI43" s="1"/>
      <c r="BKJ43" s="1"/>
      <c r="BKK43" s="1"/>
      <c r="BKL43" s="1"/>
      <c r="BKM43" s="1"/>
      <c r="BKN43" s="1"/>
      <c r="BKO43" s="1"/>
      <c r="BKP43" s="1"/>
      <c r="BKQ43" s="1"/>
      <c r="BKR43" s="1"/>
      <c r="BKS43" s="1"/>
      <c r="BKT43" s="1"/>
      <c r="BKU43" s="1"/>
      <c r="BKV43" s="1"/>
      <c r="BKW43" s="1"/>
      <c r="BKX43" s="1"/>
      <c r="BKY43" s="1"/>
      <c r="BKZ43" s="1"/>
      <c r="BLA43" s="1"/>
      <c r="BLB43" s="1"/>
      <c r="BLC43" s="1"/>
      <c r="BLD43" s="1"/>
      <c r="BLE43" s="1"/>
      <c r="BLF43" s="1"/>
      <c r="BLG43" s="1"/>
      <c r="BLH43" s="1"/>
      <c r="BLI43" s="1"/>
      <c r="BLJ43" s="1"/>
      <c r="BLK43" s="1"/>
      <c r="BLL43" s="1"/>
      <c r="BLM43" s="1"/>
      <c r="BLN43" s="1"/>
      <c r="BLO43" s="1"/>
      <c r="BLP43" s="1"/>
      <c r="BLQ43" s="1"/>
      <c r="BLR43" s="1"/>
      <c r="BLS43" s="1"/>
      <c r="BLT43" s="1"/>
      <c r="BLU43" s="1"/>
      <c r="BLV43" s="1"/>
      <c r="BLW43" s="1"/>
      <c r="BLX43" s="1"/>
      <c r="BLY43" s="1"/>
      <c r="BLZ43" s="1"/>
      <c r="BMA43" s="1"/>
      <c r="BMB43" s="1"/>
      <c r="BMC43" s="1"/>
      <c r="BMD43" s="1"/>
      <c r="BME43" s="1"/>
      <c r="BMF43" s="1"/>
      <c r="BMG43" s="1"/>
      <c r="BMH43" s="1"/>
      <c r="BMI43" s="1"/>
      <c r="BMJ43" s="1"/>
      <c r="BMK43" s="1"/>
      <c r="BML43" s="1"/>
      <c r="BMM43" s="1"/>
      <c r="BMN43" s="1"/>
      <c r="BMO43" s="1"/>
      <c r="BMP43" s="1"/>
      <c r="BMQ43" s="1"/>
      <c r="BMR43" s="1"/>
      <c r="BMS43" s="1"/>
      <c r="BMT43" s="1"/>
      <c r="BMU43" s="1"/>
      <c r="BMV43" s="1"/>
      <c r="BMW43" s="1"/>
      <c r="BMX43" s="1"/>
      <c r="BMY43" s="1"/>
      <c r="BMZ43" s="1"/>
      <c r="BNA43" s="1"/>
      <c r="BNB43" s="1"/>
      <c r="BNC43" s="1"/>
      <c r="BND43" s="1"/>
      <c r="BNE43" s="1"/>
      <c r="BNF43" s="1"/>
      <c r="BNG43" s="1"/>
      <c r="BNH43" s="1"/>
      <c r="BNI43" s="1"/>
      <c r="BNJ43" s="1"/>
      <c r="BNK43" s="1"/>
      <c r="BNL43" s="1"/>
      <c r="BNM43" s="1"/>
      <c r="BNN43" s="1"/>
      <c r="BNO43" s="1"/>
      <c r="BNP43" s="1"/>
      <c r="BNQ43" s="1"/>
      <c r="BNR43" s="1"/>
      <c r="BNS43" s="1"/>
      <c r="BNT43" s="1"/>
      <c r="BNU43" s="1"/>
      <c r="BNV43" s="1"/>
      <c r="BNW43" s="1"/>
      <c r="BNX43" s="1"/>
      <c r="BNY43" s="1"/>
      <c r="BNZ43" s="1"/>
      <c r="BOA43" s="1"/>
      <c r="BOB43" s="1"/>
      <c r="BOC43" s="1"/>
      <c r="BOD43" s="1"/>
      <c r="BOE43" s="1"/>
      <c r="BOF43" s="1"/>
      <c r="BOG43" s="1"/>
      <c r="BOH43" s="1"/>
      <c r="BOI43" s="1"/>
      <c r="BOJ43" s="1"/>
      <c r="BOK43" s="1"/>
      <c r="BOL43" s="1"/>
      <c r="BOM43" s="1"/>
      <c r="BON43" s="1"/>
      <c r="BOO43" s="1"/>
      <c r="BOP43" s="1"/>
      <c r="BOQ43" s="1"/>
      <c r="BOR43" s="1"/>
      <c r="BOS43" s="1"/>
      <c r="BOT43" s="1"/>
      <c r="BOU43" s="1"/>
      <c r="BOV43" s="1"/>
      <c r="BOW43" s="1"/>
      <c r="BOX43" s="1"/>
      <c r="BOY43" s="1"/>
      <c r="BOZ43" s="1"/>
      <c r="BPA43" s="1"/>
      <c r="BPB43" s="1"/>
      <c r="BPC43" s="1"/>
      <c r="BPD43" s="1"/>
      <c r="BPE43" s="1"/>
      <c r="BPF43" s="1"/>
      <c r="BPG43" s="1"/>
      <c r="BPH43" s="1"/>
      <c r="BPI43" s="1"/>
      <c r="BPJ43" s="1"/>
      <c r="BPK43" s="1"/>
      <c r="BPL43" s="1"/>
      <c r="BPM43" s="1"/>
      <c r="BPN43" s="1"/>
      <c r="BPO43" s="1"/>
      <c r="BPP43" s="1"/>
      <c r="BPQ43" s="1"/>
      <c r="BPR43" s="1"/>
      <c r="BPS43" s="1"/>
      <c r="BPT43" s="1"/>
      <c r="BPU43" s="1"/>
      <c r="BPV43" s="1"/>
      <c r="BPW43" s="1"/>
      <c r="BPX43" s="1"/>
      <c r="BPY43" s="1"/>
      <c r="BPZ43" s="1"/>
      <c r="BQA43" s="1"/>
      <c r="BQB43" s="1"/>
      <c r="BQC43" s="1"/>
      <c r="BQD43" s="1"/>
      <c r="BQE43" s="1"/>
      <c r="BQF43" s="1"/>
      <c r="BQG43" s="1"/>
      <c r="BQH43" s="1"/>
      <c r="BQI43" s="1"/>
      <c r="BQJ43" s="1"/>
      <c r="BQK43" s="1"/>
      <c r="BQL43" s="1"/>
      <c r="BQM43" s="1"/>
      <c r="BQN43" s="1"/>
      <c r="BQO43" s="1"/>
      <c r="BQP43" s="1"/>
      <c r="BQQ43" s="1"/>
      <c r="BQR43" s="1"/>
      <c r="BQS43" s="1"/>
      <c r="BQT43" s="1"/>
      <c r="BQU43" s="1"/>
      <c r="BQV43" s="1"/>
      <c r="BQW43" s="1"/>
      <c r="BQX43" s="1"/>
      <c r="BQY43" s="1"/>
      <c r="BQZ43" s="1"/>
      <c r="BRA43" s="1"/>
      <c r="BRB43" s="1"/>
      <c r="BRC43" s="1"/>
      <c r="BRD43" s="1"/>
      <c r="BRE43" s="1"/>
      <c r="BRF43" s="1"/>
      <c r="BRG43" s="1"/>
      <c r="BRH43" s="1"/>
      <c r="BRI43" s="1"/>
      <c r="BRJ43" s="1"/>
      <c r="BRK43" s="1"/>
      <c r="BRL43" s="1"/>
      <c r="BRM43" s="1"/>
      <c r="BRN43" s="1"/>
      <c r="BRO43" s="1"/>
      <c r="BRP43" s="1"/>
      <c r="BRQ43" s="1"/>
      <c r="BRR43" s="1"/>
      <c r="BRS43" s="1"/>
      <c r="BRT43" s="1"/>
      <c r="BRU43" s="1"/>
      <c r="BRV43" s="1"/>
      <c r="BRW43" s="1"/>
      <c r="BRX43" s="1"/>
      <c r="BRY43" s="1"/>
      <c r="BRZ43" s="1"/>
      <c r="BSA43" s="1"/>
      <c r="BSB43" s="1"/>
      <c r="BSC43" s="1"/>
      <c r="BSD43" s="1"/>
      <c r="BSE43" s="1"/>
      <c r="BSF43" s="1"/>
      <c r="BSG43" s="1"/>
      <c r="BSH43" s="1"/>
      <c r="BSI43" s="1"/>
      <c r="BSJ43" s="1"/>
      <c r="BSK43" s="1"/>
      <c r="BSL43" s="1"/>
      <c r="BSM43" s="1"/>
      <c r="BSN43" s="1"/>
      <c r="BSO43" s="1"/>
      <c r="BSP43" s="1"/>
      <c r="BSQ43" s="1"/>
      <c r="BSR43" s="1"/>
      <c r="BSS43" s="1"/>
      <c r="BST43" s="1"/>
      <c r="BSU43" s="1"/>
      <c r="BSV43" s="1"/>
      <c r="BSW43" s="1"/>
      <c r="BSX43" s="1"/>
      <c r="BSY43" s="1"/>
      <c r="BSZ43" s="1"/>
      <c r="BTA43" s="1"/>
      <c r="BTB43" s="1"/>
      <c r="BTC43" s="1"/>
      <c r="BTD43" s="1"/>
      <c r="BTE43" s="1"/>
      <c r="BTF43" s="1"/>
      <c r="BTG43" s="1"/>
      <c r="BTH43" s="1"/>
      <c r="BTI43" s="1"/>
      <c r="BTJ43" s="1"/>
      <c r="BTK43" s="1"/>
      <c r="BTL43" s="1"/>
      <c r="BTM43" s="1"/>
      <c r="BTN43" s="1"/>
      <c r="BTO43" s="1"/>
      <c r="BTP43" s="1"/>
      <c r="BTQ43" s="1"/>
      <c r="BTR43" s="1"/>
      <c r="BTS43" s="1"/>
      <c r="BTT43" s="1"/>
      <c r="BTU43" s="1"/>
      <c r="BTV43" s="1"/>
      <c r="BTW43" s="1"/>
      <c r="BTX43" s="1"/>
      <c r="BTY43" s="1"/>
      <c r="BTZ43" s="1"/>
      <c r="BUA43" s="1"/>
      <c r="BUB43" s="1"/>
      <c r="BUC43" s="1"/>
      <c r="BUD43" s="1"/>
      <c r="BUE43" s="1"/>
      <c r="BUF43" s="1"/>
      <c r="BUG43" s="1"/>
      <c r="BUH43" s="1"/>
      <c r="BUI43" s="1"/>
      <c r="BUJ43" s="1"/>
      <c r="BUK43" s="1"/>
      <c r="BUL43" s="1"/>
      <c r="BUM43" s="1"/>
      <c r="BUN43" s="1"/>
      <c r="BUO43" s="1"/>
      <c r="BUP43" s="1"/>
      <c r="BUQ43" s="1"/>
      <c r="BUR43" s="1"/>
      <c r="BUS43" s="1"/>
      <c r="BUT43" s="1"/>
      <c r="BUU43" s="1"/>
      <c r="BUV43" s="1"/>
      <c r="BUW43" s="1"/>
      <c r="BUX43" s="1"/>
      <c r="BUY43" s="1"/>
      <c r="BUZ43" s="1"/>
      <c r="BVA43" s="1"/>
      <c r="BVB43" s="1"/>
      <c r="BVC43" s="1"/>
      <c r="BVD43" s="1"/>
      <c r="BVE43" s="1"/>
      <c r="BVF43" s="1"/>
      <c r="BVG43" s="1"/>
      <c r="BVH43" s="1"/>
      <c r="BVI43" s="1"/>
      <c r="BVJ43" s="1"/>
      <c r="BVK43" s="1"/>
      <c r="BVL43" s="1"/>
      <c r="BVM43" s="1"/>
      <c r="BVN43" s="1"/>
      <c r="BVO43" s="1"/>
      <c r="BVP43" s="1"/>
      <c r="BVQ43" s="1"/>
      <c r="BVR43" s="1"/>
      <c r="BVS43" s="1"/>
      <c r="BVT43" s="1"/>
      <c r="BVU43" s="1"/>
      <c r="BVV43" s="1"/>
      <c r="BVW43" s="1"/>
      <c r="BVX43" s="1"/>
      <c r="BVY43" s="1"/>
      <c r="BVZ43" s="1"/>
      <c r="BWA43" s="1"/>
      <c r="BWB43" s="1"/>
      <c r="BWC43" s="1"/>
      <c r="BWD43" s="1"/>
      <c r="BWE43" s="1"/>
      <c r="BWF43" s="1"/>
      <c r="BWG43" s="1"/>
      <c r="BWH43" s="1"/>
      <c r="BWI43" s="1"/>
      <c r="BWJ43" s="1"/>
      <c r="BWK43" s="1"/>
      <c r="BWL43" s="1"/>
      <c r="BWM43" s="1"/>
      <c r="BWN43" s="1"/>
      <c r="BWO43" s="1"/>
      <c r="BWP43" s="1"/>
      <c r="BWQ43" s="1"/>
      <c r="BWR43" s="1"/>
      <c r="BWS43" s="1"/>
      <c r="BWT43" s="1"/>
      <c r="BWU43" s="1"/>
      <c r="BWV43" s="1"/>
      <c r="BWW43" s="1"/>
      <c r="BWX43" s="1"/>
      <c r="BWY43" s="1"/>
      <c r="BWZ43" s="1"/>
      <c r="BXA43" s="1"/>
      <c r="BXB43" s="1"/>
      <c r="BXC43" s="1"/>
      <c r="BXD43" s="1"/>
      <c r="BXE43" s="1"/>
      <c r="BXF43" s="1"/>
      <c r="BXG43" s="1"/>
      <c r="BXH43" s="1"/>
      <c r="BXI43" s="1"/>
      <c r="BXJ43" s="1"/>
      <c r="BXK43" s="1"/>
      <c r="BXL43" s="1"/>
      <c r="BXM43" s="1"/>
      <c r="BXN43" s="1"/>
      <c r="BXO43" s="1"/>
      <c r="BXP43" s="1"/>
      <c r="BXQ43" s="1"/>
      <c r="BXR43" s="1"/>
      <c r="BXS43" s="1"/>
      <c r="BXT43" s="1"/>
      <c r="BXU43" s="1"/>
      <c r="BXV43" s="1"/>
      <c r="BXW43" s="1"/>
      <c r="BXX43" s="1"/>
      <c r="BXY43" s="1"/>
      <c r="BXZ43" s="1"/>
      <c r="BYA43" s="1"/>
      <c r="BYB43" s="1"/>
      <c r="BYC43" s="1"/>
      <c r="BYD43" s="1"/>
      <c r="BYE43" s="1"/>
      <c r="BYF43" s="1"/>
      <c r="BYG43" s="1"/>
      <c r="BYH43" s="1"/>
      <c r="BYI43" s="1"/>
      <c r="BYJ43" s="1"/>
      <c r="BYK43" s="1"/>
      <c r="BYL43" s="1"/>
      <c r="BYM43" s="1"/>
      <c r="BYN43" s="1"/>
      <c r="BYO43" s="1"/>
      <c r="BYP43" s="1"/>
      <c r="BYQ43" s="1"/>
      <c r="BYR43" s="1"/>
      <c r="BYS43" s="1"/>
      <c r="BYT43" s="1"/>
      <c r="BYU43" s="1"/>
      <c r="BYV43" s="1"/>
      <c r="BYW43" s="1"/>
      <c r="BYX43" s="1"/>
      <c r="BYY43" s="1"/>
      <c r="BYZ43" s="1"/>
      <c r="BZA43" s="1"/>
      <c r="BZB43" s="1"/>
      <c r="BZC43" s="1"/>
      <c r="BZD43" s="1"/>
      <c r="BZE43" s="1"/>
      <c r="BZF43" s="1"/>
      <c r="BZG43" s="1"/>
      <c r="BZH43" s="1"/>
      <c r="BZI43" s="1"/>
      <c r="BZJ43" s="1"/>
      <c r="BZK43" s="1"/>
      <c r="BZL43" s="1"/>
      <c r="BZM43" s="1"/>
      <c r="BZN43" s="1"/>
      <c r="BZO43" s="1"/>
      <c r="BZP43" s="1"/>
      <c r="BZQ43" s="1"/>
      <c r="BZR43" s="1"/>
      <c r="BZS43" s="1"/>
      <c r="BZT43" s="1"/>
      <c r="BZU43" s="1"/>
      <c r="BZV43" s="1"/>
      <c r="BZW43" s="1"/>
      <c r="BZX43" s="1"/>
      <c r="BZY43" s="1"/>
      <c r="BZZ43" s="1"/>
      <c r="CAA43" s="1"/>
      <c r="CAB43" s="1"/>
      <c r="CAC43" s="1"/>
      <c r="CAD43" s="1"/>
      <c r="CAE43" s="1"/>
      <c r="CAF43" s="1"/>
      <c r="CAG43" s="1"/>
      <c r="CAH43" s="1"/>
      <c r="CAI43" s="1"/>
      <c r="CAJ43" s="1"/>
      <c r="CAK43" s="1"/>
      <c r="CAL43" s="1"/>
      <c r="CAM43" s="1"/>
      <c r="CAN43" s="1"/>
      <c r="CAO43" s="1"/>
      <c r="CAP43" s="1"/>
      <c r="CAQ43" s="1"/>
      <c r="CAR43" s="1"/>
      <c r="CAS43" s="1"/>
      <c r="CAT43" s="1"/>
      <c r="CAU43" s="1"/>
      <c r="CAV43" s="1"/>
      <c r="CAW43" s="1"/>
      <c r="CAX43" s="1"/>
      <c r="CAY43" s="1"/>
      <c r="CAZ43" s="1"/>
      <c r="CBA43" s="1"/>
      <c r="CBB43" s="1"/>
      <c r="CBC43" s="1"/>
      <c r="CBD43" s="1"/>
      <c r="CBE43" s="1"/>
      <c r="CBF43" s="1"/>
      <c r="CBG43" s="1"/>
      <c r="CBH43" s="1"/>
      <c r="CBI43" s="1"/>
      <c r="CBJ43" s="1"/>
      <c r="CBK43" s="1"/>
      <c r="CBL43" s="1"/>
      <c r="CBM43" s="1"/>
      <c r="CBN43" s="1"/>
      <c r="CBO43" s="1"/>
      <c r="CBP43" s="1"/>
      <c r="CBQ43" s="1"/>
      <c r="CBR43" s="1"/>
      <c r="CBS43" s="1"/>
      <c r="CBT43" s="1"/>
      <c r="CBU43" s="1"/>
      <c r="CBV43" s="1"/>
      <c r="CBW43" s="1"/>
      <c r="CBX43" s="1"/>
      <c r="CBY43" s="1"/>
      <c r="CBZ43" s="1"/>
      <c r="CCA43" s="1"/>
      <c r="CCB43" s="1"/>
      <c r="CCC43" s="1"/>
      <c r="CCD43" s="1"/>
      <c r="CCE43" s="1"/>
      <c r="CCF43" s="1"/>
      <c r="CCG43" s="1"/>
      <c r="CCH43" s="1"/>
      <c r="CCI43" s="1"/>
      <c r="CCJ43" s="1"/>
      <c r="CCK43" s="1"/>
      <c r="CCL43" s="1"/>
      <c r="CCM43" s="1"/>
      <c r="CCN43" s="1"/>
      <c r="CCO43" s="1"/>
      <c r="CCP43" s="1"/>
      <c r="CCQ43" s="1"/>
      <c r="CCR43" s="1"/>
      <c r="CCS43" s="1"/>
      <c r="CCT43" s="1"/>
      <c r="CCU43" s="1"/>
      <c r="CCV43" s="1"/>
      <c r="CCW43" s="1"/>
      <c r="CCX43" s="1"/>
      <c r="CCY43" s="1"/>
      <c r="CCZ43" s="1"/>
      <c r="CDA43" s="1"/>
      <c r="CDB43" s="1"/>
      <c r="CDC43" s="1"/>
      <c r="CDD43" s="1"/>
      <c r="CDE43" s="1"/>
      <c r="CDF43" s="1"/>
      <c r="CDG43" s="1"/>
      <c r="CDH43" s="1"/>
      <c r="CDI43" s="1"/>
      <c r="CDJ43" s="1"/>
      <c r="CDK43" s="1"/>
      <c r="CDL43" s="1"/>
      <c r="CDM43" s="1"/>
      <c r="CDN43" s="1"/>
      <c r="CDO43" s="1"/>
      <c r="CDP43" s="1"/>
      <c r="CDQ43" s="1"/>
      <c r="CDR43" s="1"/>
      <c r="CDS43" s="1"/>
      <c r="CDT43" s="1"/>
      <c r="CDU43" s="1"/>
      <c r="CDV43" s="1"/>
      <c r="CDW43" s="1"/>
      <c r="CDX43" s="1"/>
      <c r="CDY43" s="1"/>
      <c r="CDZ43" s="1"/>
      <c r="CEA43" s="1"/>
      <c r="CEB43" s="1"/>
      <c r="CEC43" s="1"/>
      <c r="CED43" s="1"/>
      <c r="CEE43" s="1"/>
      <c r="CEF43" s="1"/>
      <c r="CEG43" s="1"/>
      <c r="CEH43" s="1"/>
      <c r="CEI43" s="1"/>
      <c r="CEJ43" s="1"/>
      <c r="CEK43" s="1"/>
      <c r="CEL43" s="1"/>
      <c r="CEM43" s="1"/>
      <c r="CEN43" s="1"/>
      <c r="CEO43" s="1"/>
      <c r="CEP43" s="1"/>
      <c r="CEQ43" s="1"/>
      <c r="CER43" s="1"/>
      <c r="CES43" s="1"/>
      <c r="CET43" s="1"/>
      <c r="CEU43" s="1"/>
      <c r="CEV43" s="1"/>
      <c r="CEW43" s="1"/>
      <c r="CEX43" s="1"/>
      <c r="CEY43" s="1"/>
      <c r="CEZ43" s="1"/>
      <c r="CFA43" s="1"/>
      <c r="CFB43" s="1"/>
      <c r="CFC43" s="1"/>
      <c r="CFD43" s="1"/>
      <c r="CFE43" s="1"/>
      <c r="CFF43" s="1"/>
      <c r="CFG43" s="1"/>
      <c r="CFH43" s="1"/>
      <c r="CFI43" s="1"/>
      <c r="CFJ43" s="1"/>
      <c r="CFK43" s="1"/>
      <c r="CFL43" s="1"/>
      <c r="CFM43" s="1"/>
      <c r="CFN43" s="1"/>
      <c r="CFO43" s="1"/>
      <c r="CFP43" s="1"/>
      <c r="CFQ43" s="1"/>
      <c r="CFR43" s="1"/>
      <c r="CFS43" s="1"/>
      <c r="CFT43" s="1"/>
      <c r="CFU43" s="1"/>
      <c r="CFV43" s="1"/>
      <c r="CFW43" s="1"/>
      <c r="CFX43" s="1"/>
      <c r="CFY43" s="1"/>
      <c r="CFZ43" s="1"/>
      <c r="CGA43" s="1"/>
      <c r="CGB43" s="1"/>
      <c r="CGC43" s="1"/>
      <c r="CGD43" s="1"/>
      <c r="CGE43" s="1"/>
      <c r="CGF43" s="1"/>
      <c r="CGG43" s="1"/>
      <c r="CGH43" s="1"/>
      <c r="CGI43" s="1"/>
      <c r="CGJ43" s="1"/>
      <c r="CGK43" s="1"/>
      <c r="CGL43" s="1"/>
      <c r="CGM43" s="1"/>
      <c r="CGN43" s="1"/>
      <c r="CGO43" s="1"/>
      <c r="CGP43" s="1"/>
      <c r="CGQ43" s="1"/>
      <c r="CGR43" s="1"/>
      <c r="CGS43" s="1"/>
      <c r="CGT43" s="1"/>
      <c r="CGU43" s="1"/>
      <c r="CGV43" s="1"/>
      <c r="CGW43" s="1"/>
      <c r="CGX43" s="1"/>
      <c r="CGY43" s="1"/>
      <c r="CGZ43" s="1"/>
      <c r="CHA43" s="1"/>
      <c r="CHB43" s="1"/>
      <c r="CHC43" s="1"/>
      <c r="CHD43" s="1"/>
      <c r="CHE43" s="1"/>
      <c r="CHF43" s="1"/>
      <c r="CHG43" s="1"/>
      <c r="CHH43" s="1"/>
      <c r="CHI43" s="1"/>
      <c r="CHJ43" s="1"/>
      <c r="CHK43" s="1"/>
      <c r="CHL43" s="1"/>
      <c r="CHM43" s="1"/>
      <c r="CHN43" s="1"/>
      <c r="CHO43" s="1"/>
      <c r="CHP43" s="1"/>
      <c r="CHQ43" s="1"/>
      <c r="CHR43" s="1"/>
      <c r="CHS43" s="1"/>
      <c r="CHT43" s="1"/>
      <c r="CHU43" s="1"/>
      <c r="CHV43" s="1"/>
      <c r="CHW43" s="1"/>
      <c r="CHX43" s="1"/>
      <c r="CHY43" s="1"/>
      <c r="CHZ43" s="1"/>
      <c r="CIA43" s="1"/>
      <c r="CIB43" s="1"/>
      <c r="CIC43" s="1"/>
      <c r="CID43" s="1"/>
      <c r="CIE43" s="1"/>
      <c r="CIF43" s="1"/>
      <c r="CIG43" s="1"/>
      <c r="CIH43" s="1"/>
      <c r="CII43" s="1"/>
      <c r="CIJ43" s="1"/>
      <c r="CIK43" s="1"/>
      <c r="CIL43" s="1"/>
      <c r="CIM43" s="1"/>
      <c r="CIN43" s="1"/>
      <c r="CIO43" s="1"/>
      <c r="CIP43" s="1"/>
      <c r="CIQ43" s="1"/>
      <c r="CIR43" s="1"/>
      <c r="CIS43" s="1"/>
      <c r="CIT43" s="1"/>
      <c r="CIU43" s="1"/>
      <c r="CIV43" s="1"/>
      <c r="CIW43" s="1"/>
      <c r="CIX43" s="1"/>
      <c r="CIY43" s="1"/>
      <c r="CIZ43" s="1"/>
      <c r="CJA43" s="1"/>
      <c r="CJB43" s="1"/>
      <c r="CJC43" s="1"/>
      <c r="CJD43" s="1"/>
      <c r="CJE43" s="1"/>
      <c r="CJF43" s="1"/>
      <c r="CJG43" s="1"/>
      <c r="CJH43" s="1"/>
      <c r="CJI43" s="1"/>
      <c r="CJJ43" s="1"/>
      <c r="CJK43" s="1"/>
      <c r="CJL43" s="1"/>
      <c r="CJM43" s="1"/>
      <c r="CJN43" s="1"/>
      <c r="CJO43" s="1"/>
      <c r="CJP43" s="1"/>
      <c r="CJQ43" s="1"/>
      <c r="CJR43" s="1"/>
      <c r="CJS43" s="1"/>
      <c r="CJT43" s="1"/>
      <c r="CJU43" s="1"/>
      <c r="CJV43" s="1"/>
      <c r="CJW43" s="1"/>
      <c r="CJX43" s="1"/>
      <c r="CJY43" s="1"/>
      <c r="CJZ43" s="1"/>
      <c r="CKA43" s="1"/>
      <c r="CKB43" s="1"/>
      <c r="CKC43" s="1"/>
      <c r="CKD43" s="1"/>
      <c r="CKE43" s="1"/>
      <c r="CKF43" s="1"/>
      <c r="CKG43" s="1"/>
      <c r="CKH43" s="1"/>
      <c r="CKI43" s="1"/>
      <c r="CKJ43" s="1"/>
      <c r="CKK43" s="1"/>
      <c r="CKL43" s="1"/>
      <c r="CKM43" s="1"/>
      <c r="CKN43" s="1"/>
      <c r="CKO43" s="1"/>
      <c r="CKP43" s="1"/>
      <c r="CKQ43" s="1"/>
      <c r="CKR43" s="1"/>
      <c r="CKS43" s="1"/>
      <c r="CKT43" s="1"/>
      <c r="CKU43" s="1"/>
      <c r="CKV43" s="1"/>
      <c r="CKW43" s="1"/>
      <c r="CKX43" s="1"/>
      <c r="CKY43" s="1"/>
      <c r="CKZ43" s="1"/>
      <c r="CLA43" s="1"/>
      <c r="CLB43" s="1"/>
      <c r="CLC43" s="1"/>
      <c r="CLD43" s="1"/>
      <c r="CLE43" s="1"/>
      <c r="CLF43" s="1"/>
      <c r="CLG43" s="1"/>
      <c r="CLH43" s="1"/>
      <c r="CLI43" s="1"/>
      <c r="CLJ43" s="1"/>
      <c r="CLK43" s="1"/>
      <c r="CLL43" s="1"/>
      <c r="CLM43" s="1"/>
      <c r="CLN43" s="1"/>
      <c r="CLO43" s="1"/>
      <c r="CLP43" s="1"/>
      <c r="CLQ43" s="1"/>
      <c r="CLR43" s="1"/>
      <c r="CLS43" s="1"/>
      <c r="CLT43" s="1"/>
      <c r="CLU43" s="1"/>
      <c r="CLV43" s="1"/>
      <c r="CLW43" s="1"/>
      <c r="CLX43" s="1"/>
      <c r="CLY43" s="1"/>
      <c r="CLZ43" s="1"/>
      <c r="CMA43" s="1"/>
      <c r="CMB43" s="1"/>
      <c r="CMC43" s="1"/>
      <c r="CMD43" s="1"/>
      <c r="CME43" s="1"/>
      <c r="CMF43" s="1"/>
      <c r="CMG43" s="1"/>
      <c r="CMH43" s="1"/>
      <c r="CMI43" s="1"/>
      <c r="CMJ43" s="1"/>
      <c r="CMK43" s="1"/>
      <c r="CML43" s="1"/>
      <c r="CMM43" s="1"/>
      <c r="CMN43" s="1"/>
      <c r="CMO43" s="1"/>
      <c r="CMP43" s="1"/>
      <c r="CMQ43" s="1"/>
      <c r="CMR43" s="1"/>
      <c r="CMS43" s="1"/>
      <c r="CMT43" s="1"/>
      <c r="CMU43" s="1"/>
      <c r="CMV43" s="1"/>
      <c r="CMW43" s="1"/>
      <c r="CMX43" s="1"/>
      <c r="CMY43" s="1"/>
      <c r="CMZ43" s="1"/>
      <c r="CNA43" s="1"/>
      <c r="CNB43" s="1"/>
      <c r="CNC43" s="1"/>
      <c r="CND43" s="1"/>
      <c r="CNE43" s="1"/>
      <c r="CNF43" s="1"/>
      <c r="CNG43" s="1"/>
      <c r="CNH43" s="1"/>
      <c r="CNI43" s="1"/>
      <c r="CNJ43" s="1"/>
      <c r="CNK43" s="1"/>
      <c r="CNL43" s="1"/>
      <c r="CNM43" s="1"/>
      <c r="CNN43" s="1"/>
      <c r="CNO43" s="1"/>
      <c r="CNP43" s="1"/>
      <c r="CNQ43" s="1"/>
      <c r="CNR43" s="1"/>
      <c r="CNS43" s="1"/>
      <c r="CNT43" s="1"/>
      <c r="CNU43" s="1"/>
      <c r="CNV43" s="1"/>
      <c r="CNW43" s="1"/>
      <c r="CNX43" s="1"/>
      <c r="CNY43" s="1"/>
      <c r="CNZ43" s="1"/>
      <c r="COA43" s="1"/>
      <c r="COB43" s="1"/>
      <c r="COC43" s="1"/>
      <c r="COD43" s="1"/>
      <c r="COE43" s="1"/>
      <c r="COF43" s="1"/>
      <c r="COG43" s="1"/>
      <c r="COH43" s="1"/>
      <c r="COI43" s="1"/>
      <c r="COJ43" s="1"/>
      <c r="COK43" s="1"/>
      <c r="COL43" s="1"/>
      <c r="COM43" s="1"/>
      <c r="CON43" s="1"/>
      <c r="COO43" s="1"/>
      <c r="COP43" s="1"/>
      <c r="COQ43" s="1"/>
      <c r="COR43" s="1"/>
      <c r="COS43" s="1"/>
      <c r="COT43" s="1"/>
      <c r="COU43" s="1"/>
      <c r="COV43" s="1"/>
      <c r="COW43" s="1"/>
      <c r="COX43" s="1"/>
      <c r="COY43" s="1"/>
      <c r="COZ43" s="1"/>
      <c r="CPA43" s="1"/>
      <c r="CPB43" s="1"/>
      <c r="CPC43" s="1"/>
      <c r="CPD43" s="1"/>
      <c r="CPE43" s="1"/>
      <c r="CPF43" s="1"/>
      <c r="CPG43" s="1"/>
      <c r="CPH43" s="1"/>
      <c r="CPI43" s="1"/>
      <c r="CPJ43" s="1"/>
      <c r="CPK43" s="1"/>
      <c r="CPL43" s="1"/>
      <c r="CPM43" s="1"/>
      <c r="CPN43" s="1"/>
      <c r="CPO43" s="1"/>
      <c r="CPP43" s="1"/>
      <c r="CPQ43" s="1"/>
      <c r="CPR43" s="1"/>
      <c r="CPS43" s="1"/>
      <c r="CPT43" s="1"/>
      <c r="CPU43" s="1"/>
      <c r="CPV43" s="1"/>
      <c r="CPW43" s="1"/>
      <c r="CPX43" s="1"/>
      <c r="CPY43" s="1"/>
      <c r="CPZ43" s="1"/>
      <c r="CQA43" s="1"/>
      <c r="CQB43" s="1"/>
      <c r="CQC43" s="1"/>
      <c r="CQD43" s="1"/>
      <c r="CQE43" s="1"/>
      <c r="CQF43" s="1"/>
      <c r="CQG43" s="1"/>
      <c r="CQH43" s="1"/>
      <c r="CQI43" s="1"/>
      <c r="CQJ43" s="1"/>
      <c r="CQK43" s="1"/>
      <c r="CQL43" s="1"/>
      <c r="CQM43" s="1"/>
      <c r="CQN43" s="1"/>
      <c r="CQO43" s="1"/>
      <c r="CQP43" s="1"/>
      <c r="CQQ43" s="1"/>
      <c r="CQR43" s="1"/>
      <c r="CQS43" s="1"/>
      <c r="CQT43" s="1"/>
      <c r="CQU43" s="1"/>
      <c r="CQV43" s="1"/>
      <c r="CQW43" s="1"/>
      <c r="CQX43" s="1"/>
      <c r="CQY43" s="1"/>
      <c r="CQZ43" s="1"/>
      <c r="CRA43" s="1"/>
      <c r="CRB43" s="1"/>
      <c r="CRC43" s="1"/>
      <c r="CRD43" s="1"/>
      <c r="CRE43" s="1"/>
      <c r="CRF43" s="1"/>
      <c r="CRG43" s="1"/>
      <c r="CRH43" s="1"/>
      <c r="CRI43" s="1"/>
      <c r="CRJ43" s="1"/>
      <c r="CRK43" s="1"/>
      <c r="CRL43" s="1"/>
      <c r="CRM43" s="1"/>
      <c r="CRN43" s="1"/>
      <c r="CRO43" s="1"/>
      <c r="CRP43" s="1"/>
      <c r="CRQ43" s="1"/>
      <c r="CRR43" s="1"/>
      <c r="CRS43" s="1"/>
      <c r="CRT43" s="1"/>
      <c r="CRU43" s="1"/>
      <c r="CRV43" s="1"/>
      <c r="CRW43" s="1"/>
      <c r="CRX43" s="1"/>
      <c r="CRY43" s="1"/>
      <c r="CRZ43" s="1"/>
      <c r="CSA43" s="1"/>
      <c r="CSB43" s="1"/>
      <c r="CSC43" s="1"/>
      <c r="CSD43" s="1"/>
      <c r="CSE43" s="1"/>
      <c r="CSF43" s="1"/>
      <c r="CSG43" s="1"/>
      <c r="CSH43" s="1"/>
      <c r="CSI43" s="1"/>
      <c r="CSJ43" s="1"/>
      <c r="CSK43" s="1"/>
      <c r="CSL43" s="1"/>
      <c r="CSM43" s="1"/>
      <c r="CSN43" s="1"/>
      <c r="CSO43" s="1"/>
      <c r="CSP43" s="1"/>
      <c r="CSQ43" s="1"/>
      <c r="CSR43" s="1"/>
      <c r="CSS43" s="1"/>
      <c r="CST43" s="1"/>
      <c r="CSU43" s="1"/>
      <c r="CSV43" s="1"/>
      <c r="CSW43" s="1"/>
      <c r="CSX43" s="1"/>
      <c r="CSY43" s="1"/>
      <c r="CSZ43" s="1"/>
      <c r="CTA43" s="1"/>
      <c r="CTB43" s="1"/>
      <c r="CTC43" s="1"/>
      <c r="CTD43" s="1"/>
      <c r="CTE43" s="1"/>
      <c r="CTF43" s="1"/>
      <c r="CTG43" s="1"/>
      <c r="CTH43" s="1"/>
      <c r="CTI43" s="1"/>
      <c r="CTJ43" s="1"/>
      <c r="CTK43" s="1"/>
      <c r="CTL43" s="1"/>
      <c r="CTM43" s="1"/>
      <c r="CTN43" s="1"/>
      <c r="CTO43" s="1"/>
      <c r="CTP43" s="1"/>
      <c r="CTQ43" s="1"/>
      <c r="CTR43" s="1"/>
      <c r="CTS43" s="1"/>
      <c r="CTT43" s="1"/>
      <c r="CTU43" s="1"/>
      <c r="CTV43" s="1"/>
      <c r="CTW43" s="1"/>
      <c r="CTX43" s="1"/>
      <c r="CTY43" s="1"/>
      <c r="CTZ43" s="1"/>
      <c r="CUA43" s="1"/>
      <c r="CUB43" s="1"/>
      <c r="CUC43" s="1"/>
      <c r="CUD43" s="1"/>
      <c r="CUE43" s="1"/>
      <c r="CUF43" s="1"/>
      <c r="CUG43" s="1"/>
      <c r="CUH43" s="1"/>
      <c r="CUI43" s="1"/>
      <c r="CUJ43" s="1"/>
      <c r="CUK43" s="1"/>
      <c r="CUL43" s="1"/>
      <c r="CUM43" s="1"/>
      <c r="CUN43" s="1"/>
      <c r="CUO43" s="1"/>
      <c r="CUP43" s="1"/>
      <c r="CUQ43" s="1"/>
      <c r="CUR43" s="1"/>
      <c r="CUS43" s="1"/>
      <c r="CUT43" s="1"/>
      <c r="CUU43" s="1"/>
      <c r="CUV43" s="1"/>
      <c r="CUW43" s="1"/>
      <c r="CUX43" s="1"/>
      <c r="CUY43" s="1"/>
      <c r="CUZ43" s="1"/>
      <c r="CVA43" s="1"/>
      <c r="CVB43" s="1"/>
      <c r="CVC43" s="1"/>
      <c r="CVD43" s="1"/>
      <c r="CVE43" s="1"/>
      <c r="CVF43" s="1"/>
      <c r="CVG43" s="1"/>
      <c r="CVH43" s="1"/>
      <c r="CVI43" s="1"/>
      <c r="CVJ43" s="1"/>
      <c r="CVK43" s="1"/>
      <c r="CVL43" s="1"/>
      <c r="CVM43" s="1"/>
      <c r="CVN43" s="1"/>
      <c r="CVO43" s="1"/>
      <c r="CVP43" s="1"/>
      <c r="CVQ43" s="1"/>
      <c r="CVR43" s="1"/>
      <c r="CVS43" s="1"/>
      <c r="CVT43" s="1"/>
      <c r="CVU43" s="1"/>
      <c r="CVV43" s="1"/>
      <c r="CVW43" s="1"/>
      <c r="CVX43" s="1"/>
      <c r="CVY43" s="1"/>
      <c r="CVZ43" s="1"/>
      <c r="CWA43" s="1"/>
      <c r="CWB43" s="1"/>
      <c r="CWC43" s="1"/>
      <c r="CWD43" s="1"/>
      <c r="CWE43" s="1"/>
      <c r="CWF43" s="1"/>
      <c r="CWG43" s="1"/>
      <c r="CWH43" s="1"/>
      <c r="CWI43" s="1"/>
      <c r="CWJ43" s="1"/>
      <c r="CWK43" s="1"/>
      <c r="CWL43" s="1"/>
      <c r="CWM43" s="1"/>
      <c r="CWN43" s="1"/>
      <c r="CWO43" s="1"/>
      <c r="CWP43" s="1"/>
      <c r="CWQ43" s="1"/>
      <c r="CWR43" s="1"/>
      <c r="CWS43" s="1"/>
      <c r="CWT43" s="1"/>
      <c r="CWU43" s="1"/>
      <c r="CWV43" s="1"/>
      <c r="CWW43" s="1"/>
      <c r="CWX43" s="1"/>
      <c r="CWY43" s="1"/>
      <c r="CWZ43" s="1"/>
      <c r="CXA43" s="1"/>
      <c r="CXB43" s="1"/>
      <c r="CXC43" s="1"/>
      <c r="CXD43" s="1"/>
      <c r="CXE43" s="1"/>
      <c r="CXF43" s="1"/>
      <c r="CXG43" s="1"/>
      <c r="CXH43" s="1"/>
      <c r="CXI43" s="1"/>
      <c r="CXJ43" s="1"/>
      <c r="CXK43" s="1"/>
      <c r="CXL43" s="1"/>
      <c r="CXM43" s="1"/>
      <c r="CXN43" s="1"/>
      <c r="CXO43" s="1"/>
      <c r="CXP43" s="1"/>
      <c r="CXQ43" s="1"/>
      <c r="CXR43" s="1"/>
      <c r="CXS43" s="1"/>
      <c r="CXT43" s="1"/>
      <c r="CXU43" s="1"/>
      <c r="CXV43" s="1"/>
      <c r="CXW43" s="1"/>
      <c r="CXX43" s="1"/>
      <c r="CXY43" s="1"/>
      <c r="CXZ43" s="1"/>
      <c r="CYA43" s="1"/>
      <c r="CYB43" s="1"/>
      <c r="CYC43" s="1"/>
      <c r="CYD43" s="1"/>
      <c r="CYE43" s="1"/>
      <c r="CYF43" s="1"/>
      <c r="CYG43" s="1"/>
      <c r="CYH43" s="1"/>
      <c r="CYI43" s="1"/>
      <c r="CYJ43" s="1"/>
      <c r="CYK43" s="1"/>
      <c r="CYL43" s="1"/>
      <c r="CYM43" s="1"/>
      <c r="CYN43" s="1"/>
      <c r="CYO43" s="1"/>
      <c r="CYP43" s="1"/>
      <c r="CYQ43" s="1"/>
      <c r="CYR43" s="1"/>
      <c r="CYS43" s="1"/>
      <c r="CYT43" s="1"/>
      <c r="CYU43" s="1"/>
      <c r="CYV43" s="1"/>
      <c r="CYW43" s="1"/>
      <c r="CYX43" s="1"/>
      <c r="CYY43" s="1"/>
      <c r="CYZ43" s="1"/>
      <c r="CZA43" s="1"/>
      <c r="CZB43" s="1"/>
      <c r="CZC43" s="1"/>
      <c r="CZD43" s="1"/>
      <c r="CZE43" s="1"/>
      <c r="CZF43" s="1"/>
      <c r="CZG43" s="1"/>
      <c r="CZH43" s="1"/>
      <c r="CZI43" s="1"/>
      <c r="CZJ43" s="1"/>
      <c r="CZK43" s="1"/>
      <c r="CZL43" s="1"/>
      <c r="CZM43" s="1"/>
      <c r="CZN43" s="1"/>
      <c r="CZO43" s="1"/>
      <c r="CZP43" s="1"/>
      <c r="CZQ43" s="1"/>
      <c r="CZR43" s="1"/>
      <c r="CZS43" s="1"/>
      <c r="CZT43" s="1"/>
      <c r="CZU43" s="1"/>
      <c r="CZV43" s="1"/>
      <c r="CZW43" s="1"/>
      <c r="CZX43" s="1"/>
      <c r="CZY43" s="1"/>
      <c r="CZZ43" s="1"/>
      <c r="DAA43" s="1"/>
      <c r="DAB43" s="1"/>
      <c r="DAC43" s="1"/>
      <c r="DAD43" s="1"/>
      <c r="DAE43" s="1"/>
      <c r="DAF43" s="1"/>
      <c r="DAG43" s="1"/>
      <c r="DAH43" s="1"/>
      <c r="DAI43" s="1"/>
      <c r="DAJ43" s="1"/>
      <c r="DAK43" s="1"/>
      <c r="DAL43" s="1"/>
      <c r="DAM43" s="1"/>
      <c r="DAN43" s="1"/>
      <c r="DAO43" s="1"/>
      <c r="DAP43" s="1"/>
      <c r="DAQ43" s="1"/>
      <c r="DAR43" s="1"/>
      <c r="DAS43" s="1"/>
      <c r="DAT43" s="1"/>
      <c r="DAU43" s="1"/>
      <c r="DAV43" s="1"/>
      <c r="DAW43" s="1"/>
      <c r="DAX43" s="1"/>
      <c r="DAY43" s="1"/>
      <c r="DAZ43" s="1"/>
      <c r="DBA43" s="1"/>
      <c r="DBB43" s="1"/>
      <c r="DBC43" s="1"/>
      <c r="DBD43" s="1"/>
      <c r="DBE43" s="1"/>
      <c r="DBF43" s="1"/>
      <c r="DBG43" s="1"/>
      <c r="DBH43" s="1"/>
      <c r="DBI43" s="1"/>
      <c r="DBJ43" s="1"/>
      <c r="DBK43" s="1"/>
      <c r="DBL43" s="1"/>
      <c r="DBM43" s="1"/>
      <c r="DBN43" s="1"/>
      <c r="DBO43" s="1"/>
      <c r="DBP43" s="1"/>
      <c r="DBQ43" s="1"/>
      <c r="DBR43" s="1"/>
      <c r="DBS43" s="1"/>
      <c r="DBT43" s="1"/>
      <c r="DBU43" s="1"/>
      <c r="DBV43" s="1"/>
      <c r="DBW43" s="1"/>
      <c r="DBX43" s="1"/>
      <c r="DBY43" s="1"/>
      <c r="DBZ43" s="1"/>
      <c r="DCA43" s="1"/>
      <c r="DCB43" s="1"/>
      <c r="DCC43" s="1"/>
      <c r="DCD43" s="1"/>
      <c r="DCE43" s="1"/>
      <c r="DCF43" s="1"/>
      <c r="DCG43" s="1"/>
      <c r="DCH43" s="1"/>
      <c r="DCI43" s="1"/>
      <c r="DCJ43" s="1"/>
      <c r="DCK43" s="1"/>
      <c r="DCL43" s="1"/>
      <c r="DCM43" s="1"/>
      <c r="DCN43" s="1"/>
      <c r="DCO43" s="1"/>
      <c r="DCP43" s="1"/>
      <c r="DCQ43" s="1"/>
      <c r="DCR43" s="1"/>
      <c r="DCS43" s="1"/>
      <c r="DCT43" s="1"/>
      <c r="DCU43" s="1"/>
      <c r="DCV43" s="1"/>
      <c r="DCW43" s="1"/>
      <c r="DCX43" s="1"/>
      <c r="DCY43" s="1"/>
      <c r="DCZ43" s="1"/>
      <c r="DDA43" s="1"/>
      <c r="DDB43" s="1"/>
      <c r="DDC43" s="1"/>
      <c r="DDD43" s="1"/>
      <c r="DDE43" s="1"/>
      <c r="DDF43" s="1"/>
      <c r="DDG43" s="1"/>
      <c r="DDH43" s="1"/>
      <c r="DDI43" s="1"/>
      <c r="DDJ43" s="1"/>
      <c r="DDK43" s="1"/>
      <c r="DDL43" s="1"/>
      <c r="DDM43" s="1"/>
      <c r="DDN43" s="1"/>
      <c r="DDO43" s="1"/>
      <c r="DDP43" s="1"/>
      <c r="DDQ43" s="1"/>
      <c r="DDR43" s="1"/>
      <c r="DDS43" s="1"/>
      <c r="DDT43" s="1"/>
      <c r="DDU43" s="1"/>
      <c r="DDV43" s="1"/>
      <c r="DDW43" s="1"/>
      <c r="DDX43" s="1"/>
      <c r="DDY43" s="1"/>
      <c r="DDZ43" s="1"/>
      <c r="DEA43" s="1"/>
      <c r="DEB43" s="1"/>
      <c r="DEC43" s="1"/>
      <c r="DED43" s="1"/>
      <c r="DEE43" s="1"/>
      <c r="DEF43" s="1"/>
      <c r="DEG43" s="1"/>
      <c r="DEH43" s="1"/>
      <c r="DEI43" s="1"/>
      <c r="DEJ43" s="1"/>
      <c r="DEK43" s="1"/>
      <c r="DEL43" s="1"/>
      <c r="DEM43" s="1"/>
      <c r="DEN43" s="1"/>
      <c r="DEO43" s="1"/>
      <c r="DEP43" s="1"/>
      <c r="DEQ43" s="1"/>
      <c r="DER43" s="1"/>
      <c r="DES43" s="1"/>
      <c r="DET43" s="1"/>
      <c r="DEU43" s="1"/>
      <c r="DEV43" s="1"/>
      <c r="DEW43" s="1"/>
      <c r="DEX43" s="1"/>
      <c r="DEY43" s="1"/>
      <c r="DEZ43" s="1"/>
      <c r="DFA43" s="1"/>
      <c r="DFB43" s="1"/>
      <c r="DFC43" s="1"/>
      <c r="DFD43" s="1"/>
      <c r="DFE43" s="1"/>
      <c r="DFF43" s="1"/>
      <c r="DFG43" s="1"/>
      <c r="DFH43" s="1"/>
      <c r="DFI43" s="1"/>
      <c r="DFJ43" s="1"/>
      <c r="DFK43" s="1"/>
      <c r="DFL43" s="1"/>
      <c r="DFM43" s="1"/>
      <c r="DFN43" s="1"/>
      <c r="DFO43" s="1"/>
      <c r="DFP43" s="1"/>
      <c r="DFQ43" s="1"/>
      <c r="DFR43" s="1"/>
      <c r="DFS43" s="1"/>
      <c r="DFT43" s="1"/>
      <c r="DFU43" s="1"/>
      <c r="DFV43" s="1"/>
      <c r="DFW43" s="1"/>
      <c r="DFX43" s="1"/>
      <c r="DFY43" s="1"/>
      <c r="DFZ43" s="1"/>
      <c r="DGA43" s="1"/>
      <c r="DGB43" s="1"/>
      <c r="DGC43" s="1"/>
      <c r="DGD43" s="1"/>
      <c r="DGE43" s="1"/>
      <c r="DGF43" s="1"/>
      <c r="DGG43" s="1"/>
      <c r="DGH43" s="1"/>
      <c r="DGI43" s="1"/>
      <c r="DGJ43" s="1"/>
      <c r="DGK43" s="1"/>
      <c r="DGL43" s="1"/>
      <c r="DGM43" s="1"/>
      <c r="DGN43" s="1"/>
      <c r="DGO43" s="1"/>
      <c r="DGP43" s="1"/>
      <c r="DGQ43" s="1"/>
      <c r="DGR43" s="1"/>
      <c r="DGS43" s="1"/>
      <c r="DGT43" s="1"/>
      <c r="DGU43" s="1"/>
      <c r="DGV43" s="1"/>
      <c r="DGW43" s="1"/>
      <c r="DGX43" s="1"/>
      <c r="DGY43" s="1"/>
      <c r="DGZ43" s="1"/>
      <c r="DHA43" s="1"/>
      <c r="DHB43" s="1"/>
      <c r="DHC43" s="1"/>
      <c r="DHD43" s="1"/>
      <c r="DHE43" s="1"/>
      <c r="DHF43" s="1"/>
      <c r="DHG43" s="1"/>
      <c r="DHH43" s="1"/>
      <c r="DHI43" s="1"/>
      <c r="DHJ43" s="1"/>
      <c r="DHK43" s="1"/>
      <c r="DHL43" s="1"/>
      <c r="DHM43" s="1"/>
      <c r="DHN43" s="1"/>
      <c r="DHO43" s="1"/>
      <c r="DHP43" s="1"/>
      <c r="DHQ43" s="1"/>
      <c r="DHR43" s="1"/>
      <c r="DHS43" s="1"/>
      <c r="DHT43" s="1"/>
      <c r="DHU43" s="1"/>
      <c r="DHV43" s="1"/>
      <c r="DHW43" s="1"/>
      <c r="DHX43" s="1"/>
      <c r="DHY43" s="1"/>
      <c r="DHZ43" s="1"/>
      <c r="DIA43" s="1"/>
      <c r="DIB43" s="1"/>
      <c r="DIC43" s="1"/>
      <c r="DID43" s="1"/>
      <c r="DIE43" s="1"/>
      <c r="DIF43" s="1"/>
      <c r="DIG43" s="1"/>
      <c r="DIH43" s="1"/>
      <c r="DII43" s="1"/>
      <c r="DIJ43" s="1"/>
      <c r="DIK43" s="1"/>
      <c r="DIL43" s="1"/>
      <c r="DIM43" s="1"/>
      <c r="DIN43" s="1"/>
      <c r="DIO43" s="1"/>
      <c r="DIP43" s="1"/>
      <c r="DIQ43" s="1"/>
      <c r="DIR43" s="1"/>
      <c r="DIS43" s="1"/>
      <c r="DIT43" s="1"/>
      <c r="DIU43" s="1"/>
      <c r="DIV43" s="1"/>
      <c r="DIW43" s="1"/>
      <c r="DIX43" s="1"/>
      <c r="DIY43" s="1"/>
      <c r="DIZ43" s="1"/>
      <c r="DJA43" s="1"/>
      <c r="DJB43" s="1"/>
      <c r="DJC43" s="1"/>
      <c r="DJD43" s="1"/>
      <c r="DJE43" s="1"/>
      <c r="DJF43" s="1"/>
      <c r="DJG43" s="1"/>
      <c r="DJH43" s="1"/>
      <c r="DJI43" s="1"/>
      <c r="DJJ43" s="1"/>
      <c r="DJK43" s="1"/>
      <c r="DJL43" s="1"/>
      <c r="DJM43" s="1"/>
      <c r="DJN43" s="1"/>
      <c r="DJO43" s="1"/>
      <c r="DJP43" s="1"/>
      <c r="DJQ43" s="1"/>
      <c r="DJR43" s="1"/>
      <c r="DJS43" s="1"/>
      <c r="DJT43" s="1"/>
      <c r="DJU43" s="1"/>
      <c r="DJV43" s="1"/>
      <c r="DJW43" s="1"/>
      <c r="DJX43" s="1"/>
      <c r="DJY43" s="1"/>
      <c r="DJZ43" s="1"/>
      <c r="DKA43" s="1"/>
      <c r="DKB43" s="1"/>
      <c r="DKC43" s="1"/>
      <c r="DKD43" s="1"/>
      <c r="DKE43" s="1"/>
      <c r="DKF43" s="1"/>
      <c r="DKG43" s="1"/>
      <c r="DKH43" s="1"/>
      <c r="DKI43" s="1"/>
      <c r="DKJ43" s="1"/>
      <c r="DKK43" s="1"/>
      <c r="DKL43" s="1"/>
      <c r="DKM43" s="1"/>
      <c r="DKN43" s="1"/>
      <c r="DKO43" s="1"/>
      <c r="DKP43" s="1"/>
      <c r="DKQ43" s="1"/>
      <c r="DKR43" s="1"/>
      <c r="DKS43" s="1"/>
      <c r="DKT43" s="1"/>
      <c r="DKU43" s="1"/>
      <c r="DKV43" s="1"/>
      <c r="DKW43" s="1"/>
      <c r="DKX43" s="1"/>
      <c r="DKY43" s="1"/>
      <c r="DKZ43" s="1"/>
      <c r="DLA43" s="1"/>
      <c r="DLB43" s="1"/>
      <c r="DLC43" s="1"/>
      <c r="DLD43" s="1"/>
      <c r="DLE43" s="1"/>
      <c r="DLF43" s="1"/>
      <c r="DLG43" s="1"/>
      <c r="DLH43" s="1"/>
      <c r="DLI43" s="1"/>
      <c r="DLJ43" s="1"/>
      <c r="DLK43" s="1"/>
      <c r="DLL43" s="1"/>
      <c r="DLM43" s="1"/>
      <c r="DLN43" s="1"/>
      <c r="DLO43" s="1"/>
      <c r="DLP43" s="1"/>
      <c r="DLQ43" s="1"/>
      <c r="DLR43" s="1"/>
      <c r="DLS43" s="1"/>
      <c r="DLT43" s="1"/>
      <c r="DLU43" s="1"/>
      <c r="DLV43" s="1"/>
      <c r="DLW43" s="1"/>
      <c r="DLX43" s="1"/>
      <c r="DLY43" s="1"/>
      <c r="DLZ43" s="1"/>
      <c r="DMA43" s="1"/>
      <c r="DMB43" s="1"/>
      <c r="DMC43" s="1"/>
      <c r="DMD43" s="1"/>
      <c r="DME43" s="1"/>
      <c r="DMF43" s="1"/>
      <c r="DMG43" s="1"/>
      <c r="DMH43" s="1"/>
      <c r="DMI43" s="1"/>
      <c r="DMJ43" s="1"/>
      <c r="DMK43" s="1"/>
      <c r="DML43" s="1"/>
      <c r="DMM43" s="1"/>
      <c r="DMN43" s="1"/>
      <c r="DMO43" s="1"/>
      <c r="DMP43" s="1"/>
      <c r="DMQ43" s="1"/>
      <c r="DMR43" s="1"/>
      <c r="DMS43" s="1"/>
      <c r="DMT43" s="1"/>
      <c r="DMU43" s="1"/>
      <c r="DMV43" s="1"/>
      <c r="DMW43" s="1"/>
      <c r="DMX43" s="1"/>
      <c r="DMY43" s="1"/>
      <c r="DMZ43" s="1"/>
      <c r="DNA43" s="1"/>
      <c r="DNB43" s="1"/>
      <c r="DNC43" s="1"/>
      <c r="DND43" s="1"/>
      <c r="DNE43" s="1"/>
      <c r="DNF43" s="1"/>
      <c r="DNG43" s="1"/>
      <c r="DNH43" s="1"/>
      <c r="DNI43" s="1"/>
      <c r="DNJ43" s="1"/>
      <c r="DNK43" s="1"/>
      <c r="DNL43" s="1"/>
      <c r="DNM43" s="1"/>
      <c r="DNN43" s="1"/>
      <c r="DNO43" s="1"/>
      <c r="DNP43" s="1"/>
      <c r="DNQ43" s="1"/>
      <c r="DNR43" s="1"/>
      <c r="DNS43" s="1"/>
      <c r="DNT43" s="1"/>
      <c r="DNU43" s="1"/>
      <c r="DNV43" s="1"/>
      <c r="DNW43" s="1"/>
      <c r="DNX43" s="1"/>
      <c r="DNY43" s="1"/>
      <c r="DNZ43" s="1"/>
      <c r="DOA43" s="1"/>
      <c r="DOB43" s="1"/>
      <c r="DOC43" s="1"/>
      <c r="DOD43" s="1"/>
      <c r="DOE43" s="1"/>
      <c r="DOF43" s="1"/>
      <c r="DOG43" s="1"/>
      <c r="DOH43" s="1"/>
      <c r="DOI43" s="1"/>
      <c r="DOJ43" s="1"/>
      <c r="DOK43" s="1"/>
      <c r="DOL43" s="1"/>
      <c r="DOM43" s="1"/>
      <c r="DON43" s="1"/>
      <c r="DOO43" s="1"/>
      <c r="DOP43" s="1"/>
      <c r="DOQ43" s="1"/>
      <c r="DOR43" s="1"/>
      <c r="DOS43" s="1"/>
      <c r="DOT43" s="1"/>
      <c r="DOU43" s="1"/>
      <c r="DOV43" s="1"/>
      <c r="DOW43" s="1"/>
      <c r="DOX43" s="1"/>
      <c r="DOY43" s="1"/>
      <c r="DOZ43" s="1"/>
      <c r="DPA43" s="1"/>
      <c r="DPB43" s="1"/>
      <c r="DPC43" s="1"/>
      <c r="DPD43" s="1"/>
      <c r="DPE43" s="1"/>
      <c r="DPF43" s="1"/>
      <c r="DPG43" s="1"/>
      <c r="DPH43" s="1"/>
      <c r="DPI43" s="1"/>
      <c r="DPJ43" s="1"/>
      <c r="DPK43" s="1"/>
      <c r="DPL43" s="1"/>
      <c r="DPM43" s="1"/>
      <c r="DPN43" s="1"/>
      <c r="DPO43" s="1"/>
      <c r="DPP43" s="1"/>
      <c r="DPQ43" s="1"/>
      <c r="DPR43" s="1"/>
      <c r="DPS43" s="1"/>
      <c r="DPT43" s="1"/>
      <c r="DPU43" s="1"/>
      <c r="DPV43" s="1"/>
      <c r="DPW43" s="1"/>
      <c r="DPX43" s="1"/>
      <c r="DPY43" s="1"/>
      <c r="DPZ43" s="1"/>
      <c r="DQA43" s="1"/>
      <c r="DQB43" s="1"/>
      <c r="DQC43" s="1"/>
      <c r="DQD43" s="1"/>
      <c r="DQE43" s="1"/>
      <c r="DQF43" s="1"/>
      <c r="DQG43" s="1"/>
      <c r="DQH43" s="1"/>
      <c r="DQI43" s="1"/>
      <c r="DQJ43" s="1"/>
      <c r="DQK43" s="1"/>
      <c r="DQL43" s="1"/>
      <c r="DQM43" s="1"/>
      <c r="DQN43" s="1"/>
      <c r="DQO43" s="1"/>
      <c r="DQP43" s="1"/>
      <c r="DQQ43" s="1"/>
      <c r="DQR43" s="1"/>
      <c r="DQS43" s="1"/>
      <c r="DQT43" s="1"/>
      <c r="DQU43" s="1"/>
      <c r="DQV43" s="1"/>
      <c r="DQW43" s="1"/>
      <c r="DQX43" s="1"/>
      <c r="DQY43" s="1"/>
      <c r="DQZ43" s="1"/>
      <c r="DRA43" s="1"/>
      <c r="DRB43" s="1"/>
      <c r="DRC43" s="1"/>
      <c r="DRD43" s="1"/>
      <c r="DRE43" s="1"/>
      <c r="DRF43" s="1"/>
      <c r="DRG43" s="1"/>
      <c r="DRH43" s="1"/>
      <c r="DRI43" s="1"/>
      <c r="DRJ43" s="1"/>
      <c r="DRK43" s="1"/>
      <c r="DRL43" s="1"/>
      <c r="DRM43" s="1"/>
      <c r="DRN43" s="1"/>
      <c r="DRO43" s="1"/>
      <c r="DRP43" s="1"/>
      <c r="DRQ43" s="1"/>
      <c r="DRR43" s="1"/>
      <c r="DRS43" s="1"/>
      <c r="DRT43" s="1"/>
      <c r="DRU43" s="1"/>
      <c r="DRV43" s="1"/>
      <c r="DRW43" s="1"/>
      <c r="DRX43" s="1"/>
      <c r="DRY43" s="1"/>
      <c r="DRZ43" s="1"/>
      <c r="DSA43" s="1"/>
      <c r="DSB43" s="1"/>
      <c r="DSC43" s="1"/>
      <c r="DSD43" s="1"/>
      <c r="DSE43" s="1"/>
      <c r="DSF43" s="1"/>
      <c r="DSG43" s="1"/>
      <c r="DSH43" s="1"/>
      <c r="DSI43" s="1"/>
      <c r="DSJ43" s="1"/>
      <c r="DSK43" s="1"/>
      <c r="DSL43" s="1"/>
      <c r="DSM43" s="1"/>
      <c r="DSN43" s="1"/>
      <c r="DSO43" s="1"/>
      <c r="DSP43" s="1"/>
      <c r="DSQ43" s="1"/>
      <c r="DSR43" s="1"/>
      <c r="DSS43" s="1"/>
      <c r="DST43" s="1"/>
      <c r="DSU43" s="1"/>
      <c r="DSV43" s="1"/>
      <c r="DSW43" s="1"/>
      <c r="DSX43" s="1"/>
      <c r="DSY43" s="1"/>
      <c r="DSZ43" s="1"/>
      <c r="DTA43" s="1"/>
      <c r="DTB43" s="1"/>
      <c r="DTC43" s="1"/>
      <c r="DTD43" s="1"/>
      <c r="DTE43" s="1"/>
      <c r="DTF43" s="1"/>
      <c r="DTG43" s="1"/>
      <c r="DTH43" s="1"/>
      <c r="DTI43" s="1"/>
      <c r="DTJ43" s="1"/>
      <c r="DTK43" s="1"/>
      <c r="DTL43" s="1"/>
      <c r="DTM43" s="1"/>
      <c r="DTN43" s="1"/>
      <c r="DTO43" s="1"/>
      <c r="DTP43" s="1"/>
      <c r="DTQ43" s="1"/>
      <c r="DTR43" s="1"/>
      <c r="DTS43" s="1"/>
      <c r="DTT43" s="1"/>
      <c r="DTU43" s="1"/>
      <c r="DTV43" s="1"/>
      <c r="DTW43" s="1"/>
      <c r="DTX43" s="1"/>
      <c r="DTY43" s="1"/>
      <c r="DTZ43" s="1"/>
      <c r="DUA43" s="1"/>
      <c r="DUB43" s="1"/>
      <c r="DUC43" s="1"/>
      <c r="DUD43" s="1"/>
      <c r="DUE43" s="1"/>
      <c r="DUF43" s="1"/>
      <c r="DUG43" s="1"/>
      <c r="DUH43" s="1"/>
      <c r="DUI43" s="1"/>
      <c r="DUJ43" s="1"/>
      <c r="DUK43" s="1"/>
      <c r="DUL43" s="1"/>
      <c r="DUM43" s="1"/>
      <c r="DUN43" s="1"/>
      <c r="DUO43" s="1"/>
      <c r="DUP43" s="1"/>
      <c r="DUQ43" s="1"/>
      <c r="DUR43" s="1"/>
      <c r="DUS43" s="1"/>
      <c r="DUT43" s="1"/>
      <c r="DUU43" s="1"/>
      <c r="DUV43" s="1"/>
      <c r="DUW43" s="1"/>
      <c r="DUX43" s="1"/>
      <c r="DUY43" s="1"/>
      <c r="DUZ43" s="1"/>
      <c r="DVA43" s="1"/>
      <c r="DVB43" s="1"/>
      <c r="DVC43" s="1"/>
      <c r="DVD43" s="1"/>
      <c r="DVE43" s="1"/>
      <c r="DVF43" s="1"/>
      <c r="DVG43" s="1"/>
      <c r="DVH43" s="1"/>
      <c r="DVI43" s="1"/>
      <c r="DVJ43" s="1"/>
      <c r="DVK43" s="1"/>
      <c r="DVL43" s="1"/>
      <c r="DVM43" s="1"/>
      <c r="DVN43" s="1"/>
      <c r="DVO43" s="1"/>
      <c r="DVP43" s="1"/>
      <c r="DVQ43" s="1"/>
      <c r="DVR43" s="1"/>
      <c r="DVS43" s="1"/>
      <c r="DVT43" s="1"/>
      <c r="DVU43" s="1"/>
      <c r="DVV43" s="1"/>
      <c r="DVW43" s="1"/>
      <c r="DVX43" s="1"/>
      <c r="DVY43" s="1"/>
      <c r="DVZ43" s="1"/>
      <c r="DWA43" s="1"/>
      <c r="DWB43" s="1"/>
      <c r="DWC43" s="1"/>
      <c r="DWD43" s="1"/>
      <c r="DWE43" s="1"/>
      <c r="DWF43" s="1"/>
      <c r="DWG43" s="1"/>
      <c r="DWH43" s="1"/>
      <c r="DWI43" s="1"/>
      <c r="DWJ43" s="1"/>
      <c r="DWK43" s="1"/>
      <c r="DWL43" s="1"/>
      <c r="DWM43" s="1"/>
      <c r="DWN43" s="1"/>
      <c r="DWO43" s="1"/>
      <c r="DWP43" s="1"/>
      <c r="DWQ43" s="1"/>
      <c r="DWR43" s="1"/>
      <c r="DWS43" s="1"/>
      <c r="DWT43" s="1"/>
      <c r="DWU43" s="1"/>
      <c r="DWV43" s="1"/>
      <c r="DWW43" s="1"/>
      <c r="DWX43" s="1"/>
      <c r="DWY43" s="1"/>
      <c r="DWZ43" s="1"/>
      <c r="DXA43" s="1"/>
      <c r="DXB43" s="1"/>
      <c r="DXC43" s="1"/>
      <c r="DXD43" s="1"/>
      <c r="DXE43" s="1"/>
      <c r="DXF43" s="1"/>
      <c r="DXG43" s="1"/>
      <c r="DXH43" s="1"/>
      <c r="DXI43" s="1"/>
      <c r="DXJ43" s="1"/>
      <c r="DXK43" s="1"/>
      <c r="DXL43" s="1"/>
      <c r="DXM43" s="1"/>
      <c r="DXN43" s="1"/>
      <c r="DXO43" s="1"/>
      <c r="DXP43" s="1"/>
      <c r="DXQ43" s="1"/>
      <c r="DXR43" s="1"/>
      <c r="DXS43" s="1"/>
      <c r="DXT43" s="1"/>
      <c r="DXU43" s="1"/>
      <c r="DXV43" s="1"/>
      <c r="DXW43" s="1"/>
      <c r="DXX43" s="1"/>
      <c r="DXY43" s="1"/>
      <c r="DXZ43" s="1"/>
      <c r="DYA43" s="1"/>
      <c r="DYB43" s="1"/>
      <c r="DYC43" s="1"/>
      <c r="DYD43" s="1"/>
      <c r="DYE43" s="1"/>
      <c r="DYF43" s="1"/>
      <c r="DYG43" s="1"/>
      <c r="DYH43" s="1"/>
      <c r="DYI43" s="1"/>
      <c r="DYJ43" s="1"/>
      <c r="DYK43" s="1"/>
      <c r="DYL43" s="1"/>
      <c r="DYM43" s="1"/>
      <c r="DYN43" s="1"/>
      <c r="DYO43" s="1"/>
      <c r="DYP43" s="1"/>
      <c r="DYQ43" s="1"/>
      <c r="DYR43" s="1"/>
      <c r="DYS43" s="1"/>
      <c r="DYT43" s="1"/>
      <c r="DYU43" s="1"/>
      <c r="DYV43" s="1"/>
      <c r="DYW43" s="1"/>
      <c r="DYX43" s="1"/>
      <c r="DYY43" s="1"/>
      <c r="DYZ43" s="1"/>
      <c r="DZA43" s="1"/>
      <c r="DZB43" s="1"/>
      <c r="DZC43" s="1"/>
      <c r="DZD43" s="1"/>
      <c r="DZE43" s="1"/>
      <c r="DZF43" s="1"/>
      <c r="DZG43" s="1"/>
      <c r="DZH43" s="1"/>
      <c r="DZI43" s="1"/>
      <c r="DZJ43" s="1"/>
      <c r="DZK43" s="1"/>
      <c r="DZL43" s="1"/>
      <c r="DZM43" s="1"/>
      <c r="DZN43" s="1"/>
      <c r="DZO43" s="1"/>
      <c r="DZP43" s="1"/>
      <c r="DZQ43" s="1"/>
      <c r="DZR43" s="1"/>
      <c r="DZS43" s="1"/>
      <c r="DZT43" s="1"/>
      <c r="DZU43" s="1"/>
      <c r="DZV43" s="1"/>
      <c r="DZW43" s="1"/>
      <c r="DZX43" s="1"/>
      <c r="DZY43" s="1"/>
      <c r="DZZ43" s="1"/>
      <c r="EAA43" s="1"/>
      <c r="EAB43" s="1"/>
      <c r="EAC43" s="1"/>
      <c r="EAD43" s="1"/>
      <c r="EAE43" s="1"/>
      <c r="EAF43" s="1"/>
      <c r="EAG43" s="1"/>
      <c r="EAH43" s="1"/>
      <c r="EAI43" s="1"/>
      <c r="EAJ43" s="1"/>
      <c r="EAK43" s="1"/>
      <c r="EAL43" s="1"/>
      <c r="EAM43" s="1"/>
      <c r="EAN43" s="1"/>
      <c r="EAO43" s="1"/>
      <c r="EAP43" s="1"/>
      <c r="EAQ43" s="1"/>
      <c r="EAR43" s="1"/>
      <c r="EAS43" s="1"/>
      <c r="EAT43" s="1"/>
      <c r="EAU43" s="1"/>
      <c r="EAV43" s="1"/>
      <c r="EAW43" s="1"/>
      <c r="EAX43" s="1"/>
      <c r="EAY43" s="1"/>
      <c r="EAZ43" s="1"/>
      <c r="EBA43" s="1"/>
      <c r="EBB43" s="1"/>
      <c r="EBC43" s="1"/>
      <c r="EBD43" s="1"/>
      <c r="EBE43" s="1"/>
      <c r="EBF43" s="1"/>
      <c r="EBG43" s="1"/>
      <c r="EBH43" s="1"/>
      <c r="EBI43" s="1"/>
      <c r="EBJ43" s="1"/>
      <c r="EBK43" s="1"/>
      <c r="EBL43" s="1"/>
      <c r="EBM43" s="1"/>
      <c r="EBN43" s="1"/>
      <c r="EBO43" s="1"/>
      <c r="EBP43" s="1"/>
      <c r="EBQ43" s="1"/>
      <c r="EBR43" s="1"/>
      <c r="EBS43" s="1"/>
      <c r="EBT43" s="1"/>
      <c r="EBU43" s="1"/>
      <c r="EBV43" s="1"/>
      <c r="EBW43" s="1"/>
      <c r="EBX43" s="1"/>
      <c r="EBY43" s="1"/>
      <c r="EBZ43" s="1"/>
      <c r="ECA43" s="1"/>
      <c r="ECB43" s="1"/>
      <c r="ECC43" s="1"/>
      <c r="ECD43" s="1"/>
      <c r="ECE43" s="1"/>
      <c r="ECF43" s="1"/>
      <c r="ECG43" s="1"/>
      <c r="ECH43" s="1"/>
      <c r="ECI43" s="1"/>
      <c r="ECJ43" s="1"/>
      <c r="ECK43" s="1"/>
      <c r="ECL43" s="1"/>
      <c r="ECM43" s="1"/>
      <c r="ECN43" s="1"/>
      <c r="ECO43" s="1"/>
      <c r="ECP43" s="1"/>
      <c r="ECQ43" s="1"/>
      <c r="ECR43" s="1"/>
      <c r="ECS43" s="1"/>
      <c r="ECT43" s="1"/>
      <c r="ECU43" s="1"/>
      <c r="ECV43" s="1"/>
      <c r="ECW43" s="1"/>
      <c r="ECX43" s="1"/>
      <c r="ECY43" s="1"/>
      <c r="ECZ43" s="1"/>
      <c r="EDA43" s="1"/>
      <c r="EDB43" s="1"/>
      <c r="EDC43" s="1"/>
      <c r="EDD43" s="1"/>
      <c r="EDE43" s="1"/>
      <c r="EDF43" s="1"/>
      <c r="EDG43" s="1"/>
      <c r="EDH43" s="1"/>
      <c r="EDI43" s="1"/>
      <c r="EDJ43" s="1"/>
      <c r="EDK43" s="1"/>
      <c r="EDL43" s="1"/>
      <c r="EDM43" s="1"/>
      <c r="EDN43" s="1"/>
      <c r="EDO43" s="1"/>
      <c r="EDP43" s="1"/>
      <c r="EDQ43" s="1"/>
      <c r="EDR43" s="1"/>
      <c r="EDS43" s="1"/>
      <c r="EDT43" s="1"/>
      <c r="EDU43" s="1"/>
      <c r="EDV43" s="1"/>
      <c r="EDW43" s="1"/>
      <c r="EDX43" s="1"/>
      <c r="EDY43" s="1"/>
      <c r="EDZ43" s="1"/>
      <c r="EEA43" s="1"/>
      <c r="EEB43" s="1"/>
      <c r="EEC43" s="1"/>
      <c r="EED43" s="1"/>
      <c r="EEE43" s="1"/>
      <c r="EEF43" s="1"/>
      <c r="EEG43" s="1"/>
      <c r="EEH43" s="1"/>
      <c r="EEI43" s="1"/>
      <c r="EEJ43" s="1"/>
      <c r="EEK43" s="1"/>
      <c r="EEL43" s="1"/>
      <c r="EEM43" s="1"/>
      <c r="EEN43" s="1"/>
      <c r="EEO43" s="1"/>
      <c r="EEP43" s="1"/>
      <c r="EEQ43" s="1"/>
      <c r="EER43" s="1"/>
      <c r="EES43" s="1"/>
      <c r="EET43" s="1"/>
      <c r="EEU43" s="1"/>
      <c r="EEV43" s="1"/>
      <c r="EEW43" s="1"/>
      <c r="EEX43" s="1"/>
      <c r="EEY43" s="1"/>
      <c r="EEZ43" s="1"/>
      <c r="EFA43" s="1"/>
      <c r="EFB43" s="1"/>
      <c r="EFC43" s="1"/>
      <c r="EFD43" s="1"/>
      <c r="EFE43" s="1"/>
      <c r="EFF43" s="1"/>
      <c r="EFG43" s="1"/>
      <c r="EFH43" s="1"/>
      <c r="EFI43" s="1"/>
      <c r="EFJ43" s="1"/>
      <c r="EFK43" s="1"/>
      <c r="EFL43" s="1"/>
      <c r="EFM43" s="1"/>
      <c r="EFN43" s="1"/>
      <c r="EFO43" s="1"/>
      <c r="EFP43" s="1"/>
      <c r="EFQ43" s="1"/>
      <c r="EFR43" s="1"/>
      <c r="EFS43" s="1"/>
      <c r="EFT43" s="1"/>
      <c r="EFU43" s="1"/>
      <c r="EFV43" s="1"/>
      <c r="EFW43" s="1"/>
      <c r="EFX43" s="1"/>
      <c r="EFY43" s="1"/>
      <c r="EFZ43" s="1"/>
      <c r="EGA43" s="1"/>
      <c r="EGB43" s="1"/>
      <c r="EGC43" s="1"/>
      <c r="EGD43" s="1"/>
      <c r="EGE43" s="1"/>
      <c r="EGF43" s="1"/>
      <c r="EGG43" s="1"/>
      <c r="EGH43" s="1"/>
      <c r="EGI43" s="1"/>
      <c r="EGJ43" s="1"/>
      <c r="EGK43" s="1"/>
      <c r="EGL43" s="1"/>
      <c r="EGM43" s="1"/>
      <c r="EGN43" s="1"/>
      <c r="EGO43" s="1"/>
      <c r="EGP43" s="1"/>
      <c r="EGQ43" s="1"/>
      <c r="EGR43" s="1"/>
      <c r="EGS43" s="1"/>
      <c r="EGT43" s="1"/>
      <c r="EGU43" s="1"/>
      <c r="EGV43" s="1"/>
      <c r="EGW43" s="1"/>
      <c r="EGX43" s="1"/>
      <c r="EGY43" s="1"/>
      <c r="EGZ43" s="1"/>
      <c r="EHA43" s="1"/>
      <c r="EHB43" s="1"/>
      <c r="EHC43" s="1"/>
      <c r="EHD43" s="1"/>
      <c r="EHE43" s="1"/>
      <c r="EHF43" s="1"/>
      <c r="EHG43" s="1"/>
      <c r="EHH43" s="1"/>
      <c r="EHI43" s="1"/>
      <c r="EHJ43" s="1"/>
      <c r="EHK43" s="1"/>
      <c r="EHL43" s="1"/>
      <c r="EHM43" s="1"/>
      <c r="EHN43" s="1"/>
      <c r="EHO43" s="1"/>
      <c r="EHP43" s="1"/>
      <c r="EHQ43" s="1"/>
      <c r="EHR43" s="1"/>
      <c r="EHS43" s="1"/>
      <c r="EHT43" s="1"/>
      <c r="EHU43" s="1"/>
      <c r="EHV43" s="1"/>
      <c r="EHW43" s="1"/>
      <c r="EHX43" s="1"/>
      <c r="EHY43" s="1"/>
      <c r="EHZ43" s="1"/>
      <c r="EIA43" s="1"/>
      <c r="EIB43" s="1"/>
      <c r="EIC43" s="1"/>
      <c r="EID43" s="1"/>
      <c r="EIE43" s="1"/>
      <c r="EIF43" s="1"/>
      <c r="EIG43" s="1"/>
      <c r="EIH43" s="1"/>
      <c r="EII43" s="1"/>
      <c r="EIJ43" s="1"/>
      <c r="EIK43" s="1"/>
      <c r="EIL43" s="1"/>
      <c r="EIM43" s="1"/>
      <c r="EIN43" s="1"/>
      <c r="EIO43" s="1"/>
      <c r="EIP43" s="1"/>
      <c r="EIQ43" s="1"/>
      <c r="EIR43" s="1"/>
      <c r="EIS43" s="1"/>
      <c r="EIT43" s="1"/>
      <c r="EIU43" s="1"/>
      <c r="EIV43" s="1"/>
      <c r="EIW43" s="1"/>
      <c r="EIX43" s="1"/>
      <c r="EIY43" s="1"/>
      <c r="EIZ43" s="1"/>
      <c r="EJA43" s="1"/>
      <c r="EJB43" s="1"/>
      <c r="EJC43" s="1"/>
      <c r="EJD43" s="1"/>
      <c r="EJE43" s="1"/>
      <c r="EJF43" s="1"/>
      <c r="EJG43" s="1"/>
      <c r="EJH43" s="1"/>
      <c r="EJI43" s="1"/>
      <c r="EJJ43" s="1"/>
      <c r="EJK43" s="1"/>
      <c r="EJL43" s="1"/>
      <c r="EJM43" s="1"/>
      <c r="EJN43" s="1"/>
      <c r="EJO43" s="1"/>
      <c r="EJP43" s="1"/>
      <c r="EJQ43" s="1"/>
      <c r="EJR43" s="1"/>
      <c r="EJS43" s="1"/>
      <c r="EJT43" s="1"/>
      <c r="EJU43" s="1"/>
      <c r="EJV43" s="1"/>
      <c r="EJW43" s="1"/>
      <c r="EJX43" s="1"/>
      <c r="EJY43" s="1"/>
      <c r="EJZ43" s="1"/>
      <c r="EKA43" s="1"/>
      <c r="EKB43" s="1"/>
      <c r="EKC43" s="1"/>
      <c r="EKD43" s="1"/>
      <c r="EKE43" s="1"/>
      <c r="EKF43" s="1"/>
      <c r="EKG43" s="1"/>
      <c r="EKH43" s="1"/>
      <c r="EKI43" s="1"/>
      <c r="EKJ43" s="1"/>
      <c r="EKK43" s="1"/>
      <c r="EKL43" s="1"/>
      <c r="EKM43" s="1"/>
      <c r="EKN43" s="1"/>
      <c r="EKO43" s="1"/>
      <c r="EKP43" s="1"/>
      <c r="EKQ43" s="1"/>
      <c r="EKR43" s="1"/>
      <c r="EKS43" s="1"/>
      <c r="EKT43" s="1"/>
      <c r="EKU43" s="1"/>
      <c r="EKV43" s="1"/>
      <c r="EKW43" s="1"/>
      <c r="EKX43" s="1"/>
      <c r="EKY43" s="1"/>
      <c r="EKZ43" s="1"/>
      <c r="ELA43" s="1"/>
      <c r="ELB43" s="1"/>
      <c r="ELC43" s="1"/>
      <c r="ELD43" s="1"/>
      <c r="ELE43" s="1"/>
      <c r="ELF43" s="1"/>
      <c r="ELG43" s="1"/>
      <c r="ELH43" s="1"/>
      <c r="ELI43" s="1"/>
      <c r="ELJ43" s="1"/>
      <c r="ELK43" s="1"/>
      <c r="ELL43" s="1"/>
      <c r="ELM43" s="1"/>
      <c r="ELN43" s="1"/>
      <c r="ELO43" s="1"/>
      <c r="ELP43" s="1"/>
      <c r="ELQ43" s="1"/>
      <c r="ELR43" s="1"/>
      <c r="ELS43" s="1"/>
      <c r="ELT43" s="1"/>
      <c r="ELU43" s="1"/>
      <c r="ELV43" s="1"/>
      <c r="ELW43" s="1"/>
      <c r="ELX43" s="1"/>
      <c r="ELY43" s="1"/>
      <c r="ELZ43" s="1"/>
      <c r="EMA43" s="1"/>
      <c r="EMB43" s="1"/>
      <c r="EMC43" s="1"/>
      <c r="EMD43" s="1"/>
      <c r="EME43" s="1"/>
      <c r="EMF43" s="1"/>
      <c r="EMG43" s="1"/>
      <c r="EMH43" s="1"/>
      <c r="EMI43" s="1"/>
      <c r="EMJ43" s="1"/>
      <c r="EMK43" s="1"/>
      <c r="EML43" s="1"/>
      <c r="EMM43" s="1"/>
      <c r="EMN43" s="1"/>
      <c r="EMO43" s="1"/>
      <c r="EMP43" s="1"/>
      <c r="EMQ43" s="1"/>
      <c r="EMR43" s="1"/>
      <c r="EMS43" s="1"/>
      <c r="EMT43" s="1"/>
      <c r="EMU43" s="1"/>
      <c r="EMV43" s="1"/>
      <c r="EMW43" s="1"/>
      <c r="EMX43" s="1"/>
      <c r="EMY43" s="1"/>
      <c r="EMZ43" s="1"/>
      <c r="ENA43" s="1"/>
      <c r="ENB43" s="1"/>
      <c r="ENC43" s="1"/>
      <c r="END43" s="1"/>
      <c r="ENE43" s="1"/>
      <c r="ENF43" s="1"/>
      <c r="ENG43" s="1"/>
      <c r="ENH43" s="1"/>
      <c r="ENI43" s="1"/>
      <c r="ENJ43" s="1"/>
      <c r="ENK43" s="1"/>
      <c r="ENL43" s="1"/>
      <c r="ENM43" s="1"/>
      <c r="ENN43" s="1"/>
      <c r="ENO43" s="1"/>
      <c r="ENP43" s="1"/>
      <c r="ENQ43" s="1"/>
      <c r="ENR43" s="1"/>
      <c r="ENS43" s="1"/>
      <c r="ENT43" s="1"/>
      <c r="ENU43" s="1"/>
      <c r="ENV43" s="1"/>
      <c r="ENW43" s="1"/>
      <c r="ENX43" s="1"/>
      <c r="ENY43" s="1"/>
      <c r="ENZ43" s="1"/>
      <c r="EOA43" s="1"/>
      <c r="EOB43" s="1"/>
      <c r="EOC43" s="1"/>
      <c r="EOD43" s="1"/>
      <c r="EOE43" s="1"/>
      <c r="EOF43" s="1"/>
      <c r="EOG43" s="1"/>
      <c r="EOH43" s="1"/>
      <c r="EOI43" s="1"/>
      <c r="EOJ43" s="1"/>
      <c r="EOK43" s="1"/>
      <c r="EOL43" s="1"/>
      <c r="EOM43" s="1"/>
      <c r="EON43" s="1"/>
      <c r="EOO43" s="1"/>
      <c r="EOP43" s="1"/>
      <c r="EOQ43" s="1"/>
      <c r="EOR43" s="1"/>
      <c r="EOS43" s="1"/>
      <c r="EOT43" s="1"/>
      <c r="EOU43" s="1"/>
      <c r="EOV43" s="1"/>
      <c r="EOW43" s="1"/>
      <c r="EOX43" s="1"/>
      <c r="EOY43" s="1"/>
      <c r="EOZ43" s="1"/>
      <c r="EPA43" s="1"/>
      <c r="EPB43" s="1"/>
      <c r="EPC43" s="1"/>
      <c r="EPD43" s="1"/>
      <c r="EPE43" s="1"/>
      <c r="EPF43" s="1"/>
      <c r="EPG43" s="1"/>
      <c r="EPH43" s="1"/>
      <c r="EPI43" s="1"/>
      <c r="EPJ43" s="1"/>
      <c r="EPK43" s="1"/>
      <c r="EPL43" s="1"/>
      <c r="EPM43" s="1"/>
      <c r="EPN43" s="1"/>
      <c r="EPO43" s="1"/>
      <c r="EPP43" s="1"/>
      <c r="EPQ43" s="1"/>
      <c r="EPR43" s="1"/>
      <c r="EPS43" s="1"/>
      <c r="EPT43" s="1"/>
      <c r="EPU43" s="1"/>
      <c r="EPV43" s="1"/>
      <c r="EPW43" s="1"/>
      <c r="EPX43" s="1"/>
      <c r="EPY43" s="1"/>
      <c r="EPZ43" s="1"/>
      <c r="EQA43" s="1"/>
      <c r="EQB43" s="1"/>
      <c r="EQC43" s="1"/>
      <c r="EQD43" s="1"/>
      <c r="EQE43" s="1"/>
      <c r="EQF43" s="1"/>
      <c r="EQG43" s="1"/>
      <c r="EQH43" s="1"/>
      <c r="EQI43" s="1"/>
      <c r="EQJ43" s="1"/>
      <c r="EQK43" s="1"/>
      <c r="EQL43" s="1"/>
      <c r="EQM43" s="1"/>
      <c r="EQN43" s="1"/>
      <c r="EQO43" s="1"/>
      <c r="EQP43" s="1"/>
      <c r="EQQ43" s="1"/>
      <c r="EQR43" s="1"/>
      <c r="EQS43" s="1"/>
      <c r="EQT43" s="1"/>
      <c r="EQU43" s="1"/>
      <c r="EQV43" s="1"/>
      <c r="EQW43" s="1"/>
      <c r="EQX43" s="1"/>
      <c r="EQY43" s="1"/>
      <c r="EQZ43" s="1"/>
      <c r="ERA43" s="1"/>
      <c r="ERB43" s="1"/>
      <c r="ERC43" s="1"/>
      <c r="ERD43" s="1"/>
      <c r="ERE43" s="1"/>
      <c r="ERF43" s="1"/>
      <c r="ERG43" s="1"/>
      <c r="ERH43" s="1"/>
      <c r="ERI43" s="1"/>
      <c r="ERJ43" s="1"/>
      <c r="ERK43" s="1"/>
      <c r="ERL43" s="1"/>
      <c r="ERM43" s="1"/>
      <c r="ERN43" s="1"/>
      <c r="ERO43" s="1"/>
      <c r="ERP43" s="1"/>
      <c r="ERQ43" s="1"/>
      <c r="ERR43" s="1"/>
      <c r="ERS43" s="1"/>
      <c r="ERT43" s="1"/>
      <c r="ERU43" s="1"/>
      <c r="ERV43" s="1"/>
      <c r="ERW43" s="1"/>
      <c r="ERX43" s="1"/>
      <c r="ERY43" s="1"/>
      <c r="ERZ43" s="1"/>
      <c r="ESA43" s="1"/>
      <c r="ESB43" s="1"/>
      <c r="ESC43" s="1"/>
      <c r="ESD43" s="1"/>
      <c r="ESE43" s="1"/>
      <c r="ESF43" s="1"/>
      <c r="ESG43" s="1"/>
      <c r="ESH43" s="1"/>
      <c r="ESI43" s="1"/>
      <c r="ESJ43" s="1"/>
      <c r="ESK43" s="1"/>
      <c r="ESL43" s="1"/>
      <c r="ESM43" s="1"/>
      <c r="ESN43" s="1"/>
      <c r="ESO43" s="1"/>
      <c r="ESP43" s="1"/>
      <c r="ESQ43" s="1"/>
      <c r="ESR43" s="1"/>
      <c r="ESS43" s="1"/>
      <c r="EST43" s="1"/>
      <c r="ESU43" s="1"/>
      <c r="ESV43" s="1"/>
      <c r="ESW43" s="1"/>
      <c r="ESX43" s="1"/>
      <c r="ESY43" s="1"/>
      <c r="ESZ43" s="1"/>
      <c r="ETA43" s="1"/>
      <c r="ETB43" s="1"/>
      <c r="ETC43" s="1"/>
      <c r="ETD43" s="1"/>
      <c r="ETE43" s="1"/>
      <c r="ETF43" s="1"/>
      <c r="ETG43" s="1"/>
      <c r="ETH43" s="1"/>
      <c r="ETI43" s="1"/>
      <c r="ETJ43" s="1"/>
      <c r="ETK43" s="1"/>
      <c r="ETL43" s="1"/>
      <c r="ETM43" s="1"/>
      <c r="ETN43" s="1"/>
      <c r="ETO43" s="1"/>
      <c r="ETP43" s="1"/>
      <c r="ETQ43" s="1"/>
      <c r="ETR43" s="1"/>
      <c r="ETS43" s="1"/>
      <c r="ETT43" s="1"/>
      <c r="ETU43" s="1"/>
      <c r="ETV43" s="1"/>
      <c r="ETW43" s="1"/>
      <c r="ETX43" s="1"/>
      <c r="ETY43" s="1"/>
      <c r="ETZ43" s="1"/>
      <c r="EUA43" s="1"/>
      <c r="EUB43" s="1"/>
      <c r="EUC43" s="1"/>
      <c r="EUD43" s="1"/>
      <c r="EUE43" s="1"/>
      <c r="EUF43" s="1"/>
      <c r="EUG43" s="1"/>
      <c r="EUH43" s="1"/>
      <c r="EUI43" s="1"/>
      <c r="EUJ43" s="1"/>
      <c r="EUK43" s="1"/>
      <c r="EUL43" s="1"/>
      <c r="EUM43" s="1"/>
      <c r="EUN43" s="1"/>
      <c r="EUO43" s="1"/>
      <c r="EUP43" s="1"/>
      <c r="EUQ43" s="1"/>
      <c r="EUR43" s="1"/>
      <c r="EUS43" s="1"/>
      <c r="EUT43" s="1"/>
      <c r="EUU43" s="1"/>
      <c r="EUV43" s="1"/>
      <c r="EUW43" s="1"/>
      <c r="EUX43" s="1"/>
      <c r="EUY43" s="1"/>
      <c r="EUZ43" s="1"/>
      <c r="EVA43" s="1"/>
      <c r="EVB43" s="1"/>
      <c r="EVC43" s="1"/>
      <c r="EVD43" s="1"/>
      <c r="EVE43" s="1"/>
      <c r="EVF43" s="1"/>
      <c r="EVG43" s="1"/>
      <c r="EVH43" s="1"/>
      <c r="EVI43" s="1"/>
      <c r="EVJ43" s="1"/>
      <c r="EVK43" s="1"/>
      <c r="EVL43" s="1"/>
      <c r="EVM43" s="1"/>
      <c r="EVN43" s="1"/>
      <c r="EVO43" s="1"/>
      <c r="EVP43" s="1"/>
      <c r="EVQ43" s="1"/>
      <c r="EVR43" s="1"/>
      <c r="EVS43" s="1"/>
      <c r="EVT43" s="1"/>
      <c r="EVU43" s="1"/>
      <c r="EVV43" s="1"/>
      <c r="EVW43" s="1"/>
      <c r="EVX43" s="1"/>
      <c r="EVY43" s="1"/>
      <c r="EVZ43" s="1"/>
      <c r="EWA43" s="1"/>
      <c r="EWB43" s="1"/>
      <c r="EWC43" s="1"/>
      <c r="EWD43" s="1"/>
      <c r="EWE43" s="1"/>
      <c r="EWF43" s="1"/>
      <c r="EWG43" s="1"/>
      <c r="EWH43" s="1"/>
      <c r="EWI43" s="1"/>
      <c r="EWJ43" s="1"/>
      <c r="EWK43" s="1"/>
      <c r="EWL43" s="1"/>
      <c r="EWM43" s="1"/>
      <c r="EWN43" s="1"/>
      <c r="EWO43" s="1"/>
      <c r="EWP43" s="1"/>
      <c r="EWQ43" s="1"/>
      <c r="EWR43" s="1"/>
      <c r="EWS43" s="1"/>
      <c r="EWT43" s="1"/>
      <c r="EWU43" s="1"/>
      <c r="EWV43" s="1"/>
      <c r="EWW43" s="1"/>
      <c r="EWX43" s="1"/>
      <c r="EWY43" s="1"/>
      <c r="EWZ43" s="1"/>
      <c r="EXA43" s="1"/>
      <c r="EXB43" s="1"/>
      <c r="EXC43" s="1"/>
      <c r="EXD43" s="1"/>
      <c r="EXE43" s="1"/>
      <c r="EXF43" s="1"/>
      <c r="EXG43" s="1"/>
      <c r="EXH43" s="1"/>
      <c r="EXI43" s="1"/>
      <c r="EXJ43" s="1"/>
      <c r="EXK43" s="1"/>
      <c r="EXL43" s="1"/>
      <c r="EXM43" s="1"/>
      <c r="EXN43" s="1"/>
      <c r="EXO43" s="1"/>
      <c r="EXP43" s="1"/>
      <c r="EXQ43" s="1"/>
      <c r="EXR43" s="1"/>
      <c r="EXS43" s="1"/>
      <c r="EXT43" s="1"/>
      <c r="EXU43" s="1"/>
      <c r="EXV43" s="1"/>
      <c r="EXW43" s="1"/>
      <c r="EXX43" s="1"/>
      <c r="EXY43" s="1"/>
      <c r="EXZ43" s="1"/>
      <c r="EYA43" s="1"/>
      <c r="EYB43" s="1"/>
      <c r="EYC43" s="1"/>
      <c r="EYD43" s="1"/>
      <c r="EYE43" s="1"/>
      <c r="EYF43" s="1"/>
      <c r="EYG43" s="1"/>
      <c r="EYH43" s="1"/>
      <c r="EYI43" s="1"/>
      <c r="EYJ43" s="1"/>
      <c r="EYK43" s="1"/>
      <c r="EYL43" s="1"/>
      <c r="EYM43" s="1"/>
      <c r="EYN43" s="1"/>
      <c r="EYO43" s="1"/>
      <c r="EYP43" s="1"/>
      <c r="EYQ43" s="1"/>
      <c r="EYR43" s="1"/>
      <c r="EYS43" s="1"/>
      <c r="EYT43" s="1"/>
      <c r="EYU43" s="1"/>
      <c r="EYV43" s="1"/>
      <c r="EYW43" s="1"/>
      <c r="EYX43" s="1"/>
      <c r="EYY43" s="1"/>
      <c r="EYZ43" s="1"/>
      <c r="EZA43" s="1"/>
      <c r="EZB43" s="1"/>
      <c r="EZC43" s="1"/>
      <c r="EZD43" s="1"/>
      <c r="EZE43" s="1"/>
      <c r="EZF43" s="1"/>
      <c r="EZG43" s="1"/>
      <c r="EZH43" s="1"/>
      <c r="EZI43" s="1"/>
      <c r="EZJ43" s="1"/>
      <c r="EZK43" s="1"/>
      <c r="EZL43" s="1"/>
      <c r="EZM43" s="1"/>
      <c r="EZN43" s="1"/>
      <c r="EZO43" s="1"/>
      <c r="EZP43" s="1"/>
      <c r="EZQ43" s="1"/>
      <c r="EZR43" s="1"/>
      <c r="EZS43" s="1"/>
      <c r="EZT43" s="1"/>
      <c r="EZU43" s="1"/>
      <c r="EZV43" s="1"/>
      <c r="EZW43" s="1"/>
      <c r="EZX43" s="1"/>
      <c r="EZY43" s="1"/>
      <c r="EZZ43" s="1"/>
      <c r="FAA43" s="1"/>
      <c r="FAB43" s="1"/>
      <c r="FAC43" s="1"/>
      <c r="FAD43" s="1"/>
      <c r="FAE43" s="1"/>
      <c r="FAF43" s="1"/>
      <c r="FAG43" s="1"/>
      <c r="FAH43" s="1"/>
      <c r="FAI43" s="1"/>
      <c r="FAJ43" s="1"/>
      <c r="FAK43" s="1"/>
      <c r="FAL43" s="1"/>
      <c r="FAM43" s="1"/>
      <c r="FAN43" s="1"/>
      <c r="FAO43" s="1"/>
      <c r="FAP43" s="1"/>
      <c r="FAQ43" s="1"/>
      <c r="FAR43" s="1"/>
      <c r="FAS43" s="1"/>
      <c r="FAT43" s="1"/>
      <c r="FAU43" s="1"/>
      <c r="FAV43" s="1"/>
      <c r="FAW43" s="1"/>
      <c r="FAX43" s="1"/>
      <c r="FAY43" s="1"/>
      <c r="FAZ43" s="1"/>
      <c r="FBA43" s="1"/>
      <c r="FBB43" s="1"/>
      <c r="FBC43" s="1"/>
      <c r="FBD43" s="1"/>
      <c r="FBE43" s="1"/>
      <c r="FBF43" s="1"/>
      <c r="FBG43" s="1"/>
      <c r="FBH43" s="1"/>
      <c r="FBI43" s="1"/>
      <c r="FBJ43" s="1"/>
      <c r="FBK43" s="1"/>
      <c r="FBL43" s="1"/>
      <c r="FBM43" s="1"/>
      <c r="FBN43" s="1"/>
      <c r="FBO43" s="1"/>
      <c r="FBP43" s="1"/>
      <c r="FBQ43" s="1"/>
      <c r="FBR43" s="1"/>
      <c r="FBS43" s="1"/>
      <c r="FBT43" s="1"/>
      <c r="FBU43" s="1"/>
      <c r="FBV43" s="1"/>
      <c r="FBW43" s="1"/>
      <c r="FBX43" s="1"/>
      <c r="FBY43" s="1"/>
      <c r="FBZ43" s="1"/>
      <c r="FCA43" s="1"/>
      <c r="FCB43" s="1"/>
      <c r="FCC43" s="1"/>
      <c r="FCD43" s="1"/>
      <c r="FCE43" s="1"/>
      <c r="FCF43" s="1"/>
      <c r="FCG43" s="1"/>
      <c r="FCH43" s="1"/>
      <c r="FCI43" s="1"/>
      <c r="FCJ43" s="1"/>
      <c r="FCK43" s="1"/>
      <c r="FCL43" s="1"/>
      <c r="FCM43" s="1"/>
      <c r="FCN43" s="1"/>
      <c r="FCO43" s="1"/>
      <c r="FCP43" s="1"/>
      <c r="FCQ43" s="1"/>
      <c r="FCR43" s="1"/>
      <c r="FCS43" s="1"/>
      <c r="FCT43" s="1"/>
      <c r="FCU43" s="1"/>
      <c r="FCV43" s="1"/>
      <c r="FCW43" s="1"/>
      <c r="FCX43" s="1"/>
      <c r="FCY43" s="1"/>
      <c r="FCZ43" s="1"/>
      <c r="FDA43" s="1"/>
      <c r="FDB43" s="1"/>
      <c r="FDC43" s="1"/>
      <c r="FDD43" s="1"/>
      <c r="FDE43" s="1"/>
      <c r="FDF43" s="1"/>
      <c r="FDG43" s="1"/>
      <c r="FDH43" s="1"/>
      <c r="FDI43" s="1"/>
      <c r="FDJ43" s="1"/>
      <c r="FDK43" s="1"/>
      <c r="FDL43" s="1"/>
      <c r="FDM43" s="1"/>
      <c r="FDN43" s="1"/>
      <c r="FDO43" s="1"/>
      <c r="FDP43" s="1"/>
      <c r="FDQ43" s="1"/>
      <c r="FDR43" s="1"/>
      <c r="FDS43" s="1"/>
      <c r="FDT43" s="1"/>
      <c r="FDU43" s="1"/>
      <c r="FDV43" s="1"/>
      <c r="FDW43" s="1"/>
      <c r="FDX43" s="1"/>
      <c r="FDY43" s="1"/>
      <c r="FDZ43" s="1"/>
      <c r="FEA43" s="1"/>
      <c r="FEB43" s="1"/>
      <c r="FEC43" s="1"/>
      <c r="FED43" s="1"/>
      <c r="FEE43" s="1"/>
      <c r="FEF43" s="1"/>
      <c r="FEG43" s="1"/>
      <c r="FEH43" s="1"/>
      <c r="FEI43" s="1"/>
      <c r="FEJ43" s="1"/>
      <c r="FEK43" s="1"/>
      <c r="FEL43" s="1"/>
      <c r="FEM43" s="1"/>
      <c r="FEN43" s="1"/>
      <c r="FEO43" s="1"/>
      <c r="FEP43" s="1"/>
      <c r="FEQ43" s="1"/>
      <c r="FER43" s="1"/>
      <c r="FES43" s="1"/>
      <c r="FET43" s="1"/>
      <c r="FEU43" s="1"/>
      <c r="FEV43" s="1"/>
      <c r="FEW43" s="1"/>
      <c r="FEX43" s="1"/>
      <c r="FEY43" s="1"/>
      <c r="FEZ43" s="1"/>
      <c r="FFA43" s="1"/>
      <c r="FFB43" s="1"/>
      <c r="FFC43" s="1"/>
      <c r="FFD43" s="1"/>
      <c r="FFE43" s="1"/>
      <c r="FFF43" s="1"/>
      <c r="FFG43" s="1"/>
      <c r="FFH43" s="1"/>
      <c r="FFI43" s="1"/>
      <c r="FFJ43" s="1"/>
      <c r="FFK43" s="1"/>
      <c r="FFL43" s="1"/>
      <c r="FFM43" s="1"/>
      <c r="FFN43" s="1"/>
      <c r="FFO43" s="1"/>
      <c r="FFP43" s="1"/>
      <c r="FFQ43" s="1"/>
      <c r="FFR43" s="1"/>
      <c r="FFS43" s="1"/>
      <c r="FFT43" s="1"/>
      <c r="FFU43" s="1"/>
      <c r="FFV43" s="1"/>
      <c r="FFW43" s="1"/>
      <c r="FFX43" s="1"/>
      <c r="FFY43" s="1"/>
      <c r="FFZ43" s="1"/>
      <c r="FGA43" s="1"/>
      <c r="FGB43" s="1"/>
      <c r="FGC43" s="1"/>
      <c r="FGD43" s="1"/>
      <c r="FGE43" s="1"/>
      <c r="FGF43" s="1"/>
      <c r="FGG43" s="1"/>
      <c r="FGH43" s="1"/>
      <c r="FGI43" s="1"/>
      <c r="FGJ43" s="1"/>
      <c r="FGK43" s="1"/>
      <c r="FGL43" s="1"/>
      <c r="FGM43" s="1"/>
      <c r="FGN43" s="1"/>
      <c r="FGO43" s="1"/>
      <c r="FGP43" s="1"/>
      <c r="FGQ43" s="1"/>
      <c r="FGR43" s="1"/>
      <c r="FGS43" s="1"/>
      <c r="FGT43" s="1"/>
      <c r="FGU43" s="1"/>
      <c r="FGV43" s="1"/>
      <c r="FGW43" s="1"/>
      <c r="FGX43" s="1"/>
      <c r="FGY43" s="1"/>
      <c r="FGZ43" s="1"/>
      <c r="FHA43" s="1"/>
      <c r="FHB43" s="1"/>
      <c r="FHC43" s="1"/>
      <c r="FHD43" s="1"/>
      <c r="FHE43" s="1"/>
      <c r="FHF43" s="1"/>
      <c r="FHG43" s="1"/>
      <c r="FHH43" s="1"/>
      <c r="FHI43" s="1"/>
      <c r="FHJ43" s="1"/>
      <c r="FHK43" s="1"/>
      <c r="FHL43" s="1"/>
      <c r="FHM43" s="1"/>
      <c r="FHN43" s="1"/>
      <c r="FHO43" s="1"/>
      <c r="FHP43" s="1"/>
      <c r="FHQ43" s="1"/>
      <c r="FHR43" s="1"/>
      <c r="FHS43" s="1"/>
      <c r="FHT43" s="1"/>
      <c r="FHU43" s="1"/>
      <c r="FHV43" s="1"/>
      <c r="FHW43" s="1"/>
      <c r="FHX43" s="1"/>
      <c r="FHY43" s="1"/>
      <c r="FHZ43" s="1"/>
      <c r="FIA43" s="1"/>
      <c r="FIB43" s="1"/>
      <c r="FIC43" s="1"/>
      <c r="FID43" s="1"/>
      <c r="FIE43" s="1"/>
      <c r="FIF43" s="1"/>
      <c r="FIG43" s="1"/>
      <c r="FIH43" s="1"/>
      <c r="FII43" s="1"/>
      <c r="FIJ43" s="1"/>
      <c r="FIK43" s="1"/>
      <c r="FIL43" s="1"/>
      <c r="FIM43" s="1"/>
      <c r="FIN43" s="1"/>
      <c r="FIO43" s="1"/>
      <c r="FIP43" s="1"/>
      <c r="FIQ43" s="1"/>
      <c r="FIR43" s="1"/>
      <c r="FIS43" s="1"/>
      <c r="FIT43" s="1"/>
      <c r="FIU43" s="1"/>
      <c r="FIV43" s="1"/>
      <c r="FIW43" s="1"/>
      <c r="FIX43" s="1"/>
      <c r="FIY43" s="1"/>
      <c r="FIZ43" s="1"/>
      <c r="FJA43" s="1"/>
      <c r="FJB43" s="1"/>
      <c r="FJC43" s="1"/>
      <c r="FJD43" s="1"/>
      <c r="FJE43" s="1"/>
      <c r="FJF43" s="1"/>
      <c r="FJG43" s="1"/>
      <c r="FJH43" s="1"/>
      <c r="FJI43" s="1"/>
      <c r="FJJ43" s="1"/>
      <c r="FJK43" s="1"/>
      <c r="FJL43" s="1"/>
      <c r="FJM43" s="1"/>
      <c r="FJN43" s="1"/>
      <c r="FJO43" s="1"/>
      <c r="FJP43" s="1"/>
      <c r="FJQ43" s="1"/>
      <c r="FJR43" s="1"/>
      <c r="FJS43" s="1"/>
      <c r="FJT43" s="1"/>
      <c r="FJU43" s="1"/>
      <c r="FJV43" s="1"/>
      <c r="FJW43" s="1"/>
      <c r="FJX43" s="1"/>
      <c r="FJY43" s="1"/>
      <c r="FJZ43" s="1"/>
      <c r="FKA43" s="1"/>
      <c r="FKB43" s="1"/>
      <c r="FKC43" s="1"/>
      <c r="FKD43" s="1"/>
      <c r="FKE43" s="1"/>
      <c r="FKF43" s="1"/>
      <c r="FKG43" s="1"/>
      <c r="FKH43" s="1"/>
      <c r="FKI43" s="1"/>
      <c r="FKJ43" s="1"/>
      <c r="FKK43" s="1"/>
      <c r="FKL43" s="1"/>
      <c r="FKM43" s="1"/>
      <c r="FKN43" s="1"/>
      <c r="FKO43" s="1"/>
      <c r="FKP43" s="1"/>
      <c r="FKQ43" s="1"/>
      <c r="FKR43" s="1"/>
      <c r="FKS43" s="1"/>
      <c r="FKT43" s="1"/>
      <c r="FKU43" s="1"/>
      <c r="FKV43" s="1"/>
      <c r="FKW43" s="1"/>
      <c r="FKX43" s="1"/>
      <c r="FKY43" s="1"/>
      <c r="FKZ43" s="1"/>
      <c r="FLA43" s="1"/>
      <c r="FLB43" s="1"/>
      <c r="FLC43" s="1"/>
      <c r="FLD43" s="1"/>
      <c r="FLE43" s="1"/>
      <c r="FLF43" s="1"/>
      <c r="FLG43" s="1"/>
      <c r="FLH43" s="1"/>
      <c r="FLI43" s="1"/>
      <c r="FLJ43" s="1"/>
      <c r="FLK43" s="1"/>
      <c r="FLL43" s="1"/>
      <c r="FLM43" s="1"/>
      <c r="FLN43" s="1"/>
      <c r="FLO43" s="1"/>
      <c r="FLP43" s="1"/>
      <c r="FLQ43" s="1"/>
      <c r="FLR43" s="1"/>
      <c r="FLS43" s="1"/>
      <c r="FLT43" s="1"/>
      <c r="FLU43" s="1"/>
      <c r="FLV43" s="1"/>
      <c r="FLW43" s="1"/>
      <c r="FLX43" s="1"/>
      <c r="FLY43" s="1"/>
      <c r="FLZ43" s="1"/>
      <c r="FMA43" s="1"/>
      <c r="FMB43" s="1"/>
      <c r="FMC43" s="1"/>
      <c r="FMD43" s="1"/>
      <c r="FME43" s="1"/>
      <c r="FMF43" s="1"/>
      <c r="FMG43" s="1"/>
      <c r="FMH43" s="1"/>
      <c r="FMI43" s="1"/>
      <c r="FMJ43" s="1"/>
      <c r="FMK43" s="1"/>
      <c r="FML43" s="1"/>
      <c r="FMM43" s="1"/>
      <c r="FMN43" s="1"/>
      <c r="FMO43" s="1"/>
      <c r="FMP43" s="1"/>
      <c r="FMQ43" s="1"/>
      <c r="FMR43" s="1"/>
      <c r="FMS43" s="1"/>
      <c r="FMT43" s="1"/>
      <c r="FMU43" s="1"/>
      <c r="FMV43" s="1"/>
      <c r="FMW43" s="1"/>
      <c r="FMX43" s="1"/>
      <c r="FMY43" s="1"/>
      <c r="FMZ43" s="1"/>
      <c r="FNA43" s="1"/>
      <c r="FNB43" s="1"/>
      <c r="FNC43" s="1"/>
      <c r="FND43" s="1"/>
      <c r="FNE43" s="1"/>
      <c r="FNF43" s="1"/>
      <c r="FNG43" s="1"/>
      <c r="FNH43" s="1"/>
      <c r="FNI43" s="1"/>
      <c r="FNJ43" s="1"/>
      <c r="FNK43" s="1"/>
      <c r="FNL43" s="1"/>
      <c r="FNM43" s="1"/>
      <c r="FNN43" s="1"/>
      <c r="FNO43" s="1"/>
      <c r="FNP43" s="1"/>
      <c r="FNQ43" s="1"/>
      <c r="FNR43" s="1"/>
      <c r="FNS43" s="1"/>
      <c r="FNT43" s="1"/>
      <c r="FNU43" s="1"/>
      <c r="FNV43" s="1"/>
      <c r="FNW43" s="1"/>
      <c r="FNX43" s="1"/>
      <c r="FNY43" s="1"/>
      <c r="FNZ43" s="1"/>
      <c r="FOA43" s="1"/>
      <c r="FOB43" s="1"/>
      <c r="FOC43" s="1"/>
      <c r="FOD43" s="1"/>
      <c r="FOE43" s="1"/>
      <c r="FOF43" s="1"/>
      <c r="FOG43" s="1"/>
      <c r="FOH43" s="1"/>
      <c r="FOI43" s="1"/>
      <c r="FOJ43" s="1"/>
      <c r="FOK43" s="1"/>
      <c r="FOL43" s="1"/>
      <c r="FOM43" s="1"/>
      <c r="FON43" s="1"/>
      <c r="FOO43" s="1"/>
      <c r="FOP43" s="1"/>
      <c r="FOQ43" s="1"/>
      <c r="FOR43" s="1"/>
      <c r="FOS43" s="1"/>
      <c r="FOT43" s="1"/>
      <c r="FOU43" s="1"/>
      <c r="FOV43" s="1"/>
      <c r="FOW43" s="1"/>
      <c r="FOX43" s="1"/>
      <c r="FOY43" s="1"/>
      <c r="FOZ43" s="1"/>
      <c r="FPA43" s="1"/>
      <c r="FPB43" s="1"/>
      <c r="FPC43" s="1"/>
      <c r="FPD43" s="1"/>
      <c r="FPE43" s="1"/>
      <c r="FPF43" s="1"/>
      <c r="FPG43" s="1"/>
      <c r="FPH43" s="1"/>
      <c r="FPI43" s="1"/>
      <c r="FPJ43" s="1"/>
      <c r="FPK43" s="1"/>
      <c r="FPL43" s="1"/>
      <c r="FPM43" s="1"/>
      <c r="FPN43" s="1"/>
      <c r="FPO43" s="1"/>
      <c r="FPP43" s="1"/>
      <c r="FPQ43" s="1"/>
      <c r="FPR43" s="1"/>
      <c r="FPS43" s="1"/>
      <c r="FPT43" s="1"/>
      <c r="FPU43" s="1"/>
      <c r="FPV43" s="1"/>
      <c r="FPW43" s="1"/>
      <c r="FPX43" s="1"/>
      <c r="FPY43" s="1"/>
      <c r="FPZ43" s="1"/>
      <c r="FQA43" s="1"/>
      <c r="FQB43" s="1"/>
      <c r="FQC43" s="1"/>
      <c r="FQD43" s="1"/>
      <c r="FQE43" s="1"/>
      <c r="FQF43" s="1"/>
      <c r="FQG43" s="1"/>
      <c r="FQH43" s="1"/>
      <c r="FQI43" s="1"/>
      <c r="FQJ43" s="1"/>
      <c r="FQK43" s="1"/>
      <c r="FQL43" s="1"/>
      <c r="FQM43" s="1"/>
      <c r="FQN43" s="1"/>
      <c r="FQO43" s="1"/>
      <c r="FQP43" s="1"/>
      <c r="FQQ43" s="1"/>
      <c r="FQR43" s="1"/>
      <c r="FQS43" s="1"/>
      <c r="FQT43" s="1"/>
      <c r="FQU43" s="1"/>
      <c r="FQV43" s="1"/>
      <c r="FQW43" s="1"/>
      <c r="FQX43" s="1"/>
      <c r="FQY43" s="1"/>
      <c r="FQZ43" s="1"/>
      <c r="FRA43" s="1"/>
      <c r="FRB43" s="1"/>
      <c r="FRC43" s="1"/>
      <c r="FRD43" s="1"/>
      <c r="FRE43" s="1"/>
      <c r="FRF43" s="1"/>
      <c r="FRG43" s="1"/>
      <c r="FRH43" s="1"/>
      <c r="FRI43" s="1"/>
      <c r="FRJ43" s="1"/>
      <c r="FRK43" s="1"/>
      <c r="FRL43" s="1"/>
      <c r="FRM43" s="1"/>
      <c r="FRN43" s="1"/>
      <c r="FRO43" s="1"/>
      <c r="FRP43" s="1"/>
      <c r="FRQ43" s="1"/>
      <c r="FRR43" s="1"/>
      <c r="FRS43" s="1"/>
      <c r="FRT43" s="1"/>
      <c r="FRU43" s="1"/>
      <c r="FRV43" s="1"/>
      <c r="FRW43" s="1"/>
      <c r="FRX43" s="1"/>
      <c r="FRY43" s="1"/>
      <c r="FRZ43" s="1"/>
      <c r="FSA43" s="1"/>
      <c r="FSB43" s="1"/>
      <c r="FSC43" s="1"/>
      <c r="FSD43" s="1"/>
      <c r="FSE43" s="1"/>
      <c r="FSF43" s="1"/>
      <c r="FSG43" s="1"/>
      <c r="FSH43" s="1"/>
      <c r="FSI43" s="1"/>
      <c r="FSJ43" s="1"/>
      <c r="FSK43" s="1"/>
      <c r="FSL43" s="1"/>
      <c r="FSM43" s="1"/>
      <c r="FSN43" s="1"/>
      <c r="FSO43" s="1"/>
      <c r="FSP43" s="1"/>
      <c r="FSQ43" s="1"/>
      <c r="FSR43" s="1"/>
      <c r="FSS43" s="1"/>
      <c r="FST43" s="1"/>
      <c r="FSU43" s="1"/>
      <c r="FSV43" s="1"/>
      <c r="FSW43" s="1"/>
      <c r="FSX43" s="1"/>
      <c r="FSY43" s="1"/>
      <c r="FSZ43" s="1"/>
      <c r="FTA43" s="1"/>
      <c r="FTB43" s="1"/>
      <c r="FTC43" s="1"/>
      <c r="FTD43" s="1"/>
      <c r="FTE43" s="1"/>
      <c r="FTF43" s="1"/>
      <c r="FTG43" s="1"/>
      <c r="FTH43" s="1"/>
      <c r="FTI43" s="1"/>
      <c r="FTJ43" s="1"/>
      <c r="FTK43" s="1"/>
      <c r="FTL43" s="1"/>
      <c r="FTM43" s="1"/>
      <c r="FTN43" s="1"/>
      <c r="FTO43" s="1"/>
      <c r="FTP43" s="1"/>
      <c r="FTQ43" s="1"/>
      <c r="FTR43" s="1"/>
      <c r="FTS43" s="1"/>
      <c r="FTT43" s="1"/>
      <c r="FTU43" s="1"/>
      <c r="FTV43" s="1"/>
      <c r="FTW43" s="1"/>
      <c r="FTX43" s="1"/>
      <c r="FTY43" s="1"/>
      <c r="FTZ43" s="1"/>
      <c r="FUA43" s="1"/>
      <c r="FUB43" s="1"/>
      <c r="FUC43" s="1"/>
      <c r="FUD43" s="1"/>
      <c r="FUE43" s="1"/>
      <c r="FUF43" s="1"/>
      <c r="FUG43" s="1"/>
      <c r="FUH43" s="1"/>
      <c r="FUI43" s="1"/>
      <c r="FUJ43" s="1"/>
      <c r="FUK43" s="1"/>
      <c r="FUL43" s="1"/>
      <c r="FUM43" s="1"/>
      <c r="FUN43" s="1"/>
      <c r="FUO43" s="1"/>
      <c r="FUP43" s="1"/>
      <c r="FUQ43" s="1"/>
      <c r="FUR43" s="1"/>
      <c r="FUS43" s="1"/>
      <c r="FUT43" s="1"/>
      <c r="FUU43" s="1"/>
      <c r="FUV43" s="1"/>
      <c r="FUW43" s="1"/>
      <c r="FUX43" s="1"/>
      <c r="FUY43" s="1"/>
      <c r="FUZ43" s="1"/>
      <c r="FVA43" s="1"/>
      <c r="FVB43" s="1"/>
      <c r="FVC43" s="1"/>
      <c r="FVD43" s="1"/>
      <c r="FVE43" s="1"/>
      <c r="FVF43" s="1"/>
      <c r="FVG43" s="1"/>
      <c r="FVH43" s="1"/>
      <c r="FVI43" s="1"/>
      <c r="FVJ43" s="1"/>
      <c r="FVK43" s="1"/>
      <c r="FVL43" s="1"/>
      <c r="FVM43" s="1"/>
      <c r="FVN43" s="1"/>
      <c r="FVO43" s="1"/>
      <c r="FVP43" s="1"/>
      <c r="FVQ43" s="1"/>
      <c r="FVR43" s="1"/>
      <c r="FVS43" s="1"/>
      <c r="FVT43" s="1"/>
      <c r="FVU43" s="1"/>
      <c r="FVV43" s="1"/>
      <c r="FVW43" s="1"/>
      <c r="FVX43" s="1"/>
      <c r="FVY43" s="1"/>
      <c r="FVZ43" s="1"/>
      <c r="FWA43" s="1"/>
      <c r="FWB43" s="1"/>
      <c r="FWC43" s="1"/>
      <c r="FWD43" s="1"/>
      <c r="FWE43" s="1"/>
      <c r="FWF43" s="1"/>
      <c r="FWG43" s="1"/>
      <c r="FWH43" s="1"/>
      <c r="FWI43" s="1"/>
      <c r="FWJ43" s="1"/>
      <c r="FWK43" s="1"/>
      <c r="FWL43" s="1"/>
      <c r="FWM43" s="1"/>
      <c r="FWN43" s="1"/>
      <c r="FWO43" s="1"/>
      <c r="FWP43" s="1"/>
      <c r="FWQ43" s="1"/>
      <c r="FWR43" s="1"/>
      <c r="FWS43" s="1"/>
      <c r="FWT43" s="1"/>
      <c r="FWU43" s="1"/>
      <c r="FWV43" s="1"/>
      <c r="FWW43" s="1"/>
      <c r="FWX43" s="1"/>
      <c r="FWY43" s="1"/>
      <c r="FWZ43" s="1"/>
      <c r="FXA43" s="1"/>
      <c r="FXB43" s="1"/>
      <c r="FXC43" s="1"/>
      <c r="FXD43" s="1"/>
      <c r="FXE43" s="1"/>
      <c r="FXF43" s="1"/>
      <c r="FXG43" s="1"/>
      <c r="FXH43" s="1"/>
      <c r="FXI43" s="1"/>
      <c r="FXJ43" s="1"/>
      <c r="FXK43" s="1"/>
      <c r="FXL43" s="1"/>
      <c r="FXM43" s="1"/>
      <c r="FXN43" s="1"/>
      <c r="FXO43" s="1"/>
      <c r="FXP43" s="1"/>
      <c r="FXQ43" s="1"/>
      <c r="FXR43" s="1"/>
      <c r="FXS43" s="1"/>
      <c r="FXT43" s="1"/>
      <c r="FXU43" s="1"/>
      <c r="FXV43" s="1"/>
      <c r="FXW43" s="1"/>
      <c r="FXX43" s="1"/>
      <c r="FXY43" s="1"/>
      <c r="FXZ43" s="1"/>
      <c r="FYA43" s="1"/>
      <c r="FYB43" s="1"/>
      <c r="FYC43" s="1"/>
      <c r="FYD43" s="1"/>
      <c r="FYE43" s="1"/>
      <c r="FYF43" s="1"/>
      <c r="FYG43" s="1"/>
      <c r="FYH43" s="1"/>
      <c r="FYI43" s="1"/>
      <c r="FYJ43" s="1"/>
      <c r="FYK43" s="1"/>
      <c r="FYL43" s="1"/>
      <c r="FYM43" s="1"/>
      <c r="FYN43" s="1"/>
      <c r="FYO43" s="1"/>
      <c r="FYP43" s="1"/>
      <c r="FYQ43" s="1"/>
      <c r="FYR43" s="1"/>
      <c r="FYS43" s="1"/>
      <c r="FYT43" s="1"/>
      <c r="FYU43" s="1"/>
      <c r="FYV43" s="1"/>
      <c r="FYW43" s="1"/>
      <c r="FYX43" s="1"/>
      <c r="FYY43" s="1"/>
      <c r="FYZ43" s="1"/>
      <c r="FZA43" s="1"/>
      <c r="FZB43" s="1"/>
      <c r="FZC43" s="1"/>
      <c r="FZD43" s="1"/>
      <c r="FZE43" s="1"/>
      <c r="FZF43" s="1"/>
      <c r="FZG43" s="1"/>
      <c r="FZH43" s="1"/>
      <c r="FZI43" s="1"/>
      <c r="FZJ43" s="1"/>
      <c r="FZK43" s="1"/>
      <c r="FZL43" s="1"/>
      <c r="FZM43" s="1"/>
      <c r="FZN43" s="1"/>
      <c r="FZO43" s="1"/>
      <c r="FZP43" s="1"/>
      <c r="FZQ43" s="1"/>
      <c r="FZR43" s="1"/>
      <c r="FZS43" s="1"/>
      <c r="FZT43" s="1"/>
      <c r="FZU43" s="1"/>
      <c r="FZV43" s="1"/>
      <c r="FZW43" s="1"/>
      <c r="FZX43" s="1"/>
      <c r="FZY43" s="1"/>
      <c r="FZZ43" s="1"/>
      <c r="GAA43" s="1"/>
      <c r="GAB43" s="1"/>
      <c r="GAC43" s="1"/>
      <c r="GAD43" s="1"/>
      <c r="GAE43" s="1"/>
      <c r="GAF43" s="1"/>
      <c r="GAG43" s="1"/>
      <c r="GAH43" s="1"/>
      <c r="GAI43" s="1"/>
      <c r="GAJ43" s="1"/>
      <c r="GAK43" s="1"/>
      <c r="GAL43" s="1"/>
      <c r="GAM43" s="1"/>
      <c r="GAN43" s="1"/>
      <c r="GAO43" s="1"/>
      <c r="GAP43" s="1"/>
      <c r="GAQ43" s="1"/>
      <c r="GAR43" s="1"/>
      <c r="GAS43" s="1"/>
      <c r="GAT43" s="1"/>
      <c r="GAU43" s="1"/>
      <c r="GAV43" s="1"/>
      <c r="GAW43" s="1"/>
      <c r="GAX43" s="1"/>
      <c r="GAY43" s="1"/>
      <c r="GAZ43" s="1"/>
      <c r="GBA43" s="1"/>
      <c r="GBB43" s="1"/>
      <c r="GBC43" s="1"/>
      <c r="GBD43" s="1"/>
      <c r="GBE43" s="1"/>
      <c r="GBF43" s="1"/>
      <c r="GBG43" s="1"/>
      <c r="GBH43" s="1"/>
      <c r="GBI43" s="1"/>
      <c r="GBJ43" s="1"/>
      <c r="GBK43" s="1"/>
      <c r="GBL43" s="1"/>
      <c r="GBM43" s="1"/>
      <c r="GBN43" s="1"/>
      <c r="GBO43" s="1"/>
      <c r="GBP43" s="1"/>
      <c r="GBQ43" s="1"/>
      <c r="GBR43" s="1"/>
      <c r="GBS43" s="1"/>
      <c r="GBT43" s="1"/>
      <c r="GBU43" s="1"/>
      <c r="GBV43" s="1"/>
      <c r="GBW43" s="1"/>
      <c r="GBX43" s="1"/>
      <c r="GBY43" s="1"/>
      <c r="GBZ43" s="1"/>
      <c r="GCA43" s="1"/>
      <c r="GCB43" s="1"/>
      <c r="GCC43" s="1"/>
      <c r="GCD43" s="1"/>
      <c r="GCE43" s="1"/>
      <c r="GCF43" s="1"/>
      <c r="GCG43" s="1"/>
      <c r="GCH43" s="1"/>
      <c r="GCI43" s="1"/>
      <c r="GCJ43" s="1"/>
      <c r="GCK43" s="1"/>
      <c r="GCL43" s="1"/>
      <c r="GCM43" s="1"/>
      <c r="GCN43" s="1"/>
      <c r="GCO43" s="1"/>
      <c r="GCP43" s="1"/>
      <c r="GCQ43" s="1"/>
      <c r="GCR43" s="1"/>
      <c r="GCS43" s="1"/>
      <c r="GCT43" s="1"/>
      <c r="GCU43" s="1"/>
      <c r="GCV43" s="1"/>
      <c r="GCW43" s="1"/>
      <c r="GCX43" s="1"/>
      <c r="GCY43" s="1"/>
      <c r="GCZ43" s="1"/>
      <c r="GDA43" s="1"/>
      <c r="GDB43" s="1"/>
      <c r="GDC43" s="1"/>
      <c r="GDD43" s="1"/>
      <c r="GDE43" s="1"/>
      <c r="GDF43" s="1"/>
      <c r="GDG43" s="1"/>
      <c r="GDH43" s="1"/>
      <c r="GDI43" s="1"/>
      <c r="GDJ43" s="1"/>
      <c r="GDK43" s="1"/>
      <c r="GDL43" s="1"/>
      <c r="GDM43" s="1"/>
      <c r="GDN43" s="1"/>
      <c r="GDO43" s="1"/>
      <c r="GDP43" s="1"/>
      <c r="GDQ43" s="1"/>
      <c r="GDR43" s="1"/>
      <c r="GDS43" s="1"/>
      <c r="GDT43" s="1"/>
      <c r="GDU43" s="1"/>
      <c r="GDV43" s="1"/>
      <c r="GDW43" s="1"/>
      <c r="GDX43" s="1"/>
      <c r="GDY43" s="1"/>
      <c r="GDZ43" s="1"/>
      <c r="GEA43" s="1"/>
      <c r="GEB43" s="1"/>
      <c r="GEC43" s="1"/>
      <c r="GED43" s="1"/>
      <c r="GEE43" s="1"/>
      <c r="GEF43" s="1"/>
      <c r="GEG43" s="1"/>
      <c r="GEH43" s="1"/>
      <c r="GEI43" s="1"/>
      <c r="GEJ43" s="1"/>
      <c r="GEK43" s="1"/>
      <c r="GEL43" s="1"/>
      <c r="GEM43" s="1"/>
      <c r="GEN43" s="1"/>
      <c r="GEO43" s="1"/>
      <c r="GEP43" s="1"/>
      <c r="GEQ43" s="1"/>
      <c r="GER43" s="1"/>
      <c r="GES43" s="1"/>
      <c r="GET43" s="1"/>
      <c r="GEU43" s="1"/>
      <c r="GEV43" s="1"/>
      <c r="GEW43" s="1"/>
      <c r="GEX43" s="1"/>
      <c r="GEY43" s="1"/>
      <c r="GEZ43" s="1"/>
      <c r="GFA43" s="1"/>
      <c r="GFB43" s="1"/>
      <c r="GFC43" s="1"/>
      <c r="GFD43" s="1"/>
      <c r="GFE43" s="1"/>
      <c r="GFF43" s="1"/>
      <c r="GFG43" s="1"/>
      <c r="GFH43" s="1"/>
      <c r="GFI43" s="1"/>
      <c r="GFJ43" s="1"/>
      <c r="GFK43" s="1"/>
      <c r="GFL43" s="1"/>
      <c r="GFM43" s="1"/>
      <c r="GFN43" s="1"/>
      <c r="GFO43" s="1"/>
      <c r="GFP43" s="1"/>
      <c r="GFQ43" s="1"/>
      <c r="GFR43" s="1"/>
      <c r="GFS43" s="1"/>
      <c r="GFT43" s="1"/>
      <c r="GFU43" s="1"/>
      <c r="GFV43" s="1"/>
      <c r="GFW43" s="1"/>
      <c r="GFX43" s="1"/>
      <c r="GFY43" s="1"/>
      <c r="GFZ43" s="1"/>
      <c r="GGA43" s="1"/>
      <c r="GGB43" s="1"/>
      <c r="GGC43" s="1"/>
      <c r="GGD43" s="1"/>
      <c r="GGE43" s="1"/>
      <c r="GGF43" s="1"/>
      <c r="GGG43" s="1"/>
      <c r="GGH43" s="1"/>
      <c r="GGI43" s="1"/>
      <c r="GGJ43" s="1"/>
      <c r="GGK43" s="1"/>
      <c r="GGL43" s="1"/>
      <c r="GGM43" s="1"/>
      <c r="GGN43" s="1"/>
      <c r="GGO43" s="1"/>
      <c r="GGP43" s="1"/>
      <c r="GGQ43" s="1"/>
      <c r="GGR43" s="1"/>
      <c r="GGS43" s="1"/>
      <c r="GGT43" s="1"/>
      <c r="GGU43" s="1"/>
      <c r="GGV43" s="1"/>
      <c r="GGW43" s="1"/>
      <c r="GGX43" s="1"/>
      <c r="GGY43" s="1"/>
      <c r="GGZ43" s="1"/>
      <c r="GHA43" s="1"/>
      <c r="GHB43" s="1"/>
      <c r="GHC43" s="1"/>
      <c r="GHD43" s="1"/>
      <c r="GHE43" s="1"/>
      <c r="GHF43" s="1"/>
      <c r="GHG43" s="1"/>
      <c r="GHH43" s="1"/>
      <c r="GHI43" s="1"/>
      <c r="GHJ43" s="1"/>
      <c r="GHK43" s="1"/>
      <c r="GHL43" s="1"/>
      <c r="GHM43" s="1"/>
      <c r="GHN43" s="1"/>
      <c r="GHO43" s="1"/>
      <c r="GHP43" s="1"/>
      <c r="GHQ43" s="1"/>
      <c r="GHR43" s="1"/>
      <c r="GHS43" s="1"/>
      <c r="GHT43" s="1"/>
      <c r="GHU43" s="1"/>
      <c r="GHV43" s="1"/>
      <c r="GHW43" s="1"/>
      <c r="GHX43" s="1"/>
      <c r="GHY43" s="1"/>
      <c r="GHZ43" s="1"/>
      <c r="GIA43" s="1"/>
      <c r="GIB43" s="1"/>
      <c r="GIC43" s="1"/>
      <c r="GID43" s="1"/>
      <c r="GIE43" s="1"/>
      <c r="GIF43" s="1"/>
      <c r="GIG43" s="1"/>
      <c r="GIH43" s="1"/>
      <c r="GII43" s="1"/>
      <c r="GIJ43" s="1"/>
      <c r="GIK43" s="1"/>
      <c r="GIL43" s="1"/>
      <c r="GIM43" s="1"/>
      <c r="GIN43" s="1"/>
      <c r="GIO43" s="1"/>
      <c r="GIP43" s="1"/>
      <c r="GIQ43" s="1"/>
      <c r="GIR43" s="1"/>
      <c r="GIS43" s="1"/>
      <c r="GIT43" s="1"/>
      <c r="GIU43" s="1"/>
      <c r="GIV43" s="1"/>
      <c r="GIW43" s="1"/>
      <c r="GIX43" s="1"/>
      <c r="GIY43" s="1"/>
      <c r="GIZ43" s="1"/>
      <c r="GJA43" s="1"/>
      <c r="GJB43" s="1"/>
      <c r="GJC43" s="1"/>
      <c r="GJD43" s="1"/>
      <c r="GJE43" s="1"/>
      <c r="GJF43" s="1"/>
      <c r="GJG43" s="1"/>
      <c r="GJH43" s="1"/>
      <c r="GJI43" s="1"/>
      <c r="GJJ43" s="1"/>
      <c r="GJK43" s="1"/>
      <c r="GJL43" s="1"/>
      <c r="GJM43" s="1"/>
      <c r="GJN43" s="1"/>
      <c r="GJO43" s="1"/>
      <c r="GJP43" s="1"/>
      <c r="GJQ43" s="1"/>
      <c r="GJR43" s="1"/>
      <c r="GJS43" s="1"/>
      <c r="GJT43" s="1"/>
      <c r="GJU43" s="1"/>
      <c r="GJV43" s="1"/>
      <c r="GJW43" s="1"/>
      <c r="GJX43" s="1"/>
      <c r="GJY43" s="1"/>
      <c r="GJZ43" s="1"/>
      <c r="GKA43" s="1"/>
      <c r="GKB43" s="1"/>
      <c r="GKC43" s="1"/>
      <c r="GKD43" s="1"/>
      <c r="GKE43" s="1"/>
      <c r="GKF43" s="1"/>
      <c r="GKG43" s="1"/>
      <c r="GKH43" s="1"/>
      <c r="GKI43" s="1"/>
      <c r="GKJ43" s="1"/>
      <c r="GKK43" s="1"/>
      <c r="GKL43" s="1"/>
      <c r="GKM43" s="1"/>
      <c r="GKN43" s="1"/>
      <c r="GKO43" s="1"/>
      <c r="GKP43" s="1"/>
      <c r="GKQ43" s="1"/>
      <c r="GKR43" s="1"/>
      <c r="GKS43" s="1"/>
      <c r="GKT43" s="1"/>
      <c r="GKU43" s="1"/>
      <c r="GKV43" s="1"/>
      <c r="GKW43" s="1"/>
      <c r="GKX43" s="1"/>
      <c r="GKY43" s="1"/>
      <c r="GKZ43" s="1"/>
      <c r="GLA43" s="1"/>
      <c r="GLB43" s="1"/>
      <c r="GLC43" s="1"/>
      <c r="GLD43" s="1"/>
      <c r="GLE43" s="1"/>
      <c r="GLF43" s="1"/>
      <c r="GLG43" s="1"/>
      <c r="GLH43" s="1"/>
      <c r="GLI43" s="1"/>
      <c r="GLJ43" s="1"/>
      <c r="GLK43" s="1"/>
      <c r="GLL43" s="1"/>
      <c r="GLM43" s="1"/>
      <c r="GLN43" s="1"/>
      <c r="GLO43" s="1"/>
      <c r="GLP43" s="1"/>
      <c r="GLQ43" s="1"/>
      <c r="GLR43" s="1"/>
      <c r="GLS43" s="1"/>
      <c r="GLT43" s="1"/>
      <c r="GLU43" s="1"/>
      <c r="GLV43" s="1"/>
      <c r="GLW43" s="1"/>
      <c r="GLX43" s="1"/>
      <c r="GLY43" s="1"/>
      <c r="GLZ43" s="1"/>
      <c r="GMA43" s="1"/>
      <c r="GMB43" s="1"/>
      <c r="GMC43" s="1"/>
      <c r="GMD43" s="1"/>
      <c r="GME43" s="1"/>
      <c r="GMF43" s="1"/>
      <c r="GMG43" s="1"/>
      <c r="GMH43" s="1"/>
      <c r="GMI43" s="1"/>
      <c r="GMJ43" s="1"/>
      <c r="GMK43" s="1"/>
      <c r="GML43" s="1"/>
      <c r="GMM43" s="1"/>
      <c r="GMN43" s="1"/>
      <c r="GMO43" s="1"/>
      <c r="GMP43" s="1"/>
      <c r="GMQ43" s="1"/>
      <c r="GMR43" s="1"/>
      <c r="GMS43" s="1"/>
      <c r="GMT43" s="1"/>
      <c r="GMU43" s="1"/>
      <c r="GMV43" s="1"/>
      <c r="GMW43" s="1"/>
      <c r="GMX43" s="1"/>
      <c r="GMY43" s="1"/>
      <c r="GMZ43" s="1"/>
      <c r="GNA43" s="1"/>
      <c r="GNB43" s="1"/>
      <c r="GNC43" s="1"/>
      <c r="GND43" s="1"/>
      <c r="GNE43" s="1"/>
      <c r="GNF43" s="1"/>
      <c r="GNG43" s="1"/>
      <c r="GNH43" s="1"/>
      <c r="GNI43" s="1"/>
      <c r="GNJ43" s="1"/>
      <c r="GNK43" s="1"/>
      <c r="GNL43" s="1"/>
      <c r="GNM43" s="1"/>
      <c r="GNN43" s="1"/>
      <c r="GNO43" s="1"/>
      <c r="GNP43" s="1"/>
      <c r="GNQ43" s="1"/>
      <c r="GNR43" s="1"/>
      <c r="GNS43" s="1"/>
      <c r="GNT43" s="1"/>
      <c r="GNU43" s="1"/>
      <c r="GNV43" s="1"/>
      <c r="GNW43" s="1"/>
      <c r="GNX43" s="1"/>
      <c r="GNY43" s="1"/>
      <c r="GNZ43" s="1"/>
      <c r="GOA43" s="1"/>
      <c r="GOB43" s="1"/>
      <c r="GOC43" s="1"/>
      <c r="GOD43" s="1"/>
      <c r="GOE43" s="1"/>
      <c r="GOF43" s="1"/>
      <c r="GOG43" s="1"/>
      <c r="GOH43" s="1"/>
      <c r="GOI43" s="1"/>
      <c r="GOJ43" s="1"/>
      <c r="GOK43" s="1"/>
      <c r="GOL43" s="1"/>
      <c r="GOM43" s="1"/>
      <c r="GON43" s="1"/>
      <c r="GOO43" s="1"/>
      <c r="GOP43" s="1"/>
      <c r="GOQ43" s="1"/>
      <c r="GOR43" s="1"/>
      <c r="GOS43" s="1"/>
      <c r="GOT43" s="1"/>
      <c r="GOU43" s="1"/>
      <c r="GOV43" s="1"/>
      <c r="GOW43" s="1"/>
      <c r="GOX43" s="1"/>
      <c r="GOY43" s="1"/>
      <c r="GOZ43" s="1"/>
      <c r="GPA43" s="1"/>
      <c r="GPB43" s="1"/>
      <c r="GPC43" s="1"/>
      <c r="GPD43" s="1"/>
      <c r="GPE43" s="1"/>
      <c r="GPF43" s="1"/>
      <c r="GPG43" s="1"/>
      <c r="GPH43" s="1"/>
      <c r="GPI43" s="1"/>
      <c r="GPJ43" s="1"/>
      <c r="GPK43" s="1"/>
      <c r="GPL43" s="1"/>
      <c r="GPM43" s="1"/>
      <c r="GPN43" s="1"/>
      <c r="GPO43" s="1"/>
      <c r="GPP43" s="1"/>
      <c r="GPQ43" s="1"/>
      <c r="GPR43" s="1"/>
      <c r="GPS43" s="1"/>
      <c r="GPT43" s="1"/>
      <c r="GPU43" s="1"/>
      <c r="GPV43" s="1"/>
      <c r="GPW43" s="1"/>
      <c r="GPX43" s="1"/>
      <c r="GPY43" s="1"/>
      <c r="GPZ43" s="1"/>
      <c r="GQA43" s="1"/>
      <c r="GQB43" s="1"/>
      <c r="GQC43" s="1"/>
      <c r="GQD43" s="1"/>
      <c r="GQE43" s="1"/>
      <c r="GQF43" s="1"/>
      <c r="GQG43" s="1"/>
      <c r="GQH43" s="1"/>
      <c r="GQI43" s="1"/>
      <c r="GQJ43" s="1"/>
      <c r="GQK43" s="1"/>
      <c r="GQL43" s="1"/>
      <c r="GQM43" s="1"/>
      <c r="GQN43" s="1"/>
      <c r="GQO43" s="1"/>
      <c r="GQP43" s="1"/>
      <c r="GQQ43" s="1"/>
      <c r="GQR43" s="1"/>
      <c r="GQS43" s="1"/>
      <c r="GQT43" s="1"/>
      <c r="GQU43" s="1"/>
      <c r="GQV43" s="1"/>
      <c r="GQW43" s="1"/>
      <c r="GQX43" s="1"/>
      <c r="GQY43" s="1"/>
      <c r="GQZ43" s="1"/>
      <c r="GRA43" s="1"/>
      <c r="GRB43" s="1"/>
      <c r="GRC43" s="1"/>
      <c r="GRD43" s="1"/>
      <c r="GRE43" s="1"/>
      <c r="GRF43" s="1"/>
      <c r="GRG43" s="1"/>
      <c r="GRH43" s="1"/>
      <c r="GRI43" s="1"/>
      <c r="GRJ43" s="1"/>
      <c r="GRK43" s="1"/>
      <c r="GRL43" s="1"/>
      <c r="GRM43" s="1"/>
      <c r="GRN43" s="1"/>
      <c r="GRO43" s="1"/>
      <c r="GRP43" s="1"/>
      <c r="GRQ43" s="1"/>
      <c r="GRR43" s="1"/>
      <c r="GRS43" s="1"/>
      <c r="GRT43" s="1"/>
      <c r="GRU43" s="1"/>
      <c r="GRV43" s="1"/>
      <c r="GRW43" s="1"/>
      <c r="GRX43" s="1"/>
      <c r="GRY43" s="1"/>
      <c r="GRZ43" s="1"/>
      <c r="GSA43" s="1"/>
      <c r="GSB43" s="1"/>
      <c r="GSC43" s="1"/>
      <c r="GSD43" s="1"/>
      <c r="GSE43" s="1"/>
      <c r="GSF43" s="1"/>
      <c r="GSG43" s="1"/>
      <c r="GSH43" s="1"/>
      <c r="GSI43" s="1"/>
      <c r="GSJ43" s="1"/>
      <c r="GSK43" s="1"/>
      <c r="GSL43" s="1"/>
      <c r="GSM43" s="1"/>
      <c r="GSN43" s="1"/>
      <c r="GSO43" s="1"/>
      <c r="GSP43" s="1"/>
      <c r="GSQ43" s="1"/>
      <c r="GSR43" s="1"/>
      <c r="GSS43" s="1"/>
      <c r="GST43" s="1"/>
      <c r="GSU43" s="1"/>
      <c r="GSV43" s="1"/>
      <c r="GSW43" s="1"/>
      <c r="GSX43" s="1"/>
      <c r="GSY43" s="1"/>
      <c r="GSZ43" s="1"/>
      <c r="GTA43" s="1"/>
      <c r="GTB43" s="1"/>
      <c r="GTC43" s="1"/>
      <c r="GTD43" s="1"/>
      <c r="GTE43" s="1"/>
      <c r="GTF43" s="1"/>
      <c r="GTG43" s="1"/>
      <c r="GTH43" s="1"/>
      <c r="GTI43" s="1"/>
      <c r="GTJ43" s="1"/>
      <c r="GTK43" s="1"/>
      <c r="GTL43" s="1"/>
      <c r="GTM43" s="1"/>
      <c r="GTN43" s="1"/>
      <c r="GTO43" s="1"/>
      <c r="GTP43" s="1"/>
      <c r="GTQ43" s="1"/>
      <c r="GTR43" s="1"/>
      <c r="GTS43" s="1"/>
      <c r="GTT43" s="1"/>
      <c r="GTU43" s="1"/>
      <c r="GTV43" s="1"/>
      <c r="GTW43" s="1"/>
      <c r="GTX43" s="1"/>
      <c r="GTY43" s="1"/>
      <c r="GTZ43" s="1"/>
      <c r="GUA43" s="1"/>
      <c r="GUB43" s="1"/>
      <c r="GUC43" s="1"/>
      <c r="GUD43" s="1"/>
      <c r="GUE43" s="1"/>
      <c r="GUF43" s="1"/>
      <c r="GUG43" s="1"/>
      <c r="GUH43" s="1"/>
      <c r="GUI43" s="1"/>
      <c r="GUJ43" s="1"/>
      <c r="GUK43" s="1"/>
      <c r="GUL43" s="1"/>
      <c r="GUM43" s="1"/>
      <c r="GUN43" s="1"/>
      <c r="GUO43" s="1"/>
      <c r="GUP43" s="1"/>
      <c r="GUQ43" s="1"/>
      <c r="GUR43" s="1"/>
      <c r="GUS43" s="1"/>
      <c r="GUT43" s="1"/>
      <c r="GUU43" s="1"/>
      <c r="GUV43" s="1"/>
      <c r="GUW43" s="1"/>
      <c r="GUX43" s="1"/>
      <c r="GUY43" s="1"/>
      <c r="GUZ43" s="1"/>
      <c r="GVA43" s="1"/>
      <c r="GVB43" s="1"/>
      <c r="GVC43" s="1"/>
      <c r="GVD43" s="1"/>
      <c r="GVE43" s="1"/>
      <c r="GVF43" s="1"/>
      <c r="GVG43" s="1"/>
      <c r="GVH43" s="1"/>
      <c r="GVI43" s="1"/>
      <c r="GVJ43" s="1"/>
      <c r="GVK43" s="1"/>
      <c r="GVL43" s="1"/>
      <c r="GVM43" s="1"/>
      <c r="GVN43" s="1"/>
      <c r="GVO43" s="1"/>
      <c r="GVP43" s="1"/>
      <c r="GVQ43" s="1"/>
      <c r="GVR43" s="1"/>
      <c r="GVS43" s="1"/>
      <c r="GVT43" s="1"/>
      <c r="GVU43" s="1"/>
      <c r="GVV43" s="1"/>
      <c r="GVW43" s="1"/>
      <c r="GVX43" s="1"/>
      <c r="GVY43" s="1"/>
      <c r="GVZ43" s="1"/>
      <c r="GWA43" s="1"/>
      <c r="GWB43" s="1"/>
      <c r="GWC43" s="1"/>
      <c r="GWD43" s="1"/>
      <c r="GWE43" s="1"/>
      <c r="GWF43" s="1"/>
      <c r="GWG43" s="1"/>
      <c r="GWH43" s="1"/>
      <c r="GWI43" s="1"/>
      <c r="GWJ43" s="1"/>
      <c r="GWK43" s="1"/>
      <c r="GWL43" s="1"/>
      <c r="GWM43" s="1"/>
      <c r="GWN43" s="1"/>
      <c r="GWO43" s="1"/>
      <c r="GWP43" s="1"/>
      <c r="GWQ43" s="1"/>
      <c r="GWR43" s="1"/>
      <c r="GWS43" s="1"/>
      <c r="GWT43" s="1"/>
      <c r="GWU43" s="1"/>
      <c r="GWV43" s="1"/>
      <c r="GWW43" s="1"/>
      <c r="GWX43" s="1"/>
      <c r="GWY43" s="1"/>
      <c r="GWZ43" s="1"/>
      <c r="GXA43" s="1"/>
      <c r="GXB43" s="1"/>
      <c r="GXC43" s="1"/>
      <c r="GXD43" s="1"/>
      <c r="GXE43" s="1"/>
      <c r="GXF43" s="1"/>
      <c r="GXG43" s="1"/>
      <c r="GXH43" s="1"/>
      <c r="GXI43" s="1"/>
      <c r="GXJ43" s="1"/>
      <c r="GXK43" s="1"/>
      <c r="GXL43" s="1"/>
      <c r="GXM43" s="1"/>
      <c r="GXN43" s="1"/>
      <c r="GXO43" s="1"/>
      <c r="GXP43" s="1"/>
      <c r="GXQ43" s="1"/>
      <c r="GXR43" s="1"/>
      <c r="GXS43" s="1"/>
      <c r="GXT43" s="1"/>
      <c r="GXU43" s="1"/>
      <c r="GXV43" s="1"/>
      <c r="GXW43" s="1"/>
      <c r="GXX43" s="1"/>
      <c r="GXY43" s="1"/>
      <c r="GXZ43" s="1"/>
      <c r="GYA43" s="1"/>
      <c r="GYB43" s="1"/>
      <c r="GYC43" s="1"/>
      <c r="GYD43" s="1"/>
      <c r="GYE43" s="1"/>
      <c r="GYF43" s="1"/>
      <c r="GYG43" s="1"/>
      <c r="GYH43" s="1"/>
      <c r="GYI43" s="1"/>
      <c r="GYJ43" s="1"/>
      <c r="GYK43" s="1"/>
      <c r="GYL43" s="1"/>
      <c r="GYM43" s="1"/>
      <c r="GYN43" s="1"/>
      <c r="GYO43" s="1"/>
      <c r="GYP43" s="1"/>
      <c r="GYQ43" s="1"/>
      <c r="GYR43" s="1"/>
      <c r="GYS43" s="1"/>
      <c r="GYT43" s="1"/>
      <c r="GYU43" s="1"/>
      <c r="GYV43" s="1"/>
      <c r="GYW43" s="1"/>
      <c r="GYX43" s="1"/>
      <c r="GYY43" s="1"/>
      <c r="GYZ43" s="1"/>
      <c r="GZA43" s="1"/>
      <c r="GZB43" s="1"/>
      <c r="GZC43" s="1"/>
      <c r="GZD43" s="1"/>
      <c r="GZE43" s="1"/>
      <c r="GZF43" s="1"/>
      <c r="GZG43" s="1"/>
      <c r="GZH43" s="1"/>
      <c r="GZI43" s="1"/>
      <c r="GZJ43" s="1"/>
      <c r="GZK43" s="1"/>
      <c r="GZL43" s="1"/>
      <c r="GZM43" s="1"/>
      <c r="GZN43" s="1"/>
      <c r="GZO43" s="1"/>
      <c r="GZP43" s="1"/>
      <c r="GZQ43" s="1"/>
      <c r="GZR43" s="1"/>
      <c r="GZS43" s="1"/>
      <c r="GZT43" s="1"/>
      <c r="GZU43" s="1"/>
      <c r="GZV43" s="1"/>
      <c r="GZW43" s="1"/>
      <c r="GZX43" s="1"/>
      <c r="GZY43" s="1"/>
      <c r="GZZ43" s="1"/>
      <c r="HAA43" s="1"/>
      <c r="HAB43" s="1"/>
      <c r="HAC43" s="1"/>
      <c r="HAD43" s="1"/>
      <c r="HAE43" s="1"/>
      <c r="HAF43" s="1"/>
      <c r="HAG43" s="1"/>
      <c r="HAH43" s="1"/>
      <c r="HAI43" s="1"/>
      <c r="HAJ43" s="1"/>
      <c r="HAK43" s="1"/>
      <c r="HAL43" s="1"/>
      <c r="HAM43" s="1"/>
      <c r="HAN43" s="1"/>
      <c r="HAO43" s="1"/>
      <c r="HAP43" s="1"/>
      <c r="HAQ43" s="1"/>
      <c r="HAR43" s="1"/>
      <c r="HAS43" s="1"/>
      <c r="HAT43" s="1"/>
      <c r="HAU43" s="1"/>
      <c r="HAV43" s="1"/>
      <c r="HAW43" s="1"/>
      <c r="HAX43" s="1"/>
      <c r="HAY43" s="1"/>
      <c r="HAZ43" s="1"/>
      <c r="HBA43" s="1"/>
      <c r="HBB43" s="1"/>
      <c r="HBC43" s="1"/>
      <c r="HBD43" s="1"/>
      <c r="HBE43" s="1"/>
      <c r="HBF43" s="1"/>
      <c r="HBG43" s="1"/>
      <c r="HBH43" s="1"/>
      <c r="HBI43" s="1"/>
      <c r="HBJ43" s="1"/>
      <c r="HBK43" s="1"/>
      <c r="HBL43" s="1"/>
      <c r="HBM43" s="1"/>
      <c r="HBN43" s="1"/>
      <c r="HBO43" s="1"/>
      <c r="HBP43" s="1"/>
      <c r="HBQ43" s="1"/>
      <c r="HBR43" s="1"/>
      <c r="HBS43" s="1"/>
      <c r="HBT43" s="1"/>
      <c r="HBU43" s="1"/>
      <c r="HBV43" s="1"/>
      <c r="HBW43" s="1"/>
      <c r="HBX43" s="1"/>
      <c r="HBY43" s="1"/>
      <c r="HBZ43" s="1"/>
      <c r="HCA43" s="1"/>
      <c r="HCB43" s="1"/>
      <c r="HCC43" s="1"/>
      <c r="HCD43" s="1"/>
      <c r="HCE43" s="1"/>
      <c r="HCF43" s="1"/>
      <c r="HCG43" s="1"/>
      <c r="HCH43" s="1"/>
      <c r="HCI43" s="1"/>
      <c r="HCJ43" s="1"/>
      <c r="HCK43" s="1"/>
      <c r="HCL43" s="1"/>
      <c r="HCM43" s="1"/>
      <c r="HCN43" s="1"/>
      <c r="HCO43" s="1"/>
      <c r="HCP43" s="1"/>
      <c r="HCQ43" s="1"/>
      <c r="HCR43" s="1"/>
      <c r="HCS43" s="1"/>
      <c r="HCT43" s="1"/>
      <c r="HCU43" s="1"/>
      <c r="HCV43" s="1"/>
      <c r="HCW43" s="1"/>
      <c r="HCX43" s="1"/>
      <c r="HCY43" s="1"/>
      <c r="HCZ43" s="1"/>
      <c r="HDA43" s="1"/>
      <c r="HDB43" s="1"/>
      <c r="HDC43" s="1"/>
      <c r="HDD43" s="1"/>
      <c r="HDE43" s="1"/>
      <c r="HDF43" s="1"/>
      <c r="HDG43" s="1"/>
      <c r="HDH43" s="1"/>
      <c r="HDI43" s="1"/>
      <c r="HDJ43" s="1"/>
      <c r="HDK43" s="1"/>
      <c r="HDL43" s="1"/>
      <c r="HDM43" s="1"/>
      <c r="HDN43" s="1"/>
      <c r="HDO43" s="1"/>
      <c r="HDP43" s="1"/>
      <c r="HDQ43" s="1"/>
      <c r="HDR43" s="1"/>
      <c r="HDS43" s="1"/>
      <c r="HDT43" s="1"/>
      <c r="HDU43" s="1"/>
      <c r="HDV43" s="1"/>
      <c r="HDW43" s="1"/>
      <c r="HDX43" s="1"/>
      <c r="HDY43" s="1"/>
      <c r="HDZ43" s="1"/>
      <c r="HEA43" s="1"/>
      <c r="HEB43" s="1"/>
      <c r="HEC43" s="1"/>
      <c r="HED43" s="1"/>
      <c r="HEE43" s="1"/>
      <c r="HEF43" s="1"/>
      <c r="HEG43" s="1"/>
      <c r="HEH43" s="1"/>
      <c r="HEI43" s="1"/>
      <c r="HEJ43" s="1"/>
      <c r="HEK43" s="1"/>
      <c r="HEL43" s="1"/>
      <c r="HEM43" s="1"/>
      <c r="HEN43" s="1"/>
      <c r="HEO43" s="1"/>
      <c r="HEP43" s="1"/>
      <c r="HEQ43" s="1"/>
      <c r="HER43" s="1"/>
      <c r="HES43" s="1"/>
      <c r="HET43" s="1"/>
      <c r="HEU43" s="1"/>
      <c r="HEV43" s="1"/>
      <c r="HEW43" s="1"/>
      <c r="HEX43" s="1"/>
      <c r="HEY43" s="1"/>
      <c r="HEZ43" s="1"/>
      <c r="HFA43" s="1"/>
      <c r="HFB43" s="1"/>
      <c r="HFC43" s="1"/>
      <c r="HFD43" s="1"/>
      <c r="HFE43" s="1"/>
      <c r="HFF43" s="1"/>
      <c r="HFG43" s="1"/>
      <c r="HFH43" s="1"/>
      <c r="HFI43" s="1"/>
      <c r="HFJ43" s="1"/>
      <c r="HFK43" s="1"/>
      <c r="HFL43" s="1"/>
      <c r="HFM43" s="1"/>
      <c r="HFN43" s="1"/>
      <c r="HFO43" s="1"/>
      <c r="HFP43" s="1"/>
      <c r="HFQ43" s="1"/>
      <c r="HFR43" s="1"/>
      <c r="HFS43" s="1"/>
      <c r="HFT43" s="1"/>
      <c r="HFU43" s="1"/>
      <c r="HFV43" s="1"/>
      <c r="HFW43" s="1"/>
      <c r="HFX43" s="1"/>
      <c r="HFY43" s="1"/>
      <c r="HFZ43" s="1"/>
      <c r="HGA43" s="1"/>
      <c r="HGB43" s="1"/>
      <c r="HGC43" s="1"/>
      <c r="HGD43" s="1"/>
      <c r="HGE43" s="1"/>
      <c r="HGF43" s="1"/>
      <c r="HGG43" s="1"/>
      <c r="HGH43" s="1"/>
      <c r="HGI43" s="1"/>
      <c r="HGJ43" s="1"/>
      <c r="HGK43" s="1"/>
      <c r="HGL43" s="1"/>
      <c r="HGM43" s="1"/>
      <c r="HGN43" s="1"/>
      <c r="HGO43" s="1"/>
      <c r="HGP43" s="1"/>
      <c r="HGQ43" s="1"/>
      <c r="HGR43" s="1"/>
      <c r="HGS43" s="1"/>
      <c r="HGT43" s="1"/>
      <c r="HGU43" s="1"/>
      <c r="HGV43" s="1"/>
      <c r="HGW43" s="1"/>
      <c r="HGX43" s="1"/>
      <c r="HGY43" s="1"/>
      <c r="HGZ43" s="1"/>
      <c r="HHA43" s="1"/>
      <c r="HHB43" s="1"/>
      <c r="HHC43" s="1"/>
      <c r="HHD43" s="1"/>
      <c r="HHE43" s="1"/>
      <c r="HHF43" s="1"/>
      <c r="HHG43" s="1"/>
      <c r="HHH43" s="1"/>
      <c r="HHI43" s="1"/>
      <c r="HHJ43" s="1"/>
      <c r="HHK43" s="1"/>
      <c r="HHL43" s="1"/>
      <c r="HHM43" s="1"/>
      <c r="HHN43" s="1"/>
      <c r="HHO43" s="1"/>
      <c r="HHP43" s="1"/>
      <c r="HHQ43" s="1"/>
      <c r="HHR43" s="1"/>
      <c r="HHS43" s="1"/>
      <c r="HHT43" s="1"/>
      <c r="HHU43" s="1"/>
      <c r="HHV43" s="1"/>
      <c r="HHW43" s="1"/>
      <c r="HHX43" s="1"/>
      <c r="HHY43" s="1"/>
      <c r="HHZ43" s="1"/>
      <c r="HIA43" s="1"/>
      <c r="HIB43" s="1"/>
      <c r="HIC43" s="1"/>
      <c r="HID43" s="1"/>
      <c r="HIE43" s="1"/>
      <c r="HIF43" s="1"/>
      <c r="HIG43" s="1"/>
      <c r="HIH43" s="1"/>
      <c r="HII43" s="1"/>
      <c r="HIJ43" s="1"/>
      <c r="HIK43" s="1"/>
      <c r="HIL43" s="1"/>
      <c r="HIM43" s="1"/>
      <c r="HIN43" s="1"/>
      <c r="HIO43" s="1"/>
      <c r="HIP43" s="1"/>
      <c r="HIQ43" s="1"/>
      <c r="HIR43" s="1"/>
      <c r="HIS43" s="1"/>
      <c r="HIT43" s="1"/>
      <c r="HIU43" s="1"/>
      <c r="HIV43" s="1"/>
      <c r="HIW43" s="1"/>
      <c r="HIX43" s="1"/>
      <c r="HIY43" s="1"/>
      <c r="HIZ43" s="1"/>
      <c r="HJA43" s="1"/>
      <c r="HJB43" s="1"/>
      <c r="HJC43" s="1"/>
      <c r="HJD43" s="1"/>
      <c r="HJE43" s="1"/>
      <c r="HJF43" s="1"/>
      <c r="HJG43" s="1"/>
      <c r="HJH43" s="1"/>
      <c r="HJI43" s="1"/>
      <c r="HJJ43" s="1"/>
      <c r="HJK43" s="1"/>
      <c r="HJL43" s="1"/>
      <c r="HJM43" s="1"/>
      <c r="HJN43" s="1"/>
      <c r="HJO43" s="1"/>
      <c r="HJP43" s="1"/>
      <c r="HJQ43" s="1"/>
      <c r="HJR43" s="1"/>
      <c r="HJS43" s="1"/>
      <c r="HJT43" s="1"/>
      <c r="HJU43" s="1"/>
      <c r="HJV43" s="1"/>
      <c r="HJW43" s="1"/>
      <c r="HJX43" s="1"/>
      <c r="HJY43" s="1"/>
      <c r="HJZ43" s="1"/>
      <c r="HKA43" s="1"/>
      <c r="HKB43" s="1"/>
      <c r="HKC43" s="1"/>
      <c r="HKD43" s="1"/>
      <c r="HKE43" s="1"/>
      <c r="HKF43" s="1"/>
      <c r="HKG43" s="1"/>
      <c r="HKH43" s="1"/>
      <c r="HKI43" s="1"/>
      <c r="HKJ43" s="1"/>
      <c r="HKK43" s="1"/>
      <c r="HKL43" s="1"/>
      <c r="HKM43" s="1"/>
      <c r="HKN43" s="1"/>
      <c r="HKO43" s="1"/>
      <c r="HKP43" s="1"/>
      <c r="HKQ43" s="1"/>
      <c r="HKR43" s="1"/>
      <c r="HKS43" s="1"/>
      <c r="HKT43" s="1"/>
      <c r="HKU43" s="1"/>
      <c r="HKV43" s="1"/>
      <c r="HKW43" s="1"/>
      <c r="HKX43" s="1"/>
      <c r="HKY43" s="1"/>
      <c r="HKZ43" s="1"/>
      <c r="HLA43" s="1"/>
      <c r="HLB43" s="1"/>
      <c r="HLC43" s="1"/>
      <c r="HLD43" s="1"/>
      <c r="HLE43" s="1"/>
      <c r="HLF43" s="1"/>
      <c r="HLG43" s="1"/>
      <c r="HLH43" s="1"/>
      <c r="HLI43" s="1"/>
      <c r="HLJ43" s="1"/>
      <c r="HLK43" s="1"/>
      <c r="HLL43" s="1"/>
      <c r="HLM43" s="1"/>
      <c r="HLN43" s="1"/>
      <c r="HLO43" s="1"/>
      <c r="HLP43" s="1"/>
      <c r="HLQ43" s="1"/>
      <c r="HLR43" s="1"/>
      <c r="HLS43" s="1"/>
      <c r="HLT43" s="1"/>
      <c r="HLU43" s="1"/>
      <c r="HLV43" s="1"/>
      <c r="HLW43" s="1"/>
      <c r="HLX43" s="1"/>
      <c r="HLY43" s="1"/>
      <c r="HLZ43" s="1"/>
      <c r="HMA43" s="1"/>
      <c r="HMB43" s="1"/>
      <c r="HMC43" s="1"/>
      <c r="HMD43" s="1"/>
      <c r="HME43" s="1"/>
      <c r="HMF43" s="1"/>
      <c r="HMG43" s="1"/>
      <c r="HMH43" s="1"/>
      <c r="HMI43" s="1"/>
      <c r="HMJ43" s="1"/>
      <c r="HMK43" s="1"/>
      <c r="HML43" s="1"/>
      <c r="HMM43" s="1"/>
      <c r="HMN43" s="1"/>
      <c r="HMO43" s="1"/>
      <c r="HMP43" s="1"/>
      <c r="HMQ43" s="1"/>
      <c r="HMR43" s="1"/>
      <c r="HMS43" s="1"/>
      <c r="HMT43" s="1"/>
      <c r="HMU43" s="1"/>
      <c r="HMV43" s="1"/>
      <c r="HMW43" s="1"/>
      <c r="HMX43" s="1"/>
      <c r="HMY43" s="1"/>
      <c r="HMZ43" s="1"/>
      <c r="HNA43" s="1"/>
      <c r="HNB43" s="1"/>
      <c r="HNC43" s="1"/>
      <c r="HND43" s="1"/>
      <c r="HNE43" s="1"/>
      <c r="HNF43" s="1"/>
      <c r="HNG43" s="1"/>
      <c r="HNH43" s="1"/>
      <c r="HNI43" s="1"/>
      <c r="HNJ43" s="1"/>
      <c r="HNK43" s="1"/>
      <c r="HNL43" s="1"/>
      <c r="HNM43" s="1"/>
      <c r="HNN43" s="1"/>
      <c r="HNO43" s="1"/>
      <c r="HNP43" s="1"/>
      <c r="HNQ43" s="1"/>
      <c r="HNR43" s="1"/>
      <c r="HNS43" s="1"/>
      <c r="HNT43" s="1"/>
      <c r="HNU43" s="1"/>
      <c r="HNV43" s="1"/>
      <c r="HNW43" s="1"/>
      <c r="HNX43" s="1"/>
      <c r="HNY43" s="1"/>
      <c r="HNZ43" s="1"/>
      <c r="HOA43" s="1"/>
      <c r="HOB43" s="1"/>
      <c r="HOC43" s="1"/>
      <c r="HOD43" s="1"/>
      <c r="HOE43" s="1"/>
      <c r="HOF43" s="1"/>
      <c r="HOG43" s="1"/>
      <c r="HOH43" s="1"/>
      <c r="HOI43" s="1"/>
      <c r="HOJ43" s="1"/>
      <c r="HOK43" s="1"/>
      <c r="HOL43" s="1"/>
      <c r="HOM43" s="1"/>
      <c r="HON43" s="1"/>
      <c r="HOO43" s="1"/>
      <c r="HOP43" s="1"/>
      <c r="HOQ43" s="1"/>
      <c r="HOR43" s="1"/>
      <c r="HOS43" s="1"/>
      <c r="HOT43" s="1"/>
      <c r="HOU43" s="1"/>
      <c r="HOV43" s="1"/>
      <c r="HOW43" s="1"/>
      <c r="HOX43" s="1"/>
      <c r="HOY43" s="1"/>
      <c r="HOZ43" s="1"/>
      <c r="HPA43" s="1"/>
      <c r="HPB43" s="1"/>
      <c r="HPC43" s="1"/>
      <c r="HPD43" s="1"/>
      <c r="HPE43" s="1"/>
      <c r="HPF43" s="1"/>
      <c r="HPG43" s="1"/>
      <c r="HPH43" s="1"/>
      <c r="HPI43" s="1"/>
      <c r="HPJ43" s="1"/>
      <c r="HPK43" s="1"/>
      <c r="HPL43" s="1"/>
      <c r="HPM43" s="1"/>
      <c r="HPN43" s="1"/>
      <c r="HPO43" s="1"/>
      <c r="HPP43" s="1"/>
      <c r="HPQ43" s="1"/>
      <c r="HPR43" s="1"/>
      <c r="HPS43" s="1"/>
      <c r="HPT43" s="1"/>
      <c r="HPU43" s="1"/>
      <c r="HPV43" s="1"/>
      <c r="HPW43" s="1"/>
      <c r="HPX43" s="1"/>
      <c r="HPY43" s="1"/>
      <c r="HPZ43" s="1"/>
      <c r="HQA43" s="1"/>
      <c r="HQB43" s="1"/>
      <c r="HQC43" s="1"/>
      <c r="HQD43" s="1"/>
      <c r="HQE43" s="1"/>
      <c r="HQF43" s="1"/>
      <c r="HQG43" s="1"/>
      <c r="HQH43" s="1"/>
      <c r="HQI43" s="1"/>
      <c r="HQJ43" s="1"/>
      <c r="HQK43" s="1"/>
      <c r="HQL43" s="1"/>
      <c r="HQM43" s="1"/>
      <c r="HQN43" s="1"/>
      <c r="HQO43" s="1"/>
      <c r="HQP43" s="1"/>
      <c r="HQQ43" s="1"/>
      <c r="HQR43" s="1"/>
      <c r="HQS43" s="1"/>
      <c r="HQT43" s="1"/>
      <c r="HQU43" s="1"/>
      <c r="HQV43" s="1"/>
      <c r="HQW43" s="1"/>
      <c r="HQX43" s="1"/>
      <c r="HQY43" s="1"/>
      <c r="HQZ43" s="1"/>
      <c r="HRA43" s="1"/>
      <c r="HRB43" s="1"/>
      <c r="HRC43" s="1"/>
      <c r="HRD43" s="1"/>
      <c r="HRE43" s="1"/>
      <c r="HRF43" s="1"/>
      <c r="HRG43" s="1"/>
      <c r="HRH43" s="1"/>
      <c r="HRI43" s="1"/>
      <c r="HRJ43" s="1"/>
      <c r="HRK43" s="1"/>
      <c r="HRL43" s="1"/>
      <c r="HRM43" s="1"/>
      <c r="HRN43" s="1"/>
      <c r="HRO43" s="1"/>
      <c r="HRP43" s="1"/>
      <c r="HRQ43" s="1"/>
      <c r="HRR43" s="1"/>
      <c r="HRS43" s="1"/>
      <c r="HRT43" s="1"/>
      <c r="HRU43" s="1"/>
      <c r="HRV43" s="1"/>
      <c r="HRW43" s="1"/>
      <c r="HRX43" s="1"/>
      <c r="HRY43" s="1"/>
      <c r="HRZ43" s="1"/>
      <c r="HSA43" s="1"/>
      <c r="HSB43" s="1"/>
      <c r="HSC43" s="1"/>
      <c r="HSD43" s="1"/>
      <c r="HSE43" s="1"/>
      <c r="HSF43" s="1"/>
      <c r="HSG43" s="1"/>
      <c r="HSH43" s="1"/>
      <c r="HSI43" s="1"/>
      <c r="HSJ43" s="1"/>
      <c r="HSK43" s="1"/>
      <c r="HSL43" s="1"/>
      <c r="HSM43" s="1"/>
      <c r="HSN43" s="1"/>
      <c r="HSO43" s="1"/>
      <c r="HSP43" s="1"/>
      <c r="HSQ43" s="1"/>
      <c r="HSR43" s="1"/>
      <c r="HSS43" s="1"/>
      <c r="HST43" s="1"/>
      <c r="HSU43" s="1"/>
      <c r="HSV43" s="1"/>
      <c r="HSW43" s="1"/>
      <c r="HSX43" s="1"/>
      <c r="HSY43" s="1"/>
      <c r="HSZ43" s="1"/>
      <c r="HTA43" s="1"/>
      <c r="HTB43" s="1"/>
      <c r="HTC43" s="1"/>
      <c r="HTD43" s="1"/>
      <c r="HTE43" s="1"/>
      <c r="HTF43" s="1"/>
      <c r="HTG43" s="1"/>
      <c r="HTH43" s="1"/>
      <c r="HTI43" s="1"/>
      <c r="HTJ43" s="1"/>
      <c r="HTK43" s="1"/>
      <c r="HTL43" s="1"/>
      <c r="HTM43" s="1"/>
      <c r="HTN43" s="1"/>
      <c r="HTO43" s="1"/>
      <c r="HTP43" s="1"/>
      <c r="HTQ43" s="1"/>
      <c r="HTR43" s="1"/>
      <c r="HTS43" s="1"/>
      <c r="HTT43" s="1"/>
      <c r="HTU43" s="1"/>
      <c r="HTV43" s="1"/>
      <c r="HTW43" s="1"/>
      <c r="HTX43" s="1"/>
      <c r="HTY43" s="1"/>
      <c r="HTZ43" s="1"/>
      <c r="HUA43" s="1"/>
      <c r="HUB43" s="1"/>
      <c r="HUC43" s="1"/>
      <c r="HUD43" s="1"/>
      <c r="HUE43" s="1"/>
      <c r="HUF43" s="1"/>
      <c r="HUG43" s="1"/>
      <c r="HUH43" s="1"/>
      <c r="HUI43" s="1"/>
      <c r="HUJ43" s="1"/>
      <c r="HUK43" s="1"/>
      <c r="HUL43" s="1"/>
      <c r="HUM43" s="1"/>
      <c r="HUN43" s="1"/>
      <c r="HUO43" s="1"/>
      <c r="HUP43" s="1"/>
      <c r="HUQ43" s="1"/>
      <c r="HUR43" s="1"/>
      <c r="HUS43" s="1"/>
      <c r="HUT43" s="1"/>
      <c r="HUU43" s="1"/>
      <c r="HUV43" s="1"/>
      <c r="HUW43" s="1"/>
      <c r="HUX43" s="1"/>
      <c r="HUY43" s="1"/>
      <c r="HUZ43" s="1"/>
      <c r="HVA43" s="1"/>
      <c r="HVB43" s="1"/>
      <c r="HVC43" s="1"/>
      <c r="HVD43" s="1"/>
      <c r="HVE43" s="1"/>
      <c r="HVF43" s="1"/>
      <c r="HVG43" s="1"/>
      <c r="HVH43" s="1"/>
      <c r="HVI43" s="1"/>
      <c r="HVJ43" s="1"/>
      <c r="HVK43" s="1"/>
      <c r="HVL43" s="1"/>
      <c r="HVM43" s="1"/>
      <c r="HVN43" s="1"/>
      <c r="HVO43" s="1"/>
      <c r="HVP43" s="1"/>
      <c r="HVQ43" s="1"/>
      <c r="HVR43" s="1"/>
      <c r="HVS43" s="1"/>
      <c r="HVT43" s="1"/>
      <c r="HVU43" s="1"/>
      <c r="HVV43" s="1"/>
      <c r="HVW43" s="1"/>
      <c r="HVX43" s="1"/>
      <c r="HVY43" s="1"/>
      <c r="HVZ43" s="1"/>
      <c r="HWA43" s="1"/>
      <c r="HWB43" s="1"/>
      <c r="HWC43" s="1"/>
      <c r="HWD43" s="1"/>
      <c r="HWE43" s="1"/>
      <c r="HWF43" s="1"/>
      <c r="HWG43" s="1"/>
      <c r="HWH43" s="1"/>
      <c r="HWI43" s="1"/>
      <c r="HWJ43" s="1"/>
      <c r="HWK43" s="1"/>
      <c r="HWL43" s="1"/>
      <c r="HWM43" s="1"/>
      <c r="HWN43" s="1"/>
      <c r="HWO43" s="1"/>
      <c r="HWP43" s="1"/>
      <c r="HWQ43" s="1"/>
      <c r="HWR43" s="1"/>
      <c r="HWS43" s="1"/>
      <c r="HWT43" s="1"/>
      <c r="HWU43" s="1"/>
      <c r="HWV43" s="1"/>
      <c r="HWW43" s="1"/>
      <c r="HWX43" s="1"/>
      <c r="HWY43" s="1"/>
      <c r="HWZ43" s="1"/>
      <c r="HXA43" s="1"/>
      <c r="HXB43" s="1"/>
      <c r="HXC43" s="1"/>
      <c r="HXD43" s="1"/>
      <c r="HXE43" s="1"/>
      <c r="HXF43" s="1"/>
      <c r="HXG43" s="1"/>
      <c r="HXH43" s="1"/>
      <c r="HXI43" s="1"/>
      <c r="HXJ43" s="1"/>
      <c r="HXK43" s="1"/>
      <c r="HXL43" s="1"/>
      <c r="HXM43" s="1"/>
      <c r="HXN43" s="1"/>
      <c r="HXO43" s="1"/>
      <c r="HXP43" s="1"/>
      <c r="HXQ43" s="1"/>
      <c r="HXR43" s="1"/>
      <c r="HXS43" s="1"/>
      <c r="HXT43" s="1"/>
      <c r="HXU43" s="1"/>
      <c r="HXV43" s="1"/>
      <c r="HXW43" s="1"/>
      <c r="HXX43" s="1"/>
      <c r="HXY43" s="1"/>
      <c r="HXZ43" s="1"/>
      <c r="HYA43" s="1"/>
      <c r="HYB43" s="1"/>
      <c r="HYC43" s="1"/>
      <c r="HYD43" s="1"/>
      <c r="HYE43" s="1"/>
      <c r="HYF43" s="1"/>
      <c r="HYG43" s="1"/>
      <c r="HYH43" s="1"/>
      <c r="HYI43" s="1"/>
      <c r="HYJ43" s="1"/>
      <c r="HYK43" s="1"/>
      <c r="HYL43" s="1"/>
      <c r="HYM43" s="1"/>
      <c r="HYN43" s="1"/>
      <c r="HYO43" s="1"/>
      <c r="HYP43" s="1"/>
      <c r="HYQ43" s="1"/>
      <c r="HYR43" s="1"/>
      <c r="HYS43" s="1"/>
      <c r="HYT43" s="1"/>
      <c r="HYU43" s="1"/>
      <c r="HYV43" s="1"/>
      <c r="HYW43" s="1"/>
      <c r="HYX43" s="1"/>
      <c r="HYY43" s="1"/>
      <c r="HYZ43" s="1"/>
      <c r="HZA43" s="1"/>
      <c r="HZB43" s="1"/>
      <c r="HZC43" s="1"/>
      <c r="HZD43" s="1"/>
      <c r="HZE43" s="1"/>
      <c r="HZF43" s="1"/>
      <c r="HZG43" s="1"/>
      <c r="HZH43" s="1"/>
      <c r="HZI43" s="1"/>
      <c r="HZJ43" s="1"/>
      <c r="HZK43" s="1"/>
      <c r="HZL43" s="1"/>
      <c r="HZM43" s="1"/>
      <c r="HZN43" s="1"/>
      <c r="HZO43" s="1"/>
      <c r="HZP43" s="1"/>
      <c r="HZQ43" s="1"/>
      <c r="HZR43" s="1"/>
      <c r="HZS43" s="1"/>
      <c r="HZT43" s="1"/>
      <c r="HZU43" s="1"/>
      <c r="HZV43" s="1"/>
      <c r="HZW43" s="1"/>
      <c r="HZX43" s="1"/>
      <c r="HZY43" s="1"/>
      <c r="HZZ43" s="1"/>
      <c r="IAA43" s="1"/>
      <c r="IAB43" s="1"/>
      <c r="IAC43" s="1"/>
      <c r="IAD43" s="1"/>
      <c r="IAE43" s="1"/>
      <c r="IAF43" s="1"/>
      <c r="IAG43" s="1"/>
      <c r="IAH43" s="1"/>
      <c r="IAI43" s="1"/>
      <c r="IAJ43" s="1"/>
      <c r="IAK43" s="1"/>
      <c r="IAL43" s="1"/>
      <c r="IAM43" s="1"/>
      <c r="IAN43" s="1"/>
      <c r="IAO43" s="1"/>
      <c r="IAP43" s="1"/>
      <c r="IAQ43" s="1"/>
      <c r="IAR43" s="1"/>
      <c r="IAS43" s="1"/>
      <c r="IAT43" s="1"/>
      <c r="IAU43" s="1"/>
      <c r="IAV43" s="1"/>
      <c r="IAW43" s="1"/>
      <c r="IAX43" s="1"/>
      <c r="IAY43" s="1"/>
      <c r="IAZ43" s="1"/>
      <c r="IBA43" s="1"/>
      <c r="IBB43" s="1"/>
      <c r="IBC43" s="1"/>
      <c r="IBD43" s="1"/>
      <c r="IBE43" s="1"/>
      <c r="IBF43" s="1"/>
      <c r="IBG43" s="1"/>
      <c r="IBH43" s="1"/>
      <c r="IBI43" s="1"/>
      <c r="IBJ43" s="1"/>
      <c r="IBK43" s="1"/>
      <c r="IBL43" s="1"/>
      <c r="IBM43" s="1"/>
      <c r="IBN43" s="1"/>
      <c r="IBO43" s="1"/>
      <c r="IBP43" s="1"/>
      <c r="IBQ43" s="1"/>
      <c r="IBR43" s="1"/>
      <c r="IBS43" s="1"/>
      <c r="IBT43" s="1"/>
      <c r="IBU43" s="1"/>
      <c r="IBV43" s="1"/>
      <c r="IBW43" s="1"/>
      <c r="IBX43" s="1"/>
      <c r="IBY43" s="1"/>
      <c r="IBZ43" s="1"/>
      <c r="ICA43" s="1"/>
      <c r="ICB43" s="1"/>
      <c r="ICC43" s="1"/>
      <c r="ICD43" s="1"/>
      <c r="ICE43" s="1"/>
      <c r="ICF43" s="1"/>
      <c r="ICG43" s="1"/>
      <c r="ICH43" s="1"/>
      <c r="ICI43" s="1"/>
      <c r="ICJ43" s="1"/>
      <c r="ICK43" s="1"/>
      <c r="ICL43" s="1"/>
      <c r="ICM43" s="1"/>
      <c r="ICN43" s="1"/>
      <c r="ICO43" s="1"/>
      <c r="ICP43" s="1"/>
      <c r="ICQ43" s="1"/>
      <c r="ICR43" s="1"/>
      <c r="ICS43" s="1"/>
      <c r="ICT43" s="1"/>
      <c r="ICU43" s="1"/>
      <c r="ICV43" s="1"/>
      <c r="ICW43" s="1"/>
      <c r="ICX43" s="1"/>
      <c r="ICY43" s="1"/>
      <c r="ICZ43" s="1"/>
      <c r="IDA43" s="1"/>
      <c r="IDB43" s="1"/>
      <c r="IDC43" s="1"/>
      <c r="IDD43" s="1"/>
      <c r="IDE43" s="1"/>
      <c r="IDF43" s="1"/>
      <c r="IDG43" s="1"/>
      <c r="IDH43" s="1"/>
      <c r="IDI43" s="1"/>
      <c r="IDJ43" s="1"/>
      <c r="IDK43" s="1"/>
      <c r="IDL43" s="1"/>
      <c r="IDM43" s="1"/>
      <c r="IDN43" s="1"/>
      <c r="IDO43" s="1"/>
      <c r="IDP43" s="1"/>
      <c r="IDQ43" s="1"/>
      <c r="IDR43" s="1"/>
      <c r="IDS43" s="1"/>
      <c r="IDT43" s="1"/>
      <c r="IDU43" s="1"/>
      <c r="IDV43" s="1"/>
      <c r="IDW43" s="1"/>
      <c r="IDX43" s="1"/>
      <c r="IDY43" s="1"/>
      <c r="IDZ43" s="1"/>
      <c r="IEA43" s="1"/>
      <c r="IEB43" s="1"/>
      <c r="IEC43" s="1"/>
      <c r="IED43" s="1"/>
      <c r="IEE43" s="1"/>
      <c r="IEF43" s="1"/>
      <c r="IEG43" s="1"/>
      <c r="IEH43" s="1"/>
      <c r="IEI43" s="1"/>
      <c r="IEJ43" s="1"/>
      <c r="IEK43" s="1"/>
      <c r="IEL43" s="1"/>
      <c r="IEM43" s="1"/>
      <c r="IEN43" s="1"/>
      <c r="IEO43" s="1"/>
      <c r="IEP43" s="1"/>
      <c r="IEQ43" s="1"/>
      <c r="IER43" s="1"/>
      <c r="IES43" s="1"/>
      <c r="IET43" s="1"/>
      <c r="IEU43" s="1"/>
      <c r="IEV43" s="1"/>
      <c r="IEW43" s="1"/>
      <c r="IEX43" s="1"/>
      <c r="IEY43" s="1"/>
      <c r="IEZ43" s="1"/>
      <c r="IFA43" s="1"/>
      <c r="IFB43" s="1"/>
      <c r="IFC43" s="1"/>
      <c r="IFD43" s="1"/>
      <c r="IFE43" s="1"/>
      <c r="IFF43" s="1"/>
      <c r="IFG43" s="1"/>
      <c r="IFH43" s="1"/>
      <c r="IFI43" s="1"/>
      <c r="IFJ43" s="1"/>
      <c r="IFK43" s="1"/>
      <c r="IFL43" s="1"/>
      <c r="IFM43" s="1"/>
      <c r="IFN43" s="1"/>
      <c r="IFO43" s="1"/>
      <c r="IFP43" s="1"/>
      <c r="IFQ43" s="1"/>
      <c r="IFR43" s="1"/>
      <c r="IFS43" s="1"/>
      <c r="IFT43" s="1"/>
      <c r="IFU43" s="1"/>
      <c r="IFV43" s="1"/>
      <c r="IFW43" s="1"/>
      <c r="IFX43" s="1"/>
      <c r="IFY43" s="1"/>
      <c r="IFZ43" s="1"/>
      <c r="IGA43" s="1"/>
      <c r="IGB43" s="1"/>
      <c r="IGC43" s="1"/>
      <c r="IGD43" s="1"/>
      <c r="IGE43" s="1"/>
      <c r="IGF43" s="1"/>
      <c r="IGG43" s="1"/>
      <c r="IGH43" s="1"/>
      <c r="IGI43" s="1"/>
      <c r="IGJ43" s="1"/>
      <c r="IGK43" s="1"/>
      <c r="IGL43" s="1"/>
      <c r="IGM43" s="1"/>
      <c r="IGN43" s="1"/>
      <c r="IGO43" s="1"/>
      <c r="IGP43" s="1"/>
      <c r="IGQ43" s="1"/>
      <c r="IGR43" s="1"/>
      <c r="IGS43" s="1"/>
      <c r="IGT43" s="1"/>
      <c r="IGU43" s="1"/>
      <c r="IGV43" s="1"/>
      <c r="IGW43" s="1"/>
      <c r="IGX43" s="1"/>
      <c r="IGY43" s="1"/>
      <c r="IGZ43" s="1"/>
      <c r="IHA43" s="1"/>
      <c r="IHB43" s="1"/>
      <c r="IHC43" s="1"/>
      <c r="IHD43" s="1"/>
      <c r="IHE43" s="1"/>
      <c r="IHF43" s="1"/>
      <c r="IHG43" s="1"/>
      <c r="IHH43" s="1"/>
      <c r="IHI43" s="1"/>
      <c r="IHJ43" s="1"/>
      <c r="IHK43" s="1"/>
      <c r="IHL43" s="1"/>
      <c r="IHM43" s="1"/>
      <c r="IHN43" s="1"/>
      <c r="IHO43" s="1"/>
      <c r="IHP43" s="1"/>
      <c r="IHQ43" s="1"/>
      <c r="IHR43" s="1"/>
      <c r="IHS43" s="1"/>
      <c r="IHT43" s="1"/>
      <c r="IHU43" s="1"/>
      <c r="IHV43" s="1"/>
      <c r="IHW43" s="1"/>
      <c r="IHX43" s="1"/>
      <c r="IHY43" s="1"/>
      <c r="IHZ43" s="1"/>
      <c r="IIA43" s="1"/>
      <c r="IIB43" s="1"/>
      <c r="IIC43" s="1"/>
      <c r="IID43" s="1"/>
      <c r="IIE43" s="1"/>
      <c r="IIF43" s="1"/>
      <c r="IIG43" s="1"/>
      <c r="IIH43" s="1"/>
      <c r="III43" s="1"/>
      <c r="IIJ43" s="1"/>
      <c r="IIK43" s="1"/>
      <c r="IIL43" s="1"/>
      <c r="IIM43" s="1"/>
      <c r="IIN43" s="1"/>
      <c r="IIO43" s="1"/>
      <c r="IIP43" s="1"/>
      <c r="IIQ43" s="1"/>
      <c r="IIR43" s="1"/>
      <c r="IIS43" s="1"/>
      <c r="IIT43" s="1"/>
      <c r="IIU43" s="1"/>
      <c r="IIV43" s="1"/>
      <c r="IIW43" s="1"/>
      <c r="IIX43" s="1"/>
      <c r="IIY43" s="1"/>
      <c r="IIZ43" s="1"/>
      <c r="IJA43" s="1"/>
      <c r="IJB43" s="1"/>
      <c r="IJC43" s="1"/>
      <c r="IJD43" s="1"/>
      <c r="IJE43" s="1"/>
      <c r="IJF43" s="1"/>
      <c r="IJG43" s="1"/>
      <c r="IJH43" s="1"/>
      <c r="IJI43" s="1"/>
      <c r="IJJ43" s="1"/>
      <c r="IJK43" s="1"/>
      <c r="IJL43" s="1"/>
      <c r="IJM43" s="1"/>
      <c r="IJN43" s="1"/>
      <c r="IJO43" s="1"/>
      <c r="IJP43" s="1"/>
      <c r="IJQ43" s="1"/>
      <c r="IJR43" s="1"/>
      <c r="IJS43" s="1"/>
      <c r="IJT43" s="1"/>
      <c r="IJU43" s="1"/>
      <c r="IJV43" s="1"/>
      <c r="IJW43" s="1"/>
      <c r="IJX43" s="1"/>
      <c r="IJY43" s="1"/>
      <c r="IJZ43" s="1"/>
      <c r="IKA43" s="1"/>
      <c r="IKB43" s="1"/>
      <c r="IKC43" s="1"/>
      <c r="IKD43" s="1"/>
      <c r="IKE43" s="1"/>
      <c r="IKF43" s="1"/>
      <c r="IKG43" s="1"/>
      <c r="IKH43" s="1"/>
      <c r="IKI43" s="1"/>
      <c r="IKJ43" s="1"/>
      <c r="IKK43" s="1"/>
      <c r="IKL43" s="1"/>
      <c r="IKM43" s="1"/>
      <c r="IKN43" s="1"/>
      <c r="IKO43" s="1"/>
      <c r="IKP43" s="1"/>
      <c r="IKQ43" s="1"/>
      <c r="IKR43" s="1"/>
      <c r="IKS43" s="1"/>
      <c r="IKT43" s="1"/>
      <c r="IKU43" s="1"/>
      <c r="IKV43" s="1"/>
      <c r="IKW43" s="1"/>
      <c r="IKX43" s="1"/>
      <c r="IKY43" s="1"/>
      <c r="IKZ43" s="1"/>
      <c r="ILA43" s="1"/>
      <c r="ILB43" s="1"/>
      <c r="ILC43" s="1"/>
      <c r="ILD43" s="1"/>
      <c r="ILE43" s="1"/>
      <c r="ILF43" s="1"/>
      <c r="ILG43" s="1"/>
      <c r="ILH43" s="1"/>
      <c r="ILI43" s="1"/>
      <c r="ILJ43" s="1"/>
      <c r="ILK43" s="1"/>
      <c r="ILL43" s="1"/>
      <c r="ILM43" s="1"/>
      <c r="ILN43" s="1"/>
      <c r="ILO43" s="1"/>
      <c r="ILP43" s="1"/>
      <c r="ILQ43" s="1"/>
      <c r="ILR43" s="1"/>
      <c r="ILS43" s="1"/>
      <c r="ILT43" s="1"/>
      <c r="ILU43" s="1"/>
      <c r="ILV43" s="1"/>
      <c r="ILW43" s="1"/>
      <c r="ILX43" s="1"/>
      <c r="ILY43" s="1"/>
      <c r="ILZ43" s="1"/>
      <c r="IMA43" s="1"/>
      <c r="IMB43" s="1"/>
      <c r="IMC43" s="1"/>
      <c r="IMD43" s="1"/>
      <c r="IME43" s="1"/>
      <c r="IMF43" s="1"/>
      <c r="IMG43" s="1"/>
      <c r="IMH43" s="1"/>
      <c r="IMI43" s="1"/>
      <c r="IMJ43" s="1"/>
      <c r="IMK43" s="1"/>
      <c r="IML43" s="1"/>
      <c r="IMM43" s="1"/>
      <c r="IMN43" s="1"/>
      <c r="IMO43" s="1"/>
      <c r="IMP43" s="1"/>
      <c r="IMQ43" s="1"/>
      <c r="IMR43" s="1"/>
      <c r="IMS43" s="1"/>
      <c r="IMT43" s="1"/>
      <c r="IMU43" s="1"/>
      <c r="IMV43" s="1"/>
      <c r="IMW43" s="1"/>
      <c r="IMX43" s="1"/>
      <c r="IMY43" s="1"/>
      <c r="IMZ43" s="1"/>
      <c r="INA43" s="1"/>
      <c r="INB43" s="1"/>
      <c r="INC43" s="1"/>
      <c r="IND43" s="1"/>
      <c r="INE43" s="1"/>
      <c r="INF43" s="1"/>
      <c r="ING43" s="1"/>
      <c r="INH43" s="1"/>
      <c r="INI43" s="1"/>
      <c r="INJ43" s="1"/>
      <c r="INK43" s="1"/>
      <c r="INL43" s="1"/>
      <c r="INM43" s="1"/>
      <c r="INN43" s="1"/>
      <c r="INO43" s="1"/>
      <c r="INP43" s="1"/>
      <c r="INQ43" s="1"/>
      <c r="INR43" s="1"/>
      <c r="INS43" s="1"/>
      <c r="INT43" s="1"/>
      <c r="INU43" s="1"/>
      <c r="INV43" s="1"/>
      <c r="INW43" s="1"/>
      <c r="INX43" s="1"/>
      <c r="INY43" s="1"/>
      <c r="INZ43" s="1"/>
      <c r="IOA43" s="1"/>
      <c r="IOB43" s="1"/>
      <c r="IOC43" s="1"/>
      <c r="IOD43" s="1"/>
      <c r="IOE43" s="1"/>
      <c r="IOF43" s="1"/>
      <c r="IOG43" s="1"/>
      <c r="IOH43" s="1"/>
      <c r="IOI43" s="1"/>
      <c r="IOJ43" s="1"/>
      <c r="IOK43" s="1"/>
      <c r="IOL43" s="1"/>
      <c r="IOM43" s="1"/>
      <c r="ION43" s="1"/>
      <c r="IOO43" s="1"/>
      <c r="IOP43" s="1"/>
      <c r="IOQ43" s="1"/>
      <c r="IOR43" s="1"/>
      <c r="IOS43" s="1"/>
      <c r="IOT43" s="1"/>
      <c r="IOU43" s="1"/>
      <c r="IOV43" s="1"/>
      <c r="IOW43" s="1"/>
      <c r="IOX43" s="1"/>
      <c r="IOY43" s="1"/>
      <c r="IOZ43" s="1"/>
      <c r="IPA43" s="1"/>
      <c r="IPB43" s="1"/>
      <c r="IPC43" s="1"/>
      <c r="IPD43" s="1"/>
      <c r="IPE43" s="1"/>
      <c r="IPF43" s="1"/>
      <c r="IPG43" s="1"/>
      <c r="IPH43" s="1"/>
      <c r="IPI43" s="1"/>
      <c r="IPJ43" s="1"/>
      <c r="IPK43" s="1"/>
      <c r="IPL43" s="1"/>
      <c r="IPM43" s="1"/>
      <c r="IPN43" s="1"/>
      <c r="IPO43" s="1"/>
      <c r="IPP43" s="1"/>
      <c r="IPQ43" s="1"/>
      <c r="IPR43" s="1"/>
      <c r="IPS43" s="1"/>
      <c r="IPT43" s="1"/>
      <c r="IPU43" s="1"/>
      <c r="IPV43" s="1"/>
      <c r="IPW43" s="1"/>
      <c r="IPX43" s="1"/>
      <c r="IPY43" s="1"/>
      <c r="IPZ43" s="1"/>
      <c r="IQA43" s="1"/>
      <c r="IQB43" s="1"/>
      <c r="IQC43" s="1"/>
      <c r="IQD43" s="1"/>
      <c r="IQE43" s="1"/>
      <c r="IQF43" s="1"/>
      <c r="IQG43" s="1"/>
      <c r="IQH43" s="1"/>
      <c r="IQI43" s="1"/>
      <c r="IQJ43" s="1"/>
      <c r="IQK43" s="1"/>
      <c r="IQL43" s="1"/>
      <c r="IQM43" s="1"/>
      <c r="IQN43" s="1"/>
      <c r="IQO43" s="1"/>
      <c r="IQP43" s="1"/>
      <c r="IQQ43" s="1"/>
      <c r="IQR43" s="1"/>
      <c r="IQS43" s="1"/>
      <c r="IQT43" s="1"/>
      <c r="IQU43" s="1"/>
      <c r="IQV43" s="1"/>
      <c r="IQW43" s="1"/>
      <c r="IQX43" s="1"/>
      <c r="IQY43" s="1"/>
      <c r="IQZ43" s="1"/>
      <c r="IRA43" s="1"/>
      <c r="IRB43" s="1"/>
      <c r="IRC43" s="1"/>
      <c r="IRD43" s="1"/>
      <c r="IRE43" s="1"/>
      <c r="IRF43" s="1"/>
      <c r="IRG43" s="1"/>
      <c r="IRH43" s="1"/>
      <c r="IRI43" s="1"/>
      <c r="IRJ43" s="1"/>
      <c r="IRK43" s="1"/>
      <c r="IRL43" s="1"/>
      <c r="IRM43" s="1"/>
      <c r="IRN43" s="1"/>
      <c r="IRO43" s="1"/>
      <c r="IRP43" s="1"/>
      <c r="IRQ43" s="1"/>
      <c r="IRR43" s="1"/>
      <c r="IRS43" s="1"/>
      <c r="IRT43" s="1"/>
      <c r="IRU43" s="1"/>
      <c r="IRV43" s="1"/>
      <c r="IRW43" s="1"/>
      <c r="IRX43" s="1"/>
      <c r="IRY43" s="1"/>
      <c r="IRZ43" s="1"/>
      <c r="ISA43" s="1"/>
      <c r="ISB43" s="1"/>
      <c r="ISC43" s="1"/>
      <c r="ISD43" s="1"/>
      <c r="ISE43" s="1"/>
      <c r="ISF43" s="1"/>
      <c r="ISG43" s="1"/>
      <c r="ISH43" s="1"/>
      <c r="ISI43" s="1"/>
      <c r="ISJ43" s="1"/>
      <c r="ISK43" s="1"/>
      <c r="ISL43" s="1"/>
      <c r="ISM43" s="1"/>
      <c r="ISN43" s="1"/>
      <c r="ISO43" s="1"/>
      <c r="ISP43" s="1"/>
      <c r="ISQ43" s="1"/>
      <c r="ISR43" s="1"/>
      <c r="ISS43" s="1"/>
      <c r="IST43" s="1"/>
      <c r="ISU43" s="1"/>
      <c r="ISV43" s="1"/>
      <c r="ISW43" s="1"/>
      <c r="ISX43" s="1"/>
      <c r="ISY43" s="1"/>
      <c r="ISZ43" s="1"/>
      <c r="ITA43" s="1"/>
      <c r="ITB43" s="1"/>
      <c r="ITC43" s="1"/>
      <c r="ITD43" s="1"/>
      <c r="ITE43" s="1"/>
      <c r="ITF43" s="1"/>
      <c r="ITG43" s="1"/>
      <c r="ITH43" s="1"/>
      <c r="ITI43" s="1"/>
      <c r="ITJ43" s="1"/>
      <c r="ITK43" s="1"/>
      <c r="ITL43" s="1"/>
      <c r="ITM43" s="1"/>
      <c r="ITN43" s="1"/>
      <c r="ITO43" s="1"/>
      <c r="ITP43" s="1"/>
      <c r="ITQ43" s="1"/>
      <c r="ITR43" s="1"/>
      <c r="ITS43" s="1"/>
      <c r="ITT43" s="1"/>
      <c r="ITU43" s="1"/>
      <c r="ITV43" s="1"/>
      <c r="ITW43" s="1"/>
      <c r="ITX43" s="1"/>
      <c r="ITY43" s="1"/>
      <c r="ITZ43" s="1"/>
      <c r="IUA43" s="1"/>
      <c r="IUB43" s="1"/>
      <c r="IUC43" s="1"/>
      <c r="IUD43" s="1"/>
      <c r="IUE43" s="1"/>
      <c r="IUF43" s="1"/>
      <c r="IUG43" s="1"/>
      <c r="IUH43" s="1"/>
      <c r="IUI43" s="1"/>
      <c r="IUJ43" s="1"/>
      <c r="IUK43" s="1"/>
      <c r="IUL43" s="1"/>
      <c r="IUM43" s="1"/>
      <c r="IUN43" s="1"/>
      <c r="IUO43" s="1"/>
      <c r="IUP43" s="1"/>
      <c r="IUQ43" s="1"/>
      <c r="IUR43" s="1"/>
      <c r="IUS43" s="1"/>
      <c r="IUT43" s="1"/>
      <c r="IUU43" s="1"/>
      <c r="IUV43" s="1"/>
      <c r="IUW43" s="1"/>
      <c r="IUX43" s="1"/>
      <c r="IUY43" s="1"/>
      <c r="IUZ43" s="1"/>
      <c r="IVA43" s="1"/>
      <c r="IVB43" s="1"/>
      <c r="IVC43" s="1"/>
      <c r="IVD43" s="1"/>
      <c r="IVE43" s="1"/>
      <c r="IVF43" s="1"/>
      <c r="IVG43" s="1"/>
      <c r="IVH43" s="1"/>
      <c r="IVI43" s="1"/>
      <c r="IVJ43" s="1"/>
      <c r="IVK43" s="1"/>
      <c r="IVL43" s="1"/>
      <c r="IVM43" s="1"/>
      <c r="IVN43" s="1"/>
      <c r="IVO43" s="1"/>
      <c r="IVP43" s="1"/>
      <c r="IVQ43" s="1"/>
      <c r="IVR43" s="1"/>
      <c r="IVS43" s="1"/>
      <c r="IVT43" s="1"/>
      <c r="IVU43" s="1"/>
      <c r="IVV43" s="1"/>
      <c r="IVW43" s="1"/>
      <c r="IVX43" s="1"/>
      <c r="IVY43" s="1"/>
      <c r="IVZ43" s="1"/>
      <c r="IWA43" s="1"/>
      <c r="IWB43" s="1"/>
      <c r="IWC43" s="1"/>
      <c r="IWD43" s="1"/>
      <c r="IWE43" s="1"/>
      <c r="IWF43" s="1"/>
      <c r="IWG43" s="1"/>
      <c r="IWH43" s="1"/>
      <c r="IWI43" s="1"/>
      <c r="IWJ43" s="1"/>
      <c r="IWK43" s="1"/>
      <c r="IWL43" s="1"/>
      <c r="IWM43" s="1"/>
      <c r="IWN43" s="1"/>
      <c r="IWO43" s="1"/>
      <c r="IWP43" s="1"/>
      <c r="IWQ43" s="1"/>
      <c r="IWR43" s="1"/>
      <c r="IWS43" s="1"/>
      <c r="IWT43" s="1"/>
      <c r="IWU43" s="1"/>
      <c r="IWV43" s="1"/>
      <c r="IWW43" s="1"/>
      <c r="IWX43" s="1"/>
      <c r="IWY43" s="1"/>
      <c r="IWZ43" s="1"/>
      <c r="IXA43" s="1"/>
      <c r="IXB43" s="1"/>
      <c r="IXC43" s="1"/>
      <c r="IXD43" s="1"/>
      <c r="IXE43" s="1"/>
      <c r="IXF43" s="1"/>
      <c r="IXG43" s="1"/>
      <c r="IXH43" s="1"/>
      <c r="IXI43" s="1"/>
      <c r="IXJ43" s="1"/>
      <c r="IXK43" s="1"/>
      <c r="IXL43" s="1"/>
      <c r="IXM43" s="1"/>
      <c r="IXN43" s="1"/>
      <c r="IXO43" s="1"/>
      <c r="IXP43" s="1"/>
      <c r="IXQ43" s="1"/>
      <c r="IXR43" s="1"/>
      <c r="IXS43" s="1"/>
      <c r="IXT43" s="1"/>
      <c r="IXU43" s="1"/>
      <c r="IXV43" s="1"/>
      <c r="IXW43" s="1"/>
      <c r="IXX43" s="1"/>
      <c r="IXY43" s="1"/>
      <c r="IXZ43" s="1"/>
      <c r="IYA43" s="1"/>
      <c r="IYB43" s="1"/>
      <c r="IYC43" s="1"/>
      <c r="IYD43" s="1"/>
      <c r="IYE43" s="1"/>
      <c r="IYF43" s="1"/>
      <c r="IYG43" s="1"/>
      <c r="IYH43" s="1"/>
      <c r="IYI43" s="1"/>
      <c r="IYJ43" s="1"/>
      <c r="IYK43" s="1"/>
      <c r="IYL43" s="1"/>
      <c r="IYM43" s="1"/>
      <c r="IYN43" s="1"/>
      <c r="IYO43" s="1"/>
      <c r="IYP43" s="1"/>
      <c r="IYQ43" s="1"/>
      <c r="IYR43" s="1"/>
      <c r="IYS43" s="1"/>
      <c r="IYT43" s="1"/>
      <c r="IYU43" s="1"/>
      <c r="IYV43" s="1"/>
      <c r="IYW43" s="1"/>
      <c r="IYX43" s="1"/>
      <c r="IYY43" s="1"/>
      <c r="IYZ43" s="1"/>
      <c r="IZA43" s="1"/>
      <c r="IZB43" s="1"/>
      <c r="IZC43" s="1"/>
      <c r="IZD43" s="1"/>
      <c r="IZE43" s="1"/>
      <c r="IZF43" s="1"/>
      <c r="IZG43" s="1"/>
      <c r="IZH43" s="1"/>
      <c r="IZI43" s="1"/>
      <c r="IZJ43" s="1"/>
      <c r="IZK43" s="1"/>
      <c r="IZL43" s="1"/>
      <c r="IZM43" s="1"/>
      <c r="IZN43" s="1"/>
      <c r="IZO43" s="1"/>
      <c r="IZP43" s="1"/>
      <c r="IZQ43" s="1"/>
      <c r="IZR43" s="1"/>
      <c r="IZS43" s="1"/>
      <c r="IZT43" s="1"/>
      <c r="IZU43" s="1"/>
      <c r="IZV43" s="1"/>
      <c r="IZW43" s="1"/>
      <c r="IZX43" s="1"/>
      <c r="IZY43" s="1"/>
      <c r="IZZ43" s="1"/>
      <c r="JAA43" s="1"/>
      <c r="JAB43" s="1"/>
      <c r="JAC43" s="1"/>
      <c r="JAD43" s="1"/>
      <c r="JAE43" s="1"/>
      <c r="JAF43" s="1"/>
      <c r="JAG43" s="1"/>
      <c r="JAH43" s="1"/>
      <c r="JAI43" s="1"/>
      <c r="JAJ43" s="1"/>
      <c r="JAK43" s="1"/>
      <c r="JAL43" s="1"/>
      <c r="JAM43" s="1"/>
      <c r="JAN43" s="1"/>
      <c r="JAO43" s="1"/>
      <c r="JAP43" s="1"/>
      <c r="JAQ43" s="1"/>
      <c r="JAR43" s="1"/>
      <c r="JAS43" s="1"/>
      <c r="JAT43" s="1"/>
      <c r="JAU43" s="1"/>
      <c r="JAV43" s="1"/>
      <c r="JAW43" s="1"/>
      <c r="JAX43" s="1"/>
      <c r="JAY43" s="1"/>
      <c r="JAZ43" s="1"/>
      <c r="JBA43" s="1"/>
      <c r="JBB43" s="1"/>
      <c r="JBC43" s="1"/>
      <c r="JBD43" s="1"/>
      <c r="JBE43" s="1"/>
      <c r="JBF43" s="1"/>
      <c r="JBG43" s="1"/>
      <c r="JBH43" s="1"/>
      <c r="JBI43" s="1"/>
      <c r="JBJ43" s="1"/>
      <c r="JBK43" s="1"/>
      <c r="JBL43" s="1"/>
      <c r="JBM43" s="1"/>
      <c r="JBN43" s="1"/>
      <c r="JBO43" s="1"/>
      <c r="JBP43" s="1"/>
      <c r="JBQ43" s="1"/>
      <c r="JBR43" s="1"/>
      <c r="JBS43" s="1"/>
      <c r="JBT43" s="1"/>
      <c r="JBU43" s="1"/>
      <c r="JBV43" s="1"/>
      <c r="JBW43" s="1"/>
      <c r="JBX43" s="1"/>
      <c r="JBY43" s="1"/>
      <c r="JBZ43" s="1"/>
      <c r="JCA43" s="1"/>
      <c r="JCB43" s="1"/>
      <c r="JCC43" s="1"/>
      <c r="JCD43" s="1"/>
      <c r="JCE43" s="1"/>
      <c r="JCF43" s="1"/>
      <c r="JCG43" s="1"/>
      <c r="JCH43" s="1"/>
      <c r="JCI43" s="1"/>
      <c r="JCJ43" s="1"/>
      <c r="JCK43" s="1"/>
      <c r="JCL43" s="1"/>
      <c r="JCM43" s="1"/>
      <c r="JCN43" s="1"/>
      <c r="JCO43" s="1"/>
      <c r="JCP43" s="1"/>
      <c r="JCQ43" s="1"/>
      <c r="JCR43" s="1"/>
      <c r="JCS43" s="1"/>
      <c r="JCT43" s="1"/>
      <c r="JCU43" s="1"/>
      <c r="JCV43" s="1"/>
      <c r="JCW43" s="1"/>
      <c r="JCX43" s="1"/>
      <c r="JCY43" s="1"/>
      <c r="JCZ43" s="1"/>
      <c r="JDA43" s="1"/>
      <c r="JDB43" s="1"/>
      <c r="JDC43" s="1"/>
      <c r="JDD43" s="1"/>
      <c r="JDE43" s="1"/>
      <c r="JDF43" s="1"/>
      <c r="JDG43" s="1"/>
      <c r="JDH43" s="1"/>
      <c r="JDI43" s="1"/>
      <c r="JDJ43" s="1"/>
      <c r="JDK43" s="1"/>
      <c r="JDL43" s="1"/>
      <c r="JDM43" s="1"/>
      <c r="JDN43" s="1"/>
      <c r="JDO43" s="1"/>
      <c r="JDP43" s="1"/>
      <c r="JDQ43" s="1"/>
      <c r="JDR43" s="1"/>
      <c r="JDS43" s="1"/>
      <c r="JDT43" s="1"/>
      <c r="JDU43" s="1"/>
      <c r="JDV43" s="1"/>
      <c r="JDW43" s="1"/>
      <c r="JDX43" s="1"/>
      <c r="JDY43" s="1"/>
      <c r="JDZ43" s="1"/>
      <c r="JEA43" s="1"/>
      <c r="JEB43" s="1"/>
      <c r="JEC43" s="1"/>
      <c r="JED43" s="1"/>
      <c r="JEE43" s="1"/>
      <c r="JEF43" s="1"/>
      <c r="JEG43" s="1"/>
      <c r="JEH43" s="1"/>
      <c r="JEI43" s="1"/>
      <c r="JEJ43" s="1"/>
      <c r="JEK43" s="1"/>
      <c r="JEL43" s="1"/>
      <c r="JEM43" s="1"/>
      <c r="JEN43" s="1"/>
      <c r="JEO43" s="1"/>
      <c r="JEP43" s="1"/>
      <c r="JEQ43" s="1"/>
      <c r="JER43" s="1"/>
      <c r="JES43" s="1"/>
      <c r="JET43" s="1"/>
      <c r="JEU43" s="1"/>
      <c r="JEV43" s="1"/>
      <c r="JEW43" s="1"/>
      <c r="JEX43" s="1"/>
      <c r="JEY43" s="1"/>
      <c r="JEZ43" s="1"/>
      <c r="JFA43" s="1"/>
      <c r="JFB43" s="1"/>
      <c r="JFC43" s="1"/>
      <c r="JFD43" s="1"/>
      <c r="JFE43" s="1"/>
      <c r="JFF43" s="1"/>
      <c r="JFG43" s="1"/>
      <c r="JFH43" s="1"/>
      <c r="JFI43" s="1"/>
      <c r="JFJ43" s="1"/>
      <c r="JFK43" s="1"/>
      <c r="JFL43" s="1"/>
      <c r="JFM43" s="1"/>
      <c r="JFN43" s="1"/>
      <c r="JFO43" s="1"/>
      <c r="JFP43" s="1"/>
      <c r="JFQ43" s="1"/>
      <c r="JFR43" s="1"/>
      <c r="JFS43" s="1"/>
      <c r="JFT43" s="1"/>
      <c r="JFU43" s="1"/>
      <c r="JFV43" s="1"/>
      <c r="JFW43" s="1"/>
      <c r="JFX43" s="1"/>
      <c r="JFY43" s="1"/>
      <c r="JFZ43" s="1"/>
      <c r="JGA43" s="1"/>
      <c r="JGB43" s="1"/>
      <c r="JGC43" s="1"/>
      <c r="JGD43" s="1"/>
      <c r="JGE43" s="1"/>
      <c r="JGF43" s="1"/>
      <c r="JGG43" s="1"/>
      <c r="JGH43" s="1"/>
      <c r="JGI43" s="1"/>
      <c r="JGJ43" s="1"/>
      <c r="JGK43" s="1"/>
      <c r="JGL43" s="1"/>
      <c r="JGM43" s="1"/>
      <c r="JGN43" s="1"/>
      <c r="JGO43" s="1"/>
      <c r="JGP43" s="1"/>
      <c r="JGQ43" s="1"/>
      <c r="JGR43" s="1"/>
      <c r="JGS43" s="1"/>
      <c r="JGT43" s="1"/>
      <c r="JGU43" s="1"/>
      <c r="JGV43" s="1"/>
      <c r="JGW43" s="1"/>
      <c r="JGX43" s="1"/>
      <c r="JGY43" s="1"/>
      <c r="JGZ43" s="1"/>
      <c r="JHA43" s="1"/>
      <c r="JHB43" s="1"/>
      <c r="JHC43" s="1"/>
      <c r="JHD43" s="1"/>
      <c r="JHE43" s="1"/>
      <c r="JHF43" s="1"/>
      <c r="JHG43" s="1"/>
      <c r="JHH43" s="1"/>
      <c r="JHI43" s="1"/>
      <c r="JHJ43" s="1"/>
      <c r="JHK43" s="1"/>
      <c r="JHL43" s="1"/>
      <c r="JHM43" s="1"/>
      <c r="JHN43" s="1"/>
      <c r="JHO43" s="1"/>
      <c r="JHP43" s="1"/>
      <c r="JHQ43" s="1"/>
      <c r="JHR43" s="1"/>
      <c r="JHS43" s="1"/>
      <c r="JHT43" s="1"/>
      <c r="JHU43" s="1"/>
      <c r="JHV43" s="1"/>
      <c r="JHW43" s="1"/>
      <c r="JHX43" s="1"/>
      <c r="JHY43" s="1"/>
      <c r="JHZ43" s="1"/>
      <c r="JIA43" s="1"/>
      <c r="JIB43" s="1"/>
      <c r="JIC43" s="1"/>
      <c r="JID43" s="1"/>
      <c r="JIE43" s="1"/>
      <c r="JIF43" s="1"/>
      <c r="JIG43" s="1"/>
      <c r="JIH43" s="1"/>
      <c r="JII43" s="1"/>
      <c r="JIJ43" s="1"/>
      <c r="JIK43" s="1"/>
      <c r="JIL43" s="1"/>
      <c r="JIM43" s="1"/>
      <c r="JIN43" s="1"/>
      <c r="JIO43" s="1"/>
      <c r="JIP43" s="1"/>
      <c r="JIQ43" s="1"/>
      <c r="JIR43" s="1"/>
      <c r="JIS43" s="1"/>
      <c r="JIT43" s="1"/>
      <c r="JIU43" s="1"/>
      <c r="JIV43" s="1"/>
      <c r="JIW43" s="1"/>
      <c r="JIX43" s="1"/>
      <c r="JIY43" s="1"/>
      <c r="JIZ43" s="1"/>
      <c r="JJA43" s="1"/>
      <c r="JJB43" s="1"/>
      <c r="JJC43" s="1"/>
      <c r="JJD43" s="1"/>
      <c r="JJE43" s="1"/>
      <c r="JJF43" s="1"/>
      <c r="JJG43" s="1"/>
      <c r="JJH43" s="1"/>
      <c r="JJI43" s="1"/>
      <c r="JJJ43" s="1"/>
      <c r="JJK43" s="1"/>
      <c r="JJL43" s="1"/>
      <c r="JJM43" s="1"/>
      <c r="JJN43" s="1"/>
      <c r="JJO43" s="1"/>
      <c r="JJP43" s="1"/>
      <c r="JJQ43" s="1"/>
      <c r="JJR43" s="1"/>
      <c r="JJS43" s="1"/>
      <c r="JJT43" s="1"/>
      <c r="JJU43" s="1"/>
      <c r="JJV43" s="1"/>
      <c r="JJW43" s="1"/>
      <c r="JJX43" s="1"/>
      <c r="JJY43" s="1"/>
      <c r="JJZ43" s="1"/>
      <c r="JKA43" s="1"/>
      <c r="JKB43" s="1"/>
      <c r="JKC43" s="1"/>
      <c r="JKD43" s="1"/>
      <c r="JKE43" s="1"/>
      <c r="JKF43" s="1"/>
      <c r="JKG43" s="1"/>
      <c r="JKH43" s="1"/>
      <c r="JKI43" s="1"/>
      <c r="JKJ43" s="1"/>
      <c r="JKK43" s="1"/>
      <c r="JKL43" s="1"/>
      <c r="JKM43" s="1"/>
      <c r="JKN43" s="1"/>
      <c r="JKO43" s="1"/>
      <c r="JKP43" s="1"/>
      <c r="JKQ43" s="1"/>
      <c r="JKR43" s="1"/>
      <c r="JKS43" s="1"/>
      <c r="JKT43" s="1"/>
      <c r="JKU43" s="1"/>
      <c r="JKV43" s="1"/>
      <c r="JKW43" s="1"/>
      <c r="JKX43" s="1"/>
      <c r="JKY43" s="1"/>
      <c r="JKZ43" s="1"/>
      <c r="JLA43" s="1"/>
      <c r="JLB43" s="1"/>
      <c r="JLC43" s="1"/>
      <c r="JLD43" s="1"/>
      <c r="JLE43" s="1"/>
      <c r="JLF43" s="1"/>
      <c r="JLG43" s="1"/>
      <c r="JLH43" s="1"/>
      <c r="JLI43" s="1"/>
      <c r="JLJ43" s="1"/>
      <c r="JLK43" s="1"/>
      <c r="JLL43" s="1"/>
      <c r="JLM43" s="1"/>
      <c r="JLN43" s="1"/>
      <c r="JLO43" s="1"/>
      <c r="JLP43" s="1"/>
      <c r="JLQ43" s="1"/>
      <c r="JLR43" s="1"/>
      <c r="JLS43" s="1"/>
      <c r="JLT43" s="1"/>
      <c r="JLU43" s="1"/>
      <c r="JLV43" s="1"/>
      <c r="JLW43" s="1"/>
      <c r="JLX43" s="1"/>
      <c r="JLY43" s="1"/>
      <c r="JLZ43" s="1"/>
      <c r="JMA43" s="1"/>
      <c r="JMB43" s="1"/>
      <c r="JMC43" s="1"/>
      <c r="JMD43" s="1"/>
      <c r="JME43" s="1"/>
      <c r="JMF43" s="1"/>
      <c r="JMG43" s="1"/>
      <c r="JMH43" s="1"/>
      <c r="JMI43" s="1"/>
      <c r="JMJ43" s="1"/>
      <c r="JMK43" s="1"/>
      <c r="JML43" s="1"/>
      <c r="JMM43" s="1"/>
      <c r="JMN43" s="1"/>
      <c r="JMO43" s="1"/>
      <c r="JMP43" s="1"/>
      <c r="JMQ43" s="1"/>
      <c r="JMR43" s="1"/>
      <c r="JMS43" s="1"/>
      <c r="JMT43" s="1"/>
      <c r="JMU43" s="1"/>
      <c r="JMV43" s="1"/>
      <c r="JMW43" s="1"/>
      <c r="JMX43" s="1"/>
      <c r="JMY43" s="1"/>
      <c r="JMZ43" s="1"/>
      <c r="JNA43" s="1"/>
      <c r="JNB43" s="1"/>
      <c r="JNC43" s="1"/>
      <c r="JND43" s="1"/>
      <c r="JNE43" s="1"/>
      <c r="JNF43" s="1"/>
      <c r="JNG43" s="1"/>
      <c r="JNH43" s="1"/>
      <c r="JNI43" s="1"/>
      <c r="JNJ43" s="1"/>
      <c r="JNK43" s="1"/>
      <c r="JNL43" s="1"/>
      <c r="JNM43" s="1"/>
      <c r="JNN43" s="1"/>
      <c r="JNO43" s="1"/>
      <c r="JNP43" s="1"/>
      <c r="JNQ43" s="1"/>
      <c r="JNR43" s="1"/>
      <c r="JNS43" s="1"/>
      <c r="JNT43" s="1"/>
      <c r="JNU43" s="1"/>
      <c r="JNV43" s="1"/>
      <c r="JNW43" s="1"/>
      <c r="JNX43" s="1"/>
      <c r="JNY43" s="1"/>
      <c r="JNZ43" s="1"/>
      <c r="JOA43" s="1"/>
      <c r="JOB43" s="1"/>
      <c r="JOC43" s="1"/>
      <c r="JOD43" s="1"/>
      <c r="JOE43" s="1"/>
      <c r="JOF43" s="1"/>
      <c r="JOG43" s="1"/>
      <c r="JOH43" s="1"/>
      <c r="JOI43" s="1"/>
      <c r="JOJ43" s="1"/>
      <c r="JOK43" s="1"/>
      <c r="JOL43" s="1"/>
      <c r="JOM43" s="1"/>
      <c r="JON43" s="1"/>
      <c r="JOO43" s="1"/>
      <c r="JOP43" s="1"/>
      <c r="JOQ43" s="1"/>
      <c r="JOR43" s="1"/>
      <c r="JOS43" s="1"/>
      <c r="JOT43" s="1"/>
      <c r="JOU43" s="1"/>
      <c r="JOV43" s="1"/>
      <c r="JOW43" s="1"/>
      <c r="JOX43" s="1"/>
      <c r="JOY43" s="1"/>
      <c r="JOZ43" s="1"/>
      <c r="JPA43" s="1"/>
      <c r="JPB43" s="1"/>
      <c r="JPC43" s="1"/>
      <c r="JPD43" s="1"/>
      <c r="JPE43" s="1"/>
      <c r="JPF43" s="1"/>
      <c r="JPG43" s="1"/>
      <c r="JPH43" s="1"/>
      <c r="JPI43" s="1"/>
      <c r="JPJ43" s="1"/>
      <c r="JPK43" s="1"/>
      <c r="JPL43" s="1"/>
      <c r="JPM43" s="1"/>
      <c r="JPN43" s="1"/>
      <c r="JPO43" s="1"/>
      <c r="JPP43" s="1"/>
      <c r="JPQ43" s="1"/>
      <c r="JPR43" s="1"/>
      <c r="JPS43" s="1"/>
      <c r="JPT43" s="1"/>
      <c r="JPU43" s="1"/>
      <c r="JPV43" s="1"/>
      <c r="JPW43" s="1"/>
      <c r="JPX43" s="1"/>
      <c r="JPY43" s="1"/>
      <c r="JPZ43" s="1"/>
      <c r="JQA43" s="1"/>
      <c r="JQB43" s="1"/>
      <c r="JQC43" s="1"/>
      <c r="JQD43" s="1"/>
      <c r="JQE43" s="1"/>
      <c r="JQF43" s="1"/>
      <c r="JQG43" s="1"/>
      <c r="JQH43" s="1"/>
      <c r="JQI43" s="1"/>
      <c r="JQJ43" s="1"/>
      <c r="JQK43" s="1"/>
      <c r="JQL43" s="1"/>
      <c r="JQM43" s="1"/>
      <c r="JQN43" s="1"/>
      <c r="JQO43" s="1"/>
      <c r="JQP43" s="1"/>
      <c r="JQQ43" s="1"/>
      <c r="JQR43" s="1"/>
      <c r="JQS43" s="1"/>
      <c r="JQT43" s="1"/>
      <c r="JQU43" s="1"/>
      <c r="JQV43" s="1"/>
      <c r="JQW43" s="1"/>
      <c r="JQX43" s="1"/>
      <c r="JQY43" s="1"/>
      <c r="JQZ43" s="1"/>
      <c r="JRA43" s="1"/>
      <c r="JRB43" s="1"/>
      <c r="JRC43" s="1"/>
      <c r="JRD43" s="1"/>
      <c r="JRE43" s="1"/>
      <c r="JRF43" s="1"/>
      <c r="JRG43" s="1"/>
      <c r="JRH43" s="1"/>
      <c r="JRI43" s="1"/>
      <c r="JRJ43" s="1"/>
      <c r="JRK43" s="1"/>
      <c r="JRL43" s="1"/>
      <c r="JRM43" s="1"/>
      <c r="JRN43" s="1"/>
      <c r="JRO43" s="1"/>
      <c r="JRP43" s="1"/>
      <c r="JRQ43" s="1"/>
      <c r="JRR43" s="1"/>
      <c r="JRS43" s="1"/>
      <c r="JRT43" s="1"/>
      <c r="JRU43" s="1"/>
      <c r="JRV43" s="1"/>
      <c r="JRW43" s="1"/>
      <c r="JRX43" s="1"/>
      <c r="JRY43" s="1"/>
      <c r="JRZ43" s="1"/>
      <c r="JSA43" s="1"/>
      <c r="JSB43" s="1"/>
      <c r="JSC43" s="1"/>
      <c r="JSD43" s="1"/>
      <c r="JSE43" s="1"/>
      <c r="JSF43" s="1"/>
      <c r="JSG43" s="1"/>
      <c r="JSH43" s="1"/>
      <c r="JSI43" s="1"/>
      <c r="JSJ43" s="1"/>
      <c r="JSK43" s="1"/>
      <c r="JSL43" s="1"/>
      <c r="JSM43" s="1"/>
      <c r="JSN43" s="1"/>
      <c r="JSO43" s="1"/>
      <c r="JSP43" s="1"/>
      <c r="JSQ43" s="1"/>
      <c r="JSR43" s="1"/>
      <c r="JSS43" s="1"/>
      <c r="JST43" s="1"/>
      <c r="JSU43" s="1"/>
      <c r="JSV43" s="1"/>
      <c r="JSW43" s="1"/>
      <c r="JSX43" s="1"/>
      <c r="JSY43" s="1"/>
      <c r="JSZ43" s="1"/>
      <c r="JTA43" s="1"/>
      <c r="JTB43" s="1"/>
      <c r="JTC43" s="1"/>
      <c r="JTD43" s="1"/>
      <c r="JTE43" s="1"/>
      <c r="JTF43" s="1"/>
      <c r="JTG43" s="1"/>
      <c r="JTH43" s="1"/>
      <c r="JTI43" s="1"/>
      <c r="JTJ43" s="1"/>
      <c r="JTK43" s="1"/>
      <c r="JTL43" s="1"/>
      <c r="JTM43" s="1"/>
      <c r="JTN43" s="1"/>
      <c r="JTO43" s="1"/>
      <c r="JTP43" s="1"/>
      <c r="JTQ43" s="1"/>
      <c r="JTR43" s="1"/>
      <c r="JTS43" s="1"/>
      <c r="JTT43" s="1"/>
      <c r="JTU43" s="1"/>
      <c r="JTV43" s="1"/>
      <c r="JTW43" s="1"/>
      <c r="JTX43" s="1"/>
      <c r="JTY43" s="1"/>
      <c r="JTZ43" s="1"/>
      <c r="JUA43" s="1"/>
      <c r="JUB43" s="1"/>
      <c r="JUC43" s="1"/>
      <c r="JUD43" s="1"/>
      <c r="JUE43" s="1"/>
      <c r="JUF43" s="1"/>
      <c r="JUG43" s="1"/>
      <c r="JUH43" s="1"/>
      <c r="JUI43" s="1"/>
      <c r="JUJ43" s="1"/>
      <c r="JUK43" s="1"/>
      <c r="JUL43" s="1"/>
      <c r="JUM43" s="1"/>
      <c r="JUN43" s="1"/>
      <c r="JUO43" s="1"/>
      <c r="JUP43" s="1"/>
      <c r="JUQ43" s="1"/>
      <c r="JUR43" s="1"/>
      <c r="JUS43" s="1"/>
      <c r="JUT43" s="1"/>
      <c r="JUU43" s="1"/>
      <c r="JUV43" s="1"/>
      <c r="JUW43" s="1"/>
      <c r="JUX43" s="1"/>
      <c r="JUY43" s="1"/>
      <c r="JUZ43" s="1"/>
      <c r="JVA43" s="1"/>
      <c r="JVB43" s="1"/>
      <c r="JVC43" s="1"/>
      <c r="JVD43" s="1"/>
      <c r="JVE43" s="1"/>
      <c r="JVF43" s="1"/>
      <c r="JVG43" s="1"/>
      <c r="JVH43" s="1"/>
      <c r="JVI43" s="1"/>
      <c r="JVJ43" s="1"/>
      <c r="JVK43" s="1"/>
      <c r="JVL43" s="1"/>
      <c r="JVM43" s="1"/>
      <c r="JVN43" s="1"/>
      <c r="JVO43" s="1"/>
      <c r="JVP43" s="1"/>
      <c r="JVQ43" s="1"/>
      <c r="JVR43" s="1"/>
      <c r="JVS43" s="1"/>
      <c r="JVT43" s="1"/>
      <c r="JVU43" s="1"/>
      <c r="JVV43" s="1"/>
      <c r="JVW43" s="1"/>
      <c r="JVX43" s="1"/>
      <c r="JVY43" s="1"/>
      <c r="JVZ43" s="1"/>
      <c r="JWA43" s="1"/>
      <c r="JWB43" s="1"/>
      <c r="JWC43" s="1"/>
      <c r="JWD43" s="1"/>
      <c r="JWE43" s="1"/>
      <c r="JWF43" s="1"/>
      <c r="JWG43" s="1"/>
      <c r="JWH43" s="1"/>
      <c r="JWI43" s="1"/>
      <c r="JWJ43" s="1"/>
      <c r="JWK43" s="1"/>
      <c r="JWL43" s="1"/>
      <c r="JWM43" s="1"/>
      <c r="JWN43" s="1"/>
      <c r="JWO43" s="1"/>
      <c r="JWP43" s="1"/>
      <c r="JWQ43" s="1"/>
      <c r="JWR43" s="1"/>
      <c r="JWS43" s="1"/>
      <c r="JWT43" s="1"/>
      <c r="JWU43" s="1"/>
      <c r="JWV43" s="1"/>
      <c r="JWW43" s="1"/>
      <c r="JWX43" s="1"/>
      <c r="JWY43" s="1"/>
      <c r="JWZ43" s="1"/>
      <c r="JXA43" s="1"/>
      <c r="JXB43" s="1"/>
      <c r="JXC43" s="1"/>
      <c r="JXD43" s="1"/>
      <c r="JXE43" s="1"/>
      <c r="JXF43" s="1"/>
      <c r="JXG43" s="1"/>
      <c r="JXH43" s="1"/>
      <c r="JXI43" s="1"/>
      <c r="JXJ43" s="1"/>
      <c r="JXK43" s="1"/>
      <c r="JXL43" s="1"/>
      <c r="JXM43" s="1"/>
      <c r="JXN43" s="1"/>
      <c r="JXO43" s="1"/>
      <c r="JXP43" s="1"/>
      <c r="JXQ43" s="1"/>
      <c r="JXR43" s="1"/>
      <c r="JXS43" s="1"/>
      <c r="JXT43" s="1"/>
      <c r="JXU43" s="1"/>
      <c r="JXV43" s="1"/>
      <c r="JXW43" s="1"/>
      <c r="JXX43" s="1"/>
      <c r="JXY43" s="1"/>
      <c r="JXZ43" s="1"/>
      <c r="JYA43" s="1"/>
      <c r="JYB43" s="1"/>
      <c r="JYC43" s="1"/>
      <c r="JYD43" s="1"/>
      <c r="JYE43" s="1"/>
      <c r="JYF43" s="1"/>
      <c r="JYG43" s="1"/>
      <c r="JYH43" s="1"/>
      <c r="JYI43" s="1"/>
      <c r="JYJ43" s="1"/>
      <c r="JYK43" s="1"/>
      <c r="JYL43" s="1"/>
      <c r="JYM43" s="1"/>
      <c r="JYN43" s="1"/>
      <c r="JYO43" s="1"/>
      <c r="JYP43" s="1"/>
      <c r="JYQ43" s="1"/>
      <c r="JYR43" s="1"/>
      <c r="JYS43" s="1"/>
      <c r="JYT43" s="1"/>
      <c r="JYU43" s="1"/>
      <c r="JYV43" s="1"/>
      <c r="JYW43" s="1"/>
      <c r="JYX43" s="1"/>
      <c r="JYY43" s="1"/>
      <c r="JYZ43" s="1"/>
      <c r="JZA43" s="1"/>
      <c r="JZB43" s="1"/>
      <c r="JZC43" s="1"/>
      <c r="JZD43" s="1"/>
      <c r="JZE43" s="1"/>
      <c r="JZF43" s="1"/>
      <c r="JZG43" s="1"/>
      <c r="JZH43" s="1"/>
      <c r="JZI43" s="1"/>
      <c r="JZJ43" s="1"/>
      <c r="JZK43" s="1"/>
      <c r="JZL43" s="1"/>
      <c r="JZM43" s="1"/>
      <c r="JZN43" s="1"/>
      <c r="JZO43" s="1"/>
      <c r="JZP43" s="1"/>
      <c r="JZQ43" s="1"/>
      <c r="JZR43" s="1"/>
      <c r="JZS43" s="1"/>
      <c r="JZT43" s="1"/>
      <c r="JZU43" s="1"/>
      <c r="JZV43" s="1"/>
      <c r="JZW43" s="1"/>
      <c r="JZX43" s="1"/>
      <c r="JZY43" s="1"/>
      <c r="JZZ43" s="1"/>
      <c r="KAA43" s="1"/>
      <c r="KAB43" s="1"/>
      <c r="KAC43" s="1"/>
      <c r="KAD43" s="1"/>
      <c r="KAE43" s="1"/>
      <c r="KAF43" s="1"/>
      <c r="KAG43" s="1"/>
      <c r="KAH43" s="1"/>
      <c r="KAI43" s="1"/>
      <c r="KAJ43" s="1"/>
      <c r="KAK43" s="1"/>
      <c r="KAL43" s="1"/>
      <c r="KAM43" s="1"/>
      <c r="KAN43" s="1"/>
      <c r="KAO43" s="1"/>
      <c r="KAP43" s="1"/>
      <c r="KAQ43" s="1"/>
      <c r="KAR43" s="1"/>
      <c r="KAS43" s="1"/>
      <c r="KAT43" s="1"/>
      <c r="KAU43" s="1"/>
      <c r="KAV43" s="1"/>
      <c r="KAW43" s="1"/>
      <c r="KAX43" s="1"/>
      <c r="KAY43" s="1"/>
      <c r="KAZ43" s="1"/>
      <c r="KBA43" s="1"/>
      <c r="KBB43" s="1"/>
      <c r="KBC43" s="1"/>
      <c r="KBD43" s="1"/>
      <c r="KBE43" s="1"/>
      <c r="KBF43" s="1"/>
      <c r="KBG43" s="1"/>
      <c r="KBH43" s="1"/>
      <c r="KBI43" s="1"/>
      <c r="KBJ43" s="1"/>
      <c r="KBK43" s="1"/>
      <c r="KBL43" s="1"/>
      <c r="KBM43" s="1"/>
      <c r="KBN43" s="1"/>
      <c r="KBO43" s="1"/>
      <c r="KBP43" s="1"/>
      <c r="KBQ43" s="1"/>
      <c r="KBR43" s="1"/>
      <c r="KBS43" s="1"/>
      <c r="KBT43" s="1"/>
      <c r="KBU43" s="1"/>
      <c r="KBV43" s="1"/>
      <c r="KBW43" s="1"/>
      <c r="KBX43" s="1"/>
      <c r="KBY43" s="1"/>
      <c r="KBZ43" s="1"/>
      <c r="KCA43" s="1"/>
      <c r="KCB43" s="1"/>
      <c r="KCC43" s="1"/>
      <c r="KCD43" s="1"/>
      <c r="KCE43" s="1"/>
      <c r="KCF43" s="1"/>
      <c r="KCG43" s="1"/>
      <c r="KCH43" s="1"/>
      <c r="KCI43" s="1"/>
      <c r="KCJ43" s="1"/>
      <c r="KCK43" s="1"/>
      <c r="KCL43" s="1"/>
      <c r="KCM43" s="1"/>
      <c r="KCN43" s="1"/>
      <c r="KCO43" s="1"/>
      <c r="KCP43" s="1"/>
      <c r="KCQ43" s="1"/>
      <c r="KCR43" s="1"/>
      <c r="KCS43" s="1"/>
      <c r="KCT43" s="1"/>
      <c r="KCU43" s="1"/>
      <c r="KCV43" s="1"/>
      <c r="KCW43" s="1"/>
      <c r="KCX43" s="1"/>
      <c r="KCY43" s="1"/>
      <c r="KCZ43" s="1"/>
      <c r="KDA43" s="1"/>
      <c r="KDB43" s="1"/>
      <c r="KDC43" s="1"/>
      <c r="KDD43" s="1"/>
      <c r="KDE43" s="1"/>
      <c r="KDF43" s="1"/>
      <c r="KDG43" s="1"/>
      <c r="KDH43" s="1"/>
      <c r="KDI43" s="1"/>
      <c r="KDJ43" s="1"/>
      <c r="KDK43" s="1"/>
      <c r="KDL43" s="1"/>
      <c r="KDM43" s="1"/>
      <c r="KDN43" s="1"/>
      <c r="KDO43" s="1"/>
      <c r="KDP43" s="1"/>
      <c r="KDQ43" s="1"/>
      <c r="KDR43" s="1"/>
      <c r="KDS43" s="1"/>
      <c r="KDT43" s="1"/>
      <c r="KDU43" s="1"/>
      <c r="KDV43" s="1"/>
      <c r="KDW43" s="1"/>
      <c r="KDX43" s="1"/>
      <c r="KDY43" s="1"/>
      <c r="KDZ43" s="1"/>
      <c r="KEA43" s="1"/>
      <c r="KEB43" s="1"/>
      <c r="KEC43" s="1"/>
      <c r="KED43" s="1"/>
      <c r="KEE43" s="1"/>
      <c r="KEF43" s="1"/>
      <c r="KEG43" s="1"/>
      <c r="KEH43" s="1"/>
      <c r="KEI43" s="1"/>
      <c r="KEJ43" s="1"/>
      <c r="KEK43" s="1"/>
      <c r="KEL43" s="1"/>
      <c r="KEM43" s="1"/>
    </row>
    <row r="44" spans="1:7580" s="1" customFormat="1" ht="15.75" x14ac:dyDescent="0.2">
      <c r="A44" s="9">
        <v>49</v>
      </c>
      <c r="B44" s="1038" t="s">
        <v>232</v>
      </c>
      <c r="C44" s="868">
        <v>59200</v>
      </c>
      <c r="D44" s="869" t="s">
        <v>396</v>
      </c>
      <c r="E44" s="869"/>
      <c r="F44" s="870" t="s">
        <v>399</v>
      </c>
      <c r="G44" s="871" t="s">
        <v>63</v>
      </c>
      <c r="H44" s="1013">
        <v>14</v>
      </c>
      <c r="I44" s="1013">
        <v>12</v>
      </c>
      <c r="J44" s="1013">
        <f t="shared" si="12"/>
        <v>13</v>
      </c>
      <c r="K44" s="1013">
        <f t="shared" si="13"/>
        <v>13</v>
      </c>
      <c r="L44" s="1013">
        <v>6</v>
      </c>
      <c r="M44" s="1013">
        <v>4</v>
      </c>
      <c r="N44" s="1013">
        <f t="shared" si="10"/>
        <v>5</v>
      </c>
      <c r="O44" s="914"/>
      <c r="P44" s="914"/>
      <c r="Q44" s="1022">
        <f t="shared" si="11"/>
        <v>4</v>
      </c>
      <c r="R44" s="878"/>
      <c r="S44" s="878"/>
      <c r="T44" s="878"/>
      <c r="U44" s="878"/>
      <c r="V44" s="1108">
        <v>2</v>
      </c>
      <c r="W44" s="878"/>
      <c r="X44" s="878"/>
      <c r="Y44" s="878"/>
      <c r="Z44" s="878"/>
      <c r="AA44" s="878"/>
      <c r="AB44" s="878"/>
      <c r="AC44" s="878"/>
      <c r="AD44" s="878"/>
      <c r="AE44" s="232"/>
      <c r="AF44" s="878"/>
      <c r="AG44" s="232"/>
      <c r="AH44" s="878"/>
      <c r="AI44" s="879"/>
      <c r="AJ44" s="1049">
        <f t="shared" si="14"/>
        <v>24</v>
      </c>
      <c r="AK44" s="874"/>
      <c r="AL44" s="875">
        <f t="shared" si="15"/>
        <v>1</v>
      </c>
      <c r="AM44" s="876">
        <f>IF(D44="PC", +IF(AJ44&gt;17,1,0),0)</f>
        <v>1</v>
      </c>
      <c r="AN44" s="876">
        <f>IF(E44="CA",1,0)</f>
        <v>0</v>
      </c>
      <c r="AO44" s="4">
        <f>+IF(G44="S",5,+IF(D44="PM",10,12))</f>
        <v>12</v>
      </c>
      <c r="AP44" s="877">
        <f t="shared" si="16"/>
        <v>17049600</v>
      </c>
      <c r="AQ44" s="877">
        <v>115008</v>
      </c>
      <c r="AR44" s="877">
        <v>340620</v>
      </c>
      <c r="AS44" s="877">
        <f>AP44*$AN$2*AN44</f>
        <v>0</v>
      </c>
      <c r="AT44" s="877">
        <f>SUM(AP44:AS44)/AO44</f>
        <v>1458769</v>
      </c>
      <c r="AU44" s="877">
        <f>AT44*5/44</f>
        <v>165769.20454545456</v>
      </c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  <c r="IV44" s="9"/>
      <c r="IW44" s="9"/>
      <c r="IX44" s="9"/>
      <c r="IY44" s="9"/>
      <c r="IZ44" s="9"/>
      <c r="JA44" s="9"/>
      <c r="JB44" s="9"/>
      <c r="JC44" s="9"/>
      <c r="JD44" s="9"/>
      <c r="JE44" s="9"/>
      <c r="JF44" s="9"/>
      <c r="JG44" s="9"/>
      <c r="JH44" s="9"/>
      <c r="JI44" s="9"/>
      <c r="JJ44" s="9"/>
      <c r="JK44" s="9"/>
      <c r="JL44" s="9"/>
      <c r="JM44" s="9"/>
      <c r="JN44" s="9"/>
      <c r="JO44" s="9"/>
      <c r="JP44" s="9"/>
      <c r="JQ44" s="9"/>
      <c r="JR44" s="9"/>
      <c r="JS44" s="9"/>
      <c r="JT44" s="9"/>
      <c r="JU44" s="9"/>
      <c r="JV44" s="9"/>
      <c r="JW44" s="9"/>
      <c r="JX44" s="9"/>
      <c r="JY44" s="9"/>
      <c r="JZ44" s="9"/>
      <c r="KA44" s="9"/>
      <c r="KB44" s="9"/>
      <c r="KC44" s="9"/>
      <c r="KD44" s="9"/>
      <c r="KE44" s="9"/>
      <c r="KF44" s="9"/>
      <c r="KG44" s="9"/>
      <c r="KH44" s="9"/>
      <c r="KI44" s="9"/>
      <c r="KJ44" s="9"/>
      <c r="KK44" s="9"/>
      <c r="KL44" s="9"/>
      <c r="KM44" s="9"/>
      <c r="KN44" s="9"/>
      <c r="KO44" s="9"/>
      <c r="KP44" s="9"/>
      <c r="KQ44" s="9"/>
      <c r="KR44" s="9"/>
      <c r="KS44" s="9"/>
      <c r="KT44" s="9"/>
      <c r="KU44" s="9"/>
      <c r="KV44" s="9"/>
      <c r="KW44" s="9"/>
      <c r="KX44" s="9"/>
      <c r="KY44" s="9"/>
      <c r="KZ44" s="9"/>
      <c r="LA44" s="9"/>
      <c r="LB44" s="9"/>
      <c r="LC44" s="9"/>
      <c r="LD44" s="9"/>
      <c r="LE44" s="9"/>
      <c r="LF44" s="9"/>
      <c r="LG44" s="9"/>
      <c r="LH44" s="9"/>
      <c r="LI44" s="9"/>
      <c r="LJ44" s="9"/>
      <c r="LK44" s="9"/>
      <c r="LL44" s="9"/>
      <c r="LM44" s="9"/>
      <c r="LN44" s="9"/>
      <c r="LO44" s="9"/>
      <c r="LP44" s="9"/>
      <c r="LQ44" s="9"/>
      <c r="LR44" s="9"/>
      <c r="LS44" s="9"/>
      <c r="LT44" s="9"/>
      <c r="LU44" s="9"/>
      <c r="LV44" s="9"/>
      <c r="LW44" s="9"/>
      <c r="LX44" s="9"/>
      <c r="LY44" s="9"/>
      <c r="LZ44" s="9"/>
      <c r="MA44" s="9"/>
      <c r="MB44" s="9"/>
      <c r="MC44" s="9"/>
      <c r="MD44" s="9"/>
      <c r="ME44" s="9"/>
      <c r="MF44" s="9"/>
      <c r="MG44" s="9"/>
      <c r="MH44" s="9"/>
      <c r="MI44" s="9"/>
      <c r="MJ44" s="9"/>
      <c r="MK44" s="9"/>
      <c r="ML44" s="9"/>
      <c r="MM44" s="9"/>
      <c r="MN44" s="9"/>
      <c r="MO44" s="9"/>
      <c r="MP44" s="9"/>
      <c r="MQ44" s="9"/>
      <c r="MR44" s="9"/>
      <c r="MS44" s="9"/>
      <c r="MT44" s="9"/>
      <c r="MU44" s="9"/>
      <c r="MV44" s="9"/>
      <c r="MW44" s="9"/>
      <c r="MX44" s="9"/>
      <c r="MY44" s="9"/>
      <c r="MZ44" s="9"/>
      <c r="NA44" s="9"/>
      <c r="NB44" s="9"/>
      <c r="NC44" s="9"/>
      <c r="ND44" s="9"/>
      <c r="NE44" s="9"/>
      <c r="NF44" s="9"/>
      <c r="NG44" s="9"/>
      <c r="NH44" s="9"/>
      <c r="NI44" s="9"/>
      <c r="NJ44" s="9"/>
      <c r="NK44" s="9"/>
      <c r="NL44" s="9"/>
      <c r="NM44" s="9"/>
      <c r="NN44" s="9"/>
      <c r="NO44" s="9"/>
      <c r="NP44" s="9"/>
      <c r="NQ44" s="9"/>
      <c r="NR44" s="9"/>
      <c r="NS44" s="9"/>
      <c r="NT44" s="9"/>
      <c r="NU44" s="9"/>
      <c r="NV44" s="9"/>
      <c r="NW44" s="9"/>
      <c r="NX44" s="9"/>
      <c r="NY44" s="9"/>
      <c r="NZ44" s="9"/>
      <c r="OA44" s="9"/>
      <c r="OB44" s="9"/>
      <c r="OC44" s="9"/>
      <c r="OD44" s="9"/>
      <c r="OE44" s="9"/>
      <c r="OF44" s="9"/>
      <c r="OG44" s="9"/>
      <c r="OH44" s="9"/>
      <c r="OI44" s="9"/>
      <c r="OJ44" s="9"/>
      <c r="OK44" s="9"/>
      <c r="OL44" s="9"/>
      <c r="OM44" s="9"/>
      <c r="ON44" s="9"/>
      <c r="OO44" s="9"/>
      <c r="OP44" s="9"/>
      <c r="OQ44" s="9"/>
      <c r="OR44" s="9"/>
      <c r="OS44" s="9"/>
      <c r="OT44" s="9"/>
      <c r="OU44" s="9"/>
      <c r="OV44" s="9"/>
      <c r="OW44" s="9"/>
      <c r="OX44" s="9"/>
      <c r="OY44" s="9"/>
      <c r="OZ44" s="9"/>
      <c r="PA44" s="9"/>
      <c r="PB44" s="9"/>
      <c r="PC44" s="9"/>
      <c r="PD44" s="9"/>
      <c r="PE44" s="9"/>
      <c r="PF44" s="9"/>
      <c r="PG44" s="9"/>
      <c r="PH44" s="9"/>
      <c r="PI44" s="9"/>
      <c r="PJ44" s="9"/>
      <c r="PK44" s="9"/>
      <c r="PL44" s="9"/>
      <c r="PM44" s="9"/>
      <c r="PN44" s="9"/>
      <c r="PO44" s="9"/>
      <c r="PP44" s="9"/>
      <c r="PQ44" s="9"/>
      <c r="PR44" s="9"/>
      <c r="PS44" s="9"/>
      <c r="PT44" s="9"/>
      <c r="PU44" s="9"/>
      <c r="PV44" s="9"/>
      <c r="PW44" s="9"/>
      <c r="PX44" s="9"/>
      <c r="PY44" s="9"/>
      <c r="PZ44" s="9"/>
      <c r="QA44" s="9"/>
      <c r="QB44" s="9"/>
      <c r="QC44" s="9"/>
      <c r="QD44" s="9"/>
      <c r="QE44" s="9"/>
      <c r="QF44" s="9"/>
      <c r="QG44" s="9"/>
      <c r="QH44" s="9"/>
      <c r="QI44" s="9"/>
      <c r="QJ44" s="9"/>
      <c r="QK44" s="9"/>
      <c r="QL44" s="9"/>
      <c r="QM44" s="9"/>
      <c r="QN44" s="9"/>
      <c r="QO44" s="9"/>
      <c r="QP44" s="9"/>
      <c r="QQ44" s="9"/>
      <c r="QR44" s="9"/>
      <c r="QS44" s="9"/>
      <c r="QT44" s="9"/>
      <c r="QU44" s="9"/>
      <c r="QV44" s="9"/>
      <c r="QW44" s="9"/>
      <c r="QX44" s="9"/>
      <c r="QY44" s="9"/>
      <c r="QZ44" s="9"/>
      <c r="RA44" s="9"/>
      <c r="RB44" s="9"/>
      <c r="RC44" s="9"/>
      <c r="RD44" s="9"/>
      <c r="RE44" s="9"/>
      <c r="RF44" s="9"/>
      <c r="RG44" s="9"/>
      <c r="RH44" s="9"/>
      <c r="RI44" s="9"/>
      <c r="RJ44" s="9"/>
      <c r="RK44" s="9"/>
      <c r="RL44" s="9"/>
      <c r="RM44" s="9"/>
      <c r="RN44" s="9"/>
      <c r="RO44" s="9"/>
      <c r="RP44" s="9"/>
      <c r="RQ44" s="9"/>
      <c r="RR44" s="9"/>
      <c r="RS44" s="9"/>
      <c r="RT44" s="9"/>
      <c r="RU44" s="9"/>
      <c r="RV44" s="9"/>
      <c r="RW44" s="9"/>
      <c r="RX44" s="9"/>
      <c r="RY44" s="9"/>
      <c r="RZ44" s="9"/>
      <c r="SA44" s="9"/>
      <c r="SB44" s="9"/>
      <c r="SC44" s="9"/>
      <c r="SD44" s="9"/>
      <c r="SE44" s="9"/>
      <c r="SF44" s="9"/>
      <c r="SG44" s="9"/>
      <c r="SH44" s="9"/>
      <c r="SI44" s="9"/>
      <c r="SJ44" s="9"/>
      <c r="SK44" s="9"/>
      <c r="SL44" s="9"/>
      <c r="SM44" s="9"/>
      <c r="SN44" s="9"/>
      <c r="SO44" s="9"/>
      <c r="SP44" s="9"/>
      <c r="SQ44" s="9"/>
      <c r="SR44" s="9"/>
      <c r="SS44" s="9"/>
      <c r="ST44" s="9"/>
      <c r="SU44" s="9"/>
      <c r="SV44" s="9"/>
      <c r="SW44" s="9"/>
      <c r="SX44" s="9"/>
      <c r="SY44" s="9"/>
      <c r="SZ44" s="9"/>
      <c r="TA44" s="9"/>
      <c r="TB44" s="9"/>
      <c r="TC44" s="9"/>
      <c r="TD44" s="9"/>
      <c r="TE44" s="9"/>
      <c r="TF44" s="9"/>
      <c r="TG44" s="9"/>
      <c r="TH44" s="9"/>
      <c r="TI44" s="9"/>
      <c r="TJ44" s="9"/>
      <c r="TK44" s="9"/>
      <c r="TL44" s="9"/>
      <c r="TM44" s="9"/>
      <c r="TN44" s="9"/>
      <c r="TO44" s="9"/>
      <c r="TP44" s="9"/>
      <c r="TQ44" s="9"/>
      <c r="TR44" s="9"/>
      <c r="TS44" s="9"/>
      <c r="TT44" s="9"/>
      <c r="TU44" s="9"/>
      <c r="TV44" s="9"/>
      <c r="TW44" s="9"/>
      <c r="TX44" s="9"/>
      <c r="TY44" s="9"/>
      <c r="TZ44" s="9"/>
      <c r="UA44" s="9"/>
      <c r="UB44" s="9"/>
      <c r="UC44" s="9"/>
      <c r="UD44" s="9"/>
      <c r="UE44" s="9"/>
      <c r="UF44" s="9"/>
      <c r="UG44" s="9"/>
      <c r="UH44" s="9"/>
      <c r="UI44" s="9"/>
      <c r="UJ44" s="9"/>
      <c r="UK44" s="9"/>
      <c r="UL44" s="9"/>
      <c r="UM44" s="9"/>
      <c r="UN44" s="9"/>
      <c r="UO44" s="9"/>
      <c r="UP44" s="9"/>
      <c r="UQ44" s="9"/>
      <c r="UR44" s="9"/>
      <c r="US44" s="9"/>
      <c r="UT44" s="9"/>
      <c r="UU44" s="9"/>
      <c r="UV44" s="9"/>
      <c r="UW44" s="9"/>
      <c r="UX44" s="9"/>
      <c r="UY44" s="9"/>
      <c r="UZ44" s="9"/>
      <c r="VA44" s="9"/>
      <c r="VB44" s="9"/>
      <c r="VC44" s="9"/>
      <c r="VD44" s="9"/>
      <c r="VE44" s="9"/>
      <c r="VF44" s="9"/>
      <c r="VG44" s="9"/>
      <c r="VH44" s="9"/>
      <c r="VI44" s="9"/>
      <c r="VJ44" s="9"/>
      <c r="VK44" s="9"/>
      <c r="VL44" s="9"/>
      <c r="VM44" s="9"/>
      <c r="VN44" s="9"/>
      <c r="VO44" s="9"/>
      <c r="VP44" s="9"/>
      <c r="VQ44" s="9"/>
      <c r="VR44" s="9"/>
      <c r="VS44" s="9"/>
      <c r="VT44" s="9"/>
      <c r="VU44" s="9"/>
      <c r="VV44" s="9"/>
      <c r="VW44" s="9"/>
      <c r="VX44" s="9"/>
      <c r="VY44" s="9"/>
      <c r="VZ44" s="9"/>
      <c r="WA44" s="9"/>
      <c r="WB44" s="9"/>
      <c r="WC44" s="9"/>
      <c r="WD44" s="9"/>
      <c r="WE44" s="9"/>
      <c r="WF44" s="9"/>
      <c r="WG44" s="9"/>
      <c r="WH44" s="9"/>
      <c r="WI44" s="9"/>
      <c r="WJ44" s="9"/>
      <c r="WK44" s="9"/>
      <c r="WL44" s="9"/>
      <c r="WM44" s="9"/>
      <c r="WN44" s="9"/>
      <c r="WO44" s="9"/>
      <c r="WP44" s="9"/>
      <c r="WQ44" s="9"/>
      <c r="WR44" s="9"/>
      <c r="WS44" s="9"/>
      <c r="WT44" s="9"/>
      <c r="WU44" s="9"/>
      <c r="WV44" s="9"/>
      <c r="WW44" s="9"/>
      <c r="WX44" s="9"/>
      <c r="WY44" s="9"/>
      <c r="WZ44" s="9"/>
      <c r="XA44" s="9"/>
      <c r="XB44" s="9"/>
      <c r="XC44" s="9"/>
      <c r="XD44" s="9"/>
      <c r="XE44" s="9"/>
      <c r="XF44" s="9"/>
      <c r="XG44" s="9"/>
      <c r="XH44" s="9"/>
      <c r="XI44" s="9"/>
      <c r="XJ44" s="9"/>
      <c r="XK44" s="9"/>
      <c r="XL44" s="9"/>
      <c r="XM44" s="9"/>
      <c r="XN44" s="9"/>
      <c r="XO44" s="9"/>
      <c r="XP44" s="9"/>
      <c r="XQ44" s="9"/>
      <c r="XR44" s="9"/>
      <c r="XS44" s="9"/>
      <c r="XT44" s="9"/>
      <c r="XU44" s="9"/>
      <c r="XV44" s="9"/>
      <c r="XW44" s="9"/>
      <c r="XX44" s="9"/>
      <c r="XY44" s="9"/>
      <c r="XZ44" s="9"/>
      <c r="YA44" s="9"/>
      <c r="YB44" s="9"/>
      <c r="YC44" s="9"/>
      <c r="YD44" s="9"/>
      <c r="YE44" s="9"/>
      <c r="YF44" s="9"/>
      <c r="YG44" s="9"/>
      <c r="YH44" s="9"/>
      <c r="YI44" s="9"/>
      <c r="YJ44" s="9"/>
      <c r="YK44" s="9"/>
      <c r="YL44" s="9"/>
      <c r="YM44" s="9"/>
      <c r="YN44" s="9"/>
      <c r="YO44" s="9"/>
      <c r="YP44" s="9"/>
      <c r="YQ44" s="9"/>
      <c r="YR44" s="9"/>
      <c r="YS44" s="9"/>
      <c r="YT44" s="9"/>
      <c r="YU44" s="9"/>
      <c r="YV44" s="9"/>
      <c r="YW44" s="9"/>
      <c r="YX44" s="9"/>
      <c r="YY44" s="9"/>
      <c r="YZ44" s="9"/>
      <c r="ZA44" s="9"/>
      <c r="ZB44" s="9"/>
      <c r="ZC44" s="9"/>
      <c r="ZD44" s="9"/>
      <c r="ZE44" s="9"/>
      <c r="ZF44" s="9"/>
      <c r="ZG44" s="9"/>
      <c r="ZH44" s="9"/>
      <c r="ZI44" s="9"/>
      <c r="ZJ44" s="9"/>
      <c r="ZK44" s="9"/>
      <c r="ZL44" s="9"/>
      <c r="ZM44" s="9"/>
      <c r="ZN44" s="9"/>
      <c r="ZO44" s="9"/>
      <c r="ZP44" s="9"/>
      <c r="ZQ44" s="9"/>
      <c r="ZR44" s="9"/>
      <c r="ZS44" s="9"/>
      <c r="ZT44" s="9"/>
      <c r="ZU44" s="9"/>
      <c r="ZV44" s="9"/>
      <c r="ZW44" s="9"/>
      <c r="ZX44" s="9"/>
      <c r="ZY44" s="9"/>
      <c r="ZZ44" s="9"/>
      <c r="AAA44" s="9"/>
      <c r="AAB44" s="9"/>
      <c r="AAC44" s="9"/>
      <c r="AAD44" s="9"/>
      <c r="AAE44" s="9"/>
      <c r="AAF44" s="9"/>
      <c r="AAG44" s="9"/>
      <c r="AAH44" s="9"/>
      <c r="AAI44" s="9"/>
      <c r="AAJ44" s="9"/>
      <c r="AAK44" s="9"/>
      <c r="AAL44" s="9"/>
      <c r="AAM44" s="9"/>
      <c r="AAN44" s="9"/>
      <c r="AAO44" s="9"/>
      <c r="AAP44" s="9"/>
      <c r="AAQ44" s="9"/>
      <c r="AAR44" s="9"/>
      <c r="AAS44" s="9"/>
      <c r="AAT44" s="9"/>
      <c r="AAU44" s="9"/>
      <c r="AAV44" s="9"/>
      <c r="AAW44" s="9"/>
      <c r="AAX44" s="9"/>
      <c r="AAY44" s="9"/>
      <c r="AAZ44" s="9"/>
      <c r="ABA44" s="9"/>
      <c r="ABB44" s="9"/>
      <c r="ABC44" s="9"/>
      <c r="ABD44" s="9"/>
      <c r="ABE44" s="9"/>
      <c r="ABF44" s="9"/>
      <c r="ABG44" s="9"/>
      <c r="ABH44" s="9"/>
      <c r="ABI44" s="9"/>
      <c r="ABJ44" s="9"/>
      <c r="ABK44" s="9"/>
      <c r="ABL44" s="9"/>
      <c r="ABM44" s="9"/>
      <c r="ABN44" s="9"/>
      <c r="ABO44" s="9"/>
      <c r="ABP44" s="9"/>
      <c r="ABQ44" s="9"/>
      <c r="ABR44" s="9"/>
      <c r="ABS44" s="9"/>
      <c r="ABT44" s="9"/>
      <c r="ABU44" s="9"/>
      <c r="ABV44" s="9"/>
      <c r="ABW44" s="9"/>
      <c r="ABX44" s="9"/>
      <c r="ABY44" s="9"/>
      <c r="ABZ44" s="9"/>
      <c r="ACA44" s="9"/>
      <c r="ACB44" s="9"/>
      <c r="ACC44" s="9"/>
      <c r="ACD44" s="9"/>
      <c r="ACE44" s="9"/>
      <c r="ACF44" s="9"/>
      <c r="ACG44" s="9"/>
      <c r="ACH44" s="9"/>
      <c r="ACI44" s="9"/>
      <c r="ACJ44" s="9"/>
      <c r="ACK44" s="9"/>
      <c r="ACL44" s="9"/>
      <c r="ACM44" s="9"/>
      <c r="ACN44" s="9"/>
      <c r="ACO44" s="9"/>
      <c r="ACP44" s="9"/>
      <c r="ACQ44" s="9"/>
      <c r="ACR44" s="9"/>
      <c r="ACS44" s="9"/>
      <c r="ACT44" s="9"/>
      <c r="ACU44" s="9"/>
      <c r="ACV44" s="9"/>
      <c r="ACW44" s="9"/>
      <c r="ACX44" s="9"/>
      <c r="ACY44" s="9"/>
      <c r="ACZ44" s="9"/>
      <c r="ADA44" s="9"/>
      <c r="ADB44" s="9"/>
      <c r="ADC44" s="9"/>
      <c r="ADD44" s="9"/>
      <c r="ADE44" s="9"/>
      <c r="ADF44" s="9"/>
      <c r="ADG44" s="9"/>
      <c r="ADH44" s="9"/>
      <c r="ADI44" s="9"/>
      <c r="ADJ44" s="9"/>
      <c r="ADK44" s="9"/>
      <c r="ADL44" s="9"/>
      <c r="ADM44" s="9"/>
      <c r="ADN44" s="9"/>
      <c r="ADO44" s="9"/>
      <c r="ADP44" s="9"/>
      <c r="ADQ44" s="9"/>
      <c r="ADR44" s="9"/>
      <c r="ADS44" s="9"/>
      <c r="ADT44" s="9"/>
      <c r="ADU44" s="9"/>
      <c r="ADV44" s="9"/>
      <c r="ADW44" s="9"/>
      <c r="ADX44" s="9"/>
      <c r="ADY44" s="9"/>
      <c r="ADZ44" s="9"/>
      <c r="AEA44" s="9"/>
      <c r="AEB44" s="9"/>
      <c r="AEC44" s="9"/>
      <c r="AED44" s="9"/>
      <c r="AEE44" s="9"/>
      <c r="AEF44" s="9"/>
      <c r="AEG44" s="9"/>
      <c r="AEH44" s="9"/>
      <c r="AEI44" s="9"/>
      <c r="AEJ44" s="9"/>
      <c r="AEK44" s="9"/>
      <c r="AEL44" s="9"/>
      <c r="AEM44" s="9"/>
      <c r="AEN44" s="9"/>
      <c r="AEO44" s="9"/>
      <c r="AEP44" s="9"/>
      <c r="AEQ44" s="9"/>
      <c r="AER44" s="9"/>
      <c r="AES44" s="9"/>
      <c r="AET44" s="9"/>
      <c r="AEU44" s="9"/>
      <c r="AEV44" s="9"/>
      <c r="AEW44" s="9"/>
      <c r="AEX44" s="9"/>
      <c r="AEY44" s="9"/>
      <c r="AEZ44" s="9"/>
      <c r="AFA44" s="9"/>
      <c r="AFB44" s="9"/>
      <c r="AFC44" s="9"/>
      <c r="AFD44" s="9"/>
      <c r="AFE44" s="9"/>
      <c r="AFF44" s="9"/>
      <c r="AFG44" s="9"/>
      <c r="AFH44" s="9"/>
      <c r="AFI44" s="9"/>
      <c r="AFJ44" s="9"/>
      <c r="AFK44" s="9"/>
      <c r="AFL44" s="9"/>
      <c r="AFM44" s="9"/>
      <c r="AFN44" s="9"/>
      <c r="AFO44" s="9"/>
      <c r="AFP44" s="9"/>
      <c r="AFQ44" s="9"/>
      <c r="AFR44" s="9"/>
      <c r="AFS44" s="9"/>
      <c r="AFT44" s="9"/>
      <c r="AFU44" s="9"/>
      <c r="AFV44" s="9"/>
      <c r="AFW44" s="9"/>
      <c r="AFX44" s="9"/>
      <c r="AFY44" s="9"/>
      <c r="AFZ44" s="9"/>
      <c r="AGA44" s="9"/>
      <c r="AGB44" s="9"/>
      <c r="AGC44" s="9"/>
      <c r="AGD44" s="9"/>
      <c r="AGE44" s="9"/>
      <c r="AGF44" s="9"/>
      <c r="AGG44" s="9"/>
      <c r="AGH44" s="9"/>
      <c r="AGI44" s="9"/>
      <c r="AGJ44" s="9"/>
      <c r="AGK44" s="9"/>
      <c r="AGL44" s="9"/>
      <c r="AGM44" s="9"/>
      <c r="AGN44" s="9"/>
      <c r="AGO44" s="9"/>
      <c r="AGP44" s="9"/>
      <c r="AGQ44" s="9"/>
      <c r="AGR44" s="9"/>
      <c r="AGS44" s="9"/>
      <c r="AGT44" s="9"/>
      <c r="AGU44" s="9"/>
      <c r="AGV44" s="9"/>
      <c r="AGW44" s="9"/>
      <c r="AGX44" s="9"/>
      <c r="AGY44" s="9"/>
      <c r="AGZ44" s="9"/>
      <c r="AHA44" s="9"/>
      <c r="AHB44" s="9"/>
      <c r="AHC44" s="9"/>
      <c r="AHD44" s="9"/>
      <c r="AHE44" s="9"/>
      <c r="AHF44" s="9"/>
      <c r="AHG44" s="9"/>
      <c r="AHH44" s="9"/>
      <c r="AHI44" s="9"/>
      <c r="AHJ44" s="9"/>
      <c r="AHK44" s="9"/>
      <c r="AHL44" s="9"/>
      <c r="AHM44" s="9"/>
      <c r="AHN44" s="9"/>
      <c r="AHO44" s="9"/>
      <c r="AHP44" s="9"/>
      <c r="AHQ44" s="9"/>
      <c r="AHR44" s="9"/>
      <c r="AHS44" s="9"/>
      <c r="AHT44" s="9"/>
      <c r="AHU44" s="9"/>
      <c r="AHV44" s="9"/>
      <c r="AHW44" s="9"/>
      <c r="AHX44" s="9"/>
      <c r="AHY44" s="9"/>
      <c r="AHZ44" s="9"/>
      <c r="AIA44" s="9"/>
      <c r="AIB44" s="9"/>
      <c r="AIC44" s="9"/>
      <c r="AID44" s="9"/>
      <c r="AIE44" s="9"/>
      <c r="AIF44" s="9"/>
      <c r="AIG44" s="9"/>
      <c r="AIH44" s="9"/>
      <c r="AII44" s="9"/>
      <c r="AIJ44" s="9"/>
      <c r="AIK44" s="9"/>
      <c r="AIL44" s="9"/>
      <c r="AIM44" s="9"/>
      <c r="AIN44" s="9"/>
      <c r="AIO44" s="9"/>
      <c r="AIP44" s="9"/>
      <c r="AIQ44" s="9"/>
      <c r="AIR44" s="9"/>
      <c r="AIS44" s="9"/>
      <c r="AIT44" s="9"/>
      <c r="AIU44" s="9"/>
      <c r="AIV44" s="9"/>
      <c r="AIW44" s="9"/>
      <c r="AIX44" s="9"/>
      <c r="AIY44" s="9"/>
      <c r="AIZ44" s="9"/>
      <c r="AJA44" s="9"/>
      <c r="AJB44" s="9"/>
      <c r="AJC44" s="9"/>
      <c r="AJD44" s="9"/>
      <c r="AJE44" s="9"/>
      <c r="AJF44" s="9"/>
      <c r="AJG44" s="9"/>
      <c r="AJH44" s="9"/>
      <c r="AJI44" s="9"/>
      <c r="AJJ44" s="9"/>
      <c r="AJK44" s="9"/>
      <c r="AJL44" s="9"/>
      <c r="AJM44" s="9"/>
      <c r="AJN44" s="9"/>
      <c r="AJO44" s="9"/>
      <c r="AJP44" s="9"/>
      <c r="AJQ44" s="9"/>
      <c r="AJR44" s="9"/>
      <c r="AJS44" s="9"/>
      <c r="AJT44" s="9"/>
      <c r="AJU44" s="9"/>
      <c r="AJV44" s="9"/>
      <c r="AJW44" s="9"/>
      <c r="AJX44" s="9"/>
      <c r="AJY44" s="9"/>
      <c r="AJZ44" s="9"/>
      <c r="AKA44" s="9"/>
      <c r="AKB44" s="9"/>
      <c r="AKC44" s="9"/>
      <c r="AKD44" s="9"/>
      <c r="AKE44" s="9"/>
      <c r="AKF44" s="9"/>
      <c r="AKG44" s="9"/>
      <c r="AKH44" s="9"/>
      <c r="AKI44" s="9"/>
      <c r="AKJ44" s="9"/>
      <c r="AKK44" s="9"/>
      <c r="AKL44" s="9"/>
      <c r="AKM44" s="9"/>
      <c r="AKN44" s="9"/>
      <c r="AKO44" s="9"/>
      <c r="AKP44" s="9"/>
      <c r="AKQ44" s="9"/>
      <c r="AKR44" s="9"/>
      <c r="AKS44" s="9"/>
      <c r="AKT44" s="9"/>
      <c r="AKU44" s="9"/>
      <c r="AKV44" s="9"/>
      <c r="AKW44" s="9"/>
      <c r="AKX44" s="9"/>
      <c r="AKY44" s="9"/>
      <c r="AKZ44" s="9"/>
      <c r="ALA44" s="9"/>
      <c r="ALB44" s="9"/>
      <c r="ALC44" s="9"/>
      <c r="ALD44" s="9"/>
      <c r="ALE44" s="9"/>
      <c r="ALF44" s="9"/>
      <c r="ALG44" s="9"/>
      <c r="ALH44" s="9"/>
      <c r="ALI44" s="9"/>
      <c r="ALJ44" s="9"/>
      <c r="ALK44" s="9"/>
      <c r="ALL44" s="9"/>
      <c r="ALM44" s="9"/>
      <c r="ALN44" s="9"/>
      <c r="ALO44" s="9"/>
      <c r="ALP44" s="9"/>
      <c r="ALQ44" s="9"/>
      <c r="ALR44" s="9"/>
      <c r="ALS44" s="9"/>
      <c r="ALT44" s="9"/>
      <c r="ALU44" s="9"/>
      <c r="ALV44" s="9"/>
      <c r="ALW44" s="9"/>
      <c r="ALX44" s="9"/>
      <c r="ALY44" s="9"/>
      <c r="ALZ44" s="9"/>
      <c r="AMA44" s="9"/>
      <c r="AMB44" s="9"/>
      <c r="AMC44" s="9"/>
      <c r="AMD44" s="9"/>
      <c r="AME44" s="9"/>
      <c r="AMF44" s="9"/>
      <c r="AMG44" s="9"/>
      <c r="AMH44" s="9"/>
      <c r="AMI44" s="9"/>
      <c r="AMJ44" s="9"/>
      <c r="AMK44" s="9"/>
      <c r="AML44" s="9"/>
      <c r="AMM44" s="9"/>
      <c r="AMN44" s="9"/>
      <c r="AMO44" s="9"/>
      <c r="AMP44" s="9"/>
      <c r="AMQ44" s="9"/>
      <c r="AMR44" s="9"/>
      <c r="AMS44" s="9"/>
      <c r="AMT44" s="9"/>
      <c r="AMU44" s="9"/>
      <c r="AMV44" s="9"/>
      <c r="AMW44" s="9"/>
      <c r="AMX44" s="9"/>
      <c r="AMY44" s="9"/>
      <c r="AMZ44" s="9"/>
      <c r="ANA44" s="9"/>
      <c r="ANB44" s="9"/>
      <c r="ANC44" s="9"/>
      <c r="AND44" s="9"/>
      <c r="ANE44" s="9"/>
      <c r="ANF44" s="9"/>
      <c r="ANG44" s="9"/>
      <c r="ANH44" s="9"/>
      <c r="ANI44" s="9"/>
      <c r="ANJ44" s="9"/>
      <c r="ANK44" s="9"/>
      <c r="ANL44" s="9"/>
      <c r="ANM44" s="9"/>
      <c r="ANN44" s="9"/>
      <c r="ANO44" s="9"/>
      <c r="ANP44" s="9"/>
      <c r="ANQ44" s="9"/>
      <c r="ANR44" s="9"/>
      <c r="ANS44" s="9"/>
      <c r="ANT44" s="9"/>
      <c r="ANU44" s="9"/>
      <c r="ANV44" s="9"/>
      <c r="ANW44" s="9"/>
      <c r="ANX44" s="9"/>
      <c r="ANY44" s="9"/>
      <c r="ANZ44" s="9"/>
      <c r="AOA44" s="9"/>
      <c r="AOB44" s="9"/>
      <c r="AOC44" s="9"/>
      <c r="AOD44" s="9"/>
      <c r="AOE44" s="9"/>
      <c r="AOF44" s="9"/>
      <c r="AOG44" s="9"/>
      <c r="AOH44" s="9"/>
      <c r="AOI44" s="9"/>
      <c r="AOJ44" s="9"/>
      <c r="AOK44" s="9"/>
      <c r="AOL44" s="9"/>
      <c r="AOM44" s="9"/>
      <c r="AON44" s="9"/>
      <c r="AOO44" s="9"/>
      <c r="AOP44" s="9"/>
      <c r="AOQ44" s="9"/>
      <c r="AOR44" s="9"/>
      <c r="AOS44" s="9"/>
      <c r="AOT44" s="9"/>
      <c r="AOU44" s="9"/>
      <c r="AOV44" s="9"/>
      <c r="AOW44" s="9"/>
      <c r="AOX44" s="9"/>
      <c r="AOY44" s="9"/>
      <c r="AOZ44" s="9"/>
      <c r="APA44" s="9"/>
      <c r="APB44" s="9"/>
      <c r="APC44" s="9"/>
      <c r="APD44" s="9"/>
      <c r="APE44" s="9"/>
      <c r="APF44" s="9"/>
      <c r="APG44" s="9"/>
      <c r="APH44" s="9"/>
      <c r="API44" s="9"/>
      <c r="APJ44" s="9"/>
      <c r="APK44" s="9"/>
      <c r="APL44" s="9"/>
      <c r="APM44" s="9"/>
      <c r="APN44" s="9"/>
      <c r="APO44" s="9"/>
      <c r="APP44" s="9"/>
      <c r="APQ44" s="9"/>
      <c r="APR44" s="9"/>
      <c r="APS44" s="9"/>
      <c r="APT44" s="9"/>
      <c r="APU44" s="9"/>
      <c r="APV44" s="9"/>
      <c r="APW44" s="9"/>
      <c r="APX44" s="9"/>
      <c r="APY44" s="9"/>
      <c r="APZ44" s="9"/>
      <c r="AQA44" s="9"/>
      <c r="AQB44" s="9"/>
      <c r="AQC44" s="9"/>
      <c r="AQD44" s="9"/>
      <c r="AQE44" s="9"/>
      <c r="AQF44" s="9"/>
      <c r="AQG44" s="9"/>
      <c r="AQH44" s="9"/>
      <c r="AQI44" s="9"/>
      <c r="AQJ44" s="9"/>
      <c r="AQK44" s="9"/>
      <c r="AQL44" s="9"/>
      <c r="AQM44" s="9"/>
      <c r="AQN44" s="9"/>
      <c r="AQO44" s="9"/>
      <c r="AQP44" s="9"/>
      <c r="AQQ44" s="9"/>
      <c r="AQR44" s="9"/>
      <c r="AQS44" s="9"/>
      <c r="AQT44" s="9"/>
      <c r="AQU44" s="9"/>
      <c r="AQV44" s="9"/>
      <c r="AQW44" s="9"/>
      <c r="AQX44" s="9"/>
      <c r="AQY44" s="9"/>
      <c r="AQZ44" s="9"/>
      <c r="ARA44" s="9"/>
      <c r="ARB44" s="9"/>
      <c r="ARC44" s="9"/>
      <c r="ARD44" s="9"/>
      <c r="ARE44" s="9"/>
      <c r="ARF44" s="9"/>
      <c r="ARG44" s="9"/>
      <c r="ARH44" s="9"/>
      <c r="ARI44" s="9"/>
      <c r="ARJ44" s="9"/>
      <c r="ARK44" s="9"/>
      <c r="ARL44" s="9"/>
      <c r="ARM44" s="9"/>
      <c r="ARN44" s="9"/>
      <c r="ARO44" s="9"/>
      <c r="ARP44" s="9"/>
      <c r="ARQ44" s="9"/>
      <c r="ARR44" s="9"/>
      <c r="ARS44" s="9"/>
      <c r="ART44" s="9"/>
      <c r="ARU44" s="9"/>
      <c r="ARV44" s="9"/>
      <c r="ARW44" s="9"/>
      <c r="ARX44" s="9"/>
      <c r="ARY44" s="9"/>
      <c r="ARZ44" s="9"/>
      <c r="ASA44" s="9"/>
      <c r="ASB44" s="9"/>
      <c r="ASC44" s="9"/>
      <c r="ASD44" s="9"/>
      <c r="ASE44" s="9"/>
      <c r="ASF44" s="9"/>
      <c r="ASG44" s="9"/>
      <c r="ASH44" s="9"/>
      <c r="ASI44" s="9"/>
      <c r="ASJ44" s="9"/>
      <c r="ASK44" s="9"/>
      <c r="ASL44" s="9"/>
      <c r="ASM44" s="9"/>
      <c r="ASN44" s="9"/>
      <c r="ASO44" s="9"/>
      <c r="ASP44" s="9"/>
      <c r="ASQ44" s="9"/>
      <c r="ASR44" s="9"/>
      <c r="ASS44" s="9"/>
      <c r="AST44" s="9"/>
      <c r="ASU44" s="9"/>
      <c r="ASV44" s="9"/>
      <c r="ASW44" s="9"/>
      <c r="ASX44" s="9"/>
      <c r="ASY44" s="9"/>
      <c r="ASZ44" s="9"/>
      <c r="ATA44" s="9"/>
      <c r="ATB44" s="9"/>
      <c r="ATC44" s="9"/>
      <c r="ATD44" s="9"/>
      <c r="ATE44" s="9"/>
      <c r="ATF44" s="9"/>
      <c r="ATG44" s="9"/>
      <c r="ATH44" s="9"/>
      <c r="ATI44" s="9"/>
      <c r="ATJ44" s="9"/>
      <c r="ATK44" s="9"/>
      <c r="ATL44" s="9"/>
      <c r="ATM44" s="9"/>
      <c r="ATN44" s="9"/>
      <c r="ATO44" s="9"/>
      <c r="ATP44" s="9"/>
      <c r="ATQ44" s="9"/>
      <c r="ATR44" s="9"/>
      <c r="ATS44" s="9"/>
      <c r="ATT44" s="9"/>
      <c r="ATU44" s="9"/>
      <c r="ATV44" s="9"/>
      <c r="ATW44" s="9"/>
      <c r="ATX44" s="9"/>
      <c r="ATY44" s="9"/>
      <c r="ATZ44" s="9"/>
      <c r="AUA44" s="9"/>
      <c r="AUB44" s="9"/>
      <c r="AUC44" s="9"/>
      <c r="AUD44" s="9"/>
      <c r="AUE44" s="9"/>
      <c r="AUF44" s="9"/>
      <c r="AUG44" s="9"/>
      <c r="AUH44" s="9"/>
      <c r="AUI44" s="9"/>
      <c r="AUJ44" s="9"/>
      <c r="AUK44" s="9"/>
      <c r="AUL44" s="9"/>
      <c r="AUM44" s="9"/>
      <c r="AUN44" s="9"/>
      <c r="AUO44" s="9"/>
      <c r="AUP44" s="9"/>
      <c r="AUQ44" s="9"/>
      <c r="AUR44" s="9"/>
      <c r="AUS44" s="9"/>
      <c r="AUT44" s="9"/>
      <c r="AUU44" s="9"/>
      <c r="AUV44" s="9"/>
      <c r="AUW44" s="9"/>
      <c r="AUX44" s="9"/>
      <c r="AUY44" s="9"/>
      <c r="AUZ44" s="9"/>
      <c r="AVA44" s="9"/>
      <c r="AVB44" s="9"/>
      <c r="AVC44" s="9"/>
      <c r="AVD44" s="9"/>
      <c r="AVE44" s="9"/>
      <c r="AVF44" s="9"/>
      <c r="AVG44" s="9"/>
      <c r="AVH44" s="9"/>
      <c r="AVI44" s="9"/>
      <c r="AVJ44" s="9"/>
      <c r="AVK44" s="9"/>
      <c r="AVL44" s="9"/>
      <c r="AVM44" s="9"/>
      <c r="AVN44" s="9"/>
      <c r="AVO44" s="9"/>
      <c r="AVP44" s="9"/>
      <c r="AVQ44" s="9"/>
      <c r="AVR44" s="9"/>
      <c r="AVS44" s="9"/>
      <c r="AVT44" s="9"/>
      <c r="AVU44" s="9"/>
      <c r="AVV44" s="9"/>
      <c r="AVW44" s="9"/>
      <c r="AVX44" s="9"/>
      <c r="AVY44" s="9"/>
      <c r="AVZ44" s="9"/>
      <c r="AWA44" s="9"/>
      <c r="AWB44" s="9"/>
      <c r="AWC44" s="9"/>
      <c r="AWD44" s="9"/>
      <c r="AWE44" s="9"/>
      <c r="AWF44" s="9"/>
      <c r="AWG44" s="9"/>
      <c r="AWH44" s="9"/>
      <c r="AWI44" s="9"/>
      <c r="AWJ44" s="9"/>
      <c r="AWK44" s="9"/>
      <c r="AWL44" s="9"/>
      <c r="AWM44" s="9"/>
      <c r="AWN44" s="9"/>
      <c r="AWO44" s="9"/>
      <c r="AWP44" s="9"/>
      <c r="AWQ44" s="9"/>
      <c r="AWR44" s="9"/>
      <c r="AWS44" s="9"/>
      <c r="AWT44" s="9"/>
      <c r="AWU44" s="9"/>
      <c r="AWV44" s="9"/>
      <c r="AWW44" s="9"/>
      <c r="AWX44" s="9"/>
      <c r="AWY44" s="9"/>
      <c r="AWZ44" s="9"/>
      <c r="AXA44" s="9"/>
      <c r="AXB44" s="9"/>
      <c r="AXC44" s="9"/>
      <c r="AXD44" s="9"/>
      <c r="AXE44" s="9"/>
      <c r="AXF44" s="9"/>
      <c r="AXG44" s="9"/>
      <c r="AXH44" s="9"/>
      <c r="AXI44" s="9"/>
      <c r="AXJ44" s="9"/>
      <c r="AXK44" s="9"/>
      <c r="AXL44" s="9"/>
      <c r="AXM44" s="9"/>
      <c r="AXN44" s="9"/>
      <c r="AXO44" s="9"/>
      <c r="AXP44" s="9"/>
      <c r="AXQ44" s="9"/>
      <c r="AXR44" s="9"/>
      <c r="AXS44" s="9"/>
      <c r="AXT44" s="9"/>
      <c r="AXU44" s="9"/>
      <c r="AXV44" s="9"/>
      <c r="AXW44" s="9"/>
      <c r="AXX44" s="9"/>
      <c r="AXY44" s="9"/>
      <c r="AXZ44" s="9"/>
      <c r="AYA44" s="9"/>
      <c r="AYB44" s="9"/>
      <c r="AYC44" s="9"/>
      <c r="AYD44" s="9"/>
      <c r="AYE44" s="9"/>
      <c r="AYF44" s="9"/>
      <c r="AYG44" s="9"/>
      <c r="AYH44" s="9"/>
      <c r="AYI44" s="9"/>
      <c r="AYJ44" s="9"/>
      <c r="AYK44" s="9"/>
      <c r="AYL44" s="9"/>
      <c r="AYM44" s="9"/>
      <c r="AYN44" s="9"/>
      <c r="AYO44" s="9"/>
      <c r="AYP44" s="9"/>
      <c r="AYQ44" s="9"/>
      <c r="AYR44" s="9"/>
      <c r="AYS44" s="9"/>
      <c r="AYT44" s="9"/>
      <c r="AYU44" s="9"/>
      <c r="AYV44" s="9"/>
      <c r="AYW44" s="9"/>
      <c r="AYX44" s="9"/>
      <c r="AYY44" s="9"/>
      <c r="AYZ44" s="9"/>
      <c r="AZA44" s="9"/>
      <c r="AZB44" s="9"/>
      <c r="AZC44" s="9"/>
      <c r="AZD44" s="9"/>
      <c r="AZE44" s="9"/>
      <c r="AZF44" s="9"/>
      <c r="AZG44" s="9"/>
      <c r="AZH44" s="9"/>
      <c r="AZI44" s="9"/>
      <c r="AZJ44" s="9"/>
      <c r="AZK44" s="9"/>
      <c r="AZL44" s="9"/>
      <c r="AZM44" s="9"/>
      <c r="AZN44" s="9"/>
      <c r="AZO44" s="9"/>
      <c r="AZP44" s="9"/>
      <c r="AZQ44" s="9"/>
      <c r="AZR44" s="9"/>
      <c r="AZS44" s="9"/>
      <c r="AZT44" s="9"/>
      <c r="AZU44" s="9"/>
      <c r="AZV44" s="9"/>
      <c r="AZW44" s="9"/>
      <c r="AZX44" s="9"/>
      <c r="AZY44" s="9"/>
      <c r="AZZ44" s="9"/>
      <c r="BAA44" s="9"/>
      <c r="BAB44" s="9"/>
      <c r="BAC44" s="9"/>
      <c r="BAD44" s="9"/>
      <c r="BAE44" s="9"/>
      <c r="BAF44" s="9"/>
      <c r="BAG44" s="9"/>
      <c r="BAH44" s="9"/>
      <c r="BAI44" s="9"/>
      <c r="BAJ44" s="9"/>
      <c r="BAK44" s="9"/>
      <c r="BAL44" s="9"/>
      <c r="BAM44" s="9"/>
      <c r="BAN44" s="9"/>
      <c r="BAO44" s="9"/>
      <c r="BAP44" s="9"/>
      <c r="BAQ44" s="9"/>
      <c r="BAR44" s="9"/>
      <c r="BAS44" s="9"/>
      <c r="BAT44" s="9"/>
      <c r="BAU44" s="9"/>
      <c r="BAV44" s="9"/>
      <c r="BAW44" s="9"/>
      <c r="BAX44" s="9"/>
      <c r="BAY44" s="9"/>
      <c r="BAZ44" s="9"/>
      <c r="BBA44" s="9"/>
      <c r="BBB44" s="9"/>
      <c r="BBC44" s="9"/>
      <c r="BBD44" s="9"/>
      <c r="BBE44" s="9"/>
      <c r="BBF44" s="9"/>
      <c r="BBG44" s="9"/>
      <c r="BBH44" s="9"/>
      <c r="BBI44" s="9"/>
      <c r="BBJ44" s="9"/>
      <c r="BBK44" s="9"/>
      <c r="BBL44" s="9"/>
      <c r="BBM44" s="9"/>
      <c r="BBN44" s="9"/>
      <c r="BBO44" s="9"/>
      <c r="BBP44" s="9"/>
      <c r="BBQ44" s="9"/>
      <c r="BBR44" s="9"/>
      <c r="BBS44" s="9"/>
      <c r="BBT44" s="9"/>
      <c r="BBU44" s="9"/>
      <c r="BBV44" s="9"/>
      <c r="BBW44" s="9"/>
      <c r="BBX44" s="9"/>
      <c r="BBY44" s="9"/>
      <c r="BBZ44" s="9"/>
      <c r="BCA44" s="9"/>
      <c r="BCB44" s="9"/>
      <c r="BCC44" s="9"/>
      <c r="BCD44" s="9"/>
      <c r="BCE44" s="9"/>
      <c r="BCF44" s="9"/>
      <c r="BCG44" s="9"/>
      <c r="BCH44" s="9"/>
      <c r="BCI44" s="9"/>
      <c r="BCJ44" s="9"/>
      <c r="BCK44" s="9"/>
      <c r="BCL44" s="9"/>
      <c r="BCM44" s="9"/>
      <c r="BCN44" s="9"/>
      <c r="BCO44" s="9"/>
      <c r="BCP44" s="9"/>
      <c r="BCQ44" s="9"/>
      <c r="BCR44" s="9"/>
      <c r="BCS44" s="9"/>
      <c r="BCT44" s="9"/>
      <c r="BCU44" s="9"/>
      <c r="BCV44" s="9"/>
      <c r="BCW44" s="9"/>
      <c r="BCX44" s="9"/>
      <c r="BCY44" s="9"/>
      <c r="BCZ44" s="9"/>
      <c r="BDA44" s="9"/>
      <c r="BDB44" s="9"/>
      <c r="BDC44" s="9"/>
      <c r="BDD44" s="9"/>
      <c r="BDE44" s="9"/>
      <c r="BDF44" s="9"/>
      <c r="BDG44" s="9"/>
      <c r="BDH44" s="9"/>
      <c r="BDI44" s="9"/>
      <c r="BDJ44" s="9"/>
      <c r="BDK44" s="9"/>
      <c r="BDL44" s="9"/>
      <c r="BDM44" s="9"/>
      <c r="BDN44" s="9"/>
      <c r="BDO44" s="9"/>
      <c r="BDP44" s="9"/>
      <c r="BDQ44" s="9"/>
      <c r="BDR44" s="9"/>
      <c r="BDS44" s="9"/>
      <c r="BDT44" s="9"/>
      <c r="BDU44" s="9"/>
      <c r="BDV44" s="9"/>
      <c r="BDW44" s="9"/>
      <c r="BDX44" s="9"/>
      <c r="BDY44" s="9"/>
      <c r="BDZ44" s="9"/>
      <c r="BEA44" s="9"/>
      <c r="BEB44" s="9"/>
      <c r="BEC44" s="9"/>
      <c r="BED44" s="9"/>
      <c r="BEE44" s="9"/>
      <c r="BEF44" s="9"/>
      <c r="BEG44" s="9"/>
      <c r="BEH44" s="9"/>
      <c r="BEI44" s="9"/>
      <c r="BEJ44" s="9"/>
      <c r="BEK44" s="9"/>
      <c r="BEL44" s="9"/>
      <c r="BEM44" s="9"/>
      <c r="BEN44" s="9"/>
      <c r="BEO44" s="9"/>
      <c r="BEP44" s="9"/>
      <c r="BEQ44" s="9"/>
      <c r="BER44" s="9"/>
      <c r="BES44" s="9"/>
      <c r="BET44" s="9"/>
      <c r="BEU44" s="9"/>
      <c r="BEV44" s="9"/>
      <c r="BEW44" s="9"/>
      <c r="BEX44" s="9"/>
      <c r="BEY44" s="9"/>
      <c r="BEZ44" s="9"/>
      <c r="BFA44" s="9"/>
      <c r="BFB44" s="9"/>
      <c r="BFC44" s="9"/>
      <c r="BFD44" s="9"/>
      <c r="BFE44" s="9"/>
      <c r="BFF44" s="9"/>
      <c r="BFG44" s="9"/>
      <c r="BFH44" s="9"/>
      <c r="BFI44" s="9"/>
      <c r="BFJ44" s="9"/>
      <c r="BFK44" s="9"/>
      <c r="BFL44" s="9"/>
      <c r="BFM44" s="9"/>
      <c r="BFN44" s="9"/>
      <c r="BFO44" s="9"/>
      <c r="BFP44" s="9"/>
      <c r="BFQ44" s="9"/>
      <c r="BFR44" s="9"/>
      <c r="BFS44" s="9"/>
      <c r="BFT44" s="9"/>
      <c r="BFU44" s="9"/>
      <c r="BFV44" s="9"/>
      <c r="BFW44" s="9"/>
      <c r="BFX44" s="9"/>
      <c r="BFY44" s="9"/>
      <c r="BFZ44" s="9"/>
      <c r="BGA44" s="9"/>
      <c r="BGB44" s="9"/>
      <c r="BGC44" s="9"/>
      <c r="BGD44" s="9"/>
      <c r="BGE44" s="9"/>
      <c r="BGF44" s="9"/>
      <c r="BGG44" s="9"/>
      <c r="BGH44" s="9"/>
      <c r="BGI44" s="9"/>
      <c r="BGJ44" s="9"/>
      <c r="BGK44" s="9"/>
      <c r="BGL44" s="9"/>
      <c r="BGM44" s="9"/>
      <c r="BGN44" s="9"/>
      <c r="BGO44" s="9"/>
      <c r="BGP44" s="9"/>
      <c r="BGQ44" s="9"/>
      <c r="BGR44" s="9"/>
      <c r="BGS44" s="9"/>
      <c r="BGT44" s="9"/>
      <c r="BGU44" s="9"/>
      <c r="BGV44" s="9"/>
      <c r="BGW44" s="9"/>
      <c r="BGX44" s="9"/>
      <c r="BGY44" s="9"/>
      <c r="BGZ44" s="9"/>
      <c r="BHA44" s="9"/>
      <c r="BHB44" s="9"/>
      <c r="BHC44" s="9"/>
      <c r="BHD44" s="9"/>
      <c r="BHE44" s="9"/>
      <c r="BHF44" s="9"/>
      <c r="BHG44" s="9"/>
      <c r="BHH44" s="9"/>
      <c r="BHI44" s="9"/>
      <c r="BHJ44" s="9"/>
      <c r="BHK44" s="9"/>
      <c r="BHL44" s="9"/>
      <c r="BHM44" s="9"/>
      <c r="BHN44" s="9"/>
      <c r="BHO44" s="9"/>
      <c r="BHP44" s="9"/>
      <c r="BHQ44" s="9"/>
      <c r="BHR44" s="9"/>
      <c r="BHS44" s="9"/>
      <c r="BHT44" s="9"/>
      <c r="BHU44" s="9"/>
      <c r="BHV44" s="9"/>
      <c r="BHW44" s="9"/>
      <c r="BHX44" s="9"/>
      <c r="BHY44" s="9"/>
      <c r="BHZ44" s="9"/>
      <c r="BIA44" s="9"/>
      <c r="BIB44" s="9"/>
      <c r="BIC44" s="9"/>
      <c r="BID44" s="9"/>
      <c r="BIE44" s="9"/>
      <c r="BIF44" s="9"/>
      <c r="BIG44" s="9"/>
      <c r="BIH44" s="9"/>
      <c r="BII44" s="9"/>
      <c r="BIJ44" s="9"/>
      <c r="BIK44" s="9"/>
      <c r="BIL44" s="9"/>
      <c r="BIM44" s="9"/>
      <c r="BIN44" s="9"/>
      <c r="BIO44" s="9"/>
      <c r="BIP44" s="9"/>
      <c r="BIQ44" s="9"/>
      <c r="BIR44" s="9"/>
      <c r="BIS44" s="9"/>
      <c r="BIT44" s="9"/>
      <c r="BIU44" s="9"/>
      <c r="BIV44" s="9"/>
      <c r="BIW44" s="9"/>
      <c r="BIX44" s="9"/>
      <c r="BIY44" s="9"/>
      <c r="BIZ44" s="9"/>
      <c r="BJA44" s="9"/>
      <c r="BJB44" s="9"/>
      <c r="BJC44" s="9"/>
      <c r="BJD44" s="9"/>
      <c r="BJE44" s="9"/>
      <c r="BJF44" s="9"/>
      <c r="BJG44" s="9"/>
      <c r="BJH44" s="9"/>
      <c r="BJI44" s="9"/>
      <c r="BJJ44" s="9"/>
      <c r="BJK44" s="9"/>
      <c r="BJL44" s="9"/>
      <c r="BJM44" s="9"/>
      <c r="BJN44" s="9"/>
      <c r="BJO44" s="9"/>
      <c r="BJP44" s="9"/>
      <c r="BJQ44" s="9"/>
      <c r="BJR44" s="9"/>
      <c r="BJS44" s="9"/>
      <c r="BJT44" s="9"/>
      <c r="BJU44" s="9"/>
      <c r="BJV44" s="9"/>
      <c r="BJW44" s="9"/>
      <c r="BJX44" s="9"/>
      <c r="BJY44" s="9"/>
      <c r="BJZ44" s="9"/>
      <c r="BKA44" s="9"/>
      <c r="BKB44" s="9"/>
      <c r="BKC44" s="9"/>
      <c r="BKD44" s="9"/>
      <c r="BKE44" s="9"/>
      <c r="BKF44" s="9"/>
      <c r="BKG44" s="9"/>
      <c r="BKH44" s="9"/>
      <c r="BKI44" s="9"/>
      <c r="BKJ44" s="9"/>
      <c r="BKK44" s="9"/>
      <c r="BKL44" s="9"/>
      <c r="BKM44" s="9"/>
      <c r="BKN44" s="9"/>
      <c r="BKO44" s="9"/>
      <c r="BKP44" s="9"/>
      <c r="BKQ44" s="9"/>
      <c r="BKR44" s="9"/>
      <c r="BKS44" s="9"/>
      <c r="BKT44" s="9"/>
      <c r="BKU44" s="9"/>
      <c r="BKV44" s="9"/>
      <c r="BKW44" s="9"/>
      <c r="BKX44" s="9"/>
      <c r="BKY44" s="9"/>
      <c r="BKZ44" s="9"/>
      <c r="BLA44" s="9"/>
      <c r="BLB44" s="9"/>
      <c r="BLC44" s="9"/>
      <c r="BLD44" s="9"/>
      <c r="BLE44" s="9"/>
      <c r="BLF44" s="9"/>
      <c r="BLG44" s="9"/>
      <c r="BLH44" s="9"/>
      <c r="BLI44" s="9"/>
      <c r="BLJ44" s="9"/>
      <c r="BLK44" s="9"/>
      <c r="BLL44" s="9"/>
      <c r="BLM44" s="9"/>
      <c r="BLN44" s="9"/>
      <c r="BLO44" s="9"/>
      <c r="BLP44" s="9"/>
      <c r="BLQ44" s="9"/>
      <c r="BLR44" s="9"/>
      <c r="BLS44" s="9"/>
      <c r="BLT44" s="9"/>
      <c r="BLU44" s="9"/>
      <c r="BLV44" s="9"/>
      <c r="BLW44" s="9"/>
      <c r="BLX44" s="9"/>
      <c r="BLY44" s="9"/>
      <c r="BLZ44" s="9"/>
      <c r="BMA44" s="9"/>
      <c r="BMB44" s="9"/>
      <c r="BMC44" s="9"/>
      <c r="BMD44" s="9"/>
      <c r="BME44" s="9"/>
      <c r="BMF44" s="9"/>
      <c r="BMG44" s="9"/>
      <c r="BMH44" s="9"/>
      <c r="BMI44" s="9"/>
      <c r="BMJ44" s="9"/>
      <c r="BMK44" s="9"/>
      <c r="BML44" s="9"/>
      <c r="BMM44" s="9"/>
      <c r="BMN44" s="9"/>
      <c r="BMO44" s="9"/>
      <c r="BMP44" s="9"/>
      <c r="BMQ44" s="9"/>
      <c r="BMR44" s="9"/>
      <c r="BMS44" s="9"/>
      <c r="BMT44" s="9"/>
      <c r="BMU44" s="9"/>
      <c r="BMV44" s="9"/>
      <c r="BMW44" s="9"/>
      <c r="BMX44" s="9"/>
      <c r="BMY44" s="9"/>
      <c r="BMZ44" s="9"/>
      <c r="BNA44" s="9"/>
      <c r="BNB44" s="9"/>
      <c r="BNC44" s="9"/>
      <c r="BND44" s="9"/>
      <c r="BNE44" s="9"/>
      <c r="BNF44" s="9"/>
      <c r="BNG44" s="9"/>
      <c r="BNH44" s="9"/>
      <c r="BNI44" s="9"/>
      <c r="BNJ44" s="9"/>
      <c r="BNK44" s="9"/>
      <c r="BNL44" s="9"/>
      <c r="BNM44" s="9"/>
      <c r="BNN44" s="9"/>
      <c r="BNO44" s="9"/>
      <c r="BNP44" s="9"/>
      <c r="BNQ44" s="9"/>
      <c r="BNR44" s="9"/>
      <c r="BNS44" s="9"/>
      <c r="BNT44" s="9"/>
      <c r="BNU44" s="9"/>
      <c r="BNV44" s="9"/>
      <c r="BNW44" s="9"/>
      <c r="BNX44" s="9"/>
      <c r="BNY44" s="9"/>
      <c r="BNZ44" s="9"/>
      <c r="BOA44" s="9"/>
      <c r="BOB44" s="9"/>
      <c r="BOC44" s="9"/>
      <c r="BOD44" s="9"/>
      <c r="BOE44" s="9"/>
      <c r="BOF44" s="9"/>
      <c r="BOG44" s="9"/>
      <c r="BOH44" s="9"/>
      <c r="BOI44" s="9"/>
      <c r="BOJ44" s="9"/>
      <c r="BOK44" s="9"/>
      <c r="BOL44" s="9"/>
      <c r="BOM44" s="9"/>
      <c r="BON44" s="9"/>
      <c r="BOO44" s="9"/>
      <c r="BOP44" s="9"/>
      <c r="BOQ44" s="9"/>
      <c r="BOR44" s="9"/>
      <c r="BOS44" s="9"/>
      <c r="BOT44" s="9"/>
      <c r="BOU44" s="9"/>
      <c r="BOV44" s="9"/>
      <c r="BOW44" s="9"/>
      <c r="BOX44" s="9"/>
      <c r="BOY44" s="9"/>
      <c r="BOZ44" s="9"/>
      <c r="BPA44" s="9"/>
      <c r="BPB44" s="9"/>
      <c r="BPC44" s="9"/>
      <c r="BPD44" s="9"/>
      <c r="BPE44" s="9"/>
      <c r="BPF44" s="9"/>
      <c r="BPG44" s="9"/>
      <c r="BPH44" s="9"/>
      <c r="BPI44" s="9"/>
      <c r="BPJ44" s="9"/>
      <c r="BPK44" s="9"/>
      <c r="BPL44" s="9"/>
      <c r="BPM44" s="9"/>
      <c r="BPN44" s="9"/>
      <c r="BPO44" s="9"/>
      <c r="BPP44" s="9"/>
      <c r="BPQ44" s="9"/>
      <c r="BPR44" s="9"/>
      <c r="BPS44" s="9"/>
      <c r="BPT44" s="9"/>
      <c r="BPU44" s="9"/>
      <c r="BPV44" s="9"/>
      <c r="BPW44" s="9"/>
      <c r="BPX44" s="9"/>
      <c r="BPY44" s="9"/>
      <c r="BPZ44" s="9"/>
      <c r="BQA44" s="9"/>
      <c r="BQB44" s="9"/>
      <c r="BQC44" s="9"/>
      <c r="BQD44" s="9"/>
      <c r="BQE44" s="9"/>
      <c r="BQF44" s="9"/>
      <c r="BQG44" s="9"/>
      <c r="BQH44" s="9"/>
      <c r="BQI44" s="9"/>
      <c r="BQJ44" s="9"/>
      <c r="BQK44" s="9"/>
      <c r="BQL44" s="9"/>
      <c r="BQM44" s="9"/>
      <c r="BQN44" s="9"/>
      <c r="BQO44" s="9"/>
      <c r="BQP44" s="9"/>
      <c r="BQQ44" s="9"/>
      <c r="BQR44" s="9"/>
      <c r="BQS44" s="9"/>
      <c r="BQT44" s="9"/>
      <c r="BQU44" s="9"/>
      <c r="BQV44" s="9"/>
      <c r="BQW44" s="9"/>
      <c r="BQX44" s="9"/>
      <c r="BQY44" s="9"/>
      <c r="BQZ44" s="9"/>
      <c r="BRA44" s="9"/>
      <c r="BRB44" s="9"/>
      <c r="BRC44" s="9"/>
      <c r="BRD44" s="9"/>
      <c r="BRE44" s="9"/>
      <c r="BRF44" s="9"/>
      <c r="BRG44" s="9"/>
      <c r="BRH44" s="9"/>
      <c r="BRI44" s="9"/>
      <c r="BRJ44" s="9"/>
      <c r="BRK44" s="9"/>
      <c r="BRL44" s="9"/>
      <c r="BRM44" s="9"/>
      <c r="BRN44" s="9"/>
      <c r="BRO44" s="9"/>
      <c r="BRP44" s="9"/>
      <c r="BRQ44" s="9"/>
      <c r="BRR44" s="9"/>
      <c r="BRS44" s="9"/>
      <c r="BRT44" s="9"/>
      <c r="BRU44" s="9"/>
      <c r="BRV44" s="9"/>
      <c r="BRW44" s="9"/>
      <c r="BRX44" s="9"/>
      <c r="BRY44" s="9"/>
      <c r="BRZ44" s="9"/>
      <c r="BSA44" s="9"/>
      <c r="BSB44" s="9"/>
      <c r="BSC44" s="9"/>
      <c r="BSD44" s="9"/>
      <c r="BSE44" s="9"/>
      <c r="BSF44" s="9"/>
      <c r="BSG44" s="9"/>
      <c r="BSH44" s="9"/>
      <c r="BSI44" s="9"/>
      <c r="BSJ44" s="9"/>
      <c r="BSK44" s="9"/>
      <c r="BSL44" s="9"/>
      <c r="BSM44" s="9"/>
      <c r="BSN44" s="9"/>
      <c r="BSO44" s="9"/>
      <c r="BSP44" s="9"/>
      <c r="BSQ44" s="9"/>
      <c r="BSR44" s="9"/>
      <c r="BSS44" s="9"/>
      <c r="BST44" s="9"/>
      <c r="BSU44" s="9"/>
      <c r="BSV44" s="9"/>
      <c r="BSW44" s="9"/>
      <c r="BSX44" s="9"/>
      <c r="BSY44" s="9"/>
      <c r="BSZ44" s="9"/>
      <c r="BTA44" s="9"/>
      <c r="BTB44" s="9"/>
      <c r="BTC44" s="9"/>
      <c r="BTD44" s="9"/>
      <c r="BTE44" s="9"/>
      <c r="BTF44" s="9"/>
      <c r="BTG44" s="9"/>
      <c r="BTH44" s="9"/>
      <c r="BTI44" s="9"/>
      <c r="BTJ44" s="9"/>
      <c r="BTK44" s="9"/>
      <c r="BTL44" s="9"/>
      <c r="BTM44" s="9"/>
      <c r="BTN44" s="9"/>
      <c r="BTO44" s="9"/>
      <c r="BTP44" s="9"/>
      <c r="BTQ44" s="9"/>
      <c r="BTR44" s="9"/>
      <c r="BTS44" s="9"/>
      <c r="BTT44" s="9"/>
      <c r="BTU44" s="9"/>
      <c r="BTV44" s="9"/>
      <c r="BTW44" s="9"/>
      <c r="BTX44" s="9"/>
      <c r="BTY44" s="9"/>
      <c r="BTZ44" s="9"/>
      <c r="BUA44" s="9"/>
      <c r="BUB44" s="9"/>
      <c r="BUC44" s="9"/>
      <c r="BUD44" s="9"/>
      <c r="BUE44" s="9"/>
      <c r="BUF44" s="9"/>
      <c r="BUG44" s="9"/>
      <c r="BUH44" s="9"/>
      <c r="BUI44" s="9"/>
      <c r="BUJ44" s="9"/>
      <c r="BUK44" s="9"/>
      <c r="BUL44" s="9"/>
      <c r="BUM44" s="9"/>
      <c r="BUN44" s="9"/>
      <c r="BUO44" s="9"/>
      <c r="BUP44" s="9"/>
      <c r="BUQ44" s="9"/>
      <c r="BUR44" s="9"/>
      <c r="BUS44" s="9"/>
      <c r="BUT44" s="9"/>
      <c r="BUU44" s="9"/>
      <c r="BUV44" s="9"/>
      <c r="BUW44" s="9"/>
      <c r="BUX44" s="9"/>
      <c r="BUY44" s="9"/>
      <c r="BUZ44" s="9"/>
      <c r="BVA44" s="9"/>
      <c r="BVB44" s="9"/>
      <c r="BVC44" s="9"/>
      <c r="BVD44" s="9"/>
      <c r="BVE44" s="9"/>
      <c r="BVF44" s="9"/>
      <c r="BVG44" s="9"/>
      <c r="BVH44" s="9"/>
      <c r="BVI44" s="9"/>
      <c r="BVJ44" s="9"/>
      <c r="BVK44" s="9"/>
      <c r="BVL44" s="9"/>
      <c r="BVM44" s="9"/>
      <c r="BVN44" s="9"/>
      <c r="BVO44" s="9"/>
      <c r="BVP44" s="9"/>
      <c r="BVQ44" s="9"/>
      <c r="BVR44" s="9"/>
      <c r="BVS44" s="9"/>
      <c r="BVT44" s="9"/>
      <c r="BVU44" s="9"/>
      <c r="BVV44" s="9"/>
      <c r="BVW44" s="9"/>
      <c r="BVX44" s="9"/>
      <c r="BVY44" s="9"/>
      <c r="BVZ44" s="9"/>
      <c r="BWA44" s="9"/>
      <c r="BWB44" s="9"/>
      <c r="BWC44" s="9"/>
      <c r="BWD44" s="9"/>
      <c r="BWE44" s="9"/>
      <c r="BWF44" s="9"/>
      <c r="BWG44" s="9"/>
      <c r="BWH44" s="9"/>
      <c r="BWI44" s="9"/>
      <c r="BWJ44" s="9"/>
      <c r="BWK44" s="9"/>
      <c r="BWL44" s="9"/>
      <c r="BWM44" s="9"/>
      <c r="BWN44" s="9"/>
      <c r="BWO44" s="9"/>
      <c r="BWP44" s="9"/>
      <c r="BWQ44" s="9"/>
      <c r="BWR44" s="9"/>
      <c r="BWS44" s="9"/>
      <c r="BWT44" s="9"/>
      <c r="BWU44" s="9"/>
      <c r="BWV44" s="9"/>
      <c r="BWW44" s="9"/>
      <c r="BWX44" s="9"/>
      <c r="BWY44" s="9"/>
      <c r="BWZ44" s="9"/>
      <c r="BXA44" s="9"/>
      <c r="BXB44" s="9"/>
      <c r="BXC44" s="9"/>
      <c r="BXD44" s="9"/>
      <c r="BXE44" s="9"/>
      <c r="BXF44" s="9"/>
      <c r="BXG44" s="9"/>
      <c r="BXH44" s="9"/>
      <c r="BXI44" s="9"/>
      <c r="BXJ44" s="9"/>
      <c r="BXK44" s="9"/>
      <c r="BXL44" s="9"/>
      <c r="BXM44" s="9"/>
      <c r="BXN44" s="9"/>
      <c r="BXO44" s="9"/>
      <c r="BXP44" s="9"/>
      <c r="BXQ44" s="9"/>
      <c r="BXR44" s="9"/>
      <c r="BXS44" s="9"/>
      <c r="BXT44" s="9"/>
      <c r="BXU44" s="9"/>
      <c r="BXV44" s="9"/>
      <c r="BXW44" s="9"/>
      <c r="BXX44" s="9"/>
      <c r="BXY44" s="9"/>
      <c r="BXZ44" s="9"/>
      <c r="BYA44" s="9"/>
      <c r="BYB44" s="9"/>
      <c r="BYC44" s="9"/>
      <c r="BYD44" s="9"/>
      <c r="BYE44" s="9"/>
      <c r="BYF44" s="9"/>
      <c r="BYG44" s="9"/>
      <c r="BYH44" s="9"/>
      <c r="BYI44" s="9"/>
      <c r="BYJ44" s="9"/>
      <c r="BYK44" s="9"/>
      <c r="BYL44" s="9"/>
      <c r="BYM44" s="9"/>
      <c r="BYN44" s="9"/>
      <c r="BYO44" s="9"/>
      <c r="BYP44" s="9"/>
      <c r="BYQ44" s="9"/>
      <c r="BYR44" s="9"/>
      <c r="BYS44" s="9"/>
      <c r="BYT44" s="9"/>
      <c r="BYU44" s="9"/>
      <c r="BYV44" s="9"/>
      <c r="BYW44" s="9"/>
      <c r="BYX44" s="9"/>
      <c r="BYY44" s="9"/>
      <c r="BYZ44" s="9"/>
      <c r="BZA44" s="9"/>
      <c r="BZB44" s="9"/>
      <c r="BZC44" s="9"/>
      <c r="BZD44" s="9"/>
      <c r="BZE44" s="9"/>
      <c r="BZF44" s="9"/>
      <c r="BZG44" s="9"/>
      <c r="BZH44" s="9"/>
      <c r="BZI44" s="9"/>
      <c r="BZJ44" s="9"/>
      <c r="BZK44" s="9"/>
      <c r="BZL44" s="9"/>
      <c r="BZM44" s="9"/>
      <c r="BZN44" s="9"/>
      <c r="BZO44" s="9"/>
      <c r="BZP44" s="9"/>
      <c r="BZQ44" s="9"/>
      <c r="BZR44" s="9"/>
      <c r="BZS44" s="9"/>
      <c r="BZT44" s="9"/>
      <c r="BZU44" s="9"/>
      <c r="BZV44" s="9"/>
      <c r="BZW44" s="9"/>
      <c r="BZX44" s="9"/>
      <c r="BZY44" s="9"/>
      <c r="BZZ44" s="9"/>
      <c r="CAA44" s="9"/>
      <c r="CAB44" s="9"/>
      <c r="CAC44" s="9"/>
      <c r="CAD44" s="9"/>
      <c r="CAE44" s="9"/>
      <c r="CAF44" s="9"/>
      <c r="CAG44" s="9"/>
      <c r="CAH44" s="9"/>
      <c r="CAI44" s="9"/>
      <c r="CAJ44" s="9"/>
      <c r="CAK44" s="9"/>
      <c r="CAL44" s="9"/>
      <c r="CAM44" s="9"/>
      <c r="CAN44" s="9"/>
      <c r="CAO44" s="9"/>
      <c r="CAP44" s="9"/>
      <c r="CAQ44" s="9"/>
      <c r="CAR44" s="9"/>
      <c r="CAS44" s="9"/>
      <c r="CAT44" s="9"/>
      <c r="CAU44" s="9"/>
      <c r="CAV44" s="9"/>
      <c r="CAW44" s="9"/>
      <c r="CAX44" s="9"/>
      <c r="CAY44" s="9"/>
      <c r="CAZ44" s="9"/>
      <c r="CBA44" s="9"/>
      <c r="CBB44" s="9"/>
      <c r="CBC44" s="9"/>
      <c r="CBD44" s="9"/>
      <c r="CBE44" s="9"/>
      <c r="CBF44" s="9"/>
      <c r="CBG44" s="9"/>
      <c r="CBH44" s="9"/>
      <c r="CBI44" s="9"/>
      <c r="CBJ44" s="9"/>
      <c r="CBK44" s="9"/>
      <c r="CBL44" s="9"/>
      <c r="CBM44" s="9"/>
      <c r="CBN44" s="9"/>
      <c r="CBO44" s="9"/>
      <c r="CBP44" s="9"/>
      <c r="CBQ44" s="9"/>
      <c r="CBR44" s="9"/>
      <c r="CBS44" s="9"/>
      <c r="CBT44" s="9"/>
      <c r="CBU44" s="9"/>
      <c r="CBV44" s="9"/>
      <c r="CBW44" s="9"/>
      <c r="CBX44" s="9"/>
      <c r="CBY44" s="9"/>
      <c r="CBZ44" s="9"/>
      <c r="CCA44" s="9"/>
      <c r="CCB44" s="9"/>
      <c r="CCC44" s="9"/>
      <c r="CCD44" s="9"/>
      <c r="CCE44" s="9"/>
      <c r="CCF44" s="9"/>
      <c r="CCG44" s="9"/>
      <c r="CCH44" s="9"/>
      <c r="CCI44" s="9"/>
      <c r="CCJ44" s="9"/>
      <c r="CCK44" s="9"/>
      <c r="CCL44" s="9"/>
      <c r="CCM44" s="9"/>
      <c r="CCN44" s="9"/>
      <c r="CCO44" s="9"/>
      <c r="CCP44" s="9"/>
      <c r="CCQ44" s="9"/>
      <c r="CCR44" s="9"/>
      <c r="CCS44" s="9"/>
      <c r="CCT44" s="9"/>
      <c r="CCU44" s="9"/>
      <c r="CCV44" s="9"/>
      <c r="CCW44" s="9"/>
      <c r="CCX44" s="9"/>
      <c r="CCY44" s="9"/>
      <c r="CCZ44" s="9"/>
      <c r="CDA44" s="9"/>
      <c r="CDB44" s="9"/>
      <c r="CDC44" s="9"/>
      <c r="CDD44" s="9"/>
      <c r="CDE44" s="9"/>
      <c r="CDF44" s="9"/>
      <c r="CDG44" s="9"/>
      <c r="CDH44" s="9"/>
      <c r="CDI44" s="9"/>
      <c r="CDJ44" s="9"/>
      <c r="CDK44" s="9"/>
      <c r="CDL44" s="9"/>
      <c r="CDM44" s="9"/>
      <c r="CDN44" s="9"/>
      <c r="CDO44" s="9"/>
      <c r="CDP44" s="9"/>
      <c r="CDQ44" s="9"/>
      <c r="CDR44" s="9"/>
      <c r="CDS44" s="9"/>
      <c r="CDT44" s="9"/>
      <c r="CDU44" s="9"/>
      <c r="CDV44" s="9"/>
      <c r="CDW44" s="9"/>
      <c r="CDX44" s="9"/>
      <c r="CDY44" s="9"/>
      <c r="CDZ44" s="9"/>
      <c r="CEA44" s="9"/>
      <c r="CEB44" s="9"/>
      <c r="CEC44" s="9"/>
      <c r="CED44" s="9"/>
      <c r="CEE44" s="9"/>
      <c r="CEF44" s="9"/>
      <c r="CEG44" s="9"/>
      <c r="CEH44" s="9"/>
      <c r="CEI44" s="9"/>
      <c r="CEJ44" s="9"/>
      <c r="CEK44" s="9"/>
      <c r="CEL44" s="9"/>
      <c r="CEM44" s="9"/>
      <c r="CEN44" s="9"/>
      <c r="CEO44" s="9"/>
      <c r="CEP44" s="9"/>
      <c r="CEQ44" s="9"/>
      <c r="CER44" s="9"/>
      <c r="CES44" s="9"/>
      <c r="CET44" s="9"/>
      <c r="CEU44" s="9"/>
      <c r="CEV44" s="9"/>
      <c r="CEW44" s="9"/>
      <c r="CEX44" s="9"/>
      <c r="CEY44" s="9"/>
      <c r="CEZ44" s="9"/>
      <c r="CFA44" s="9"/>
      <c r="CFB44" s="9"/>
      <c r="CFC44" s="9"/>
      <c r="CFD44" s="9"/>
      <c r="CFE44" s="9"/>
      <c r="CFF44" s="9"/>
      <c r="CFG44" s="9"/>
      <c r="CFH44" s="9"/>
      <c r="CFI44" s="9"/>
      <c r="CFJ44" s="9"/>
      <c r="CFK44" s="9"/>
      <c r="CFL44" s="9"/>
      <c r="CFM44" s="9"/>
      <c r="CFN44" s="9"/>
      <c r="CFO44" s="9"/>
      <c r="CFP44" s="9"/>
      <c r="CFQ44" s="9"/>
      <c r="CFR44" s="9"/>
      <c r="CFS44" s="9"/>
      <c r="CFT44" s="9"/>
      <c r="CFU44" s="9"/>
      <c r="CFV44" s="9"/>
      <c r="CFW44" s="9"/>
      <c r="CFX44" s="9"/>
      <c r="CFY44" s="9"/>
      <c r="CFZ44" s="9"/>
      <c r="CGA44" s="9"/>
      <c r="CGB44" s="9"/>
      <c r="CGC44" s="9"/>
      <c r="CGD44" s="9"/>
      <c r="CGE44" s="9"/>
      <c r="CGF44" s="9"/>
      <c r="CGG44" s="9"/>
      <c r="CGH44" s="9"/>
      <c r="CGI44" s="9"/>
      <c r="CGJ44" s="9"/>
      <c r="CGK44" s="9"/>
      <c r="CGL44" s="9"/>
      <c r="CGM44" s="9"/>
      <c r="CGN44" s="9"/>
      <c r="CGO44" s="9"/>
      <c r="CGP44" s="9"/>
      <c r="CGQ44" s="9"/>
      <c r="CGR44" s="9"/>
      <c r="CGS44" s="9"/>
      <c r="CGT44" s="9"/>
      <c r="CGU44" s="9"/>
      <c r="CGV44" s="9"/>
      <c r="CGW44" s="9"/>
      <c r="CGX44" s="9"/>
      <c r="CGY44" s="9"/>
      <c r="CGZ44" s="9"/>
      <c r="CHA44" s="9"/>
      <c r="CHB44" s="9"/>
      <c r="CHC44" s="9"/>
      <c r="CHD44" s="9"/>
      <c r="CHE44" s="9"/>
      <c r="CHF44" s="9"/>
      <c r="CHG44" s="9"/>
      <c r="CHH44" s="9"/>
      <c r="CHI44" s="9"/>
      <c r="CHJ44" s="9"/>
      <c r="CHK44" s="9"/>
      <c r="CHL44" s="9"/>
      <c r="CHM44" s="9"/>
      <c r="CHN44" s="9"/>
      <c r="CHO44" s="9"/>
      <c r="CHP44" s="9"/>
      <c r="CHQ44" s="9"/>
      <c r="CHR44" s="9"/>
      <c r="CHS44" s="9"/>
      <c r="CHT44" s="9"/>
      <c r="CHU44" s="9"/>
      <c r="CHV44" s="9"/>
      <c r="CHW44" s="9"/>
      <c r="CHX44" s="9"/>
      <c r="CHY44" s="9"/>
      <c r="CHZ44" s="9"/>
      <c r="CIA44" s="9"/>
      <c r="CIB44" s="9"/>
      <c r="CIC44" s="9"/>
      <c r="CID44" s="9"/>
      <c r="CIE44" s="9"/>
      <c r="CIF44" s="9"/>
      <c r="CIG44" s="9"/>
      <c r="CIH44" s="9"/>
      <c r="CII44" s="9"/>
      <c r="CIJ44" s="9"/>
      <c r="CIK44" s="9"/>
      <c r="CIL44" s="9"/>
      <c r="CIM44" s="9"/>
      <c r="CIN44" s="9"/>
      <c r="CIO44" s="9"/>
      <c r="CIP44" s="9"/>
      <c r="CIQ44" s="9"/>
      <c r="CIR44" s="9"/>
      <c r="CIS44" s="9"/>
      <c r="CIT44" s="9"/>
      <c r="CIU44" s="9"/>
      <c r="CIV44" s="9"/>
      <c r="CIW44" s="9"/>
      <c r="CIX44" s="9"/>
      <c r="CIY44" s="9"/>
      <c r="CIZ44" s="9"/>
      <c r="CJA44" s="9"/>
      <c r="CJB44" s="9"/>
      <c r="CJC44" s="9"/>
      <c r="CJD44" s="9"/>
      <c r="CJE44" s="9"/>
      <c r="CJF44" s="9"/>
      <c r="CJG44" s="9"/>
      <c r="CJH44" s="9"/>
      <c r="CJI44" s="9"/>
      <c r="CJJ44" s="9"/>
      <c r="CJK44" s="9"/>
      <c r="CJL44" s="9"/>
      <c r="CJM44" s="9"/>
      <c r="CJN44" s="9"/>
      <c r="CJO44" s="9"/>
      <c r="CJP44" s="9"/>
      <c r="CJQ44" s="9"/>
      <c r="CJR44" s="9"/>
      <c r="CJS44" s="9"/>
      <c r="CJT44" s="9"/>
      <c r="CJU44" s="9"/>
      <c r="CJV44" s="9"/>
      <c r="CJW44" s="9"/>
      <c r="CJX44" s="9"/>
      <c r="CJY44" s="9"/>
      <c r="CJZ44" s="9"/>
      <c r="CKA44" s="9"/>
      <c r="CKB44" s="9"/>
      <c r="CKC44" s="9"/>
      <c r="CKD44" s="9"/>
      <c r="CKE44" s="9"/>
      <c r="CKF44" s="9"/>
      <c r="CKG44" s="9"/>
      <c r="CKH44" s="9"/>
      <c r="CKI44" s="9"/>
      <c r="CKJ44" s="9"/>
      <c r="CKK44" s="9"/>
      <c r="CKL44" s="9"/>
      <c r="CKM44" s="9"/>
      <c r="CKN44" s="9"/>
      <c r="CKO44" s="9"/>
      <c r="CKP44" s="9"/>
      <c r="CKQ44" s="9"/>
      <c r="CKR44" s="9"/>
      <c r="CKS44" s="9"/>
      <c r="CKT44" s="9"/>
      <c r="CKU44" s="9"/>
      <c r="CKV44" s="9"/>
      <c r="CKW44" s="9"/>
      <c r="CKX44" s="9"/>
      <c r="CKY44" s="9"/>
      <c r="CKZ44" s="9"/>
      <c r="CLA44" s="9"/>
      <c r="CLB44" s="9"/>
      <c r="CLC44" s="9"/>
      <c r="CLD44" s="9"/>
      <c r="CLE44" s="9"/>
      <c r="CLF44" s="9"/>
      <c r="CLG44" s="9"/>
      <c r="CLH44" s="9"/>
      <c r="CLI44" s="9"/>
      <c r="CLJ44" s="9"/>
      <c r="CLK44" s="9"/>
      <c r="CLL44" s="9"/>
      <c r="CLM44" s="9"/>
      <c r="CLN44" s="9"/>
      <c r="CLO44" s="9"/>
      <c r="CLP44" s="9"/>
      <c r="CLQ44" s="9"/>
      <c r="CLR44" s="9"/>
      <c r="CLS44" s="9"/>
      <c r="CLT44" s="9"/>
      <c r="CLU44" s="9"/>
      <c r="CLV44" s="9"/>
      <c r="CLW44" s="9"/>
      <c r="CLX44" s="9"/>
      <c r="CLY44" s="9"/>
      <c r="CLZ44" s="9"/>
      <c r="CMA44" s="9"/>
      <c r="CMB44" s="9"/>
      <c r="CMC44" s="9"/>
      <c r="CMD44" s="9"/>
      <c r="CME44" s="9"/>
      <c r="CMF44" s="9"/>
      <c r="CMG44" s="9"/>
      <c r="CMH44" s="9"/>
      <c r="CMI44" s="9"/>
      <c r="CMJ44" s="9"/>
      <c r="CMK44" s="9"/>
      <c r="CML44" s="9"/>
      <c r="CMM44" s="9"/>
      <c r="CMN44" s="9"/>
      <c r="CMO44" s="9"/>
      <c r="CMP44" s="9"/>
      <c r="CMQ44" s="9"/>
      <c r="CMR44" s="9"/>
      <c r="CMS44" s="9"/>
      <c r="CMT44" s="9"/>
      <c r="CMU44" s="9"/>
      <c r="CMV44" s="9"/>
      <c r="CMW44" s="9"/>
      <c r="CMX44" s="9"/>
      <c r="CMY44" s="9"/>
      <c r="CMZ44" s="9"/>
      <c r="CNA44" s="9"/>
      <c r="CNB44" s="9"/>
      <c r="CNC44" s="9"/>
      <c r="CND44" s="9"/>
      <c r="CNE44" s="9"/>
      <c r="CNF44" s="9"/>
      <c r="CNG44" s="9"/>
      <c r="CNH44" s="9"/>
      <c r="CNI44" s="9"/>
      <c r="CNJ44" s="9"/>
      <c r="CNK44" s="9"/>
      <c r="CNL44" s="9"/>
      <c r="CNM44" s="9"/>
      <c r="CNN44" s="9"/>
      <c r="CNO44" s="9"/>
      <c r="CNP44" s="9"/>
      <c r="CNQ44" s="9"/>
      <c r="CNR44" s="9"/>
      <c r="CNS44" s="9"/>
      <c r="CNT44" s="9"/>
      <c r="CNU44" s="9"/>
      <c r="CNV44" s="9"/>
      <c r="CNW44" s="9"/>
      <c r="CNX44" s="9"/>
      <c r="CNY44" s="9"/>
      <c r="CNZ44" s="9"/>
      <c r="COA44" s="9"/>
      <c r="COB44" s="9"/>
      <c r="COC44" s="9"/>
      <c r="COD44" s="9"/>
      <c r="COE44" s="9"/>
      <c r="COF44" s="9"/>
      <c r="COG44" s="9"/>
      <c r="COH44" s="9"/>
      <c r="COI44" s="9"/>
      <c r="COJ44" s="9"/>
      <c r="COK44" s="9"/>
      <c r="COL44" s="9"/>
      <c r="COM44" s="9"/>
      <c r="CON44" s="9"/>
      <c r="COO44" s="9"/>
      <c r="COP44" s="9"/>
      <c r="COQ44" s="9"/>
      <c r="COR44" s="9"/>
      <c r="COS44" s="9"/>
      <c r="COT44" s="9"/>
      <c r="COU44" s="9"/>
      <c r="COV44" s="9"/>
      <c r="COW44" s="9"/>
      <c r="COX44" s="9"/>
      <c r="COY44" s="9"/>
      <c r="COZ44" s="9"/>
      <c r="CPA44" s="9"/>
      <c r="CPB44" s="9"/>
      <c r="CPC44" s="9"/>
      <c r="CPD44" s="9"/>
      <c r="CPE44" s="9"/>
      <c r="CPF44" s="9"/>
      <c r="CPG44" s="9"/>
      <c r="CPH44" s="9"/>
      <c r="CPI44" s="9"/>
      <c r="CPJ44" s="9"/>
      <c r="CPK44" s="9"/>
      <c r="CPL44" s="9"/>
      <c r="CPM44" s="9"/>
      <c r="CPN44" s="9"/>
      <c r="CPO44" s="9"/>
      <c r="CPP44" s="9"/>
      <c r="CPQ44" s="9"/>
      <c r="CPR44" s="9"/>
      <c r="CPS44" s="9"/>
      <c r="CPT44" s="9"/>
      <c r="CPU44" s="9"/>
      <c r="CPV44" s="9"/>
      <c r="CPW44" s="9"/>
      <c r="CPX44" s="9"/>
      <c r="CPY44" s="9"/>
      <c r="CPZ44" s="9"/>
      <c r="CQA44" s="9"/>
      <c r="CQB44" s="9"/>
      <c r="CQC44" s="9"/>
      <c r="CQD44" s="9"/>
      <c r="CQE44" s="9"/>
      <c r="CQF44" s="9"/>
      <c r="CQG44" s="9"/>
      <c r="CQH44" s="9"/>
      <c r="CQI44" s="9"/>
      <c r="CQJ44" s="9"/>
      <c r="CQK44" s="9"/>
      <c r="CQL44" s="9"/>
      <c r="CQM44" s="9"/>
      <c r="CQN44" s="9"/>
      <c r="CQO44" s="9"/>
      <c r="CQP44" s="9"/>
      <c r="CQQ44" s="9"/>
      <c r="CQR44" s="9"/>
      <c r="CQS44" s="9"/>
      <c r="CQT44" s="9"/>
      <c r="CQU44" s="9"/>
      <c r="CQV44" s="9"/>
      <c r="CQW44" s="9"/>
      <c r="CQX44" s="9"/>
      <c r="CQY44" s="9"/>
      <c r="CQZ44" s="9"/>
      <c r="CRA44" s="9"/>
      <c r="CRB44" s="9"/>
      <c r="CRC44" s="9"/>
      <c r="CRD44" s="9"/>
      <c r="CRE44" s="9"/>
      <c r="CRF44" s="9"/>
      <c r="CRG44" s="9"/>
      <c r="CRH44" s="9"/>
      <c r="CRI44" s="9"/>
      <c r="CRJ44" s="9"/>
      <c r="CRK44" s="9"/>
      <c r="CRL44" s="9"/>
      <c r="CRM44" s="9"/>
      <c r="CRN44" s="9"/>
      <c r="CRO44" s="9"/>
      <c r="CRP44" s="9"/>
      <c r="CRQ44" s="9"/>
      <c r="CRR44" s="9"/>
      <c r="CRS44" s="9"/>
      <c r="CRT44" s="9"/>
      <c r="CRU44" s="9"/>
      <c r="CRV44" s="9"/>
      <c r="CRW44" s="9"/>
      <c r="CRX44" s="9"/>
      <c r="CRY44" s="9"/>
      <c r="CRZ44" s="9"/>
      <c r="CSA44" s="9"/>
      <c r="CSB44" s="9"/>
      <c r="CSC44" s="9"/>
      <c r="CSD44" s="9"/>
      <c r="CSE44" s="9"/>
      <c r="CSF44" s="9"/>
      <c r="CSG44" s="9"/>
      <c r="CSH44" s="9"/>
      <c r="CSI44" s="9"/>
      <c r="CSJ44" s="9"/>
      <c r="CSK44" s="9"/>
      <c r="CSL44" s="9"/>
      <c r="CSM44" s="9"/>
      <c r="CSN44" s="9"/>
      <c r="CSO44" s="9"/>
      <c r="CSP44" s="9"/>
      <c r="CSQ44" s="9"/>
      <c r="CSR44" s="9"/>
      <c r="CSS44" s="9"/>
      <c r="CST44" s="9"/>
      <c r="CSU44" s="9"/>
      <c r="CSV44" s="9"/>
      <c r="CSW44" s="9"/>
      <c r="CSX44" s="9"/>
      <c r="CSY44" s="9"/>
      <c r="CSZ44" s="9"/>
      <c r="CTA44" s="9"/>
      <c r="CTB44" s="9"/>
      <c r="CTC44" s="9"/>
      <c r="CTD44" s="9"/>
      <c r="CTE44" s="9"/>
      <c r="CTF44" s="9"/>
      <c r="CTG44" s="9"/>
      <c r="CTH44" s="9"/>
      <c r="CTI44" s="9"/>
      <c r="CTJ44" s="9"/>
      <c r="CTK44" s="9"/>
      <c r="CTL44" s="9"/>
      <c r="CTM44" s="9"/>
      <c r="CTN44" s="9"/>
      <c r="CTO44" s="9"/>
      <c r="CTP44" s="9"/>
      <c r="CTQ44" s="9"/>
      <c r="CTR44" s="9"/>
      <c r="CTS44" s="9"/>
      <c r="CTT44" s="9"/>
      <c r="CTU44" s="9"/>
      <c r="CTV44" s="9"/>
      <c r="CTW44" s="9"/>
      <c r="CTX44" s="9"/>
      <c r="CTY44" s="9"/>
      <c r="CTZ44" s="9"/>
      <c r="CUA44" s="9"/>
      <c r="CUB44" s="9"/>
      <c r="CUC44" s="9"/>
      <c r="CUD44" s="9"/>
      <c r="CUE44" s="9"/>
      <c r="CUF44" s="9"/>
      <c r="CUG44" s="9"/>
      <c r="CUH44" s="9"/>
      <c r="CUI44" s="9"/>
      <c r="CUJ44" s="9"/>
      <c r="CUK44" s="9"/>
      <c r="CUL44" s="9"/>
      <c r="CUM44" s="9"/>
      <c r="CUN44" s="9"/>
      <c r="CUO44" s="9"/>
      <c r="CUP44" s="9"/>
      <c r="CUQ44" s="9"/>
      <c r="CUR44" s="9"/>
      <c r="CUS44" s="9"/>
      <c r="CUT44" s="9"/>
      <c r="CUU44" s="9"/>
      <c r="CUV44" s="9"/>
      <c r="CUW44" s="9"/>
      <c r="CUX44" s="9"/>
      <c r="CUY44" s="9"/>
      <c r="CUZ44" s="9"/>
      <c r="CVA44" s="9"/>
      <c r="CVB44" s="9"/>
      <c r="CVC44" s="9"/>
      <c r="CVD44" s="9"/>
      <c r="CVE44" s="9"/>
      <c r="CVF44" s="9"/>
      <c r="CVG44" s="9"/>
      <c r="CVH44" s="9"/>
      <c r="CVI44" s="9"/>
      <c r="CVJ44" s="9"/>
      <c r="CVK44" s="9"/>
      <c r="CVL44" s="9"/>
      <c r="CVM44" s="9"/>
      <c r="CVN44" s="9"/>
      <c r="CVO44" s="9"/>
      <c r="CVP44" s="9"/>
      <c r="CVQ44" s="9"/>
      <c r="CVR44" s="9"/>
      <c r="CVS44" s="9"/>
      <c r="CVT44" s="9"/>
      <c r="CVU44" s="9"/>
      <c r="CVV44" s="9"/>
      <c r="CVW44" s="9"/>
      <c r="CVX44" s="9"/>
      <c r="CVY44" s="9"/>
      <c r="CVZ44" s="9"/>
      <c r="CWA44" s="9"/>
      <c r="CWB44" s="9"/>
      <c r="CWC44" s="9"/>
      <c r="CWD44" s="9"/>
      <c r="CWE44" s="9"/>
      <c r="CWF44" s="9"/>
      <c r="CWG44" s="9"/>
      <c r="CWH44" s="9"/>
      <c r="CWI44" s="9"/>
      <c r="CWJ44" s="9"/>
      <c r="CWK44" s="9"/>
      <c r="CWL44" s="9"/>
      <c r="CWM44" s="9"/>
      <c r="CWN44" s="9"/>
      <c r="CWO44" s="9"/>
      <c r="CWP44" s="9"/>
      <c r="CWQ44" s="9"/>
      <c r="CWR44" s="9"/>
      <c r="CWS44" s="9"/>
      <c r="CWT44" s="9"/>
      <c r="CWU44" s="9"/>
      <c r="CWV44" s="9"/>
      <c r="CWW44" s="9"/>
      <c r="CWX44" s="9"/>
      <c r="CWY44" s="9"/>
      <c r="CWZ44" s="9"/>
      <c r="CXA44" s="9"/>
      <c r="CXB44" s="9"/>
      <c r="CXC44" s="9"/>
      <c r="CXD44" s="9"/>
      <c r="CXE44" s="9"/>
      <c r="CXF44" s="9"/>
      <c r="CXG44" s="9"/>
      <c r="CXH44" s="9"/>
      <c r="CXI44" s="9"/>
      <c r="CXJ44" s="9"/>
      <c r="CXK44" s="9"/>
      <c r="CXL44" s="9"/>
      <c r="CXM44" s="9"/>
      <c r="CXN44" s="9"/>
      <c r="CXO44" s="9"/>
      <c r="CXP44" s="9"/>
      <c r="CXQ44" s="9"/>
      <c r="CXR44" s="9"/>
      <c r="CXS44" s="9"/>
      <c r="CXT44" s="9"/>
      <c r="CXU44" s="9"/>
      <c r="CXV44" s="9"/>
      <c r="CXW44" s="9"/>
      <c r="CXX44" s="9"/>
      <c r="CXY44" s="9"/>
      <c r="CXZ44" s="9"/>
      <c r="CYA44" s="9"/>
      <c r="CYB44" s="9"/>
      <c r="CYC44" s="9"/>
      <c r="CYD44" s="9"/>
      <c r="CYE44" s="9"/>
      <c r="CYF44" s="9"/>
      <c r="CYG44" s="9"/>
      <c r="CYH44" s="9"/>
      <c r="CYI44" s="9"/>
      <c r="CYJ44" s="9"/>
      <c r="CYK44" s="9"/>
      <c r="CYL44" s="9"/>
      <c r="CYM44" s="9"/>
      <c r="CYN44" s="9"/>
      <c r="CYO44" s="9"/>
      <c r="CYP44" s="9"/>
      <c r="CYQ44" s="9"/>
      <c r="CYR44" s="9"/>
      <c r="CYS44" s="9"/>
      <c r="CYT44" s="9"/>
      <c r="CYU44" s="9"/>
      <c r="CYV44" s="9"/>
      <c r="CYW44" s="9"/>
      <c r="CYX44" s="9"/>
      <c r="CYY44" s="9"/>
      <c r="CYZ44" s="9"/>
      <c r="CZA44" s="9"/>
      <c r="CZB44" s="9"/>
      <c r="CZC44" s="9"/>
      <c r="CZD44" s="9"/>
      <c r="CZE44" s="9"/>
      <c r="CZF44" s="9"/>
      <c r="CZG44" s="9"/>
      <c r="CZH44" s="9"/>
      <c r="CZI44" s="9"/>
      <c r="CZJ44" s="9"/>
      <c r="CZK44" s="9"/>
      <c r="CZL44" s="9"/>
      <c r="CZM44" s="9"/>
      <c r="CZN44" s="9"/>
      <c r="CZO44" s="9"/>
      <c r="CZP44" s="9"/>
      <c r="CZQ44" s="9"/>
      <c r="CZR44" s="9"/>
      <c r="CZS44" s="9"/>
      <c r="CZT44" s="9"/>
      <c r="CZU44" s="9"/>
      <c r="CZV44" s="9"/>
      <c r="CZW44" s="9"/>
      <c r="CZX44" s="9"/>
      <c r="CZY44" s="9"/>
      <c r="CZZ44" s="9"/>
      <c r="DAA44" s="9"/>
      <c r="DAB44" s="9"/>
      <c r="DAC44" s="9"/>
      <c r="DAD44" s="9"/>
      <c r="DAE44" s="9"/>
      <c r="DAF44" s="9"/>
      <c r="DAG44" s="9"/>
      <c r="DAH44" s="9"/>
      <c r="DAI44" s="9"/>
      <c r="DAJ44" s="9"/>
      <c r="DAK44" s="9"/>
      <c r="DAL44" s="9"/>
      <c r="DAM44" s="9"/>
      <c r="DAN44" s="9"/>
      <c r="DAO44" s="9"/>
      <c r="DAP44" s="9"/>
      <c r="DAQ44" s="9"/>
      <c r="DAR44" s="9"/>
      <c r="DAS44" s="9"/>
      <c r="DAT44" s="9"/>
      <c r="DAU44" s="9"/>
      <c r="DAV44" s="9"/>
      <c r="DAW44" s="9"/>
      <c r="DAX44" s="9"/>
      <c r="DAY44" s="9"/>
      <c r="DAZ44" s="9"/>
      <c r="DBA44" s="9"/>
      <c r="DBB44" s="9"/>
      <c r="DBC44" s="9"/>
      <c r="DBD44" s="9"/>
      <c r="DBE44" s="9"/>
      <c r="DBF44" s="9"/>
      <c r="DBG44" s="9"/>
      <c r="DBH44" s="9"/>
      <c r="DBI44" s="9"/>
      <c r="DBJ44" s="9"/>
      <c r="DBK44" s="9"/>
      <c r="DBL44" s="9"/>
      <c r="DBM44" s="9"/>
      <c r="DBN44" s="9"/>
      <c r="DBO44" s="9"/>
      <c r="DBP44" s="9"/>
      <c r="DBQ44" s="9"/>
      <c r="DBR44" s="9"/>
      <c r="DBS44" s="9"/>
      <c r="DBT44" s="9"/>
      <c r="DBU44" s="9"/>
      <c r="DBV44" s="9"/>
      <c r="DBW44" s="9"/>
      <c r="DBX44" s="9"/>
      <c r="DBY44" s="9"/>
      <c r="DBZ44" s="9"/>
      <c r="DCA44" s="9"/>
      <c r="DCB44" s="9"/>
      <c r="DCC44" s="9"/>
      <c r="DCD44" s="9"/>
      <c r="DCE44" s="9"/>
      <c r="DCF44" s="9"/>
      <c r="DCG44" s="9"/>
      <c r="DCH44" s="9"/>
      <c r="DCI44" s="9"/>
      <c r="DCJ44" s="9"/>
      <c r="DCK44" s="9"/>
      <c r="DCL44" s="9"/>
      <c r="DCM44" s="9"/>
      <c r="DCN44" s="9"/>
      <c r="DCO44" s="9"/>
      <c r="DCP44" s="9"/>
      <c r="DCQ44" s="9"/>
      <c r="DCR44" s="9"/>
      <c r="DCS44" s="9"/>
      <c r="DCT44" s="9"/>
      <c r="DCU44" s="9"/>
      <c r="DCV44" s="9"/>
      <c r="DCW44" s="9"/>
      <c r="DCX44" s="9"/>
      <c r="DCY44" s="9"/>
      <c r="DCZ44" s="9"/>
      <c r="DDA44" s="9"/>
      <c r="DDB44" s="9"/>
      <c r="DDC44" s="9"/>
      <c r="DDD44" s="9"/>
      <c r="DDE44" s="9"/>
      <c r="DDF44" s="9"/>
      <c r="DDG44" s="9"/>
      <c r="DDH44" s="9"/>
      <c r="DDI44" s="9"/>
      <c r="DDJ44" s="9"/>
      <c r="DDK44" s="9"/>
      <c r="DDL44" s="9"/>
      <c r="DDM44" s="9"/>
      <c r="DDN44" s="9"/>
      <c r="DDO44" s="9"/>
      <c r="DDP44" s="9"/>
      <c r="DDQ44" s="9"/>
      <c r="DDR44" s="9"/>
      <c r="DDS44" s="9"/>
      <c r="DDT44" s="9"/>
      <c r="DDU44" s="9"/>
      <c r="DDV44" s="9"/>
      <c r="DDW44" s="9"/>
      <c r="DDX44" s="9"/>
      <c r="DDY44" s="9"/>
      <c r="DDZ44" s="9"/>
      <c r="DEA44" s="9"/>
      <c r="DEB44" s="9"/>
      <c r="DEC44" s="9"/>
      <c r="DED44" s="9"/>
      <c r="DEE44" s="9"/>
      <c r="DEF44" s="9"/>
      <c r="DEG44" s="9"/>
      <c r="DEH44" s="9"/>
      <c r="DEI44" s="9"/>
      <c r="DEJ44" s="9"/>
      <c r="DEK44" s="9"/>
      <c r="DEL44" s="9"/>
      <c r="DEM44" s="9"/>
      <c r="DEN44" s="9"/>
      <c r="DEO44" s="9"/>
      <c r="DEP44" s="9"/>
      <c r="DEQ44" s="9"/>
      <c r="DER44" s="9"/>
      <c r="DES44" s="9"/>
      <c r="DET44" s="9"/>
      <c r="DEU44" s="9"/>
      <c r="DEV44" s="9"/>
      <c r="DEW44" s="9"/>
      <c r="DEX44" s="9"/>
      <c r="DEY44" s="9"/>
      <c r="DEZ44" s="9"/>
      <c r="DFA44" s="9"/>
      <c r="DFB44" s="9"/>
      <c r="DFC44" s="9"/>
      <c r="DFD44" s="9"/>
      <c r="DFE44" s="9"/>
      <c r="DFF44" s="9"/>
      <c r="DFG44" s="9"/>
      <c r="DFH44" s="9"/>
      <c r="DFI44" s="9"/>
      <c r="DFJ44" s="9"/>
      <c r="DFK44" s="9"/>
      <c r="DFL44" s="9"/>
      <c r="DFM44" s="9"/>
      <c r="DFN44" s="9"/>
      <c r="DFO44" s="9"/>
      <c r="DFP44" s="9"/>
      <c r="DFQ44" s="9"/>
      <c r="DFR44" s="9"/>
      <c r="DFS44" s="9"/>
      <c r="DFT44" s="9"/>
      <c r="DFU44" s="9"/>
      <c r="DFV44" s="9"/>
      <c r="DFW44" s="9"/>
      <c r="DFX44" s="9"/>
      <c r="DFY44" s="9"/>
      <c r="DFZ44" s="9"/>
      <c r="DGA44" s="9"/>
      <c r="DGB44" s="9"/>
      <c r="DGC44" s="9"/>
      <c r="DGD44" s="9"/>
      <c r="DGE44" s="9"/>
      <c r="DGF44" s="9"/>
      <c r="DGG44" s="9"/>
      <c r="DGH44" s="9"/>
      <c r="DGI44" s="9"/>
      <c r="DGJ44" s="9"/>
      <c r="DGK44" s="9"/>
      <c r="DGL44" s="9"/>
      <c r="DGM44" s="9"/>
      <c r="DGN44" s="9"/>
      <c r="DGO44" s="9"/>
      <c r="DGP44" s="9"/>
      <c r="DGQ44" s="9"/>
      <c r="DGR44" s="9"/>
      <c r="DGS44" s="9"/>
      <c r="DGT44" s="9"/>
      <c r="DGU44" s="9"/>
      <c r="DGV44" s="9"/>
      <c r="DGW44" s="9"/>
      <c r="DGX44" s="9"/>
      <c r="DGY44" s="9"/>
      <c r="DGZ44" s="9"/>
      <c r="DHA44" s="9"/>
      <c r="DHB44" s="9"/>
      <c r="DHC44" s="9"/>
      <c r="DHD44" s="9"/>
      <c r="DHE44" s="9"/>
      <c r="DHF44" s="9"/>
      <c r="DHG44" s="9"/>
      <c r="DHH44" s="9"/>
      <c r="DHI44" s="9"/>
      <c r="DHJ44" s="9"/>
      <c r="DHK44" s="9"/>
      <c r="DHL44" s="9"/>
      <c r="DHM44" s="9"/>
      <c r="DHN44" s="9"/>
      <c r="DHO44" s="9"/>
      <c r="DHP44" s="9"/>
      <c r="DHQ44" s="9"/>
      <c r="DHR44" s="9"/>
      <c r="DHS44" s="9"/>
      <c r="DHT44" s="9"/>
      <c r="DHU44" s="9"/>
      <c r="DHV44" s="9"/>
      <c r="DHW44" s="9"/>
      <c r="DHX44" s="9"/>
      <c r="DHY44" s="9"/>
      <c r="DHZ44" s="9"/>
      <c r="DIA44" s="9"/>
      <c r="DIB44" s="9"/>
      <c r="DIC44" s="9"/>
      <c r="DID44" s="9"/>
      <c r="DIE44" s="9"/>
      <c r="DIF44" s="9"/>
      <c r="DIG44" s="9"/>
      <c r="DIH44" s="9"/>
      <c r="DII44" s="9"/>
      <c r="DIJ44" s="9"/>
      <c r="DIK44" s="9"/>
      <c r="DIL44" s="9"/>
      <c r="DIM44" s="9"/>
      <c r="DIN44" s="9"/>
      <c r="DIO44" s="9"/>
      <c r="DIP44" s="9"/>
      <c r="DIQ44" s="9"/>
      <c r="DIR44" s="9"/>
      <c r="DIS44" s="9"/>
      <c r="DIT44" s="9"/>
      <c r="DIU44" s="9"/>
      <c r="DIV44" s="9"/>
      <c r="DIW44" s="9"/>
      <c r="DIX44" s="9"/>
      <c r="DIY44" s="9"/>
      <c r="DIZ44" s="9"/>
      <c r="DJA44" s="9"/>
      <c r="DJB44" s="9"/>
      <c r="DJC44" s="9"/>
      <c r="DJD44" s="9"/>
      <c r="DJE44" s="9"/>
      <c r="DJF44" s="9"/>
      <c r="DJG44" s="9"/>
      <c r="DJH44" s="9"/>
      <c r="DJI44" s="9"/>
      <c r="DJJ44" s="9"/>
      <c r="DJK44" s="9"/>
      <c r="DJL44" s="9"/>
      <c r="DJM44" s="9"/>
      <c r="DJN44" s="9"/>
      <c r="DJO44" s="9"/>
      <c r="DJP44" s="9"/>
      <c r="DJQ44" s="9"/>
      <c r="DJR44" s="9"/>
      <c r="DJS44" s="9"/>
      <c r="DJT44" s="9"/>
      <c r="DJU44" s="9"/>
      <c r="DJV44" s="9"/>
      <c r="DJW44" s="9"/>
      <c r="DJX44" s="9"/>
      <c r="DJY44" s="9"/>
      <c r="DJZ44" s="9"/>
      <c r="DKA44" s="9"/>
      <c r="DKB44" s="9"/>
      <c r="DKC44" s="9"/>
      <c r="DKD44" s="9"/>
      <c r="DKE44" s="9"/>
      <c r="DKF44" s="9"/>
      <c r="DKG44" s="9"/>
      <c r="DKH44" s="9"/>
      <c r="DKI44" s="9"/>
      <c r="DKJ44" s="9"/>
      <c r="DKK44" s="9"/>
      <c r="DKL44" s="9"/>
      <c r="DKM44" s="9"/>
      <c r="DKN44" s="9"/>
      <c r="DKO44" s="9"/>
      <c r="DKP44" s="9"/>
      <c r="DKQ44" s="9"/>
      <c r="DKR44" s="9"/>
      <c r="DKS44" s="9"/>
      <c r="DKT44" s="9"/>
      <c r="DKU44" s="9"/>
      <c r="DKV44" s="9"/>
      <c r="DKW44" s="9"/>
      <c r="DKX44" s="9"/>
      <c r="DKY44" s="9"/>
      <c r="DKZ44" s="9"/>
      <c r="DLA44" s="9"/>
      <c r="DLB44" s="9"/>
      <c r="DLC44" s="9"/>
      <c r="DLD44" s="9"/>
      <c r="DLE44" s="9"/>
      <c r="DLF44" s="9"/>
      <c r="DLG44" s="9"/>
      <c r="DLH44" s="9"/>
      <c r="DLI44" s="9"/>
      <c r="DLJ44" s="9"/>
      <c r="DLK44" s="9"/>
      <c r="DLL44" s="9"/>
      <c r="DLM44" s="9"/>
      <c r="DLN44" s="9"/>
      <c r="DLO44" s="9"/>
      <c r="DLP44" s="9"/>
      <c r="DLQ44" s="9"/>
      <c r="DLR44" s="9"/>
      <c r="DLS44" s="9"/>
      <c r="DLT44" s="9"/>
      <c r="DLU44" s="9"/>
      <c r="DLV44" s="9"/>
      <c r="DLW44" s="9"/>
      <c r="DLX44" s="9"/>
      <c r="DLY44" s="9"/>
      <c r="DLZ44" s="9"/>
      <c r="DMA44" s="9"/>
      <c r="DMB44" s="9"/>
      <c r="DMC44" s="9"/>
      <c r="DMD44" s="9"/>
      <c r="DME44" s="9"/>
      <c r="DMF44" s="9"/>
      <c r="DMG44" s="9"/>
      <c r="DMH44" s="9"/>
      <c r="DMI44" s="9"/>
      <c r="DMJ44" s="9"/>
      <c r="DMK44" s="9"/>
      <c r="DML44" s="9"/>
      <c r="DMM44" s="9"/>
      <c r="DMN44" s="9"/>
      <c r="DMO44" s="9"/>
      <c r="DMP44" s="9"/>
      <c r="DMQ44" s="9"/>
      <c r="DMR44" s="9"/>
      <c r="DMS44" s="9"/>
      <c r="DMT44" s="9"/>
      <c r="DMU44" s="9"/>
      <c r="DMV44" s="9"/>
      <c r="DMW44" s="9"/>
      <c r="DMX44" s="9"/>
      <c r="DMY44" s="9"/>
      <c r="DMZ44" s="9"/>
      <c r="DNA44" s="9"/>
      <c r="DNB44" s="9"/>
      <c r="DNC44" s="9"/>
      <c r="DND44" s="9"/>
      <c r="DNE44" s="9"/>
      <c r="DNF44" s="9"/>
      <c r="DNG44" s="9"/>
      <c r="DNH44" s="9"/>
      <c r="DNI44" s="9"/>
      <c r="DNJ44" s="9"/>
      <c r="DNK44" s="9"/>
      <c r="DNL44" s="9"/>
      <c r="DNM44" s="9"/>
      <c r="DNN44" s="9"/>
      <c r="DNO44" s="9"/>
      <c r="DNP44" s="9"/>
      <c r="DNQ44" s="9"/>
      <c r="DNR44" s="9"/>
      <c r="DNS44" s="9"/>
      <c r="DNT44" s="9"/>
      <c r="DNU44" s="9"/>
      <c r="DNV44" s="9"/>
      <c r="DNW44" s="9"/>
      <c r="DNX44" s="9"/>
      <c r="DNY44" s="9"/>
      <c r="DNZ44" s="9"/>
      <c r="DOA44" s="9"/>
      <c r="DOB44" s="9"/>
      <c r="DOC44" s="9"/>
      <c r="DOD44" s="9"/>
      <c r="DOE44" s="9"/>
      <c r="DOF44" s="9"/>
      <c r="DOG44" s="9"/>
      <c r="DOH44" s="9"/>
      <c r="DOI44" s="9"/>
      <c r="DOJ44" s="9"/>
      <c r="DOK44" s="9"/>
      <c r="DOL44" s="9"/>
      <c r="DOM44" s="9"/>
      <c r="DON44" s="9"/>
      <c r="DOO44" s="9"/>
      <c r="DOP44" s="9"/>
      <c r="DOQ44" s="9"/>
      <c r="DOR44" s="9"/>
      <c r="DOS44" s="9"/>
      <c r="DOT44" s="9"/>
      <c r="DOU44" s="9"/>
      <c r="DOV44" s="9"/>
      <c r="DOW44" s="9"/>
      <c r="DOX44" s="9"/>
      <c r="DOY44" s="9"/>
      <c r="DOZ44" s="9"/>
      <c r="DPA44" s="9"/>
      <c r="DPB44" s="9"/>
      <c r="DPC44" s="9"/>
      <c r="DPD44" s="9"/>
      <c r="DPE44" s="9"/>
      <c r="DPF44" s="9"/>
      <c r="DPG44" s="9"/>
      <c r="DPH44" s="9"/>
      <c r="DPI44" s="9"/>
      <c r="DPJ44" s="9"/>
      <c r="DPK44" s="9"/>
      <c r="DPL44" s="9"/>
      <c r="DPM44" s="9"/>
      <c r="DPN44" s="9"/>
      <c r="DPO44" s="9"/>
      <c r="DPP44" s="9"/>
      <c r="DPQ44" s="9"/>
      <c r="DPR44" s="9"/>
      <c r="DPS44" s="9"/>
      <c r="DPT44" s="9"/>
      <c r="DPU44" s="9"/>
      <c r="DPV44" s="9"/>
      <c r="DPW44" s="9"/>
      <c r="DPX44" s="9"/>
      <c r="DPY44" s="9"/>
      <c r="DPZ44" s="9"/>
      <c r="DQA44" s="9"/>
      <c r="DQB44" s="9"/>
      <c r="DQC44" s="9"/>
      <c r="DQD44" s="9"/>
      <c r="DQE44" s="9"/>
      <c r="DQF44" s="9"/>
      <c r="DQG44" s="9"/>
      <c r="DQH44" s="9"/>
      <c r="DQI44" s="9"/>
      <c r="DQJ44" s="9"/>
      <c r="DQK44" s="9"/>
      <c r="DQL44" s="9"/>
      <c r="DQM44" s="9"/>
      <c r="DQN44" s="9"/>
      <c r="DQO44" s="9"/>
      <c r="DQP44" s="9"/>
      <c r="DQQ44" s="9"/>
      <c r="DQR44" s="9"/>
      <c r="DQS44" s="9"/>
      <c r="DQT44" s="9"/>
      <c r="DQU44" s="9"/>
      <c r="DQV44" s="9"/>
      <c r="DQW44" s="9"/>
      <c r="DQX44" s="9"/>
      <c r="DQY44" s="9"/>
      <c r="DQZ44" s="9"/>
      <c r="DRA44" s="9"/>
      <c r="DRB44" s="9"/>
      <c r="DRC44" s="9"/>
      <c r="DRD44" s="9"/>
      <c r="DRE44" s="9"/>
      <c r="DRF44" s="9"/>
      <c r="DRG44" s="9"/>
      <c r="DRH44" s="9"/>
      <c r="DRI44" s="9"/>
      <c r="DRJ44" s="9"/>
      <c r="DRK44" s="9"/>
      <c r="DRL44" s="9"/>
      <c r="DRM44" s="9"/>
      <c r="DRN44" s="9"/>
      <c r="DRO44" s="9"/>
      <c r="DRP44" s="9"/>
      <c r="DRQ44" s="9"/>
      <c r="DRR44" s="9"/>
      <c r="DRS44" s="9"/>
      <c r="DRT44" s="9"/>
      <c r="DRU44" s="9"/>
      <c r="DRV44" s="9"/>
      <c r="DRW44" s="9"/>
      <c r="DRX44" s="9"/>
      <c r="DRY44" s="9"/>
      <c r="DRZ44" s="9"/>
      <c r="DSA44" s="9"/>
      <c r="DSB44" s="9"/>
      <c r="DSC44" s="9"/>
      <c r="DSD44" s="9"/>
      <c r="DSE44" s="9"/>
      <c r="DSF44" s="9"/>
      <c r="DSG44" s="9"/>
      <c r="DSH44" s="9"/>
      <c r="DSI44" s="9"/>
      <c r="DSJ44" s="9"/>
      <c r="DSK44" s="9"/>
      <c r="DSL44" s="9"/>
      <c r="DSM44" s="9"/>
      <c r="DSN44" s="9"/>
      <c r="DSO44" s="9"/>
      <c r="DSP44" s="9"/>
      <c r="DSQ44" s="9"/>
      <c r="DSR44" s="9"/>
      <c r="DSS44" s="9"/>
      <c r="DST44" s="9"/>
      <c r="DSU44" s="9"/>
      <c r="DSV44" s="9"/>
      <c r="DSW44" s="9"/>
      <c r="DSX44" s="9"/>
      <c r="DSY44" s="9"/>
      <c r="DSZ44" s="9"/>
      <c r="DTA44" s="9"/>
      <c r="DTB44" s="9"/>
      <c r="DTC44" s="9"/>
      <c r="DTD44" s="9"/>
      <c r="DTE44" s="9"/>
      <c r="DTF44" s="9"/>
      <c r="DTG44" s="9"/>
      <c r="DTH44" s="9"/>
      <c r="DTI44" s="9"/>
      <c r="DTJ44" s="9"/>
      <c r="DTK44" s="9"/>
      <c r="DTL44" s="9"/>
      <c r="DTM44" s="9"/>
      <c r="DTN44" s="9"/>
      <c r="DTO44" s="9"/>
      <c r="DTP44" s="9"/>
      <c r="DTQ44" s="9"/>
      <c r="DTR44" s="9"/>
      <c r="DTS44" s="9"/>
      <c r="DTT44" s="9"/>
      <c r="DTU44" s="9"/>
      <c r="DTV44" s="9"/>
      <c r="DTW44" s="9"/>
      <c r="DTX44" s="9"/>
      <c r="DTY44" s="9"/>
      <c r="DTZ44" s="9"/>
      <c r="DUA44" s="9"/>
      <c r="DUB44" s="9"/>
      <c r="DUC44" s="9"/>
      <c r="DUD44" s="9"/>
      <c r="DUE44" s="9"/>
      <c r="DUF44" s="9"/>
      <c r="DUG44" s="9"/>
      <c r="DUH44" s="9"/>
      <c r="DUI44" s="9"/>
      <c r="DUJ44" s="9"/>
      <c r="DUK44" s="9"/>
      <c r="DUL44" s="9"/>
      <c r="DUM44" s="9"/>
      <c r="DUN44" s="9"/>
      <c r="DUO44" s="9"/>
      <c r="DUP44" s="9"/>
      <c r="DUQ44" s="9"/>
      <c r="DUR44" s="9"/>
      <c r="DUS44" s="9"/>
      <c r="DUT44" s="9"/>
      <c r="DUU44" s="9"/>
      <c r="DUV44" s="9"/>
      <c r="DUW44" s="9"/>
      <c r="DUX44" s="9"/>
      <c r="DUY44" s="9"/>
      <c r="DUZ44" s="9"/>
      <c r="DVA44" s="9"/>
      <c r="DVB44" s="9"/>
      <c r="DVC44" s="9"/>
      <c r="DVD44" s="9"/>
      <c r="DVE44" s="9"/>
      <c r="DVF44" s="9"/>
      <c r="DVG44" s="9"/>
      <c r="DVH44" s="9"/>
      <c r="DVI44" s="9"/>
      <c r="DVJ44" s="9"/>
      <c r="DVK44" s="9"/>
      <c r="DVL44" s="9"/>
      <c r="DVM44" s="9"/>
      <c r="DVN44" s="9"/>
      <c r="DVO44" s="9"/>
      <c r="DVP44" s="9"/>
      <c r="DVQ44" s="9"/>
      <c r="DVR44" s="9"/>
      <c r="DVS44" s="9"/>
      <c r="DVT44" s="9"/>
      <c r="DVU44" s="9"/>
      <c r="DVV44" s="9"/>
      <c r="DVW44" s="9"/>
      <c r="DVX44" s="9"/>
      <c r="DVY44" s="9"/>
      <c r="DVZ44" s="9"/>
      <c r="DWA44" s="9"/>
      <c r="DWB44" s="9"/>
      <c r="DWC44" s="9"/>
      <c r="DWD44" s="9"/>
      <c r="DWE44" s="9"/>
      <c r="DWF44" s="9"/>
      <c r="DWG44" s="9"/>
      <c r="DWH44" s="9"/>
      <c r="DWI44" s="9"/>
      <c r="DWJ44" s="9"/>
      <c r="DWK44" s="9"/>
      <c r="DWL44" s="9"/>
      <c r="DWM44" s="9"/>
      <c r="DWN44" s="9"/>
      <c r="DWO44" s="9"/>
      <c r="DWP44" s="9"/>
      <c r="DWQ44" s="9"/>
      <c r="DWR44" s="9"/>
      <c r="DWS44" s="9"/>
      <c r="DWT44" s="9"/>
      <c r="DWU44" s="9"/>
      <c r="DWV44" s="9"/>
      <c r="DWW44" s="9"/>
      <c r="DWX44" s="9"/>
      <c r="DWY44" s="9"/>
      <c r="DWZ44" s="9"/>
      <c r="DXA44" s="9"/>
      <c r="DXB44" s="9"/>
      <c r="DXC44" s="9"/>
      <c r="DXD44" s="9"/>
      <c r="DXE44" s="9"/>
      <c r="DXF44" s="9"/>
      <c r="DXG44" s="9"/>
      <c r="DXH44" s="9"/>
      <c r="DXI44" s="9"/>
      <c r="DXJ44" s="9"/>
      <c r="DXK44" s="9"/>
      <c r="DXL44" s="9"/>
      <c r="DXM44" s="9"/>
      <c r="DXN44" s="9"/>
      <c r="DXO44" s="9"/>
      <c r="DXP44" s="9"/>
      <c r="DXQ44" s="9"/>
      <c r="DXR44" s="9"/>
      <c r="DXS44" s="9"/>
      <c r="DXT44" s="9"/>
      <c r="DXU44" s="9"/>
      <c r="DXV44" s="9"/>
      <c r="DXW44" s="9"/>
      <c r="DXX44" s="9"/>
      <c r="DXY44" s="9"/>
      <c r="DXZ44" s="9"/>
      <c r="DYA44" s="9"/>
      <c r="DYB44" s="9"/>
      <c r="DYC44" s="9"/>
      <c r="DYD44" s="9"/>
      <c r="DYE44" s="9"/>
      <c r="DYF44" s="9"/>
      <c r="DYG44" s="9"/>
      <c r="DYH44" s="9"/>
      <c r="DYI44" s="9"/>
      <c r="DYJ44" s="9"/>
      <c r="DYK44" s="9"/>
      <c r="DYL44" s="9"/>
      <c r="DYM44" s="9"/>
      <c r="DYN44" s="9"/>
      <c r="DYO44" s="9"/>
      <c r="DYP44" s="9"/>
      <c r="DYQ44" s="9"/>
      <c r="DYR44" s="9"/>
      <c r="DYS44" s="9"/>
      <c r="DYT44" s="9"/>
      <c r="DYU44" s="9"/>
      <c r="DYV44" s="9"/>
      <c r="DYW44" s="9"/>
      <c r="DYX44" s="9"/>
      <c r="DYY44" s="9"/>
      <c r="DYZ44" s="9"/>
      <c r="DZA44" s="9"/>
      <c r="DZB44" s="9"/>
      <c r="DZC44" s="9"/>
      <c r="DZD44" s="9"/>
      <c r="DZE44" s="9"/>
      <c r="DZF44" s="9"/>
      <c r="DZG44" s="9"/>
      <c r="DZH44" s="9"/>
      <c r="DZI44" s="9"/>
      <c r="DZJ44" s="9"/>
      <c r="DZK44" s="9"/>
      <c r="DZL44" s="9"/>
      <c r="DZM44" s="9"/>
      <c r="DZN44" s="9"/>
      <c r="DZO44" s="9"/>
      <c r="DZP44" s="9"/>
      <c r="DZQ44" s="9"/>
      <c r="DZR44" s="9"/>
      <c r="DZS44" s="9"/>
      <c r="DZT44" s="9"/>
      <c r="DZU44" s="9"/>
      <c r="DZV44" s="9"/>
      <c r="DZW44" s="9"/>
      <c r="DZX44" s="9"/>
      <c r="DZY44" s="9"/>
      <c r="DZZ44" s="9"/>
      <c r="EAA44" s="9"/>
      <c r="EAB44" s="9"/>
      <c r="EAC44" s="9"/>
      <c r="EAD44" s="9"/>
      <c r="EAE44" s="9"/>
      <c r="EAF44" s="9"/>
      <c r="EAG44" s="9"/>
      <c r="EAH44" s="9"/>
      <c r="EAI44" s="9"/>
      <c r="EAJ44" s="9"/>
      <c r="EAK44" s="9"/>
      <c r="EAL44" s="9"/>
      <c r="EAM44" s="9"/>
      <c r="EAN44" s="9"/>
      <c r="EAO44" s="9"/>
      <c r="EAP44" s="9"/>
      <c r="EAQ44" s="9"/>
      <c r="EAR44" s="9"/>
      <c r="EAS44" s="9"/>
      <c r="EAT44" s="9"/>
      <c r="EAU44" s="9"/>
      <c r="EAV44" s="9"/>
      <c r="EAW44" s="9"/>
      <c r="EAX44" s="9"/>
      <c r="EAY44" s="9"/>
      <c r="EAZ44" s="9"/>
      <c r="EBA44" s="9"/>
      <c r="EBB44" s="9"/>
      <c r="EBC44" s="9"/>
      <c r="EBD44" s="9"/>
      <c r="EBE44" s="9"/>
      <c r="EBF44" s="9"/>
      <c r="EBG44" s="9"/>
      <c r="EBH44" s="9"/>
      <c r="EBI44" s="9"/>
      <c r="EBJ44" s="9"/>
      <c r="EBK44" s="9"/>
      <c r="EBL44" s="9"/>
      <c r="EBM44" s="9"/>
      <c r="EBN44" s="9"/>
      <c r="EBO44" s="9"/>
      <c r="EBP44" s="9"/>
      <c r="EBQ44" s="9"/>
      <c r="EBR44" s="9"/>
      <c r="EBS44" s="9"/>
      <c r="EBT44" s="9"/>
      <c r="EBU44" s="9"/>
      <c r="EBV44" s="9"/>
      <c r="EBW44" s="9"/>
      <c r="EBX44" s="9"/>
      <c r="EBY44" s="9"/>
      <c r="EBZ44" s="9"/>
      <c r="ECA44" s="9"/>
      <c r="ECB44" s="9"/>
      <c r="ECC44" s="9"/>
      <c r="ECD44" s="9"/>
      <c r="ECE44" s="9"/>
      <c r="ECF44" s="9"/>
      <c r="ECG44" s="9"/>
      <c r="ECH44" s="9"/>
      <c r="ECI44" s="9"/>
      <c r="ECJ44" s="9"/>
      <c r="ECK44" s="9"/>
      <c r="ECL44" s="9"/>
      <c r="ECM44" s="9"/>
      <c r="ECN44" s="9"/>
      <c r="ECO44" s="9"/>
      <c r="ECP44" s="9"/>
      <c r="ECQ44" s="9"/>
      <c r="ECR44" s="9"/>
      <c r="ECS44" s="9"/>
      <c r="ECT44" s="9"/>
      <c r="ECU44" s="9"/>
      <c r="ECV44" s="9"/>
      <c r="ECW44" s="9"/>
      <c r="ECX44" s="9"/>
      <c r="ECY44" s="9"/>
      <c r="ECZ44" s="9"/>
      <c r="EDA44" s="9"/>
      <c r="EDB44" s="9"/>
      <c r="EDC44" s="9"/>
      <c r="EDD44" s="9"/>
      <c r="EDE44" s="9"/>
      <c r="EDF44" s="9"/>
      <c r="EDG44" s="9"/>
      <c r="EDH44" s="9"/>
      <c r="EDI44" s="9"/>
      <c r="EDJ44" s="9"/>
      <c r="EDK44" s="9"/>
      <c r="EDL44" s="9"/>
      <c r="EDM44" s="9"/>
      <c r="EDN44" s="9"/>
      <c r="EDO44" s="9"/>
      <c r="EDP44" s="9"/>
      <c r="EDQ44" s="9"/>
      <c r="EDR44" s="9"/>
      <c r="EDS44" s="9"/>
      <c r="EDT44" s="9"/>
      <c r="EDU44" s="9"/>
      <c r="EDV44" s="9"/>
      <c r="EDW44" s="9"/>
      <c r="EDX44" s="9"/>
      <c r="EDY44" s="9"/>
      <c r="EDZ44" s="9"/>
      <c r="EEA44" s="9"/>
      <c r="EEB44" s="9"/>
      <c r="EEC44" s="9"/>
      <c r="EED44" s="9"/>
      <c r="EEE44" s="9"/>
      <c r="EEF44" s="9"/>
      <c r="EEG44" s="9"/>
      <c r="EEH44" s="9"/>
      <c r="EEI44" s="9"/>
      <c r="EEJ44" s="9"/>
      <c r="EEK44" s="9"/>
      <c r="EEL44" s="9"/>
      <c r="EEM44" s="9"/>
      <c r="EEN44" s="9"/>
      <c r="EEO44" s="9"/>
      <c r="EEP44" s="9"/>
      <c r="EEQ44" s="9"/>
      <c r="EER44" s="9"/>
      <c r="EES44" s="9"/>
      <c r="EET44" s="9"/>
      <c r="EEU44" s="9"/>
      <c r="EEV44" s="9"/>
      <c r="EEW44" s="9"/>
      <c r="EEX44" s="9"/>
      <c r="EEY44" s="9"/>
      <c r="EEZ44" s="9"/>
      <c r="EFA44" s="9"/>
      <c r="EFB44" s="9"/>
      <c r="EFC44" s="9"/>
      <c r="EFD44" s="9"/>
      <c r="EFE44" s="9"/>
      <c r="EFF44" s="9"/>
      <c r="EFG44" s="9"/>
      <c r="EFH44" s="9"/>
      <c r="EFI44" s="9"/>
      <c r="EFJ44" s="9"/>
      <c r="EFK44" s="9"/>
      <c r="EFL44" s="9"/>
      <c r="EFM44" s="9"/>
      <c r="EFN44" s="9"/>
      <c r="EFO44" s="9"/>
      <c r="EFP44" s="9"/>
      <c r="EFQ44" s="9"/>
      <c r="EFR44" s="9"/>
      <c r="EFS44" s="9"/>
      <c r="EFT44" s="9"/>
      <c r="EFU44" s="9"/>
      <c r="EFV44" s="9"/>
      <c r="EFW44" s="9"/>
      <c r="EFX44" s="9"/>
      <c r="EFY44" s="9"/>
      <c r="EFZ44" s="9"/>
      <c r="EGA44" s="9"/>
      <c r="EGB44" s="9"/>
      <c r="EGC44" s="9"/>
      <c r="EGD44" s="9"/>
      <c r="EGE44" s="9"/>
      <c r="EGF44" s="9"/>
      <c r="EGG44" s="9"/>
      <c r="EGH44" s="9"/>
      <c r="EGI44" s="9"/>
      <c r="EGJ44" s="9"/>
      <c r="EGK44" s="9"/>
      <c r="EGL44" s="9"/>
      <c r="EGM44" s="9"/>
      <c r="EGN44" s="9"/>
      <c r="EGO44" s="9"/>
      <c r="EGP44" s="9"/>
      <c r="EGQ44" s="9"/>
      <c r="EGR44" s="9"/>
      <c r="EGS44" s="9"/>
      <c r="EGT44" s="9"/>
      <c r="EGU44" s="9"/>
      <c r="EGV44" s="9"/>
      <c r="EGW44" s="9"/>
      <c r="EGX44" s="9"/>
      <c r="EGY44" s="9"/>
      <c r="EGZ44" s="9"/>
      <c r="EHA44" s="9"/>
      <c r="EHB44" s="9"/>
      <c r="EHC44" s="9"/>
      <c r="EHD44" s="9"/>
      <c r="EHE44" s="9"/>
      <c r="EHF44" s="9"/>
      <c r="EHG44" s="9"/>
      <c r="EHH44" s="9"/>
      <c r="EHI44" s="9"/>
      <c r="EHJ44" s="9"/>
      <c r="EHK44" s="9"/>
      <c r="EHL44" s="9"/>
      <c r="EHM44" s="9"/>
      <c r="EHN44" s="9"/>
      <c r="EHO44" s="9"/>
      <c r="EHP44" s="9"/>
      <c r="EHQ44" s="9"/>
      <c r="EHR44" s="9"/>
      <c r="EHS44" s="9"/>
      <c r="EHT44" s="9"/>
      <c r="EHU44" s="9"/>
      <c r="EHV44" s="9"/>
      <c r="EHW44" s="9"/>
      <c r="EHX44" s="9"/>
      <c r="EHY44" s="9"/>
      <c r="EHZ44" s="9"/>
      <c r="EIA44" s="9"/>
      <c r="EIB44" s="9"/>
      <c r="EIC44" s="9"/>
      <c r="EID44" s="9"/>
      <c r="EIE44" s="9"/>
      <c r="EIF44" s="9"/>
      <c r="EIG44" s="9"/>
      <c r="EIH44" s="9"/>
      <c r="EII44" s="9"/>
      <c r="EIJ44" s="9"/>
      <c r="EIK44" s="9"/>
      <c r="EIL44" s="9"/>
      <c r="EIM44" s="9"/>
      <c r="EIN44" s="9"/>
      <c r="EIO44" s="9"/>
      <c r="EIP44" s="9"/>
      <c r="EIQ44" s="9"/>
      <c r="EIR44" s="9"/>
      <c r="EIS44" s="9"/>
      <c r="EIT44" s="9"/>
      <c r="EIU44" s="9"/>
      <c r="EIV44" s="9"/>
      <c r="EIW44" s="9"/>
      <c r="EIX44" s="9"/>
      <c r="EIY44" s="9"/>
      <c r="EIZ44" s="9"/>
      <c r="EJA44" s="9"/>
      <c r="EJB44" s="9"/>
      <c r="EJC44" s="9"/>
      <c r="EJD44" s="9"/>
      <c r="EJE44" s="9"/>
      <c r="EJF44" s="9"/>
      <c r="EJG44" s="9"/>
      <c r="EJH44" s="9"/>
      <c r="EJI44" s="9"/>
      <c r="EJJ44" s="9"/>
      <c r="EJK44" s="9"/>
      <c r="EJL44" s="9"/>
      <c r="EJM44" s="9"/>
      <c r="EJN44" s="9"/>
      <c r="EJO44" s="9"/>
      <c r="EJP44" s="9"/>
      <c r="EJQ44" s="9"/>
      <c r="EJR44" s="9"/>
      <c r="EJS44" s="9"/>
      <c r="EJT44" s="9"/>
      <c r="EJU44" s="9"/>
      <c r="EJV44" s="9"/>
      <c r="EJW44" s="9"/>
      <c r="EJX44" s="9"/>
      <c r="EJY44" s="9"/>
      <c r="EJZ44" s="9"/>
      <c r="EKA44" s="9"/>
      <c r="EKB44" s="9"/>
      <c r="EKC44" s="9"/>
      <c r="EKD44" s="9"/>
      <c r="EKE44" s="9"/>
      <c r="EKF44" s="9"/>
      <c r="EKG44" s="9"/>
      <c r="EKH44" s="9"/>
      <c r="EKI44" s="9"/>
      <c r="EKJ44" s="9"/>
      <c r="EKK44" s="9"/>
      <c r="EKL44" s="9"/>
      <c r="EKM44" s="9"/>
      <c r="EKN44" s="9"/>
      <c r="EKO44" s="9"/>
      <c r="EKP44" s="9"/>
      <c r="EKQ44" s="9"/>
      <c r="EKR44" s="9"/>
      <c r="EKS44" s="9"/>
      <c r="EKT44" s="9"/>
      <c r="EKU44" s="9"/>
      <c r="EKV44" s="9"/>
      <c r="EKW44" s="9"/>
      <c r="EKX44" s="9"/>
      <c r="EKY44" s="9"/>
      <c r="EKZ44" s="9"/>
      <c r="ELA44" s="9"/>
      <c r="ELB44" s="9"/>
      <c r="ELC44" s="9"/>
      <c r="ELD44" s="9"/>
      <c r="ELE44" s="9"/>
      <c r="ELF44" s="9"/>
      <c r="ELG44" s="9"/>
      <c r="ELH44" s="9"/>
      <c r="ELI44" s="9"/>
      <c r="ELJ44" s="9"/>
      <c r="ELK44" s="9"/>
      <c r="ELL44" s="9"/>
      <c r="ELM44" s="9"/>
      <c r="ELN44" s="9"/>
      <c r="ELO44" s="9"/>
      <c r="ELP44" s="9"/>
      <c r="ELQ44" s="9"/>
      <c r="ELR44" s="9"/>
      <c r="ELS44" s="9"/>
      <c r="ELT44" s="9"/>
      <c r="ELU44" s="9"/>
      <c r="ELV44" s="9"/>
      <c r="ELW44" s="9"/>
      <c r="ELX44" s="9"/>
      <c r="ELY44" s="9"/>
      <c r="ELZ44" s="9"/>
      <c r="EMA44" s="9"/>
      <c r="EMB44" s="9"/>
      <c r="EMC44" s="9"/>
      <c r="EMD44" s="9"/>
      <c r="EME44" s="9"/>
      <c r="EMF44" s="9"/>
      <c r="EMG44" s="9"/>
      <c r="EMH44" s="9"/>
      <c r="EMI44" s="9"/>
      <c r="EMJ44" s="9"/>
      <c r="EMK44" s="9"/>
      <c r="EML44" s="9"/>
      <c r="EMM44" s="9"/>
      <c r="EMN44" s="9"/>
      <c r="EMO44" s="9"/>
      <c r="EMP44" s="9"/>
      <c r="EMQ44" s="9"/>
      <c r="EMR44" s="9"/>
      <c r="EMS44" s="9"/>
      <c r="EMT44" s="9"/>
      <c r="EMU44" s="9"/>
      <c r="EMV44" s="9"/>
      <c r="EMW44" s="9"/>
      <c r="EMX44" s="9"/>
      <c r="EMY44" s="9"/>
      <c r="EMZ44" s="9"/>
      <c r="ENA44" s="9"/>
      <c r="ENB44" s="9"/>
      <c r="ENC44" s="9"/>
      <c r="END44" s="9"/>
      <c r="ENE44" s="9"/>
      <c r="ENF44" s="9"/>
      <c r="ENG44" s="9"/>
      <c r="ENH44" s="9"/>
      <c r="ENI44" s="9"/>
      <c r="ENJ44" s="9"/>
      <c r="ENK44" s="9"/>
      <c r="ENL44" s="9"/>
      <c r="ENM44" s="9"/>
      <c r="ENN44" s="9"/>
      <c r="ENO44" s="9"/>
      <c r="ENP44" s="9"/>
      <c r="ENQ44" s="9"/>
      <c r="ENR44" s="9"/>
      <c r="ENS44" s="9"/>
      <c r="ENT44" s="9"/>
      <c r="ENU44" s="9"/>
      <c r="ENV44" s="9"/>
      <c r="ENW44" s="9"/>
      <c r="ENX44" s="9"/>
      <c r="ENY44" s="9"/>
      <c r="ENZ44" s="9"/>
      <c r="EOA44" s="9"/>
      <c r="EOB44" s="9"/>
      <c r="EOC44" s="9"/>
      <c r="EOD44" s="9"/>
      <c r="EOE44" s="9"/>
      <c r="EOF44" s="9"/>
      <c r="EOG44" s="9"/>
      <c r="EOH44" s="9"/>
      <c r="EOI44" s="9"/>
      <c r="EOJ44" s="9"/>
      <c r="EOK44" s="9"/>
      <c r="EOL44" s="9"/>
      <c r="EOM44" s="9"/>
      <c r="EON44" s="9"/>
      <c r="EOO44" s="9"/>
      <c r="EOP44" s="9"/>
      <c r="EOQ44" s="9"/>
      <c r="EOR44" s="9"/>
      <c r="EOS44" s="9"/>
      <c r="EOT44" s="9"/>
      <c r="EOU44" s="9"/>
      <c r="EOV44" s="9"/>
      <c r="EOW44" s="9"/>
      <c r="EOX44" s="9"/>
      <c r="EOY44" s="9"/>
      <c r="EOZ44" s="9"/>
      <c r="EPA44" s="9"/>
      <c r="EPB44" s="9"/>
      <c r="EPC44" s="9"/>
      <c r="EPD44" s="9"/>
      <c r="EPE44" s="9"/>
      <c r="EPF44" s="9"/>
      <c r="EPG44" s="9"/>
      <c r="EPH44" s="9"/>
      <c r="EPI44" s="9"/>
      <c r="EPJ44" s="9"/>
      <c r="EPK44" s="9"/>
      <c r="EPL44" s="9"/>
      <c r="EPM44" s="9"/>
      <c r="EPN44" s="9"/>
      <c r="EPO44" s="9"/>
      <c r="EPP44" s="9"/>
      <c r="EPQ44" s="9"/>
      <c r="EPR44" s="9"/>
      <c r="EPS44" s="9"/>
      <c r="EPT44" s="9"/>
      <c r="EPU44" s="9"/>
      <c r="EPV44" s="9"/>
      <c r="EPW44" s="9"/>
      <c r="EPX44" s="9"/>
      <c r="EPY44" s="9"/>
      <c r="EPZ44" s="9"/>
      <c r="EQA44" s="9"/>
      <c r="EQB44" s="9"/>
      <c r="EQC44" s="9"/>
      <c r="EQD44" s="9"/>
      <c r="EQE44" s="9"/>
      <c r="EQF44" s="9"/>
      <c r="EQG44" s="9"/>
      <c r="EQH44" s="9"/>
      <c r="EQI44" s="9"/>
      <c r="EQJ44" s="9"/>
      <c r="EQK44" s="9"/>
      <c r="EQL44" s="9"/>
      <c r="EQM44" s="9"/>
      <c r="EQN44" s="9"/>
      <c r="EQO44" s="9"/>
      <c r="EQP44" s="9"/>
      <c r="EQQ44" s="9"/>
      <c r="EQR44" s="9"/>
      <c r="EQS44" s="9"/>
      <c r="EQT44" s="9"/>
      <c r="EQU44" s="9"/>
      <c r="EQV44" s="9"/>
      <c r="EQW44" s="9"/>
      <c r="EQX44" s="9"/>
      <c r="EQY44" s="9"/>
      <c r="EQZ44" s="9"/>
      <c r="ERA44" s="9"/>
      <c r="ERB44" s="9"/>
      <c r="ERC44" s="9"/>
      <c r="ERD44" s="9"/>
      <c r="ERE44" s="9"/>
      <c r="ERF44" s="9"/>
      <c r="ERG44" s="9"/>
      <c r="ERH44" s="9"/>
      <c r="ERI44" s="9"/>
      <c r="ERJ44" s="9"/>
      <c r="ERK44" s="9"/>
      <c r="ERL44" s="9"/>
      <c r="ERM44" s="9"/>
      <c r="ERN44" s="9"/>
      <c r="ERO44" s="9"/>
      <c r="ERP44" s="9"/>
      <c r="ERQ44" s="9"/>
      <c r="ERR44" s="9"/>
      <c r="ERS44" s="9"/>
      <c r="ERT44" s="9"/>
      <c r="ERU44" s="9"/>
      <c r="ERV44" s="9"/>
      <c r="ERW44" s="9"/>
      <c r="ERX44" s="9"/>
      <c r="ERY44" s="9"/>
      <c r="ERZ44" s="9"/>
      <c r="ESA44" s="9"/>
      <c r="ESB44" s="9"/>
      <c r="ESC44" s="9"/>
      <c r="ESD44" s="9"/>
      <c r="ESE44" s="9"/>
      <c r="ESF44" s="9"/>
      <c r="ESG44" s="9"/>
      <c r="ESH44" s="9"/>
      <c r="ESI44" s="9"/>
      <c r="ESJ44" s="9"/>
      <c r="ESK44" s="9"/>
      <c r="ESL44" s="9"/>
      <c r="ESM44" s="9"/>
      <c r="ESN44" s="9"/>
      <c r="ESO44" s="9"/>
      <c r="ESP44" s="9"/>
      <c r="ESQ44" s="9"/>
      <c r="ESR44" s="9"/>
      <c r="ESS44" s="9"/>
      <c r="EST44" s="9"/>
      <c r="ESU44" s="9"/>
      <c r="ESV44" s="9"/>
      <c r="ESW44" s="9"/>
      <c r="ESX44" s="9"/>
      <c r="ESY44" s="9"/>
      <c r="ESZ44" s="9"/>
      <c r="ETA44" s="9"/>
      <c r="ETB44" s="9"/>
      <c r="ETC44" s="9"/>
      <c r="ETD44" s="9"/>
      <c r="ETE44" s="9"/>
      <c r="ETF44" s="9"/>
      <c r="ETG44" s="9"/>
      <c r="ETH44" s="9"/>
      <c r="ETI44" s="9"/>
      <c r="ETJ44" s="9"/>
      <c r="ETK44" s="9"/>
      <c r="ETL44" s="9"/>
      <c r="ETM44" s="9"/>
      <c r="ETN44" s="9"/>
      <c r="ETO44" s="9"/>
      <c r="ETP44" s="9"/>
      <c r="ETQ44" s="9"/>
      <c r="ETR44" s="9"/>
      <c r="ETS44" s="9"/>
      <c r="ETT44" s="9"/>
      <c r="ETU44" s="9"/>
      <c r="ETV44" s="9"/>
      <c r="ETW44" s="9"/>
      <c r="ETX44" s="9"/>
      <c r="ETY44" s="9"/>
      <c r="ETZ44" s="9"/>
      <c r="EUA44" s="9"/>
      <c r="EUB44" s="9"/>
      <c r="EUC44" s="9"/>
      <c r="EUD44" s="9"/>
      <c r="EUE44" s="9"/>
      <c r="EUF44" s="9"/>
      <c r="EUG44" s="9"/>
      <c r="EUH44" s="9"/>
      <c r="EUI44" s="9"/>
      <c r="EUJ44" s="9"/>
      <c r="EUK44" s="9"/>
      <c r="EUL44" s="9"/>
      <c r="EUM44" s="9"/>
      <c r="EUN44" s="9"/>
      <c r="EUO44" s="9"/>
      <c r="EUP44" s="9"/>
      <c r="EUQ44" s="9"/>
      <c r="EUR44" s="9"/>
      <c r="EUS44" s="9"/>
      <c r="EUT44" s="9"/>
      <c r="EUU44" s="9"/>
      <c r="EUV44" s="9"/>
      <c r="EUW44" s="9"/>
      <c r="EUX44" s="9"/>
      <c r="EUY44" s="9"/>
      <c r="EUZ44" s="9"/>
      <c r="EVA44" s="9"/>
      <c r="EVB44" s="9"/>
      <c r="EVC44" s="9"/>
      <c r="EVD44" s="9"/>
      <c r="EVE44" s="9"/>
      <c r="EVF44" s="9"/>
      <c r="EVG44" s="9"/>
      <c r="EVH44" s="9"/>
      <c r="EVI44" s="9"/>
      <c r="EVJ44" s="9"/>
      <c r="EVK44" s="9"/>
      <c r="EVL44" s="9"/>
      <c r="EVM44" s="9"/>
      <c r="EVN44" s="9"/>
      <c r="EVO44" s="9"/>
      <c r="EVP44" s="9"/>
      <c r="EVQ44" s="9"/>
      <c r="EVR44" s="9"/>
      <c r="EVS44" s="9"/>
      <c r="EVT44" s="9"/>
      <c r="EVU44" s="9"/>
      <c r="EVV44" s="9"/>
      <c r="EVW44" s="9"/>
      <c r="EVX44" s="9"/>
      <c r="EVY44" s="9"/>
      <c r="EVZ44" s="9"/>
      <c r="EWA44" s="9"/>
      <c r="EWB44" s="9"/>
      <c r="EWC44" s="9"/>
      <c r="EWD44" s="9"/>
      <c r="EWE44" s="9"/>
      <c r="EWF44" s="9"/>
      <c r="EWG44" s="9"/>
      <c r="EWH44" s="9"/>
      <c r="EWI44" s="9"/>
      <c r="EWJ44" s="9"/>
      <c r="EWK44" s="9"/>
      <c r="EWL44" s="9"/>
      <c r="EWM44" s="9"/>
      <c r="EWN44" s="9"/>
      <c r="EWO44" s="9"/>
      <c r="EWP44" s="9"/>
      <c r="EWQ44" s="9"/>
      <c r="EWR44" s="9"/>
      <c r="EWS44" s="9"/>
      <c r="EWT44" s="9"/>
      <c r="EWU44" s="9"/>
      <c r="EWV44" s="9"/>
      <c r="EWW44" s="9"/>
      <c r="EWX44" s="9"/>
      <c r="EWY44" s="9"/>
      <c r="EWZ44" s="9"/>
      <c r="EXA44" s="9"/>
      <c r="EXB44" s="9"/>
      <c r="EXC44" s="9"/>
      <c r="EXD44" s="9"/>
      <c r="EXE44" s="9"/>
      <c r="EXF44" s="9"/>
      <c r="EXG44" s="9"/>
      <c r="EXH44" s="9"/>
      <c r="EXI44" s="9"/>
      <c r="EXJ44" s="9"/>
      <c r="EXK44" s="9"/>
      <c r="EXL44" s="9"/>
      <c r="EXM44" s="9"/>
      <c r="EXN44" s="9"/>
      <c r="EXO44" s="9"/>
      <c r="EXP44" s="9"/>
      <c r="EXQ44" s="9"/>
      <c r="EXR44" s="9"/>
      <c r="EXS44" s="9"/>
      <c r="EXT44" s="9"/>
      <c r="EXU44" s="9"/>
      <c r="EXV44" s="9"/>
      <c r="EXW44" s="9"/>
      <c r="EXX44" s="9"/>
      <c r="EXY44" s="9"/>
      <c r="EXZ44" s="9"/>
      <c r="EYA44" s="9"/>
      <c r="EYB44" s="9"/>
      <c r="EYC44" s="9"/>
      <c r="EYD44" s="9"/>
      <c r="EYE44" s="9"/>
      <c r="EYF44" s="9"/>
      <c r="EYG44" s="9"/>
      <c r="EYH44" s="9"/>
      <c r="EYI44" s="9"/>
      <c r="EYJ44" s="9"/>
      <c r="EYK44" s="9"/>
      <c r="EYL44" s="9"/>
      <c r="EYM44" s="9"/>
      <c r="EYN44" s="9"/>
      <c r="EYO44" s="9"/>
      <c r="EYP44" s="9"/>
      <c r="EYQ44" s="9"/>
      <c r="EYR44" s="9"/>
      <c r="EYS44" s="9"/>
      <c r="EYT44" s="9"/>
      <c r="EYU44" s="9"/>
      <c r="EYV44" s="9"/>
      <c r="EYW44" s="9"/>
      <c r="EYX44" s="9"/>
      <c r="EYY44" s="9"/>
      <c r="EYZ44" s="9"/>
      <c r="EZA44" s="9"/>
      <c r="EZB44" s="9"/>
      <c r="EZC44" s="9"/>
      <c r="EZD44" s="9"/>
      <c r="EZE44" s="9"/>
      <c r="EZF44" s="9"/>
      <c r="EZG44" s="9"/>
      <c r="EZH44" s="9"/>
      <c r="EZI44" s="9"/>
      <c r="EZJ44" s="9"/>
      <c r="EZK44" s="9"/>
      <c r="EZL44" s="9"/>
      <c r="EZM44" s="9"/>
      <c r="EZN44" s="9"/>
      <c r="EZO44" s="9"/>
      <c r="EZP44" s="9"/>
      <c r="EZQ44" s="9"/>
      <c r="EZR44" s="9"/>
      <c r="EZS44" s="9"/>
      <c r="EZT44" s="9"/>
      <c r="EZU44" s="9"/>
      <c r="EZV44" s="9"/>
      <c r="EZW44" s="9"/>
      <c r="EZX44" s="9"/>
      <c r="EZY44" s="9"/>
      <c r="EZZ44" s="9"/>
      <c r="FAA44" s="9"/>
      <c r="FAB44" s="9"/>
      <c r="FAC44" s="9"/>
      <c r="FAD44" s="9"/>
      <c r="FAE44" s="9"/>
      <c r="FAF44" s="9"/>
      <c r="FAG44" s="9"/>
      <c r="FAH44" s="9"/>
      <c r="FAI44" s="9"/>
      <c r="FAJ44" s="9"/>
      <c r="FAK44" s="9"/>
      <c r="FAL44" s="9"/>
      <c r="FAM44" s="9"/>
      <c r="FAN44" s="9"/>
      <c r="FAO44" s="9"/>
      <c r="FAP44" s="9"/>
      <c r="FAQ44" s="9"/>
      <c r="FAR44" s="9"/>
      <c r="FAS44" s="9"/>
      <c r="FAT44" s="9"/>
      <c r="FAU44" s="9"/>
      <c r="FAV44" s="9"/>
      <c r="FAW44" s="9"/>
      <c r="FAX44" s="9"/>
      <c r="FAY44" s="9"/>
      <c r="FAZ44" s="9"/>
      <c r="FBA44" s="9"/>
      <c r="FBB44" s="9"/>
      <c r="FBC44" s="9"/>
      <c r="FBD44" s="9"/>
      <c r="FBE44" s="9"/>
      <c r="FBF44" s="9"/>
      <c r="FBG44" s="9"/>
      <c r="FBH44" s="9"/>
      <c r="FBI44" s="9"/>
      <c r="FBJ44" s="9"/>
      <c r="FBK44" s="9"/>
      <c r="FBL44" s="9"/>
      <c r="FBM44" s="9"/>
      <c r="FBN44" s="9"/>
      <c r="FBO44" s="9"/>
      <c r="FBP44" s="9"/>
      <c r="FBQ44" s="9"/>
      <c r="FBR44" s="9"/>
      <c r="FBS44" s="9"/>
      <c r="FBT44" s="9"/>
      <c r="FBU44" s="9"/>
      <c r="FBV44" s="9"/>
      <c r="FBW44" s="9"/>
      <c r="FBX44" s="9"/>
      <c r="FBY44" s="9"/>
      <c r="FBZ44" s="9"/>
      <c r="FCA44" s="9"/>
      <c r="FCB44" s="9"/>
      <c r="FCC44" s="9"/>
      <c r="FCD44" s="9"/>
      <c r="FCE44" s="9"/>
      <c r="FCF44" s="9"/>
      <c r="FCG44" s="9"/>
      <c r="FCH44" s="9"/>
      <c r="FCI44" s="9"/>
      <c r="FCJ44" s="9"/>
      <c r="FCK44" s="9"/>
      <c r="FCL44" s="9"/>
      <c r="FCM44" s="9"/>
      <c r="FCN44" s="9"/>
      <c r="FCO44" s="9"/>
      <c r="FCP44" s="9"/>
      <c r="FCQ44" s="9"/>
      <c r="FCR44" s="9"/>
      <c r="FCS44" s="9"/>
      <c r="FCT44" s="9"/>
      <c r="FCU44" s="9"/>
      <c r="FCV44" s="9"/>
      <c r="FCW44" s="9"/>
      <c r="FCX44" s="9"/>
      <c r="FCY44" s="9"/>
      <c r="FCZ44" s="9"/>
      <c r="FDA44" s="9"/>
      <c r="FDB44" s="9"/>
      <c r="FDC44" s="9"/>
      <c r="FDD44" s="9"/>
      <c r="FDE44" s="9"/>
      <c r="FDF44" s="9"/>
      <c r="FDG44" s="9"/>
      <c r="FDH44" s="9"/>
      <c r="FDI44" s="9"/>
      <c r="FDJ44" s="9"/>
      <c r="FDK44" s="9"/>
      <c r="FDL44" s="9"/>
      <c r="FDM44" s="9"/>
      <c r="FDN44" s="9"/>
      <c r="FDO44" s="9"/>
      <c r="FDP44" s="9"/>
      <c r="FDQ44" s="9"/>
      <c r="FDR44" s="9"/>
      <c r="FDS44" s="9"/>
      <c r="FDT44" s="9"/>
      <c r="FDU44" s="9"/>
      <c r="FDV44" s="9"/>
      <c r="FDW44" s="9"/>
      <c r="FDX44" s="9"/>
      <c r="FDY44" s="9"/>
      <c r="FDZ44" s="9"/>
      <c r="FEA44" s="9"/>
      <c r="FEB44" s="9"/>
      <c r="FEC44" s="9"/>
      <c r="FED44" s="9"/>
      <c r="FEE44" s="9"/>
      <c r="FEF44" s="9"/>
      <c r="FEG44" s="9"/>
      <c r="FEH44" s="9"/>
      <c r="FEI44" s="9"/>
      <c r="FEJ44" s="9"/>
      <c r="FEK44" s="9"/>
      <c r="FEL44" s="9"/>
      <c r="FEM44" s="9"/>
      <c r="FEN44" s="9"/>
      <c r="FEO44" s="9"/>
      <c r="FEP44" s="9"/>
      <c r="FEQ44" s="9"/>
      <c r="FER44" s="9"/>
      <c r="FES44" s="9"/>
      <c r="FET44" s="9"/>
      <c r="FEU44" s="9"/>
      <c r="FEV44" s="9"/>
      <c r="FEW44" s="9"/>
      <c r="FEX44" s="9"/>
      <c r="FEY44" s="9"/>
      <c r="FEZ44" s="9"/>
      <c r="FFA44" s="9"/>
      <c r="FFB44" s="9"/>
      <c r="FFC44" s="9"/>
      <c r="FFD44" s="9"/>
      <c r="FFE44" s="9"/>
      <c r="FFF44" s="9"/>
      <c r="FFG44" s="9"/>
      <c r="FFH44" s="9"/>
      <c r="FFI44" s="9"/>
      <c r="FFJ44" s="9"/>
      <c r="FFK44" s="9"/>
      <c r="FFL44" s="9"/>
      <c r="FFM44" s="9"/>
      <c r="FFN44" s="9"/>
      <c r="FFO44" s="9"/>
      <c r="FFP44" s="9"/>
      <c r="FFQ44" s="9"/>
      <c r="FFR44" s="9"/>
      <c r="FFS44" s="9"/>
      <c r="FFT44" s="9"/>
      <c r="FFU44" s="9"/>
      <c r="FFV44" s="9"/>
      <c r="FFW44" s="9"/>
      <c r="FFX44" s="9"/>
      <c r="FFY44" s="9"/>
      <c r="FFZ44" s="9"/>
      <c r="FGA44" s="9"/>
      <c r="FGB44" s="9"/>
      <c r="FGC44" s="9"/>
      <c r="FGD44" s="9"/>
      <c r="FGE44" s="9"/>
      <c r="FGF44" s="9"/>
      <c r="FGG44" s="9"/>
      <c r="FGH44" s="9"/>
      <c r="FGI44" s="9"/>
      <c r="FGJ44" s="9"/>
      <c r="FGK44" s="9"/>
      <c r="FGL44" s="9"/>
      <c r="FGM44" s="9"/>
      <c r="FGN44" s="9"/>
      <c r="FGO44" s="9"/>
      <c r="FGP44" s="9"/>
      <c r="FGQ44" s="9"/>
      <c r="FGR44" s="9"/>
      <c r="FGS44" s="9"/>
      <c r="FGT44" s="9"/>
      <c r="FGU44" s="9"/>
      <c r="FGV44" s="9"/>
      <c r="FGW44" s="9"/>
      <c r="FGX44" s="9"/>
      <c r="FGY44" s="9"/>
      <c r="FGZ44" s="9"/>
      <c r="FHA44" s="9"/>
      <c r="FHB44" s="9"/>
      <c r="FHC44" s="9"/>
      <c r="FHD44" s="9"/>
      <c r="FHE44" s="9"/>
      <c r="FHF44" s="9"/>
      <c r="FHG44" s="9"/>
      <c r="FHH44" s="9"/>
      <c r="FHI44" s="9"/>
      <c r="FHJ44" s="9"/>
      <c r="FHK44" s="9"/>
      <c r="FHL44" s="9"/>
      <c r="FHM44" s="9"/>
      <c r="FHN44" s="9"/>
      <c r="FHO44" s="9"/>
      <c r="FHP44" s="9"/>
      <c r="FHQ44" s="9"/>
      <c r="FHR44" s="9"/>
      <c r="FHS44" s="9"/>
      <c r="FHT44" s="9"/>
      <c r="FHU44" s="9"/>
      <c r="FHV44" s="9"/>
      <c r="FHW44" s="9"/>
      <c r="FHX44" s="9"/>
      <c r="FHY44" s="9"/>
      <c r="FHZ44" s="9"/>
      <c r="FIA44" s="9"/>
      <c r="FIB44" s="9"/>
      <c r="FIC44" s="9"/>
      <c r="FID44" s="9"/>
      <c r="FIE44" s="9"/>
      <c r="FIF44" s="9"/>
      <c r="FIG44" s="9"/>
      <c r="FIH44" s="9"/>
      <c r="FII44" s="9"/>
      <c r="FIJ44" s="9"/>
      <c r="FIK44" s="9"/>
      <c r="FIL44" s="9"/>
      <c r="FIM44" s="9"/>
      <c r="FIN44" s="9"/>
      <c r="FIO44" s="9"/>
      <c r="FIP44" s="9"/>
      <c r="FIQ44" s="9"/>
      <c r="FIR44" s="9"/>
      <c r="FIS44" s="9"/>
      <c r="FIT44" s="9"/>
      <c r="FIU44" s="9"/>
      <c r="FIV44" s="9"/>
      <c r="FIW44" s="9"/>
      <c r="FIX44" s="9"/>
      <c r="FIY44" s="9"/>
      <c r="FIZ44" s="9"/>
      <c r="FJA44" s="9"/>
      <c r="FJB44" s="9"/>
      <c r="FJC44" s="9"/>
      <c r="FJD44" s="9"/>
      <c r="FJE44" s="9"/>
      <c r="FJF44" s="9"/>
      <c r="FJG44" s="9"/>
      <c r="FJH44" s="9"/>
      <c r="FJI44" s="9"/>
      <c r="FJJ44" s="9"/>
      <c r="FJK44" s="9"/>
      <c r="FJL44" s="9"/>
      <c r="FJM44" s="9"/>
      <c r="FJN44" s="9"/>
      <c r="FJO44" s="9"/>
      <c r="FJP44" s="9"/>
      <c r="FJQ44" s="9"/>
      <c r="FJR44" s="9"/>
      <c r="FJS44" s="9"/>
      <c r="FJT44" s="9"/>
      <c r="FJU44" s="9"/>
      <c r="FJV44" s="9"/>
      <c r="FJW44" s="9"/>
      <c r="FJX44" s="9"/>
      <c r="FJY44" s="9"/>
      <c r="FJZ44" s="9"/>
      <c r="FKA44" s="9"/>
      <c r="FKB44" s="9"/>
      <c r="FKC44" s="9"/>
      <c r="FKD44" s="9"/>
      <c r="FKE44" s="9"/>
      <c r="FKF44" s="9"/>
      <c r="FKG44" s="9"/>
      <c r="FKH44" s="9"/>
      <c r="FKI44" s="9"/>
      <c r="FKJ44" s="9"/>
      <c r="FKK44" s="9"/>
      <c r="FKL44" s="9"/>
      <c r="FKM44" s="9"/>
      <c r="FKN44" s="9"/>
      <c r="FKO44" s="9"/>
      <c r="FKP44" s="9"/>
      <c r="FKQ44" s="9"/>
      <c r="FKR44" s="9"/>
      <c r="FKS44" s="9"/>
      <c r="FKT44" s="9"/>
      <c r="FKU44" s="9"/>
      <c r="FKV44" s="9"/>
      <c r="FKW44" s="9"/>
      <c r="FKX44" s="9"/>
      <c r="FKY44" s="9"/>
      <c r="FKZ44" s="9"/>
      <c r="FLA44" s="9"/>
      <c r="FLB44" s="9"/>
      <c r="FLC44" s="9"/>
      <c r="FLD44" s="9"/>
      <c r="FLE44" s="9"/>
      <c r="FLF44" s="9"/>
      <c r="FLG44" s="9"/>
      <c r="FLH44" s="9"/>
      <c r="FLI44" s="9"/>
      <c r="FLJ44" s="9"/>
      <c r="FLK44" s="9"/>
      <c r="FLL44" s="9"/>
      <c r="FLM44" s="9"/>
      <c r="FLN44" s="9"/>
      <c r="FLO44" s="9"/>
      <c r="FLP44" s="9"/>
      <c r="FLQ44" s="9"/>
      <c r="FLR44" s="9"/>
      <c r="FLS44" s="9"/>
      <c r="FLT44" s="9"/>
      <c r="FLU44" s="9"/>
      <c r="FLV44" s="9"/>
      <c r="FLW44" s="9"/>
      <c r="FLX44" s="9"/>
      <c r="FLY44" s="9"/>
      <c r="FLZ44" s="9"/>
      <c r="FMA44" s="9"/>
      <c r="FMB44" s="9"/>
      <c r="FMC44" s="9"/>
      <c r="FMD44" s="9"/>
      <c r="FME44" s="9"/>
      <c r="FMF44" s="9"/>
      <c r="FMG44" s="9"/>
      <c r="FMH44" s="9"/>
      <c r="FMI44" s="9"/>
      <c r="FMJ44" s="9"/>
      <c r="FMK44" s="9"/>
      <c r="FML44" s="9"/>
      <c r="FMM44" s="9"/>
      <c r="FMN44" s="9"/>
      <c r="FMO44" s="9"/>
      <c r="FMP44" s="9"/>
      <c r="FMQ44" s="9"/>
      <c r="FMR44" s="9"/>
      <c r="FMS44" s="9"/>
      <c r="FMT44" s="9"/>
      <c r="FMU44" s="9"/>
      <c r="FMV44" s="9"/>
      <c r="FMW44" s="9"/>
      <c r="FMX44" s="9"/>
      <c r="FMY44" s="9"/>
      <c r="FMZ44" s="9"/>
      <c r="FNA44" s="9"/>
      <c r="FNB44" s="9"/>
      <c r="FNC44" s="9"/>
      <c r="FND44" s="9"/>
      <c r="FNE44" s="9"/>
      <c r="FNF44" s="9"/>
      <c r="FNG44" s="9"/>
      <c r="FNH44" s="9"/>
      <c r="FNI44" s="9"/>
      <c r="FNJ44" s="9"/>
      <c r="FNK44" s="9"/>
      <c r="FNL44" s="9"/>
      <c r="FNM44" s="9"/>
      <c r="FNN44" s="9"/>
      <c r="FNO44" s="9"/>
      <c r="FNP44" s="9"/>
      <c r="FNQ44" s="9"/>
      <c r="FNR44" s="9"/>
      <c r="FNS44" s="9"/>
      <c r="FNT44" s="9"/>
      <c r="FNU44" s="9"/>
      <c r="FNV44" s="9"/>
      <c r="FNW44" s="9"/>
      <c r="FNX44" s="9"/>
      <c r="FNY44" s="9"/>
      <c r="FNZ44" s="9"/>
      <c r="FOA44" s="9"/>
      <c r="FOB44" s="9"/>
      <c r="FOC44" s="9"/>
      <c r="FOD44" s="9"/>
      <c r="FOE44" s="9"/>
      <c r="FOF44" s="9"/>
      <c r="FOG44" s="9"/>
      <c r="FOH44" s="9"/>
      <c r="FOI44" s="9"/>
      <c r="FOJ44" s="9"/>
      <c r="FOK44" s="9"/>
      <c r="FOL44" s="9"/>
      <c r="FOM44" s="9"/>
      <c r="FON44" s="9"/>
      <c r="FOO44" s="9"/>
      <c r="FOP44" s="9"/>
      <c r="FOQ44" s="9"/>
      <c r="FOR44" s="9"/>
      <c r="FOS44" s="9"/>
      <c r="FOT44" s="9"/>
      <c r="FOU44" s="9"/>
      <c r="FOV44" s="9"/>
      <c r="FOW44" s="9"/>
      <c r="FOX44" s="9"/>
      <c r="FOY44" s="9"/>
      <c r="FOZ44" s="9"/>
      <c r="FPA44" s="9"/>
      <c r="FPB44" s="9"/>
      <c r="FPC44" s="9"/>
      <c r="FPD44" s="9"/>
      <c r="FPE44" s="9"/>
      <c r="FPF44" s="9"/>
      <c r="FPG44" s="9"/>
      <c r="FPH44" s="9"/>
      <c r="FPI44" s="9"/>
      <c r="FPJ44" s="9"/>
      <c r="FPK44" s="9"/>
      <c r="FPL44" s="9"/>
      <c r="FPM44" s="9"/>
      <c r="FPN44" s="9"/>
      <c r="FPO44" s="9"/>
      <c r="FPP44" s="9"/>
      <c r="FPQ44" s="9"/>
      <c r="FPR44" s="9"/>
      <c r="FPS44" s="9"/>
      <c r="FPT44" s="9"/>
      <c r="FPU44" s="9"/>
      <c r="FPV44" s="9"/>
      <c r="FPW44" s="9"/>
      <c r="FPX44" s="9"/>
      <c r="FPY44" s="9"/>
      <c r="FPZ44" s="9"/>
      <c r="FQA44" s="9"/>
      <c r="FQB44" s="9"/>
      <c r="FQC44" s="9"/>
      <c r="FQD44" s="9"/>
      <c r="FQE44" s="9"/>
      <c r="FQF44" s="9"/>
      <c r="FQG44" s="9"/>
      <c r="FQH44" s="9"/>
      <c r="FQI44" s="9"/>
      <c r="FQJ44" s="9"/>
      <c r="FQK44" s="9"/>
      <c r="FQL44" s="9"/>
      <c r="FQM44" s="9"/>
      <c r="FQN44" s="9"/>
      <c r="FQO44" s="9"/>
      <c r="FQP44" s="9"/>
      <c r="FQQ44" s="9"/>
      <c r="FQR44" s="9"/>
      <c r="FQS44" s="9"/>
      <c r="FQT44" s="9"/>
      <c r="FQU44" s="9"/>
      <c r="FQV44" s="9"/>
      <c r="FQW44" s="9"/>
      <c r="FQX44" s="9"/>
      <c r="FQY44" s="9"/>
      <c r="FQZ44" s="9"/>
      <c r="FRA44" s="9"/>
      <c r="FRB44" s="9"/>
      <c r="FRC44" s="9"/>
      <c r="FRD44" s="9"/>
      <c r="FRE44" s="9"/>
      <c r="FRF44" s="9"/>
      <c r="FRG44" s="9"/>
      <c r="FRH44" s="9"/>
      <c r="FRI44" s="9"/>
      <c r="FRJ44" s="9"/>
      <c r="FRK44" s="9"/>
      <c r="FRL44" s="9"/>
      <c r="FRM44" s="9"/>
      <c r="FRN44" s="9"/>
      <c r="FRO44" s="9"/>
      <c r="FRP44" s="9"/>
      <c r="FRQ44" s="9"/>
      <c r="FRR44" s="9"/>
      <c r="FRS44" s="9"/>
      <c r="FRT44" s="9"/>
      <c r="FRU44" s="9"/>
      <c r="FRV44" s="9"/>
      <c r="FRW44" s="9"/>
      <c r="FRX44" s="9"/>
      <c r="FRY44" s="9"/>
      <c r="FRZ44" s="9"/>
      <c r="FSA44" s="9"/>
      <c r="FSB44" s="9"/>
      <c r="FSC44" s="9"/>
      <c r="FSD44" s="9"/>
      <c r="FSE44" s="9"/>
      <c r="FSF44" s="9"/>
      <c r="FSG44" s="9"/>
      <c r="FSH44" s="9"/>
      <c r="FSI44" s="9"/>
      <c r="FSJ44" s="9"/>
      <c r="FSK44" s="9"/>
      <c r="FSL44" s="9"/>
      <c r="FSM44" s="9"/>
      <c r="FSN44" s="9"/>
      <c r="FSO44" s="9"/>
      <c r="FSP44" s="9"/>
      <c r="FSQ44" s="9"/>
      <c r="FSR44" s="9"/>
      <c r="FSS44" s="9"/>
      <c r="FST44" s="9"/>
      <c r="FSU44" s="9"/>
      <c r="FSV44" s="9"/>
      <c r="FSW44" s="9"/>
      <c r="FSX44" s="9"/>
      <c r="FSY44" s="9"/>
      <c r="FSZ44" s="9"/>
      <c r="FTA44" s="9"/>
      <c r="FTB44" s="9"/>
      <c r="FTC44" s="9"/>
      <c r="FTD44" s="9"/>
      <c r="FTE44" s="9"/>
      <c r="FTF44" s="9"/>
      <c r="FTG44" s="9"/>
      <c r="FTH44" s="9"/>
      <c r="FTI44" s="9"/>
      <c r="FTJ44" s="9"/>
      <c r="FTK44" s="9"/>
      <c r="FTL44" s="9"/>
      <c r="FTM44" s="9"/>
      <c r="FTN44" s="9"/>
      <c r="FTO44" s="9"/>
      <c r="FTP44" s="9"/>
      <c r="FTQ44" s="9"/>
      <c r="FTR44" s="9"/>
      <c r="FTS44" s="9"/>
      <c r="FTT44" s="9"/>
      <c r="FTU44" s="9"/>
      <c r="FTV44" s="9"/>
      <c r="FTW44" s="9"/>
      <c r="FTX44" s="9"/>
      <c r="FTY44" s="9"/>
      <c r="FTZ44" s="9"/>
      <c r="FUA44" s="9"/>
      <c r="FUB44" s="9"/>
      <c r="FUC44" s="9"/>
      <c r="FUD44" s="9"/>
      <c r="FUE44" s="9"/>
      <c r="FUF44" s="9"/>
      <c r="FUG44" s="9"/>
      <c r="FUH44" s="9"/>
      <c r="FUI44" s="9"/>
      <c r="FUJ44" s="9"/>
      <c r="FUK44" s="9"/>
      <c r="FUL44" s="9"/>
      <c r="FUM44" s="9"/>
      <c r="FUN44" s="9"/>
      <c r="FUO44" s="9"/>
      <c r="FUP44" s="9"/>
      <c r="FUQ44" s="9"/>
      <c r="FUR44" s="9"/>
      <c r="FUS44" s="9"/>
      <c r="FUT44" s="9"/>
      <c r="FUU44" s="9"/>
      <c r="FUV44" s="9"/>
      <c r="FUW44" s="9"/>
      <c r="FUX44" s="9"/>
      <c r="FUY44" s="9"/>
      <c r="FUZ44" s="9"/>
      <c r="FVA44" s="9"/>
      <c r="FVB44" s="9"/>
      <c r="FVC44" s="9"/>
      <c r="FVD44" s="9"/>
      <c r="FVE44" s="9"/>
      <c r="FVF44" s="9"/>
      <c r="FVG44" s="9"/>
      <c r="FVH44" s="9"/>
      <c r="FVI44" s="9"/>
      <c r="FVJ44" s="9"/>
      <c r="FVK44" s="9"/>
      <c r="FVL44" s="9"/>
      <c r="FVM44" s="9"/>
      <c r="FVN44" s="9"/>
      <c r="FVO44" s="9"/>
      <c r="FVP44" s="9"/>
      <c r="FVQ44" s="9"/>
      <c r="FVR44" s="9"/>
      <c r="FVS44" s="9"/>
      <c r="FVT44" s="9"/>
      <c r="FVU44" s="9"/>
      <c r="FVV44" s="9"/>
      <c r="FVW44" s="9"/>
      <c r="FVX44" s="9"/>
      <c r="FVY44" s="9"/>
      <c r="FVZ44" s="9"/>
      <c r="FWA44" s="9"/>
      <c r="FWB44" s="9"/>
      <c r="FWC44" s="9"/>
      <c r="FWD44" s="9"/>
      <c r="FWE44" s="9"/>
      <c r="FWF44" s="9"/>
      <c r="FWG44" s="9"/>
      <c r="FWH44" s="9"/>
      <c r="FWI44" s="9"/>
      <c r="FWJ44" s="9"/>
      <c r="FWK44" s="9"/>
      <c r="FWL44" s="9"/>
      <c r="FWM44" s="9"/>
      <c r="FWN44" s="9"/>
      <c r="FWO44" s="9"/>
      <c r="FWP44" s="9"/>
      <c r="FWQ44" s="9"/>
      <c r="FWR44" s="9"/>
      <c r="FWS44" s="9"/>
      <c r="FWT44" s="9"/>
      <c r="FWU44" s="9"/>
      <c r="FWV44" s="9"/>
      <c r="FWW44" s="9"/>
      <c r="FWX44" s="9"/>
      <c r="FWY44" s="9"/>
      <c r="FWZ44" s="9"/>
      <c r="FXA44" s="9"/>
      <c r="FXB44" s="9"/>
      <c r="FXC44" s="9"/>
      <c r="FXD44" s="9"/>
      <c r="FXE44" s="9"/>
      <c r="FXF44" s="9"/>
      <c r="FXG44" s="9"/>
      <c r="FXH44" s="9"/>
      <c r="FXI44" s="9"/>
      <c r="FXJ44" s="9"/>
      <c r="FXK44" s="9"/>
      <c r="FXL44" s="9"/>
      <c r="FXM44" s="9"/>
      <c r="FXN44" s="9"/>
      <c r="FXO44" s="9"/>
      <c r="FXP44" s="9"/>
      <c r="FXQ44" s="9"/>
      <c r="FXR44" s="9"/>
      <c r="FXS44" s="9"/>
      <c r="FXT44" s="9"/>
      <c r="FXU44" s="9"/>
      <c r="FXV44" s="9"/>
      <c r="FXW44" s="9"/>
      <c r="FXX44" s="9"/>
      <c r="FXY44" s="9"/>
      <c r="FXZ44" s="9"/>
      <c r="FYA44" s="9"/>
      <c r="FYB44" s="9"/>
      <c r="FYC44" s="9"/>
      <c r="FYD44" s="9"/>
      <c r="FYE44" s="9"/>
      <c r="FYF44" s="9"/>
      <c r="FYG44" s="9"/>
      <c r="FYH44" s="9"/>
      <c r="FYI44" s="9"/>
      <c r="FYJ44" s="9"/>
      <c r="FYK44" s="9"/>
      <c r="FYL44" s="9"/>
      <c r="FYM44" s="9"/>
      <c r="FYN44" s="9"/>
      <c r="FYO44" s="9"/>
      <c r="FYP44" s="9"/>
      <c r="FYQ44" s="9"/>
      <c r="FYR44" s="9"/>
      <c r="FYS44" s="9"/>
      <c r="FYT44" s="9"/>
      <c r="FYU44" s="9"/>
      <c r="FYV44" s="9"/>
      <c r="FYW44" s="9"/>
      <c r="FYX44" s="9"/>
      <c r="FYY44" s="9"/>
      <c r="FYZ44" s="9"/>
      <c r="FZA44" s="9"/>
      <c r="FZB44" s="9"/>
      <c r="FZC44" s="9"/>
      <c r="FZD44" s="9"/>
      <c r="FZE44" s="9"/>
      <c r="FZF44" s="9"/>
      <c r="FZG44" s="9"/>
      <c r="FZH44" s="9"/>
      <c r="FZI44" s="9"/>
      <c r="FZJ44" s="9"/>
      <c r="FZK44" s="9"/>
      <c r="FZL44" s="9"/>
      <c r="FZM44" s="9"/>
      <c r="FZN44" s="9"/>
      <c r="FZO44" s="9"/>
      <c r="FZP44" s="9"/>
      <c r="FZQ44" s="9"/>
      <c r="FZR44" s="9"/>
      <c r="FZS44" s="9"/>
      <c r="FZT44" s="9"/>
      <c r="FZU44" s="9"/>
      <c r="FZV44" s="9"/>
      <c r="FZW44" s="9"/>
      <c r="FZX44" s="9"/>
      <c r="FZY44" s="9"/>
      <c r="FZZ44" s="9"/>
      <c r="GAA44" s="9"/>
      <c r="GAB44" s="9"/>
      <c r="GAC44" s="9"/>
      <c r="GAD44" s="9"/>
      <c r="GAE44" s="9"/>
      <c r="GAF44" s="9"/>
      <c r="GAG44" s="9"/>
      <c r="GAH44" s="9"/>
      <c r="GAI44" s="9"/>
      <c r="GAJ44" s="9"/>
      <c r="GAK44" s="9"/>
      <c r="GAL44" s="9"/>
      <c r="GAM44" s="9"/>
      <c r="GAN44" s="9"/>
      <c r="GAO44" s="9"/>
      <c r="GAP44" s="9"/>
      <c r="GAQ44" s="9"/>
      <c r="GAR44" s="9"/>
      <c r="GAS44" s="9"/>
      <c r="GAT44" s="9"/>
      <c r="GAU44" s="9"/>
      <c r="GAV44" s="9"/>
      <c r="GAW44" s="9"/>
      <c r="GAX44" s="9"/>
      <c r="GAY44" s="9"/>
      <c r="GAZ44" s="9"/>
      <c r="GBA44" s="9"/>
      <c r="GBB44" s="9"/>
      <c r="GBC44" s="9"/>
      <c r="GBD44" s="9"/>
      <c r="GBE44" s="9"/>
      <c r="GBF44" s="9"/>
      <c r="GBG44" s="9"/>
      <c r="GBH44" s="9"/>
      <c r="GBI44" s="9"/>
      <c r="GBJ44" s="9"/>
      <c r="GBK44" s="9"/>
      <c r="GBL44" s="9"/>
      <c r="GBM44" s="9"/>
      <c r="GBN44" s="9"/>
      <c r="GBO44" s="9"/>
      <c r="GBP44" s="9"/>
      <c r="GBQ44" s="9"/>
      <c r="GBR44" s="9"/>
      <c r="GBS44" s="9"/>
      <c r="GBT44" s="9"/>
      <c r="GBU44" s="9"/>
      <c r="GBV44" s="9"/>
      <c r="GBW44" s="9"/>
      <c r="GBX44" s="9"/>
      <c r="GBY44" s="9"/>
      <c r="GBZ44" s="9"/>
      <c r="GCA44" s="9"/>
      <c r="GCB44" s="9"/>
      <c r="GCC44" s="9"/>
      <c r="GCD44" s="9"/>
      <c r="GCE44" s="9"/>
      <c r="GCF44" s="9"/>
      <c r="GCG44" s="9"/>
      <c r="GCH44" s="9"/>
      <c r="GCI44" s="9"/>
      <c r="GCJ44" s="9"/>
      <c r="GCK44" s="9"/>
      <c r="GCL44" s="9"/>
      <c r="GCM44" s="9"/>
      <c r="GCN44" s="9"/>
      <c r="GCO44" s="9"/>
      <c r="GCP44" s="9"/>
      <c r="GCQ44" s="9"/>
      <c r="GCR44" s="9"/>
      <c r="GCS44" s="9"/>
      <c r="GCT44" s="9"/>
      <c r="GCU44" s="9"/>
      <c r="GCV44" s="9"/>
      <c r="GCW44" s="9"/>
      <c r="GCX44" s="9"/>
      <c r="GCY44" s="9"/>
      <c r="GCZ44" s="9"/>
      <c r="GDA44" s="9"/>
      <c r="GDB44" s="9"/>
      <c r="GDC44" s="9"/>
      <c r="GDD44" s="9"/>
      <c r="GDE44" s="9"/>
      <c r="GDF44" s="9"/>
      <c r="GDG44" s="9"/>
      <c r="GDH44" s="9"/>
      <c r="GDI44" s="9"/>
      <c r="GDJ44" s="9"/>
      <c r="GDK44" s="9"/>
      <c r="GDL44" s="9"/>
      <c r="GDM44" s="9"/>
      <c r="GDN44" s="9"/>
      <c r="GDO44" s="9"/>
      <c r="GDP44" s="9"/>
      <c r="GDQ44" s="9"/>
      <c r="GDR44" s="9"/>
      <c r="GDS44" s="9"/>
      <c r="GDT44" s="9"/>
      <c r="GDU44" s="9"/>
      <c r="GDV44" s="9"/>
      <c r="GDW44" s="9"/>
      <c r="GDX44" s="9"/>
      <c r="GDY44" s="9"/>
      <c r="GDZ44" s="9"/>
      <c r="GEA44" s="9"/>
      <c r="GEB44" s="9"/>
      <c r="GEC44" s="9"/>
      <c r="GED44" s="9"/>
      <c r="GEE44" s="9"/>
      <c r="GEF44" s="9"/>
      <c r="GEG44" s="9"/>
      <c r="GEH44" s="9"/>
      <c r="GEI44" s="9"/>
      <c r="GEJ44" s="9"/>
      <c r="GEK44" s="9"/>
      <c r="GEL44" s="9"/>
      <c r="GEM44" s="9"/>
      <c r="GEN44" s="9"/>
      <c r="GEO44" s="9"/>
      <c r="GEP44" s="9"/>
      <c r="GEQ44" s="9"/>
      <c r="GER44" s="9"/>
      <c r="GES44" s="9"/>
      <c r="GET44" s="9"/>
      <c r="GEU44" s="9"/>
      <c r="GEV44" s="9"/>
      <c r="GEW44" s="9"/>
      <c r="GEX44" s="9"/>
      <c r="GEY44" s="9"/>
      <c r="GEZ44" s="9"/>
      <c r="GFA44" s="9"/>
      <c r="GFB44" s="9"/>
      <c r="GFC44" s="9"/>
      <c r="GFD44" s="9"/>
      <c r="GFE44" s="9"/>
      <c r="GFF44" s="9"/>
      <c r="GFG44" s="9"/>
      <c r="GFH44" s="9"/>
      <c r="GFI44" s="9"/>
      <c r="GFJ44" s="9"/>
      <c r="GFK44" s="9"/>
      <c r="GFL44" s="9"/>
      <c r="GFM44" s="9"/>
      <c r="GFN44" s="9"/>
      <c r="GFO44" s="9"/>
      <c r="GFP44" s="9"/>
      <c r="GFQ44" s="9"/>
      <c r="GFR44" s="9"/>
      <c r="GFS44" s="9"/>
      <c r="GFT44" s="9"/>
      <c r="GFU44" s="9"/>
      <c r="GFV44" s="9"/>
      <c r="GFW44" s="9"/>
      <c r="GFX44" s="9"/>
      <c r="GFY44" s="9"/>
      <c r="GFZ44" s="9"/>
      <c r="GGA44" s="9"/>
      <c r="GGB44" s="9"/>
      <c r="GGC44" s="9"/>
      <c r="GGD44" s="9"/>
      <c r="GGE44" s="9"/>
      <c r="GGF44" s="9"/>
      <c r="GGG44" s="9"/>
      <c r="GGH44" s="9"/>
      <c r="GGI44" s="9"/>
      <c r="GGJ44" s="9"/>
      <c r="GGK44" s="9"/>
      <c r="GGL44" s="9"/>
      <c r="GGM44" s="9"/>
      <c r="GGN44" s="9"/>
      <c r="GGO44" s="9"/>
      <c r="GGP44" s="9"/>
      <c r="GGQ44" s="9"/>
      <c r="GGR44" s="9"/>
      <c r="GGS44" s="9"/>
      <c r="GGT44" s="9"/>
      <c r="GGU44" s="9"/>
      <c r="GGV44" s="9"/>
      <c r="GGW44" s="9"/>
      <c r="GGX44" s="9"/>
      <c r="GGY44" s="9"/>
      <c r="GGZ44" s="9"/>
      <c r="GHA44" s="9"/>
      <c r="GHB44" s="9"/>
      <c r="GHC44" s="9"/>
      <c r="GHD44" s="9"/>
      <c r="GHE44" s="9"/>
      <c r="GHF44" s="9"/>
      <c r="GHG44" s="9"/>
      <c r="GHH44" s="9"/>
      <c r="GHI44" s="9"/>
      <c r="GHJ44" s="9"/>
      <c r="GHK44" s="9"/>
      <c r="GHL44" s="9"/>
      <c r="GHM44" s="9"/>
      <c r="GHN44" s="9"/>
      <c r="GHO44" s="9"/>
      <c r="GHP44" s="9"/>
      <c r="GHQ44" s="9"/>
      <c r="GHR44" s="9"/>
      <c r="GHS44" s="9"/>
      <c r="GHT44" s="9"/>
      <c r="GHU44" s="9"/>
      <c r="GHV44" s="9"/>
      <c r="GHW44" s="9"/>
      <c r="GHX44" s="9"/>
      <c r="GHY44" s="9"/>
      <c r="GHZ44" s="9"/>
      <c r="GIA44" s="9"/>
      <c r="GIB44" s="9"/>
      <c r="GIC44" s="9"/>
      <c r="GID44" s="9"/>
      <c r="GIE44" s="9"/>
      <c r="GIF44" s="9"/>
      <c r="GIG44" s="9"/>
      <c r="GIH44" s="9"/>
      <c r="GII44" s="9"/>
      <c r="GIJ44" s="9"/>
      <c r="GIK44" s="9"/>
      <c r="GIL44" s="9"/>
      <c r="GIM44" s="9"/>
      <c r="GIN44" s="9"/>
      <c r="GIO44" s="9"/>
      <c r="GIP44" s="9"/>
      <c r="GIQ44" s="9"/>
      <c r="GIR44" s="9"/>
      <c r="GIS44" s="9"/>
      <c r="GIT44" s="9"/>
      <c r="GIU44" s="9"/>
      <c r="GIV44" s="9"/>
      <c r="GIW44" s="9"/>
      <c r="GIX44" s="9"/>
      <c r="GIY44" s="9"/>
      <c r="GIZ44" s="9"/>
      <c r="GJA44" s="9"/>
      <c r="GJB44" s="9"/>
      <c r="GJC44" s="9"/>
      <c r="GJD44" s="9"/>
      <c r="GJE44" s="9"/>
      <c r="GJF44" s="9"/>
      <c r="GJG44" s="9"/>
      <c r="GJH44" s="9"/>
      <c r="GJI44" s="9"/>
      <c r="GJJ44" s="9"/>
      <c r="GJK44" s="9"/>
      <c r="GJL44" s="9"/>
      <c r="GJM44" s="9"/>
      <c r="GJN44" s="9"/>
      <c r="GJO44" s="9"/>
      <c r="GJP44" s="9"/>
      <c r="GJQ44" s="9"/>
      <c r="GJR44" s="9"/>
      <c r="GJS44" s="9"/>
      <c r="GJT44" s="9"/>
      <c r="GJU44" s="9"/>
      <c r="GJV44" s="9"/>
      <c r="GJW44" s="9"/>
      <c r="GJX44" s="9"/>
      <c r="GJY44" s="9"/>
      <c r="GJZ44" s="9"/>
      <c r="GKA44" s="9"/>
      <c r="GKB44" s="9"/>
      <c r="GKC44" s="9"/>
      <c r="GKD44" s="9"/>
      <c r="GKE44" s="9"/>
      <c r="GKF44" s="9"/>
      <c r="GKG44" s="9"/>
      <c r="GKH44" s="9"/>
      <c r="GKI44" s="9"/>
      <c r="GKJ44" s="9"/>
      <c r="GKK44" s="9"/>
      <c r="GKL44" s="9"/>
      <c r="GKM44" s="9"/>
      <c r="GKN44" s="9"/>
      <c r="GKO44" s="9"/>
      <c r="GKP44" s="9"/>
      <c r="GKQ44" s="9"/>
      <c r="GKR44" s="9"/>
      <c r="GKS44" s="9"/>
      <c r="GKT44" s="9"/>
      <c r="GKU44" s="9"/>
      <c r="GKV44" s="9"/>
      <c r="GKW44" s="9"/>
      <c r="GKX44" s="9"/>
      <c r="GKY44" s="9"/>
      <c r="GKZ44" s="9"/>
      <c r="GLA44" s="9"/>
      <c r="GLB44" s="9"/>
      <c r="GLC44" s="9"/>
      <c r="GLD44" s="9"/>
      <c r="GLE44" s="9"/>
      <c r="GLF44" s="9"/>
      <c r="GLG44" s="9"/>
      <c r="GLH44" s="9"/>
      <c r="GLI44" s="9"/>
      <c r="GLJ44" s="9"/>
      <c r="GLK44" s="9"/>
      <c r="GLL44" s="9"/>
      <c r="GLM44" s="9"/>
      <c r="GLN44" s="9"/>
      <c r="GLO44" s="9"/>
      <c r="GLP44" s="9"/>
      <c r="GLQ44" s="9"/>
      <c r="GLR44" s="9"/>
      <c r="GLS44" s="9"/>
      <c r="GLT44" s="9"/>
      <c r="GLU44" s="9"/>
      <c r="GLV44" s="9"/>
      <c r="GLW44" s="9"/>
      <c r="GLX44" s="9"/>
      <c r="GLY44" s="9"/>
      <c r="GLZ44" s="9"/>
      <c r="GMA44" s="9"/>
      <c r="GMB44" s="9"/>
      <c r="GMC44" s="9"/>
      <c r="GMD44" s="9"/>
      <c r="GME44" s="9"/>
      <c r="GMF44" s="9"/>
      <c r="GMG44" s="9"/>
      <c r="GMH44" s="9"/>
      <c r="GMI44" s="9"/>
      <c r="GMJ44" s="9"/>
      <c r="GMK44" s="9"/>
      <c r="GML44" s="9"/>
      <c r="GMM44" s="9"/>
      <c r="GMN44" s="9"/>
      <c r="GMO44" s="9"/>
      <c r="GMP44" s="9"/>
      <c r="GMQ44" s="9"/>
      <c r="GMR44" s="9"/>
      <c r="GMS44" s="9"/>
      <c r="GMT44" s="9"/>
      <c r="GMU44" s="9"/>
      <c r="GMV44" s="9"/>
      <c r="GMW44" s="9"/>
      <c r="GMX44" s="9"/>
      <c r="GMY44" s="9"/>
      <c r="GMZ44" s="9"/>
      <c r="GNA44" s="9"/>
      <c r="GNB44" s="9"/>
      <c r="GNC44" s="9"/>
      <c r="GND44" s="9"/>
      <c r="GNE44" s="9"/>
      <c r="GNF44" s="9"/>
      <c r="GNG44" s="9"/>
      <c r="GNH44" s="9"/>
      <c r="GNI44" s="9"/>
      <c r="GNJ44" s="9"/>
      <c r="GNK44" s="9"/>
      <c r="GNL44" s="9"/>
      <c r="GNM44" s="9"/>
      <c r="GNN44" s="9"/>
      <c r="GNO44" s="9"/>
      <c r="GNP44" s="9"/>
      <c r="GNQ44" s="9"/>
      <c r="GNR44" s="9"/>
      <c r="GNS44" s="9"/>
      <c r="GNT44" s="9"/>
      <c r="GNU44" s="9"/>
      <c r="GNV44" s="9"/>
      <c r="GNW44" s="9"/>
      <c r="GNX44" s="9"/>
      <c r="GNY44" s="9"/>
      <c r="GNZ44" s="9"/>
      <c r="GOA44" s="9"/>
      <c r="GOB44" s="9"/>
      <c r="GOC44" s="9"/>
      <c r="GOD44" s="9"/>
      <c r="GOE44" s="9"/>
      <c r="GOF44" s="9"/>
      <c r="GOG44" s="9"/>
      <c r="GOH44" s="9"/>
      <c r="GOI44" s="9"/>
      <c r="GOJ44" s="9"/>
      <c r="GOK44" s="9"/>
      <c r="GOL44" s="9"/>
      <c r="GOM44" s="9"/>
      <c r="GON44" s="9"/>
      <c r="GOO44" s="9"/>
      <c r="GOP44" s="9"/>
      <c r="GOQ44" s="9"/>
      <c r="GOR44" s="9"/>
      <c r="GOS44" s="9"/>
      <c r="GOT44" s="9"/>
      <c r="GOU44" s="9"/>
      <c r="GOV44" s="9"/>
      <c r="GOW44" s="9"/>
      <c r="GOX44" s="9"/>
      <c r="GOY44" s="9"/>
      <c r="GOZ44" s="9"/>
      <c r="GPA44" s="9"/>
      <c r="GPB44" s="9"/>
      <c r="GPC44" s="9"/>
      <c r="GPD44" s="9"/>
      <c r="GPE44" s="9"/>
      <c r="GPF44" s="9"/>
      <c r="GPG44" s="9"/>
      <c r="GPH44" s="9"/>
      <c r="GPI44" s="9"/>
      <c r="GPJ44" s="9"/>
      <c r="GPK44" s="9"/>
      <c r="GPL44" s="9"/>
      <c r="GPM44" s="9"/>
      <c r="GPN44" s="9"/>
      <c r="GPO44" s="9"/>
      <c r="GPP44" s="9"/>
      <c r="GPQ44" s="9"/>
      <c r="GPR44" s="9"/>
      <c r="GPS44" s="9"/>
      <c r="GPT44" s="9"/>
      <c r="GPU44" s="9"/>
      <c r="GPV44" s="9"/>
      <c r="GPW44" s="9"/>
      <c r="GPX44" s="9"/>
      <c r="GPY44" s="9"/>
      <c r="GPZ44" s="9"/>
      <c r="GQA44" s="9"/>
      <c r="GQB44" s="9"/>
      <c r="GQC44" s="9"/>
      <c r="GQD44" s="9"/>
      <c r="GQE44" s="9"/>
      <c r="GQF44" s="9"/>
      <c r="GQG44" s="9"/>
      <c r="GQH44" s="9"/>
      <c r="GQI44" s="9"/>
      <c r="GQJ44" s="9"/>
      <c r="GQK44" s="9"/>
      <c r="GQL44" s="9"/>
      <c r="GQM44" s="9"/>
      <c r="GQN44" s="9"/>
      <c r="GQO44" s="9"/>
      <c r="GQP44" s="9"/>
      <c r="GQQ44" s="9"/>
      <c r="GQR44" s="9"/>
      <c r="GQS44" s="9"/>
      <c r="GQT44" s="9"/>
      <c r="GQU44" s="9"/>
      <c r="GQV44" s="9"/>
      <c r="GQW44" s="9"/>
      <c r="GQX44" s="9"/>
      <c r="GQY44" s="9"/>
      <c r="GQZ44" s="9"/>
      <c r="GRA44" s="9"/>
      <c r="GRB44" s="9"/>
      <c r="GRC44" s="9"/>
      <c r="GRD44" s="9"/>
      <c r="GRE44" s="9"/>
      <c r="GRF44" s="9"/>
      <c r="GRG44" s="9"/>
      <c r="GRH44" s="9"/>
      <c r="GRI44" s="9"/>
      <c r="GRJ44" s="9"/>
      <c r="GRK44" s="9"/>
      <c r="GRL44" s="9"/>
      <c r="GRM44" s="9"/>
      <c r="GRN44" s="9"/>
      <c r="GRO44" s="9"/>
      <c r="GRP44" s="9"/>
      <c r="GRQ44" s="9"/>
      <c r="GRR44" s="9"/>
      <c r="GRS44" s="9"/>
      <c r="GRT44" s="9"/>
      <c r="GRU44" s="9"/>
      <c r="GRV44" s="9"/>
      <c r="GRW44" s="9"/>
      <c r="GRX44" s="9"/>
      <c r="GRY44" s="9"/>
      <c r="GRZ44" s="9"/>
      <c r="GSA44" s="9"/>
      <c r="GSB44" s="9"/>
      <c r="GSC44" s="9"/>
      <c r="GSD44" s="9"/>
      <c r="GSE44" s="9"/>
      <c r="GSF44" s="9"/>
      <c r="GSG44" s="9"/>
      <c r="GSH44" s="9"/>
      <c r="GSI44" s="9"/>
      <c r="GSJ44" s="9"/>
      <c r="GSK44" s="9"/>
      <c r="GSL44" s="9"/>
      <c r="GSM44" s="9"/>
      <c r="GSN44" s="9"/>
      <c r="GSO44" s="9"/>
      <c r="GSP44" s="9"/>
      <c r="GSQ44" s="9"/>
      <c r="GSR44" s="9"/>
      <c r="GSS44" s="9"/>
      <c r="GST44" s="9"/>
      <c r="GSU44" s="9"/>
      <c r="GSV44" s="9"/>
      <c r="GSW44" s="9"/>
      <c r="GSX44" s="9"/>
      <c r="GSY44" s="9"/>
      <c r="GSZ44" s="9"/>
      <c r="GTA44" s="9"/>
      <c r="GTB44" s="9"/>
      <c r="GTC44" s="9"/>
      <c r="GTD44" s="9"/>
      <c r="GTE44" s="9"/>
      <c r="GTF44" s="9"/>
      <c r="GTG44" s="9"/>
      <c r="GTH44" s="9"/>
      <c r="GTI44" s="9"/>
      <c r="GTJ44" s="9"/>
      <c r="GTK44" s="9"/>
      <c r="GTL44" s="9"/>
      <c r="GTM44" s="9"/>
      <c r="GTN44" s="9"/>
      <c r="GTO44" s="9"/>
      <c r="GTP44" s="9"/>
      <c r="GTQ44" s="9"/>
      <c r="GTR44" s="9"/>
      <c r="GTS44" s="9"/>
      <c r="GTT44" s="9"/>
      <c r="GTU44" s="9"/>
      <c r="GTV44" s="9"/>
      <c r="GTW44" s="9"/>
      <c r="GTX44" s="9"/>
      <c r="GTY44" s="9"/>
      <c r="GTZ44" s="9"/>
      <c r="GUA44" s="9"/>
      <c r="GUB44" s="9"/>
      <c r="GUC44" s="9"/>
      <c r="GUD44" s="9"/>
      <c r="GUE44" s="9"/>
      <c r="GUF44" s="9"/>
      <c r="GUG44" s="9"/>
      <c r="GUH44" s="9"/>
      <c r="GUI44" s="9"/>
      <c r="GUJ44" s="9"/>
      <c r="GUK44" s="9"/>
      <c r="GUL44" s="9"/>
      <c r="GUM44" s="9"/>
      <c r="GUN44" s="9"/>
      <c r="GUO44" s="9"/>
      <c r="GUP44" s="9"/>
      <c r="GUQ44" s="9"/>
      <c r="GUR44" s="9"/>
      <c r="GUS44" s="9"/>
      <c r="GUT44" s="9"/>
      <c r="GUU44" s="9"/>
      <c r="GUV44" s="9"/>
      <c r="GUW44" s="9"/>
      <c r="GUX44" s="9"/>
      <c r="GUY44" s="9"/>
      <c r="GUZ44" s="9"/>
      <c r="GVA44" s="9"/>
      <c r="GVB44" s="9"/>
      <c r="GVC44" s="9"/>
      <c r="GVD44" s="9"/>
      <c r="GVE44" s="9"/>
      <c r="GVF44" s="9"/>
      <c r="GVG44" s="9"/>
      <c r="GVH44" s="9"/>
      <c r="GVI44" s="9"/>
      <c r="GVJ44" s="9"/>
      <c r="GVK44" s="9"/>
      <c r="GVL44" s="9"/>
      <c r="GVM44" s="9"/>
      <c r="GVN44" s="9"/>
      <c r="GVO44" s="9"/>
      <c r="GVP44" s="9"/>
      <c r="GVQ44" s="9"/>
      <c r="GVR44" s="9"/>
      <c r="GVS44" s="9"/>
      <c r="GVT44" s="9"/>
      <c r="GVU44" s="9"/>
      <c r="GVV44" s="9"/>
      <c r="GVW44" s="9"/>
      <c r="GVX44" s="9"/>
      <c r="GVY44" s="9"/>
      <c r="GVZ44" s="9"/>
      <c r="GWA44" s="9"/>
      <c r="GWB44" s="9"/>
      <c r="GWC44" s="9"/>
      <c r="GWD44" s="9"/>
      <c r="GWE44" s="9"/>
      <c r="GWF44" s="9"/>
      <c r="GWG44" s="9"/>
      <c r="GWH44" s="9"/>
      <c r="GWI44" s="9"/>
      <c r="GWJ44" s="9"/>
      <c r="GWK44" s="9"/>
      <c r="GWL44" s="9"/>
      <c r="GWM44" s="9"/>
      <c r="GWN44" s="9"/>
      <c r="GWO44" s="9"/>
      <c r="GWP44" s="9"/>
      <c r="GWQ44" s="9"/>
      <c r="GWR44" s="9"/>
      <c r="GWS44" s="9"/>
      <c r="GWT44" s="9"/>
      <c r="GWU44" s="9"/>
      <c r="GWV44" s="9"/>
      <c r="GWW44" s="9"/>
      <c r="GWX44" s="9"/>
      <c r="GWY44" s="9"/>
      <c r="GWZ44" s="9"/>
      <c r="GXA44" s="9"/>
      <c r="GXB44" s="9"/>
      <c r="GXC44" s="9"/>
      <c r="GXD44" s="9"/>
      <c r="GXE44" s="9"/>
      <c r="GXF44" s="9"/>
      <c r="GXG44" s="9"/>
      <c r="GXH44" s="9"/>
      <c r="GXI44" s="9"/>
      <c r="GXJ44" s="9"/>
      <c r="GXK44" s="9"/>
      <c r="GXL44" s="9"/>
      <c r="GXM44" s="9"/>
      <c r="GXN44" s="9"/>
      <c r="GXO44" s="9"/>
      <c r="GXP44" s="9"/>
      <c r="GXQ44" s="9"/>
      <c r="GXR44" s="9"/>
      <c r="GXS44" s="9"/>
      <c r="GXT44" s="9"/>
      <c r="GXU44" s="9"/>
      <c r="GXV44" s="9"/>
      <c r="GXW44" s="9"/>
      <c r="GXX44" s="9"/>
      <c r="GXY44" s="9"/>
      <c r="GXZ44" s="9"/>
      <c r="GYA44" s="9"/>
      <c r="GYB44" s="9"/>
      <c r="GYC44" s="9"/>
      <c r="GYD44" s="9"/>
      <c r="GYE44" s="9"/>
      <c r="GYF44" s="9"/>
      <c r="GYG44" s="9"/>
      <c r="GYH44" s="9"/>
      <c r="GYI44" s="9"/>
      <c r="GYJ44" s="9"/>
      <c r="GYK44" s="9"/>
      <c r="GYL44" s="9"/>
      <c r="GYM44" s="9"/>
      <c r="GYN44" s="9"/>
      <c r="GYO44" s="9"/>
      <c r="GYP44" s="9"/>
      <c r="GYQ44" s="9"/>
      <c r="GYR44" s="9"/>
      <c r="GYS44" s="9"/>
      <c r="GYT44" s="9"/>
      <c r="GYU44" s="9"/>
      <c r="GYV44" s="9"/>
      <c r="GYW44" s="9"/>
      <c r="GYX44" s="9"/>
      <c r="GYY44" s="9"/>
      <c r="GYZ44" s="9"/>
      <c r="GZA44" s="9"/>
      <c r="GZB44" s="9"/>
      <c r="GZC44" s="9"/>
      <c r="GZD44" s="9"/>
      <c r="GZE44" s="9"/>
      <c r="GZF44" s="9"/>
      <c r="GZG44" s="9"/>
      <c r="GZH44" s="9"/>
      <c r="GZI44" s="9"/>
      <c r="GZJ44" s="9"/>
      <c r="GZK44" s="9"/>
      <c r="GZL44" s="9"/>
      <c r="GZM44" s="9"/>
      <c r="GZN44" s="9"/>
      <c r="GZO44" s="9"/>
      <c r="GZP44" s="9"/>
      <c r="GZQ44" s="9"/>
      <c r="GZR44" s="9"/>
      <c r="GZS44" s="9"/>
      <c r="GZT44" s="9"/>
      <c r="GZU44" s="9"/>
      <c r="GZV44" s="9"/>
      <c r="GZW44" s="9"/>
      <c r="GZX44" s="9"/>
      <c r="GZY44" s="9"/>
      <c r="GZZ44" s="9"/>
      <c r="HAA44" s="9"/>
      <c r="HAB44" s="9"/>
      <c r="HAC44" s="9"/>
      <c r="HAD44" s="9"/>
      <c r="HAE44" s="9"/>
      <c r="HAF44" s="9"/>
      <c r="HAG44" s="9"/>
      <c r="HAH44" s="9"/>
      <c r="HAI44" s="9"/>
      <c r="HAJ44" s="9"/>
      <c r="HAK44" s="9"/>
      <c r="HAL44" s="9"/>
      <c r="HAM44" s="9"/>
      <c r="HAN44" s="9"/>
      <c r="HAO44" s="9"/>
      <c r="HAP44" s="9"/>
      <c r="HAQ44" s="9"/>
      <c r="HAR44" s="9"/>
      <c r="HAS44" s="9"/>
      <c r="HAT44" s="9"/>
      <c r="HAU44" s="9"/>
      <c r="HAV44" s="9"/>
      <c r="HAW44" s="9"/>
      <c r="HAX44" s="9"/>
      <c r="HAY44" s="9"/>
      <c r="HAZ44" s="9"/>
      <c r="HBA44" s="9"/>
      <c r="HBB44" s="9"/>
      <c r="HBC44" s="9"/>
      <c r="HBD44" s="9"/>
      <c r="HBE44" s="9"/>
      <c r="HBF44" s="9"/>
      <c r="HBG44" s="9"/>
      <c r="HBH44" s="9"/>
      <c r="HBI44" s="9"/>
      <c r="HBJ44" s="9"/>
      <c r="HBK44" s="9"/>
      <c r="HBL44" s="9"/>
      <c r="HBM44" s="9"/>
      <c r="HBN44" s="9"/>
      <c r="HBO44" s="9"/>
      <c r="HBP44" s="9"/>
      <c r="HBQ44" s="9"/>
      <c r="HBR44" s="9"/>
      <c r="HBS44" s="9"/>
      <c r="HBT44" s="9"/>
      <c r="HBU44" s="9"/>
      <c r="HBV44" s="9"/>
      <c r="HBW44" s="9"/>
      <c r="HBX44" s="9"/>
      <c r="HBY44" s="9"/>
      <c r="HBZ44" s="9"/>
      <c r="HCA44" s="9"/>
      <c r="HCB44" s="9"/>
      <c r="HCC44" s="9"/>
      <c r="HCD44" s="9"/>
      <c r="HCE44" s="9"/>
      <c r="HCF44" s="9"/>
      <c r="HCG44" s="9"/>
      <c r="HCH44" s="9"/>
      <c r="HCI44" s="9"/>
      <c r="HCJ44" s="9"/>
      <c r="HCK44" s="9"/>
      <c r="HCL44" s="9"/>
      <c r="HCM44" s="9"/>
      <c r="HCN44" s="9"/>
      <c r="HCO44" s="9"/>
      <c r="HCP44" s="9"/>
      <c r="HCQ44" s="9"/>
      <c r="HCR44" s="9"/>
      <c r="HCS44" s="9"/>
      <c r="HCT44" s="9"/>
      <c r="HCU44" s="9"/>
      <c r="HCV44" s="9"/>
      <c r="HCW44" s="9"/>
      <c r="HCX44" s="9"/>
      <c r="HCY44" s="9"/>
      <c r="HCZ44" s="9"/>
      <c r="HDA44" s="9"/>
      <c r="HDB44" s="9"/>
      <c r="HDC44" s="9"/>
      <c r="HDD44" s="9"/>
      <c r="HDE44" s="9"/>
      <c r="HDF44" s="9"/>
      <c r="HDG44" s="9"/>
      <c r="HDH44" s="9"/>
      <c r="HDI44" s="9"/>
      <c r="HDJ44" s="9"/>
      <c r="HDK44" s="9"/>
      <c r="HDL44" s="9"/>
      <c r="HDM44" s="9"/>
      <c r="HDN44" s="9"/>
      <c r="HDO44" s="9"/>
      <c r="HDP44" s="9"/>
      <c r="HDQ44" s="9"/>
      <c r="HDR44" s="9"/>
      <c r="HDS44" s="9"/>
      <c r="HDT44" s="9"/>
      <c r="HDU44" s="9"/>
      <c r="HDV44" s="9"/>
      <c r="HDW44" s="9"/>
      <c r="HDX44" s="9"/>
      <c r="HDY44" s="9"/>
      <c r="HDZ44" s="9"/>
      <c r="HEA44" s="9"/>
      <c r="HEB44" s="9"/>
      <c r="HEC44" s="9"/>
      <c r="HED44" s="9"/>
      <c r="HEE44" s="9"/>
      <c r="HEF44" s="9"/>
      <c r="HEG44" s="9"/>
      <c r="HEH44" s="9"/>
      <c r="HEI44" s="9"/>
      <c r="HEJ44" s="9"/>
      <c r="HEK44" s="9"/>
      <c r="HEL44" s="9"/>
      <c r="HEM44" s="9"/>
      <c r="HEN44" s="9"/>
      <c r="HEO44" s="9"/>
      <c r="HEP44" s="9"/>
      <c r="HEQ44" s="9"/>
      <c r="HER44" s="9"/>
      <c r="HES44" s="9"/>
      <c r="HET44" s="9"/>
      <c r="HEU44" s="9"/>
      <c r="HEV44" s="9"/>
      <c r="HEW44" s="9"/>
      <c r="HEX44" s="9"/>
      <c r="HEY44" s="9"/>
      <c r="HEZ44" s="9"/>
      <c r="HFA44" s="9"/>
      <c r="HFB44" s="9"/>
      <c r="HFC44" s="9"/>
      <c r="HFD44" s="9"/>
      <c r="HFE44" s="9"/>
      <c r="HFF44" s="9"/>
      <c r="HFG44" s="9"/>
      <c r="HFH44" s="9"/>
      <c r="HFI44" s="9"/>
      <c r="HFJ44" s="9"/>
      <c r="HFK44" s="9"/>
      <c r="HFL44" s="9"/>
      <c r="HFM44" s="9"/>
      <c r="HFN44" s="9"/>
      <c r="HFO44" s="9"/>
      <c r="HFP44" s="9"/>
      <c r="HFQ44" s="9"/>
      <c r="HFR44" s="9"/>
      <c r="HFS44" s="9"/>
      <c r="HFT44" s="9"/>
      <c r="HFU44" s="9"/>
      <c r="HFV44" s="9"/>
      <c r="HFW44" s="9"/>
      <c r="HFX44" s="9"/>
      <c r="HFY44" s="9"/>
      <c r="HFZ44" s="9"/>
      <c r="HGA44" s="9"/>
      <c r="HGB44" s="9"/>
      <c r="HGC44" s="9"/>
      <c r="HGD44" s="9"/>
      <c r="HGE44" s="9"/>
      <c r="HGF44" s="9"/>
      <c r="HGG44" s="9"/>
      <c r="HGH44" s="9"/>
      <c r="HGI44" s="9"/>
      <c r="HGJ44" s="9"/>
      <c r="HGK44" s="9"/>
      <c r="HGL44" s="9"/>
      <c r="HGM44" s="9"/>
      <c r="HGN44" s="9"/>
      <c r="HGO44" s="9"/>
      <c r="HGP44" s="9"/>
      <c r="HGQ44" s="9"/>
      <c r="HGR44" s="9"/>
      <c r="HGS44" s="9"/>
      <c r="HGT44" s="9"/>
      <c r="HGU44" s="9"/>
      <c r="HGV44" s="9"/>
      <c r="HGW44" s="9"/>
      <c r="HGX44" s="9"/>
      <c r="HGY44" s="9"/>
      <c r="HGZ44" s="9"/>
      <c r="HHA44" s="9"/>
      <c r="HHB44" s="9"/>
      <c r="HHC44" s="9"/>
      <c r="HHD44" s="9"/>
      <c r="HHE44" s="9"/>
      <c r="HHF44" s="9"/>
      <c r="HHG44" s="9"/>
      <c r="HHH44" s="9"/>
      <c r="HHI44" s="9"/>
      <c r="HHJ44" s="9"/>
      <c r="HHK44" s="9"/>
      <c r="HHL44" s="9"/>
      <c r="HHM44" s="9"/>
      <c r="HHN44" s="9"/>
      <c r="HHO44" s="9"/>
      <c r="HHP44" s="9"/>
      <c r="HHQ44" s="9"/>
      <c r="HHR44" s="9"/>
      <c r="HHS44" s="9"/>
      <c r="HHT44" s="9"/>
      <c r="HHU44" s="9"/>
      <c r="HHV44" s="9"/>
      <c r="HHW44" s="9"/>
      <c r="HHX44" s="9"/>
      <c r="HHY44" s="9"/>
      <c r="HHZ44" s="9"/>
      <c r="HIA44" s="9"/>
      <c r="HIB44" s="9"/>
      <c r="HIC44" s="9"/>
      <c r="HID44" s="9"/>
      <c r="HIE44" s="9"/>
      <c r="HIF44" s="9"/>
      <c r="HIG44" s="9"/>
      <c r="HIH44" s="9"/>
      <c r="HII44" s="9"/>
      <c r="HIJ44" s="9"/>
      <c r="HIK44" s="9"/>
      <c r="HIL44" s="9"/>
      <c r="HIM44" s="9"/>
      <c r="HIN44" s="9"/>
      <c r="HIO44" s="9"/>
      <c r="HIP44" s="9"/>
      <c r="HIQ44" s="9"/>
      <c r="HIR44" s="9"/>
      <c r="HIS44" s="9"/>
      <c r="HIT44" s="9"/>
      <c r="HIU44" s="9"/>
      <c r="HIV44" s="9"/>
      <c r="HIW44" s="9"/>
      <c r="HIX44" s="9"/>
      <c r="HIY44" s="9"/>
      <c r="HIZ44" s="9"/>
      <c r="HJA44" s="9"/>
      <c r="HJB44" s="9"/>
      <c r="HJC44" s="9"/>
      <c r="HJD44" s="9"/>
      <c r="HJE44" s="9"/>
      <c r="HJF44" s="9"/>
      <c r="HJG44" s="9"/>
      <c r="HJH44" s="9"/>
      <c r="HJI44" s="9"/>
      <c r="HJJ44" s="9"/>
      <c r="HJK44" s="9"/>
      <c r="HJL44" s="9"/>
      <c r="HJM44" s="9"/>
      <c r="HJN44" s="9"/>
      <c r="HJO44" s="9"/>
      <c r="HJP44" s="9"/>
      <c r="HJQ44" s="9"/>
      <c r="HJR44" s="9"/>
      <c r="HJS44" s="9"/>
      <c r="HJT44" s="9"/>
      <c r="HJU44" s="9"/>
      <c r="HJV44" s="9"/>
      <c r="HJW44" s="9"/>
      <c r="HJX44" s="9"/>
      <c r="HJY44" s="9"/>
      <c r="HJZ44" s="9"/>
      <c r="HKA44" s="9"/>
      <c r="HKB44" s="9"/>
      <c r="HKC44" s="9"/>
      <c r="HKD44" s="9"/>
      <c r="HKE44" s="9"/>
      <c r="HKF44" s="9"/>
      <c r="HKG44" s="9"/>
      <c r="HKH44" s="9"/>
      <c r="HKI44" s="9"/>
      <c r="HKJ44" s="9"/>
      <c r="HKK44" s="9"/>
      <c r="HKL44" s="9"/>
      <c r="HKM44" s="9"/>
      <c r="HKN44" s="9"/>
      <c r="HKO44" s="9"/>
      <c r="HKP44" s="9"/>
      <c r="HKQ44" s="9"/>
      <c r="HKR44" s="9"/>
      <c r="HKS44" s="9"/>
      <c r="HKT44" s="9"/>
      <c r="HKU44" s="9"/>
      <c r="HKV44" s="9"/>
      <c r="HKW44" s="9"/>
      <c r="HKX44" s="9"/>
      <c r="HKY44" s="9"/>
      <c r="HKZ44" s="9"/>
      <c r="HLA44" s="9"/>
      <c r="HLB44" s="9"/>
      <c r="HLC44" s="9"/>
      <c r="HLD44" s="9"/>
      <c r="HLE44" s="9"/>
      <c r="HLF44" s="9"/>
      <c r="HLG44" s="9"/>
      <c r="HLH44" s="9"/>
      <c r="HLI44" s="9"/>
      <c r="HLJ44" s="9"/>
      <c r="HLK44" s="9"/>
      <c r="HLL44" s="9"/>
      <c r="HLM44" s="9"/>
      <c r="HLN44" s="9"/>
      <c r="HLO44" s="9"/>
      <c r="HLP44" s="9"/>
      <c r="HLQ44" s="9"/>
      <c r="HLR44" s="9"/>
      <c r="HLS44" s="9"/>
      <c r="HLT44" s="9"/>
      <c r="HLU44" s="9"/>
      <c r="HLV44" s="9"/>
      <c r="HLW44" s="9"/>
      <c r="HLX44" s="9"/>
      <c r="HLY44" s="9"/>
      <c r="HLZ44" s="9"/>
      <c r="HMA44" s="9"/>
      <c r="HMB44" s="9"/>
      <c r="HMC44" s="9"/>
      <c r="HMD44" s="9"/>
      <c r="HME44" s="9"/>
      <c r="HMF44" s="9"/>
      <c r="HMG44" s="9"/>
      <c r="HMH44" s="9"/>
      <c r="HMI44" s="9"/>
      <c r="HMJ44" s="9"/>
      <c r="HMK44" s="9"/>
      <c r="HML44" s="9"/>
      <c r="HMM44" s="9"/>
      <c r="HMN44" s="9"/>
      <c r="HMO44" s="9"/>
      <c r="HMP44" s="9"/>
      <c r="HMQ44" s="9"/>
      <c r="HMR44" s="9"/>
      <c r="HMS44" s="9"/>
      <c r="HMT44" s="9"/>
      <c r="HMU44" s="9"/>
      <c r="HMV44" s="9"/>
      <c r="HMW44" s="9"/>
      <c r="HMX44" s="9"/>
      <c r="HMY44" s="9"/>
      <c r="HMZ44" s="9"/>
      <c r="HNA44" s="9"/>
      <c r="HNB44" s="9"/>
      <c r="HNC44" s="9"/>
      <c r="HND44" s="9"/>
      <c r="HNE44" s="9"/>
      <c r="HNF44" s="9"/>
      <c r="HNG44" s="9"/>
      <c r="HNH44" s="9"/>
      <c r="HNI44" s="9"/>
      <c r="HNJ44" s="9"/>
      <c r="HNK44" s="9"/>
      <c r="HNL44" s="9"/>
      <c r="HNM44" s="9"/>
      <c r="HNN44" s="9"/>
      <c r="HNO44" s="9"/>
      <c r="HNP44" s="9"/>
      <c r="HNQ44" s="9"/>
      <c r="HNR44" s="9"/>
      <c r="HNS44" s="9"/>
      <c r="HNT44" s="9"/>
      <c r="HNU44" s="9"/>
      <c r="HNV44" s="9"/>
      <c r="HNW44" s="9"/>
      <c r="HNX44" s="9"/>
      <c r="HNY44" s="9"/>
      <c r="HNZ44" s="9"/>
      <c r="HOA44" s="9"/>
      <c r="HOB44" s="9"/>
      <c r="HOC44" s="9"/>
      <c r="HOD44" s="9"/>
      <c r="HOE44" s="9"/>
      <c r="HOF44" s="9"/>
      <c r="HOG44" s="9"/>
      <c r="HOH44" s="9"/>
      <c r="HOI44" s="9"/>
      <c r="HOJ44" s="9"/>
      <c r="HOK44" s="9"/>
      <c r="HOL44" s="9"/>
      <c r="HOM44" s="9"/>
      <c r="HON44" s="9"/>
      <c r="HOO44" s="9"/>
      <c r="HOP44" s="9"/>
      <c r="HOQ44" s="9"/>
      <c r="HOR44" s="9"/>
      <c r="HOS44" s="9"/>
      <c r="HOT44" s="9"/>
      <c r="HOU44" s="9"/>
      <c r="HOV44" s="9"/>
      <c r="HOW44" s="9"/>
      <c r="HOX44" s="9"/>
      <c r="HOY44" s="9"/>
      <c r="HOZ44" s="9"/>
      <c r="HPA44" s="9"/>
      <c r="HPB44" s="9"/>
      <c r="HPC44" s="9"/>
      <c r="HPD44" s="9"/>
      <c r="HPE44" s="9"/>
      <c r="HPF44" s="9"/>
      <c r="HPG44" s="9"/>
      <c r="HPH44" s="9"/>
      <c r="HPI44" s="9"/>
      <c r="HPJ44" s="9"/>
      <c r="HPK44" s="9"/>
      <c r="HPL44" s="9"/>
      <c r="HPM44" s="9"/>
      <c r="HPN44" s="9"/>
      <c r="HPO44" s="9"/>
      <c r="HPP44" s="9"/>
      <c r="HPQ44" s="9"/>
      <c r="HPR44" s="9"/>
      <c r="HPS44" s="9"/>
      <c r="HPT44" s="9"/>
      <c r="HPU44" s="9"/>
      <c r="HPV44" s="9"/>
      <c r="HPW44" s="9"/>
      <c r="HPX44" s="9"/>
      <c r="HPY44" s="9"/>
      <c r="HPZ44" s="9"/>
      <c r="HQA44" s="9"/>
      <c r="HQB44" s="9"/>
      <c r="HQC44" s="9"/>
      <c r="HQD44" s="9"/>
      <c r="HQE44" s="9"/>
      <c r="HQF44" s="9"/>
      <c r="HQG44" s="9"/>
      <c r="HQH44" s="9"/>
      <c r="HQI44" s="9"/>
      <c r="HQJ44" s="9"/>
      <c r="HQK44" s="9"/>
      <c r="HQL44" s="9"/>
      <c r="HQM44" s="9"/>
      <c r="HQN44" s="9"/>
      <c r="HQO44" s="9"/>
      <c r="HQP44" s="9"/>
      <c r="HQQ44" s="9"/>
      <c r="HQR44" s="9"/>
      <c r="HQS44" s="9"/>
      <c r="HQT44" s="9"/>
      <c r="HQU44" s="9"/>
      <c r="HQV44" s="9"/>
      <c r="HQW44" s="9"/>
      <c r="HQX44" s="9"/>
      <c r="HQY44" s="9"/>
      <c r="HQZ44" s="9"/>
      <c r="HRA44" s="9"/>
      <c r="HRB44" s="9"/>
      <c r="HRC44" s="9"/>
      <c r="HRD44" s="9"/>
      <c r="HRE44" s="9"/>
      <c r="HRF44" s="9"/>
      <c r="HRG44" s="9"/>
      <c r="HRH44" s="9"/>
      <c r="HRI44" s="9"/>
      <c r="HRJ44" s="9"/>
      <c r="HRK44" s="9"/>
      <c r="HRL44" s="9"/>
      <c r="HRM44" s="9"/>
      <c r="HRN44" s="9"/>
      <c r="HRO44" s="9"/>
      <c r="HRP44" s="9"/>
      <c r="HRQ44" s="9"/>
      <c r="HRR44" s="9"/>
      <c r="HRS44" s="9"/>
      <c r="HRT44" s="9"/>
      <c r="HRU44" s="9"/>
      <c r="HRV44" s="9"/>
      <c r="HRW44" s="9"/>
      <c r="HRX44" s="9"/>
      <c r="HRY44" s="9"/>
      <c r="HRZ44" s="9"/>
      <c r="HSA44" s="9"/>
      <c r="HSB44" s="9"/>
      <c r="HSC44" s="9"/>
      <c r="HSD44" s="9"/>
      <c r="HSE44" s="9"/>
      <c r="HSF44" s="9"/>
      <c r="HSG44" s="9"/>
      <c r="HSH44" s="9"/>
      <c r="HSI44" s="9"/>
      <c r="HSJ44" s="9"/>
      <c r="HSK44" s="9"/>
      <c r="HSL44" s="9"/>
      <c r="HSM44" s="9"/>
      <c r="HSN44" s="9"/>
      <c r="HSO44" s="9"/>
      <c r="HSP44" s="9"/>
      <c r="HSQ44" s="9"/>
      <c r="HSR44" s="9"/>
      <c r="HSS44" s="9"/>
      <c r="HST44" s="9"/>
      <c r="HSU44" s="9"/>
      <c r="HSV44" s="9"/>
      <c r="HSW44" s="9"/>
      <c r="HSX44" s="9"/>
      <c r="HSY44" s="9"/>
      <c r="HSZ44" s="9"/>
      <c r="HTA44" s="9"/>
      <c r="HTB44" s="9"/>
      <c r="HTC44" s="9"/>
      <c r="HTD44" s="9"/>
      <c r="HTE44" s="9"/>
      <c r="HTF44" s="9"/>
      <c r="HTG44" s="9"/>
      <c r="HTH44" s="9"/>
      <c r="HTI44" s="9"/>
      <c r="HTJ44" s="9"/>
      <c r="HTK44" s="9"/>
      <c r="HTL44" s="9"/>
      <c r="HTM44" s="9"/>
      <c r="HTN44" s="9"/>
      <c r="HTO44" s="9"/>
      <c r="HTP44" s="9"/>
      <c r="HTQ44" s="9"/>
      <c r="HTR44" s="9"/>
      <c r="HTS44" s="9"/>
      <c r="HTT44" s="9"/>
      <c r="HTU44" s="9"/>
      <c r="HTV44" s="9"/>
      <c r="HTW44" s="9"/>
      <c r="HTX44" s="9"/>
      <c r="HTY44" s="9"/>
      <c r="HTZ44" s="9"/>
      <c r="HUA44" s="9"/>
      <c r="HUB44" s="9"/>
      <c r="HUC44" s="9"/>
      <c r="HUD44" s="9"/>
      <c r="HUE44" s="9"/>
      <c r="HUF44" s="9"/>
      <c r="HUG44" s="9"/>
      <c r="HUH44" s="9"/>
      <c r="HUI44" s="9"/>
      <c r="HUJ44" s="9"/>
      <c r="HUK44" s="9"/>
      <c r="HUL44" s="9"/>
      <c r="HUM44" s="9"/>
      <c r="HUN44" s="9"/>
      <c r="HUO44" s="9"/>
      <c r="HUP44" s="9"/>
      <c r="HUQ44" s="9"/>
      <c r="HUR44" s="9"/>
      <c r="HUS44" s="9"/>
      <c r="HUT44" s="9"/>
      <c r="HUU44" s="9"/>
      <c r="HUV44" s="9"/>
      <c r="HUW44" s="9"/>
      <c r="HUX44" s="9"/>
      <c r="HUY44" s="9"/>
      <c r="HUZ44" s="9"/>
      <c r="HVA44" s="9"/>
      <c r="HVB44" s="9"/>
      <c r="HVC44" s="9"/>
      <c r="HVD44" s="9"/>
      <c r="HVE44" s="9"/>
      <c r="HVF44" s="9"/>
      <c r="HVG44" s="9"/>
      <c r="HVH44" s="9"/>
      <c r="HVI44" s="9"/>
      <c r="HVJ44" s="9"/>
      <c r="HVK44" s="9"/>
      <c r="HVL44" s="9"/>
      <c r="HVM44" s="9"/>
      <c r="HVN44" s="9"/>
      <c r="HVO44" s="9"/>
      <c r="HVP44" s="9"/>
      <c r="HVQ44" s="9"/>
      <c r="HVR44" s="9"/>
      <c r="HVS44" s="9"/>
      <c r="HVT44" s="9"/>
      <c r="HVU44" s="9"/>
      <c r="HVV44" s="9"/>
      <c r="HVW44" s="9"/>
      <c r="HVX44" s="9"/>
      <c r="HVY44" s="9"/>
      <c r="HVZ44" s="9"/>
      <c r="HWA44" s="9"/>
      <c r="HWB44" s="9"/>
      <c r="HWC44" s="9"/>
      <c r="HWD44" s="9"/>
      <c r="HWE44" s="9"/>
      <c r="HWF44" s="9"/>
      <c r="HWG44" s="9"/>
      <c r="HWH44" s="9"/>
      <c r="HWI44" s="9"/>
      <c r="HWJ44" s="9"/>
      <c r="HWK44" s="9"/>
      <c r="HWL44" s="9"/>
      <c r="HWM44" s="9"/>
      <c r="HWN44" s="9"/>
      <c r="HWO44" s="9"/>
      <c r="HWP44" s="9"/>
      <c r="HWQ44" s="9"/>
      <c r="HWR44" s="9"/>
      <c r="HWS44" s="9"/>
      <c r="HWT44" s="9"/>
      <c r="HWU44" s="9"/>
      <c r="HWV44" s="9"/>
      <c r="HWW44" s="9"/>
      <c r="HWX44" s="9"/>
      <c r="HWY44" s="9"/>
      <c r="HWZ44" s="9"/>
      <c r="HXA44" s="9"/>
      <c r="HXB44" s="9"/>
      <c r="HXC44" s="9"/>
      <c r="HXD44" s="9"/>
      <c r="HXE44" s="9"/>
      <c r="HXF44" s="9"/>
      <c r="HXG44" s="9"/>
      <c r="HXH44" s="9"/>
      <c r="HXI44" s="9"/>
      <c r="HXJ44" s="9"/>
      <c r="HXK44" s="9"/>
      <c r="HXL44" s="9"/>
      <c r="HXM44" s="9"/>
      <c r="HXN44" s="9"/>
      <c r="HXO44" s="9"/>
      <c r="HXP44" s="9"/>
      <c r="HXQ44" s="9"/>
      <c r="HXR44" s="9"/>
      <c r="HXS44" s="9"/>
      <c r="HXT44" s="9"/>
      <c r="HXU44" s="9"/>
      <c r="HXV44" s="9"/>
      <c r="HXW44" s="9"/>
      <c r="HXX44" s="9"/>
      <c r="HXY44" s="9"/>
      <c r="HXZ44" s="9"/>
      <c r="HYA44" s="9"/>
      <c r="HYB44" s="9"/>
      <c r="HYC44" s="9"/>
      <c r="HYD44" s="9"/>
      <c r="HYE44" s="9"/>
      <c r="HYF44" s="9"/>
      <c r="HYG44" s="9"/>
      <c r="HYH44" s="9"/>
      <c r="HYI44" s="9"/>
      <c r="HYJ44" s="9"/>
      <c r="HYK44" s="9"/>
      <c r="HYL44" s="9"/>
      <c r="HYM44" s="9"/>
      <c r="HYN44" s="9"/>
      <c r="HYO44" s="9"/>
      <c r="HYP44" s="9"/>
      <c r="HYQ44" s="9"/>
      <c r="HYR44" s="9"/>
      <c r="HYS44" s="9"/>
      <c r="HYT44" s="9"/>
      <c r="HYU44" s="9"/>
      <c r="HYV44" s="9"/>
      <c r="HYW44" s="9"/>
      <c r="HYX44" s="9"/>
      <c r="HYY44" s="9"/>
      <c r="HYZ44" s="9"/>
      <c r="HZA44" s="9"/>
      <c r="HZB44" s="9"/>
      <c r="HZC44" s="9"/>
      <c r="HZD44" s="9"/>
      <c r="HZE44" s="9"/>
      <c r="HZF44" s="9"/>
      <c r="HZG44" s="9"/>
      <c r="HZH44" s="9"/>
      <c r="HZI44" s="9"/>
      <c r="HZJ44" s="9"/>
      <c r="HZK44" s="9"/>
      <c r="HZL44" s="9"/>
      <c r="HZM44" s="9"/>
      <c r="HZN44" s="9"/>
      <c r="HZO44" s="9"/>
      <c r="HZP44" s="9"/>
      <c r="HZQ44" s="9"/>
      <c r="HZR44" s="9"/>
      <c r="HZS44" s="9"/>
      <c r="HZT44" s="9"/>
      <c r="HZU44" s="9"/>
      <c r="HZV44" s="9"/>
      <c r="HZW44" s="9"/>
      <c r="HZX44" s="9"/>
      <c r="HZY44" s="9"/>
      <c r="HZZ44" s="9"/>
      <c r="IAA44" s="9"/>
      <c r="IAB44" s="9"/>
      <c r="IAC44" s="9"/>
      <c r="IAD44" s="9"/>
      <c r="IAE44" s="9"/>
      <c r="IAF44" s="9"/>
      <c r="IAG44" s="9"/>
      <c r="IAH44" s="9"/>
      <c r="IAI44" s="9"/>
      <c r="IAJ44" s="9"/>
      <c r="IAK44" s="9"/>
      <c r="IAL44" s="9"/>
      <c r="IAM44" s="9"/>
      <c r="IAN44" s="9"/>
      <c r="IAO44" s="9"/>
      <c r="IAP44" s="9"/>
      <c r="IAQ44" s="9"/>
      <c r="IAR44" s="9"/>
      <c r="IAS44" s="9"/>
      <c r="IAT44" s="9"/>
      <c r="IAU44" s="9"/>
      <c r="IAV44" s="9"/>
      <c r="IAW44" s="9"/>
      <c r="IAX44" s="9"/>
      <c r="IAY44" s="9"/>
      <c r="IAZ44" s="9"/>
      <c r="IBA44" s="9"/>
      <c r="IBB44" s="9"/>
      <c r="IBC44" s="9"/>
      <c r="IBD44" s="9"/>
      <c r="IBE44" s="9"/>
      <c r="IBF44" s="9"/>
      <c r="IBG44" s="9"/>
      <c r="IBH44" s="9"/>
      <c r="IBI44" s="9"/>
      <c r="IBJ44" s="9"/>
      <c r="IBK44" s="9"/>
      <c r="IBL44" s="9"/>
      <c r="IBM44" s="9"/>
      <c r="IBN44" s="9"/>
      <c r="IBO44" s="9"/>
      <c r="IBP44" s="9"/>
      <c r="IBQ44" s="9"/>
      <c r="IBR44" s="9"/>
      <c r="IBS44" s="9"/>
      <c r="IBT44" s="9"/>
      <c r="IBU44" s="9"/>
      <c r="IBV44" s="9"/>
      <c r="IBW44" s="9"/>
      <c r="IBX44" s="9"/>
      <c r="IBY44" s="9"/>
      <c r="IBZ44" s="9"/>
      <c r="ICA44" s="9"/>
      <c r="ICB44" s="9"/>
      <c r="ICC44" s="9"/>
      <c r="ICD44" s="9"/>
      <c r="ICE44" s="9"/>
      <c r="ICF44" s="9"/>
      <c r="ICG44" s="9"/>
      <c r="ICH44" s="9"/>
      <c r="ICI44" s="9"/>
      <c r="ICJ44" s="9"/>
      <c r="ICK44" s="9"/>
      <c r="ICL44" s="9"/>
      <c r="ICM44" s="9"/>
      <c r="ICN44" s="9"/>
      <c r="ICO44" s="9"/>
      <c r="ICP44" s="9"/>
      <c r="ICQ44" s="9"/>
      <c r="ICR44" s="9"/>
      <c r="ICS44" s="9"/>
      <c r="ICT44" s="9"/>
      <c r="ICU44" s="9"/>
      <c r="ICV44" s="9"/>
      <c r="ICW44" s="9"/>
      <c r="ICX44" s="9"/>
      <c r="ICY44" s="9"/>
      <c r="ICZ44" s="9"/>
      <c r="IDA44" s="9"/>
      <c r="IDB44" s="9"/>
      <c r="IDC44" s="9"/>
      <c r="IDD44" s="9"/>
      <c r="IDE44" s="9"/>
      <c r="IDF44" s="9"/>
      <c r="IDG44" s="9"/>
      <c r="IDH44" s="9"/>
      <c r="IDI44" s="9"/>
      <c r="IDJ44" s="9"/>
      <c r="IDK44" s="9"/>
      <c r="IDL44" s="9"/>
      <c r="IDM44" s="9"/>
      <c r="IDN44" s="9"/>
      <c r="IDO44" s="9"/>
      <c r="IDP44" s="9"/>
      <c r="IDQ44" s="9"/>
      <c r="IDR44" s="9"/>
      <c r="IDS44" s="9"/>
      <c r="IDT44" s="9"/>
      <c r="IDU44" s="9"/>
      <c r="IDV44" s="9"/>
      <c r="IDW44" s="9"/>
      <c r="IDX44" s="9"/>
      <c r="IDY44" s="9"/>
      <c r="IDZ44" s="9"/>
      <c r="IEA44" s="9"/>
      <c r="IEB44" s="9"/>
      <c r="IEC44" s="9"/>
      <c r="IED44" s="9"/>
      <c r="IEE44" s="9"/>
      <c r="IEF44" s="9"/>
      <c r="IEG44" s="9"/>
      <c r="IEH44" s="9"/>
      <c r="IEI44" s="9"/>
      <c r="IEJ44" s="9"/>
      <c r="IEK44" s="9"/>
      <c r="IEL44" s="9"/>
      <c r="IEM44" s="9"/>
      <c r="IEN44" s="9"/>
      <c r="IEO44" s="9"/>
      <c r="IEP44" s="9"/>
      <c r="IEQ44" s="9"/>
      <c r="IER44" s="9"/>
      <c r="IES44" s="9"/>
      <c r="IET44" s="9"/>
      <c r="IEU44" s="9"/>
      <c r="IEV44" s="9"/>
      <c r="IEW44" s="9"/>
      <c r="IEX44" s="9"/>
      <c r="IEY44" s="9"/>
      <c r="IEZ44" s="9"/>
      <c r="IFA44" s="9"/>
      <c r="IFB44" s="9"/>
      <c r="IFC44" s="9"/>
      <c r="IFD44" s="9"/>
      <c r="IFE44" s="9"/>
      <c r="IFF44" s="9"/>
      <c r="IFG44" s="9"/>
      <c r="IFH44" s="9"/>
      <c r="IFI44" s="9"/>
      <c r="IFJ44" s="9"/>
      <c r="IFK44" s="9"/>
      <c r="IFL44" s="9"/>
      <c r="IFM44" s="9"/>
      <c r="IFN44" s="9"/>
      <c r="IFO44" s="9"/>
      <c r="IFP44" s="9"/>
      <c r="IFQ44" s="9"/>
      <c r="IFR44" s="9"/>
      <c r="IFS44" s="9"/>
      <c r="IFT44" s="9"/>
      <c r="IFU44" s="9"/>
      <c r="IFV44" s="9"/>
      <c r="IFW44" s="9"/>
      <c r="IFX44" s="9"/>
      <c r="IFY44" s="9"/>
      <c r="IFZ44" s="9"/>
      <c r="IGA44" s="9"/>
      <c r="IGB44" s="9"/>
      <c r="IGC44" s="9"/>
      <c r="IGD44" s="9"/>
      <c r="IGE44" s="9"/>
      <c r="IGF44" s="9"/>
      <c r="IGG44" s="9"/>
      <c r="IGH44" s="9"/>
      <c r="IGI44" s="9"/>
      <c r="IGJ44" s="9"/>
      <c r="IGK44" s="9"/>
      <c r="IGL44" s="9"/>
      <c r="IGM44" s="9"/>
      <c r="IGN44" s="9"/>
      <c r="IGO44" s="9"/>
      <c r="IGP44" s="9"/>
      <c r="IGQ44" s="9"/>
      <c r="IGR44" s="9"/>
      <c r="IGS44" s="9"/>
      <c r="IGT44" s="9"/>
      <c r="IGU44" s="9"/>
      <c r="IGV44" s="9"/>
      <c r="IGW44" s="9"/>
      <c r="IGX44" s="9"/>
      <c r="IGY44" s="9"/>
      <c r="IGZ44" s="9"/>
      <c r="IHA44" s="9"/>
      <c r="IHB44" s="9"/>
      <c r="IHC44" s="9"/>
      <c r="IHD44" s="9"/>
      <c r="IHE44" s="9"/>
      <c r="IHF44" s="9"/>
      <c r="IHG44" s="9"/>
      <c r="IHH44" s="9"/>
      <c r="IHI44" s="9"/>
      <c r="IHJ44" s="9"/>
      <c r="IHK44" s="9"/>
      <c r="IHL44" s="9"/>
      <c r="IHM44" s="9"/>
      <c r="IHN44" s="9"/>
      <c r="IHO44" s="9"/>
      <c r="IHP44" s="9"/>
      <c r="IHQ44" s="9"/>
      <c r="IHR44" s="9"/>
      <c r="IHS44" s="9"/>
      <c r="IHT44" s="9"/>
      <c r="IHU44" s="9"/>
      <c r="IHV44" s="9"/>
      <c r="IHW44" s="9"/>
      <c r="IHX44" s="9"/>
      <c r="IHY44" s="9"/>
      <c r="IHZ44" s="9"/>
      <c r="IIA44" s="9"/>
      <c r="IIB44" s="9"/>
      <c r="IIC44" s="9"/>
      <c r="IID44" s="9"/>
      <c r="IIE44" s="9"/>
      <c r="IIF44" s="9"/>
      <c r="IIG44" s="9"/>
      <c r="IIH44" s="9"/>
      <c r="III44" s="9"/>
      <c r="IIJ44" s="9"/>
      <c r="IIK44" s="9"/>
      <c r="IIL44" s="9"/>
      <c r="IIM44" s="9"/>
      <c r="IIN44" s="9"/>
      <c r="IIO44" s="9"/>
      <c r="IIP44" s="9"/>
      <c r="IIQ44" s="9"/>
      <c r="IIR44" s="9"/>
      <c r="IIS44" s="9"/>
      <c r="IIT44" s="9"/>
      <c r="IIU44" s="9"/>
      <c r="IIV44" s="9"/>
      <c r="IIW44" s="9"/>
      <c r="IIX44" s="9"/>
      <c r="IIY44" s="9"/>
      <c r="IIZ44" s="9"/>
      <c r="IJA44" s="9"/>
      <c r="IJB44" s="9"/>
      <c r="IJC44" s="9"/>
      <c r="IJD44" s="9"/>
      <c r="IJE44" s="9"/>
      <c r="IJF44" s="9"/>
      <c r="IJG44" s="9"/>
      <c r="IJH44" s="9"/>
      <c r="IJI44" s="9"/>
      <c r="IJJ44" s="9"/>
      <c r="IJK44" s="9"/>
      <c r="IJL44" s="9"/>
      <c r="IJM44" s="9"/>
      <c r="IJN44" s="9"/>
      <c r="IJO44" s="9"/>
      <c r="IJP44" s="9"/>
      <c r="IJQ44" s="9"/>
      <c r="IJR44" s="9"/>
      <c r="IJS44" s="9"/>
      <c r="IJT44" s="9"/>
      <c r="IJU44" s="9"/>
      <c r="IJV44" s="9"/>
      <c r="IJW44" s="9"/>
      <c r="IJX44" s="9"/>
      <c r="IJY44" s="9"/>
      <c r="IJZ44" s="9"/>
      <c r="IKA44" s="9"/>
      <c r="IKB44" s="9"/>
      <c r="IKC44" s="9"/>
      <c r="IKD44" s="9"/>
      <c r="IKE44" s="9"/>
      <c r="IKF44" s="9"/>
      <c r="IKG44" s="9"/>
      <c r="IKH44" s="9"/>
      <c r="IKI44" s="9"/>
      <c r="IKJ44" s="9"/>
      <c r="IKK44" s="9"/>
      <c r="IKL44" s="9"/>
      <c r="IKM44" s="9"/>
      <c r="IKN44" s="9"/>
      <c r="IKO44" s="9"/>
      <c r="IKP44" s="9"/>
      <c r="IKQ44" s="9"/>
      <c r="IKR44" s="9"/>
      <c r="IKS44" s="9"/>
      <c r="IKT44" s="9"/>
      <c r="IKU44" s="9"/>
      <c r="IKV44" s="9"/>
      <c r="IKW44" s="9"/>
      <c r="IKX44" s="9"/>
      <c r="IKY44" s="9"/>
      <c r="IKZ44" s="9"/>
      <c r="ILA44" s="9"/>
      <c r="ILB44" s="9"/>
      <c r="ILC44" s="9"/>
      <c r="ILD44" s="9"/>
      <c r="ILE44" s="9"/>
      <c r="ILF44" s="9"/>
      <c r="ILG44" s="9"/>
      <c r="ILH44" s="9"/>
      <c r="ILI44" s="9"/>
      <c r="ILJ44" s="9"/>
      <c r="ILK44" s="9"/>
      <c r="ILL44" s="9"/>
      <c r="ILM44" s="9"/>
      <c r="ILN44" s="9"/>
      <c r="ILO44" s="9"/>
      <c r="ILP44" s="9"/>
      <c r="ILQ44" s="9"/>
      <c r="ILR44" s="9"/>
      <c r="ILS44" s="9"/>
      <c r="ILT44" s="9"/>
      <c r="ILU44" s="9"/>
      <c r="ILV44" s="9"/>
      <c r="ILW44" s="9"/>
      <c r="ILX44" s="9"/>
      <c r="ILY44" s="9"/>
      <c r="ILZ44" s="9"/>
      <c r="IMA44" s="9"/>
      <c r="IMB44" s="9"/>
      <c r="IMC44" s="9"/>
      <c r="IMD44" s="9"/>
      <c r="IME44" s="9"/>
      <c r="IMF44" s="9"/>
      <c r="IMG44" s="9"/>
      <c r="IMH44" s="9"/>
      <c r="IMI44" s="9"/>
      <c r="IMJ44" s="9"/>
      <c r="IMK44" s="9"/>
      <c r="IML44" s="9"/>
      <c r="IMM44" s="9"/>
      <c r="IMN44" s="9"/>
      <c r="IMO44" s="9"/>
      <c r="IMP44" s="9"/>
      <c r="IMQ44" s="9"/>
      <c r="IMR44" s="9"/>
      <c r="IMS44" s="9"/>
      <c r="IMT44" s="9"/>
      <c r="IMU44" s="9"/>
      <c r="IMV44" s="9"/>
      <c r="IMW44" s="9"/>
      <c r="IMX44" s="9"/>
      <c r="IMY44" s="9"/>
      <c r="IMZ44" s="9"/>
      <c r="INA44" s="9"/>
      <c r="INB44" s="9"/>
      <c r="INC44" s="9"/>
      <c r="IND44" s="9"/>
      <c r="INE44" s="9"/>
      <c r="INF44" s="9"/>
      <c r="ING44" s="9"/>
      <c r="INH44" s="9"/>
      <c r="INI44" s="9"/>
      <c r="INJ44" s="9"/>
      <c r="INK44" s="9"/>
      <c r="INL44" s="9"/>
      <c r="INM44" s="9"/>
      <c r="INN44" s="9"/>
      <c r="INO44" s="9"/>
      <c r="INP44" s="9"/>
      <c r="INQ44" s="9"/>
      <c r="INR44" s="9"/>
      <c r="INS44" s="9"/>
      <c r="INT44" s="9"/>
      <c r="INU44" s="9"/>
      <c r="INV44" s="9"/>
      <c r="INW44" s="9"/>
      <c r="INX44" s="9"/>
      <c r="INY44" s="9"/>
      <c r="INZ44" s="9"/>
      <c r="IOA44" s="9"/>
      <c r="IOB44" s="9"/>
      <c r="IOC44" s="9"/>
      <c r="IOD44" s="9"/>
      <c r="IOE44" s="9"/>
      <c r="IOF44" s="9"/>
      <c r="IOG44" s="9"/>
      <c r="IOH44" s="9"/>
      <c r="IOI44" s="9"/>
      <c r="IOJ44" s="9"/>
      <c r="IOK44" s="9"/>
      <c r="IOL44" s="9"/>
      <c r="IOM44" s="9"/>
      <c r="ION44" s="9"/>
      <c r="IOO44" s="9"/>
      <c r="IOP44" s="9"/>
      <c r="IOQ44" s="9"/>
      <c r="IOR44" s="9"/>
      <c r="IOS44" s="9"/>
      <c r="IOT44" s="9"/>
      <c r="IOU44" s="9"/>
      <c r="IOV44" s="9"/>
      <c r="IOW44" s="9"/>
      <c r="IOX44" s="9"/>
      <c r="IOY44" s="9"/>
      <c r="IOZ44" s="9"/>
      <c r="IPA44" s="9"/>
      <c r="IPB44" s="9"/>
      <c r="IPC44" s="9"/>
      <c r="IPD44" s="9"/>
      <c r="IPE44" s="9"/>
      <c r="IPF44" s="9"/>
      <c r="IPG44" s="9"/>
      <c r="IPH44" s="9"/>
      <c r="IPI44" s="9"/>
      <c r="IPJ44" s="9"/>
      <c r="IPK44" s="9"/>
      <c r="IPL44" s="9"/>
      <c r="IPM44" s="9"/>
      <c r="IPN44" s="9"/>
      <c r="IPO44" s="9"/>
      <c r="IPP44" s="9"/>
      <c r="IPQ44" s="9"/>
      <c r="IPR44" s="9"/>
      <c r="IPS44" s="9"/>
      <c r="IPT44" s="9"/>
      <c r="IPU44" s="9"/>
      <c r="IPV44" s="9"/>
      <c r="IPW44" s="9"/>
      <c r="IPX44" s="9"/>
      <c r="IPY44" s="9"/>
      <c r="IPZ44" s="9"/>
      <c r="IQA44" s="9"/>
      <c r="IQB44" s="9"/>
      <c r="IQC44" s="9"/>
      <c r="IQD44" s="9"/>
      <c r="IQE44" s="9"/>
      <c r="IQF44" s="9"/>
      <c r="IQG44" s="9"/>
      <c r="IQH44" s="9"/>
      <c r="IQI44" s="9"/>
      <c r="IQJ44" s="9"/>
      <c r="IQK44" s="9"/>
      <c r="IQL44" s="9"/>
      <c r="IQM44" s="9"/>
      <c r="IQN44" s="9"/>
      <c r="IQO44" s="9"/>
      <c r="IQP44" s="9"/>
      <c r="IQQ44" s="9"/>
      <c r="IQR44" s="9"/>
      <c r="IQS44" s="9"/>
      <c r="IQT44" s="9"/>
      <c r="IQU44" s="9"/>
      <c r="IQV44" s="9"/>
      <c r="IQW44" s="9"/>
      <c r="IQX44" s="9"/>
      <c r="IQY44" s="9"/>
      <c r="IQZ44" s="9"/>
      <c r="IRA44" s="9"/>
      <c r="IRB44" s="9"/>
      <c r="IRC44" s="9"/>
      <c r="IRD44" s="9"/>
      <c r="IRE44" s="9"/>
      <c r="IRF44" s="9"/>
      <c r="IRG44" s="9"/>
      <c r="IRH44" s="9"/>
      <c r="IRI44" s="9"/>
      <c r="IRJ44" s="9"/>
      <c r="IRK44" s="9"/>
      <c r="IRL44" s="9"/>
      <c r="IRM44" s="9"/>
      <c r="IRN44" s="9"/>
      <c r="IRO44" s="9"/>
      <c r="IRP44" s="9"/>
      <c r="IRQ44" s="9"/>
      <c r="IRR44" s="9"/>
      <c r="IRS44" s="9"/>
      <c r="IRT44" s="9"/>
      <c r="IRU44" s="9"/>
      <c r="IRV44" s="9"/>
      <c r="IRW44" s="9"/>
      <c r="IRX44" s="9"/>
      <c r="IRY44" s="9"/>
      <c r="IRZ44" s="9"/>
      <c r="ISA44" s="9"/>
      <c r="ISB44" s="9"/>
      <c r="ISC44" s="9"/>
      <c r="ISD44" s="9"/>
      <c r="ISE44" s="9"/>
      <c r="ISF44" s="9"/>
      <c r="ISG44" s="9"/>
      <c r="ISH44" s="9"/>
      <c r="ISI44" s="9"/>
      <c r="ISJ44" s="9"/>
      <c r="ISK44" s="9"/>
      <c r="ISL44" s="9"/>
      <c r="ISM44" s="9"/>
      <c r="ISN44" s="9"/>
      <c r="ISO44" s="9"/>
      <c r="ISP44" s="9"/>
      <c r="ISQ44" s="9"/>
      <c r="ISR44" s="9"/>
      <c r="ISS44" s="9"/>
      <c r="IST44" s="9"/>
      <c r="ISU44" s="9"/>
      <c r="ISV44" s="9"/>
      <c r="ISW44" s="9"/>
      <c r="ISX44" s="9"/>
      <c r="ISY44" s="9"/>
      <c r="ISZ44" s="9"/>
      <c r="ITA44" s="9"/>
      <c r="ITB44" s="9"/>
      <c r="ITC44" s="9"/>
      <c r="ITD44" s="9"/>
      <c r="ITE44" s="9"/>
      <c r="ITF44" s="9"/>
      <c r="ITG44" s="9"/>
      <c r="ITH44" s="9"/>
      <c r="ITI44" s="9"/>
      <c r="ITJ44" s="9"/>
      <c r="ITK44" s="9"/>
      <c r="ITL44" s="9"/>
      <c r="ITM44" s="9"/>
      <c r="ITN44" s="9"/>
      <c r="ITO44" s="9"/>
      <c r="ITP44" s="9"/>
      <c r="ITQ44" s="9"/>
      <c r="ITR44" s="9"/>
      <c r="ITS44" s="9"/>
      <c r="ITT44" s="9"/>
      <c r="ITU44" s="9"/>
      <c r="ITV44" s="9"/>
      <c r="ITW44" s="9"/>
      <c r="ITX44" s="9"/>
      <c r="ITY44" s="9"/>
      <c r="ITZ44" s="9"/>
      <c r="IUA44" s="9"/>
      <c r="IUB44" s="9"/>
      <c r="IUC44" s="9"/>
      <c r="IUD44" s="9"/>
      <c r="IUE44" s="9"/>
      <c r="IUF44" s="9"/>
      <c r="IUG44" s="9"/>
      <c r="IUH44" s="9"/>
      <c r="IUI44" s="9"/>
      <c r="IUJ44" s="9"/>
      <c r="IUK44" s="9"/>
      <c r="IUL44" s="9"/>
      <c r="IUM44" s="9"/>
      <c r="IUN44" s="9"/>
      <c r="IUO44" s="9"/>
      <c r="IUP44" s="9"/>
      <c r="IUQ44" s="9"/>
      <c r="IUR44" s="9"/>
      <c r="IUS44" s="9"/>
      <c r="IUT44" s="9"/>
      <c r="IUU44" s="9"/>
      <c r="IUV44" s="9"/>
      <c r="IUW44" s="9"/>
      <c r="IUX44" s="9"/>
      <c r="IUY44" s="9"/>
      <c r="IUZ44" s="9"/>
      <c r="IVA44" s="9"/>
      <c r="IVB44" s="9"/>
      <c r="IVC44" s="9"/>
      <c r="IVD44" s="9"/>
      <c r="IVE44" s="9"/>
      <c r="IVF44" s="9"/>
      <c r="IVG44" s="9"/>
      <c r="IVH44" s="9"/>
      <c r="IVI44" s="9"/>
      <c r="IVJ44" s="9"/>
      <c r="IVK44" s="9"/>
      <c r="IVL44" s="9"/>
      <c r="IVM44" s="9"/>
      <c r="IVN44" s="9"/>
      <c r="IVO44" s="9"/>
      <c r="IVP44" s="9"/>
      <c r="IVQ44" s="9"/>
      <c r="IVR44" s="9"/>
      <c r="IVS44" s="9"/>
      <c r="IVT44" s="9"/>
      <c r="IVU44" s="9"/>
      <c r="IVV44" s="9"/>
      <c r="IVW44" s="9"/>
      <c r="IVX44" s="9"/>
      <c r="IVY44" s="9"/>
      <c r="IVZ44" s="9"/>
      <c r="IWA44" s="9"/>
      <c r="IWB44" s="9"/>
      <c r="IWC44" s="9"/>
      <c r="IWD44" s="9"/>
      <c r="IWE44" s="9"/>
      <c r="IWF44" s="9"/>
      <c r="IWG44" s="9"/>
      <c r="IWH44" s="9"/>
      <c r="IWI44" s="9"/>
      <c r="IWJ44" s="9"/>
      <c r="IWK44" s="9"/>
      <c r="IWL44" s="9"/>
      <c r="IWM44" s="9"/>
      <c r="IWN44" s="9"/>
      <c r="IWO44" s="9"/>
      <c r="IWP44" s="9"/>
      <c r="IWQ44" s="9"/>
      <c r="IWR44" s="9"/>
      <c r="IWS44" s="9"/>
      <c r="IWT44" s="9"/>
      <c r="IWU44" s="9"/>
      <c r="IWV44" s="9"/>
      <c r="IWW44" s="9"/>
      <c r="IWX44" s="9"/>
      <c r="IWY44" s="9"/>
      <c r="IWZ44" s="9"/>
      <c r="IXA44" s="9"/>
      <c r="IXB44" s="9"/>
      <c r="IXC44" s="9"/>
      <c r="IXD44" s="9"/>
      <c r="IXE44" s="9"/>
      <c r="IXF44" s="9"/>
      <c r="IXG44" s="9"/>
      <c r="IXH44" s="9"/>
      <c r="IXI44" s="9"/>
      <c r="IXJ44" s="9"/>
      <c r="IXK44" s="9"/>
      <c r="IXL44" s="9"/>
      <c r="IXM44" s="9"/>
      <c r="IXN44" s="9"/>
      <c r="IXO44" s="9"/>
      <c r="IXP44" s="9"/>
      <c r="IXQ44" s="9"/>
      <c r="IXR44" s="9"/>
      <c r="IXS44" s="9"/>
      <c r="IXT44" s="9"/>
      <c r="IXU44" s="9"/>
      <c r="IXV44" s="9"/>
      <c r="IXW44" s="9"/>
      <c r="IXX44" s="9"/>
      <c r="IXY44" s="9"/>
      <c r="IXZ44" s="9"/>
      <c r="IYA44" s="9"/>
      <c r="IYB44" s="9"/>
      <c r="IYC44" s="9"/>
      <c r="IYD44" s="9"/>
      <c r="IYE44" s="9"/>
      <c r="IYF44" s="9"/>
      <c r="IYG44" s="9"/>
      <c r="IYH44" s="9"/>
      <c r="IYI44" s="9"/>
      <c r="IYJ44" s="9"/>
      <c r="IYK44" s="9"/>
      <c r="IYL44" s="9"/>
      <c r="IYM44" s="9"/>
      <c r="IYN44" s="9"/>
      <c r="IYO44" s="9"/>
      <c r="IYP44" s="9"/>
      <c r="IYQ44" s="9"/>
      <c r="IYR44" s="9"/>
      <c r="IYS44" s="9"/>
      <c r="IYT44" s="9"/>
      <c r="IYU44" s="9"/>
      <c r="IYV44" s="9"/>
      <c r="IYW44" s="9"/>
      <c r="IYX44" s="9"/>
      <c r="IYY44" s="9"/>
      <c r="IYZ44" s="9"/>
      <c r="IZA44" s="9"/>
      <c r="IZB44" s="9"/>
      <c r="IZC44" s="9"/>
      <c r="IZD44" s="9"/>
      <c r="IZE44" s="9"/>
      <c r="IZF44" s="9"/>
      <c r="IZG44" s="9"/>
      <c r="IZH44" s="9"/>
      <c r="IZI44" s="9"/>
      <c r="IZJ44" s="9"/>
      <c r="IZK44" s="9"/>
      <c r="IZL44" s="9"/>
      <c r="IZM44" s="9"/>
      <c r="IZN44" s="9"/>
      <c r="IZO44" s="9"/>
      <c r="IZP44" s="9"/>
      <c r="IZQ44" s="9"/>
      <c r="IZR44" s="9"/>
      <c r="IZS44" s="9"/>
      <c r="IZT44" s="9"/>
      <c r="IZU44" s="9"/>
      <c r="IZV44" s="9"/>
      <c r="IZW44" s="9"/>
      <c r="IZX44" s="9"/>
      <c r="IZY44" s="9"/>
      <c r="IZZ44" s="9"/>
      <c r="JAA44" s="9"/>
      <c r="JAB44" s="9"/>
      <c r="JAC44" s="9"/>
      <c r="JAD44" s="9"/>
      <c r="JAE44" s="9"/>
      <c r="JAF44" s="9"/>
      <c r="JAG44" s="9"/>
      <c r="JAH44" s="9"/>
      <c r="JAI44" s="9"/>
      <c r="JAJ44" s="9"/>
      <c r="JAK44" s="9"/>
      <c r="JAL44" s="9"/>
      <c r="JAM44" s="9"/>
      <c r="JAN44" s="9"/>
      <c r="JAO44" s="9"/>
      <c r="JAP44" s="9"/>
      <c r="JAQ44" s="9"/>
      <c r="JAR44" s="9"/>
      <c r="JAS44" s="9"/>
      <c r="JAT44" s="9"/>
      <c r="JAU44" s="9"/>
      <c r="JAV44" s="9"/>
      <c r="JAW44" s="9"/>
      <c r="JAX44" s="9"/>
      <c r="JAY44" s="9"/>
      <c r="JAZ44" s="9"/>
      <c r="JBA44" s="9"/>
      <c r="JBB44" s="9"/>
      <c r="JBC44" s="9"/>
      <c r="JBD44" s="9"/>
      <c r="JBE44" s="9"/>
      <c r="JBF44" s="9"/>
      <c r="JBG44" s="9"/>
      <c r="JBH44" s="9"/>
      <c r="JBI44" s="9"/>
      <c r="JBJ44" s="9"/>
      <c r="JBK44" s="9"/>
      <c r="JBL44" s="9"/>
      <c r="JBM44" s="9"/>
      <c r="JBN44" s="9"/>
      <c r="JBO44" s="9"/>
      <c r="JBP44" s="9"/>
      <c r="JBQ44" s="9"/>
      <c r="JBR44" s="9"/>
      <c r="JBS44" s="9"/>
      <c r="JBT44" s="9"/>
      <c r="JBU44" s="9"/>
      <c r="JBV44" s="9"/>
      <c r="JBW44" s="9"/>
      <c r="JBX44" s="9"/>
      <c r="JBY44" s="9"/>
      <c r="JBZ44" s="9"/>
      <c r="JCA44" s="9"/>
      <c r="JCB44" s="9"/>
      <c r="JCC44" s="9"/>
      <c r="JCD44" s="9"/>
      <c r="JCE44" s="9"/>
      <c r="JCF44" s="9"/>
      <c r="JCG44" s="9"/>
      <c r="JCH44" s="9"/>
      <c r="JCI44" s="9"/>
      <c r="JCJ44" s="9"/>
      <c r="JCK44" s="9"/>
      <c r="JCL44" s="9"/>
      <c r="JCM44" s="9"/>
      <c r="JCN44" s="9"/>
      <c r="JCO44" s="9"/>
      <c r="JCP44" s="9"/>
      <c r="JCQ44" s="9"/>
      <c r="JCR44" s="9"/>
      <c r="JCS44" s="9"/>
      <c r="JCT44" s="9"/>
      <c r="JCU44" s="9"/>
      <c r="JCV44" s="9"/>
      <c r="JCW44" s="9"/>
      <c r="JCX44" s="9"/>
      <c r="JCY44" s="9"/>
      <c r="JCZ44" s="9"/>
      <c r="JDA44" s="9"/>
      <c r="JDB44" s="9"/>
      <c r="JDC44" s="9"/>
      <c r="JDD44" s="9"/>
      <c r="JDE44" s="9"/>
      <c r="JDF44" s="9"/>
      <c r="JDG44" s="9"/>
      <c r="JDH44" s="9"/>
      <c r="JDI44" s="9"/>
      <c r="JDJ44" s="9"/>
      <c r="JDK44" s="9"/>
      <c r="JDL44" s="9"/>
      <c r="JDM44" s="9"/>
      <c r="JDN44" s="9"/>
      <c r="JDO44" s="9"/>
      <c r="JDP44" s="9"/>
      <c r="JDQ44" s="9"/>
      <c r="JDR44" s="9"/>
      <c r="JDS44" s="9"/>
      <c r="JDT44" s="9"/>
      <c r="JDU44" s="9"/>
      <c r="JDV44" s="9"/>
      <c r="JDW44" s="9"/>
      <c r="JDX44" s="9"/>
      <c r="JDY44" s="9"/>
      <c r="JDZ44" s="9"/>
      <c r="JEA44" s="9"/>
      <c r="JEB44" s="9"/>
      <c r="JEC44" s="9"/>
      <c r="JED44" s="9"/>
      <c r="JEE44" s="9"/>
      <c r="JEF44" s="9"/>
      <c r="JEG44" s="9"/>
      <c r="JEH44" s="9"/>
      <c r="JEI44" s="9"/>
      <c r="JEJ44" s="9"/>
      <c r="JEK44" s="9"/>
      <c r="JEL44" s="9"/>
      <c r="JEM44" s="9"/>
      <c r="JEN44" s="9"/>
      <c r="JEO44" s="9"/>
      <c r="JEP44" s="9"/>
      <c r="JEQ44" s="9"/>
      <c r="JER44" s="9"/>
      <c r="JES44" s="9"/>
      <c r="JET44" s="9"/>
      <c r="JEU44" s="9"/>
      <c r="JEV44" s="9"/>
      <c r="JEW44" s="9"/>
      <c r="JEX44" s="9"/>
      <c r="JEY44" s="9"/>
      <c r="JEZ44" s="9"/>
      <c r="JFA44" s="9"/>
      <c r="JFB44" s="9"/>
      <c r="JFC44" s="9"/>
      <c r="JFD44" s="9"/>
      <c r="JFE44" s="9"/>
      <c r="JFF44" s="9"/>
      <c r="JFG44" s="9"/>
      <c r="JFH44" s="9"/>
      <c r="JFI44" s="9"/>
      <c r="JFJ44" s="9"/>
      <c r="JFK44" s="9"/>
      <c r="JFL44" s="9"/>
      <c r="JFM44" s="9"/>
      <c r="JFN44" s="9"/>
      <c r="JFO44" s="9"/>
      <c r="JFP44" s="9"/>
      <c r="JFQ44" s="9"/>
      <c r="JFR44" s="9"/>
      <c r="JFS44" s="9"/>
      <c r="JFT44" s="9"/>
      <c r="JFU44" s="9"/>
      <c r="JFV44" s="9"/>
      <c r="JFW44" s="9"/>
      <c r="JFX44" s="9"/>
      <c r="JFY44" s="9"/>
      <c r="JFZ44" s="9"/>
      <c r="JGA44" s="9"/>
      <c r="JGB44" s="9"/>
      <c r="JGC44" s="9"/>
      <c r="JGD44" s="9"/>
      <c r="JGE44" s="9"/>
      <c r="JGF44" s="9"/>
      <c r="JGG44" s="9"/>
      <c r="JGH44" s="9"/>
      <c r="JGI44" s="9"/>
      <c r="JGJ44" s="9"/>
      <c r="JGK44" s="9"/>
      <c r="JGL44" s="9"/>
      <c r="JGM44" s="9"/>
      <c r="JGN44" s="9"/>
      <c r="JGO44" s="9"/>
      <c r="JGP44" s="9"/>
      <c r="JGQ44" s="9"/>
      <c r="JGR44" s="9"/>
      <c r="JGS44" s="9"/>
      <c r="JGT44" s="9"/>
      <c r="JGU44" s="9"/>
      <c r="JGV44" s="9"/>
      <c r="JGW44" s="9"/>
      <c r="JGX44" s="9"/>
      <c r="JGY44" s="9"/>
      <c r="JGZ44" s="9"/>
      <c r="JHA44" s="9"/>
      <c r="JHB44" s="9"/>
      <c r="JHC44" s="9"/>
      <c r="JHD44" s="9"/>
      <c r="JHE44" s="9"/>
      <c r="JHF44" s="9"/>
      <c r="JHG44" s="9"/>
      <c r="JHH44" s="9"/>
      <c r="JHI44" s="9"/>
      <c r="JHJ44" s="9"/>
      <c r="JHK44" s="9"/>
      <c r="JHL44" s="9"/>
      <c r="JHM44" s="9"/>
      <c r="JHN44" s="9"/>
      <c r="JHO44" s="9"/>
      <c r="JHP44" s="9"/>
      <c r="JHQ44" s="9"/>
      <c r="JHR44" s="9"/>
      <c r="JHS44" s="9"/>
      <c r="JHT44" s="9"/>
      <c r="JHU44" s="9"/>
      <c r="JHV44" s="9"/>
      <c r="JHW44" s="9"/>
      <c r="JHX44" s="9"/>
      <c r="JHY44" s="9"/>
      <c r="JHZ44" s="9"/>
      <c r="JIA44" s="9"/>
      <c r="JIB44" s="9"/>
      <c r="JIC44" s="9"/>
      <c r="JID44" s="9"/>
      <c r="JIE44" s="9"/>
      <c r="JIF44" s="9"/>
      <c r="JIG44" s="9"/>
      <c r="JIH44" s="9"/>
      <c r="JII44" s="9"/>
      <c r="JIJ44" s="9"/>
      <c r="JIK44" s="9"/>
      <c r="JIL44" s="9"/>
      <c r="JIM44" s="9"/>
      <c r="JIN44" s="9"/>
      <c r="JIO44" s="9"/>
      <c r="JIP44" s="9"/>
      <c r="JIQ44" s="9"/>
      <c r="JIR44" s="9"/>
      <c r="JIS44" s="9"/>
      <c r="JIT44" s="9"/>
      <c r="JIU44" s="9"/>
      <c r="JIV44" s="9"/>
      <c r="JIW44" s="9"/>
      <c r="JIX44" s="9"/>
      <c r="JIY44" s="9"/>
      <c r="JIZ44" s="9"/>
      <c r="JJA44" s="9"/>
      <c r="JJB44" s="9"/>
      <c r="JJC44" s="9"/>
      <c r="JJD44" s="9"/>
      <c r="JJE44" s="9"/>
      <c r="JJF44" s="9"/>
      <c r="JJG44" s="9"/>
      <c r="JJH44" s="9"/>
      <c r="JJI44" s="9"/>
      <c r="JJJ44" s="9"/>
      <c r="JJK44" s="9"/>
      <c r="JJL44" s="9"/>
      <c r="JJM44" s="9"/>
      <c r="JJN44" s="9"/>
      <c r="JJO44" s="9"/>
      <c r="JJP44" s="9"/>
      <c r="JJQ44" s="9"/>
      <c r="JJR44" s="9"/>
      <c r="JJS44" s="9"/>
      <c r="JJT44" s="9"/>
      <c r="JJU44" s="9"/>
      <c r="JJV44" s="9"/>
      <c r="JJW44" s="9"/>
      <c r="JJX44" s="9"/>
      <c r="JJY44" s="9"/>
      <c r="JJZ44" s="9"/>
      <c r="JKA44" s="9"/>
      <c r="JKB44" s="9"/>
      <c r="JKC44" s="9"/>
      <c r="JKD44" s="9"/>
      <c r="JKE44" s="9"/>
      <c r="JKF44" s="9"/>
      <c r="JKG44" s="9"/>
      <c r="JKH44" s="9"/>
      <c r="JKI44" s="9"/>
      <c r="JKJ44" s="9"/>
      <c r="JKK44" s="9"/>
      <c r="JKL44" s="9"/>
      <c r="JKM44" s="9"/>
      <c r="JKN44" s="9"/>
      <c r="JKO44" s="9"/>
      <c r="JKP44" s="9"/>
      <c r="JKQ44" s="9"/>
      <c r="JKR44" s="9"/>
      <c r="JKS44" s="9"/>
      <c r="JKT44" s="9"/>
      <c r="JKU44" s="9"/>
      <c r="JKV44" s="9"/>
      <c r="JKW44" s="9"/>
      <c r="JKX44" s="9"/>
      <c r="JKY44" s="9"/>
      <c r="JKZ44" s="9"/>
      <c r="JLA44" s="9"/>
      <c r="JLB44" s="9"/>
      <c r="JLC44" s="9"/>
      <c r="JLD44" s="9"/>
      <c r="JLE44" s="9"/>
      <c r="JLF44" s="9"/>
      <c r="JLG44" s="9"/>
      <c r="JLH44" s="9"/>
      <c r="JLI44" s="9"/>
      <c r="JLJ44" s="9"/>
      <c r="JLK44" s="9"/>
      <c r="JLL44" s="9"/>
      <c r="JLM44" s="9"/>
      <c r="JLN44" s="9"/>
      <c r="JLO44" s="9"/>
      <c r="JLP44" s="9"/>
      <c r="JLQ44" s="9"/>
      <c r="JLR44" s="9"/>
      <c r="JLS44" s="9"/>
      <c r="JLT44" s="9"/>
      <c r="JLU44" s="9"/>
      <c r="JLV44" s="9"/>
      <c r="JLW44" s="9"/>
      <c r="JLX44" s="9"/>
      <c r="JLY44" s="9"/>
      <c r="JLZ44" s="9"/>
      <c r="JMA44" s="9"/>
      <c r="JMB44" s="9"/>
      <c r="JMC44" s="9"/>
      <c r="JMD44" s="9"/>
      <c r="JME44" s="9"/>
      <c r="JMF44" s="9"/>
      <c r="JMG44" s="9"/>
      <c r="JMH44" s="9"/>
      <c r="JMI44" s="9"/>
      <c r="JMJ44" s="9"/>
      <c r="JMK44" s="9"/>
      <c r="JML44" s="9"/>
      <c r="JMM44" s="9"/>
      <c r="JMN44" s="9"/>
      <c r="JMO44" s="9"/>
      <c r="JMP44" s="9"/>
      <c r="JMQ44" s="9"/>
      <c r="JMR44" s="9"/>
      <c r="JMS44" s="9"/>
      <c r="JMT44" s="9"/>
      <c r="JMU44" s="9"/>
      <c r="JMV44" s="9"/>
      <c r="JMW44" s="9"/>
      <c r="JMX44" s="9"/>
      <c r="JMY44" s="9"/>
      <c r="JMZ44" s="9"/>
      <c r="JNA44" s="9"/>
      <c r="JNB44" s="9"/>
      <c r="JNC44" s="9"/>
      <c r="JND44" s="9"/>
      <c r="JNE44" s="9"/>
      <c r="JNF44" s="9"/>
      <c r="JNG44" s="9"/>
      <c r="JNH44" s="9"/>
      <c r="JNI44" s="9"/>
      <c r="JNJ44" s="9"/>
      <c r="JNK44" s="9"/>
      <c r="JNL44" s="9"/>
      <c r="JNM44" s="9"/>
      <c r="JNN44" s="9"/>
      <c r="JNO44" s="9"/>
      <c r="JNP44" s="9"/>
      <c r="JNQ44" s="9"/>
      <c r="JNR44" s="9"/>
      <c r="JNS44" s="9"/>
      <c r="JNT44" s="9"/>
      <c r="JNU44" s="9"/>
      <c r="JNV44" s="9"/>
      <c r="JNW44" s="9"/>
      <c r="JNX44" s="9"/>
      <c r="JNY44" s="9"/>
      <c r="JNZ44" s="9"/>
      <c r="JOA44" s="9"/>
      <c r="JOB44" s="9"/>
      <c r="JOC44" s="9"/>
      <c r="JOD44" s="9"/>
      <c r="JOE44" s="9"/>
      <c r="JOF44" s="9"/>
      <c r="JOG44" s="9"/>
      <c r="JOH44" s="9"/>
      <c r="JOI44" s="9"/>
      <c r="JOJ44" s="9"/>
      <c r="JOK44" s="9"/>
      <c r="JOL44" s="9"/>
      <c r="JOM44" s="9"/>
      <c r="JON44" s="9"/>
      <c r="JOO44" s="9"/>
      <c r="JOP44" s="9"/>
      <c r="JOQ44" s="9"/>
      <c r="JOR44" s="9"/>
      <c r="JOS44" s="9"/>
      <c r="JOT44" s="9"/>
      <c r="JOU44" s="9"/>
      <c r="JOV44" s="9"/>
      <c r="JOW44" s="9"/>
      <c r="JOX44" s="9"/>
      <c r="JOY44" s="9"/>
      <c r="JOZ44" s="9"/>
      <c r="JPA44" s="9"/>
      <c r="JPB44" s="9"/>
      <c r="JPC44" s="9"/>
      <c r="JPD44" s="9"/>
      <c r="JPE44" s="9"/>
      <c r="JPF44" s="9"/>
      <c r="JPG44" s="9"/>
      <c r="JPH44" s="9"/>
      <c r="JPI44" s="9"/>
      <c r="JPJ44" s="9"/>
      <c r="JPK44" s="9"/>
      <c r="JPL44" s="9"/>
      <c r="JPM44" s="9"/>
      <c r="JPN44" s="9"/>
      <c r="JPO44" s="9"/>
      <c r="JPP44" s="9"/>
      <c r="JPQ44" s="9"/>
      <c r="JPR44" s="9"/>
      <c r="JPS44" s="9"/>
      <c r="JPT44" s="9"/>
      <c r="JPU44" s="9"/>
      <c r="JPV44" s="9"/>
      <c r="JPW44" s="9"/>
      <c r="JPX44" s="9"/>
      <c r="JPY44" s="9"/>
      <c r="JPZ44" s="9"/>
      <c r="JQA44" s="9"/>
      <c r="JQB44" s="9"/>
      <c r="JQC44" s="9"/>
      <c r="JQD44" s="9"/>
      <c r="JQE44" s="9"/>
      <c r="JQF44" s="9"/>
      <c r="JQG44" s="9"/>
      <c r="JQH44" s="9"/>
      <c r="JQI44" s="9"/>
      <c r="JQJ44" s="9"/>
      <c r="JQK44" s="9"/>
      <c r="JQL44" s="9"/>
      <c r="JQM44" s="9"/>
      <c r="JQN44" s="9"/>
      <c r="JQO44" s="9"/>
      <c r="JQP44" s="9"/>
      <c r="JQQ44" s="9"/>
      <c r="JQR44" s="9"/>
      <c r="JQS44" s="9"/>
      <c r="JQT44" s="9"/>
      <c r="JQU44" s="9"/>
      <c r="JQV44" s="9"/>
      <c r="JQW44" s="9"/>
      <c r="JQX44" s="9"/>
      <c r="JQY44" s="9"/>
      <c r="JQZ44" s="9"/>
      <c r="JRA44" s="9"/>
      <c r="JRB44" s="9"/>
      <c r="JRC44" s="9"/>
      <c r="JRD44" s="9"/>
      <c r="JRE44" s="9"/>
      <c r="JRF44" s="9"/>
      <c r="JRG44" s="9"/>
      <c r="JRH44" s="9"/>
      <c r="JRI44" s="9"/>
      <c r="JRJ44" s="9"/>
      <c r="JRK44" s="9"/>
      <c r="JRL44" s="9"/>
      <c r="JRM44" s="9"/>
      <c r="JRN44" s="9"/>
      <c r="JRO44" s="9"/>
      <c r="JRP44" s="9"/>
      <c r="JRQ44" s="9"/>
      <c r="JRR44" s="9"/>
      <c r="JRS44" s="9"/>
      <c r="JRT44" s="9"/>
      <c r="JRU44" s="9"/>
      <c r="JRV44" s="9"/>
      <c r="JRW44" s="9"/>
      <c r="JRX44" s="9"/>
      <c r="JRY44" s="9"/>
      <c r="JRZ44" s="9"/>
      <c r="JSA44" s="9"/>
      <c r="JSB44" s="9"/>
      <c r="JSC44" s="9"/>
      <c r="JSD44" s="9"/>
      <c r="JSE44" s="9"/>
      <c r="JSF44" s="9"/>
      <c r="JSG44" s="9"/>
      <c r="JSH44" s="9"/>
      <c r="JSI44" s="9"/>
      <c r="JSJ44" s="9"/>
      <c r="JSK44" s="9"/>
      <c r="JSL44" s="9"/>
      <c r="JSM44" s="9"/>
      <c r="JSN44" s="9"/>
      <c r="JSO44" s="9"/>
      <c r="JSP44" s="9"/>
      <c r="JSQ44" s="9"/>
      <c r="JSR44" s="9"/>
      <c r="JSS44" s="9"/>
      <c r="JST44" s="9"/>
      <c r="JSU44" s="9"/>
      <c r="JSV44" s="9"/>
      <c r="JSW44" s="9"/>
      <c r="JSX44" s="9"/>
      <c r="JSY44" s="9"/>
      <c r="JSZ44" s="9"/>
      <c r="JTA44" s="9"/>
      <c r="JTB44" s="9"/>
      <c r="JTC44" s="9"/>
      <c r="JTD44" s="9"/>
      <c r="JTE44" s="9"/>
      <c r="JTF44" s="9"/>
      <c r="JTG44" s="9"/>
      <c r="JTH44" s="9"/>
      <c r="JTI44" s="9"/>
      <c r="JTJ44" s="9"/>
      <c r="JTK44" s="9"/>
      <c r="JTL44" s="9"/>
      <c r="JTM44" s="9"/>
      <c r="JTN44" s="9"/>
      <c r="JTO44" s="9"/>
      <c r="JTP44" s="9"/>
      <c r="JTQ44" s="9"/>
      <c r="JTR44" s="9"/>
      <c r="JTS44" s="9"/>
      <c r="JTT44" s="9"/>
      <c r="JTU44" s="9"/>
      <c r="JTV44" s="9"/>
      <c r="JTW44" s="9"/>
      <c r="JTX44" s="9"/>
      <c r="JTY44" s="9"/>
      <c r="JTZ44" s="9"/>
      <c r="JUA44" s="9"/>
      <c r="JUB44" s="9"/>
      <c r="JUC44" s="9"/>
      <c r="JUD44" s="9"/>
      <c r="JUE44" s="9"/>
      <c r="JUF44" s="9"/>
      <c r="JUG44" s="9"/>
      <c r="JUH44" s="9"/>
      <c r="JUI44" s="9"/>
      <c r="JUJ44" s="9"/>
      <c r="JUK44" s="9"/>
      <c r="JUL44" s="9"/>
      <c r="JUM44" s="9"/>
      <c r="JUN44" s="9"/>
      <c r="JUO44" s="9"/>
      <c r="JUP44" s="9"/>
      <c r="JUQ44" s="9"/>
      <c r="JUR44" s="9"/>
      <c r="JUS44" s="9"/>
      <c r="JUT44" s="9"/>
      <c r="JUU44" s="9"/>
      <c r="JUV44" s="9"/>
      <c r="JUW44" s="9"/>
      <c r="JUX44" s="9"/>
      <c r="JUY44" s="9"/>
      <c r="JUZ44" s="9"/>
      <c r="JVA44" s="9"/>
      <c r="JVB44" s="9"/>
      <c r="JVC44" s="9"/>
      <c r="JVD44" s="9"/>
      <c r="JVE44" s="9"/>
      <c r="JVF44" s="9"/>
      <c r="JVG44" s="9"/>
      <c r="JVH44" s="9"/>
      <c r="JVI44" s="9"/>
      <c r="JVJ44" s="9"/>
      <c r="JVK44" s="9"/>
      <c r="JVL44" s="9"/>
      <c r="JVM44" s="9"/>
      <c r="JVN44" s="9"/>
      <c r="JVO44" s="9"/>
      <c r="JVP44" s="9"/>
      <c r="JVQ44" s="9"/>
      <c r="JVR44" s="9"/>
      <c r="JVS44" s="9"/>
      <c r="JVT44" s="9"/>
      <c r="JVU44" s="9"/>
      <c r="JVV44" s="9"/>
      <c r="JVW44" s="9"/>
      <c r="JVX44" s="9"/>
      <c r="JVY44" s="9"/>
      <c r="JVZ44" s="9"/>
      <c r="JWA44" s="9"/>
      <c r="JWB44" s="9"/>
      <c r="JWC44" s="9"/>
      <c r="JWD44" s="9"/>
      <c r="JWE44" s="9"/>
      <c r="JWF44" s="9"/>
      <c r="JWG44" s="9"/>
      <c r="JWH44" s="9"/>
      <c r="JWI44" s="9"/>
      <c r="JWJ44" s="9"/>
      <c r="JWK44" s="9"/>
      <c r="JWL44" s="9"/>
      <c r="JWM44" s="9"/>
      <c r="JWN44" s="9"/>
      <c r="JWO44" s="9"/>
      <c r="JWP44" s="9"/>
      <c r="JWQ44" s="9"/>
      <c r="JWR44" s="9"/>
      <c r="JWS44" s="9"/>
      <c r="JWT44" s="9"/>
      <c r="JWU44" s="9"/>
      <c r="JWV44" s="9"/>
      <c r="JWW44" s="9"/>
      <c r="JWX44" s="9"/>
      <c r="JWY44" s="9"/>
      <c r="JWZ44" s="9"/>
      <c r="JXA44" s="9"/>
      <c r="JXB44" s="9"/>
      <c r="JXC44" s="9"/>
      <c r="JXD44" s="9"/>
      <c r="JXE44" s="9"/>
      <c r="JXF44" s="9"/>
      <c r="JXG44" s="9"/>
      <c r="JXH44" s="9"/>
      <c r="JXI44" s="9"/>
      <c r="JXJ44" s="9"/>
      <c r="JXK44" s="9"/>
      <c r="JXL44" s="9"/>
      <c r="JXM44" s="9"/>
      <c r="JXN44" s="9"/>
      <c r="JXO44" s="9"/>
      <c r="JXP44" s="9"/>
      <c r="JXQ44" s="9"/>
      <c r="JXR44" s="9"/>
      <c r="JXS44" s="9"/>
      <c r="JXT44" s="9"/>
      <c r="JXU44" s="9"/>
      <c r="JXV44" s="9"/>
      <c r="JXW44" s="9"/>
      <c r="JXX44" s="9"/>
      <c r="JXY44" s="9"/>
      <c r="JXZ44" s="9"/>
      <c r="JYA44" s="9"/>
      <c r="JYB44" s="9"/>
      <c r="JYC44" s="9"/>
      <c r="JYD44" s="9"/>
      <c r="JYE44" s="9"/>
      <c r="JYF44" s="9"/>
      <c r="JYG44" s="9"/>
      <c r="JYH44" s="9"/>
      <c r="JYI44" s="9"/>
      <c r="JYJ44" s="9"/>
      <c r="JYK44" s="9"/>
      <c r="JYL44" s="9"/>
      <c r="JYM44" s="9"/>
      <c r="JYN44" s="9"/>
      <c r="JYO44" s="9"/>
      <c r="JYP44" s="9"/>
      <c r="JYQ44" s="9"/>
      <c r="JYR44" s="9"/>
      <c r="JYS44" s="9"/>
      <c r="JYT44" s="9"/>
      <c r="JYU44" s="9"/>
      <c r="JYV44" s="9"/>
      <c r="JYW44" s="9"/>
      <c r="JYX44" s="9"/>
      <c r="JYY44" s="9"/>
      <c r="JYZ44" s="9"/>
      <c r="JZA44" s="9"/>
      <c r="JZB44" s="9"/>
      <c r="JZC44" s="9"/>
      <c r="JZD44" s="9"/>
      <c r="JZE44" s="9"/>
      <c r="JZF44" s="9"/>
      <c r="JZG44" s="9"/>
      <c r="JZH44" s="9"/>
      <c r="JZI44" s="9"/>
      <c r="JZJ44" s="9"/>
      <c r="JZK44" s="9"/>
      <c r="JZL44" s="9"/>
      <c r="JZM44" s="9"/>
      <c r="JZN44" s="9"/>
      <c r="JZO44" s="9"/>
      <c r="JZP44" s="9"/>
      <c r="JZQ44" s="9"/>
      <c r="JZR44" s="9"/>
      <c r="JZS44" s="9"/>
      <c r="JZT44" s="9"/>
      <c r="JZU44" s="9"/>
      <c r="JZV44" s="9"/>
      <c r="JZW44" s="9"/>
      <c r="JZX44" s="9"/>
      <c r="JZY44" s="9"/>
      <c r="JZZ44" s="9"/>
      <c r="KAA44" s="9"/>
      <c r="KAB44" s="9"/>
      <c r="KAC44" s="9"/>
      <c r="KAD44" s="9"/>
      <c r="KAE44" s="9"/>
      <c r="KAF44" s="9"/>
      <c r="KAG44" s="9"/>
      <c r="KAH44" s="9"/>
      <c r="KAI44" s="9"/>
      <c r="KAJ44" s="9"/>
      <c r="KAK44" s="9"/>
      <c r="KAL44" s="9"/>
      <c r="KAM44" s="9"/>
      <c r="KAN44" s="9"/>
      <c r="KAO44" s="9"/>
      <c r="KAP44" s="9"/>
      <c r="KAQ44" s="9"/>
      <c r="KAR44" s="9"/>
      <c r="KAS44" s="9"/>
      <c r="KAT44" s="9"/>
      <c r="KAU44" s="9"/>
      <c r="KAV44" s="9"/>
      <c r="KAW44" s="9"/>
      <c r="KAX44" s="9"/>
      <c r="KAY44" s="9"/>
      <c r="KAZ44" s="9"/>
      <c r="KBA44" s="9"/>
      <c r="KBB44" s="9"/>
      <c r="KBC44" s="9"/>
      <c r="KBD44" s="9"/>
      <c r="KBE44" s="9"/>
      <c r="KBF44" s="9"/>
      <c r="KBG44" s="9"/>
      <c r="KBH44" s="9"/>
      <c r="KBI44" s="9"/>
      <c r="KBJ44" s="9"/>
      <c r="KBK44" s="9"/>
      <c r="KBL44" s="9"/>
      <c r="KBM44" s="9"/>
      <c r="KBN44" s="9"/>
      <c r="KBO44" s="9"/>
      <c r="KBP44" s="9"/>
      <c r="KBQ44" s="9"/>
      <c r="KBR44" s="9"/>
      <c r="KBS44" s="9"/>
      <c r="KBT44" s="9"/>
      <c r="KBU44" s="9"/>
      <c r="KBV44" s="9"/>
      <c r="KBW44" s="9"/>
      <c r="KBX44" s="9"/>
      <c r="KBY44" s="9"/>
      <c r="KBZ44" s="9"/>
      <c r="KCA44" s="9"/>
      <c r="KCB44" s="9"/>
      <c r="KCC44" s="9"/>
      <c r="KCD44" s="9"/>
      <c r="KCE44" s="9"/>
      <c r="KCF44" s="9"/>
      <c r="KCG44" s="9"/>
      <c r="KCH44" s="9"/>
      <c r="KCI44" s="9"/>
      <c r="KCJ44" s="9"/>
      <c r="KCK44" s="9"/>
      <c r="KCL44" s="9"/>
      <c r="KCM44" s="9"/>
      <c r="KCN44" s="9"/>
      <c r="KCO44" s="9"/>
      <c r="KCP44" s="9"/>
      <c r="KCQ44" s="9"/>
      <c r="KCR44" s="9"/>
      <c r="KCS44" s="9"/>
      <c r="KCT44" s="9"/>
      <c r="KCU44" s="9"/>
      <c r="KCV44" s="9"/>
      <c r="KCW44" s="9"/>
      <c r="KCX44" s="9"/>
      <c r="KCY44" s="9"/>
      <c r="KCZ44" s="9"/>
      <c r="KDA44" s="9"/>
      <c r="KDB44" s="9"/>
      <c r="KDC44" s="9"/>
      <c r="KDD44" s="9"/>
      <c r="KDE44" s="9"/>
      <c r="KDF44" s="9"/>
      <c r="KDG44" s="9"/>
      <c r="KDH44" s="9"/>
      <c r="KDI44" s="9"/>
      <c r="KDJ44" s="9"/>
      <c r="KDK44" s="9"/>
      <c r="KDL44" s="9"/>
      <c r="KDM44" s="9"/>
      <c r="KDN44" s="9"/>
      <c r="KDO44" s="9"/>
      <c r="KDP44" s="9"/>
      <c r="KDQ44" s="9"/>
      <c r="KDR44" s="9"/>
      <c r="KDS44" s="9"/>
      <c r="KDT44" s="9"/>
      <c r="KDU44" s="9"/>
      <c r="KDV44" s="9"/>
      <c r="KDW44" s="9"/>
      <c r="KDX44" s="9"/>
      <c r="KDY44" s="9"/>
      <c r="KDZ44" s="9"/>
      <c r="KEA44" s="9"/>
      <c r="KEB44" s="9"/>
      <c r="KEC44" s="9"/>
      <c r="KED44" s="9"/>
      <c r="KEE44" s="9"/>
      <c r="KEF44" s="9"/>
      <c r="KEG44" s="9"/>
      <c r="KEH44" s="9"/>
      <c r="KEI44" s="9"/>
      <c r="KEJ44" s="9"/>
      <c r="KEK44" s="9"/>
      <c r="KEL44" s="9"/>
      <c r="KEM44" s="9"/>
      <c r="KEN44" s="967"/>
    </row>
    <row r="45" spans="1:7580" s="1" customFormat="1" ht="15.75" x14ac:dyDescent="0.2">
      <c r="A45" s="967">
        <v>50</v>
      </c>
      <c r="B45" s="867" t="s">
        <v>471</v>
      </c>
      <c r="C45" s="868">
        <v>48000</v>
      </c>
      <c r="D45" s="869" t="s">
        <v>396</v>
      </c>
      <c r="E45" s="869"/>
      <c r="F45" s="871" t="s">
        <v>397</v>
      </c>
      <c r="G45" s="871" t="s">
        <v>63</v>
      </c>
      <c r="H45" s="1013"/>
      <c r="I45" s="1013"/>
      <c r="J45" s="1013">
        <f t="shared" si="12"/>
        <v>0</v>
      </c>
      <c r="K45" s="1013">
        <f t="shared" si="13"/>
        <v>0</v>
      </c>
      <c r="L45" s="699"/>
      <c r="M45" s="699"/>
      <c r="N45" s="699">
        <f t="shared" si="10"/>
        <v>0</v>
      </c>
      <c r="O45" s="878"/>
      <c r="P45" s="878"/>
      <c r="Q45" s="1013">
        <f t="shared" si="11"/>
        <v>0</v>
      </c>
      <c r="R45" s="878"/>
      <c r="S45" s="106">
        <v>10</v>
      </c>
      <c r="T45" s="106">
        <v>3</v>
      </c>
      <c r="U45" s="914"/>
      <c r="V45" s="878"/>
      <c r="W45" s="878"/>
      <c r="X45" s="878"/>
      <c r="Y45" s="878"/>
      <c r="Z45" s="878"/>
      <c r="AA45" s="878"/>
      <c r="AB45" s="878"/>
      <c r="AC45" s="878"/>
      <c r="AD45" s="878"/>
      <c r="AE45" s="232"/>
      <c r="AF45" s="878"/>
      <c r="AG45" s="232"/>
      <c r="AH45" s="878"/>
      <c r="AI45" s="963"/>
      <c r="AJ45" s="1012">
        <f t="shared" si="14"/>
        <v>13</v>
      </c>
      <c r="AK45" s="874"/>
      <c r="AL45" s="875">
        <f t="shared" si="15"/>
        <v>1</v>
      </c>
      <c r="AM45" s="876">
        <f>IF(D45="PC", +IF(AJ49&gt;17,1,0),0)</f>
        <v>0</v>
      </c>
      <c r="AN45" s="876">
        <f>IF(E45="CA",1,0)</f>
        <v>0</v>
      </c>
      <c r="AO45" s="4">
        <f>+IF(G45="S",5,+IF(D45="PM",10,12))</f>
        <v>12</v>
      </c>
      <c r="AP45" s="877">
        <f t="shared" si="16"/>
        <v>7488000</v>
      </c>
      <c r="AQ45" s="877">
        <v>115008</v>
      </c>
      <c r="AR45" s="877"/>
      <c r="AS45" s="877">
        <f>AP45*$AN$2*AN45</f>
        <v>0</v>
      </c>
      <c r="AT45" s="877"/>
      <c r="AU45" s="4"/>
      <c r="AV45" s="967"/>
      <c r="AW45" s="967"/>
      <c r="AX45" s="967"/>
      <c r="AY45" s="967"/>
      <c r="AZ45" s="967"/>
      <c r="BA45" s="967"/>
      <c r="BB45" s="967"/>
      <c r="BC45" s="967"/>
      <c r="BD45" s="967"/>
      <c r="BE45" s="967"/>
      <c r="BF45" s="967"/>
      <c r="BG45" s="967"/>
      <c r="BH45" s="967"/>
      <c r="BI45" s="967"/>
      <c r="BJ45" s="967"/>
      <c r="BK45" s="967"/>
      <c r="BL45" s="967"/>
      <c r="BM45" s="967"/>
      <c r="BN45" s="967"/>
      <c r="BO45" s="967"/>
      <c r="BP45" s="967"/>
      <c r="BQ45" s="967"/>
      <c r="BR45" s="967"/>
      <c r="BS45" s="967"/>
      <c r="BT45" s="967"/>
      <c r="BU45" s="967"/>
      <c r="BV45" s="967"/>
      <c r="BW45" s="967"/>
      <c r="BX45" s="967"/>
      <c r="BY45" s="967"/>
      <c r="BZ45" s="967"/>
      <c r="CA45" s="967"/>
      <c r="CB45" s="967"/>
      <c r="CC45" s="967"/>
      <c r="CD45" s="967"/>
      <c r="CE45" s="967"/>
      <c r="CF45" s="967"/>
      <c r="CG45" s="967"/>
      <c r="CH45" s="967"/>
      <c r="CI45" s="967"/>
      <c r="CJ45" s="967"/>
      <c r="CK45" s="967"/>
      <c r="CL45" s="967"/>
      <c r="CM45" s="967"/>
      <c r="CN45" s="967"/>
      <c r="CO45" s="967"/>
      <c r="CP45" s="967"/>
      <c r="CQ45" s="967"/>
      <c r="CR45" s="967"/>
      <c r="CS45" s="967"/>
      <c r="CT45" s="967"/>
      <c r="CU45" s="967"/>
      <c r="CV45" s="967"/>
      <c r="CW45" s="967"/>
      <c r="CX45" s="967"/>
      <c r="CY45" s="967"/>
      <c r="CZ45" s="967"/>
      <c r="DA45" s="967"/>
      <c r="DB45" s="967"/>
      <c r="DC45" s="967"/>
      <c r="DD45" s="967"/>
      <c r="DE45" s="967"/>
      <c r="DF45" s="967"/>
      <c r="DG45" s="967"/>
      <c r="DH45" s="967"/>
      <c r="DI45" s="967"/>
      <c r="DJ45" s="967"/>
      <c r="DK45" s="967"/>
      <c r="DL45" s="967"/>
      <c r="DM45" s="967"/>
      <c r="DN45" s="967"/>
      <c r="DO45" s="967"/>
      <c r="DP45" s="967"/>
      <c r="DQ45" s="967"/>
      <c r="DR45" s="967"/>
      <c r="DS45" s="967"/>
      <c r="DT45" s="967"/>
      <c r="DU45" s="967"/>
      <c r="DV45" s="967"/>
      <c r="DW45" s="967"/>
      <c r="DX45" s="967"/>
      <c r="DY45" s="967"/>
      <c r="DZ45" s="967"/>
      <c r="EA45" s="967"/>
      <c r="EB45" s="967"/>
      <c r="EC45" s="967"/>
      <c r="ED45" s="967"/>
      <c r="EE45" s="967"/>
      <c r="EF45" s="967"/>
      <c r="EG45" s="967"/>
      <c r="EH45" s="967"/>
      <c r="EI45" s="967"/>
      <c r="EJ45" s="967"/>
      <c r="EK45" s="967"/>
      <c r="EL45" s="967"/>
      <c r="EM45" s="967"/>
      <c r="EN45" s="967"/>
      <c r="EO45" s="967"/>
      <c r="EP45" s="967"/>
      <c r="EQ45" s="967"/>
      <c r="ER45" s="967"/>
      <c r="ES45" s="967"/>
      <c r="ET45" s="967"/>
      <c r="EU45" s="967"/>
      <c r="EV45" s="967"/>
      <c r="EW45" s="967"/>
      <c r="EX45" s="967"/>
      <c r="EY45" s="967"/>
      <c r="EZ45" s="967"/>
      <c r="FA45" s="967"/>
      <c r="FB45" s="967"/>
      <c r="FC45" s="967"/>
      <c r="FD45" s="967"/>
      <c r="FE45" s="967"/>
      <c r="FF45" s="967"/>
      <c r="FG45" s="967"/>
      <c r="FH45" s="967"/>
      <c r="FI45" s="967"/>
      <c r="FJ45" s="967"/>
      <c r="FK45" s="967"/>
      <c r="FL45" s="967"/>
      <c r="FM45" s="967"/>
      <c r="FN45" s="967"/>
      <c r="FO45" s="967"/>
      <c r="FP45" s="967"/>
      <c r="FQ45" s="967"/>
      <c r="FR45" s="967"/>
      <c r="FS45" s="967"/>
      <c r="FT45" s="967"/>
      <c r="FU45" s="967"/>
      <c r="FV45" s="967"/>
      <c r="FW45" s="967"/>
      <c r="FX45" s="967"/>
      <c r="FY45" s="967"/>
      <c r="FZ45" s="967"/>
      <c r="GA45" s="967"/>
      <c r="GB45" s="967"/>
      <c r="GC45" s="967"/>
      <c r="GD45" s="967"/>
      <c r="GE45" s="967"/>
      <c r="GF45" s="967"/>
      <c r="GG45" s="967"/>
      <c r="GH45" s="967"/>
      <c r="GI45" s="967"/>
      <c r="GJ45" s="967"/>
      <c r="GK45" s="967"/>
      <c r="GL45" s="967"/>
      <c r="GM45" s="967"/>
      <c r="GN45" s="967"/>
      <c r="GO45" s="967"/>
      <c r="GP45" s="967"/>
      <c r="GQ45" s="967"/>
      <c r="GR45" s="967"/>
      <c r="GS45" s="967"/>
      <c r="GT45" s="967"/>
      <c r="GU45" s="967"/>
      <c r="GV45" s="967"/>
      <c r="GW45" s="967"/>
      <c r="GX45" s="967"/>
      <c r="GY45" s="967"/>
      <c r="GZ45" s="967"/>
      <c r="HA45" s="967"/>
      <c r="HB45" s="967"/>
      <c r="HC45" s="967"/>
      <c r="HD45" s="967"/>
      <c r="HE45" s="967"/>
      <c r="HF45" s="967"/>
      <c r="HG45" s="967"/>
      <c r="HH45" s="967"/>
      <c r="HI45" s="967"/>
      <c r="HJ45" s="967"/>
      <c r="HK45" s="967"/>
      <c r="HL45" s="967"/>
      <c r="HM45" s="967"/>
      <c r="HN45" s="967"/>
      <c r="HO45" s="967"/>
      <c r="HP45" s="967"/>
      <c r="HQ45" s="967"/>
      <c r="HR45" s="967"/>
      <c r="HS45" s="967"/>
      <c r="HT45" s="967"/>
      <c r="HU45" s="967"/>
      <c r="HV45" s="967"/>
      <c r="HW45" s="967"/>
      <c r="HX45" s="967"/>
      <c r="HY45" s="967"/>
      <c r="HZ45" s="967"/>
      <c r="IA45" s="967"/>
      <c r="IB45" s="967"/>
      <c r="IC45" s="967"/>
      <c r="ID45" s="967"/>
      <c r="IE45" s="967"/>
      <c r="IF45" s="967"/>
      <c r="IG45" s="967"/>
      <c r="IH45" s="967"/>
      <c r="II45" s="967"/>
      <c r="IJ45" s="967"/>
      <c r="IK45" s="967"/>
      <c r="IL45" s="967"/>
      <c r="IM45" s="967"/>
      <c r="IN45" s="967"/>
      <c r="IO45" s="967"/>
      <c r="IP45" s="967"/>
      <c r="IQ45" s="967"/>
      <c r="IR45" s="967"/>
      <c r="IS45" s="967"/>
      <c r="IT45" s="967"/>
      <c r="IU45" s="967"/>
      <c r="IV45" s="967"/>
      <c r="IW45" s="967"/>
      <c r="IX45" s="967"/>
      <c r="IY45" s="967"/>
      <c r="IZ45" s="967"/>
      <c r="JA45" s="967"/>
      <c r="JB45" s="967"/>
      <c r="JC45" s="967"/>
      <c r="JD45" s="967"/>
      <c r="JE45" s="967"/>
      <c r="JF45" s="967"/>
      <c r="JG45" s="967"/>
      <c r="JH45" s="967"/>
      <c r="JI45" s="967"/>
      <c r="JJ45" s="967"/>
      <c r="JK45" s="967"/>
      <c r="JL45" s="967"/>
      <c r="JM45" s="967"/>
      <c r="JN45" s="967"/>
      <c r="JO45" s="967"/>
      <c r="JP45" s="967"/>
      <c r="JQ45" s="967"/>
      <c r="JR45" s="967"/>
      <c r="JS45" s="967"/>
      <c r="JT45" s="967"/>
      <c r="JU45" s="967"/>
      <c r="JV45" s="967"/>
      <c r="JW45" s="967"/>
      <c r="JX45" s="967"/>
      <c r="JY45" s="967"/>
      <c r="JZ45" s="967"/>
      <c r="KA45" s="967"/>
      <c r="KB45" s="967"/>
      <c r="KC45" s="967"/>
      <c r="KD45" s="967"/>
      <c r="KE45" s="967"/>
      <c r="KF45" s="967"/>
      <c r="KG45" s="967"/>
      <c r="KH45" s="967"/>
      <c r="KI45" s="967"/>
      <c r="KJ45" s="967"/>
      <c r="KK45" s="967"/>
      <c r="KL45" s="967"/>
      <c r="KM45" s="967"/>
      <c r="KN45" s="967"/>
      <c r="KO45" s="967"/>
      <c r="KP45" s="967"/>
      <c r="KQ45" s="967"/>
      <c r="KR45" s="967"/>
      <c r="KS45" s="967"/>
      <c r="KT45" s="967"/>
      <c r="KU45" s="967"/>
      <c r="KV45" s="967"/>
      <c r="KW45" s="967"/>
      <c r="KX45" s="967"/>
      <c r="KY45" s="967"/>
      <c r="KZ45" s="967"/>
      <c r="LA45" s="967"/>
      <c r="LB45" s="967"/>
      <c r="LC45" s="967"/>
      <c r="LD45" s="967"/>
      <c r="LE45" s="967"/>
      <c r="LF45" s="967"/>
      <c r="LG45" s="967"/>
      <c r="LH45" s="967"/>
      <c r="LI45" s="967"/>
      <c r="LJ45" s="967"/>
      <c r="LK45" s="967"/>
      <c r="LL45" s="967"/>
      <c r="LM45" s="967"/>
      <c r="LN45" s="967"/>
      <c r="LO45" s="967"/>
      <c r="LP45" s="967"/>
      <c r="LQ45" s="967"/>
      <c r="LR45" s="967"/>
      <c r="LS45" s="967"/>
      <c r="LT45" s="967"/>
      <c r="LU45" s="967"/>
      <c r="LV45" s="967"/>
      <c r="LW45" s="967"/>
      <c r="LX45" s="967"/>
      <c r="LY45" s="967"/>
      <c r="LZ45" s="967"/>
      <c r="MA45" s="967"/>
      <c r="MB45" s="967"/>
      <c r="MC45" s="967"/>
      <c r="MD45" s="967"/>
      <c r="ME45" s="967"/>
      <c r="MF45" s="967"/>
      <c r="MG45" s="967"/>
      <c r="MH45" s="967"/>
      <c r="MI45" s="967"/>
      <c r="MJ45" s="967"/>
      <c r="MK45" s="967"/>
      <c r="ML45" s="967"/>
      <c r="MM45" s="967"/>
      <c r="MN45" s="967"/>
      <c r="MO45" s="967"/>
      <c r="MP45" s="967"/>
      <c r="MQ45" s="967"/>
      <c r="MR45" s="967"/>
      <c r="MS45" s="967"/>
      <c r="MT45" s="967"/>
      <c r="MU45" s="967"/>
      <c r="MV45" s="967"/>
      <c r="MW45" s="967"/>
      <c r="MX45" s="967"/>
      <c r="MY45" s="967"/>
      <c r="MZ45" s="967"/>
      <c r="NA45" s="967"/>
      <c r="NB45" s="967"/>
      <c r="NC45" s="967"/>
      <c r="ND45" s="967"/>
      <c r="NE45" s="967"/>
      <c r="NF45" s="967"/>
      <c r="NG45" s="967"/>
      <c r="NH45" s="967"/>
      <c r="NI45" s="967"/>
      <c r="NJ45" s="967"/>
      <c r="NK45" s="967"/>
      <c r="NL45" s="967"/>
      <c r="NM45" s="967"/>
      <c r="NN45" s="967"/>
      <c r="NO45" s="967"/>
      <c r="NP45" s="967"/>
      <c r="NQ45" s="967"/>
      <c r="NR45" s="967"/>
      <c r="NS45" s="967"/>
      <c r="NT45" s="967"/>
      <c r="NU45" s="967"/>
      <c r="NV45" s="967"/>
      <c r="NW45" s="967"/>
      <c r="NX45" s="967"/>
      <c r="NY45" s="967"/>
      <c r="NZ45" s="967"/>
      <c r="OA45" s="967"/>
      <c r="OB45" s="967"/>
      <c r="OC45" s="967"/>
      <c r="OD45" s="967"/>
      <c r="OE45" s="967"/>
      <c r="OF45" s="967"/>
      <c r="OG45" s="967"/>
      <c r="OH45" s="967"/>
      <c r="OI45" s="967"/>
      <c r="OJ45" s="967"/>
      <c r="OK45" s="967"/>
      <c r="OL45" s="967"/>
      <c r="OM45" s="967"/>
      <c r="ON45" s="967"/>
      <c r="OO45" s="967"/>
      <c r="OP45" s="967"/>
      <c r="OQ45" s="967"/>
      <c r="OR45" s="967"/>
      <c r="OS45" s="967"/>
      <c r="OT45" s="967"/>
      <c r="OU45" s="967"/>
      <c r="OV45" s="967"/>
      <c r="OW45" s="967"/>
      <c r="OX45" s="967"/>
      <c r="OY45" s="967"/>
      <c r="OZ45" s="967"/>
      <c r="PA45" s="967"/>
      <c r="PB45" s="967"/>
      <c r="PC45" s="967"/>
      <c r="PD45" s="967"/>
      <c r="PE45" s="967"/>
      <c r="PF45" s="967"/>
      <c r="PG45" s="967"/>
      <c r="PH45" s="967"/>
      <c r="PI45" s="967"/>
      <c r="PJ45" s="967"/>
      <c r="PK45" s="967"/>
      <c r="PL45" s="967"/>
      <c r="PM45" s="967"/>
      <c r="PN45" s="967"/>
      <c r="PO45" s="967"/>
      <c r="PP45" s="967"/>
      <c r="PQ45" s="967"/>
      <c r="PR45" s="967"/>
      <c r="PS45" s="967"/>
      <c r="PT45" s="967"/>
      <c r="PU45" s="967"/>
      <c r="PV45" s="967"/>
      <c r="PW45" s="967"/>
      <c r="PX45" s="967"/>
      <c r="PY45" s="967"/>
      <c r="PZ45" s="967"/>
      <c r="QA45" s="967"/>
      <c r="QB45" s="967"/>
      <c r="QC45" s="967"/>
      <c r="QD45" s="967"/>
      <c r="QE45" s="967"/>
      <c r="QF45" s="967"/>
      <c r="QG45" s="967"/>
      <c r="QH45" s="967"/>
      <c r="QI45" s="967"/>
      <c r="QJ45" s="967"/>
      <c r="QK45" s="967"/>
      <c r="QL45" s="967"/>
      <c r="QM45" s="967"/>
      <c r="QN45" s="967"/>
      <c r="QO45" s="967"/>
      <c r="QP45" s="967"/>
      <c r="QQ45" s="967"/>
      <c r="QR45" s="967"/>
      <c r="QS45" s="967"/>
      <c r="QT45" s="967"/>
      <c r="QU45" s="967"/>
      <c r="QV45" s="967"/>
      <c r="QW45" s="967"/>
      <c r="QX45" s="967"/>
      <c r="QY45" s="967"/>
      <c r="QZ45" s="967"/>
      <c r="RA45" s="967"/>
      <c r="RB45" s="967"/>
      <c r="RC45" s="967"/>
      <c r="RD45" s="967"/>
      <c r="RE45" s="967"/>
      <c r="RF45" s="967"/>
      <c r="RG45" s="967"/>
      <c r="RH45" s="967"/>
      <c r="RI45" s="967"/>
      <c r="RJ45" s="967"/>
      <c r="RK45" s="967"/>
      <c r="RL45" s="967"/>
      <c r="RM45" s="967"/>
      <c r="RN45" s="967"/>
      <c r="RO45" s="967"/>
      <c r="RP45" s="967"/>
      <c r="RQ45" s="967"/>
      <c r="RR45" s="967"/>
      <c r="RS45" s="967"/>
      <c r="RT45" s="967"/>
      <c r="RU45" s="967"/>
      <c r="RV45" s="967"/>
      <c r="RW45" s="967"/>
      <c r="RX45" s="967"/>
      <c r="RY45" s="967"/>
      <c r="RZ45" s="967"/>
      <c r="SA45" s="967"/>
      <c r="SB45" s="967"/>
      <c r="SC45" s="967"/>
      <c r="SD45" s="967"/>
      <c r="SE45" s="967"/>
      <c r="SF45" s="967"/>
      <c r="SG45" s="967"/>
      <c r="SH45" s="967"/>
      <c r="SI45" s="967"/>
      <c r="SJ45" s="967"/>
      <c r="SK45" s="967"/>
      <c r="SL45" s="967"/>
      <c r="SM45" s="967"/>
      <c r="SN45" s="967"/>
      <c r="SO45" s="967"/>
      <c r="SP45" s="967"/>
      <c r="SQ45" s="967"/>
      <c r="SR45" s="967"/>
      <c r="SS45" s="967"/>
      <c r="ST45" s="967"/>
      <c r="SU45" s="967"/>
      <c r="SV45" s="967"/>
      <c r="SW45" s="967"/>
      <c r="SX45" s="967"/>
      <c r="SY45" s="967"/>
      <c r="SZ45" s="967"/>
      <c r="TA45" s="967"/>
      <c r="TB45" s="967"/>
      <c r="TC45" s="967"/>
      <c r="TD45" s="967"/>
      <c r="TE45" s="967"/>
      <c r="TF45" s="967"/>
      <c r="TG45" s="967"/>
      <c r="TH45" s="967"/>
      <c r="TI45" s="967"/>
      <c r="TJ45" s="967"/>
      <c r="TK45" s="967"/>
      <c r="TL45" s="967"/>
      <c r="TM45" s="967"/>
      <c r="TN45" s="967"/>
      <c r="TO45" s="967"/>
      <c r="TP45" s="967"/>
      <c r="TQ45" s="967"/>
      <c r="TR45" s="967"/>
      <c r="TS45" s="967"/>
      <c r="TT45" s="967"/>
      <c r="TU45" s="967"/>
      <c r="TV45" s="967"/>
      <c r="TW45" s="967"/>
      <c r="TX45" s="967"/>
      <c r="TY45" s="967"/>
      <c r="TZ45" s="967"/>
      <c r="UA45" s="967"/>
      <c r="UB45" s="967"/>
      <c r="UC45" s="967"/>
      <c r="UD45" s="967"/>
      <c r="UE45" s="967"/>
      <c r="UF45" s="967"/>
      <c r="UG45" s="967"/>
      <c r="UH45" s="967"/>
      <c r="UI45" s="967"/>
      <c r="UJ45" s="967"/>
      <c r="UK45" s="967"/>
      <c r="UL45" s="967"/>
      <c r="UM45" s="967"/>
      <c r="UN45" s="967"/>
      <c r="UO45" s="967"/>
      <c r="UP45" s="967"/>
      <c r="UQ45" s="967"/>
      <c r="UR45" s="967"/>
      <c r="US45" s="967"/>
      <c r="UT45" s="967"/>
      <c r="UU45" s="967"/>
      <c r="UV45" s="967"/>
      <c r="UW45" s="967"/>
      <c r="UX45" s="967"/>
      <c r="UY45" s="967"/>
      <c r="UZ45" s="967"/>
      <c r="VA45" s="967"/>
      <c r="VB45" s="967"/>
      <c r="VC45" s="967"/>
      <c r="VD45" s="967"/>
      <c r="VE45" s="967"/>
      <c r="VF45" s="967"/>
      <c r="VG45" s="967"/>
      <c r="VH45" s="967"/>
      <c r="VI45" s="967"/>
      <c r="VJ45" s="967"/>
      <c r="VK45" s="967"/>
      <c r="VL45" s="967"/>
      <c r="VM45" s="967"/>
      <c r="VN45" s="967"/>
      <c r="VO45" s="967"/>
      <c r="VP45" s="967"/>
      <c r="VQ45" s="967"/>
      <c r="VR45" s="967"/>
      <c r="VS45" s="967"/>
      <c r="VT45" s="967"/>
      <c r="VU45" s="967"/>
      <c r="VV45" s="967"/>
      <c r="VW45" s="967"/>
      <c r="VX45" s="967"/>
      <c r="VY45" s="967"/>
      <c r="VZ45" s="967"/>
      <c r="WA45" s="967"/>
      <c r="WB45" s="967"/>
      <c r="WC45" s="967"/>
      <c r="WD45" s="967"/>
      <c r="WE45" s="967"/>
      <c r="WF45" s="967"/>
      <c r="WG45" s="967"/>
      <c r="WH45" s="967"/>
      <c r="WI45" s="967"/>
      <c r="WJ45" s="967"/>
      <c r="WK45" s="967"/>
      <c r="WL45" s="967"/>
      <c r="WM45" s="967"/>
      <c r="WN45" s="967"/>
      <c r="WO45" s="967"/>
      <c r="WP45" s="967"/>
      <c r="WQ45" s="967"/>
      <c r="WR45" s="967"/>
      <c r="WS45" s="967"/>
      <c r="WT45" s="967"/>
      <c r="WU45" s="967"/>
      <c r="WV45" s="967"/>
      <c r="WW45" s="967"/>
      <c r="WX45" s="967"/>
      <c r="WY45" s="967"/>
      <c r="WZ45" s="967"/>
      <c r="XA45" s="967"/>
      <c r="XB45" s="967"/>
      <c r="XC45" s="967"/>
      <c r="XD45" s="967"/>
      <c r="XE45" s="967"/>
      <c r="XF45" s="967"/>
      <c r="XG45" s="967"/>
      <c r="XH45" s="967"/>
      <c r="XI45" s="967"/>
      <c r="XJ45" s="967"/>
      <c r="XK45" s="967"/>
      <c r="XL45" s="967"/>
      <c r="XM45" s="967"/>
      <c r="XN45" s="967"/>
      <c r="XO45" s="967"/>
      <c r="XP45" s="967"/>
      <c r="XQ45" s="967"/>
      <c r="XR45" s="967"/>
      <c r="XS45" s="967"/>
      <c r="XT45" s="967"/>
      <c r="XU45" s="967"/>
      <c r="XV45" s="967"/>
      <c r="XW45" s="967"/>
      <c r="XX45" s="967"/>
      <c r="XY45" s="967"/>
      <c r="XZ45" s="967"/>
      <c r="YA45" s="967"/>
      <c r="YB45" s="967"/>
      <c r="YC45" s="967"/>
      <c r="YD45" s="967"/>
      <c r="YE45" s="967"/>
      <c r="YF45" s="967"/>
      <c r="YG45" s="967"/>
      <c r="YH45" s="967"/>
      <c r="YI45" s="967"/>
      <c r="YJ45" s="967"/>
      <c r="YK45" s="967"/>
      <c r="YL45" s="967"/>
      <c r="YM45" s="967"/>
      <c r="YN45" s="967"/>
      <c r="YO45" s="967"/>
      <c r="YP45" s="967"/>
      <c r="YQ45" s="967"/>
      <c r="YR45" s="967"/>
      <c r="YS45" s="967"/>
      <c r="YT45" s="967"/>
      <c r="YU45" s="967"/>
      <c r="YV45" s="967"/>
      <c r="YW45" s="967"/>
      <c r="YX45" s="967"/>
      <c r="YY45" s="967"/>
      <c r="YZ45" s="967"/>
      <c r="ZA45" s="967"/>
      <c r="ZB45" s="967"/>
      <c r="ZC45" s="967"/>
      <c r="ZD45" s="967"/>
      <c r="ZE45" s="967"/>
      <c r="ZF45" s="967"/>
      <c r="ZG45" s="967"/>
      <c r="ZH45" s="967"/>
      <c r="ZI45" s="967"/>
      <c r="ZJ45" s="967"/>
      <c r="ZK45" s="967"/>
      <c r="ZL45" s="967"/>
      <c r="ZM45" s="967"/>
      <c r="ZN45" s="967"/>
      <c r="ZO45" s="967"/>
      <c r="ZP45" s="967"/>
      <c r="ZQ45" s="967"/>
      <c r="ZR45" s="967"/>
      <c r="ZS45" s="967"/>
      <c r="ZT45" s="967"/>
      <c r="ZU45" s="967"/>
      <c r="ZV45" s="967"/>
      <c r="ZW45" s="967"/>
      <c r="ZX45" s="967"/>
      <c r="ZY45" s="967"/>
      <c r="ZZ45" s="967"/>
      <c r="AAA45" s="967"/>
      <c r="AAB45" s="967"/>
      <c r="AAC45" s="967"/>
      <c r="AAD45" s="967"/>
      <c r="AAE45" s="967"/>
      <c r="AAF45" s="967"/>
      <c r="AAG45" s="967"/>
      <c r="AAH45" s="967"/>
      <c r="AAI45" s="967"/>
      <c r="AAJ45" s="967"/>
      <c r="AAK45" s="967"/>
      <c r="AAL45" s="967"/>
      <c r="AAM45" s="967"/>
      <c r="AAN45" s="967"/>
      <c r="AAO45" s="967"/>
      <c r="AAP45" s="967"/>
      <c r="AAQ45" s="967"/>
      <c r="AAR45" s="967"/>
      <c r="AAS45" s="967"/>
      <c r="AAT45" s="967"/>
      <c r="AAU45" s="967"/>
      <c r="AAV45" s="967"/>
      <c r="AAW45" s="967"/>
      <c r="AAX45" s="967"/>
      <c r="AAY45" s="967"/>
      <c r="AAZ45" s="967"/>
      <c r="ABA45" s="967"/>
      <c r="ABB45" s="967"/>
      <c r="ABC45" s="967"/>
      <c r="ABD45" s="967"/>
      <c r="ABE45" s="967"/>
      <c r="ABF45" s="967"/>
      <c r="ABG45" s="967"/>
      <c r="ABH45" s="967"/>
      <c r="ABI45" s="967"/>
      <c r="ABJ45" s="967"/>
      <c r="ABK45" s="967"/>
      <c r="ABL45" s="967"/>
      <c r="ABM45" s="967"/>
      <c r="ABN45" s="967"/>
      <c r="ABO45" s="967"/>
      <c r="ABP45" s="967"/>
      <c r="ABQ45" s="967"/>
      <c r="ABR45" s="967"/>
      <c r="ABS45" s="967"/>
      <c r="ABT45" s="967"/>
      <c r="ABU45" s="967"/>
      <c r="ABV45" s="967"/>
      <c r="ABW45" s="967"/>
      <c r="ABX45" s="967"/>
      <c r="ABY45" s="967"/>
      <c r="ABZ45" s="967"/>
      <c r="ACA45" s="967"/>
      <c r="ACB45" s="967"/>
      <c r="ACC45" s="967"/>
      <c r="ACD45" s="967"/>
      <c r="ACE45" s="967"/>
      <c r="ACF45" s="967"/>
      <c r="ACG45" s="967"/>
      <c r="ACH45" s="967"/>
      <c r="ACI45" s="967"/>
      <c r="ACJ45" s="967"/>
      <c r="ACK45" s="967"/>
      <c r="ACL45" s="967"/>
      <c r="ACM45" s="967"/>
      <c r="ACN45" s="967"/>
      <c r="ACO45" s="967"/>
      <c r="ACP45" s="967"/>
      <c r="ACQ45" s="967"/>
      <c r="ACR45" s="967"/>
      <c r="ACS45" s="967"/>
      <c r="ACT45" s="967"/>
      <c r="ACU45" s="967"/>
      <c r="ACV45" s="967"/>
      <c r="ACW45" s="967"/>
      <c r="ACX45" s="967"/>
      <c r="ACY45" s="967"/>
      <c r="ACZ45" s="967"/>
      <c r="ADA45" s="967"/>
      <c r="ADB45" s="967"/>
      <c r="ADC45" s="967"/>
      <c r="ADD45" s="967"/>
      <c r="ADE45" s="967"/>
      <c r="ADF45" s="967"/>
      <c r="ADG45" s="967"/>
      <c r="ADH45" s="967"/>
      <c r="ADI45" s="967"/>
      <c r="ADJ45" s="967"/>
      <c r="ADK45" s="967"/>
      <c r="ADL45" s="967"/>
      <c r="ADM45" s="967"/>
      <c r="ADN45" s="967"/>
      <c r="ADO45" s="967"/>
      <c r="ADP45" s="967"/>
      <c r="ADQ45" s="967"/>
      <c r="ADR45" s="967"/>
      <c r="ADS45" s="967"/>
      <c r="ADT45" s="967"/>
      <c r="ADU45" s="967"/>
      <c r="ADV45" s="967"/>
      <c r="ADW45" s="967"/>
      <c r="ADX45" s="967"/>
      <c r="ADY45" s="967"/>
      <c r="ADZ45" s="967"/>
      <c r="AEA45" s="967"/>
      <c r="AEB45" s="967"/>
      <c r="AEC45" s="967"/>
      <c r="AED45" s="967"/>
      <c r="AEE45" s="967"/>
      <c r="AEF45" s="967"/>
      <c r="AEG45" s="967"/>
      <c r="AEH45" s="967"/>
      <c r="AEI45" s="967"/>
      <c r="AEJ45" s="967"/>
      <c r="AEK45" s="967"/>
      <c r="AEL45" s="967"/>
      <c r="AEM45" s="967"/>
      <c r="AEN45" s="967"/>
      <c r="AEO45" s="967"/>
      <c r="AEP45" s="967"/>
      <c r="AEQ45" s="967"/>
      <c r="AER45" s="967"/>
      <c r="AES45" s="967"/>
      <c r="AET45" s="967"/>
      <c r="AEU45" s="967"/>
      <c r="AEV45" s="967"/>
      <c r="AEW45" s="967"/>
      <c r="AEX45" s="967"/>
      <c r="AEY45" s="967"/>
      <c r="AEZ45" s="967"/>
      <c r="AFA45" s="967"/>
      <c r="AFB45" s="967"/>
      <c r="AFC45" s="967"/>
      <c r="AFD45" s="967"/>
      <c r="AFE45" s="967"/>
      <c r="AFF45" s="967"/>
      <c r="AFG45" s="967"/>
      <c r="AFH45" s="967"/>
      <c r="AFI45" s="967"/>
      <c r="AFJ45" s="967"/>
      <c r="AFK45" s="967"/>
      <c r="AFL45" s="967"/>
      <c r="AFM45" s="967"/>
      <c r="AFN45" s="967"/>
      <c r="AFO45" s="967"/>
      <c r="AFP45" s="967"/>
      <c r="AFQ45" s="967"/>
      <c r="AFR45" s="967"/>
      <c r="AFS45" s="967"/>
      <c r="AFT45" s="967"/>
      <c r="AFU45" s="967"/>
      <c r="AFV45" s="967"/>
      <c r="AFW45" s="967"/>
      <c r="AFX45" s="967"/>
      <c r="AFY45" s="967"/>
      <c r="AFZ45" s="967"/>
      <c r="AGA45" s="967"/>
      <c r="AGB45" s="967"/>
      <c r="AGC45" s="967"/>
      <c r="AGD45" s="967"/>
      <c r="AGE45" s="967"/>
      <c r="AGF45" s="967"/>
      <c r="AGG45" s="967"/>
      <c r="AGH45" s="967"/>
      <c r="AGI45" s="967"/>
      <c r="AGJ45" s="967"/>
      <c r="AGK45" s="967"/>
      <c r="AGL45" s="967"/>
      <c r="AGM45" s="967"/>
      <c r="AGN45" s="967"/>
      <c r="AGO45" s="967"/>
      <c r="AGP45" s="967"/>
      <c r="AGQ45" s="967"/>
      <c r="AGR45" s="967"/>
      <c r="AGS45" s="967"/>
      <c r="AGT45" s="967"/>
      <c r="AGU45" s="967"/>
      <c r="AGV45" s="967"/>
      <c r="AGW45" s="967"/>
      <c r="AGX45" s="967"/>
      <c r="AGY45" s="967"/>
      <c r="AGZ45" s="967"/>
      <c r="AHA45" s="967"/>
      <c r="AHB45" s="967"/>
      <c r="AHC45" s="967"/>
      <c r="AHD45" s="967"/>
      <c r="AHE45" s="967"/>
      <c r="AHF45" s="967"/>
      <c r="AHG45" s="967"/>
      <c r="AHH45" s="967"/>
      <c r="AHI45" s="967"/>
      <c r="AHJ45" s="967"/>
      <c r="AHK45" s="967"/>
      <c r="AHL45" s="967"/>
      <c r="AHM45" s="967"/>
      <c r="AHN45" s="967"/>
      <c r="AHO45" s="967"/>
      <c r="AHP45" s="967"/>
      <c r="AHQ45" s="967"/>
      <c r="AHR45" s="967"/>
      <c r="AHS45" s="967"/>
      <c r="AHT45" s="967"/>
      <c r="AHU45" s="967"/>
      <c r="AHV45" s="967"/>
      <c r="AHW45" s="967"/>
      <c r="AHX45" s="967"/>
      <c r="AHY45" s="967"/>
      <c r="AHZ45" s="967"/>
      <c r="AIA45" s="967"/>
      <c r="AIB45" s="967"/>
      <c r="AIC45" s="967"/>
      <c r="AID45" s="967"/>
      <c r="AIE45" s="967"/>
      <c r="AIF45" s="967"/>
      <c r="AIG45" s="967"/>
      <c r="AIH45" s="967"/>
      <c r="AII45" s="967"/>
      <c r="AIJ45" s="967"/>
      <c r="AIK45" s="967"/>
      <c r="AIL45" s="967"/>
      <c r="AIM45" s="967"/>
      <c r="AIN45" s="967"/>
      <c r="AIO45" s="967"/>
      <c r="AIP45" s="967"/>
      <c r="AIQ45" s="967"/>
      <c r="AIR45" s="967"/>
      <c r="AIS45" s="967"/>
      <c r="AIT45" s="967"/>
      <c r="AIU45" s="967"/>
      <c r="AIV45" s="967"/>
      <c r="AIW45" s="967"/>
      <c r="AIX45" s="967"/>
      <c r="AIY45" s="967"/>
      <c r="AIZ45" s="967"/>
      <c r="AJA45" s="967"/>
      <c r="AJB45" s="967"/>
      <c r="AJC45" s="967"/>
      <c r="AJD45" s="967"/>
      <c r="AJE45" s="967"/>
      <c r="AJF45" s="967"/>
      <c r="AJG45" s="967"/>
      <c r="AJH45" s="967"/>
      <c r="AJI45" s="967"/>
      <c r="AJJ45" s="967"/>
      <c r="AJK45" s="967"/>
      <c r="AJL45" s="967"/>
      <c r="AJM45" s="967"/>
      <c r="AJN45" s="967"/>
      <c r="AJO45" s="967"/>
      <c r="AJP45" s="967"/>
      <c r="AJQ45" s="967"/>
      <c r="AJR45" s="967"/>
      <c r="AJS45" s="967"/>
      <c r="AJT45" s="967"/>
      <c r="AJU45" s="967"/>
      <c r="AJV45" s="967"/>
      <c r="AJW45" s="967"/>
      <c r="AJX45" s="967"/>
      <c r="AJY45" s="967"/>
      <c r="AJZ45" s="967"/>
      <c r="AKA45" s="967"/>
      <c r="AKB45" s="967"/>
      <c r="AKC45" s="967"/>
      <c r="AKD45" s="967"/>
      <c r="AKE45" s="967"/>
      <c r="AKF45" s="967"/>
      <c r="AKG45" s="967"/>
      <c r="AKH45" s="967"/>
      <c r="AKI45" s="967"/>
      <c r="AKJ45" s="967"/>
      <c r="AKK45" s="967"/>
      <c r="AKL45" s="967"/>
      <c r="AKM45" s="967"/>
      <c r="AKN45" s="967"/>
      <c r="AKO45" s="967"/>
      <c r="AKP45" s="967"/>
      <c r="AKQ45" s="967"/>
      <c r="AKR45" s="967"/>
      <c r="AKS45" s="967"/>
      <c r="AKT45" s="967"/>
      <c r="AKU45" s="967"/>
      <c r="AKV45" s="967"/>
      <c r="AKW45" s="967"/>
      <c r="AKX45" s="967"/>
      <c r="AKY45" s="967"/>
      <c r="AKZ45" s="967"/>
      <c r="ALA45" s="967"/>
      <c r="ALB45" s="967"/>
      <c r="ALC45" s="967"/>
      <c r="ALD45" s="967"/>
      <c r="ALE45" s="967"/>
      <c r="ALF45" s="967"/>
      <c r="ALG45" s="967"/>
      <c r="ALH45" s="967"/>
      <c r="ALI45" s="967"/>
      <c r="ALJ45" s="967"/>
      <c r="ALK45" s="967"/>
      <c r="ALL45" s="967"/>
      <c r="ALM45" s="967"/>
      <c r="ALN45" s="967"/>
      <c r="ALO45" s="967"/>
      <c r="ALP45" s="967"/>
      <c r="ALQ45" s="967"/>
      <c r="ALR45" s="967"/>
      <c r="ALS45" s="967"/>
      <c r="ALT45" s="967"/>
      <c r="ALU45" s="967"/>
      <c r="ALV45" s="967"/>
      <c r="ALW45" s="967"/>
      <c r="ALX45" s="967"/>
      <c r="ALY45" s="967"/>
      <c r="ALZ45" s="967"/>
      <c r="AMA45" s="967"/>
      <c r="AMB45" s="967"/>
      <c r="AMC45" s="967"/>
      <c r="AMD45" s="967"/>
      <c r="AME45" s="967"/>
      <c r="AMF45" s="967"/>
      <c r="AMG45" s="967"/>
      <c r="AMH45" s="967"/>
      <c r="AMI45" s="967"/>
      <c r="AMJ45" s="967"/>
      <c r="AMK45" s="967"/>
      <c r="AML45" s="967"/>
      <c r="AMM45" s="967"/>
      <c r="AMN45" s="967"/>
      <c r="AMO45" s="967"/>
      <c r="AMP45" s="967"/>
      <c r="AMQ45" s="967"/>
      <c r="AMR45" s="967"/>
      <c r="AMS45" s="967"/>
      <c r="AMT45" s="967"/>
      <c r="AMU45" s="967"/>
      <c r="AMV45" s="967"/>
      <c r="AMW45" s="967"/>
      <c r="AMX45" s="967"/>
      <c r="AMY45" s="967"/>
      <c r="AMZ45" s="967"/>
      <c r="ANA45" s="967"/>
      <c r="ANB45" s="967"/>
      <c r="ANC45" s="967"/>
      <c r="AND45" s="967"/>
      <c r="ANE45" s="967"/>
      <c r="ANF45" s="967"/>
      <c r="ANG45" s="967"/>
      <c r="ANH45" s="967"/>
      <c r="ANI45" s="967"/>
      <c r="ANJ45" s="967"/>
      <c r="ANK45" s="967"/>
      <c r="ANL45" s="967"/>
      <c r="ANM45" s="967"/>
      <c r="ANN45" s="967"/>
      <c r="ANO45" s="967"/>
      <c r="ANP45" s="967"/>
      <c r="ANQ45" s="967"/>
      <c r="ANR45" s="967"/>
      <c r="ANS45" s="967"/>
      <c r="ANT45" s="967"/>
      <c r="ANU45" s="967"/>
      <c r="ANV45" s="967"/>
      <c r="ANW45" s="967"/>
      <c r="ANX45" s="967"/>
      <c r="ANY45" s="967"/>
      <c r="ANZ45" s="967"/>
      <c r="AOA45" s="967"/>
      <c r="AOB45" s="967"/>
      <c r="AOC45" s="967"/>
      <c r="AOD45" s="967"/>
      <c r="AOE45" s="967"/>
      <c r="AOF45" s="967"/>
      <c r="AOG45" s="967"/>
      <c r="AOH45" s="967"/>
      <c r="AOI45" s="967"/>
      <c r="AOJ45" s="967"/>
      <c r="AOK45" s="967"/>
      <c r="AOL45" s="967"/>
      <c r="AOM45" s="967"/>
      <c r="AON45" s="967"/>
      <c r="AOO45" s="967"/>
      <c r="AOP45" s="967"/>
      <c r="AOQ45" s="967"/>
      <c r="AOR45" s="967"/>
      <c r="AOS45" s="967"/>
      <c r="AOT45" s="967"/>
      <c r="AOU45" s="967"/>
      <c r="AOV45" s="967"/>
      <c r="AOW45" s="967"/>
      <c r="AOX45" s="967"/>
      <c r="AOY45" s="967"/>
      <c r="AOZ45" s="967"/>
      <c r="APA45" s="967"/>
      <c r="APB45" s="967"/>
      <c r="APC45" s="967"/>
      <c r="APD45" s="967"/>
      <c r="APE45" s="967"/>
      <c r="APF45" s="967"/>
      <c r="APG45" s="967"/>
      <c r="APH45" s="967"/>
      <c r="API45" s="967"/>
      <c r="APJ45" s="967"/>
      <c r="APK45" s="967"/>
      <c r="APL45" s="967"/>
      <c r="APM45" s="967"/>
      <c r="APN45" s="967"/>
      <c r="APO45" s="967"/>
      <c r="APP45" s="967"/>
      <c r="APQ45" s="967"/>
      <c r="APR45" s="967"/>
      <c r="APS45" s="967"/>
      <c r="APT45" s="967"/>
      <c r="APU45" s="967"/>
      <c r="APV45" s="967"/>
      <c r="APW45" s="967"/>
      <c r="APX45" s="967"/>
      <c r="APY45" s="967"/>
      <c r="APZ45" s="967"/>
      <c r="AQA45" s="967"/>
      <c r="AQB45" s="967"/>
      <c r="AQC45" s="967"/>
      <c r="AQD45" s="967"/>
      <c r="AQE45" s="967"/>
      <c r="AQF45" s="967"/>
      <c r="AQG45" s="967"/>
      <c r="AQH45" s="967"/>
      <c r="AQI45" s="967"/>
      <c r="AQJ45" s="967"/>
      <c r="AQK45" s="967"/>
      <c r="AQL45" s="967"/>
      <c r="AQM45" s="967"/>
      <c r="AQN45" s="967"/>
      <c r="AQO45" s="967"/>
      <c r="AQP45" s="967"/>
      <c r="AQQ45" s="967"/>
      <c r="AQR45" s="967"/>
      <c r="AQS45" s="967"/>
      <c r="AQT45" s="967"/>
      <c r="AQU45" s="967"/>
      <c r="AQV45" s="967"/>
      <c r="AQW45" s="967"/>
      <c r="AQX45" s="967"/>
      <c r="AQY45" s="967"/>
      <c r="AQZ45" s="967"/>
      <c r="ARA45" s="967"/>
      <c r="ARB45" s="967"/>
      <c r="ARC45" s="967"/>
      <c r="ARD45" s="967"/>
      <c r="ARE45" s="967"/>
      <c r="ARF45" s="967"/>
      <c r="ARG45" s="967"/>
      <c r="ARH45" s="967"/>
      <c r="ARI45" s="967"/>
      <c r="ARJ45" s="967"/>
      <c r="ARK45" s="967"/>
      <c r="ARL45" s="967"/>
      <c r="ARM45" s="967"/>
      <c r="ARN45" s="967"/>
      <c r="ARO45" s="967"/>
      <c r="ARP45" s="967"/>
      <c r="ARQ45" s="967"/>
      <c r="ARR45" s="967"/>
      <c r="ARS45" s="967"/>
      <c r="ART45" s="967"/>
      <c r="ARU45" s="967"/>
      <c r="ARV45" s="967"/>
      <c r="ARW45" s="967"/>
      <c r="ARX45" s="967"/>
      <c r="ARY45" s="967"/>
      <c r="ARZ45" s="967"/>
      <c r="ASA45" s="967"/>
      <c r="ASB45" s="967"/>
      <c r="ASC45" s="967"/>
      <c r="ASD45" s="967"/>
      <c r="ASE45" s="967"/>
      <c r="ASF45" s="967"/>
      <c r="ASG45" s="967"/>
      <c r="ASH45" s="967"/>
      <c r="ASI45" s="967"/>
      <c r="ASJ45" s="967"/>
      <c r="ASK45" s="967"/>
      <c r="ASL45" s="967"/>
      <c r="ASM45" s="967"/>
      <c r="ASN45" s="967"/>
      <c r="ASO45" s="967"/>
      <c r="ASP45" s="967"/>
      <c r="ASQ45" s="967"/>
      <c r="ASR45" s="967"/>
      <c r="ASS45" s="967"/>
      <c r="AST45" s="967"/>
      <c r="ASU45" s="967"/>
      <c r="ASV45" s="967"/>
      <c r="ASW45" s="967"/>
      <c r="ASX45" s="967"/>
      <c r="ASY45" s="967"/>
      <c r="ASZ45" s="967"/>
      <c r="ATA45" s="967"/>
      <c r="ATB45" s="967"/>
      <c r="ATC45" s="967"/>
      <c r="ATD45" s="967"/>
      <c r="ATE45" s="967"/>
      <c r="ATF45" s="967"/>
      <c r="ATG45" s="967"/>
      <c r="ATH45" s="967"/>
      <c r="ATI45" s="967"/>
      <c r="ATJ45" s="967"/>
      <c r="ATK45" s="967"/>
      <c r="ATL45" s="967"/>
      <c r="ATM45" s="967"/>
      <c r="ATN45" s="967"/>
      <c r="ATO45" s="967"/>
      <c r="ATP45" s="967"/>
      <c r="ATQ45" s="967"/>
      <c r="ATR45" s="967"/>
      <c r="ATS45" s="967"/>
      <c r="ATT45" s="967"/>
      <c r="ATU45" s="967"/>
      <c r="ATV45" s="967"/>
      <c r="ATW45" s="967"/>
      <c r="ATX45" s="967"/>
      <c r="ATY45" s="967"/>
      <c r="ATZ45" s="967"/>
      <c r="AUA45" s="967"/>
      <c r="AUB45" s="967"/>
      <c r="AUC45" s="967"/>
      <c r="AUD45" s="967"/>
      <c r="AUE45" s="967"/>
      <c r="AUF45" s="967"/>
      <c r="AUG45" s="967"/>
      <c r="AUH45" s="967"/>
      <c r="AUI45" s="967"/>
      <c r="AUJ45" s="967"/>
      <c r="AUK45" s="967"/>
      <c r="AUL45" s="967"/>
      <c r="AUM45" s="967"/>
      <c r="AUN45" s="967"/>
      <c r="AUO45" s="967"/>
      <c r="AUP45" s="967"/>
      <c r="AUQ45" s="967"/>
      <c r="AUR45" s="967"/>
      <c r="AUS45" s="967"/>
      <c r="AUT45" s="967"/>
      <c r="AUU45" s="967"/>
      <c r="AUV45" s="967"/>
      <c r="AUW45" s="967"/>
      <c r="AUX45" s="967"/>
      <c r="AUY45" s="967"/>
      <c r="AUZ45" s="967"/>
      <c r="AVA45" s="967"/>
      <c r="AVB45" s="967"/>
      <c r="AVC45" s="967"/>
      <c r="AVD45" s="967"/>
      <c r="AVE45" s="967"/>
      <c r="AVF45" s="967"/>
      <c r="AVG45" s="967"/>
      <c r="AVH45" s="967"/>
      <c r="AVI45" s="967"/>
      <c r="AVJ45" s="967"/>
      <c r="AVK45" s="967"/>
      <c r="AVL45" s="967"/>
      <c r="AVM45" s="967"/>
      <c r="AVN45" s="967"/>
      <c r="AVO45" s="967"/>
      <c r="AVP45" s="967"/>
      <c r="AVQ45" s="967"/>
      <c r="AVR45" s="967"/>
      <c r="AVS45" s="967"/>
      <c r="AVT45" s="967"/>
      <c r="AVU45" s="967"/>
      <c r="AVV45" s="967"/>
      <c r="AVW45" s="967"/>
      <c r="AVX45" s="967"/>
      <c r="AVY45" s="967"/>
      <c r="AVZ45" s="967"/>
      <c r="AWA45" s="967"/>
      <c r="AWB45" s="967"/>
      <c r="AWC45" s="967"/>
      <c r="AWD45" s="967"/>
      <c r="AWE45" s="967"/>
      <c r="AWF45" s="967"/>
      <c r="AWG45" s="967"/>
      <c r="AWH45" s="967"/>
      <c r="AWI45" s="967"/>
      <c r="AWJ45" s="967"/>
      <c r="AWK45" s="967"/>
      <c r="AWL45" s="967"/>
      <c r="AWM45" s="967"/>
      <c r="AWN45" s="967"/>
      <c r="AWO45" s="967"/>
      <c r="AWP45" s="967"/>
      <c r="AWQ45" s="967"/>
      <c r="AWR45" s="967"/>
      <c r="AWS45" s="967"/>
      <c r="AWT45" s="967"/>
      <c r="AWU45" s="967"/>
      <c r="AWV45" s="967"/>
      <c r="AWW45" s="967"/>
      <c r="AWX45" s="967"/>
      <c r="AWY45" s="967"/>
      <c r="AWZ45" s="967"/>
      <c r="AXA45" s="967"/>
      <c r="AXB45" s="967"/>
      <c r="AXC45" s="967"/>
      <c r="AXD45" s="967"/>
      <c r="AXE45" s="967"/>
      <c r="AXF45" s="967"/>
      <c r="AXG45" s="967"/>
      <c r="AXH45" s="967"/>
      <c r="AXI45" s="967"/>
      <c r="AXJ45" s="967"/>
      <c r="AXK45" s="967"/>
      <c r="AXL45" s="967"/>
      <c r="AXM45" s="967"/>
      <c r="AXN45" s="967"/>
      <c r="AXO45" s="967"/>
      <c r="AXP45" s="967"/>
      <c r="AXQ45" s="967"/>
      <c r="AXR45" s="967"/>
      <c r="AXS45" s="967"/>
      <c r="AXT45" s="967"/>
      <c r="AXU45" s="967"/>
      <c r="AXV45" s="967"/>
      <c r="AXW45" s="967"/>
      <c r="AXX45" s="967"/>
      <c r="AXY45" s="967"/>
      <c r="AXZ45" s="967"/>
      <c r="AYA45" s="967"/>
      <c r="AYB45" s="967"/>
      <c r="AYC45" s="967"/>
      <c r="AYD45" s="967"/>
      <c r="AYE45" s="967"/>
      <c r="AYF45" s="967"/>
      <c r="AYG45" s="967"/>
      <c r="AYH45" s="967"/>
      <c r="AYI45" s="967"/>
      <c r="AYJ45" s="967"/>
      <c r="AYK45" s="967"/>
      <c r="AYL45" s="967"/>
      <c r="AYM45" s="967"/>
      <c r="AYN45" s="967"/>
      <c r="AYO45" s="967"/>
      <c r="AYP45" s="967"/>
      <c r="AYQ45" s="967"/>
      <c r="AYR45" s="967"/>
      <c r="AYS45" s="967"/>
      <c r="AYT45" s="967"/>
      <c r="AYU45" s="967"/>
      <c r="AYV45" s="967"/>
      <c r="AYW45" s="967"/>
      <c r="AYX45" s="967"/>
      <c r="AYY45" s="967"/>
      <c r="AYZ45" s="967"/>
      <c r="AZA45" s="967"/>
      <c r="AZB45" s="967"/>
      <c r="AZC45" s="967"/>
      <c r="AZD45" s="967"/>
      <c r="AZE45" s="967"/>
      <c r="AZF45" s="967"/>
      <c r="AZG45" s="967"/>
      <c r="AZH45" s="967"/>
      <c r="AZI45" s="967"/>
      <c r="AZJ45" s="967"/>
      <c r="AZK45" s="967"/>
      <c r="AZL45" s="967"/>
      <c r="AZM45" s="967"/>
      <c r="AZN45" s="967"/>
      <c r="AZO45" s="967"/>
      <c r="AZP45" s="967"/>
      <c r="AZQ45" s="967"/>
      <c r="AZR45" s="967"/>
      <c r="AZS45" s="967"/>
      <c r="AZT45" s="967"/>
      <c r="AZU45" s="967"/>
      <c r="AZV45" s="967"/>
      <c r="AZW45" s="967"/>
      <c r="AZX45" s="967"/>
      <c r="AZY45" s="967"/>
      <c r="AZZ45" s="967"/>
      <c r="BAA45" s="967"/>
      <c r="BAB45" s="967"/>
      <c r="BAC45" s="967"/>
      <c r="BAD45" s="967"/>
      <c r="BAE45" s="967"/>
      <c r="BAF45" s="967"/>
      <c r="BAG45" s="967"/>
      <c r="BAH45" s="967"/>
      <c r="BAI45" s="967"/>
      <c r="BAJ45" s="967"/>
      <c r="BAK45" s="967"/>
      <c r="BAL45" s="967"/>
      <c r="BAM45" s="967"/>
      <c r="BAN45" s="967"/>
      <c r="BAO45" s="967"/>
      <c r="BAP45" s="967"/>
      <c r="BAQ45" s="967"/>
      <c r="BAR45" s="967"/>
      <c r="BAS45" s="967"/>
      <c r="BAT45" s="967"/>
      <c r="BAU45" s="967"/>
      <c r="BAV45" s="967"/>
      <c r="BAW45" s="967"/>
      <c r="BAX45" s="967"/>
      <c r="BAY45" s="967"/>
      <c r="BAZ45" s="967"/>
      <c r="BBA45" s="967"/>
      <c r="BBB45" s="967"/>
      <c r="BBC45" s="967"/>
      <c r="BBD45" s="967"/>
      <c r="BBE45" s="967"/>
      <c r="BBF45" s="967"/>
      <c r="BBG45" s="967"/>
      <c r="BBH45" s="967"/>
      <c r="BBI45" s="967"/>
      <c r="BBJ45" s="967"/>
      <c r="BBK45" s="967"/>
      <c r="BBL45" s="967"/>
      <c r="BBM45" s="967"/>
      <c r="BBN45" s="967"/>
      <c r="BBO45" s="967"/>
      <c r="BBP45" s="967"/>
      <c r="BBQ45" s="967"/>
      <c r="BBR45" s="967"/>
      <c r="BBS45" s="967"/>
      <c r="BBT45" s="967"/>
      <c r="BBU45" s="967"/>
      <c r="BBV45" s="967"/>
      <c r="BBW45" s="967"/>
      <c r="BBX45" s="967"/>
      <c r="BBY45" s="967"/>
      <c r="BBZ45" s="967"/>
      <c r="BCA45" s="967"/>
      <c r="BCB45" s="967"/>
      <c r="BCC45" s="967"/>
      <c r="BCD45" s="967"/>
      <c r="BCE45" s="967"/>
      <c r="BCF45" s="967"/>
      <c r="BCG45" s="967"/>
      <c r="BCH45" s="967"/>
      <c r="BCI45" s="967"/>
      <c r="BCJ45" s="967"/>
      <c r="BCK45" s="967"/>
      <c r="BCL45" s="967"/>
      <c r="BCM45" s="967"/>
      <c r="BCN45" s="967"/>
      <c r="BCO45" s="967"/>
      <c r="BCP45" s="967"/>
      <c r="BCQ45" s="967"/>
      <c r="BCR45" s="967"/>
      <c r="BCS45" s="967"/>
      <c r="BCT45" s="967"/>
      <c r="BCU45" s="967"/>
      <c r="BCV45" s="967"/>
      <c r="BCW45" s="967"/>
      <c r="BCX45" s="967"/>
      <c r="BCY45" s="967"/>
      <c r="BCZ45" s="967"/>
      <c r="BDA45" s="967"/>
      <c r="BDB45" s="967"/>
      <c r="BDC45" s="967"/>
      <c r="BDD45" s="967"/>
      <c r="BDE45" s="967"/>
      <c r="BDF45" s="967"/>
      <c r="BDG45" s="967"/>
      <c r="BDH45" s="967"/>
      <c r="BDI45" s="967"/>
      <c r="BDJ45" s="967"/>
      <c r="BDK45" s="967"/>
      <c r="BDL45" s="967"/>
      <c r="BDM45" s="967"/>
      <c r="BDN45" s="967"/>
      <c r="BDO45" s="967"/>
      <c r="BDP45" s="967"/>
      <c r="BDQ45" s="967"/>
      <c r="BDR45" s="967"/>
      <c r="BDS45" s="967"/>
      <c r="BDT45" s="967"/>
      <c r="BDU45" s="967"/>
      <c r="BDV45" s="967"/>
      <c r="BDW45" s="967"/>
      <c r="BDX45" s="967"/>
      <c r="BDY45" s="967"/>
      <c r="BDZ45" s="967"/>
      <c r="BEA45" s="967"/>
      <c r="BEB45" s="967"/>
      <c r="BEC45" s="967"/>
      <c r="BED45" s="967"/>
      <c r="BEE45" s="967"/>
      <c r="BEF45" s="967"/>
      <c r="BEG45" s="967"/>
      <c r="BEH45" s="967"/>
      <c r="BEI45" s="967"/>
      <c r="BEJ45" s="967"/>
      <c r="BEK45" s="967"/>
      <c r="BEL45" s="967"/>
      <c r="BEM45" s="967"/>
      <c r="BEN45" s="967"/>
      <c r="BEO45" s="967"/>
      <c r="BEP45" s="967"/>
      <c r="BEQ45" s="967"/>
      <c r="BER45" s="967"/>
      <c r="BES45" s="967"/>
      <c r="BET45" s="967"/>
      <c r="BEU45" s="967"/>
      <c r="BEV45" s="967"/>
      <c r="BEW45" s="967"/>
      <c r="BEX45" s="967"/>
      <c r="BEY45" s="967"/>
      <c r="BEZ45" s="967"/>
      <c r="BFA45" s="967"/>
      <c r="BFB45" s="967"/>
      <c r="BFC45" s="967"/>
      <c r="BFD45" s="967"/>
      <c r="BFE45" s="967"/>
      <c r="BFF45" s="967"/>
      <c r="BFG45" s="967"/>
      <c r="BFH45" s="967"/>
      <c r="BFI45" s="967"/>
      <c r="BFJ45" s="967"/>
      <c r="BFK45" s="967"/>
      <c r="BFL45" s="967"/>
      <c r="BFM45" s="967"/>
      <c r="BFN45" s="967"/>
      <c r="BFO45" s="967"/>
      <c r="BFP45" s="967"/>
      <c r="BFQ45" s="967"/>
      <c r="BFR45" s="967"/>
      <c r="BFS45" s="967"/>
      <c r="BFT45" s="967"/>
      <c r="BFU45" s="967"/>
      <c r="BFV45" s="967"/>
      <c r="BFW45" s="967"/>
      <c r="BFX45" s="967"/>
      <c r="BFY45" s="967"/>
      <c r="BFZ45" s="967"/>
      <c r="BGA45" s="967"/>
      <c r="BGB45" s="967"/>
      <c r="BGC45" s="967"/>
      <c r="BGD45" s="967"/>
      <c r="BGE45" s="967"/>
      <c r="BGF45" s="967"/>
      <c r="BGG45" s="967"/>
      <c r="BGH45" s="967"/>
      <c r="BGI45" s="967"/>
      <c r="BGJ45" s="967"/>
      <c r="BGK45" s="967"/>
      <c r="BGL45" s="967"/>
      <c r="BGM45" s="967"/>
      <c r="BGN45" s="967"/>
      <c r="BGO45" s="967"/>
      <c r="BGP45" s="967"/>
      <c r="BGQ45" s="967"/>
      <c r="BGR45" s="967"/>
      <c r="BGS45" s="967"/>
      <c r="BGT45" s="967"/>
      <c r="BGU45" s="967"/>
      <c r="BGV45" s="967"/>
      <c r="BGW45" s="967"/>
      <c r="BGX45" s="967"/>
      <c r="BGY45" s="967"/>
      <c r="BGZ45" s="967"/>
      <c r="BHA45" s="967"/>
      <c r="BHB45" s="967"/>
      <c r="BHC45" s="967"/>
      <c r="BHD45" s="967"/>
      <c r="BHE45" s="967"/>
      <c r="BHF45" s="967"/>
      <c r="BHG45" s="967"/>
      <c r="BHH45" s="967"/>
      <c r="BHI45" s="967"/>
      <c r="BHJ45" s="967"/>
      <c r="BHK45" s="967"/>
      <c r="BHL45" s="967"/>
      <c r="BHM45" s="967"/>
      <c r="BHN45" s="967"/>
      <c r="BHO45" s="967"/>
      <c r="BHP45" s="967"/>
      <c r="BHQ45" s="967"/>
      <c r="BHR45" s="967"/>
      <c r="BHS45" s="967"/>
      <c r="BHT45" s="967"/>
      <c r="BHU45" s="967"/>
      <c r="BHV45" s="967"/>
      <c r="BHW45" s="967"/>
      <c r="BHX45" s="967"/>
      <c r="BHY45" s="967"/>
      <c r="BHZ45" s="967"/>
      <c r="BIA45" s="967"/>
      <c r="BIB45" s="967"/>
      <c r="BIC45" s="967"/>
      <c r="BID45" s="967"/>
      <c r="BIE45" s="967"/>
      <c r="BIF45" s="967"/>
      <c r="BIG45" s="967"/>
      <c r="BIH45" s="967"/>
      <c r="BII45" s="967"/>
      <c r="BIJ45" s="967"/>
      <c r="BIK45" s="967"/>
      <c r="BIL45" s="967"/>
      <c r="BIM45" s="967"/>
      <c r="BIN45" s="967"/>
      <c r="BIO45" s="967"/>
      <c r="BIP45" s="967"/>
      <c r="BIQ45" s="967"/>
      <c r="BIR45" s="967"/>
      <c r="BIS45" s="967"/>
      <c r="BIT45" s="967"/>
      <c r="BIU45" s="967"/>
      <c r="BIV45" s="967"/>
      <c r="BIW45" s="967"/>
      <c r="BIX45" s="967"/>
      <c r="BIY45" s="967"/>
      <c r="BIZ45" s="967"/>
      <c r="BJA45" s="967"/>
      <c r="BJB45" s="967"/>
      <c r="BJC45" s="967"/>
      <c r="BJD45" s="967"/>
      <c r="BJE45" s="967"/>
      <c r="BJF45" s="967"/>
      <c r="BJG45" s="967"/>
      <c r="BJH45" s="967"/>
      <c r="BJI45" s="967"/>
      <c r="BJJ45" s="967"/>
      <c r="BJK45" s="967"/>
      <c r="BJL45" s="967"/>
      <c r="BJM45" s="967"/>
      <c r="BJN45" s="967"/>
      <c r="BJO45" s="967"/>
      <c r="BJP45" s="967"/>
      <c r="BJQ45" s="967"/>
      <c r="BJR45" s="967"/>
      <c r="BJS45" s="967"/>
      <c r="BJT45" s="967"/>
      <c r="BJU45" s="967"/>
      <c r="BJV45" s="967"/>
      <c r="BJW45" s="967"/>
      <c r="BJX45" s="967"/>
      <c r="BJY45" s="967"/>
      <c r="BJZ45" s="967"/>
      <c r="BKA45" s="967"/>
      <c r="BKB45" s="967"/>
      <c r="BKC45" s="967"/>
      <c r="BKD45" s="967"/>
      <c r="BKE45" s="967"/>
      <c r="BKF45" s="967"/>
      <c r="BKG45" s="967"/>
      <c r="BKH45" s="967"/>
      <c r="BKI45" s="967"/>
      <c r="BKJ45" s="967"/>
      <c r="BKK45" s="967"/>
      <c r="BKL45" s="967"/>
      <c r="BKM45" s="967"/>
      <c r="BKN45" s="967"/>
      <c r="BKO45" s="967"/>
      <c r="BKP45" s="967"/>
      <c r="BKQ45" s="967"/>
      <c r="BKR45" s="967"/>
      <c r="BKS45" s="967"/>
      <c r="BKT45" s="967"/>
      <c r="BKU45" s="967"/>
      <c r="BKV45" s="967"/>
      <c r="BKW45" s="967"/>
      <c r="BKX45" s="967"/>
      <c r="BKY45" s="967"/>
      <c r="BKZ45" s="967"/>
      <c r="BLA45" s="967"/>
      <c r="BLB45" s="967"/>
      <c r="BLC45" s="967"/>
      <c r="BLD45" s="967"/>
      <c r="BLE45" s="967"/>
      <c r="BLF45" s="967"/>
      <c r="BLG45" s="967"/>
      <c r="BLH45" s="967"/>
      <c r="BLI45" s="967"/>
      <c r="BLJ45" s="967"/>
      <c r="BLK45" s="967"/>
      <c r="BLL45" s="967"/>
      <c r="BLM45" s="967"/>
      <c r="BLN45" s="967"/>
      <c r="BLO45" s="967"/>
      <c r="BLP45" s="967"/>
      <c r="BLQ45" s="967"/>
      <c r="BLR45" s="967"/>
      <c r="BLS45" s="967"/>
      <c r="BLT45" s="967"/>
      <c r="BLU45" s="967"/>
      <c r="BLV45" s="967"/>
      <c r="BLW45" s="967"/>
      <c r="BLX45" s="967"/>
      <c r="BLY45" s="967"/>
      <c r="BLZ45" s="967"/>
      <c r="BMA45" s="967"/>
      <c r="BMB45" s="967"/>
      <c r="BMC45" s="967"/>
      <c r="BMD45" s="967"/>
      <c r="BME45" s="967"/>
      <c r="BMF45" s="967"/>
      <c r="BMG45" s="967"/>
      <c r="BMH45" s="967"/>
      <c r="BMI45" s="967"/>
      <c r="BMJ45" s="967"/>
      <c r="BMK45" s="967"/>
      <c r="BML45" s="967"/>
      <c r="BMM45" s="967"/>
      <c r="BMN45" s="967"/>
      <c r="BMO45" s="967"/>
      <c r="BMP45" s="967"/>
      <c r="BMQ45" s="967"/>
      <c r="BMR45" s="967"/>
      <c r="BMS45" s="967"/>
      <c r="BMT45" s="967"/>
      <c r="BMU45" s="967"/>
      <c r="BMV45" s="967"/>
      <c r="BMW45" s="967"/>
      <c r="BMX45" s="967"/>
      <c r="BMY45" s="967"/>
      <c r="BMZ45" s="967"/>
      <c r="BNA45" s="967"/>
      <c r="BNB45" s="967"/>
      <c r="BNC45" s="967"/>
      <c r="BND45" s="967"/>
      <c r="BNE45" s="967"/>
      <c r="BNF45" s="967"/>
      <c r="BNG45" s="967"/>
      <c r="BNH45" s="967"/>
      <c r="BNI45" s="967"/>
      <c r="BNJ45" s="967"/>
      <c r="BNK45" s="967"/>
      <c r="BNL45" s="967"/>
      <c r="BNM45" s="967"/>
      <c r="BNN45" s="967"/>
      <c r="BNO45" s="967"/>
      <c r="BNP45" s="967"/>
      <c r="BNQ45" s="967"/>
      <c r="BNR45" s="967"/>
      <c r="BNS45" s="967"/>
      <c r="BNT45" s="967"/>
      <c r="BNU45" s="967"/>
      <c r="BNV45" s="967"/>
      <c r="BNW45" s="967"/>
      <c r="BNX45" s="967"/>
      <c r="BNY45" s="967"/>
      <c r="BNZ45" s="967"/>
      <c r="BOA45" s="967"/>
      <c r="BOB45" s="967"/>
      <c r="BOC45" s="967"/>
      <c r="BOD45" s="967"/>
      <c r="BOE45" s="967"/>
      <c r="BOF45" s="967"/>
      <c r="BOG45" s="967"/>
      <c r="BOH45" s="967"/>
      <c r="BOI45" s="967"/>
      <c r="BOJ45" s="967"/>
      <c r="BOK45" s="967"/>
      <c r="BOL45" s="967"/>
      <c r="BOM45" s="967"/>
      <c r="BON45" s="967"/>
      <c r="BOO45" s="967"/>
      <c r="BOP45" s="967"/>
      <c r="BOQ45" s="967"/>
      <c r="BOR45" s="967"/>
      <c r="BOS45" s="967"/>
      <c r="BOT45" s="967"/>
      <c r="BOU45" s="967"/>
      <c r="BOV45" s="967"/>
      <c r="BOW45" s="967"/>
      <c r="BOX45" s="967"/>
      <c r="BOY45" s="967"/>
      <c r="BOZ45" s="967"/>
      <c r="BPA45" s="967"/>
      <c r="BPB45" s="967"/>
      <c r="BPC45" s="967"/>
      <c r="BPD45" s="967"/>
      <c r="BPE45" s="967"/>
      <c r="BPF45" s="967"/>
      <c r="BPG45" s="967"/>
      <c r="BPH45" s="967"/>
      <c r="BPI45" s="967"/>
      <c r="BPJ45" s="967"/>
      <c r="BPK45" s="967"/>
      <c r="BPL45" s="967"/>
      <c r="BPM45" s="967"/>
      <c r="BPN45" s="967"/>
      <c r="BPO45" s="967"/>
      <c r="BPP45" s="967"/>
      <c r="BPQ45" s="967"/>
      <c r="BPR45" s="967"/>
      <c r="BPS45" s="967"/>
      <c r="BPT45" s="967"/>
      <c r="BPU45" s="967"/>
      <c r="BPV45" s="967"/>
      <c r="BPW45" s="967"/>
      <c r="BPX45" s="967"/>
      <c r="BPY45" s="967"/>
      <c r="BPZ45" s="967"/>
      <c r="BQA45" s="967"/>
      <c r="BQB45" s="967"/>
      <c r="BQC45" s="967"/>
      <c r="BQD45" s="967"/>
      <c r="BQE45" s="967"/>
      <c r="BQF45" s="967"/>
      <c r="BQG45" s="967"/>
      <c r="BQH45" s="967"/>
      <c r="BQI45" s="967"/>
      <c r="BQJ45" s="967"/>
      <c r="BQK45" s="967"/>
      <c r="BQL45" s="967"/>
      <c r="BQM45" s="967"/>
      <c r="BQN45" s="967"/>
      <c r="BQO45" s="967"/>
      <c r="BQP45" s="967"/>
      <c r="BQQ45" s="967"/>
      <c r="BQR45" s="967"/>
      <c r="BQS45" s="967"/>
      <c r="BQT45" s="967"/>
      <c r="BQU45" s="967"/>
      <c r="BQV45" s="967"/>
      <c r="BQW45" s="967"/>
      <c r="BQX45" s="967"/>
      <c r="BQY45" s="967"/>
      <c r="BQZ45" s="967"/>
      <c r="BRA45" s="967"/>
      <c r="BRB45" s="967"/>
      <c r="BRC45" s="967"/>
      <c r="BRD45" s="967"/>
      <c r="BRE45" s="967"/>
      <c r="BRF45" s="967"/>
      <c r="BRG45" s="967"/>
      <c r="BRH45" s="967"/>
      <c r="BRI45" s="967"/>
      <c r="BRJ45" s="967"/>
      <c r="BRK45" s="967"/>
      <c r="BRL45" s="967"/>
      <c r="BRM45" s="967"/>
      <c r="BRN45" s="967"/>
      <c r="BRO45" s="967"/>
      <c r="BRP45" s="967"/>
      <c r="BRQ45" s="967"/>
      <c r="BRR45" s="967"/>
      <c r="BRS45" s="967"/>
      <c r="BRT45" s="967"/>
      <c r="BRU45" s="967"/>
      <c r="BRV45" s="967"/>
      <c r="BRW45" s="967"/>
      <c r="BRX45" s="967"/>
      <c r="BRY45" s="967"/>
      <c r="BRZ45" s="967"/>
      <c r="BSA45" s="967"/>
      <c r="BSB45" s="967"/>
      <c r="BSC45" s="967"/>
      <c r="BSD45" s="967"/>
      <c r="BSE45" s="967"/>
      <c r="BSF45" s="967"/>
      <c r="BSG45" s="967"/>
      <c r="BSH45" s="967"/>
      <c r="BSI45" s="967"/>
      <c r="BSJ45" s="967"/>
      <c r="BSK45" s="967"/>
      <c r="BSL45" s="967"/>
      <c r="BSM45" s="967"/>
      <c r="BSN45" s="967"/>
      <c r="BSO45" s="967"/>
      <c r="BSP45" s="967"/>
      <c r="BSQ45" s="967"/>
      <c r="BSR45" s="967"/>
      <c r="BSS45" s="967"/>
      <c r="BST45" s="967"/>
      <c r="BSU45" s="967"/>
      <c r="BSV45" s="967"/>
      <c r="BSW45" s="967"/>
      <c r="BSX45" s="967"/>
      <c r="BSY45" s="967"/>
      <c r="BSZ45" s="967"/>
      <c r="BTA45" s="967"/>
      <c r="BTB45" s="967"/>
      <c r="BTC45" s="967"/>
      <c r="BTD45" s="967"/>
      <c r="BTE45" s="967"/>
      <c r="BTF45" s="967"/>
      <c r="BTG45" s="967"/>
      <c r="BTH45" s="967"/>
      <c r="BTI45" s="967"/>
      <c r="BTJ45" s="967"/>
      <c r="BTK45" s="967"/>
      <c r="BTL45" s="967"/>
      <c r="BTM45" s="967"/>
      <c r="BTN45" s="967"/>
      <c r="BTO45" s="967"/>
      <c r="BTP45" s="967"/>
      <c r="BTQ45" s="967"/>
      <c r="BTR45" s="967"/>
      <c r="BTS45" s="967"/>
      <c r="BTT45" s="967"/>
      <c r="BTU45" s="967"/>
      <c r="BTV45" s="967"/>
      <c r="BTW45" s="967"/>
      <c r="BTX45" s="967"/>
      <c r="BTY45" s="967"/>
      <c r="BTZ45" s="967"/>
      <c r="BUA45" s="967"/>
      <c r="BUB45" s="967"/>
      <c r="BUC45" s="967"/>
      <c r="BUD45" s="967"/>
      <c r="BUE45" s="967"/>
      <c r="BUF45" s="967"/>
      <c r="BUG45" s="967"/>
      <c r="BUH45" s="967"/>
      <c r="BUI45" s="967"/>
      <c r="BUJ45" s="967"/>
      <c r="BUK45" s="967"/>
      <c r="BUL45" s="967"/>
      <c r="BUM45" s="967"/>
      <c r="BUN45" s="967"/>
      <c r="BUO45" s="967"/>
      <c r="BUP45" s="967"/>
      <c r="BUQ45" s="967"/>
      <c r="BUR45" s="967"/>
      <c r="BUS45" s="967"/>
      <c r="BUT45" s="967"/>
      <c r="BUU45" s="967"/>
      <c r="BUV45" s="967"/>
      <c r="BUW45" s="967"/>
      <c r="BUX45" s="967"/>
      <c r="BUY45" s="967"/>
      <c r="BUZ45" s="967"/>
      <c r="BVA45" s="967"/>
      <c r="BVB45" s="967"/>
      <c r="BVC45" s="967"/>
      <c r="BVD45" s="967"/>
      <c r="BVE45" s="967"/>
      <c r="BVF45" s="967"/>
      <c r="BVG45" s="967"/>
      <c r="BVH45" s="967"/>
      <c r="BVI45" s="967"/>
      <c r="BVJ45" s="967"/>
      <c r="BVK45" s="967"/>
      <c r="BVL45" s="967"/>
      <c r="BVM45" s="967"/>
      <c r="BVN45" s="967"/>
      <c r="BVO45" s="967"/>
      <c r="BVP45" s="967"/>
      <c r="BVQ45" s="967"/>
      <c r="BVR45" s="967"/>
      <c r="BVS45" s="967"/>
      <c r="BVT45" s="967"/>
      <c r="BVU45" s="967"/>
      <c r="BVV45" s="967"/>
      <c r="BVW45" s="967"/>
      <c r="BVX45" s="967"/>
      <c r="BVY45" s="967"/>
      <c r="BVZ45" s="967"/>
      <c r="BWA45" s="967"/>
      <c r="BWB45" s="967"/>
      <c r="BWC45" s="967"/>
      <c r="BWD45" s="967"/>
      <c r="BWE45" s="967"/>
      <c r="BWF45" s="967"/>
      <c r="BWG45" s="967"/>
      <c r="BWH45" s="967"/>
      <c r="BWI45" s="967"/>
      <c r="BWJ45" s="967"/>
      <c r="BWK45" s="967"/>
      <c r="BWL45" s="967"/>
      <c r="BWM45" s="967"/>
      <c r="BWN45" s="967"/>
      <c r="BWO45" s="967"/>
      <c r="BWP45" s="967"/>
      <c r="BWQ45" s="967"/>
      <c r="BWR45" s="967"/>
      <c r="BWS45" s="967"/>
      <c r="BWT45" s="967"/>
      <c r="BWU45" s="967"/>
      <c r="BWV45" s="967"/>
      <c r="BWW45" s="967"/>
      <c r="BWX45" s="967"/>
      <c r="BWY45" s="967"/>
      <c r="BWZ45" s="967"/>
      <c r="BXA45" s="967"/>
      <c r="BXB45" s="967"/>
      <c r="BXC45" s="967"/>
      <c r="BXD45" s="967"/>
      <c r="BXE45" s="967"/>
      <c r="BXF45" s="967"/>
      <c r="BXG45" s="967"/>
      <c r="BXH45" s="967"/>
      <c r="BXI45" s="967"/>
      <c r="BXJ45" s="967"/>
      <c r="BXK45" s="967"/>
      <c r="BXL45" s="967"/>
      <c r="BXM45" s="967"/>
      <c r="BXN45" s="967"/>
      <c r="BXO45" s="967"/>
      <c r="BXP45" s="967"/>
      <c r="BXQ45" s="967"/>
      <c r="BXR45" s="967"/>
      <c r="BXS45" s="967"/>
      <c r="BXT45" s="967"/>
      <c r="BXU45" s="967"/>
      <c r="BXV45" s="967"/>
      <c r="BXW45" s="967"/>
      <c r="BXX45" s="967"/>
      <c r="BXY45" s="967"/>
      <c r="BXZ45" s="967"/>
      <c r="BYA45" s="967"/>
      <c r="BYB45" s="967"/>
      <c r="BYC45" s="967"/>
      <c r="BYD45" s="967"/>
      <c r="BYE45" s="967"/>
      <c r="BYF45" s="967"/>
      <c r="BYG45" s="967"/>
      <c r="BYH45" s="967"/>
      <c r="BYI45" s="967"/>
      <c r="BYJ45" s="967"/>
      <c r="BYK45" s="967"/>
      <c r="BYL45" s="967"/>
      <c r="BYM45" s="967"/>
      <c r="BYN45" s="967"/>
      <c r="BYO45" s="967"/>
      <c r="BYP45" s="967"/>
      <c r="BYQ45" s="967"/>
      <c r="BYR45" s="967"/>
      <c r="BYS45" s="967"/>
      <c r="BYT45" s="967"/>
      <c r="BYU45" s="967"/>
      <c r="BYV45" s="967"/>
      <c r="BYW45" s="967"/>
      <c r="BYX45" s="967"/>
      <c r="BYY45" s="967"/>
      <c r="BYZ45" s="967"/>
      <c r="BZA45" s="967"/>
      <c r="BZB45" s="967"/>
      <c r="BZC45" s="967"/>
      <c r="BZD45" s="967"/>
      <c r="BZE45" s="967"/>
      <c r="BZF45" s="967"/>
      <c r="BZG45" s="967"/>
      <c r="BZH45" s="967"/>
      <c r="BZI45" s="967"/>
      <c r="BZJ45" s="967"/>
      <c r="BZK45" s="967"/>
      <c r="BZL45" s="967"/>
      <c r="BZM45" s="967"/>
      <c r="BZN45" s="967"/>
      <c r="BZO45" s="967"/>
      <c r="BZP45" s="967"/>
      <c r="BZQ45" s="967"/>
      <c r="BZR45" s="967"/>
      <c r="BZS45" s="967"/>
      <c r="BZT45" s="967"/>
      <c r="BZU45" s="967"/>
      <c r="BZV45" s="967"/>
      <c r="BZW45" s="967"/>
      <c r="BZX45" s="967"/>
      <c r="BZY45" s="967"/>
      <c r="BZZ45" s="967"/>
      <c r="CAA45" s="967"/>
      <c r="CAB45" s="967"/>
      <c r="CAC45" s="967"/>
      <c r="CAD45" s="967"/>
      <c r="CAE45" s="967"/>
      <c r="CAF45" s="967"/>
      <c r="CAG45" s="967"/>
      <c r="CAH45" s="967"/>
      <c r="CAI45" s="967"/>
      <c r="CAJ45" s="967"/>
      <c r="CAK45" s="967"/>
      <c r="CAL45" s="967"/>
      <c r="CAM45" s="967"/>
      <c r="CAN45" s="967"/>
      <c r="CAO45" s="967"/>
      <c r="CAP45" s="967"/>
      <c r="CAQ45" s="967"/>
      <c r="CAR45" s="967"/>
      <c r="CAS45" s="967"/>
      <c r="CAT45" s="967"/>
      <c r="CAU45" s="967"/>
      <c r="CAV45" s="967"/>
      <c r="CAW45" s="967"/>
      <c r="CAX45" s="967"/>
      <c r="CAY45" s="967"/>
      <c r="CAZ45" s="967"/>
      <c r="CBA45" s="967"/>
      <c r="CBB45" s="967"/>
      <c r="CBC45" s="967"/>
      <c r="CBD45" s="967"/>
      <c r="CBE45" s="967"/>
      <c r="CBF45" s="967"/>
      <c r="CBG45" s="967"/>
      <c r="CBH45" s="967"/>
      <c r="CBI45" s="967"/>
      <c r="CBJ45" s="967"/>
      <c r="CBK45" s="967"/>
      <c r="CBL45" s="967"/>
      <c r="CBM45" s="967"/>
      <c r="CBN45" s="967"/>
      <c r="CBO45" s="967"/>
      <c r="CBP45" s="967"/>
      <c r="CBQ45" s="967"/>
      <c r="CBR45" s="967"/>
      <c r="CBS45" s="967"/>
      <c r="CBT45" s="967"/>
      <c r="CBU45" s="967"/>
      <c r="CBV45" s="967"/>
      <c r="CBW45" s="967"/>
      <c r="CBX45" s="967"/>
      <c r="CBY45" s="967"/>
      <c r="CBZ45" s="967"/>
      <c r="CCA45" s="967"/>
      <c r="CCB45" s="967"/>
      <c r="CCC45" s="967"/>
      <c r="CCD45" s="967"/>
      <c r="CCE45" s="967"/>
      <c r="CCF45" s="967"/>
      <c r="CCG45" s="967"/>
      <c r="CCH45" s="967"/>
      <c r="CCI45" s="967"/>
      <c r="CCJ45" s="967"/>
      <c r="CCK45" s="967"/>
      <c r="CCL45" s="967"/>
      <c r="CCM45" s="967"/>
      <c r="CCN45" s="967"/>
      <c r="CCO45" s="967"/>
      <c r="CCP45" s="967"/>
      <c r="CCQ45" s="967"/>
      <c r="CCR45" s="967"/>
      <c r="CCS45" s="967"/>
      <c r="CCT45" s="967"/>
      <c r="CCU45" s="967"/>
      <c r="CCV45" s="967"/>
      <c r="CCW45" s="967"/>
      <c r="CCX45" s="967"/>
      <c r="CCY45" s="967"/>
      <c r="CCZ45" s="967"/>
      <c r="CDA45" s="967"/>
      <c r="CDB45" s="967"/>
      <c r="CDC45" s="967"/>
      <c r="CDD45" s="967"/>
      <c r="CDE45" s="967"/>
      <c r="CDF45" s="967"/>
      <c r="CDG45" s="967"/>
      <c r="CDH45" s="967"/>
      <c r="CDI45" s="967"/>
      <c r="CDJ45" s="967"/>
      <c r="CDK45" s="967"/>
      <c r="CDL45" s="967"/>
      <c r="CDM45" s="967"/>
      <c r="CDN45" s="967"/>
      <c r="CDO45" s="967"/>
      <c r="CDP45" s="967"/>
      <c r="CDQ45" s="967"/>
      <c r="CDR45" s="967"/>
      <c r="CDS45" s="967"/>
      <c r="CDT45" s="967"/>
      <c r="CDU45" s="967"/>
      <c r="CDV45" s="967"/>
      <c r="CDW45" s="967"/>
      <c r="CDX45" s="967"/>
      <c r="CDY45" s="967"/>
      <c r="CDZ45" s="967"/>
      <c r="CEA45" s="967"/>
      <c r="CEB45" s="967"/>
      <c r="CEC45" s="967"/>
      <c r="CED45" s="967"/>
      <c r="CEE45" s="967"/>
      <c r="CEF45" s="967"/>
      <c r="CEG45" s="967"/>
      <c r="CEH45" s="967"/>
      <c r="CEI45" s="967"/>
      <c r="CEJ45" s="967"/>
      <c r="CEK45" s="967"/>
      <c r="CEL45" s="967"/>
      <c r="CEM45" s="967"/>
      <c r="CEN45" s="967"/>
      <c r="CEO45" s="967"/>
      <c r="CEP45" s="967"/>
      <c r="CEQ45" s="967"/>
      <c r="CER45" s="967"/>
      <c r="CES45" s="967"/>
      <c r="CET45" s="967"/>
      <c r="CEU45" s="967"/>
      <c r="CEV45" s="967"/>
      <c r="CEW45" s="967"/>
      <c r="CEX45" s="967"/>
      <c r="CEY45" s="967"/>
      <c r="CEZ45" s="967"/>
      <c r="CFA45" s="967"/>
      <c r="CFB45" s="967"/>
      <c r="CFC45" s="967"/>
      <c r="CFD45" s="967"/>
      <c r="CFE45" s="967"/>
      <c r="CFF45" s="967"/>
      <c r="CFG45" s="967"/>
      <c r="CFH45" s="967"/>
      <c r="CFI45" s="967"/>
      <c r="CFJ45" s="967"/>
      <c r="CFK45" s="967"/>
      <c r="CFL45" s="967"/>
      <c r="CFM45" s="967"/>
      <c r="CFN45" s="967"/>
      <c r="CFO45" s="967"/>
      <c r="CFP45" s="967"/>
      <c r="CFQ45" s="967"/>
      <c r="CFR45" s="967"/>
      <c r="CFS45" s="967"/>
      <c r="CFT45" s="967"/>
      <c r="CFU45" s="967"/>
      <c r="CFV45" s="967"/>
      <c r="CFW45" s="967"/>
      <c r="CFX45" s="967"/>
      <c r="CFY45" s="967"/>
      <c r="CFZ45" s="967"/>
      <c r="CGA45" s="967"/>
      <c r="CGB45" s="967"/>
      <c r="CGC45" s="967"/>
      <c r="CGD45" s="967"/>
      <c r="CGE45" s="967"/>
      <c r="CGF45" s="967"/>
      <c r="CGG45" s="967"/>
      <c r="CGH45" s="967"/>
      <c r="CGI45" s="967"/>
      <c r="CGJ45" s="967"/>
      <c r="CGK45" s="967"/>
      <c r="CGL45" s="967"/>
      <c r="CGM45" s="967"/>
      <c r="CGN45" s="967"/>
      <c r="CGO45" s="967"/>
      <c r="CGP45" s="967"/>
      <c r="CGQ45" s="967"/>
      <c r="CGR45" s="967"/>
      <c r="CGS45" s="967"/>
      <c r="CGT45" s="967"/>
      <c r="CGU45" s="967"/>
      <c r="CGV45" s="967"/>
      <c r="CGW45" s="967"/>
      <c r="CGX45" s="967"/>
      <c r="CGY45" s="967"/>
      <c r="CGZ45" s="967"/>
      <c r="CHA45" s="967"/>
      <c r="CHB45" s="967"/>
      <c r="CHC45" s="967"/>
      <c r="CHD45" s="967"/>
      <c r="CHE45" s="967"/>
      <c r="CHF45" s="967"/>
      <c r="CHG45" s="967"/>
      <c r="CHH45" s="967"/>
      <c r="CHI45" s="967"/>
      <c r="CHJ45" s="967"/>
      <c r="CHK45" s="967"/>
      <c r="CHL45" s="967"/>
      <c r="CHM45" s="967"/>
      <c r="CHN45" s="967"/>
      <c r="CHO45" s="967"/>
      <c r="CHP45" s="967"/>
      <c r="CHQ45" s="967"/>
      <c r="CHR45" s="967"/>
      <c r="CHS45" s="967"/>
      <c r="CHT45" s="967"/>
      <c r="CHU45" s="967"/>
      <c r="CHV45" s="967"/>
      <c r="CHW45" s="967"/>
      <c r="CHX45" s="967"/>
      <c r="CHY45" s="967"/>
      <c r="CHZ45" s="967"/>
      <c r="CIA45" s="967"/>
      <c r="CIB45" s="967"/>
      <c r="CIC45" s="967"/>
      <c r="CID45" s="967"/>
      <c r="CIE45" s="967"/>
      <c r="CIF45" s="967"/>
      <c r="CIG45" s="967"/>
      <c r="CIH45" s="967"/>
      <c r="CII45" s="967"/>
      <c r="CIJ45" s="967"/>
      <c r="CIK45" s="967"/>
      <c r="CIL45" s="967"/>
      <c r="CIM45" s="967"/>
      <c r="CIN45" s="967"/>
      <c r="CIO45" s="967"/>
      <c r="CIP45" s="967"/>
      <c r="CIQ45" s="967"/>
      <c r="CIR45" s="967"/>
      <c r="CIS45" s="967"/>
      <c r="CIT45" s="967"/>
      <c r="CIU45" s="967"/>
      <c r="CIV45" s="967"/>
      <c r="CIW45" s="967"/>
      <c r="CIX45" s="967"/>
      <c r="CIY45" s="967"/>
      <c r="CIZ45" s="967"/>
      <c r="CJA45" s="967"/>
      <c r="CJB45" s="967"/>
      <c r="CJC45" s="967"/>
      <c r="CJD45" s="967"/>
      <c r="CJE45" s="967"/>
      <c r="CJF45" s="967"/>
      <c r="CJG45" s="967"/>
      <c r="CJH45" s="967"/>
      <c r="CJI45" s="967"/>
      <c r="CJJ45" s="967"/>
      <c r="CJK45" s="967"/>
      <c r="CJL45" s="967"/>
      <c r="CJM45" s="967"/>
      <c r="CJN45" s="967"/>
      <c r="CJO45" s="967"/>
      <c r="CJP45" s="967"/>
      <c r="CJQ45" s="967"/>
      <c r="CJR45" s="967"/>
      <c r="CJS45" s="967"/>
      <c r="CJT45" s="967"/>
      <c r="CJU45" s="967"/>
      <c r="CJV45" s="967"/>
      <c r="CJW45" s="967"/>
      <c r="CJX45" s="967"/>
      <c r="CJY45" s="967"/>
      <c r="CJZ45" s="967"/>
      <c r="CKA45" s="967"/>
      <c r="CKB45" s="967"/>
      <c r="CKC45" s="967"/>
      <c r="CKD45" s="967"/>
      <c r="CKE45" s="967"/>
      <c r="CKF45" s="967"/>
      <c r="CKG45" s="967"/>
      <c r="CKH45" s="967"/>
      <c r="CKI45" s="967"/>
      <c r="CKJ45" s="967"/>
      <c r="CKK45" s="967"/>
      <c r="CKL45" s="967"/>
      <c r="CKM45" s="967"/>
      <c r="CKN45" s="967"/>
      <c r="CKO45" s="967"/>
      <c r="CKP45" s="967"/>
      <c r="CKQ45" s="967"/>
      <c r="CKR45" s="967"/>
      <c r="CKS45" s="967"/>
      <c r="CKT45" s="967"/>
      <c r="CKU45" s="967"/>
      <c r="CKV45" s="967"/>
      <c r="CKW45" s="967"/>
      <c r="CKX45" s="967"/>
      <c r="CKY45" s="967"/>
      <c r="CKZ45" s="967"/>
      <c r="CLA45" s="967"/>
      <c r="CLB45" s="967"/>
      <c r="CLC45" s="967"/>
      <c r="CLD45" s="967"/>
      <c r="CLE45" s="967"/>
      <c r="CLF45" s="967"/>
      <c r="CLG45" s="967"/>
      <c r="CLH45" s="967"/>
      <c r="CLI45" s="967"/>
      <c r="CLJ45" s="967"/>
      <c r="CLK45" s="967"/>
      <c r="CLL45" s="967"/>
      <c r="CLM45" s="967"/>
      <c r="CLN45" s="967"/>
      <c r="CLO45" s="967"/>
      <c r="CLP45" s="967"/>
      <c r="CLQ45" s="967"/>
      <c r="CLR45" s="967"/>
      <c r="CLS45" s="967"/>
      <c r="CLT45" s="967"/>
      <c r="CLU45" s="967"/>
      <c r="CLV45" s="967"/>
      <c r="CLW45" s="967"/>
      <c r="CLX45" s="967"/>
      <c r="CLY45" s="967"/>
      <c r="CLZ45" s="967"/>
      <c r="CMA45" s="967"/>
      <c r="CMB45" s="967"/>
      <c r="CMC45" s="967"/>
      <c r="CMD45" s="967"/>
      <c r="CME45" s="967"/>
      <c r="CMF45" s="967"/>
      <c r="CMG45" s="967"/>
      <c r="CMH45" s="967"/>
      <c r="CMI45" s="967"/>
      <c r="CMJ45" s="967"/>
      <c r="CMK45" s="967"/>
      <c r="CML45" s="967"/>
      <c r="CMM45" s="967"/>
      <c r="CMN45" s="967"/>
      <c r="CMO45" s="967"/>
      <c r="CMP45" s="967"/>
      <c r="CMQ45" s="967"/>
      <c r="CMR45" s="967"/>
      <c r="CMS45" s="967"/>
      <c r="CMT45" s="967"/>
      <c r="CMU45" s="967"/>
      <c r="CMV45" s="967"/>
      <c r="CMW45" s="967"/>
      <c r="CMX45" s="967"/>
      <c r="CMY45" s="967"/>
      <c r="CMZ45" s="967"/>
      <c r="CNA45" s="967"/>
      <c r="CNB45" s="967"/>
      <c r="CNC45" s="967"/>
      <c r="CND45" s="967"/>
      <c r="CNE45" s="967"/>
      <c r="CNF45" s="967"/>
      <c r="CNG45" s="967"/>
      <c r="CNH45" s="967"/>
      <c r="CNI45" s="967"/>
      <c r="CNJ45" s="967"/>
      <c r="CNK45" s="967"/>
      <c r="CNL45" s="967"/>
      <c r="CNM45" s="967"/>
      <c r="CNN45" s="967"/>
      <c r="CNO45" s="967"/>
      <c r="CNP45" s="967"/>
      <c r="CNQ45" s="967"/>
      <c r="CNR45" s="967"/>
      <c r="CNS45" s="967"/>
      <c r="CNT45" s="967"/>
      <c r="CNU45" s="967"/>
      <c r="CNV45" s="967"/>
      <c r="CNW45" s="967"/>
      <c r="CNX45" s="967"/>
      <c r="CNY45" s="967"/>
      <c r="CNZ45" s="967"/>
      <c r="COA45" s="967"/>
      <c r="COB45" s="967"/>
      <c r="COC45" s="967"/>
      <c r="COD45" s="967"/>
      <c r="COE45" s="967"/>
      <c r="COF45" s="967"/>
      <c r="COG45" s="967"/>
      <c r="COH45" s="967"/>
      <c r="COI45" s="967"/>
      <c r="COJ45" s="967"/>
      <c r="COK45" s="967"/>
      <c r="COL45" s="967"/>
      <c r="COM45" s="967"/>
      <c r="CON45" s="967"/>
      <c r="COO45" s="967"/>
      <c r="COP45" s="967"/>
      <c r="COQ45" s="967"/>
      <c r="COR45" s="967"/>
      <c r="COS45" s="967"/>
      <c r="COT45" s="967"/>
      <c r="COU45" s="967"/>
      <c r="COV45" s="967"/>
      <c r="COW45" s="967"/>
      <c r="COX45" s="967"/>
      <c r="COY45" s="967"/>
      <c r="COZ45" s="967"/>
      <c r="CPA45" s="967"/>
      <c r="CPB45" s="967"/>
      <c r="CPC45" s="967"/>
      <c r="CPD45" s="967"/>
      <c r="CPE45" s="967"/>
      <c r="CPF45" s="967"/>
      <c r="CPG45" s="967"/>
      <c r="CPH45" s="967"/>
      <c r="CPI45" s="967"/>
      <c r="CPJ45" s="967"/>
      <c r="CPK45" s="967"/>
      <c r="CPL45" s="967"/>
      <c r="CPM45" s="967"/>
      <c r="CPN45" s="967"/>
      <c r="CPO45" s="967"/>
      <c r="CPP45" s="967"/>
      <c r="CPQ45" s="967"/>
      <c r="CPR45" s="967"/>
      <c r="CPS45" s="967"/>
      <c r="CPT45" s="967"/>
      <c r="CPU45" s="967"/>
      <c r="CPV45" s="967"/>
      <c r="CPW45" s="967"/>
      <c r="CPX45" s="967"/>
      <c r="CPY45" s="967"/>
      <c r="CPZ45" s="967"/>
      <c r="CQA45" s="967"/>
      <c r="CQB45" s="967"/>
      <c r="CQC45" s="967"/>
      <c r="CQD45" s="967"/>
      <c r="CQE45" s="967"/>
      <c r="CQF45" s="967"/>
      <c r="CQG45" s="967"/>
      <c r="CQH45" s="967"/>
      <c r="CQI45" s="967"/>
      <c r="CQJ45" s="967"/>
      <c r="CQK45" s="967"/>
      <c r="CQL45" s="967"/>
      <c r="CQM45" s="967"/>
      <c r="CQN45" s="967"/>
      <c r="CQO45" s="967"/>
      <c r="CQP45" s="967"/>
      <c r="CQQ45" s="967"/>
      <c r="CQR45" s="967"/>
      <c r="CQS45" s="967"/>
      <c r="CQT45" s="967"/>
      <c r="CQU45" s="967"/>
      <c r="CQV45" s="967"/>
      <c r="CQW45" s="967"/>
      <c r="CQX45" s="967"/>
      <c r="CQY45" s="967"/>
      <c r="CQZ45" s="967"/>
      <c r="CRA45" s="967"/>
      <c r="CRB45" s="967"/>
      <c r="CRC45" s="967"/>
      <c r="CRD45" s="967"/>
      <c r="CRE45" s="967"/>
      <c r="CRF45" s="967"/>
      <c r="CRG45" s="967"/>
      <c r="CRH45" s="967"/>
      <c r="CRI45" s="967"/>
      <c r="CRJ45" s="967"/>
      <c r="CRK45" s="967"/>
      <c r="CRL45" s="967"/>
      <c r="CRM45" s="967"/>
      <c r="CRN45" s="967"/>
      <c r="CRO45" s="967"/>
      <c r="CRP45" s="967"/>
      <c r="CRQ45" s="967"/>
      <c r="CRR45" s="967"/>
      <c r="CRS45" s="967"/>
      <c r="CRT45" s="967"/>
      <c r="CRU45" s="967"/>
      <c r="CRV45" s="967"/>
      <c r="CRW45" s="967"/>
      <c r="CRX45" s="967"/>
      <c r="CRY45" s="967"/>
      <c r="CRZ45" s="967"/>
      <c r="CSA45" s="967"/>
      <c r="CSB45" s="967"/>
      <c r="CSC45" s="967"/>
      <c r="CSD45" s="967"/>
      <c r="CSE45" s="967"/>
      <c r="CSF45" s="967"/>
      <c r="CSG45" s="967"/>
      <c r="CSH45" s="967"/>
      <c r="CSI45" s="967"/>
      <c r="CSJ45" s="967"/>
      <c r="CSK45" s="967"/>
      <c r="CSL45" s="967"/>
      <c r="CSM45" s="967"/>
      <c r="CSN45" s="967"/>
      <c r="CSO45" s="967"/>
      <c r="CSP45" s="967"/>
      <c r="CSQ45" s="967"/>
      <c r="CSR45" s="967"/>
      <c r="CSS45" s="967"/>
      <c r="CST45" s="967"/>
      <c r="CSU45" s="967"/>
      <c r="CSV45" s="967"/>
      <c r="CSW45" s="967"/>
      <c r="CSX45" s="967"/>
      <c r="CSY45" s="967"/>
      <c r="CSZ45" s="967"/>
      <c r="CTA45" s="967"/>
      <c r="CTB45" s="967"/>
      <c r="CTC45" s="967"/>
      <c r="CTD45" s="967"/>
      <c r="CTE45" s="967"/>
      <c r="CTF45" s="967"/>
      <c r="CTG45" s="967"/>
      <c r="CTH45" s="967"/>
      <c r="CTI45" s="967"/>
      <c r="CTJ45" s="967"/>
      <c r="CTK45" s="967"/>
      <c r="CTL45" s="967"/>
      <c r="CTM45" s="967"/>
      <c r="CTN45" s="967"/>
      <c r="CTO45" s="967"/>
      <c r="CTP45" s="967"/>
      <c r="CTQ45" s="967"/>
      <c r="CTR45" s="967"/>
      <c r="CTS45" s="967"/>
      <c r="CTT45" s="967"/>
      <c r="CTU45" s="967"/>
      <c r="CTV45" s="967"/>
      <c r="CTW45" s="967"/>
      <c r="CTX45" s="967"/>
      <c r="CTY45" s="967"/>
      <c r="CTZ45" s="967"/>
      <c r="CUA45" s="967"/>
      <c r="CUB45" s="967"/>
      <c r="CUC45" s="967"/>
      <c r="CUD45" s="967"/>
      <c r="CUE45" s="967"/>
      <c r="CUF45" s="967"/>
      <c r="CUG45" s="967"/>
      <c r="CUH45" s="967"/>
      <c r="CUI45" s="967"/>
      <c r="CUJ45" s="967"/>
      <c r="CUK45" s="967"/>
      <c r="CUL45" s="967"/>
      <c r="CUM45" s="967"/>
      <c r="CUN45" s="967"/>
      <c r="CUO45" s="967"/>
      <c r="CUP45" s="967"/>
      <c r="CUQ45" s="967"/>
      <c r="CUR45" s="967"/>
      <c r="CUS45" s="967"/>
      <c r="CUT45" s="967"/>
      <c r="CUU45" s="967"/>
      <c r="CUV45" s="967"/>
      <c r="CUW45" s="967"/>
      <c r="CUX45" s="967"/>
      <c r="CUY45" s="967"/>
      <c r="CUZ45" s="967"/>
      <c r="CVA45" s="967"/>
      <c r="CVB45" s="967"/>
      <c r="CVC45" s="967"/>
      <c r="CVD45" s="967"/>
      <c r="CVE45" s="967"/>
      <c r="CVF45" s="967"/>
      <c r="CVG45" s="967"/>
      <c r="CVH45" s="967"/>
      <c r="CVI45" s="967"/>
      <c r="CVJ45" s="967"/>
      <c r="CVK45" s="967"/>
      <c r="CVL45" s="967"/>
      <c r="CVM45" s="967"/>
      <c r="CVN45" s="967"/>
      <c r="CVO45" s="967"/>
      <c r="CVP45" s="967"/>
      <c r="CVQ45" s="967"/>
      <c r="CVR45" s="967"/>
      <c r="CVS45" s="967"/>
      <c r="CVT45" s="967"/>
      <c r="CVU45" s="967"/>
      <c r="CVV45" s="967"/>
      <c r="CVW45" s="967"/>
      <c r="CVX45" s="967"/>
      <c r="CVY45" s="967"/>
      <c r="CVZ45" s="967"/>
      <c r="CWA45" s="967"/>
      <c r="CWB45" s="967"/>
      <c r="CWC45" s="967"/>
      <c r="CWD45" s="967"/>
      <c r="CWE45" s="967"/>
      <c r="CWF45" s="967"/>
      <c r="CWG45" s="967"/>
      <c r="CWH45" s="967"/>
      <c r="CWI45" s="967"/>
      <c r="CWJ45" s="967"/>
      <c r="CWK45" s="967"/>
      <c r="CWL45" s="967"/>
      <c r="CWM45" s="967"/>
      <c r="CWN45" s="967"/>
      <c r="CWO45" s="967"/>
      <c r="CWP45" s="967"/>
      <c r="CWQ45" s="967"/>
      <c r="CWR45" s="967"/>
      <c r="CWS45" s="967"/>
      <c r="CWT45" s="967"/>
      <c r="CWU45" s="967"/>
      <c r="CWV45" s="967"/>
      <c r="CWW45" s="967"/>
      <c r="CWX45" s="967"/>
      <c r="CWY45" s="967"/>
      <c r="CWZ45" s="967"/>
      <c r="CXA45" s="967"/>
      <c r="CXB45" s="967"/>
      <c r="CXC45" s="967"/>
      <c r="CXD45" s="967"/>
      <c r="CXE45" s="967"/>
      <c r="CXF45" s="967"/>
      <c r="CXG45" s="967"/>
      <c r="CXH45" s="967"/>
      <c r="CXI45" s="967"/>
      <c r="CXJ45" s="967"/>
      <c r="CXK45" s="967"/>
      <c r="CXL45" s="967"/>
      <c r="CXM45" s="967"/>
      <c r="CXN45" s="967"/>
      <c r="CXO45" s="967"/>
      <c r="CXP45" s="967"/>
      <c r="CXQ45" s="967"/>
      <c r="CXR45" s="967"/>
      <c r="CXS45" s="967"/>
      <c r="CXT45" s="967"/>
      <c r="CXU45" s="967"/>
      <c r="CXV45" s="967"/>
      <c r="CXW45" s="967"/>
      <c r="CXX45" s="967"/>
      <c r="CXY45" s="967"/>
      <c r="CXZ45" s="967"/>
      <c r="CYA45" s="967"/>
      <c r="CYB45" s="967"/>
      <c r="CYC45" s="967"/>
      <c r="CYD45" s="967"/>
      <c r="CYE45" s="967"/>
      <c r="CYF45" s="967"/>
      <c r="CYG45" s="967"/>
      <c r="CYH45" s="967"/>
      <c r="CYI45" s="967"/>
      <c r="CYJ45" s="967"/>
      <c r="CYK45" s="967"/>
      <c r="CYL45" s="967"/>
      <c r="CYM45" s="967"/>
      <c r="CYN45" s="967"/>
      <c r="CYO45" s="967"/>
      <c r="CYP45" s="967"/>
      <c r="CYQ45" s="967"/>
      <c r="CYR45" s="967"/>
      <c r="CYS45" s="967"/>
      <c r="CYT45" s="967"/>
      <c r="CYU45" s="967"/>
      <c r="CYV45" s="967"/>
      <c r="CYW45" s="967"/>
      <c r="CYX45" s="967"/>
      <c r="CYY45" s="967"/>
      <c r="CYZ45" s="967"/>
      <c r="CZA45" s="967"/>
      <c r="CZB45" s="967"/>
      <c r="CZC45" s="967"/>
      <c r="CZD45" s="967"/>
      <c r="CZE45" s="967"/>
      <c r="CZF45" s="967"/>
      <c r="CZG45" s="967"/>
      <c r="CZH45" s="967"/>
      <c r="CZI45" s="967"/>
      <c r="CZJ45" s="967"/>
      <c r="CZK45" s="967"/>
      <c r="CZL45" s="967"/>
      <c r="CZM45" s="967"/>
      <c r="CZN45" s="967"/>
      <c r="CZO45" s="967"/>
      <c r="CZP45" s="967"/>
      <c r="CZQ45" s="967"/>
      <c r="CZR45" s="967"/>
      <c r="CZS45" s="967"/>
      <c r="CZT45" s="967"/>
      <c r="CZU45" s="967"/>
      <c r="CZV45" s="967"/>
      <c r="CZW45" s="967"/>
      <c r="CZX45" s="967"/>
      <c r="CZY45" s="967"/>
      <c r="CZZ45" s="967"/>
      <c r="DAA45" s="967"/>
      <c r="DAB45" s="967"/>
      <c r="DAC45" s="967"/>
      <c r="DAD45" s="967"/>
      <c r="DAE45" s="967"/>
      <c r="DAF45" s="967"/>
      <c r="DAG45" s="967"/>
      <c r="DAH45" s="967"/>
      <c r="DAI45" s="967"/>
      <c r="DAJ45" s="967"/>
      <c r="DAK45" s="967"/>
      <c r="DAL45" s="967"/>
      <c r="DAM45" s="967"/>
      <c r="DAN45" s="967"/>
      <c r="DAO45" s="967"/>
      <c r="DAP45" s="967"/>
      <c r="DAQ45" s="967"/>
      <c r="DAR45" s="967"/>
      <c r="DAS45" s="967"/>
      <c r="DAT45" s="967"/>
      <c r="DAU45" s="967"/>
      <c r="DAV45" s="967"/>
      <c r="DAW45" s="967"/>
      <c r="DAX45" s="967"/>
      <c r="DAY45" s="967"/>
      <c r="DAZ45" s="967"/>
      <c r="DBA45" s="967"/>
      <c r="DBB45" s="967"/>
      <c r="DBC45" s="967"/>
      <c r="DBD45" s="967"/>
      <c r="DBE45" s="967"/>
      <c r="DBF45" s="967"/>
      <c r="DBG45" s="967"/>
      <c r="DBH45" s="967"/>
      <c r="DBI45" s="967"/>
      <c r="DBJ45" s="967"/>
      <c r="DBK45" s="967"/>
      <c r="DBL45" s="967"/>
      <c r="DBM45" s="967"/>
      <c r="DBN45" s="967"/>
      <c r="DBO45" s="967"/>
      <c r="DBP45" s="967"/>
      <c r="DBQ45" s="967"/>
      <c r="DBR45" s="967"/>
      <c r="DBS45" s="967"/>
      <c r="DBT45" s="967"/>
      <c r="DBU45" s="967"/>
      <c r="DBV45" s="967"/>
      <c r="DBW45" s="967"/>
      <c r="DBX45" s="967"/>
      <c r="DBY45" s="967"/>
      <c r="DBZ45" s="967"/>
      <c r="DCA45" s="967"/>
      <c r="DCB45" s="967"/>
      <c r="DCC45" s="967"/>
      <c r="DCD45" s="967"/>
      <c r="DCE45" s="967"/>
      <c r="DCF45" s="967"/>
      <c r="DCG45" s="967"/>
      <c r="DCH45" s="967"/>
      <c r="DCI45" s="967"/>
      <c r="DCJ45" s="967"/>
      <c r="DCK45" s="967"/>
      <c r="DCL45" s="967"/>
      <c r="DCM45" s="967"/>
      <c r="DCN45" s="967"/>
      <c r="DCO45" s="967"/>
      <c r="DCP45" s="967"/>
      <c r="DCQ45" s="967"/>
      <c r="DCR45" s="967"/>
      <c r="DCS45" s="967"/>
      <c r="DCT45" s="967"/>
      <c r="DCU45" s="967"/>
      <c r="DCV45" s="967"/>
      <c r="DCW45" s="967"/>
      <c r="DCX45" s="967"/>
      <c r="DCY45" s="967"/>
      <c r="DCZ45" s="967"/>
      <c r="DDA45" s="967"/>
      <c r="DDB45" s="967"/>
      <c r="DDC45" s="967"/>
      <c r="DDD45" s="967"/>
      <c r="DDE45" s="967"/>
      <c r="DDF45" s="967"/>
      <c r="DDG45" s="967"/>
      <c r="DDH45" s="967"/>
      <c r="DDI45" s="967"/>
      <c r="DDJ45" s="967"/>
      <c r="DDK45" s="967"/>
      <c r="DDL45" s="967"/>
      <c r="DDM45" s="967"/>
      <c r="DDN45" s="967"/>
      <c r="DDO45" s="967"/>
      <c r="DDP45" s="967"/>
      <c r="DDQ45" s="967"/>
      <c r="DDR45" s="967"/>
      <c r="DDS45" s="967"/>
      <c r="DDT45" s="967"/>
      <c r="DDU45" s="967"/>
      <c r="DDV45" s="967"/>
      <c r="DDW45" s="967"/>
      <c r="DDX45" s="967"/>
      <c r="DDY45" s="967"/>
      <c r="DDZ45" s="967"/>
      <c r="DEA45" s="967"/>
      <c r="DEB45" s="967"/>
      <c r="DEC45" s="967"/>
      <c r="DED45" s="967"/>
      <c r="DEE45" s="967"/>
      <c r="DEF45" s="967"/>
      <c r="DEG45" s="967"/>
      <c r="DEH45" s="967"/>
      <c r="DEI45" s="967"/>
      <c r="DEJ45" s="967"/>
      <c r="DEK45" s="967"/>
      <c r="DEL45" s="967"/>
      <c r="DEM45" s="967"/>
      <c r="DEN45" s="967"/>
      <c r="DEO45" s="967"/>
      <c r="DEP45" s="967"/>
      <c r="DEQ45" s="967"/>
      <c r="DER45" s="967"/>
      <c r="DES45" s="967"/>
      <c r="DET45" s="967"/>
      <c r="DEU45" s="967"/>
      <c r="DEV45" s="967"/>
      <c r="DEW45" s="967"/>
      <c r="DEX45" s="967"/>
      <c r="DEY45" s="967"/>
      <c r="DEZ45" s="967"/>
      <c r="DFA45" s="967"/>
      <c r="DFB45" s="967"/>
      <c r="DFC45" s="967"/>
      <c r="DFD45" s="967"/>
      <c r="DFE45" s="967"/>
      <c r="DFF45" s="967"/>
      <c r="DFG45" s="967"/>
      <c r="DFH45" s="967"/>
      <c r="DFI45" s="967"/>
      <c r="DFJ45" s="967"/>
      <c r="DFK45" s="967"/>
      <c r="DFL45" s="967"/>
      <c r="DFM45" s="967"/>
      <c r="DFN45" s="967"/>
      <c r="DFO45" s="967"/>
      <c r="DFP45" s="967"/>
      <c r="DFQ45" s="967"/>
      <c r="DFR45" s="967"/>
      <c r="DFS45" s="967"/>
      <c r="DFT45" s="967"/>
      <c r="DFU45" s="967"/>
      <c r="DFV45" s="967"/>
      <c r="DFW45" s="967"/>
      <c r="DFX45" s="967"/>
      <c r="DFY45" s="967"/>
      <c r="DFZ45" s="967"/>
      <c r="DGA45" s="967"/>
      <c r="DGB45" s="967"/>
      <c r="DGC45" s="967"/>
      <c r="DGD45" s="967"/>
      <c r="DGE45" s="967"/>
      <c r="DGF45" s="967"/>
      <c r="DGG45" s="967"/>
      <c r="DGH45" s="967"/>
      <c r="DGI45" s="967"/>
      <c r="DGJ45" s="967"/>
      <c r="DGK45" s="967"/>
      <c r="DGL45" s="967"/>
      <c r="DGM45" s="967"/>
      <c r="DGN45" s="967"/>
      <c r="DGO45" s="967"/>
      <c r="DGP45" s="967"/>
      <c r="DGQ45" s="967"/>
      <c r="DGR45" s="967"/>
      <c r="DGS45" s="967"/>
      <c r="DGT45" s="967"/>
      <c r="DGU45" s="967"/>
      <c r="DGV45" s="967"/>
      <c r="DGW45" s="967"/>
      <c r="DGX45" s="967"/>
      <c r="DGY45" s="967"/>
      <c r="DGZ45" s="967"/>
      <c r="DHA45" s="967"/>
      <c r="DHB45" s="967"/>
      <c r="DHC45" s="967"/>
      <c r="DHD45" s="967"/>
      <c r="DHE45" s="967"/>
      <c r="DHF45" s="967"/>
      <c r="DHG45" s="967"/>
      <c r="DHH45" s="967"/>
      <c r="DHI45" s="967"/>
      <c r="DHJ45" s="967"/>
      <c r="DHK45" s="967"/>
      <c r="DHL45" s="967"/>
      <c r="DHM45" s="967"/>
      <c r="DHN45" s="967"/>
      <c r="DHO45" s="967"/>
      <c r="DHP45" s="967"/>
      <c r="DHQ45" s="967"/>
      <c r="DHR45" s="967"/>
      <c r="DHS45" s="967"/>
      <c r="DHT45" s="967"/>
      <c r="DHU45" s="967"/>
      <c r="DHV45" s="967"/>
      <c r="DHW45" s="967"/>
      <c r="DHX45" s="967"/>
      <c r="DHY45" s="967"/>
      <c r="DHZ45" s="967"/>
      <c r="DIA45" s="967"/>
      <c r="DIB45" s="967"/>
      <c r="DIC45" s="967"/>
      <c r="DID45" s="967"/>
      <c r="DIE45" s="967"/>
      <c r="DIF45" s="967"/>
      <c r="DIG45" s="967"/>
      <c r="DIH45" s="967"/>
      <c r="DII45" s="967"/>
      <c r="DIJ45" s="967"/>
      <c r="DIK45" s="967"/>
      <c r="DIL45" s="967"/>
      <c r="DIM45" s="967"/>
      <c r="DIN45" s="967"/>
      <c r="DIO45" s="967"/>
      <c r="DIP45" s="967"/>
      <c r="DIQ45" s="967"/>
      <c r="DIR45" s="967"/>
      <c r="DIS45" s="967"/>
      <c r="DIT45" s="967"/>
      <c r="DIU45" s="967"/>
      <c r="DIV45" s="967"/>
      <c r="DIW45" s="967"/>
      <c r="DIX45" s="967"/>
      <c r="DIY45" s="967"/>
      <c r="DIZ45" s="967"/>
      <c r="DJA45" s="967"/>
      <c r="DJB45" s="967"/>
      <c r="DJC45" s="967"/>
      <c r="DJD45" s="967"/>
      <c r="DJE45" s="967"/>
      <c r="DJF45" s="967"/>
      <c r="DJG45" s="967"/>
      <c r="DJH45" s="967"/>
      <c r="DJI45" s="967"/>
      <c r="DJJ45" s="967"/>
      <c r="DJK45" s="967"/>
      <c r="DJL45" s="967"/>
      <c r="DJM45" s="967"/>
      <c r="DJN45" s="967"/>
      <c r="DJO45" s="967"/>
      <c r="DJP45" s="967"/>
      <c r="DJQ45" s="967"/>
      <c r="DJR45" s="967"/>
      <c r="DJS45" s="967"/>
      <c r="DJT45" s="967"/>
      <c r="DJU45" s="967"/>
      <c r="DJV45" s="967"/>
      <c r="DJW45" s="967"/>
      <c r="DJX45" s="967"/>
      <c r="DJY45" s="967"/>
      <c r="DJZ45" s="967"/>
      <c r="DKA45" s="967"/>
      <c r="DKB45" s="967"/>
      <c r="DKC45" s="967"/>
      <c r="DKD45" s="967"/>
      <c r="DKE45" s="967"/>
      <c r="DKF45" s="967"/>
      <c r="DKG45" s="967"/>
      <c r="DKH45" s="967"/>
      <c r="DKI45" s="967"/>
      <c r="DKJ45" s="967"/>
      <c r="DKK45" s="967"/>
      <c r="DKL45" s="967"/>
      <c r="DKM45" s="967"/>
      <c r="DKN45" s="967"/>
      <c r="DKO45" s="967"/>
      <c r="DKP45" s="967"/>
      <c r="DKQ45" s="967"/>
      <c r="DKR45" s="967"/>
      <c r="DKS45" s="967"/>
      <c r="DKT45" s="967"/>
      <c r="DKU45" s="967"/>
      <c r="DKV45" s="967"/>
      <c r="DKW45" s="967"/>
      <c r="DKX45" s="967"/>
      <c r="DKY45" s="967"/>
      <c r="DKZ45" s="967"/>
      <c r="DLA45" s="967"/>
      <c r="DLB45" s="967"/>
      <c r="DLC45" s="967"/>
      <c r="DLD45" s="967"/>
      <c r="DLE45" s="967"/>
      <c r="DLF45" s="967"/>
      <c r="DLG45" s="967"/>
      <c r="DLH45" s="967"/>
      <c r="DLI45" s="967"/>
      <c r="DLJ45" s="967"/>
      <c r="DLK45" s="967"/>
      <c r="DLL45" s="967"/>
      <c r="DLM45" s="967"/>
      <c r="DLN45" s="967"/>
      <c r="DLO45" s="967"/>
      <c r="DLP45" s="967"/>
      <c r="DLQ45" s="967"/>
      <c r="DLR45" s="967"/>
      <c r="DLS45" s="967"/>
      <c r="DLT45" s="967"/>
      <c r="DLU45" s="967"/>
      <c r="DLV45" s="967"/>
      <c r="DLW45" s="967"/>
      <c r="DLX45" s="967"/>
      <c r="DLY45" s="967"/>
      <c r="DLZ45" s="967"/>
      <c r="DMA45" s="967"/>
      <c r="DMB45" s="967"/>
      <c r="DMC45" s="967"/>
      <c r="DMD45" s="967"/>
      <c r="DME45" s="967"/>
      <c r="DMF45" s="967"/>
      <c r="DMG45" s="967"/>
      <c r="DMH45" s="967"/>
      <c r="DMI45" s="967"/>
      <c r="DMJ45" s="967"/>
      <c r="DMK45" s="967"/>
      <c r="DML45" s="967"/>
      <c r="DMM45" s="967"/>
      <c r="DMN45" s="967"/>
      <c r="DMO45" s="967"/>
      <c r="DMP45" s="967"/>
      <c r="DMQ45" s="967"/>
      <c r="DMR45" s="967"/>
      <c r="DMS45" s="967"/>
      <c r="DMT45" s="967"/>
      <c r="DMU45" s="967"/>
      <c r="DMV45" s="967"/>
      <c r="DMW45" s="967"/>
      <c r="DMX45" s="967"/>
      <c r="DMY45" s="967"/>
      <c r="DMZ45" s="967"/>
      <c r="DNA45" s="967"/>
      <c r="DNB45" s="967"/>
      <c r="DNC45" s="967"/>
      <c r="DND45" s="967"/>
      <c r="DNE45" s="967"/>
      <c r="DNF45" s="967"/>
      <c r="DNG45" s="967"/>
      <c r="DNH45" s="967"/>
      <c r="DNI45" s="967"/>
      <c r="DNJ45" s="967"/>
      <c r="DNK45" s="967"/>
      <c r="DNL45" s="967"/>
      <c r="DNM45" s="967"/>
      <c r="DNN45" s="967"/>
      <c r="DNO45" s="967"/>
      <c r="DNP45" s="967"/>
      <c r="DNQ45" s="967"/>
      <c r="DNR45" s="967"/>
      <c r="DNS45" s="967"/>
      <c r="DNT45" s="967"/>
      <c r="DNU45" s="967"/>
      <c r="DNV45" s="967"/>
      <c r="DNW45" s="967"/>
      <c r="DNX45" s="967"/>
      <c r="DNY45" s="967"/>
      <c r="DNZ45" s="967"/>
      <c r="DOA45" s="967"/>
      <c r="DOB45" s="967"/>
      <c r="DOC45" s="967"/>
      <c r="DOD45" s="967"/>
      <c r="DOE45" s="967"/>
      <c r="DOF45" s="967"/>
      <c r="DOG45" s="967"/>
      <c r="DOH45" s="967"/>
      <c r="DOI45" s="967"/>
      <c r="DOJ45" s="967"/>
      <c r="DOK45" s="967"/>
      <c r="DOL45" s="967"/>
      <c r="DOM45" s="967"/>
      <c r="DON45" s="967"/>
      <c r="DOO45" s="967"/>
      <c r="DOP45" s="967"/>
      <c r="DOQ45" s="967"/>
      <c r="DOR45" s="967"/>
      <c r="DOS45" s="967"/>
      <c r="DOT45" s="967"/>
      <c r="DOU45" s="967"/>
      <c r="DOV45" s="967"/>
      <c r="DOW45" s="967"/>
      <c r="DOX45" s="967"/>
      <c r="DOY45" s="967"/>
      <c r="DOZ45" s="967"/>
      <c r="DPA45" s="967"/>
      <c r="DPB45" s="967"/>
      <c r="DPC45" s="967"/>
      <c r="DPD45" s="967"/>
      <c r="DPE45" s="967"/>
      <c r="DPF45" s="967"/>
      <c r="DPG45" s="967"/>
      <c r="DPH45" s="967"/>
      <c r="DPI45" s="967"/>
      <c r="DPJ45" s="967"/>
      <c r="DPK45" s="967"/>
      <c r="DPL45" s="967"/>
      <c r="DPM45" s="967"/>
      <c r="DPN45" s="967"/>
      <c r="DPO45" s="967"/>
      <c r="DPP45" s="967"/>
      <c r="DPQ45" s="967"/>
      <c r="DPR45" s="967"/>
      <c r="DPS45" s="967"/>
      <c r="DPT45" s="967"/>
      <c r="DPU45" s="967"/>
      <c r="DPV45" s="967"/>
      <c r="DPW45" s="967"/>
      <c r="DPX45" s="967"/>
      <c r="DPY45" s="967"/>
      <c r="DPZ45" s="967"/>
      <c r="DQA45" s="967"/>
      <c r="DQB45" s="967"/>
      <c r="DQC45" s="967"/>
      <c r="DQD45" s="967"/>
      <c r="DQE45" s="967"/>
      <c r="DQF45" s="967"/>
      <c r="DQG45" s="967"/>
      <c r="DQH45" s="967"/>
      <c r="DQI45" s="967"/>
      <c r="DQJ45" s="967"/>
      <c r="DQK45" s="967"/>
      <c r="DQL45" s="967"/>
      <c r="DQM45" s="967"/>
      <c r="DQN45" s="967"/>
      <c r="DQO45" s="967"/>
      <c r="DQP45" s="967"/>
      <c r="DQQ45" s="967"/>
      <c r="DQR45" s="967"/>
      <c r="DQS45" s="967"/>
      <c r="DQT45" s="967"/>
      <c r="DQU45" s="967"/>
      <c r="DQV45" s="967"/>
      <c r="DQW45" s="967"/>
      <c r="DQX45" s="967"/>
      <c r="DQY45" s="967"/>
      <c r="DQZ45" s="967"/>
      <c r="DRA45" s="967"/>
      <c r="DRB45" s="967"/>
      <c r="DRC45" s="967"/>
      <c r="DRD45" s="967"/>
      <c r="DRE45" s="967"/>
      <c r="DRF45" s="967"/>
      <c r="DRG45" s="967"/>
      <c r="DRH45" s="967"/>
      <c r="DRI45" s="967"/>
      <c r="DRJ45" s="967"/>
      <c r="DRK45" s="967"/>
      <c r="DRL45" s="967"/>
      <c r="DRM45" s="967"/>
      <c r="DRN45" s="967"/>
      <c r="DRO45" s="967"/>
      <c r="DRP45" s="967"/>
      <c r="DRQ45" s="967"/>
      <c r="DRR45" s="967"/>
      <c r="DRS45" s="967"/>
      <c r="DRT45" s="967"/>
      <c r="DRU45" s="967"/>
      <c r="DRV45" s="967"/>
      <c r="DRW45" s="967"/>
      <c r="DRX45" s="967"/>
      <c r="DRY45" s="967"/>
      <c r="DRZ45" s="967"/>
      <c r="DSA45" s="967"/>
      <c r="DSB45" s="967"/>
      <c r="DSC45" s="967"/>
      <c r="DSD45" s="967"/>
      <c r="DSE45" s="967"/>
      <c r="DSF45" s="967"/>
      <c r="DSG45" s="967"/>
      <c r="DSH45" s="967"/>
      <c r="DSI45" s="967"/>
      <c r="DSJ45" s="967"/>
      <c r="DSK45" s="967"/>
      <c r="DSL45" s="967"/>
      <c r="DSM45" s="967"/>
      <c r="DSN45" s="967"/>
      <c r="DSO45" s="967"/>
      <c r="DSP45" s="967"/>
      <c r="DSQ45" s="967"/>
      <c r="DSR45" s="967"/>
      <c r="DSS45" s="967"/>
      <c r="DST45" s="967"/>
      <c r="DSU45" s="967"/>
      <c r="DSV45" s="967"/>
      <c r="DSW45" s="967"/>
      <c r="DSX45" s="967"/>
      <c r="DSY45" s="967"/>
      <c r="DSZ45" s="967"/>
      <c r="DTA45" s="967"/>
      <c r="DTB45" s="967"/>
      <c r="DTC45" s="967"/>
      <c r="DTD45" s="967"/>
      <c r="DTE45" s="967"/>
      <c r="DTF45" s="967"/>
      <c r="DTG45" s="967"/>
      <c r="DTH45" s="967"/>
      <c r="DTI45" s="967"/>
      <c r="DTJ45" s="967"/>
      <c r="DTK45" s="967"/>
      <c r="DTL45" s="967"/>
      <c r="DTM45" s="967"/>
      <c r="DTN45" s="967"/>
      <c r="DTO45" s="967"/>
      <c r="DTP45" s="967"/>
      <c r="DTQ45" s="967"/>
      <c r="DTR45" s="967"/>
      <c r="DTS45" s="967"/>
      <c r="DTT45" s="967"/>
      <c r="DTU45" s="967"/>
      <c r="DTV45" s="967"/>
      <c r="DTW45" s="967"/>
      <c r="DTX45" s="967"/>
      <c r="DTY45" s="967"/>
      <c r="DTZ45" s="967"/>
      <c r="DUA45" s="967"/>
      <c r="DUB45" s="967"/>
      <c r="DUC45" s="967"/>
      <c r="DUD45" s="967"/>
      <c r="DUE45" s="967"/>
      <c r="DUF45" s="967"/>
      <c r="DUG45" s="967"/>
      <c r="DUH45" s="967"/>
      <c r="DUI45" s="967"/>
      <c r="DUJ45" s="967"/>
      <c r="DUK45" s="967"/>
      <c r="DUL45" s="967"/>
      <c r="DUM45" s="967"/>
      <c r="DUN45" s="967"/>
      <c r="DUO45" s="967"/>
      <c r="DUP45" s="967"/>
      <c r="DUQ45" s="967"/>
      <c r="DUR45" s="967"/>
      <c r="DUS45" s="967"/>
      <c r="DUT45" s="967"/>
      <c r="DUU45" s="967"/>
      <c r="DUV45" s="967"/>
      <c r="DUW45" s="967"/>
      <c r="DUX45" s="967"/>
      <c r="DUY45" s="967"/>
      <c r="DUZ45" s="967"/>
      <c r="DVA45" s="967"/>
      <c r="DVB45" s="967"/>
      <c r="DVC45" s="967"/>
      <c r="DVD45" s="967"/>
      <c r="DVE45" s="967"/>
      <c r="DVF45" s="967"/>
      <c r="DVG45" s="967"/>
      <c r="DVH45" s="967"/>
      <c r="DVI45" s="967"/>
      <c r="DVJ45" s="967"/>
      <c r="DVK45" s="967"/>
      <c r="DVL45" s="967"/>
      <c r="DVM45" s="967"/>
      <c r="DVN45" s="967"/>
      <c r="DVO45" s="967"/>
      <c r="DVP45" s="967"/>
      <c r="DVQ45" s="967"/>
      <c r="DVR45" s="967"/>
      <c r="DVS45" s="967"/>
      <c r="DVT45" s="967"/>
      <c r="DVU45" s="967"/>
      <c r="DVV45" s="967"/>
      <c r="DVW45" s="967"/>
      <c r="DVX45" s="967"/>
      <c r="DVY45" s="967"/>
      <c r="DVZ45" s="967"/>
      <c r="DWA45" s="967"/>
      <c r="DWB45" s="967"/>
      <c r="DWC45" s="967"/>
      <c r="DWD45" s="967"/>
      <c r="DWE45" s="967"/>
      <c r="DWF45" s="967"/>
      <c r="DWG45" s="967"/>
      <c r="DWH45" s="967"/>
      <c r="DWI45" s="967"/>
      <c r="DWJ45" s="967"/>
      <c r="DWK45" s="967"/>
      <c r="DWL45" s="967"/>
      <c r="DWM45" s="967"/>
      <c r="DWN45" s="967"/>
      <c r="DWO45" s="967"/>
      <c r="DWP45" s="967"/>
      <c r="DWQ45" s="967"/>
      <c r="DWR45" s="967"/>
      <c r="DWS45" s="967"/>
      <c r="DWT45" s="967"/>
      <c r="DWU45" s="967"/>
      <c r="DWV45" s="967"/>
      <c r="DWW45" s="967"/>
      <c r="DWX45" s="967"/>
      <c r="DWY45" s="967"/>
      <c r="DWZ45" s="967"/>
      <c r="DXA45" s="967"/>
      <c r="DXB45" s="967"/>
      <c r="DXC45" s="967"/>
      <c r="DXD45" s="967"/>
      <c r="DXE45" s="967"/>
      <c r="DXF45" s="967"/>
      <c r="DXG45" s="967"/>
      <c r="DXH45" s="967"/>
      <c r="DXI45" s="967"/>
      <c r="DXJ45" s="967"/>
      <c r="DXK45" s="967"/>
      <c r="DXL45" s="967"/>
      <c r="DXM45" s="967"/>
      <c r="DXN45" s="967"/>
      <c r="DXO45" s="967"/>
      <c r="DXP45" s="967"/>
      <c r="DXQ45" s="967"/>
      <c r="DXR45" s="967"/>
      <c r="DXS45" s="967"/>
      <c r="DXT45" s="967"/>
      <c r="DXU45" s="967"/>
      <c r="DXV45" s="967"/>
      <c r="DXW45" s="967"/>
      <c r="DXX45" s="967"/>
      <c r="DXY45" s="967"/>
      <c r="DXZ45" s="967"/>
      <c r="DYA45" s="967"/>
      <c r="DYB45" s="967"/>
      <c r="DYC45" s="967"/>
      <c r="DYD45" s="967"/>
      <c r="DYE45" s="967"/>
      <c r="DYF45" s="967"/>
      <c r="DYG45" s="967"/>
      <c r="DYH45" s="967"/>
      <c r="DYI45" s="967"/>
      <c r="DYJ45" s="967"/>
      <c r="DYK45" s="967"/>
      <c r="DYL45" s="967"/>
      <c r="DYM45" s="967"/>
      <c r="DYN45" s="967"/>
      <c r="DYO45" s="967"/>
      <c r="DYP45" s="967"/>
      <c r="DYQ45" s="967"/>
      <c r="DYR45" s="967"/>
      <c r="DYS45" s="967"/>
      <c r="DYT45" s="967"/>
      <c r="DYU45" s="967"/>
      <c r="DYV45" s="967"/>
      <c r="DYW45" s="967"/>
      <c r="DYX45" s="967"/>
      <c r="DYY45" s="967"/>
      <c r="DYZ45" s="967"/>
      <c r="DZA45" s="967"/>
      <c r="DZB45" s="967"/>
      <c r="DZC45" s="967"/>
      <c r="DZD45" s="967"/>
      <c r="DZE45" s="967"/>
      <c r="DZF45" s="967"/>
      <c r="DZG45" s="967"/>
      <c r="DZH45" s="967"/>
      <c r="DZI45" s="967"/>
      <c r="DZJ45" s="967"/>
      <c r="DZK45" s="967"/>
      <c r="DZL45" s="967"/>
      <c r="DZM45" s="967"/>
      <c r="DZN45" s="967"/>
      <c r="DZO45" s="967"/>
      <c r="DZP45" s="967"/>
      <c r="DZQ45" s="967"/>
      <c r="DZR45" s="967"/>
      <c r="DZS45" s="967"/>
      <c r="DZT45" s="967"/>
      <c r="DZU45" s="967"/>
      <c r="DZV45" s="967"/>
      <c r="DZW45" s="967"/>
      <c r="DZX45" s="967"/>
      <c r="DZY45" s="967"/>
      <c r="DZZ45" s="967"/>
      <c r="EAA45" s="967"/>
      <c r="EAB45" s="967"/>
      <c r="EAC45" s="967"/>
      <c r="EAD45" s="967"/>
      <c r="EAE45" s="967"/>
      <c r="EAF45" s="967"/>
      <c r="EAG45" s="967"/>
      <c r="EAH45" s="967"/>
      <c r="EAI45" s="967"/>
      <c r="EAJ45" s="967"/>
      <c r="EAK45" s="967"/>
      <c r="EAL45" s="967"/>
      <c r="EAM45" s="967"/>
      <c r="EAN45" s="967"/>
      <c r="EAO45" s="967"/>
      <c r="EAP45" s="967"/>
      <c r="EAQ45" s="967"/>
      <c r="EAR45" s="967"/>
      <c r="EAS45" s="967"/>
      <c r="EAT45" s="967"/>
      <c r="EAU45" s="967"/>
      <c r="EAV45" s="967"/>
      <c r="EAW45" s="967"/>
      <c r="EAX45" s="967"/>
      <c r="EAY45" s="967"/>
      <c r="EAZ45" s="967"/>
      <c r="EBA45" s="967"/>
      <c r="EBB45" s="967"/>
      <c r="EBC45" s="967"/>
      <c r="EBD45" s="967"/>
      <c r="EBE45" s="967"/>
      <c r="EBF45" s="967"/>
      <c r="EBG45" s="967"/>
      <c r="EBH45" s="967"/>
      <c r="EBI45" s="967"/>
      <c r="EBJ45" s="967"/>
      <c r="EBK45" s="967"/>
      <c r="EBL45" s="967"/>
      <c r="EBM45" s="967"/>
      <c r="EBN45" s="967"/>
      <c r="EBO45" s="967"/>
      <c r="EBP45" s="967"/>
      <c r="EBQ45" s="967"/>
      <c r="EBR45" s="967"/>
      <c r="EBS45" s="967"/>
      <c r="EBT45" s="967"/>
      <c r="EBU45" s="967"/>
      <c r="EBV45" s="967"/>
      <c r="EBW45" s="967"/>
      <c r="EBX45" s="967"/>
      <c r="EBY45" s="967"/>
      <c r="EBZ45" s="967"/>
      <c r="ECA45" s="967"/>
      <c r="ECB45" s="967"/>
      <c r="ECC45" s="967"/>
      <c r="ECD45" s="967"/>
      <c r="ECE45" s="967"/>
      <c r="ECF45" s="967"/>
      <c r="ECG45" s="967"/>
      <c r="ECH45" s="967"/>
      <c r="ECI45" s="967"/>
      <c r="ECJ45" s="967"/>
      <c r="ECK45" s="967"/>
      <c r="ECL45" s="967"/>
      <c r="ECM45" s="967"/>
      <c r="ECN45" s="967"/>
      <c r="ECO45" s="967"/>
      <c r="ECP45" s="967"/>
      <c r="ECQ45" s="967"/>
      <c r="ECR45" s="967"/>
      <c r="ECS45" s="967"/>
      <c r="ECT45" s="967"/>
      <c r="ECU45" s="967"/>
      <c r="ECV45" s="967"/>
      <c r="ECW45" s="967"/>
      <c r="ECX45" s="967"/>
      <c r="ECY45" s="967"/>
      <c r="ECZ45" s="967"/>
      <c r="EDA45" s="967"/>
      <c r="EDB45" s="967"/>
      <c r="EDC45" s="967"/>
      <c r="EDD45" s="967"/>
      <c r="EDE45" s="967"/>
      <c r="EDF45" s="967"/>
      <c r="EDG45" s="967"/>
      <c r="EDH45" s="967"/>
      <c r="EDI45" s="967"/>
      <c r="EDJ45" s="967"/>
      <c r="EDK45" s="967"/>
      <c r="EDL45" s="967"/>
      <c r="EDM45" s="967"/>
      <c r="EDN45" s="967"/>
      <c r="EDO45" s="967"/>
      <c r="EDP45" s="967"/>
      <c r="EDQ45" s="967"/>
      <c r="EDR45" s="967"/>
      <c r="EDS45" s="967"/>
      <c r="EDT45" s="967"/>
      <c r="EDU45" s="967"/>
      <c r="EDV45" s="967"/>
      <c r="EDW45" s="967"/>
      <c r="EDX45" s="967"/>
      <c r="EDY45" s="967"/>
      <c r="EDZ45" s="967"/>
      <c r="EEA45" s="967"/>
      <c r="EEB45" s="967"/>
      <c r="EEC45" s="967"/>
      <c r="EED45" s="967"/>
      <c r="EEE45" s="967"/>
      <c r="EEF45" s="967"/>
      <c r="EEG45" s="967"/>
      <c r="EEH45" s="967"/>
      <c r="EEI45" s="967"/>
      <c r="EEJ45" s="967"/>
      <c r="EEK45" s="967"/>
      <c r="EEL45" s="967"/>
      <c r="EEM45" s="967"/>
      <c r="EEN45" s="967"/>
      <c r="EEO45" s="967"/>
      <c r="EEP45" s="967"/>
      <c r="EEQ45" s="967"/>
      <c r="EER45" s="967"/>
      <c r="EES45" s="967"/>
      <c r="EET45" s="967"/>
      <c r="EEU45" s="967"/>
      <c r="EEV45" s="967"/>
      <c r="EEW45" s="967"/>
      <c r="EEX45" s="967"/>
      <c r="EEY45" s="967"/>
      <c r="EEZ45" s="967"/>
      <c r="EFA45" s="967"/>
      <c r="EFB45" s="967"/>
      <c r="EFC45" s="967"/>
      <c r="EFD45" s="967"/>
      <c r="EFE45" s="967"/>
      <c r="EFF45" s="967"/>
      <c r="EFG45" s="967"/>
      <c r="EFH45" s="967"/>
      <c r="EFI45" s="967"/>
      <c r="EFJ45" s="967"/>
      <c r="EFK45" s="967"/>
      <c r="EFL45" s="967"/>
      <c r="EFM45" s="967"/>
      <c r="EFN45" s="967"/>
      <c r="EFO45" s="967"/>
      <c r="EFP45" s="967"/>
      <c r="EFQ45" s="967"/>
      <c r="EFR45" s="967"/>
      <c r="EFS45" s="967"/>
      <c r="EFT45" s="967"/>
      <c r="EFU45" s="967"/>
      <c r="EFV45" s="967"/>
      <c r="EFW45" s="967"/>
      <c r="EFX45" s="967"/>
      <c r="EFY45" s="967"/>
      <c r="EFZ45" s="967"/>
      <c r="EGA45" s="967"/>
      <c r="EGB45" s="967"/>
      <c r="EGC45" s="967"/>
      <c r="EGD45" s="967"/>
      <c r="EGE45" s="967"/>
      <c r="EGF45" s="967"/>
      <c r="EGG45" s="967"/>
      <c r="EGH45" s="967"/>
      <c r="EGI45" s="967"/>
      <c r="EGJ45" s="967"/>
      <c r="EGK45" s="967"/>
      <c r="EGL45" s="967"/>
      <c r="EGM45" s="967"/>
      <c r="EGN45" s="967"/>
      <c r="EGO45" s="967"/>
      <c r="EGP45" s="967"/>
      <c r="EGQ45" s="967"/>
      <c r="EGR45" s="967"/>
      <c r="EGS45" s="967"/>
      <c r="EGT45" s="967"/>
      <c r="EGU45" s="967"/>
      <c r="EGV45" s="967"/>
      <c r="EGW45" s="967"/>
      <c r="EGX45" s="967"/>
      <c r="EGY45" s="967"/>
      <c r="EGZ45" s="967"/>
      <c r="EHA45" s="967"/>
      <c r="EHB45" s="967"/>
      <c r="EHC45" s="967"/>
      <c r="EHD45" s="967"/>
      <c r="EHE45" s="967"/>
      <c r="EHF45" s="967"/>
      <c r="EHG45" s="967"/>
      <c r="EHH45" s="967"/>
      <c r="EHI45" s="967"/>
      <c r="EHJ45" s="967"/>
      <c r="EHK45" s="967"/>
      <c r="EHL45" s="967"/>
      <c r="EHM45" s="967"/>
      <c r="EHN45" s="967"/>
      <c r="EHO45" s="967"/>
      <c r="EHP45" s="967"/>
      <c r="EHQ45" s="967"/>
      <c r="EHR45" s="967"/>
      <c r="EHS45" s="967"/>
      <c r="EHT45" s="967"/>
      <c r="EHU45" s="967"/>
      <c r="EHV45" s="967"/>
      <c r="EHW45" s="967"/>
      <c r="EHX45" s="967"/>
      <c r="EHY45" s="967"/>
      <c r="EHZ45" s="967"/>
      <c r="EIA45" s="967"/>
      <c r="EIB45" s="967"/>
      <c r="EIC45" s="967"/>
      <c r="EID45" s="967"/>
      <c r="EIE45" s="967"/>
      <c r="EIF45" s="967"/>
      <c r="EIG45" s="967"/>
      <c r="EIH45" s="967"/>
      <c r="EII45" s="967"/>
      <c r="EIJ45" s="967"/>
      <c r="EIK45" s="967"/>
      <c r="EIL45" s="967"/>
      <c r="EIM45" s="967"/>
      <c r="EIN45" s="967"/>
      <c r="EIO45" s="967"/>
      <c r="EIP45" s="967"/>
      <c r="EIQ45" s="967"/>
      <c r="EIR45" s="967"/>
      <c r="EIS45" s="967"/>
      <c r="EIT45" s="967"/>
      <c r="EIU45" s="967"/>
      <c r="EIV45" s="967"/>
      <c r="EIW45" s="967"/>
      <c r="EIX45" s="967"/>
      <c r="EIY45" s="967"/>
      <c r="EIZ45" s="967"/>
      <c r="EJA45" s="967"/>
      <c r="EJB45" s="967"/>
      <c r="EJC45" s="967"/>
      <c r="EJD45" s="967"/>
      <c r="EJE45" s="967"/>
      <c r="EJF45" s="967"/>
      <c r="EJG45" s="967"/>
      <c r="EJH45" s="967"/>
      <c r="EJI45" s="967"/>
      <c r="EJJ45" s="967"/>
      <c r="EJK45" s="967"/>
      <c r="EJL45" s="967"/>
      <c r="EJM45" s="967"/>
      <c r="EJN45" s="967"/>
      <c r="EJO45" s="967"/>
      <c r="EJP45" s="967"/>
      <c r="EJQ45" s="967"/>
      <c r="EJR45" s="967"/>
      <c r="EJS45" s="967"/>
      <c r="EJT45" s="967"/>
      <c r="EJU45" s="967"/>
      <c r="EJV45" s="967"/>
      <c r="EJW45" s="967"/>
      <c r="EJX45" s="967"/>
      <c r="EJY45" s="967"/>
      <c r="EJZ45" s="967"/>
      <c r="EKA45" s="967"/>
      <c r="EKB45" s="967"/>
      <c r="EKC45" s="967"/>
      <c r="EKD45" s="967"/>
      <c r="EKE45" s="967"/>
      <c r="EKF45" s="967"/>
      <c r="EKG45" s="967"/>
      <c r="EKH45" s="967"/>
      <c r="EKI45" s="967"/>
      <c r="EKJ45" s="967"/>
      <c r="EKK45" s="967"/>
      <c r="EKL45" s="967"/>
      <c r="EKM45" s="967"/>
      <c r="EKN45" s="967"/>
      <c r="EKO45" s="967"/>
      <c r="EKP45" s="967"/>
      <c r="EKQ45" s="967"/>
      <c r="EKR45" s="967"/>
      <c r="EKS45" s="967"/>
      <c r="EKT45" s="967"/>
      <c r="EKU45" s="967"/>
      <c r="EKV45" s="967"/>
      <c r="EKW45" s="967"/>
      <c r="EKX45" s="967"/>
      <c r="EKY45" s="967"/>
      <c r="EKZ45" s="967"/>
      <c r="ELA45" s="967"/>
      <c r="ELB45" s="967"/>
      <c r="ELC45" s="967"/>
      <c r="ELD45" s="967"/>
      <c r="ELE45" s="967"/>
      <c r="ELF45" s="967"/>
      <c r="ELG45" s="967"/>
      <c r="ELH45" s="967"/>
      <c r="ELI45" s="967"/>
      <c r="ELJ45" s="967"/>
      <c r="ELK45" s="967"/>
      <c r="ELL45" s="967"/>
      <c r="ELM45" s="967"/>
      <c r="ELN45" s="967"/>
      <c r="ELO45" s="967"/>
      <c r="ELP45" s="967"/>
      <c r="ELQ45" s="967"/>
      <c r="ELR45" s="967"/>
      <c r="ELS45" s="967"/>
      <c r="ELT45" s="967"/>
      <c r="ELU45" s="967"/>
      <c r="ELV45" s="967"/>
      <c r="ELW45" s="967"/>
      <c r="ELX45" s="967"/>
      <c r="ELY45" s="967"/>
      <c r="ELZ45" s="967"/>
      <c r="EMA45" s="967"/>
      <c r="EMB45" s="967"/>
      <c r="EMC45" s="967"/>
      <c r="EMD45" s="967"/>
      <c r="EME45" s="967"/>
      <c r="EMF45" s="967"/>
      <c r="EMG45" s="967"/>
      <c r="EMH45" s="967"/>
      <c r="EMI45" s="967"/>
      <c r="EMJ45" s="967"/>
      <c r="EMK45" s="967"/>
      <c r="EML45" s="967"/>
      <c r="EMM45" s="967"/>
      <c r="EMN45" s="967"/>
      <c r="EMO45" s="967"/>
      <c r="EMP45" s="967"/>
      <c r="EMQ45" s="967"/>
      <c r="EMR45" s="967"/>
      <c r="EMS45" s="967"/>
      <c r="EMT45" s="967"/>
      <c r="EMU45" s="967"/>
      <c r="EMV45" s="967"/>
      <c r="EMW45" s="967"/>
      <c r="EMX45" s="967"/>
      <c r="EMY45" s="967"/>
      <c r="EMZ45" s="967"/>
      <c r="ENA45" s="967"/>
      <c r="ENB45" s="967"/>
      <c r="ENC45" s="967"/>
      <c r="END45" s="967"/>
      <c r="ENE45" s="967"/>
      <c r="ENF45" s="967"/>
      <c r="ENG45" s="967"/>
      <c r="ENH45" s="967"/>
      <c r="ENI45" s="967"/>
      <c r="ENJ45" s="967"/>
      <c r="ENK45" s="967"/>
      <c r="ENL45" s="967"/>
      <c r="ENM45" s="967"/>
      <c r="ENN45" s="967"/>
      <c r="ENO45" s="967"/>
      <c r="ENP45" s="967"/>
      <c r="ENQ45" s="967"/>
      <c r="ENR45" s="967"/>
      <c r="ENS45" s="967"/>
      <c r="ENT45" s="967"/>
      <c r="ENU45" s="967"/>
      <c r="ENV45" s="967"/>
      <c r="ENW45" s="967"/>
      <c r="ENX45" s="967"/>
      <c r="ENY45" s="967"/>
      <c r="ENZ45" s="967"/>
      <c r="EOA45" s="967"/>
      <c r="EOB45" s="967"/>
      <c r="EOC45" s="967"/>
      <c r="EOD45" s="967"/>
      <c r="EOE45" s="967"/>
      <c r="EOF45" s="967"/>
      <c r="EOG45" s="967"/>
      <c r="EOH45" s="967"/>
      <c r="EOI45" s="967"/>
      <c r="EOJ45" s="967"/>
      <c r="EOK45" s="967"/>
      <c r="EOL45" s="967"/>
      <c r="EOM45" s="967"/>
      <c r="EON45" s="967"/>
      <c r="EOO45" s="967"/>
      <c r="EOP45" s="967"/>
      <c r="EOQ45" s="967"/>
      <c r="EOR45" s="967"/>
      <c r="EOS45" s="967"/>
      <c r="EOT45" s="967"/>
      <c r="EOU45" s="967"/>
      <c r="EOV45" s="967"/>
      <c r="EOW45" s="967"/>
      <c r="EOX45" s="967"/>
      <c r="EOY45" s="967"/>
      <c r="EOZ45" s="967"/>
      <c r="EPA45" s="967"/>
      <c r="EPB45" s="967"/>
      <c r="EPC45" s="967"/>
      <c r="EPD45" s="967"/>
      <c r="EPE45" s="967"/>
      <c r="EPF45" s="967"/>
      <c r="EPG45" s="967"/>
      <c r="EPH45" s="967"/>
      <c r="EPI45" s="967"/>
      <c r="EPJ45" s="967"/>
      <c r="EPK45" s="967"/>
      <c r="EPL45" s="967"/>
      <c r="EPM45" s="967"/>
      <c r="EPN45" s="967"/>
      <c r="EPO45" s="967"/>
      <c r="EPP45" s="967"/>
      <c r="EPQ45" s="967"/>
      <c r="EPR45" s="967"/>
      <c r="EPS45" s="967"/>
      <c r="EPT45" s="967"/>
      <c r="EPU45" s="967"/>
      <c r="EPV45" s="967"/>
      <c r="EPW45" s="967"/>
      <c r="EPX45" s="967"/>
      <c r="EPY45" s="967"/>
      <c r="EPZ45" s="967"/>
      <c r="EQA45" s="967"/>
      <c r="EQB45" s="967"/>
      <c r="EQC45" s="967"/>
      <c r="EQD45" s="967"/>
      <c r="EQE45" s="967"/>
      <c r="EQF45" s="967"/>
      <c r="EQG45" s="967"/>
      <c r="EQH45" s="967"/>
      <c r="EQI45" s="967"/>
      <c r="EQJ45" s="967"/>
      <c r="EQK45" s="967"/>
      <c r="EQL45" s="967"/>
      <c r="EQM45" s="967"/>
      <c r="EQN45" s="967"/>
      <c r="EQO45" s="967"/>
      <c r="EQP45" s="967"/>
      <c r="EQQ45" s="967"/>
      <c r="EQR45" s="967"/>
      <c r="EQS45" s="967"/>
      <c r="EQT45" s="967"/>
      <c r="EQU45" s="967"/>
      <c r="EQV45" s="967"/>
      <c r="EQW45" s="967"/>
      <c r="EQX45" s="967"/>
      <c r="EQY45" s="967"/>
      <c r="EQZ45" s="967"/>
      <c r="ERA45" s="967"/>
      <c r="ERB45" s="967"/>
      <c r="ERC45" s="967"/>
      <c r="ERD45" s="967"/>
      <c r="ERE45" s="967"/>
      <c r="ERF45" s="967"/>
      <c r="ERG45" s="967"/>
      <c r="ERH45" s="967"/>
      <c r="ERI45" s="967"/>
      <c r="ERJ45" s="967"/>
      <c r="ERK45" s="967"/>
      <c r="ERL45" s="967"/>
      <c r="ERM45" s="967"/>
      <c r="ERN45" s="967"/>
      <c r="ERO45" s="967"/>
      <c r="ERP45" s="967"/>
      <c r="ERQ45" s="967"/>
      <c r="ERR45" s="967"/>
      <c r="ERS45" s="967"/>
      <c r="ERT45" s="967"/>
      <c r="ERU45" s="967"/>
      <c r="ERV45" s="967"/>
      <c r="ERW45" s="967"/>
      <c r="ERX45" s="967"/>
      <c r="ERY45" s="967"/>
      <c r="ERZ45" s="967"/>
      <c r="ESA45" s="967"/>
      <c r="ESB45" s="967"/>
      <c r="ESC45" s="967"/>
      <c r="ESD45" s="967"/>
      <c r="ESE45" s="967"/>
      <c r="ESF45" s="967"/>
      <c r="ESG45" s="967"/>
      <c r="ESH45" s="967"/>
      <c r="ESI45" s="967"/>
      <c r="ESJ45" s="967"/>
      <c r="ESK45" s="967"/>
      <c r="ESL45" s="967"/>
      <c r="ESM45" s="967"/>
      <c r="ESN45" s="967"/>
      <c r="ESO45" s="967"/>
      <c r="ESP45" s="967"/>
      <c r="ESQ45" s="967"/>
      <c r="ESR45" s="967"/>
      <c r="ESS45" s="967"/>
      <c r="EST45" s="967"/>
      <c r="ESU45" s="967"/>
      <c r="ESV45" s="967"/>
      <c r="ESW45" s="967"/>
      <c r="ESX45" s="967"/>
      <c r="ESY45" s="967"/>
      <c r="ESZ45" s="967"/>
      <c r="ETA45" s="967"/>
      <c r="ETB45" s="967"/>
      <c r="ETC45" s="967"/>
      <c r="ETD45" s="967"/>
      <c r="ETE45" s="967"/>
      <c r="ETF45" s="967"/>
      <c r="ETG45" s="967"/>
      <c r="ETH45" s="967"/>
      <c r="ETI45" s="967"/>
      <c r="ETJ45" s="967"/>
      <c r="ETK45" s="967"/>
      <c r="ETL45" s="967"/>
      <c r="ETM45" s="967"/>
      <c r="ETN45" s="967"/>
      <c r="ETO45" s="967"/>
      <c r="ETP45" s="967"/>
      <c r="ETQ45" s="967"/>
      <c r="ETR45" s="967"/>
      <c r="ETS45" s="967"/>
      <c r="ETT45" s="967"/>
      <c r="ETU45" s="967"/>
      <c r="ETV45" s="967"/>
      <c r="ETW45" s="967"/>
      <c r="ETX45" s="967"/>
      <c r="ETY45" s="967"/>
      <c r="ETZ45" s="967"/>
      <c r="EUA45" s="967"/>
      <c r="EUB45" s="967"/>
      <c r="EUC45" s="967"/>
      <c r="EUD45" s="967"/>
      <c r="EUE45" s="967"/>
      <c r="EUF45" s="967"/>
      <c r="EUG45" s="967"/>
      <c r="EUH45" s="967"/>
      <c r="EUI45" s="967"/>
      <c r="EUJ45" s="967"/>
      <c r="EUK45" s="967"/>
      <c r="EUL45" s="967"/>
      <c r="EUM45" s="967"/>
      <c r="EUN45" s="967"/>
      <c r="EUO45" s="967"/>
      <c r="EUP45" s="967"/>
      <c r="EUQ45" s="967"/>
      <c r="EUR45" s="967"/>
      <c r="EUS45" s="967"/>
      <c r="EUT45" s="967"/>
      <c r="EUU45" s="967"/>
      <c r="EUV45" s="967"/>
      <c r="EUW45" s="967"/>
      <c r="EUX45" s="967"/>
      <c r="EUY45" s="967"/>
      <c r="EUZ45" s="967"/>
      <c r="EVA45" s="967"/>
      <c r="EVB45" s="967"/>
      <c r="EVC45" s="967"/>
      <c r="EVD45" s="967"/>
      <c r="EVE45" s="967"/>
      <c r="EVF45" s="967"/>
      <c r="EVG45" s="967"/>
      <c r="EVH45" s="967"/>
      <c r="EVI45" s="967"/>
      <c r="EVJ45" s="967"/>
      <c r="EVK45" s="967"/>
      <c r="EVL45" s="967"/>
      <c r="EVM45" s="967"/>
      <c r="EVN45" s="967"/>
      <c r="EVO45" s="967"/>
      <c r="EVP45" s="967"/>
      <c r="EVQ45" s="967"/>
      <c r="EVR45" s="967"/>
      <c r="EVS45" s="967"/>
      <c r="EVT45" s="967"/>
      <c r="EVU45" s="967"/>
      <c r="EVV45" s="967"/>
      <c r="EVW45" s="967"/>
      <c r="EVX45" s="967"/>
      <c r="EVY45" s="967"/>
      <c r="EVZ45" s="967"/>
      <c r="EWA45" s="967"/>
      <c r="EWB45" s="967"/>
      <c r="EWC45" s="967"/>
      <c r="EWD45" s="967"/>
      <c r="EWE45" s="967"/>
      <c r="EWF45" s="967"/>
      <c r="EWG45" s="967"/>
      <c r="EWH45" s="967"/>
      <c r="EWI45" s="967"/>
      <c r="EWJ45" s="967"/>
      <c r="EWK45" s="967"/>
      <c r="EWL45" s="967"/>
      <c r="EWM45" s="967"/>
      <c r="EWN45" s="967"/>
      <c r="EWO45" s="967"/>
      <c r="EWP45" s="967"/>
      <c r="EWQ45" s="967"/>
      <c r="EWR45" s="967"/>
      <c r="EWS45" s="967"/>
      <c r="EWT45" s="967"/>
      <c r="EWU45" s="967"/>
      <c r="EWV45" s="967"/>
      <c r="EWW45" s="967"/>
      <c r="EWX45" s="967"/>
      <c r="EWY45" s="967"/>
      <c r="EWZ45" s="967"/>
      <c r="EXA45" s="967"/>
      <c r="EXB45" s="967"/>
      <c r="EXC45" s="967"/>
      <c r="EXD45" s="967"/>
      <c r="EXE45" s="967"/>
      <c r="EXF45" s="967"/>
      <c r="EXG45" s="967"/>
      <c r="EXH45" s="967"/>
      <c r="EXI45" s="967"/>
      <c r="EXJ45" s="967"/>
      <c r="EXK45" s="967"/>
      <c r="EXL45" s="967"/>
      <c r="EXM45" s="967"/>
      <c r="EXN45" s="967"/>
      <c r="EXO45" s="967"/>
      <c r="EXP45" s="967"/>
      <c r="EXQ45" s="967"/>
      <c r="EXR45" s="967"/>
      <c r="EXS45" s="967"/>
      <c r="EXT45" s="967"/>
      <c r="EXU45" s="967"/>
      <c r="EXV45" s="967"/>
      <c r="EXW45" s="967"/>
      <c r="EXX45" s="967"/>
      <c r="EXY45" s="967"/>
      <c r="EXZ45" s="967"/>
      <c r="EYA45" s="967"/>
      <c r="EYB45" s="967"/>
      <c r="EYC45" s="967"/>
      <c r="EYD45" s="967"/>
      <c r="EYE45" s="967"/>
      <c r="EYF45" s="967"/>
      <c r="EYG45" s="967"/>
      <c r="EYH45" s="967"/>
      <c r="EYI45" s="967"/>
      <c r="EYJ45" s="967"/>
      <c r="EYK45" s="967"/>
      <c r="EYL45" s="967"/>
      <c r="EYM45" s="967"/>
      <c r="EYN45" s="967"/>
      <c r="EYO45" s="967"/>
      <c r="EYP45" s="967"/>
      <c r="EYQ45" s="967"/>
      <c r="EYR45" s="967"/>
      <c r="EYS45" s="967"/>
      <c r="EYT45" s="967"/>
      <c r="EYU45" s="967"/>
      <c r="EYV45" s="967"/>
      <c r="EYW45" s="967"/>
      <c r="EYX45" s="967"/>
      <c r="EYY45" s="967"/>
      <c r="EYZ45" s="967"/>
      <c r="EZA45" s="967"/>
      <c r="EZB45" s="967"/>
      <c r="EZC45" s="967"/>
      <c r="EZD45" s="967"/>
      <c r="EZE45" s="967"/>
      <c r="EZF45" s="967"/>
      <c r="EZG45" s="967"/>
      <c r="EZH45" s="967"/>
      <c r="EZI45" s="967"/>
      <c r="EZJ45" s="967"/>
      <c r="EZK45" s="967"/>
      <c r="EZL45" s="967"/>
      <c r="EZM45" s="967"/>
      <c r="EZN45" s="967"/>
      <c r="EZO45" s="967"/>
      <c r="EZP45" s="967"/>
      <c r="EZQ45" s="967"/>
      <c r="EZR45" s="967"/>
      <c r="EZS45" s="967"/>
      <c r="EZT45" s="967"/>
      <c r="EZU45" s="967"/>
      <c r="EZV45" s="967"/>
      <c r="EZW45" s="967"/>
      <c r="EZX45" s="967"/>
      <c r="EZY45" s="967"/>
      <c r="EZZ45" s="967"/>
      <c r="FAA45" s="967"/>
      <c r="FAB45" s="967"/>
      <c r="FAC45" s="967"/>
      <c r="FAD45" s="967"/>
      <c r="FAE45" s="967"/>
      <c r="FAF45" s="967"/>
      <c r="FAG45" s="967"/>
      <c r="FAH45" s="967"/>
      <c r="FAI45" s="967"/>
      <c r="FAJ45" s="967"/>
      <c r="FAK45" s="967"/>
      <c r="FAL45" s="967"/>
      <c r="FAM45" s="967"/>
      <c r="FAN45" s="967"/>
      <c r="FAO45" s="967"/>
      <c r="FAP45" s="967"/>
      <c r="FAQ45" s="967"/>
      <c r="FAR45" s="967"/>
      <c r="FAS45" s="967"/>
      <c r="FAT45" s="967"/>
      <c r="FAU45" s="967"/>
      <c r="FAV45" s="967"/>
      <c r="FAW45" s="967"/>
      <c r="FAX45" s="967"/>
      <c r="FAY45" s="967"/>
      <c r="FAZ45" s="967"/>
      <c r="FBA45" s="967"/>
      <c r="FBB45" s="967"/>
      <c r="FBC45" s="967"/>
      <c r="FBD45" s="967"/>
      <c r="FBE45" s="967"/>
      <c r="FBF45" s="967"/>
      <c r="FBG45" s="967"/>
      <c r="FBH45" s="967"/>
      <c r="FBI45" s="967"/>
      <c r="FBJ45" s="967"/>
      <c r="FBK45" s="967"/>
      <c r="FBL45" s="967"/>
      <c r="FBM45" s="967"/>
      <c r="FBN45" s="967"/>
      <c r="FBO45" s="967"/>
      <c r="FBP45" s="967"/>
      <c r="FBQ45" s="967"/>
      <c r="FBR45" s="967"/>
      <c r="FBS45" s="967"/>
      <c r="FBT45" s="967"/>
      <c r="FBU45" s="967"/>
      <c r="FBV45" s="967"/>
      <c r="FBW45" s="967"/>
      <c r="FBX45" s="967"/>
      <c r="FBY45" s="967"/>
      <c r="FBZ45" s="967"/>
      <c r="FCA45" s="967"/>
      <c r="FCB45" s="967"/>
      <c r="FCC45" s="967"/>
      <c r="FCD45" s="967"/>
      <c r="FCE45" s="967"/>
      <c r="FCF45" s="967"/>
      <c r="FCG45" s="967"/>
      <c r="FCH45" s="967"/>
      <c r="FCI45" s="967"/>
      <c r="FCJ45" s="967"/>
      <c r="FCK45" s="967"/>
      <c r="FCL45" s="967"/>
      <c r="FCM45" s="967"/>
      <c r="FCN45" s="967"/>
      <c r="FCO45" s="967"/>
      <c r="FCP45" s="967"/>
      <c r="FCQ45" s="967"/>
      <c r="FCR45" s="967"/>
      <c r="FCS45" s="967"/>
      <c r="FCT45" s="967"/>
      <c r="FCU45" s="967"/>
      <c r="FCV45" s="967"/>
      <c r="FCW45" s="967"/>
      <c r="FCX45" s="967"/>
      <c r="FCY45" s="967"/>
      <c r="FCZ45" s="967"/>
      <c r="FDA45" s="967"/>
      <c r="FDB45" s="967"/>
      <c r="FDC45" s="967"/>
      <c r="FDD45" s="967"/>
      <c r="FDE45" s="967"/>
      <c r="FDF45" s="967"/>
      <c r="FDG45" s="967"/>
      <c r="FDH45" s="967"/>
      <c r="FDI45" s="967"/>
      <c r="FDJ45" s="967"/>
      <c r="FDK45" s="967"/>
      <c r="FDL45" s="967"/>
      <c r="FDM45" s="967"/>
      <c r="FDN45" s="967"/>
      <c r="FDO45" s="967"/>
      <c r="FDP45" s="967"/>
      <c r="FDQ45" s="967"/>
      <c r="FDR45" s="967"/>
      <c r="FDS45" s="967"/>
      <c r="FDT45" s="967"/>
      <c r="FDU45" s="967"/>
      <c r="FDV45" s="967"/>
      <c r="FDW45" s="967"/>
      <c r="FDX45" s="967"/>
      <c r="FDY45" s="967"/>
      <c r="FDZ45" s="967"/>
      <c r="FEA45" s="967"/>
      <c r="FEB45" s="967"/>
      <c r="FEC45" s="967"/>
      <c r="FED45" s="967"/>
      <c r="FEE45" s="967"/>
      <c r="FEF45" s="967"/>
      <c r="FEG45" s="967"/>
      <c r="FEH45" s="967"/>
      <c r="FEI45" s="967"/>
      <c r="FEJ45" s="967"/>
      <c r="FEK45" s="967"/>
      <c r="FEL45" s="967"/>
      <c r="FEM45" s="967"/>
      <c r="FEN45" s="967"/>
      <c r="FEO45" s="967"/>
      <c r="FEP45" s="967"/>
      <c r="FEQ45" s="967"/>
      <c r="FER45" s="967"/>
      <c r="FES45" s="967"/>
      <c r="FET45" s="967"/>
      <c r="FEU45" s="967"/>
      <c r="FEV45" s="967"/>
      <c r="FEW45" s="967"/>
      <c r="FEX45" s="967"/>
      <c r="FEY45" s="967"/>
      <c r="FEZ45" s="967"/>
      <c r="FFA45" s="967"/>
      <c r="FFB45" s="967"/>
      <c r="FFC45" s="967"/>
      <c r="FFD45" s="967"/>
      <c r="FFE45" s="967"/>
      <c r="FFF45" s="967"/>
      <c r="FFG45" s="967"/>
      <c r="FFH45" s="967"/>
      <c r="FFI45" s="967"/>
      <c r="FFJ45" s="967"/>
      <c r="FFK45" s="967"/>
      <c r="FFL45" s="967"/>
      <c r="FFM45" s="967"/>
      <c r="FFN45" s="967"/>
      <c r="FFO45" s="967"/>
      <c r="FFP45" s="967"/>
      <c r="FFQ45" s="967"/>
      <c r="FFR45" s="967"/>
      <c r="FFS45" s="967"/>
      <c r="FFT45" s="967"/>
      <c r="FFU45" s="967"/>
      <c r="FFV45" s="967"/>
      <c r="FFW45" s="967"/>
      <c r="FFX45" s="967"/>
      <c r="FFY45" s="967"/>
      <c r="FFZ45" s="967"/>
      <c r="FGA45" s="967"/>
      <c r="FGB45" s="967"/>
      <c r="FGC45" s="967"/>
      <c r="FGD45" s="967"/>
      <c r="FGE45" s="967"/>
      <c r="FGF45" s="967"/>
      <c r="FGG45" s="967"/>
      <c r="FGH45" s="967"/>
      <c r="FGI45" s="967"/>
      <c r="FGJ45" s="967"/>
      <c r="FGK45" s="967"/>
      <c r="FGL45" s="967"/>
      <c r="FGM45" s="967"/>
      <c r="FGN45" s="967"/>
      <c r="FGO45" s="967"/>
      <c r="FGP45" s="967"/>
      <c r="FGQ45" s="967"/>
      <c r="FGR45" s="967"/>
      <c r="FGS45" s="967"/>
      <c r="FGT45" s="967"/>
      <c r="FGU45" s="967"/>
      <c r="FGV45" s="967"/>
      <c r="FGW45" s="967"/>
      <c r="FGX45" s="967"/>
      <c r="FGY45" s="967"/>
      <c r="FGZ45" s="967"/>
      <c r="FHA45" s="967"/>
      <c r="FHB45" s="967"/>
      <c r="FHC45" s="967"/>
      <c r="FHD45" s="967"/>
      <c r="FHE45" s="967"/>
      <c r="FHF45" s="967"/>
      <c r="FHG45" s="967"/>
      <c r="FHH45" s="967"/>
      <c r="FHI45" s="967"/>
      <c r="FHJ45" s="967"/>
      <c r="FHK45" s="967"/>
      <c r="FHL45" s="967"/>
      <c r="FHM45" s="967"/>
      <c r="FHN45" s="967"/>
      <c r="FHO45" s="967"/>
      <c r="FHP45" s="967"/>
      <c r="FHQ45" s="967"/>
      <c r="FHR45" s="967"/>
      <c r="FHS45" s="967"/>
      <c r="FHT45" s="967"/>
      <c r="FHU45" s="967"/>
      <c r="FHV45" s="967"/>
      <c r="FHW45" s="967"/>
      <c r="FHX45" s="967"/>
      <c r="FHY45" s="967"/>
      <c r="FHZ45" s="967"/>
      <c r="FIA45" s="967"/>
      <c r="FIB45" s="967"/>
      <c r="FIC45" s="967"/>
      <c r="FID45" s="967"/>
      <c r="FIE45" s="967"/>
      <c r="FIF45" s="967"/>
      <c r="FIG45" s="967"/>
      <c r="FIH45" s="967"/>
      <c r="FII45" s="967"/>
      <c r="FIJ45" s="967"/>
      <c r="FIK45" s="967"/>
      <c r="FIL45" s="967"/>
      <c r="FIM45" s="967"/>
      <c r="FIN45" s="967"/>
      <c r="FIO45" s="967"/>
      <c r="FIP45" s="967"/>
      <c r="FIQ45" s="967"/>
      <c r="FIR45" s="967"/>
      <c r="FIS45" s="967"/>
      <c r="FIT45" s="967"/>
      <c r="FIU45" s="967"/>
      <c r="FIV45" s="967"/>
      <c r="FIW45" s="967"/>
      <c r="FIX45" s="967"/>
      <c r="FIY45" s="967"/>
      <c r="FIZ45" s="967"/>
      <c r="FJA45" s="967"/>
      <c r="FJB45" s="967"/>
      <c r="FJC45" s="967"/>
      <c r="FJD45" s="967"/>
      <c r="FJE45" s="967"/>
      <c r="FJF45" s="967"/>
      <c r="FJG45" s="967"/>
      <c r="FJH45" s="967"/>
      <c r="FJI45" s="967"/>
      <c r="FJJ45" s="967"/>
      <c r="FJK45" s="967"/>
      <c r="FJL45" s="967"/>
      <c r="FJM45" s="967"/>
      <c r="FJN45" s="967"/>
      <c r="FJO45" s="967"/>
      <c r="FJP45" s="967"/>
      <c r="FJQ45" s="967"/>
      <c r="FJR45" s="967"/>
      <c r="FJS45" s="967"/>
      <c r="FJT45" s="967"/>
      <c r="FJU45" s="967"/>
      <c r="FJV45" s="967"/>
      <c r="FJW45" s="967"/>
      <c r="FJX45" s="967"/>
      <c r="FJY45" s="967"/>
      <c r="FJZ45" s="967"/>
      <c r="FKA45" s="967"/>
      <c r="FKB45" s="967"/>
      <c r="FKC45" s="967"/>
      <c r="FKD45" s="967"/>
      <c r="FKE45" s="967"/>
      <c r="FKF45" s="967"/>
      <c r="FKG45" s="967"/>
      <c r="FKH45" s="967"/>
      <c r="FKI45" s="967"/>
      <c r="FKJ45" s="967"/>
      <c r="FKK45" s="967"/>
      <c r="FKL45" s="967"/>
      <c r="FKM45" s="967"/>
      <c r="FKN45" s="967"/>
      <c r="FKO45" s="967"/>
      <c r="FKP45" s="967"/>
      <c r="FKQ45" s="967"/>
      <c r="FKR45" s="967"/>
      <c r="FKS45" s="967"/>
      <c r="FKT45" s="967"/>
      <c r="FKU45" s="967"/>
      <c r="FKV45" s="967"/>
      <c r="FKW45" s="967"/>
      <c r="FKX45" s="967"/>
      <c r="FKY45" s="967"/>
      <c r="FKZ45" s="967"/>
      <c r="FLA45" s="967"/>
      <c r="FLB45" s="967"/>
      <c r="FLC45" s="967"/>
      <c r="FLD45" s="967"/>
      <c r="FLE45" s="967"/>
      <c r="FLF45" s="967"/>
      <c r="FLG45" s="967"/>
      <c r="FLH45" s="967"/>
      <c r="FLI45" s="967"/>
      <c r="FLJ45" s="967"/>
      <c r="FLK45" s="967"/>
      <c r="FLL45" s="967"/>
      <c r="FLM45" s="967"/>
      <c r="FLN45" s="967"/>
      <c r="FLO45" s="967"/>
      <c r="FLP45" s="967"/>
      <c r="FLQ45" s="967"/>
      <c r="FLR45" s="967"/>
      <c r="FLS45" s="967"/>
      <c r="FLT45" s="967"/>
      <c r="FLU45" s="967"/>
      <c r="FLV45" s="967"/>
      <c r="FLW45" s="967"/>
      <c r="FLX45" s="967"/>
      <c r="FLY45" s="967"/>
      <c r="FLZ45" s="967"/>
      <c r="FMA45" s="967"/>
      <c r="FMB45" s="967"/>
      <c r="FMC45" s="967"/>
      <c r="FMD45" s="967"/>
      <c r="FME45" s="967"/>
      <c r="FMF45" s="967"/>
      <c r="FMG45" s="967"/>
      <c r="FMH45" s="967"/>
      <c r="FMI45" s="967"/>
      <c r="FMJ45" s="967"/>
      <c r="FMK45" s="967"/>
      <c r="FML45" s="967"/>
      <c r="FMM45" s="967"/>
      <c r="FMN45" s="967"/>
      <c r="FMO45" s="967"/>
      <c r="FMP45" s="967"/>
      <c r="FMQ45" s="967"/>
      <c r="FMR45" s="967"/>
      <c r="FMS45" s="967"/>
      <c r="FMT45" s="967"/>
      <c r="FMU45" s="967"/>
      <c r="FMV45" s="967"/>
      <c r="FMW45" s="967"/>
      <c r="FMX45" s="967"/>
      <c r="FMY45" s="967"/>
      <c r="FMZ45" s="967"/>
      <c r="FNA45" s="967"/>
      <c r="FNB45" s="967"/>
      <c r="FNC45" s="967"/>
      <c r="FND45" s="967"/>
      <c r="FNE45" s="967"/>
      <c r="FNF45" s="967"/>
      <c r="FNG45" s="967"/>
      <c r="FNH45" s="967"/>
      <c r="FNI45" s="967"/>
      <c r="FNJ45" s="967"/>
      <c r="FNK45" s="967"/>
      <c r="FNL45" s="967"/>
      <c r="FNM45" s="967"/>
      <c r="FNN45" s="967"/>
      <c r="FNO45" s="967"/>
      <c r="FNP45" s="967"/>
      <c r="FNQ45" s="967"/>
      <c r="FNR45" s="967"/>
      <c r="FNS45" s="967"/>
      <c r="FNT45" s="967"/>
      <c r="FNU45" s="967"/>
      <c r="FNV45" s="967"/>
      <c r="FNW45" s="967"/>
      <c r="FNX45" s="967"/>
      <c r="FNY45" s="967"/>
      <c r="FNZ45" s="967"/>
      <c r="FOA45" s="967"/>
      <c r="FOB45" s="967"/>
      <c r="FOC45" s="967"/>
      <c r="FOD45" s="967"/>
      <c r="FOE45" s="967"/>
      <c r="FOF45" s="967"/>
      <c r="FOG45" s="967"/>
      <c r="FOH45" s="967"/>
      <c r="FOI45" s="967"/>
      <c r="FOJ45" s="967"/>
      <c r="FOK45" s="967"/>
      <c r="FOL45" s="967"/>
      <c r="FOM45" s="967"/>
      <c r="FON45" s="967"/>
      <c r="FOO45" s="967"/>
      <c r="FOP45" s="967"/>
      <c r="FOQ45" s="967"/>
      <c r="FOR45" s="967"/>
      <c r="FOS45" s="967"/>
      <c r="FOT45" s="967"/>
      <c r="FOU45" s="967"/>
      <c r="FOV45" s="967"/>
      <c r="FOW45" s="967"/>
      <c r="FOX45" s="967"/>
      <c r="FOY45" s="967"/>
      <c r="FOZ45" s="967"/>
      <c r="FPA45" s="967"/>
      <c r="FPB45" s="967"/>
      <c r="FPC45" s="967"/>
      <c r="FPD45" s="967"/>
      <c r="FPE45" s="967"/>
      <c r="FPF45" s="967"/>
      <c r="FPG45" s="967"/>
      <c r="FPH45" s="967"/>
      <c r="FPI45" s="967"/>
      <c r="FPJ45" s="967"/>
      <c r="FPK45" s="967"/>
      <c r="FPL45" s="967"/>
      <c r="FPM45" s="967"/>
      <c r="FPN45" s="967"/>
      <c r="FPO45" s="967"/>
      <c r="FPP45" s="967"/>
      <c r="FPQ45" s="967"/>
      <c r="FPR45" s="967"/>
      <c r="FPS45" s="967"/>
      <c r="FPT45" s="967"/>
      <c r="FPU45" s="967"/>
      <c r="FPV45" s="967"/>
      <c r="FPW45" s="967"/>
      <c r="FPX45" s="967"/>
      <c r="FPY45" s="967"/>
      <c r="FPZ45" s="967"/>
      <c r="FQA45" s="967"/>
      <c r="FQB45" s="967"/>
      <c r="FQC45" s="967"/>
      <c r="FQD45" s="967"/>
      <c r="FQE45" s="967"/>
      <c r="FQF45" s="967"/>
      <c r="FQG45" s="967"/>
      <c r="FQH45" s="967"/>
      <c r="FQI45" s="967"/>
      <c r="FQJ45" s="967"/>
      <c r="FQK45" s="967"/>
      <c r="FQL45" s="967"/>
      <c r="FQM45" s="967"/>
      <c r="FQN45" s="967"/>
      <c r="FQO45" s="967"/>
      <c r="FQP45" s="967"/>
      <c r="FQQ45" s="967"/>
      <c r="FQR45" s="967"/>
      <c r="FQS45" s="967"/>
      <c r="FQT45" s="967"/>
      <c r="FQU45" s="967"/>
      <c r="FQV45" s="967"/>
      <c r="FQW45" s="967"/>
      <c r="FQX45" s="967"/>
      <c r="FQY45" s="967"/>
      <c r="FQZ45" s="967"/>
      <c r="FRA45" s="967"/>
      <c r="FRB45" s="967"/>
      <c r="FRC45" s="967"/>
      <c r="FRD45" s="967"/>
      <c r="FRE45" s="967"/>
      <c r="FRF45" s="967"/>
      <c r="FRG45" s="967"/>
      <c r="FRH45" s="967"/>
      <c r="FRI45" s="967"/>
      <c r="FRJ45" s="967"/>
      <c r="FRK45" s="967"/>
      <c r="FRL45" s="967"/>
      <c r="FRM45" s="967"/>
      <c r="FRN45" s="967"/>
      <c r="FRO45" s="967"/>
      <c r="FRP45" s="967"/>
      <c r="FRQ45" s="967"/>
      <c r="FRR45" s="967"/>
      <c r="FRS45" s="967"/>
      <c r="FRT45" s="967"/>
      <c r="FRU45" s="967"/>
      <c r="FRV45" s="967"/>
      <c r="FRW45" s="967"/>
      <c r="FRX45" s="967"/>
      <c r="FRY45" s="967"/>
      <c r="FRZ45" s="967"/>
      <c r="FSA45" s="967"/>
      <c r="FSB45" s="967"/>
      <c r="FSC45" s="967"/>
      <c r="FSD45" s="967"/>
      <c r="FSE45" s="967"/>
      <c r="FSF45" s="967"/>
      <c r="FSG45" s="967"/>
      <c r="FSH45" s="967"/>
      <c r="FSI45" s="967"/>
      <c r="FSJ45" s="967"/>
      <c r="FSK45" s="967"/>
      <c r="FSL45" s="967"/>
      <c r="FSM45" s="967"/>
      <c r="FSN45" s="967"/>
      <c r="FSO45" s="967"/>
      <c r="FSP45" s="967"/>
      <c r="FSQ45" s="967"/>
      <c r="FSR45" s="967"/>
      <c r="FSS45" s="967"/>
      <c r="FST45" s="967"/>
      <c r="FSU45" s="967"/>
      <c r="FSV45" s="967"/>
      <c r="FSW45" s="967"/>
      <c r="FSX45" s="967"/>
      <c r="FSY45" s="967"/>
      <c r="FSZ45" s="967"/>
      <c r="FTA45" s="967"/>
      <c r="FTB45" s="967"/>
      <c r="FTC45" s="967"/>
      <c r="FTD45" s="967"/>
      <c r="FTE45" s="967"/>
      <c r="FTF45" s="967"/>
      <c r="FTG45" s="967"/>
      <c r="FTH45" s="967"/>
      <c r="FTI45" s="967"/>
      <c r="FTJ45" s="967"/>
      <c r="FTK45" s="967"/>
      <c r="FTL45" s="967"/>
      <c r="FTM45" s="967"/>
      <c r="FTN45" s="967"/>
      <c r="FTO45" s="967"/>
      <c r="FTP45" s="967"/>
      <c r="FTQ45" s="967"/>
      <c r="FTR45" s="967"/>
      <c r="FTS45" s="967"/>
      <c r="FTT45" s="967"/>
      <c r="FTU45" s="967"/>
      <c r="FTV45" s="967"/>
      <c r="FTW45" s="967"/>
      <c r="FTX45" s="967"/>
      <c r="FTY45" s="967"/>
      <c r="FTZ45" s="967"/>
      <c r="FUA45" s="967"/>
      <c r="FUB45" s="967"/>
      <c r="FUC45" s="967"/>
      <c r="FUD45" s="967"/>
      <c r="FUE45" s="967"/>
      <c r="FUF45" s="967"/>
      <c r="FUG45" s="967"/>
      <c r="FUH45" s="967"/>
      <c r="FUI45" s="967"/>
      <c r="FUJ45" s="967"/>
      <c r="FUK45" s="967"/>
      <c r="FUL45" s="967"/>
      <c r="FUM45" s="967"/>
      <c r="FUN45" s="967"/>
      <c r="FUO45" s="967"/>
      <c r="FUP45" s="967"/>
      <c r="FUQ45" s="967"/>
      <c r="FUR45" s="967"/>
      <c r="FUS45" s="967"/>
      <c r="FUT45" s="967"/>
      <c r="FUU45" s="967"/>
      <c r="FUV45" s="967"/>
      <c r="FUW45" s="967"/>
      <c r="FUX45" s="967"/>
      <c r="FUY45" s="967"/>
      <c r="FUZ45" s="967"/>
      <c r="FVA45" s="967"/>
      <c r="FVB45" s="967"/>
      <c r="FVC45" s="967"/>
      <c r="FVD45" s="967"/>
      <c r="FVE45" s="967"/>
      <c r="FVF45" s="967"/>
      <c r="FVG45" s="967"/>
      <c r="FVH45" s="967"/>
      <c r="FVI45" s="967"/>
      <c r="FVJ45" s="967"/>
      <c r="FVK45" s="967"/>
      <c r="FVL45" s="967"/>
      <c r="FVM45" s="967"/>
      <c r="FVN45" s="967"/>
      <c r="FVO45" s="967"/>
      <c r="FVP45" s="967"/>
      <c r="FVQ45" s="967"/>
      <c r="FVR45" s="967"/>
      <c r="FVS45" s="967"/>
      <c r="FVT45" s="967"/>
      <c r="FVU45" s="967"/>
      <c r="FVV45" s="967"/>
      <c r="FVW45" s="967"/>
      <c r="FVX45" s="967"/>
      <c r="FVY45" s="967"/>
      <c r="FVZ45" s="967"/>
      <c r="FWA45" s="967"/>
      <c r="FWB45" s="967"/>
      <c r="FWC45" s="967"/>
      <c r="FWD45" s="967"/>
      <c r="FWE45" s="967"/>
      <c r="FWF45" s="967"/>
      <c r="FWG45" s="967"/>
      <c r="FWH45" s="967"/>
      <c r="FWI45" s="967"/>
      <c r="FWJ45" s="967"/>
      <c r="FWK45" s="967"/>
      <c r="FWL45" s="967"/>
      <c r="FWM45" s="967"/>
      <c r="FWN45" s="967"/>
      <c r="FWO45" s="967"/>
      <c r="FWP45" s="967"/>
      <c r="FWQ45" s="967"/>
      <c r="FWR45" s="967"/>
      <c r="FWS45" s="967"/>
      <c r="FWT45" s="967"/>
      <c r="FWU45" s="967"/>
      <c r="FWV45" s="967"/>
      <c r="FWW45" s="967"/>
      <c r="FWX45" s="967"/>
      <c r="FWY45" s="967"/>
      <c r="FWZ45" s="967"/>
      <c r="FXA45" s="967"/>
      <c r="FXB45" s="967"/>
      <c r="FXC45" s="967"/>
      <c r="FXD45" s="967"/>
      <c r="FXE45" s="967"/>
      <c r="FXF45" s="967"/>
      <c r="FXG45" s="967"/>
      <c r="FXH45" s="967"/>
      <c r="FXI45" s="967"/>
      <c r="FXJ45" s="967"/>
      <c r="FXK45" s="967"/>
      <c r="FXL45" s="967"/>
      <c r="FXM45" s="967"/>
      <c r="FXN45" s="967"/>
      <c r="FXO45" s="967"/>
      <c r="FXP45" s="967"/>
      <c r="FXQ45" s="967"/>
      <c r="FXR45" s="967"/>
      <c r="FXS45" s="967"/>
      <c r="FXT45" s="967"/>
      <c r="FXU45" s="967"/>
      <c r="FXV45" s="967"/>
      <c r="FXW45" s="967"/>
      <c r="FXX45" s="967"/>
      <c r="FXY45" s="967"/>
      <c r="FXZ45" s="967"/>
      <c r="FYA45" s="967"/>
      <c r="FYB45" s="967"/>
      <c r="FYC45" s="967"/>
      <c r="FYD45" s="967"/>
      <c r="FYE45" s="967"/>
      <c r="FYF45" s="967"/>
      <c r="FYG45" s="967"/>
      <c r="FYH45" s="967"/>
      <c r="FYI45" s="967"/>
      <c r="FYJ45" s="967"/>
      <c r="FYK45" s="967"/>
      <c r="FYL45" s="967"/>
      <c r="FYM45" s="967"/>
      <c r="FYN45" s="967"/>
      <c r="FYO45" s="967"/>
      <c r="FYP45" s="967"/>
      <c r="FYQ45" s="967"/>
      <c r="FYR45" s="967"/>
      <c r="FYS45" s="967"/>
      <c r="FYT45" s="967"/>
      <c r="FYU45" s="967"/>
      <c r="FYV45" s="967"/>
      <c r="FYW45" s="967"/>
      <c r="FYX45" s="967"/>
      <c r="FYY45" s="967"/>
      <c r="FYZ45" s="967"/>
      <c r="FZA45" s="967"/>
      <c r="FZB45" s="967"/>
      <c r="FZC45" s="967"/>
      <c r="FZD45" s="967"/>
      <c r="FZE45" s="967"/>
      <c r="FZF45" s="967"/>
      <c r="FZG45" s="967"/>
      <c r="FZH45" s="967"/>
      <c r="FZI45" s="967"/>
      <c r="FZJ45" s="967"/>
      <c r="FZK45" s="967"/>
      <c r="FZL45" s="967"/>
      <c r="FZM45" s="967"/>
      <c r="FZN45" s="967"/>
      <c r="FZO45" s="967"/>
      <c r="FZP45" s="967"/>
      <c r="FZQ45" s="967"/>
      <c r="FZR45" s="967"/>
      <c r="FZS45" s="967"/>
      <c r="FZT45" s="967"/>
      <c r="FZU45" s="967"/>
      <c r="FZV45" s="967"/>
      <c r="FZW45" s="967"/>
      <c r="FZX45" s="967"/>
      <c r="FZY45" s="967"/>
      <c r="FZZ45" s="967"/>
      <c r="GAA45" s="967"/>
      <c r="GAB45" s="967"/>
      <c r="GAC45" s="967"/>
      <c r="GAD45" s="967"/>
      <c r="GAE45" s="967"/>
      <c r="GAF45" s="967"/>
      <c r="GAG45" s="967"/>
      <c r="GAH45" s="967"/>
      <c r="GAI45" s="967"/>
      <c r="GAJ45" s="967"/>
      <c r="GAK45" s="967"/>
      <c r="GAL45" s="967"/>
      <c r="GAM45" s="967"/>
      <c r="GAN45" s="967"/>
      <c r="GAO45" s="967"/>
      <c r="GAP45" s="967"/>
      <c r="GAQ45" s="967"/>
      <c r="GAR45" s="967"/>
      <c r="GAS45" s="967"/>
      <c r="GAT45" s="967"/>
      <c r="GAU45" s="967"/>
      <c r="GAV45" s="967"/>
      <c r="GAW45" s="967"/>
      <c r="GAX45" s="967"/>
      <c r="GAY45" s="967"/>
      <c r="GAZ45" s="967"/>
      <c r="GBA45" s="967"/>
      <c r="GBB45" s="967"/>
      <c r="GBC45" s="967"/>
      <c r="GBD45" s="967"/>
      <c r="GBE45" s="967"/>
      <c r="GBF45" s="967"/>
      <c r="GBG45" s="967"/>
      <c r="GBH45" s="967"/>
      <c r="GBI45" s="967"/>
      <c r="GBJ45" s="967"/>
      <c r="GBK45" s="967"/>
      <c r="GBL45" s="967"/>
      <c r="GBM45" s="967"/>
      <c r="GBN45" s="967"/>
      <c r="GBO45" s="967"/>
      <c r="GBP45" s="967"/>
      <c r="GBQ45" s="967"/>
      <c r="GBR45" s="967"/>
      <c r="GBS45" s="967"/>
      <c r="GBT45" s="967"/>
      <c r="GBU45" s="967"/>
      <c r="GBV45" s="967"/>
      <c r="GBW45" s="967"/>
      <c r="GBX45" s="967"/>
      <c r="GBY45" s="967"/>
      <c r="GBZ45" s="967"/>
      <c r="GCA45" s="967"/>
      <c r="GCB45" s="967"/>
      <c r="GCC45" s="967"/>
      <c r="GCD45" s="967"/>
      <c r="GCE45" s="967"/>
      <c r="GCF45" s="967"/>
      <c r="GCG45" s="967"/>
      <c r="GCH45" s="967"/>
      <c r="GCI45" s="967"/>
      <c r="GCJ45" s="967"/>
      <c r="GCK45" s="967"/>
      <c r="GCL45" s="967"/>
      <c r="GCM45" s="967"/>
      <c r="GCN45" s="967"/>
      <c r="GCO45" s="967"/>
      <c r="GCP45" s="967"/>
      <c r="GCQ45" s="967"/>
      <c r="GCR45" s="967"/>
      <c r="GCS45" s="967"/>
      <c r="GCT45" s="967"/>
      <c r="GCU45" s="967"/>
      <c r="GCV45" s="967"/>
      <c r="GCW45" s="967"/>
      <c r="GCX45" s="967"/>
      <c r="GCY45" s="967"/>
      <c r="GCZ45" s="967"/>
      <c r="GDA45" s="967"/>
      <c r="GDB45" s="967"/>
      <c r="GDC45" s="967"/>
      <c r="GDD45" s="967"/>
      <c r="GDE45" s="967"/>
      <c r="GDF45" s="967"/>
      <c r="GDG45" s="967"/>
      <c r="GDH45" s="967"/>
      <c r="GDI45" s="967"/>
      <c r="GDJ45" s="967"/>
      <c r="GDK45" s="967"/>
      <c r="GDL45" s="967"/>
      <c r="GDM45" s="967"/>
      <c r="GDN45" s="967"/>
      <c r="GDO45" s="967"/>
      <c r="GDP45" s="967"/>
      <c r="GDQ45" s="967"/>
      <c r="GDR45" s="967"/>
      <c r="GDS45" s="967"/>
      <c r="GDT45" s="967"/>
      <c r="GDU45" s="967"/>
      <c r="GDV45" s="967"/>
      <c r="GDW45" s="967"/>
      <c r="GDX45" s="967"/>
      <c r="GDY45" s="967"/>
      <c r="GDZ45" s="967"/>
      <c r="GEA45" s="967"/>
      <c r="GEB45" s="967"/>
      <c r="GEC45" s="967"/>
      <c r="GED45" s="967"/>
      <c r="GEE45" s="967"/>
      <c r="GEF45" s="967"/>
      <c r="GEG45" s="967"/>
      <c r="GEH45" s="967"/>
      <c r="GEI45" s="967"/>
      <c r="GEJ45" s="967"/>
      <c r="GEK45" s="967"/>
      <c r="GEL45" s="967"/>
      <c r="GEM45" s="967"/>
      <c r="GEN45" s="967"/>
      <c r="GEO45" s="967"/>
      <c r="GEP45" s="967"/>
      <c r="GEQ45" s="967"/>
      <c r="GER45" s="967"/>
      <c r="GES45" s="967"/>
      <c r="GET45" s="967"/>
      <c r="GEU45" s="967"/>
      <c r="GEV45" s="967"/>
      <c r="GEW45" s="967"/>
      <c r="GEX45" s="967"/>
      <c r="GEY45" s="967"/>
      <c r="GEZ45" s="967"/>
      <c r="GFA45" s="967"/>
      <c r="GFB45" s="967"/>
      <c r="GFC45" s="967"/>
      <c r="GFD45" s="967"/>
      <c r="GFE45" s="967"/>
      <c r="GFF45" s="967"/>
      <c r="GFG45" s="967"/>
      <c r="GFH45" s="967"/>
      <c r="GFI45" s="967"/>
      <c r="GFJ45" s="967"/>
      <c r="GFK45" s="967"/>
      <c r="GFL45" s="967"/>
      <c r="GFM45" s="967"/>
      <c r="GFN45" s="967"/>
      <c r="GFO45" s="967"/>
      <c r="GFP45" s="967"/>
      <c r="GFQ45" s="967"/>
      <c r="GFR45" s="967"/>
      <c r="GFS45" s="967"/>
      <c r="GFT45" s="967"/>
      <c r="GFU45" s="967"/>
      <c r="GFV45" s="967"/>
      <c r="GFW45" s="967"/>
      <c r="GFX45" s="967"/>
      <c r="GFY45" s="967"/>
      <c r="GFZ45" s="967"/>
      <c r="GGA45" s="967"/>
      <c r="GGB45" s="967"/>
      <c r="GGC45" s="967"/>
      <c r="GGD45" s="967"/>
      <c r="GGE45" s="967"/>
      <c r="GGF45" s="967"/>
      <c r="GGG45" s="967"/>
      <c r="GGH45" s="967"/>
      <c r="GGI45" s="967"/>
      <c r="GGJ45" s="967"/>
      <c r="GGK45" s="967"/>
      <c r="GGL45" s="967"/>
      <c r="GGM45" s="967"/>
      <c r="GGN45" s="967"/>
      <c r="GGO45" s="967"/>
      <c r="GGP45" s="967"/>
      <c r="GGQ45" s="967"/>
      <c r="GGR45" s="967"/>
      <c r="GGS45" s="967"/>
      <c r="GGT45" s="967"/>
      <c r="GGU45" s="967"/>
      <c r="GGV45" s="967"/>
      <c r="GGW45" s="967"/>
      <c r="GGX45" s="967"/>
      <c r="GGY45" s="967"/>
      <c r="GGZ45" s="967"/>
      <c r="GHA45" s="967"/>
      <c r="GHB45" s="967"/>
      <c r="GHC45" s="967"/>
      <c r="GHD45" s="967"/>
      <c r="GHE45" s="967"/>
      <c r="GHF45" s="967"/>
      <c r="GHG45" s="967"/>
      <c r="GHH45" s="967"/>
      <c r="GHI45" s="967"/>
      <c r="GHJ45" s="967"/>
      <c r="GHK45" s="967"/>
      <c r="GHL45" s="967"/>
      <c r="GHM45" s="967"/>
      <c r="GHN45" s="967"/>
      <c r="GHO45" s="967"/>
      <c r="GHP45" s="967"/>
      <c r="GHQ45" s="967"/>
      <c r="GHR45" s="967"/>
      <c r="GHS45" s="967"/>
      <c r="GHT45" s="967"/>
      <c r="GHU45" s="967"/>
      <c r="GHV45" s="967"/>
      <c r="GHW45" s="967"/>
      <c r="GHX45" s="967"/>
      <c r="GHY45" s="967"/>
      <c r="GHZ45" s="967"/>
      <c r="GIA45" s="967"/>
      <c r="GIB45" s="967"/>
      <c r="GIC45" s="967"/>
      <c r="GID45" s="967"/>
      <c r="GIE45" s="967"/>
      <c r="GIF45" s="967"/>
      <c r="GIG45" s="967"/>
      <c r="GIH45" s="967"/>
      <c r="GII45" s="967"/>
      <c r="GIJ45" s="967"/>
      <c r="GIK45" s="967"/>
      <c r="GIL45" s="967"/>
      <c r="GIM45" s="967"/>
      <c r="GIN45" s="967"/>
      <c r="GIO45" s="967"/>
      <c r="GIP45" s="967"/>
      <c r="GIQ45" s="967"/>
      <c r="GIR45" s="967"/>
      <c r="GIS45" s="967"/>
      <c r="GIT45" s="967"/>
      <c r="GIU45" s="967"/>
      <c r="GIV45" s="967"/>
      <c r="GIW45" s="967"/>
      <c r="GIX45" s="967"/>
      <c r="GIY45" s="967"/>
      <c r="GIZ45" s="967"/>
      <c r="GJA45" s="967"/>
      <c r="GJB45" s="967"/>
      <c r="GJC45" s="967"/>
      <c r="GJD45" s="967"/>
      <c r="GJE45" s="967"/>
      <c r="GJF45" s="967"/>
      <c r="GJG45" s="967"/>
      <c r="GJH45" s="967"/>
      <c r="GJI45" s="967"/>
      <c r="GJJ45" s="967"/>
      <c r="GJK45" s="967"/>
      <c r="GJL45" s="967"/>
      <c r="GJM45" s="967"/>
      <c r="GJN45" s="967"/>
      <c r="GJO45" s="967"/>
      <c r="GJP45" s="967"/>
      <c r="GJQ45" s="967"/>
      <c r="GJR45" s="967"/>
      <c r="GJS45" s="967"/>
      <c r="GJT45" s="967"/>
      <c r="GJU45" s="967"/>
      <c r="GJV45" s="967"/>
      <c r="GJW45" s="967"/>
      <c r="GJX45" s="967"/>
      <c r="GJY45" s="967"/>
      <c r="GJZ45" s="967"/>
      <c r="GKA45" s="967"/>
      <c r="GKB45" s="967"/>
      <c r="GKC45" s="967"/>
      <c r="GKD45" s="967"/>
      <c r="GKE45" s="967"/>
      <c r="GKF45" s="967"/>
      <c r="GKG45" s="967"/>
      <c r="GKH45" s="967"/>
      <c r="GKI45" s="967"/>
      <c r="GKJ45" s="967"/>
      <c r="GKK45" s="967"/>
      <c r="GKL45" s="967"/>
      <c r="GKM45" s="967"/>
      <c r="GKN45" s="967"/>
      <c r="GKO45" s="967"/>
      <c r="GKP45" s="967"/>
      <c r="GKQ45" s="967"/>
      <c r="GKR45" s="967"/>
      <c r="GKS45" s="967"/>
      <c r="GKT45" s="967"/>
      <c r="GKU45" s="967"/>
      <c r="GKV45" s="967"/>
      <c r="GKW45" s="967"/>
      <c r="GKX45" s="967"/>
      <c r="GKY45" s="967"/>
      <c r="GKZ45" s="967"/>
      <c r="GLA45" s="967"/>
      <c r="GLB45" s="967"/>
      <c r="GLC45" s="967"/>
      <c r="GLD45" s="967"/>
      <c r="GLE45" s="967"/>
      <c r="GLF45" s="967"/>
      <c r="GLG45" s="967"/>
      <c r="GLH45" s="967"/>
      <c r="GLI45" s="967"/>
      <c r="GLJ45" s="967"/>
      <c r="GLK45" s="967"/>
      <c r="GLL45" s="967"/>
      <c r="GLM45" s="967"/>
      <c r="GLN45" s="967"/>
      <c r="GLO45" s="967"/>
      <c r="GLP45" s="967"/>
      <c r="GLQ45" s="967"/>
      <c r="GLR45" s="967"/>
      <c r="GLS45" s="967"/>
      <c r="GLT45" s="967"/>
      <c r="GLU45" s="967"/>
      <c r="GLV45" s="967"/>
      <c r="GLW45" s="967"/>
      <c r="GLX45" s="967"/>
      <c r="GLY45" s="967"/>
      <c r="GLZ45" s="967"/>
      <c r="GMA45" s="967"/>
      <c r="GMB45" s="967"/>
      <c r="GMC45" s="967"/>
      <c r="GMD45" s="967"/>
      <c r="GME45" s="967"/>
      <c r="GMF45" s="967"/>
      <c r="GMG45" s="967"/>
      <c r="GMH45" s="967"/>
      <c r="GMI45" s="967"/>
      <c r="GMJ45" s="967"/>
      <c r="GMK45" s="967"/>
      <c r="GML45" s="967"/>
      <c r="GMM45" s="967"/>
      <c r="GMN45" s="967"/>
      <c r="GMO45" s="967"/>
      <c r="GMP45" s="967"/>
      <c r="GMQ45" s="967"/>
      <c r="GMR45" s="967"/>
      <c r="GMS45" s="967"/>
      <c r="GMT45" s="967"/>
      <c r="GMU45" s="967"/>
      <c r="GMV45" s="967"/>
      <c r="GMW45" s="967"/>
      <c r="GMX45" s="967"/>
      <c r="GMY45" s="967"/>
      <c r="GMZ45" s="967"/>
      <c r="GNA45" s="967"/>
      <c r="GNB45" s="967"/>
      <c r="GNC45" s="967"/>
      <c r="GND45" s="967"/>
      <c r="GNE45" s="967"/>
      <c r="GNF45" s="967"/>
      <c r="GNG45" s="967"/>
      <c r="GNH45" s="967"/>
      <c r="GNI45" s="967"/>
      <c r="GNJ45" s="967"/>
      <c r="GNK45" s="967"/>
      <c r="GNL45" s="967"/>
      <c r="GNM45" s="967"/>
      <c r="GNN45" s="967"/>
      <c r="GNO45" s="967"/>
      <c r="GNP45" s="967"/>
      <c r="GNQ45" s="967"/>
      <c r="GNR45" s="967"/>
      <c r="GNS45" s="967"/>
      <c r="GNT45" s="967"/>
      <c r="GNU45" s="967"/>
      <c r="GNV45" s="967"/>
      <c r="GNW45" s="967"/>
      <c r="GNX45" s="967"/>
      <c r="GNY45" s="967"/>
      <c r="GNZ45" s="967"/>
      <c r="GOA45" s="967"/>
      <c r="GOB45" s="967"/>
      <c r="GOC45" s="967"/>
      <c r="GOD45" s="967"/>
      <c r="GOE45" s="967"/>
      <c r="GOF45" s="967"/>
      <c r="GOG45" s="967"/>
      <c r="GOH45" s="967"/>
      <c r="GOI45" s="967"/>
      <c r="GOJ45" s="967"/>
      <c r="GOK45" s="967"/>
      <c r="GOL45" s="967"/>
      <c r="GOM45" s="967"/>
      <c r="GON45" s="967"/>
      <c r="GOO45" s="967"/>
      <c r="GOP45" s="967"/>
      <c r="GOQ45" s="967"/>
      <c r="GOR45" s="967"/>
      <c r="GOS45" s="967"/>
      <c r="GOT45" s="967"/>
      <c r="GOU45" s="967"/>
      <c r="GOV45" s="967"/>
      <c r="GOW45" s="967"/>
      <c r="GOX45" s="967"/>
      <c r="GOY45" s="967"/>
      <c r="GOZ45" s="967"/>
      <c r="GPA45" s="967"/>
      <c r="GPB45" s="967"/>
      <c r="GPC45" s="967"/>
      <c r="GPD45" s="967"/>
      <c r="GPE45" s="967"/>
      <c r="GPF45" s="967"/>
      <c r="GPG45" s="967"/>
      <c r="GPH45" s="967"/>
      <c r="GPI45" s="967"/>
      <c r="GPJ45" s="967"/>
      <c r="GPK45" s="967"/>
      <c r="GPL45" s="967"/>
      <c r="GPM45" s="967"/>
      <c r="GPN45" s="967"/>
      <c r="GPO45" s="967"/>
      <c r="GPP45" s="967"/>
      <c r="GPQ45" s="967"/>
      <c r="GPR45" s="967"/>
      <c r="GPS45" s="967"/>
      <c r="GPT45" s="967"/>
      <c r="GPU45" s="967"/>
      <c r="GPV45" s="967"/>
      <c r="GPW45" s="967"/>
      <c r="GPX45" s="967"/>
      <c r="GPY45" s="967"/>
      <c r="GPZ45" s="967"/>
      <c r="GQA45" s="967"/>
      <c r="GQB45" s="967"/>
      <c r="GQC45" s="967"/>
      <c r="GQD45" s="967"/>
      <c r="GQE45" s="967"/>
      <c r="GQF45" s="967"/>
      <c r="GQG45" s="967"/>
      <c r="GQH45" s="967"/>
      <c r="GQI45" s="967"/>
      <c r="GQJ45" s="967"/>
      <c r="GQK45" s="967"/>
      <c r="GQL45" s="967"/>
      <c r="GQM45" s="967"/>
      <c r="GQN45" s="967"/>
      <c r="GQO45" s="967"/>
      <c r="GQP45" s="967"/>
      <c r="GQQ45" s="967"/>
      <c r="GQR45" s="967"/>
      <c r="GQS45" s="967"/>
      <c r="GQT45" s="967"/>
      <c r="GQU45" s="967"/>
      <c r="GQV45" s="967"/>
      <c r="GQW45" s="967"/>
      <c r="GQX45" s="967"/>
      <c r="GQY45" s="967"/>
      <c r="GQZ45" s="967"/>
      <c r="GRA45" s="967"/>
      <c r="GRB45" s="967"/>
      <c r="GRC45" s="967"/>
      <c r="GRD45" s="967"/>
      <c r="GRE45" s="967"/>
      <c r="GRF45" s="967"/>
      <c r="GRG45" s="967"/>
      <c r="GRH45" s="967"/>
      <c r="GRI45" s="967"/>
      <c r="GRJ45" s="967"/>
      <c r="GRK45" s="967"/>
      <c r="GRL45" s="967"/>
      <c r="GRM45" s="967"/>
      <c r="GRN45" s="967"/>
      <c r="GRO45" s="967"/>
      <c r="GRP45" s="967"/>
      <c r="GRQ45" s="967"/>
      <c r="GRR45" s="967"/>
      <c r="GRS45" s="967"/>
      <c r="GRT45" s="967"/>
      <c r="GRU45" s="967"/>
      <c r="GRV45" s="967"/>
      <c r="GRW45" s="967"/>
      <c r="GRX45" s="967"/>
      <c r="GRY45" s="967"/>
      <c r="GRZ45" s="967"/>
      <c r="GSA45" s="967"/>
      <c r="GSB45" s="967"/>
      <c r="GSC45" s="967"/>
      <c r="GSD45" s="967"/>
      <c r="GSE45" s="967"/>
      <c r="GSF45" s="967"/>
      <c r="GSG45" s="967"/>
      <c r="GSH45" s="967"/>
      <c r="GSI45" s="967"/>
      <c r="GSJ45" s="967"/>
      <c r="GSK45" s="967"/>
      <c r="GSL45" s="967"/>
      <c r="GSM45" s="967"/>
      <c r="GSN45" s="967"/>
      <c r="GSO45" s="967"/>
      <c r="GSP45" s="967"/>
      <c r="GSQ45" s="967"/>
      <c r="GSR45" s="967"/>
      <c r="GSS45" s="967"/>
      <c r="GST45" s="967"/>
      <c r="GSU45" s="967"/>
      <c r="GSV45" s="967"/>
      <c r="GSW45" s="967"/>
      <c r="GSX45" s="967"/>
      <c r="GSY45" s="967"/>
      <c r="GSZ45" s="967"/>
      <c r="GTA45" s="967"/>
      <c r="GTB45" s="967"/>
      <c r="GTC45" s="967"/>
      <c r="GTD45" s="967"/>
      <c r="GTE45" s="967"/>
      <c r="GTF45" s="967"/>
      <c r="GTG45" s="967"/>
      <c r="GTH45" s="967"/>
      <c r="GTI45" s="967"/>
      <c r="GTJ45" s="967"/>
      <c r="GTK45" s="967"/>
      <c r="GTL45" s="967"/>
      <c r="GTM45" s="967"/>
      <c r="GTN45" s="967"/>
      <c r="GTO45" s="967"/>
      <c r="GTP45" s="967"/>
      <c r="GTQ45" s="967"/>
      <c r="GTR45" s="967"/>
      <c r="GTS45" s="967"/>
      <c r="GTT45" s="967"/>
      <c r="GTU45" s="967"/>
      <c r="GTV45" s="967"/>
      <c r="GTW45" s="967"/>
      <c r="GTX45" s="967"/>
      <c r="GTY45" s="967"/>
      <c r="GTZ45" s="967"/>
      <c r="GUA45" s="967"/>
      <c r="GUB45" s="967"/>
      <c r="GUC45" s="967"/>
      <c r="GUD45" s="967"/>
      <c r="GUE45" s="967"/>
      <c r="GUF45" s="967"/>
      <c r="GUG45" s="967"/>
      <c r="GUH45" s="967"/>
      <c r="GUI45" s="967"/>
      <c r="GUJ45" s="967"/>
      <c r="GUK45" s="967"/>
      <c r="GUL45" s="967"/>
      <c r="GUM45" s="967"/>
      <c r="GUN45" s="967"/>
      <c r="GUO45" s="967"/>
      <c r="GUP45" s="967"/>
      <c r="GUQ45" s="967"/>
      <c r="GUR45" s="967"/>
      <c r="GUS45" s="967"/>
      <c r="GUT45" s="967"/>
      <c r="GUU45" s="967"/>
      <c r="GUV45" s="967"/>
      <c r="GUW45" s="967"/>
      <c r="GUX45" s="967"/>
      <c r="GUY45" s="967"/>
      <c r="GUZ45" s="967"/>
      <c r="GVA45" s="967"/>
      <c r="GVB45" s="967"/>
      <c r="GVC45" s="967"/>
      <c r="GVD45" s="967"/>
      <c r="GVE45" s="967"/>
      <c r="GVF45" s="967"/>
      <c r="GVG45" s="967"/>
      <c r="GVH45" s="967"/>
      <c r="GVI45" s="967"/>
      <c r="GVJ45" s="967"/>
      <c r="GVK45" s="967"/>
      <c r="GVL45" s="967"/>
      <c r="GVM45" s="967"/>
      <c r="GVN45" s="967"/>
      <c r="GVO45" s="967"/>
      <c r="GVP45" s="967"/>
      <c r="GVQ45" s="967"/>
      <c r="GVR45" s="967"/>
      <c r="GVS45" s="967"/>
      <c r="GVT45" s="967"/>
      <c r="GVU45" s="967"/>
      <c r="GVV45" s="967"/>
      <c r="GVW45" s="967"/>
      <c r="GVX45" s="967"/>
      <c r="GVY45" s="967"/>
      <c r="GVZ45" s="967"/>
      <c r="GWA45" s="967"/>
      <c r="GWB45" s="967"/>
      <c r="GWC45" s="967"/>
      <c r="GWD45" s="967"/>
      <c r="GWE45" s="967"/>
      <c r="GWF45" s="967"/>
      <c r="GWG45" s="967"/>
      <c r="GWH45" s="967"/>
      <c r="GWI45" s="967"/>
      <c r="GWJ45" s="967"/>
      <c r="GWK45" s="967"/>
      <c r="GWL45" s="967"/>
      <c r="GWM45" s="967"/>
      <c r="GWN45" s="967"/>
      <c r="GWO45" s="967"/>
      <c r="GWP45" s="967"/>
      <c r="GWQ45" s="967"/>
      <c r="GWR45" s="967"/>
      <c r="GWS45" s="967"/>
      <c r="GWT45" s="967"/>
      <c r="GWU45" s="967"/>
      <c r="GWV45" s="967"/>
      <c r="GWW45" s="967"/>
      <c r="GWX45" s="967"/>
      <c r="GWY45" s="967"/>
      <c r="GWZ45" s="967"/>
      <c r="GXA45" s="967"/>
      <c r="GXB45" s="967"/>
      <c r="GXC45" s="967"/>
      <c r="GXD45" s="967"/>
      <c r="GXE45" s="967"/>
      <c r="GXF45" s="967"/>
      <c r="GXG45" s="967"/>
      <c r="GXH45" s="967"/>
      <c r="GXI45" s="967"/>
      <c r="GXJ45" s="967"/>
      <c r="GXK45" s="967"/>
      <c r="GXL45" s="967"/>
      <c r="GXM45" s="967"/>
      <c r="GXN45" s="967"/>
      <c r="GXO45" s="967"/>
      <c r="GXP45" s="967"/>
      <c r="GXQ45" s="967"/>
      <c r="GXR45" s="967"/>
      <c r="GXS45" s="967"/>
      <c r="GXT45" s="967"/>
      <c r="GXU45" s="967"/>
      <c r="GXV45" s="967"/>
      <c r="GXW45" s="967"/>
      <c r="GXX45" s="967"/>
      <c r="GXY45" s="967"/>
      <c r="GXZ45" s="967"/>
      <c r="GYA45" s="967"/>
      <c r="GYB45" s="967"/>
      <c r="GYC45" s="967"/>
      <c r="GYD45" s="967"/>
      <c r="GYE45" s="967"/>
      <c r="GYF45" s="967"/>
      <c r="GYG45" s="967"/>
      <c r="GYH45" s="967"/>
      <c r="GYI45" s="967"/>
      <c r="GYJ45" s="967"/>
      <c r="GYK45" s="967"/>
      <c r="GYL45" s="967"/>
      <c r="GYM45" s="967"/>
      <c r="GYN45" s="967"/>
      <c r="GYO45" s="967"/>
      <c r="GYP45" s="967"/>
      <c r="GYQ45" s="967"/>
      <c r="GYR45" s="967"/>
      <c r="GYS45" s="967"/>
      <c r="GYT45" s="967"/>
      <c r="GYU45" s="967"/>
      <c r="GYV45" s="967"/>
      <c r="GYW45" s="967"/>
      <c r="GYX45" s="967"/>
      <c r="GYY45" s="967"/>
      <c r="GYZ45" s="967"/>
      <c r="GZA45" s="967"/>
      <c r="GZB45" s="967"/>
      <c r="GZC45" s="967"/>
      <c r="GZD45" s="967"/>
      <c r="GZE45" s="967"/>
      <c r="GZF45" s="967"/>
      <c r="GZG45" s="967"/>
      <c r="GZH45" s="967"/>
      <c r="GZI45" s="967"/>
      <c r="GZJ45" s="967"/>
      <c r="GZK45" s="967"/>
      <c r="GZL45" s="967"/>
      <c r="GZM45" s="967"/>
      <c r="GZN45" s="967"/>
      <c r="GZO45" s="967"/>
      <c r="GZP45" s="967"/>
      <c r="GZQ45" s="967"/>
      <c r="GZR45" s="967"/>
      <c r="GZS45" s="967"/>
      <c r="GZT45" s="967"/>
      <c r="GZU45" s="967"/>
      <c r="GZV45" s="967"/>
      <c r="GZW45" s="967"/>
      <c r="GZX45" s="967"/>
      <c r="GZY45" s="967"/>
      <c r="GZZ45" s="967"/>
      <c r="HAA45" s="967"/>
      <c r="HAB45" s="967"/>
      <c r="HAC45" s="967"/>
      <c r="HAD45" s="967"/>
      <c r="HAE45" s="967"/>
      <c r="HAF45" s="967"/>
      <c r="HAG45" s="967"/>
      <c r="HAH45" s="967"/>
      <c r="HAI45" s="967"/>
      <c r="HAJ45" s="967"/>
      <c r="HAK45" s="967"/>
      <c r="HAL45" s="967"/>
      <c r="HAM45" s="967"/>
      <c r="HAN45" s="967"/>
      <c r="HAO45" s="967"/>
      <c r="HAP45" s="967"/>
      <c r="HAQ45" s="967"/>
      <c r="HAR45" s="967"/>
      <c r="HAS45" s="967"/>
      <c r="HAT45" s="967"/>
      <c r="HAU45" s="967"/>
      <c r="HAV45" s="967"/>
      <c r="HAW45" s="967"/>
      <c r="HAX45" s="967"/>
      <c r="HAY45" s="967"/>
      <c r="HAZ45" s="967"/>
      <c r="HBA45" s="967"/>
      <c r="HBB45" s="967"/>
      <c r="HBC45" s="967"/>
      <c r="HBD45" s="967"/>
      <c r="HBE45" s="967"/>
      <c r="HBF45" s="967"/>
      <c r="HBG45" s="967"/>
      <c r="HBH45" s="967"/>
      <c r="HBI45" s="967"/>
      <c r="HBJ45" s="967"/>
      <c r="HBK45" s="967"/>
      <c r="HBL45" s="967"/>
      <c r="HBM45" s="967"/>
      <c r="HBN45" s="967"/>
      <c r="HBO45" s="967"/>
      <c r="HBP45" s="967"/>
      <c r="HBQ45" s="967"/>
      <c r="HBR45" s="967"/>
      <c r="HBS45" s="967"/>
      <c r="HBT45" s="967"/>
      <c r="HBU45" s="967"/>
      <c r="HBV45" s="967"/>
      <c r="HBW45" s="967"/>
      <c r="HBX45" s="967"/>
      <c r="HBY45" s="967"/>
      <c r="HBZ45" s="967"/>
      <c r="HCA45" s="967"/>
      <c r="HCB45" s="967"/>
      <c r="HCC45" s="967"/>
      <c r="HCD45" s="967"/>
      <c r="HCE45" s="967"/>
      <c r="HCF45" s="967"/>
      <c r="HCG45" s="967"/>
      <c r="HCH45" s="967"/>
      <c r="HCI45" s="967"/>
      <c r="HCJ45" s="967"/>
      <c r="HCK45" s="967"/>
      <c r="HCL45" s="967"/>
      <c r="HCM45" s="967"/>
      <c r="HCN45" s="967"/>
      <c r="HCO45" s="967"/>
      <c r="HCP45" s="967"/>
      <c r="HCQ45" s="967"/>
      <c r="HCR45" s="967"/>
      <c r="HCS45" s="967"/>
      <c r="HCT45" s="967"/>
      <c r="HCU45" s="967"/>
      <c r="HCV45" s="967"/>
      <c r="HCW45" s="967"/>
      <c r="HCX45" s="967"/>
      <c r="HCY45" s="967"/>
      <c r="HCZ45" s="967"/>
      <c r="HDA45" s="967"/>
      <c r="HDB45" s="967"/>
      <c r="HDC45" s="967"/>
      <c r="HDD45" s="967"/>
      <c r="HDE45" s="967"/>
      <c r="HDF45" s="967"/>
      <c r="HDG45" s="967"/>
      <c r="HDH45" s="967"/>
      <c r="HDI45" s="967"/>
      <c r="HDJ45" s="967"/>
      <c r="HDK45" s="967"/>
      <c r="HDL45" s="967"/>
      <c r="HDM45" s="967"/>
      <c r="HDN45" s="967"/>
      <c r="HDO45" s="967"/>
      <c r="HDP45" s="967"/>
      <c r="HDQ45" s="967"/>
      <c r="HDR45" s="967"/>
      <c r="HDS45" s="967"/>
      <c r="HDT45" s="967"/>
      <c r="HDU45" s="967"/>
      <c r="HDV45" s="967"/>
      <c r="HDW45" s="967"/>
      <c r="HDX45" s="967"/>
      <c r="HDY45" s="967"/>
      <c r="HDZ45" s="967"/>
      <c r="HEA45" s="967"/>
      <c r="HEB45" s="967"/>
      <c r="HEC45" s="967"/>
      <c r="HED45" s="967"/>
      <c r="HEE45" s="967"/>
      <c r="HEF45" s="967"/>
      <c r="HEG45" s="967"/>
      <c r="HEH45" s="967"/>
      <c r="HEI45" s="967"/>
      <c r="HEJ45" s="967"/>
      <c r="HEK45" s="967"/>
      <c r="HEL45" s="967"/>
      <c r="HEM45" s="967"/>
      <c r="HEN45" s="967"/>
      <c r="HEO45" s="967"/>
      <c r="HEP45" s="967"/>
      <c r="HEQ45" s="967"/>
      <c r="HER45" s="967"/>
      <c r="HES45" s="967"/>
      <c r="HET45" s="967"/>
      <c r="HEU45" s="967"/>
      <c r="HEV45" s="967"/>
      <c r="HEW45" s="967"/>
      <c r="HEX45" s="967"/>
      <c r="HEY45" s="967"/>
      <c r="HEZ45" s="967"/>
      <c r="HFA45" s="967"/>
      <c r="HFB45" s="967"/>
      <c r="HFC45" s="967"/>
      <c r="HFD45" s="967"/>
      <c r="HFE45" s="967"/>
      <c r="HFF45" s="967"/>
      <c r="HFG45" s="967"/>
      <c r="HFH45" s="967"/>
      <c r="HFI45" s="967"/>
      <c r="HFJ45" s="967"/>
      <c r="HFK45" s="967"/>
      <c r="HFL45" s="967"/>
      <c r="HFM45" s="967"/>
      <c r="HFN45" s="967"/>
      <c r="HFO45" s="967"/>
      <c r="HFP45" s="967"/>
      <c r="HFQ45" s="967"/>
      <c r="HFR45" s="967"/>
      <c r="HFS45" s="967"/>
      <c r="HFT45" s="967"/>
      <c r="HFU45" s="967"/>
      <c r="HFV45" s="967"/>
      <c r="HFW45" s="967"/>
      <c r="HFX45" s="967"/>
      <c r="HFY45" s="967"/>
      <c r="HFZ45" s="967"/>
      <c r="HGA45" s="967"/>
      <c r="HGB45" s="967"/>
      <c r="HGC45" s="967"/>
      <c r="HGD45" s="967"/>
      <c r="HGE45" s="967"/>
      <c r="HGF45" s="967"/>
      <c r="HGG45" s="967"/>
      <c r="HGH45" s="967"/>
      <c r="HGI45" s="967"/>
      <c r="HGJ45" s="967"/>
      <c r="HGK45" s="967"/>
      <c r="HGL45" s="967"/>
      <c r="HGM45" s="967"/>
      <c r="HGN45" s="967"/>
      <c r="HGO45" s="967"/>
      <c r="HGP45" s="967"/>
      <c r="HGQ45" s="967"/>
      <c r="HGR45" s="967"/>
      <c r="HGS45" s="967"/>
      <c r="HGT45" s="967"/>
      <c r="HGU45" s="967"/>
      <c r="HGV45" s="967"/>
      <c r="HGW45" s="967"/>
      <c r="HGX45" s="967"/>
      <c r="HGY45" s="967"/>
      <c r="HGZ45" s="967"/>
      <c r="HHA45" s="967"/>
      <c r="HHB45" s="967"/>
      <c r="HHC45" s="967"/>
      <c r="HHD45" s="967"/>
      <c r="HHE45" s="967"/>
      <c r="HHF45" s="967"/>
      <c r="HHG45" s="967"/>
      <c r="HHH45" s="967"/>
      <c r="HHI45" s="967"/>
      <c r="HHJ45" s="967"/>
      <c r="HHK45" s="967"/>
      <c r="HHL45" s="967"/>
      <c r="HHM45" s="967"/>
      <c r="HHN45" s="967"/>
      <c r="HHO45" s="967"/>
      <c r="HHP45" s="967"/>
      <c r="HHQ45" s="967"/>
      <c r="HHR45" s="967"/>
      <c r="HHS45" s="967"/>
      <c r="HHT45" s="967"/>
      <c r="HHU45" s="967"/>
      <c r="HHV45" s="967"/>
      <c r="HHW45" s="967"/>
      <c r="HHX45" s="967"/>
      <c r="HHY45" s="967"/>
      <c r="HHZ45" s="967"/>
      <c r="HIA45" s="967"/>
      <c r="HIB45" s="967"/>
      <c r="HIC45" s="967"/>
      <c r="HID45" s="967"/>
      <c r="HIE45" s="967"/>
      <c r="HIF45" s="967"/>
      <c r="HIG45" s="967"/>
      <c r="HIH45" s="967"/>
      <c r="HII45" s="967"/>
      <c r="HIJ45" s="967"/>
      <c r="HIK45" s="967"/>
      <c r="HIL45" s="967"/>
      <c r="HIM45" s="967"/>
      <c r="HIN45" s="967"/>
      <c r="HIO45" s="967"/>
      <c r="HIP45" s="967"/>
      <c r="HIQ45" s="967"/>
      <c r="HIR45" s="967"/>
      <c r="HIS45" s="967"/>
      <c r="HIT45" s="967"/>
      <c r="HIU45" s="967"/>
      <c r="HIV45" s="967"/>
      <c r="HIW45" s="967"/>
      <c r="HIX45" s="967"/>
      <c r="HIY45" s="967"/>
      <c r="HIZ45" s="967"/>
      <c r="HJA45" s="967"/>
      <c r="HJB45" s="967"/>
      <c r="HJC45" s="967"/>
      <c r="HJD45" s="967"/>
      <c r="HJE45" s="967"/>
      <c r="HJF45" s="967"/>
      <c r="HJG45" s="967"/>
      <c r="HJH45" s="967"/>
      <c r="HJI45" s="967"/>
      <c r="HJJ45" s="967"/>
      <c r="HJK45" s="967"/>
      <c r="HJL45" s="967"/>
      <c r="HJM45" s="967"/>
      <c r="HJN45" s="967"/>
      <c r="HJO45" s="967"/>
      <c r="HJP45" s="967"/>
      <c r="HJQ45" s="967"/>
      <c r="HJR45" s="967"/>
      <c r="HJS45" s="967"/>
      <c r="HJT45" s="967"/>
      <c r="HJU45" s="967"/>
      <c r="HJV45" s="967"/>
      <c r="HJW45" s="967"/>
      <c r="HJX45" s="967"/>
      <c r="HJY45" s="967"/>
      <c r="HJZ45" s="967"/>
      <c r="HKA45" s="967"/>
      <c r="HKB45" s="967"/>
      <c r="HKC45" s="967"/>
      <c r="HKD45" s="967"/>
      <c r="HKE45" s="967"/>
      <c r="HKF45" s="967"/>
      <c r="HKG45" s="967"/>
      <c r="HKH45" s="967"/>
      <c r="HKI45" s="967"/>
      <c r="HKJ45" s="967"/>
      <c r="HKK45" s="967"/>
      <c r="HKL45" s="967"/>
      <c r="HKM45" s="967"/>
      <c r="HKN45" s="967"/>
      <c r="HKO45" s="967"/>
      <c r="HKP45" s="967"/>
      <c r="HKQ45" s="967"/>
      <c r="HKR45" s="967"/>
      <c r="HKS45" s="967"/>
      <c r="HKT45" s="967"/>
      <c r="HKU45" s="967"/>
      <c r="HKV45" s="967"/>
      <c r="HKW45" s="967"/>
      <c r="HKX45" s="967"/>
      <c r="HKY45" s="967"/>
      <c r="HKZ45" s="967"/>
      <c r="HLA45" s="967"/>
      <c r="HLB45" s="967"/>
      <c r="HLC45" s="967"/>
      <c r="HLD45" s="967"/>
      <c r="HLE45" s="967"/>
      <c r="HLF45" s="967"/>
      <c r="HLG45" s="967"/>
      <c r="HLH45" s="967"/>
      <c r="HLI45" s="967"/>
      <c r="HLJ45" s="967"/>
      <c r="HLK45" s="967"/>
      <c r="HLL45" s="967"/>
      <c r="HLM45" s="967"/>
      <c r="HLN45" s="967"/>
      <c r="HLO45" s="967"/>
      <c r="HLP45" s="967"/>
      <c r="HLQ45" s="967"/>
      <c r="HLR45" s="967"/>
      <c r="HLS45" s="967"/>
      <c r="HLT45" s="967"/>
      <c r="HLU45" s="967"/>
      <c r="HLV45" s="967"/>
      <c r="HLW45" s="967"/>
      <c r="HLX45" s="967"/>
      <c r="HLY45" s="967"/>
      <c r="HLZ45" s="967"/>
      <c r="HMA45" s="967"/>
      <c r="HMB45" s="967"/>
      <c r="HMC45" s="967"/>
      <c r="HMD45" s="967"/>
      <c r="HME45" s="967"/>
      <c r="HMF45" s="967"/>
      <c r="HMG45" s="967"/>
      <c r="HMH45" s="967"/>
      <c r="HMI45" s="967"/>
      <c r="HMJ45" s="967"/>
      <c r="HMK45" s="967"/>
      <c r="HML45" s="967"/>
      <c r="HMM45" s="967"/>
      <c r="HMN45" s="967"/>
      <c r="HMO45" s="967"/>
      <c r="HMP45" s="967"/>
      <c r="HMQ45" s="967"/>
      <c r="HMR45" s="967"/>
      <c r="HMS45" s="967"/>
      <c r="HMT45" s="967"/>
      <c r="HMU45" s="967"/>
      <c r="HMV45" s="967"/>
      <c r="HMW45" s="967"/>
      <c r="HMX45" s="967"/>
      <c r="HMY45" s="967"/>
      <c r="HMZ45" s="967"/>
      <c r="HNA45" s="967"/>
      <c r="HNB45" s="967"/>
      <c r="HNC45" s="967"/>
      <c r="HND45" s="967"/>
      <c r="HNE45" s="967"/>
      <c r="HNF45" s="967"/>
      <c r="HNG45" s="967"/>
      <c r="HNH45" s="967"/>
      <c r="HNI45" s="967"/>
      <c r="HNJ45" s="967"/>
      <c r="HNK45" s="967"/>
      <c r="HNL45" s="967"/>
      <c r="HNM45" s="967"/>
      <c r="HNN45" s="967"/>
      <c r="HNO45" s="967"/>
      <c r="HNP45" s="967"/>
      <c r="HNQ45" s="967"/>
      <c r="HNR45" s="967"/>
      <c r="HNS45" s="967"/>
      <c r="HNT45" s="967"/>
      <c r="HNU45" s="967"/>
      <c r="HNV45" s="967"/>
      <c r="HNW45" s="967"/>
      <c r="HNX45" s="967"/>
      <c r="HNY45" s="967"/>
      <c r="HNZ45" s="967"/>
      <c r="HOA45" s="967"/>
      <c r="HOB45" s="967"/>
      <c r="HOC45" s="967"/>
      <c r="HOD45" s="967"/>
      <c r="HOE45" s="967"/>
      <c r="HOF45" s="967"/>
      <c r="HOG45" s="967"/>
      <c r="HOH45" s="967"/>
      <c r="HOI45" s="967"/>
      <c r="HOJ45" s="967"/>
      <c r="HOK45" s="967"/>
      <c r="HOL45" s="967"/>
      <c r="HOM45" s="967"/>
      <c r="HON45" s="967"/>
      <c r="HOO45" s="967"/>
      <c r="HOP45" s="967"/>
      <c r="HOQ45" s="967"/>
      <c r="HOR45" s="967"/>
      <c r="HOS45" s="967"/>
      <c r="HOT45" s="967"/>
      <c r="HOU45" s="967"/>
      <c r="HOV45" s="967"/>
      <c r="HOW45" s="967"/>
      <c r="HOX45" s="967"/>
      <c r="HOY45" s="967"/>
      <c r="HOZ45" s="967"/>
      <c r="HPA45" s="967"/>
      <c r="HPB45" s="967"/>
      <c r="HPC45" s="967"/>
      <c r="HPD45" s="967"/>
      <c r="HPE45" s="967"/>
      <c r="HPF45" s="967"/>
      <c r="HPG45" s="967"/>
      <c r="HPH45" s="967"/>
      <c r="HPI45" s="967"/>
      <c r="HPJ45" s="967"/>
      <c r="HPK45" s="967"/>
      <c r="HPL45" s="967"/>
      <c r="HPM45" s="967"/>
      <c r="HPN45" s="967"/>
      <c r="HPO45" s="967"/>
      <c r="HPP45" s="967"/>
      <c r="HPQ45" s="967"/>
      <c r="HPR45" s="967"/>
      <c r="HPS45" s="967"/>
      <c r="HPT45" s="967"/>
      <c r="HPU45" s="967"/>
      <c r="HPV45" s="967"/>
      <c r="HPW45" s="967"/>
      <c r="HPX45" s="967"/>
      <c r="HPY45" s="967"/>
      <c r="HPZ45" s="967"/>
      <c r="HQA45" s="967"/>
      <c r="HQB45" s="967"/>
      <c r="HQC45" s="967"/>
      <c r="HQD45" s="967"/>
      <c r="HQE45" s="967"/>
      <c r="HQF45" s="967"/>
      <c r="HQG45" s="967"/>
      <c r="HQH45" s="967"/>
      <c r="HQI45" s="967"/>
      <c r="HQJ45" s="967"/>
      <c r="HQK45" s="967"/>
      <c r="HQL45" s="967"/>
      <c r="HQM45" s="967"/>
      <c r="HQN45" s="967"/>
      <c r="HQO45" s="967"/>
      <c r="HQP45" s="967"/>
      <c r="HQQ45" s="967"/>
      <c r="HQR45" s="967"/>
      <c r="HQS45" s="967"/>
      <c r="HQT45" s="967"/>
      <c r="HQU45" s="967"/>
      <c r="HQV45" s="967"/>
      <c r="HQW45" s="967"/>
      <c r="HQX45" s="967"/>
      <c r="HQY45" s="967"/>
      <c r="HQZ45" s="967"/>
      <c r="HRA45" s="967"/>
      <c r="HRB45" s="967"/>
      <c r="HRC45" s="967"/>
      <c r="HRD45" s="967"/>
      <c r="HRE45" s="967"/>
      <c r="HRF45" s="967"/>
      <c r="HRG45" s="967"/>
      <c r="HRH45" s="967"/>
      <c r="HRI45" s="967"/>
      <c r="HRJ45" s="967"/>
      <c r="HRK45" s="967"/>
      <c r="HRL45" s="967"/>
      <c r="HRM45" s="967"/>
      <c r="HRN45" s="967"/>
      <c r="HRO45" s="967"/>
      <c r="HRP45" s="967"/>
      <c r="HRQ45" s="967"/>
      <c r="HRR45" s="967"/>
      <c r="HRS45" s="967"/>
      <c r="HRT45" s="967"/>
      <c r="HRU45" s="967"/>
      <c r="HRV45" s="967"/>
      <c r="HRW45" s="967"/>
      <c r="HRX45" s="967"/>
      <c r="HRY45" s="967"/>
      <c r="HRZ45" s="967"/>
      <c r="HSA45" s="967"/>
      <c r="HSB45" s="967"/>
      <c r="HSC45" s="967"/>
      <c r="HSD45" s="967"/>
      <c r="HSE45" s="967"/>
      <c r="HSF45" s="967"/>
      <c r="HSG45" s="967"/>
      <c r="HSH45" s="967"/>
      <c r="HSI45" s="967"/>
      <c r="HSJ45" s="967"/>
      <c r="HSK45" s="967"/>
      <c r="HSL45" s="967"/>
      <c r="HSM45" s="967"/>
      <c r="HSN45" s="967"/>
      <c r="HSO45" s="967"/>
      <c r="HSP45" s="967"/>
      <c r="HSQ45" s="967"/>
      <c r="HSR45" s="967"/>
      <c r="HSS45" s="967"/>
      <c r="HST45" s="967"/>
      <c r="HSU45" s="967"/>
      <c r="HSV45" s="967"/>
      <c r="HSW45" s="967"/>
      <c r="HSX45" s="967"/>
      <c r="HSY45" s="967"/>
      <c r="HSZ45" s="967"/>
      <c r="HTA45" s="967"/>
      <c r="HTB45" s="967"/>
      <c r="HTC45" s="967"/>
      <c r="HTD45" s="967"/>
      <c r="HTE45" s="967"/>
      <c r="HTF45" s="967"/>
      <c r="HTG45" s="967"/>
      <c r="HTH45" s="967"/>
      <c r="HTI45" s="967"/>
      <c r="HTJ45" s="967"/>
      <c r="HTK45" s="967"/>
      <c r="HTL45" s="967"/>
      <c r="HTM45" s="967"/>
      <c r="HTN45" s="967"/>
      <c r="HTO45" s="967"/>
      <c r="HTP45" s="967"/>
      <c r="HTQ45" s="967"/>
      <c r="HTR45" s="967"/>
      <c r="HTS45" s="967"/>
      <c r="HTT45" s="967"/>
      <c r="HTU45" s="967"/>
      <c r="HTV45" s="967"/>
      <c r="HTW45" s="967"/>
      <c r="HTX45" s="967"/>
      <c r="HTY45" s="967"/>
      <c r="HTZ45" s="967"/>
      <c r="HUA45" s="967"/>
      <c r="HUB45" s="967"/>
      <c r="HUC45" s="967"/>
      <c r="HUD45" s="967"/>
      <c r="HUE45" s="967"/>
      <c r="HUF45" s="967"/>
      <c r="HUG45" s="967"/>
      <c r="HUH45" s="967"/>
      <c r="HUI45" s="967"/>
      <c r="HUJ45" s="967"/>
      <c r="HUK45" s="967"/>
      <c r="HUL45" s="967"/>
      <c r="HUM45" s="967"/>
      <c r="HUN45" s="967"/>
      <c r="HUO45" s="967"/>
      <c r="HUP45" s="967"/>
      <c r="HUQ45" s="967"/>
      <c r="HUR45" s="967"/>
      <c r="HUS45" s="967"/>
      <c r="HUT45" s="967"/>
      <c r="HUU45" s="967"/>
      <c r="HUV45" s="967"/>
      <c r="HUW45" s="967"/>
      <c r="HUX45" s="967"/>
      <c r="HUY45" s="967"/>
      <c r="HUZ45" s="967"/>
      <c r="HVA45" s="967"/>
      <c r="HVB45" s="967"/>
      <c r="HVC45" s="967"/>
      <c r="HVD45" s="967"/>
      <c r="HVE45" s="967"/>
      <c r="HVF45" s="967"/>
      <c r="HVG45" s="967"/>
      <c r="HVH45" s="967"/>
      <c r="HVI45" s="967"/>
      <c r="HVJ45" s="967"/>
      <c r="HVK45" s="967"/>
      <c r="HVL45" s="967"/>
      <c r="HVM45" s="967"/>
      <c r="HVN45" s="967"/>
      <c r="HVO45" s="967"/>
      <c r="HVP45" s="967"/>
      <c r="HVQ45" s="967"/>
      <c r="HVR45" s="967"/>
      <c r="HVS45" s="967"/>
      <c r="HVT45" s="967"/>
      <c r="HVU45" s="967"/>
      <c r="HVV45" s="967"/>
      <c r="HVW45" s="967"/>
      <c r="HVX45" s="967"/>
      <c r="HVY45" s="967"/>
      <c r="HVZ45" s="967"/>
      <c r="HWA45" s="967"/>
      <c r="HWB45" s="967"/>
      <c r="HWC45" s="967"/>
      <c r="HWD45" s="967"/>
      <c r="HWE45" s="967"/>
      <c r="HWF45" s="967"/>
      <c r="HWG45" s="967"/>
      <c r="HWH45" s="967"/>
      <c r="HWI45" s="967"/>
      <c r="HWJ45" s="967"/>
      <c r="HWK45" s="967"/>
      <c r="HWL45" s="967"/>
      <c r="HWM45" s="967"/>
      <c r="HWN45" s="967"/>
      <c r="HWO45" s="967"/>
      <c r="HWP45" s="967"/>
      <c r="HWQ45" s="967"/>
      <c r="HWR45" s="967"/>
      <c r="HWS45" s="967"/>
      <c r="HWT45" s="967"/>
      <c r="HWU45" s="967"/>
      <c r="HWV45" s="967"/>
      <c r="HWW45" s="967"/>
      <c r="HWX45" s="967"/>
      <c r="HWY45" s="967"/>
      <c r="HWZ45" s="967"/>
      <c r="HXA45" s="967"/>
      <c r="HXB45" s="967"/>
      <c r="HXC45" s="967"/>
      <c r="HXD45" s="967"/>
      <c r="HXE45" s="967"/>
      <c r="HXF45" s="967"/>
      <c r="HXG45" s="967"/>
      <c r="HXH45" s="967"/>
      <c r="HXI45" s="967"/>
      <c r="HXJ45" s="967"/>
      <c r="HXK45" s="967"/>
      <c r="HXL45" s="967"/>
      <c r="HXM45" s="967"/>
      <c r="HXN45" s="967"/>
      <c r="HXO45" s="967"/>
      <c r="HXP45" s="967"/>
      <c r="HXQ45" s="967"/>
      <c r="HXR45" s="967"/>
      <c r="HXS45" s="967"/>
      <c r="HXT45" s="967"/>
      <c r="HXU45" s="967"/>
      <c r="HXV45" s="967"/>
      <c r="HXW45" s="967"/>
      <c r="HXX45" s="967"/>
      <c r="HXY45" s="967"/>
      <c r="HXZ45" s="967"/>
      <c r="HYA45" s="967"/>
      <c r="HYB45" s="967"/>
      <c r="HYC45" s="967"/>
      <c r="HYD45" s="967"/>
      <c r="HYE45" s="967"/>
      <c r="HYF45" s="967"/>
      <c r="HYG45" s="967"/>
      <c r="HYH45" s="967"/>
      <c r="HYI45" s="967"/>
      <c r="HYJ45" s="967"/>
      <c r="HYK45" s="967"/>
      <c r="HYL45" s="967"/>
      <c r="HYM45" s="967"/>
      <c r="HYN45" s="967"/>
      <c r="HYO45" s="967"/>
      <c r="HYP45" s="967"/>
      <c r="HYQ45" s="967"/>
      <c r="HYR45" s="967"/>
      <c r="HYS45" s="967"/>
      <c r="HYT45" s="967"/>
      <c r="HYU45" s="967"/>
      <c r="HYV45" s="967"/>
      <c r="HYW45" s="967"/>
      <c r="HYX45" s="967"/>
      <c r="HYY45" s="967"/>
      <c r="HYZ45" s="967"/>
      <c r="HZA45" s="967"/>
      <c r="HZB45" s="967"/>
      <c r="HZC45" s="967"/>
      <c r="HZD45" s="967"/>
      <c r="HZE45" s="967"/>
      <c r="HZF45" s="967"/>
      <c r="HZG45" s="967"/>
      <c r="HZH45" s="967"/>
      <c r="HZI45" s="967"/>
      <c r="HZJ45" s="967"/>
      <c r="HZK45" s="967"/>
      <c r="HZL45" s="967"/>
      <c r="HZM45" s="967"/>
      <c r="HZN45" s="967"/>
      <c r="HZO45" s="967"/>
      <c r="HZP45" s="967"/>
      <c r="HZQ45" s="967"/>
      <c r="HZR45" s="967"/>
      <c r="HZS45" s="967"/>
      <c r="HZT45" s="967"/>
      <c r="HZU45" s="967"/>
      <c r="HZV45" s="967"/>
      <c r="HZW45" s="967"/>
      <c r="HZX45" s="967"/>
      <c r="HZY45" s="967"/>
      <c r="HZZ45" s="967"/>
      <c r="IAA45" s="967"/>
      <c r="IAB45" s="967"/>
      <c r="IAC45" s="967"/>
      <c r="IAD45" s="967"/>
      <c r="IAE45" s="967"/>
      <c r="IAF45" s="967"/>
      <c r="IAG45" s="967"/>
      <c r="IAH45" s="967"/>
      <c r="IAI45" s="967"/>
      <c r="IAJ45" s="967"/>
      <c r="IAK45" s="967"/>
      <c r="IAL45" s="967"/>
      <c r="IAM45" s="967"/>
      <c r="IAN45" s="967"/>
      <c r="IAO45" s="967"/>
      <c r="IAP45" s="967"/>
      <c r="IAQ45" s="967"/>
      <c r="IAR45" s="967"/>
      <c r="IAS45" s="967"/>
      <c r="IAT45" s="967"/>
      <c r="IAU45" s="967"/>
      <c r="IAV45" s="967"/>
      <c r="IAW45" s="967"/>
      <c r="IAX45" s="967"/>
      <c r="IAY45" s="967"/>
      <c r="IAZ45" s="967"/>
      <c r="IBA45" s="967"/>
      <c r="IBB45" s="967"/>
      <c r="IBC45" s="967"/>
      <c r="IBD45" s="967"/>
      <c r="IBE45" s="967"/>
      <c r="IBF45" s="967"/>
      <c r="IBG45" s="967"/>
      <c r="IBH45" s="967"/>
      <c r="IBI45" s="967"/>
      <c r="IBJ45" s="967"/>
      <c r="IBK45" s="967"/>
      <c r="IBL45" s="967"/>
      <c r="IBM45" s="967"/>
      <c r="IBN45" s="967"/>
      <c r="IBO45" s="967"/>
      <c r="IBP45" s="967"/>
      <c r="IBQ45" s="967"/>
      <c r="IBR45" s="967"/>
      <c r="IBS45" s="967"/>
      <c r="IBT45" s="967"/>
      <c r="IBU45" s="967"/>
      <c r="IBV45" s="967"/>
      <c r="IBW45" s="967"/>
      <c r="IBX45" s="967"/>
      <c r="IBY45" s="967"/>
      <c r="IBZ45" s="967"/>
      <c r="ICA45" s="967"/>
      <c r="ICB45" s="967"/>
      <c r="ICC45" s="967"/>
      <c r="ICD45" s="967"/>
      <c r="ICE45" s="967"/>
      <c r="ICF45" s="967"/>
      <c r="ICG45" s="967"/>
      <c r="ICH45" s="967"/>
      <c r="ICI45" s="967"/>
      <c r="ICJ45" s="967"/>
      <c r="ICK45" s="967"/>
      <c r="ICL45" s="967"/>
      <c r="ICM45" s="967"/>
      <c r="ICN45" s="967"/>
      <c r="ICO45" s="967"/>
      <c r="ICP45" s="967"/>
      <c r="ICQ45" s="967"/>
      <c r="ICR45" s="967"/>
      <c r="ICS45" s="967"/>
      <c r="ICT45" s="967"/>
      <c r="ICU45" s="967"/>
      <c r="ICV45" s="967"/>
      <c r="ICW45" s="967"/>
      <c r="ICX45" s="967"/>
      <c r="ICY45" s="967"/>
      <c r="ICZ45" s="967"/>
      <c r="IDA45" s="967"/>
      <c r="IDB45" s="967"/>
      <c r="IDC45" s="967"/>
      <c r="IDD45" s="967"/>
      <c r="IDE45" s="967"/>
      <c r="IDF45" s="967"/>
      <c r="IDG45" s="967"/>
      <c r="IDH45" s="967"/>
      <c r="IDI45" s="967"/>
      <c r="IDJ45" s="967"/>
      <c r="IDK45" s="967"/>
      <c r="IDL45" s="967"/>
      <c r="IDM45" s="967"/>
      <c r="IDN45" s="967"/>
      <c r="IDO45" s="967"/>
      <c r="IDP45" s="967"/>
      <c r="IDQ45" s="967"/>
      <c r="IDR45" s="967"/>
      <c r="IDS45" s="967"/>
      <c r="IDT45" s="967"/>
      <c r="IDU45" s="967"/>
      <c r="IDV45" s="967"/>
      <c r="IDW45" s="967"/>
      <c r="IDX45" s="967"/>
      <c r="IDY45" s="967"/>
      <c r="IDZ45" s="967"/>
      <c r="IEA45" s="967"/>
      <c r="IEB45" s="967"/>
      <c r="IEC45" s="967"/>
      <c r="IED45" s="967"/>
      <c r="IEE45" s="967"/>
      <c r="IEF45" s="967"/>
      <c r="IEG45" s="967"/>
      <c r="IEH45" s="967"/>
      <c r="IEI45" s="967"/>
      <c r="IEJ45" s="967"/>
      <c r="IEK45" s="967"/>
      <c r="IEL45" s="967"/>
      <c r="IEM45" s="967"/>
      <c r="IEN45" s="967"/>
      <c r="IEO45" s="967"/>
      <c r="IEP45" s="967"/>
      <c r="IEQ45" s="967"/>
      <c r="IER45" s="967"/>
      <c r="IES45" s="967"/>
      <c r="IET45" s="967"/>
      <c r="IEU45" s="967"/>
      <c r="IEV45" s="967"/>
      <c r="IEW45" s="967"/>
      <c r="IEX45" s="967"/>
      <c r="IEY45" s="967"/>
      <c r="IEZ45" s="967"/>
      <c r="IFA45" s="967"/>
      <c r="IFB45" s="967"/>
      <c r="IFC45" s="967"/>
      <c r="IFD45" s="967"/>
      <c r="IFE45" s="967"/>
      <c r="IFF45" s="967"/>
      <c r="IFG45" s="967"/>
      <c r="IFH45" s="967"/>
      <c r="IFI45" s="967"/>
      <c r="IFJ45" s="967"/>
      <c r="IFK45" s="967"/>
      <c r="IFL45" s="967"/>
      <c r="IFM45" s="967"/>
      <c r="IFN45" s="967"/>
      <c r="IFO45" s="967"/>
      <c r="IFP45" s="967"/>
      <c r="IFQ45" s="967"/>
      <c r="IFR45" s="967"/>
      <c r="IFS45" s="967"/>
      <c r="IFT45" s="967"/>
      <c r="IFU45" s="967"/>
      <c r="IFV45" s="967"/>
      <c r="IFW45" s="967"/>
      <c r="IFX45" s="967"/>
      <c r="IFY45" s="967"/>
      <c r="IFZ45" s="967"/>
      <c r="IGA45" s="967"/>
      <c r="IGB45" s="967"/>
      <c r="IGC45" s="967"/>
      <c r="IGD45" s="967"/>
      <c r="IGE45" s="967"/>
      <c r="IGF45" s="967"/>
      <c r="IGG45" s="967"/>
      <c r="IGH45" s="967"/>
      <c r="IGI45" s="967"/>
      <c r="IGJ45" s="967"/>
      <c r="IGK45" s="967"/>
      <c r="IGL45" s="967"/>
      <c r="IGM45" s="967"/>
      <c r="IGN45" s="967"/>
      <c r="IGO45" s="967"/>
      <c r="IGP45" s="967"/>
      <c r="IGQ45" s="967"/>
      <c r="IGR45" s="967"/>
      <c r="IGS45" s="967"/>
      <c r="IGT45" s="967"/>
      <c r="IGU45" s="967"/>
      <c r="IGV45" s="967"/>
      <c r="IGW45" s="967"/>
      <c r="IGX45" s="967"/>
      <c r="IGY45" s="967"/>
      <c r="IGZ45" s="967"/>
      <c r="IHA45" s="967"/>
      <c r="IHB45" s="967"/>
      <c r="IHC45" s="967"/>
      <c r="IHD45" s="967"/>
      <c r="IHE45" s="967"/>
      <c r="IHF45" s="967"/>
      <c r="IHG45" s="967"/>
      <c r="IHH45" s="967"/>
      <c r="IHI45" s="967"/>
      <c r="IHJ45" s="967"/>
      <c r="IHK45" s="967"/>
      <c r="IHL45" s="967"/>
      <c r="IHM45" s="967"/>
      <c r="IHN45" s="967"/>
      <c r="IHO45" s="967"/>
      <c r="IHP45" s="967"/>
      <c r="IHQ45" s="967"/>
      <c r="IHR45" s="967"/>
      <c r="IHS45" s="967"/>
      <c r="IHT45" s="967"/>
      <c r="IHU45" s="967"/>
      <c r="IHV45" s="967"/>
      <c r="IHW45" s="967"/>
      <c r="IHX45" s="967"/>
      <c r="IHY45" s="967"/>
      <c r="IHZ45" s="967"/>
      <c r="IIA45" s="967"/>
      <c r="IIB45" s="967"/>
      <c r="IIC45" s="967"/>
      <c r="IID45" s="967"/>
      <c r="IIE45" s="967"/>
      <c r="IIF45" s="967"/>
      <c r="IIG45" s="967"/>
      <c r="IIH45" s="967"/>
      <c r="III45" s="967"/>
      <c r="IIJ45" s="967"/>
      <c r="IIK45" s="967"/>
      <c r="IIL45" s="967"/>
      <c r="IIM45" s="967"/>
      <c r="IIN45" s="967"/>
      <c r="IIO45" s="967"/>
      <c r="IIP45" s="967"/>
      <c r="IIQ45" s="967"/>
      <c r="IIR45" s="967"/>
      <c r="IIS45" s="967"/>
      <c r="IIT45" s="967"/>
      <c r="IIU45" s="967"/>
      <c r="IIV45" s="967"/>
      <c r="IIW45" s="967"/>
      <c r="IIX45" s="967"/>
      <c r="IIY45" s="967"/>
      <c r="IIZ45" s="967"/>
      <c r="IJA45" s="967"/>
      <c r="IJB45" s="967"/>
      <c r="IJC45" s="967"/>
      <c r="IJD45" s="967"/>
      <c r="IJE45" s="967"/>
      <c r="IJF45" s="967"/>
      <c r="IJG45" s="967"/>
      <c r="IJH45" s="967"/>
      <c r="IJI45" s="967"/>
      <c r="IJJ45" s="967"/>
      <c r="IJK45" s="967"/>
      <c r="IJL45" s="967"/>
      <c r="IJM45" s="967"/>
      <c r="IJN45" s="967"/>
      <c r="IJO45" s="967"/>
      <c r="IJP45" s="967"/>
      <c r="IJQ45" s="967"/>
      <c r="IJR45" s="967"/>
      <c r="IJS45" s="967"/>
      <c r="IJT45" s="967"/>
      <c r="IJU45" s="967"/>
      <c r="IJV45" s="967"/>
      <c r="IJW45" s="967"/>
      <c r="IJX45" s="967"/>
      <c r="IJY45" s="967"/>
      <c r="IJZ45" s="967"/>
      <c r="IKA45" s="967"/>
      <c r="IKB45" s="967"/>
      <c r="IKC45" s="967"/>
      <c r="IKD45" s="967"/>
      <c r="IKE45" s="967"/>
      <c r="IKF45" s="967"/>
      <c r="IKG45" s="967"/>
      <c r="IKH45" s="967"/>
      <c r="IKI45" s="967"/>
      <c r="IKJ45" s="967"/>
      <c r="IKK45" s="967"/>
      <c r="IKL45" s="967"/>
      <c r="IKM45" s="967"/>
      <c r="IKN45" s="967"/>
      <c r="IKO45" s="967"/>
      <c r="IKP45" s="967"/>
      <c r="IKQ45" s="967"/>
      <c r="IKR45" s="967"/>
      <c r="IKS45" s="967"/>
      <c r="IKT45" s="967"/>
      <c r="IKU45" s="967"/>
      <c r="IKV45" s="967"/>
      <c r="IKW45" s="967"/>
      <c r="IKX45" s="967"/>
      <c r="IKY45" s="967"/>
      <c r="IKZ45" s="967"/>
      <c r="ILA45" s="967"/>
      <c r="ILB45" s="967"/>
      <c r="ILC45" s="967"/>
      <c r="ILD45" s="967"/>
      <c r="ILE45" s="967"/>
      <c r="ILF45" s="967"/>
      <c r="ILG45" s="967"/>
      <c r="ILH45" s="967"/>
      <c r="ILI45" s="967"/>
      <c r="ILJ45" s="967"/>
      <c r="ILK45" s="967"/>
      <c r="ILL45" s="967"/>
      <c r="ILM45" s="967"/>
      <c r="ILN45" s="967"/>
      <c r="ILO45" s="967"/>
      <c r="ILP45" s="967"/>
      <c r="ILQ45" s="967"/>
      <c r="ILR45" s="967"/>
      <c r="ILS45" s="967"/>
      <c r="ILT45" s="967"/>
      <c r="ILU45" s="967"/>
      <c r="ILV45" s="967"/>
      <c r="ILW45" s="967"/>
      <c r="ILX45" s="967"/>
      <c r="ILY45" s="967"/>
      <c r="ILZ45" s="967"/>
      <c r="IMA45" s="967"/>
      <c r="IMB45" s="967"/>
      <c r="IMC45" s="967"/>
      <c r="IMD45" s="967"/>
      <c r="IME45" s="967"/>
      <c r="IMF45" s="967"/>
      <c r="IMG45" s="967"/>
      <c r="IMH45" s="967"/>
      <c r="IMI45" s="967"/>
      <c r="IMJ45" s="967"/>
      <c r="IMK45" s="967"/>
      <c r="IML45" s="967"/>
      <c r="IMM45" s="967"/>
      <c r="IMN45" s="967"/>
      <c r="IMO45" s="967"/>
      <c r="IMP45" s="967"/>
      <c r="IMQ45" s="967"/>
      <c r="IMR45" s="967"/>
      <c r="IMS45" s="967"/>
      <c r="IMT45" s="967"/>
      <c r="IMU45" s="967"/>
      <c r="IMV45" s="967"/>
      <c r="IMW45" s="967"/>
      <c r="IMX45" s="967"/>
      <c r="IMY45" s="967"/>
      <c r="IMZ45" s="967"/>
      <c r="INA45" s="967"/>
      <c r="INB45" s="967"/>
      <c r="INC45" s="967"/>
      <c r="IND45" s="967"/>
      <c r="INE45" s="967"/>
      <c r="INF45" s="967"/>
      <c r="ING45" s="967"/>
      <c r="INH45" s="967"/>
      <c r="INI45" s="967"/>
      <c r="INJ45" s="967"/>
      <c r="INK45" s="967"/>
      <c r="INL45" s="967"/>
      <c r="INM45" s="967"/>
      <c r="INN45" s="967"/>
      <c r="INO45" s="967"/>
      <c r="INP45" s="967"/>
      <c r="INQ45" s="967"/>
      <c r="INR45" s="967"/>
      <c r="INS45" s="967"/>
      <c r="INT45" s="967"/>
      <c r="INU45" s="967"/>
      <c r="INV45" s="967"/>
      <c r="INW45" s="967"/>
      <c r="INX45" s="967"/>
      <c r="INY45" s="967"/>
      <c r="INZ45" s="967"/>
      <c r="IOA45" s="967"/>
      <c r="IOB45" s="967"/>
      <c r="IOC45" s="967"/>
      <c r="IOD45" s="967"/>
      <c r="IOE45" s="967"/>
      <c r="IOF45" s="967"/>
      <c r="IOG45" s="967"/>
      <c r="IOH45" s="967"/>
      <c r="IOI45" s="967"/>
      <c r="IOJ45" s="967"/>
      <c r="IOK45" s="967"/>
      <c r="IOL45" s="967"/>
      <c r="IOM45" s="967"/>
      <c r="ION45" s="967"/>
      <c r="IOO45" s="967"/>
      <c r="IOP45" s="967"/>
      <c r="IOQ45" s="967"/>
      <c r="IOR45" s="967"/>
      <c r="IOS45" s="967"/>
      <c r="IOT45" s="967"/>
      <c r="IOU45" s="967"/>
      <c r="IOV45" s="967"/>
      <c r="IOW45" s="967"/>
      <c r="IOX45" s="967"/>
      <c r="IOY45" s="967"/>
      <c r="IOZ45" s="967"/>
      <c r="IPA45" s="967"/>
      <c r="IPB45" s="967"/>
      <c r="IPC45" s="967"/>
      <c r="IPD45" s="967"/>
      <c r="IPE45" s="967"/>
      <c r="IPF45" s="967"/>
      <c r="IPG45" s="967"/>
      <c r="IPH45" s="967"/>
      <c r="IPI45" s="967"/>
      <c r="IPJ45" s="967"/>
      <c r="IPK45" s="967"/>
      <c r="IPL45" s="967"/>
      <c r="IPM45" s="967"/>
      <c r="IPN45" s="967"/>
      <c r="IPO45" s="967"/>
      <c r="IPP45" s="967"/>
      <c r="IPQ45" s="967"/>
      <c r="IPR45" s="967"/>
      <c r="IPS45" s="967"/>
      <c r="IPT45" s="967"/>
      <c r="IPU45" s="967"/>
      <c r="IPV45" s="967"/>
      <c r="IPW45" s="967"/>
      <c r="IPX45" s="967"/>
      <c r="IPY45" s="967"/>
      <c r="IPZ45" s="967"/>
      <c r="IQA45" s="967"/>
      <c r="IQB45" s="967"/>
      <c r="IQC45" s="967"/>
      <c r="IQD45" s="967"/>
      <c r="IQE45" s="967"/>
      <c r="IQF45" s="967"/>
      <c r="IQG45" s="967"/>
      <c r="IQH45" s="967"/>
      <c r="IQI45" s="967"/>
      <c r="IQJ45" s="967"/>
      <c r="IQK45" s="967"/>
      <c r="IQL45" s="967"/>
      <c r="IQM45" s="967"/>
      <c r="IQN45" s="967"/>
      <c r="IQO45" s="967"/>
      <c r="IQP45" s="967"/>
      <c r="IQQ45" s="967"/>
      <c r="IQR45" s="967"/>
      <c r="IQS45" s="967"/>
      <c r="IQT45" s="967"/>
      <c r="IQU45" s="967"/>
      <c r="IQV45" s="967"/>
      <c r="IQW45" s="967"/>
      <c r="IQX45" s="967"/>
      <c r="IQY45" s="967"/>
      <c r="IQZ45" s="967"/>
      <c r="IRA45" s="967"/>
      <c r="IRB45" s="967"/>
      <c r="IRC45" s="967"/>
      <c r="IRD45" s="967"/>
      <c r="IRE45" s="967"/>
      <c r="IRF45" s="967"/>
      <c r="IRG45" s="967"/>
      <c r="IRH45" s="967"/>
      <c r="IRI45" s="967"/>
      <c r="IRJ45" s="967"/>
      <c r="IRK45" s="967"/>
      <c r="IRL45" s="967"/>
      <c r="IRM45" s="967"/>
      <c r="IRN45" s="967"/>
      <c r="IRO45" s="967"/>
      <c r="IRP45" s="967"/>
      <c r="IRQ45" s="967"/>
      <c r="IRR45" s="967"/>
      <c r="IRS45" s="967"/>
      <c r="IRT45" s="967"/>
      <c r="IRU45" s="967"/>
      <c r="IRV45" s="967"/>
      <c r="IRW45" s="967"/>
      <c r="IRX45" s="967"/>
      <c r="IRY45" s="967"/>
      <c r="IRZ45" s="967"/>
      <c r="ISA45" s="967"/>
      <c r="ISB45" s="967"/>
      <c r="ISC45" s="967"/>
      <c r="ISD45" s="967"/>
      <c r="ISE45" s="967"/>
      <c r="ISF45" s="967"/>
      <c r="ISG45" s="967"/>
      <c r="ISH45" s="967"/>
      <c r="ISI45" s="967"/>
      <c r="ISJ45" s="967"/>
      <c r="ISK45" s="967"/>
      <c r="ISL45" s="967"/>
      <c r="ISM45" s="967"/>
      <c r="ISN45" s="967"/>
      <c r="ISO45" s="967"/>
      <c r="ISP45" s="967"/>
      <c r="ISQ45" s="967"/>
      <c r="ISR45" s="967"/>
      <c r="ISS45" s="967"/>
      <c r="IST45" s="967"/>
      <c r="ISU45" s="967"/>
      <c r="ISV45" s="967"/>
      <c r="ISW45" s="967"/>
      <c r="ISX45" s="967"/>
      <c r="ISY45" s="967"/>
      <c r="ISZ45" s="967"/>
      <c r="ITA45" s="967"/>
      <c r="ITB45" s="967"/>
      <c r="ITC45" s="967"/>
      <c r="ITD45" s="967"/>
      <c r="ITE45" s="967"/>
      <c r="ITF45" s="967"/>
      <c r="ITG45" s="967"/>
      <c r="ITH45" s="967"/>
      <c r="ITI45" s="967"/>
      <c r="ITJ45" s="967"/>
      <c r="ITK45" s="967"/>
      <c r="ITL45" s="967"/>
      <c r="ITM45" s="967"/>
      <c r="ITN45" s="967"/>
      <c r="ITO45" s="967"/>
      <c r="ITP45" s="967"/>
      <c r="ITQ45" s="967"/>
      <c r="ITR45" s="967"/>
      <c r="ITS45" s="967"/>
      <c r="ITT45" s="967"/>
      <c r="ITU45" s="967"/>
      <c r="ITV45" s="967"/>
      <c r="ITW45" s="967"/>
      <c r="ITX45" s="967"/>
      <c r="ITY45" s="967"/>
      <c r="ITZ45" s="967"/>
      <c r="IUA45" s="967"/>
      <c r="IUB45" s="967"/>
      <c r="IUC45" s="967"/>
      <c r="IUD45" s="967"/>
      <c r="IUE45" s="967"/>
      <c r="IUF45" s="967"/>
      <c r="IUG45" s="967"/>
      <c r="IUH45" s="967"/>
      <c r="IUI45" s="967"/>
      <c r="IUJ45" s="967"/>
      <c r="IUK45" s="967"/>
      <c r="IUL45" s="967"/>
      <c r="IUM45" s="967"/>
      <c r="IUN45" s="967"/>
      <c r="IUO45" s="967"/>
      <c r="IUP45" s="967"/>
      <c r="IUQ45" s="967"/>
      <c r="IUR45" s="967"/>
      <c r="IUS45" s="967"/>
      <c r="IUT45" s="967"/>
      <c r="IUU45" s="967"/>
      <c r="IUV45" s="967"/>
      <c r="IUW45" s="967"/>
      <c r="IUX45" s="967"/>
      <c r="IUY45" s="967"/>
      <c r="IUZ45" s="967"/>
      <c r="IVA45" s="967"/>
      <c r="IVB45" s="967"/>
      <c r="IVC45" s="967"/>
      <c r="IVD45" s="967"/>
      <c r="IVE45" s="967"/>
      <c r="IVF45" s="967"/>
      <c r="IVG45" s="967"/>
      <c r="IVH45" s="967"/>
      <c r="IVI45" s="967"/>
      <c r="IVJ45" s="967"/>
      <c r="IVK45" s="967"/>
      <c r="IVL45" s="967"/>
      <c r="IVM45" s="967"/>
      <c r="IVN45" s="967"/>
      <c r="IVO45" s="967"/>
      <c r="IVP45" s="967"/>
      <c r="IVQ45" s="967"/>
      <c r="IVR45" s="967"/>
      <c r="IVS45" s="967"/>
      <c r="IVT45" s="967"/>
      <c r="IVU45" s="967"/>
      <c r="IVV45" s="967"/>
      <c r="IVW45" s="967"/>
      <c r="IVX45" s="967"/>
      <c r="IVY45" s="967"/>
      <c r="IVZ45" s="967"/>
      <c r="IWA45" s="967"/>
      <c r="IWB45" s="967"/>
      <c r="IWC45" s="967"/>
      <c r="IWD45" s="967"/>
      <c r="IWE45" s="967"/>
      <c r="IWF45" s="967"/>
      <c r="IWG45" s="967"/>
      <c r="IWH45" s="967"/>
      <c r="IWI45" s="967"/>
      <c r="IWJ45" s="967"/>
      <c r="IWK45" s="967"/>
      <c r="IWL45" s="967"/>
      <c r="IWM45" s="967"/>
      <c r="IWN45" s="967"/>
      <c r="IWO45" s="967"/>
      <c r="IWP45" s="967"/>
      <c r="IWQ45" s="967"/>
      <c r="IWR45" s="967"/>
      <c r="IWS45" s="967"/>
      <c r="IWT45" s="967"/>
      <c r="IWU45" s="967"/>
      <c r="IWV45" s="967"/>
      <c r="IWW45" s="967"/>
      <c r="IWX45" s="967"/>
      <c r="IWY45" s="967"/>
      <c r="IWZ45" s="967"/>
      <c r="IXA45" s="967"/>
      <c r="IXB45" s="967"/>
      <c r="IXC45" s="967"/>
      <c r="IXD45" s="967"/>
      <c r="IXE45" s="967"/>
      <c r="IXF45" s="967"/>
      <c r="IXG45" s="967"/>
      <c r="IXH45" s="967"/>
      <c r="IXI45" s="967"/>
      <c r="IXJ45" s="967"/>
      <c r="IXK45" s="967"/>
      <c r="IXL45" s="967"/>
      <c r="IXM45" s="967"/>
      <c r="IXN45" s="967"/>
      <c r="IXO45" s="967"/>
      <c r="IXP45" s="967"/>
      <c r="IXQ45" s="967"/>
      <c r="IXR45" s="967"/>
      <c r="IXS45" s="967"/>
      <c r="IXT45" s="967"/>
      <c r="IXU45" s="967"/>
      <c r="IXV45" s="967"/>
      <c r="IXW45" s="967"/>
      <c r="IXX45" s="967"/>
      <c r="IXY45" s="967"/>
      <c r="IXZ45" s="967"/>
      <c r="IYA45" s="967"/>
      <c r="IYB45" s="967"/>
      <c r="IYC45" s="967"/>
      <c r="IYD45" s="967"/>
      <c r="IYE45" s="967"/>
      <c r="IYF45" s="967"/>
      <c r="IYG45" s="967"/>
      <c r="IYH45" s="967"/>
      <c r="IYI45" s="967"/>
      <c r="IYJ45" s="967"/>
      <c r="IYK45" s="967"/>
      <c r="IYL45" s="967"/>
      <c r="IYM45" s="967"/>
      <c r="IYN45" s="967"/>
      <c r="IYO45" s="967"/>
      <c r="IYP45" s="967"/>
      <c r="IYQ45" s="967"/>
      <c r="IYR45" s="967"/>
      <c r="IYS45" s="967"/>
      <c r="IYT45" s="967"/>
      <c r="IYU45" s="967"/>
      <c r="IYV45" s="967"/>
      <c r="IYW45" s="967"/>
      <c r="IYX45" s="967"/>
      <c r="IYY45" s="967"/>
      <c r="IYZ45" s="967"/>
      <c r="IZA45" s="967"/>
      <c r="IZB45" s="967"/>
      <c r="IZC45" s="967"/>
      <c r="IZD45" s="967"/>
      <c r="IZE45" s="967"/>
      <c r="IZF45" s="967"/>
      <c r="IZG45" s="967"/>
      <c r="IZH45" s="967"/>
      <c r="IZI45" s="967"/>
      <c r="IZJ45" s="967"/>
      <c r="IZK45" s="967"/>
      <c r="IZL45" s="967"/>
      <c r="IZM45" s="967"/>
      <c r="IZN45" s="967"/>
      <c r="IZO45" s="967"/>
      <c r="IZP45" s="967"/>
      <c r="IZQ45" s="967"/>
      <c r="IZR45" s="967"/>
      <c r="IZS45" s="967"/>
      <c r="IZT45" s="967"/>
      <c r="IZU45" s="967"/>
      <c r="IZV45" s="967"/>
      <c r="IZW45" s="967"/>
      <c r="IZX45" s="967"/>
      <c r="IZY45" s="967"/>
      <c r="IZZ45" s="967"/>
      <c r="JAA45" s="967"/>
      <c r="JAB45" s="967"/>
      <c r="JAC45" s="967"/>
      <c r="JAD45" s="967"/>
      <c r="JAE45" s="967"/>
      <c r="JAF45" s="967"/>
      <c r="JAG45" s="967"/>
      <c r="JAH45" s="967"/>
      <c r="JAI45" s="967"/>
      <c r="JAJ45" s="967"/>
      <c r="JAK45" s="967"/>
      <c r="JAL45" s="967"/>
      <c r="JAM45" s="967"/>
      <c r="JAN45" s="967"/>
      <c r="JAO45" s="967"/>
      <c r="JAP45" s="967"/>
      <c r="JAQ45" s="967"/>
      <c r="JAR45" s="967"/>
      <c r="JAS45" s="967"/>
      <c r="JAT45" s="967"/>
      <c r="JAU45" s="967"/>
      <c r="JAV45" s="967"/>
      <c r="JAW45" s="967"/>
      <c r="JAX45" s="967"/>
      <c r="JAY45" s="967"/>
      <c r="JAZ45" s="967"/>
      <c r="JBA45" s="967"/>
      <c r="JBB45" s="967"/>
      <c r="JBC45" s="967"/>
      <c r="JBD45" s="967"/>
      <c r="JBE45" s="967"/>
      <c r="JBF45" s="967"/>
      <c r="JBG45" s="967"/>
      <c r="JBH45" s="967"/>
      <c r="JBI45" s="967"/>
      <c r="JBJ45" s="967"/>
      <c r="JBK45" s="967"/>
      <c r="JBL45" s="967"/>
      <c r="JBM45" s="967"/>
      <c r="JBN45" s="967"/>
      <c r="JBO45" s="967"/>
      <c r="JBP45" s="967"/>
      <c r="JBQ45" s="967"/>
      <c r="JBR45" s="967"/>
      <c r="JBS45" s="967"/>
      <c r="JBT45" s="967"/>
      <c r="JBU45" s="967"/>
      <c r="JBV45" s="967"/>
      <c r="JBW45" s="967"/>
      <c r="JBX45" s="967"/>
      <c r="JBY45" s="967"/>
      <c r="JBZ45" s="967"/>
      <c r="JCA45" s="967"/>
      <c r="JCB45" s="967"/>
      <c r="JCC45" s="967"/>
      <c r="JCD45" s="967"/>
      <c r="JCE45" s="967"/>
      <c r="JCF45" s="967"/>
      <c r="JCG45" s="967"/>
      <c r="JCH45" s="967"/>
      <c r="JCI45" s="967"/>
      <c r="JCJ45" s="967"/>
      <c r="JCK45" s="967"/>
      <c r="JCL45" s="967"/>
      <c r="JCM45" s="967"/>
      <c r="JCN45" s="967"/>
      <c r="JCO45" s="967"/>
      <c r="JCP45" s="967"/>
      <c r="JCQ45" s="967"/>
      <c r="JCR45" s="967"/>
      <c r="JCS45" s="967"/>
      <c r="JCT45" s="967"/>
      <c r="JCU45" s="967"/>
      <c r="JCV45" s="967"/>
      <c r="JCW45" s="967"/>
      <c r="JCX45" s="967"/>
      <c r="JCY45" s="967"/>
      <c r="JCZ45" s="967"/>
      <c r="JDA45" s="967"/>
      <c r="JDB45" s="967"/>
      <c r="JDC45" s="967"/>
      <c r="JDD45" s="967"/>
      <c r="JDE45" s="967"/>
      <c r="JDF45" s="967"/>
      <c r="JDG45" s="967"/>
      <c r="JDH45" s="967"/>
      <c r="JDI45" s="967"/>
      <c r="JDJ45" s="967"/>
      <c r="JDK45" s="967"/>
      <c r="JDL45" s="967"/>
      <c r="JDM45" s="967"/>
      <c r="JDN45" s="967"/>
      <c r="JDO45" s="967"/>
      <c r="JDP45" s="967"/>
      <c r="JDQ45" s="967"/>
      <c r="JDR45" s="967"/>
      <c r="JDS45" s="967"/>
      <c r="JDT45" s="967"/>
      <c r="JDU45" s="967"/>
      <c r="JDV45" s="967"/>
      <c r="JDW45" s="967"/>
      <c r="JDX45" s="967"/>
      <c r="JDY45" s="967"/>
      <c r="JDZ45" s="967"/>
      <c r="JEA45" s="967"/>
      <c r="JEB45" s="967"/>
      <c r="JEC45" s="967"/>
      <c r="JED45" s="967"/>
      <c r="JEE45" s="967"/>
      <c r="JEF45" s="967"/>
      <c r="JEG45" s="967"/>
      <c r="JEH45" s="967"/>
      <c r="JEI45" s="967"/>
      <c r="JEJ45" s="967"/>
      <c r="JEK45" s="967"/>
      <c r="JEL45" s="967"/>
      <c r="JEM45" s="967"/>
      <c r="JEN45" s="967"/>
      <c r="JEO45" s="967"/>
      <c r="JEP45" s="967"/>
      <c r="JEQ45" s="967"/>
      <c r="JER45" s="967"/>
      <c r="JES45" s="967"/>
      <c r="JET45" s="967"/>
      <c r="JEU45" s="967"/>
      <c r="JEV45" s="967"/>
      <c r="JEW45" s="967"/>
      <c r="JEX45" s="967"/>
      <c r="JEY45" s="967"/>
      <c r="JEZ45" s="967"/>
      <c r="JFA45" s="967"/>
      <c r="JFB45" s="967"/>
      <c r="JFC45" s="967"/>
      <c r="JFD45" s="967"/>
      <c r="JFE45" s="967"/>
      <c r="JFF45" s="967"/>
      <c r="JFG45" s="967"/>
      <c r="JFH45" s="967"/>
      <c r="JFI45" s="967"/>
      <c r="JFJ45" s="967"/>
      <c r="JFK45" s="967"/>
      <c r="JFL45" s="967"/>
      <c r="JFM45" s="967"/>
      <c r="JFN45" s="967"/>
      <c r="JFO45" s="967"/>
      <c r="JFP45" s="967"/>
      <c r="JFQ45" s="967"/>
      <c r="JFR45" s="967"/>
      <c r="JFS45" s="967"/>
      <c r="JFT45" s="967"/>
      <c r="JFU45" s="967"/>
      <c r="JFV45" s="967"/>
      <c r="JFW45" s="967"/>
      <c r="JFX45" s="967"/>
      <c r="JFY45" s="967"/>
      <c r="JFZ45" s="967"/>
      <c r="JGA45" s="967"/>
      <c r="JGB45" s="967"/>
      <c r="JGC45" s="967"/>
      <c r="JGD45" s="967"/>
      <c r="JGE45" s="967"/>
      <c r="JGF45" s="967"/>
      <c r="JGG45" s="967"/>
      <c r="JGH45" s="967"/>
      <c r="JGI45" s="967"/>
      <c r="JGJ45" s="967"/>
      <c r="JGK45" s="967"/>
      <c r="JGL45" s="967"/>
      <c r="JGM45" s="967"/>
      <c r="JGN45" s="967"/>
      <c r="JGO45" s="967"/>
      <c r="JGP45" s="967"/>
      <c r="JGQ45" s="967"/>
      <c r="JGR45" s="967"/>
      <c r="JGS45" s="967"/>
      <c r="JGT45" s="967"/>
      <c r="JGU45" s="967"/>
      <c r="JGV45" s="967"/>
      <c r="JGW45" s="967"/>
      <c r="JGX45" s="967"/>
      <c r="JGY45" s="967"/>
      <c r="JGZ45" s="967"/>
      <c r="JHA45" s="967"/>
      <c r="JHB45" s="967"/>
      <c r="JHC45" s="967"/>
      <c r="JHD45" s="967"/>
      <c r="JHE45" s="967"/>
      <c r="JHF45" s="967"/>
      <c r="JHG45" s="967"/>
      <c r="JHH45" s="967"/>
      <c r="JHI45" s="967"/>
      <c r="JHJ45" s="967"/>
      <c r="JHK45" s="967"/>
      <c r="JHL45" s="967"/>
      <c r="JHM45" s="967"/>
      <c r="JHN45" s="967"/>
      <c r="JHO45" s="967"/>
      <c r="JHP45" s="967"/>
      <c r="JHQ45" s="967"/>
      <c r="JHR45" s="967"/>
      <c r="JHS45" s="967"/>
      <c r="JHT45" s="967"/>
      <c r="JHU45" s="967"/>
      <c r="JHV45" s="967"/>
      <c r="JHW45" s="967"/>
      <c r="JHX45" s="967"/>
      <c r="JHY45" s="967"/>
      <c r="JHZ45" s="967"/>
      <c r="JIA45" s="967"/>
      <c r="JIB45" s="967"/>
      <c r="JIC45" s="967"/>
      <c r="JID45" s="967"/>
      <c r="JIE45" s="967"/>
      <c r="JIF45" s="967"/>
      <c r="JIG45" s="967"/>
      <c r="JIH45" s="967"/>
      <c r="JII45" s="967"/>
      <c r="JIJ45" s="967"/>
      <c r="JIK45" s="967"/>
      <c r="JIL45" s="967"/>
      <c r="JIM45" s="967"/>
      <c r="JIN45" s="967"/>
      <c r="JIO45" s="967"/>
      <c r="JIP45" s="967"/>
      <c r="JIQ45" s="967"/>
      <c r="JIR45" s="967"/>
      <c r="JIS45" s="967"/>
      <c r="JIT45" s="967"/>
      <c r="JIU45" s="967"/>
      <c r="JIV45" s="967"/>
      <c r="JIW45" s="967"/>
      <c r="JIX45" s="967"/>
      <c r="JIY45" s="967"/>
      <c r="JIZ45" s="967"/>
      <c r="JJA45" s="967"/>
      <c r="JJB45" s="967"/>
      <c r="JJC45" s="967"/>
      <c r="JJD45" s="967"/>
      <c r="JJE45" s="967"/>
      <c r="JJF45" s="967"/>
      <c r="JJG45" s="967"/>
      <c r="JJH45" s="967"/>
      <c r="JJI45" s="967"/>
      <c r="JJJ45" s="967"/>
      <c r="JJK45" s="967"/>
      <c r="JJL45" s="967"/>
      <c r="JJM45" s="967"/>
      <c r="JJN45" s="967"/>
      <c r="JJO45" s="967"/>
      <c r="JJP45" s="967"/>
      <c r="JJQ45" s="967"/>
      <c r="JJR45" s="967"/>
      <c r="JJS45" s="967"/>
      <c r="JJT45" s="967"/>
      <c r="JJU45" s="967"/>
      <c r="JJV45" s="967"/>
      <c r="JJW45" s="967"/>
      <c r="JJX45" s="967"/>
      <c r="JJY45" s="967"/>
      <c r="JJZ45" s="967"/>
      <c r="JKA45" s="967"/>
      <c r="JKB45" s="967"/>
      <c r="JKC45" s="967"/>
      <c r="JKD45" s="967"/>
      <c r="JKE45" s="967"/>
      <c r="JKF45" s="967"/>
      <c r="JKG45" s="967"/>
      <c r="JKH45" s="967"/>
      <c r="JKI45" s="967"/>
      <c r="JKJ45" s="967"/>
      <c r="JKK45" s="967"/>
      <c r="JKL45" s="967"/>
      <c r="JKM45" s="967"/>
      <c r="JKN45" s="967"/>
      <c r="JKO45" s="967"/>
      <c r="JKP45" s="967"/>
      <c r="JKQ45" s="967"/>
      <c r="JKR45" s="967"/>
      <c r="JKS45" s="967"/>
      <c r="JKT45" s="967"/>
      <c r="JKU45" s="967"/>
      <c r="JKV45" s="967"/>
      <c r="JKW45" s="967"/>
      <c r="JKX45" s="967"/>
      <c r="JKY45" s="967"/>
      <c r="JKZ45" s="967"/>
      <c r="JLA45" s="967"/>
      <c r="JLB45" s="967"/>
      <c r="JLC45" s="967"/>
      <c r="JLD45" s="967"/>
      <c r="JLE45" s="967"/>
      <c r="JLF45" s="967"/>
      <c r="JLG45" s="967"/>
      <c r="JLH45" s="967"/>
      <c r="JLI45" s="967"/>
      <c r="JLJ45" s="967"/>
      <c r="JLK45" s="967"/>
      <c r="JLL45" s="967"/>
      <c r="JLM45" s="967"/>
      <c r="JLN45" s="967"/>
      <c r="JLO45" s="967"/>
      <c r="JLP45" s="967"/>
      <c r="JLQ45" s="967"/>
      <c r="JLR45" s="967"/>
      <c r="JLS45" s="967"/>
      <c r="JLT45" s="967"/>
      <c r="JLU45" s="967"/>
      <c r="JLV45" s="967"/>
      <c r="JLW45" s="967"/>
      <c r="JLX45" s="967"/>
      <c r="JLY45" s="967"/>
      <c r="JLZ45" s="967"/>
      <c r="JMA45" s="967"/>
      <c r="JMB45" s="967"/>
      <c r="JMC45" s="967"/>
      <c r="JMD45" s="967"/>
      <c r="JME45" s="967"/>
      <c r="JMF45" s="967"/>
      <c r="JMG45" s="967"/>
      <c r="JMH45" s="967"/>
      <c r="JMI45" s="967"/>
      <c r="JMJ45" s="967"/>
      <c r="JMK45" s="967"/>
      <c r="JML45" s="967"/>
      <c r="JMM45" s="967"/>
      <c r="JMN45" s="967"/>
      <c r="JMO45" s="967"/>
      <c r="JMP45" s="967"/>
      <c r="JMQ45" s="967"/>
      <c r="JMR45" s="967"/>
      <c r="JMS45" s="967"/>
      <c r="JMT45" s="967"/>
      <c r="JMU45" s="967"/>
      <c r="JMV45" s="967"/>
      <c r="JMW45" s="967"/>
      <c r="JMX45" s="967"/>
      <c r="JMY45" s="967"/>
      <c r="JMZ45" s="967"/>
      <c r="JNA45" s="967"/>
      <c r="JNB45" s="967"/>
      <c r="JNC45" s="967"/>
      <c r="JND45" s="967"/>
      <c r="JNE45" s="967"/>
      <c r="JNF45" s="967"/>
      <c r="JNG45" s="967"/>
      <c r="JNH45" s="967"/>
      <c r="JNI45" s="967"/>
      <c r="JNJ45" s="967"/>
      <c r="JNK45" s="967"/>
      <c r="JNL45" s="967"/>
      <c r="JNM45" s="967"/>
      <c r="JNN45" s="967"/>
      <c r="JNO45" s="967"/>
      <c r="JNP45" s="967"/>
      <c r="JNQ45" s="967"/>
      <c r="JNR45" s="967"/>
      <c r="JNS45" s="967"/>
      <c r="JNT45" s="967"/>
      <c r="JNU45" s="967"/>
      <c r="JNV45" s="967"/>
      <c r="JNW45" s="967"/>
      <c r="JNX45" s="967"/>
      <c r="JNY45" s="967"/>
      <c r="JNZ45" s="967"/>
      <c r="JOA45" s="967"/>
      <c r="JOB45" s="967"/>
      <c r="JOC45" s="967"/>
      <c r="JOD45" s="967"/>
      <c r="JOE45" s="967"/>
      <c r="JOF45" s="967"/>
      <c r="JOG45" s="967"/>
      <c r="JOH45" s="967"/>
      <c r="JOI45" s="967"/>
      <c r="JOJ45" s="967"/>
      <c r="JOK45" s="967"/>
      <c r="JOL45" s="967"/>
      <c r="JOM45" s="967"/>
      <c r="JON45" s="967"/>
      <c r="JOO45" s="967"/>
      <c r="JOP45" s="967"/>
      <c r="JOQ45" s="967"/>
      <c r="JOR45" s="967"/>
      <c r="JOS45" s="967"/>
      <c r="JOT45" s="967"/>
      <c r="JOU45" s="967"/>
      <c r="JOV45" s="967"/>
      <c r="JOW45" s="967"/>
      <c r="JOX45" s="967"/>
      <c r="JOY45" s="967"/>
      <c r="JOZ45" s="967"/>
      <c r="JPA45" s="967"/>
      <c r="JPB45" s="967"/>
      <c r="JPC45" s="967"/>
      <c r="JPD45" s="967"/>
      <c r="JPE45" s="967"/>
      <c r="JPF45" s="967"/>
      <c r="JPG45" s="967"/>
      <c r="JPH45" s="967"/>
      <c r="JPI45" s="967"/>
      <c r="JPJ45" s="967"/>
      <c r="JPK45" s="967"/>
      <c r="JPL45" s="967"/>
      <c r="JPM45" s="967"/>
      <c r="JPN45" s="967"/>
      <c r="JPO45" s="967"/>
      <c r="JPP45" s="967"/>
      <c r="JPQ45" s="967"/>
      <c r="JPR45" s="967"/>
      <c r="JPS45" s="967"/>
      <c r="JPT45" s="967"/>
      <c r="JPU45" s="967"/>
      <c r="JPV45" s="967"/>
      <c r="JPW45" s="967"/>
      <c r="JPX45" s="967"/>
      <c r="JPY45" s="967"/>
      <c r="JPZ45" s="967"/>
      <c r="JQA45" s="967"/>
      <c r="JQB45" s="967"/>
      <c r="JQC45" s="967"/>
      <c r="JQD45" s="967"/>
      <c r="JQE45" s="967"/>
      <c r="JQF45" s="967"/>
      <c r="JQG45" s="967"/>
      <c r="JQH45" s="967"/>
      <c r="JQI45" s="967"/>
      <c r="JQJ45" s="967"/>
      <c r="JQK45" s="967"/>
      <c r="JQL45" s="967"/>
      <c r="JQM45" s="967"/>
      <c r="JQN45" s="967"/>
      <c r="JQO45" s="967"/>
      <c r="JQP45" s="967"/>
      <c r="JQQ45" s="967"/>
      <c r="JQR45" s="967"/>
      <c r="JQS45" s="967"/>
      <c r="JQT45" s="967"/>
      <c r="JQU45" s="967"/>
      <c r="JQV45" s="967"/>
      <c r="JQW45" s="967"/>
      <c r="JQX45" s="967"/>
      <c r="JQY45" s="967"/>
      <c r="JQZ45" s="967"/>
      <c r="JRA45" s="967"/>
      <c r="JRB45" s="967"/>
      <c r="JRC45" s="967"/>
      <c r="JRD45" s="967"/>
      <c r="JRE45" s="967"/>
      <c r="JRF45" s="967"/>
      <c r="JRG45" s="967"/>
      <c r="JRH45" s="967"/>
      <c r="JRI45" s="967"/>
      <c r="JRJ45" s="967"/>
      <c r="JRK45" s="967"/>
      <c r="JRL45" s="967"/>
      <c r="JRM45" s="967"/>
      <c r="JRN45" s="967"/>
      <c r="JRO45" s="967"/>
      <c r="JRP45" s="967"/>
      <c r="JRQ45" s="967"/>
      <c r="JRR45" s="967"/>
      <c r="JRS45" s="967"/>
      <c r="JRT45" s="967"/>
      <c r="JRU45" s="967"/>
      <c r="JRV45" s="967"/>
      <c r="JRW45" s="967"/>
      <c r="JRX45" s="967"/>
      <c r="JRY45" s="967"/>
      <c r="JRZ45" s="967"/>
      <c r="JSA45" s="967"/>
      <c r="JSB45" s="967"/>
      <c r="JSC45" s="967"/>
      <c r="JSD45" s="967"/>
      <c r="JSE45" s="967"/>
      <c r="JSF45" s="967"/>
      <c r="JSG45" s="967"/>
      <c r="JSH45" s="967"/>
      <c r="JSI45" s="967"/>
      <c r="JSJ45" s="967"/>
      <c r="JSK45" s="967"/>
      <c r="JSL45" s="967"/>
      <c r="JSM45" s="967"/>
      <c r="JSN45" s="967"/>
      <c r="JSO45" s="967"/>
      <c r="JSP45" s="967"/>
      <c r="JSQ45" s="967"/>
      <c r="JSR45" s="967"/>
      <c r="JSS45" s="967"/>
      <c r="JST45" s="967"/>
      <c r="JSU45" s="967"/>
      <c r="JSV45" s="967"/>
      <c r="JSW45" s="967"/>
      <c r="JSX45" s="967"/>
      <c r="JSY45" s="967"/>
      <c r="JSZ45" s="967"/>
      <c r="JTA45" s="967"/>
      <c r="JTB45" s="967"/>
      <c r="JTC45" s="967"/>
      <c r="JTD45" s="967"/>
      <c r="JTE45" s="967"/>
      <c r="JTF45" s="967"/>
      <c r="JTG45" s="967"/>
      <c r="JTH45" s="967"/>
      <c r="JTI45" s="967"/>
      <c r="JTJ45" s="967"/>
      <c r="JTK45" s="967"/>
      <c r="JTL45" s="967"/>
      <c r="JTM45" s="967"/>
      <c r="JTN45" s="967"/>
      <c r="JTO45" s="967"/>
      <c r="JTP45" s="967"/>
      <c r="JTQ45" s="967"/>
      <c r="JTR45" s="967"/>
      <c r="JTS45" s="967"/>
      <c r="JTT45" s="967"/>
      <c r="JTU45" s="967"/>
      <c r="JTV45" s="967"/>
      <c r="JTW45" s="967"/>
      <c r="JTX45" s="967"/>
      <c r="JTY45" s="967"/>
      <c r="JTZ45" s="967"/>
      <c r="JUA45" s="967"/>
      <c r="JUB45" s="967"/>
      <c r="JUC45" s="967"/>
      <c r="JUD45" s="967"/>
      <c r="JUE45" s="967"/>
      <c r="JUF45" s="967"/>
      <c r="JUG45" s="967"/>
      <c r="JUH45" s="967"/>
      <c r="JUI45" s="967"/>
      <c r="JUJ45" s="967"/>
      <c r="JUK45" s="967"/>
      <c r="JUL45" s="967"/>
      <c r="JUM45" s="967"/>
      <c r="JUN45" s="967"/>
      <c r="JUO45" s="967"/>
      <c r="JUP45" s="967"/>
      <c r="JUQ45" s="967"/>
      <c r="JUR45" s="967"/>
      <c r="JUS45" s="967"/>
      <c r="JUT45" s="967"/>
      <c r="JUU45" s="967"/>
      <c r="JUV45" s="967"/>
      <c r="JUW45" s="967"/>
      <c r="JUX45" s="967"/>
      <c r="JUY45" s="967"/>
      <c r="JUZ45" s="967"/>
      <c r="JVA45" s="967"/>
      <c r="JVB45" s="967"/>
      <c r="JVC45" s="967"/>
      <c r="JVD45" s="967"/>
      <c r="JVE45" s="967"/>
      <c r="JVF45" s="967"/>
      <c r="JVG45" s="967"/>
      <c r="JVH45" s="967"/>
      <c r="JVI45" s="967"/>
      <c r="JVJ45" s="967"/>
      <c r="JVK45" s="967"/>
      <c r="JVL45" s="967"/>
      <c r="JVM45" s="967"/>
      <c r="JVN45" s="967"/>
      <c r="JVO45" s="967"/>
      <c r="JVP45" s="967"/>
      <c r="JVQ45" s="967"/>
      <c r="JVR45" s="967"/>
      <c r="JVS45" s="967"/>
      <c r="JVT45" s="967"/>
      <c r="JVU45" s="967"/>
      <c r="JVV45" s="967"/>
      <c r="JVW45" s="967"/>
      <c r="JVX45" s="967"/>
      <c r="JVY45" s="967"/>
      <c r="JVZ45" s="967"/>
      <c r="JWA45" s="967"/>
      <c r="JWB45" s="967"/>
      <c r="JWC45" s="967"/>
      <c r="JWD45" s="967"/>
      <c r="JWE45" s="967"/>
      <c r="JWF45" s="967"/>
      <c r="JWG45" s="967"/>
      <c r="JWH45" s="967"/>
      <c r="JWI45" s="967"/>
      <c r="JWJ45" s="967"/>
      <c r="JWK45" s="967"/>
      <c r="JWL45" s="967"/>
      <c r="JWM45" s="967"/>
      <c r="JWN45" s="967"/>
      <c r="JWO45" s="967"/>
      <c r="JWP45" s="967"/>
      <c r="JWQ45" s="967"/>
      <c r="JWR45" s="967"/>
      <c r="JWS45" s="967"/>
      <c r="JWT45" s="967"/>
      <c r="JWU45" s="967"/>
      <c r="JWV45" s="967"/>
      <c r="JWW45" s="967"/>
      <c r="JWX45" s="967"/>
      <c r="JWY45" s="967"/>
      <c r="JWZ45" s="967"/>
      <c r="JXA45" s="967"/>
      <c r="JXB45" s="967"/>
      <c r="JXC45" s="967"/>
      <c r="JXD45" s="967"/>
      <c r="JXE45" s="967"/>
      <c r="JXF45" s="967"/>
      <c r="JXG45" s="967"/>
      <c r="JXH45" s="967"/>
      <c r="JXI45" s="967"/>
      <c r="JXJ45" s="967"/>
      <c r="JXK45" s="967"/>
      <c r="JXL45" s="967"/>
      <c r="JXM45" s="967"/>
      <c r="JXN45" s="967"/>
      <c r="JXO45" s="967"/>
      <c r="JXP45" s="967"/>
      <c r="JXQ45" s="967"/>
      <c r="JXR45" s="967"/>
      <c r="JXS45" s="967"/>
      <c r="JXT45" s="967"/>
      <c r="JXU45" s="967"/>
      <c r="JXV45" s="967"/>
      <c r="JXW45" s="967"/>
      <c r="JXX45" s="967"/>
      <c r="JXY45" s="967"/>
      <c r="JXZ45" s="967"/>
      <c r="JYA45" s="967"/>
      <c r="JYB45" s="967"/>
      <c r="JYC45" s="967"/>
      <c r="JYD45" s="967"/>
      <c r="JYE45" s="967"/>
      <c r="JYF45" s="967"/>
      <c r="JYG45" s="967"/>
      <c r="JYH45" s="967"/>
      <c r="JYI45" s="967"/>
      <c r="JYJ45" s="967"/>
      <c r="JYK45" s="967"/>
      <c r="JYL45" s="967"/>
      <c r="JYM45" s="967"/>
      <c r="JYN45" s="967"/>
      <c r="JYO45" s="967"/>
      <c r="JYP45" s="967"/>
      <c r="JYQ45" s="967"/>
      <c r="JYR45" s="967"/>
      <c r="JYS45" s="967"/>
      <c r="JYT45" s="967"/>
      <c r="JYU45" s="967"/>
      <c r="JYV45" s="967"/>
      <c r="JYW45" s="967"/>
      <c r="JYX45" s="967"/>
      <c r="JYY45" s="967"/>
      <c r="JYZ45" s="967"/>
      <c r="JZA45" s="967"/>
      <c r="JZB45" s="967"/>
      <c r="JZC45" s="967"/>
      <c r="JZD45" s="967"/>
      <c r="JZE45" s="967"/>
      <c r="JZF45" s="967"/>
      <c r="JZG45" s="967"/>
      <c r="JZH45" s="967"/>
      <c r="JZI45" s="967"/>
      <c r="JZJ45" s="967"/>
      <c r="JZK45" s="967"/>
      <c r="JZL45" s="967"/>
      <c r="JZM45" s="967"/>
      <c r="JZN45" s="967"/>
      <c r="JZO45" s="967"/>
      <c r="JZP45" s="967"/>
      <c r="JZQ45" s="967"/>
      <c r="JZR45" s="967"/>
      <c r="JZS45" s="967"/>
      <c r="JZT45" s="967"/>
      <c r="JZU45" s="967"/>
      <c r="JZV45" s="967"/>
      <c r="JZW45" s="967"/>
      <c r="JZX45" s="967"/>
      <c r="JZY45" s="967"/>
      <c r="JZZ45" s="967"/>
      <c r="KAA45" s="967"/>
      <c r="KAB45" s="967"/>
      <c r="KAC45" s="967"/>
      <c r="KAD45" s="967"/>
      <c r="KAE45" s="967"/>
      <c r="KAF45" s="967"/>
      <c r="KAG45" s="967"/>
      <c r="KAH45" s="967"/>
      <c r="KAI45" s="967"/>
      <c r="KAJ45" s="967"/>
      <c r="KAK45" s="967"/>
      <c r="KAL45" s="967"/>
      <c r="KAM45" s="967"/>
      <c r="KAN45" s="967"/>
      <c r="KAO45" s="967"/>
      <c r="KAP45" s="967"/>
      <c r="KAQ45" s="967"/>
      <c r="KAR45" s="967"/>
      <c r="KAS45" s="967"/>
      <c r="KAT45" s="967"/>
      <c r="KAU45" s="967"/>
      <c r="KAV45" s="967"/>
      <c r="KAW45" s="967"/>
      <c r="KAX45" s="967"/>
      <c r="KAY45" s="967"/>
      <c r="KAZ45" s="967"/>
      <c r="KBA45" s="967"/>
      <c r="KBB45" s="967"/>
      <c r="KBC45" s="967"/>
      <c r="KBD45" s="967"/>
      <c r="KBE45" s="967"/>
      <c r="KBF45" s="967"/>
      <c r="KBG45" s="967"/>
      <c r="KBH45" s="967"/>
      <c r="KBI45" s="967"/>
      <c r="KBJ45" s="967"/>
      <c r="KBK45" s="967"/>
      <c r="KBL45" s="967"/>
      <c r="KBM45" s="967"/>
      <c r="KBN45" s="967"/>
      <c r="KBO45" s="967"/>
      <c r="KBP45" s="967"/>
      <c r="KBQ45" s="967"/>
      <c r="KBR45" s="967"/>
      <c r="KBS45" s="967"/>
      <c r="KBT45" s="967"/>
      <c r="KBU45" s="967"/>
      <c r="KBV45" s="967"/>
      <c r="KBW45" s="967"/>
      <c r="KBX45" s="967"/>
      <c r="KBY45" s="967"/>
      <c r="KBZ45" s="967"/>
      <c r="KCA45" s="967"/>
      <c r="KCB45" s="967"/>
      <c r="KCC45" s="967"/>
      <c r="KCD45" s="967"/>
      <c r="KCE45" s="967"/>
      <c r="KCF45" s="967"/>
      <c r="KCG45" s="967"/>
      <c r="KCH45" s="967"/>
      <c r="KCI45" s="967"/>
      <c r="KCJ45" s="967"/>
      <c r="KCK45" s="967"/>
      <c r="KCL45" s="967"/>
      <c r="KCM45" s="967"/>
      <c r="KCN45" s="967"/>
      <c r="KCO45" s="967"/>
      <c r="KCP45" s="967"/>
      <c r="KCQ45" s="967"/>
      <c r="KCR45" s="967"/>
      <c r="KCS45" s="967"/>
      <c r="KCT45" s="967"/>
      <c r="KCU45" s="967"/>
      <c r="KCV45" s="967"/>
      <c r="KCW45" s="967"/>
      <c r="KCX45" s="967"/>
      <c r="KCY45" s="967"/>
      <c r="KCZ45" s="967"/>
      <c r="KDA45" s="967"/>
      <c r="KDB45" s="967"/>
      <c r="KDC45" s="967"/>
      <c r="KDD45" s="967"/>
      <c r="KDE45" s="967"/>
      <c r="KDF45" s="967"/>
      <c r="KDG45" s="967"/>
      <c r="KDH45" s="967"/>
      <c r="KDI45" s="967"/>
      <c r="KDJ45" s="967"/>
      <c r="KDK45" s="967"/>
      <c r="KDL45" s="967"/>
      <c r="KDM45" s="967"/>
      <c r="KDN45" s="967"/>
      <c r="KDO45" s="967"/>
      <c r="KDP45" s="967"/>
      <c r="KDQ45" s="967"/>
      <c r="KDR45" s="967"/>
      <c r="KDS45" s="967"/>
      <c r="KDT45" s="967"/>
      <c r="KDU45" s="967"/>
      <c r="KDV45" s="967"/>
      <c r="KDW45" s="967"/>
      <c r="KDX45" s="967"/>
      <c r="KDY45" s="967"/>
      <c r="KDZ45" s="967"/>
      <c r="KEA45" s="967"/>
      <c r="KEB45" s="967"/>
      <c r="KEC45" s="967"/>
      <c r="KED45" s="967"/>
      <c r="KEE45" s="967"/>
      <c r="KEF45" s="967"/>
      <c r="KEG45" s="967"/>
      <c r="KEH45" s="967"/>
      <c r="KEI45" s="967"/>
      <c r="KEJ45" s="967"/>
      <c r="KEK45" s="967"/>
      <c r="KEL45" s="967"/>
      <c r="KEM45" s="967"/>
      <c r="KEN45" s="967"/>
    </row>
    <row r="46" spans="1:7580" ht="15.75" x14ac:dyDescent="0.2">
      <c r="A46" s="9">
        <v>52</v>
      </c>
      <c r="B46" s="1038" t="s">
        <v>224</v>
      </c>
      <c r="C46" s="868">
        <v>81600</v>
      </c>
      <c r="D46" s="869" t="s">
        <v>396</v>
      </c>
      <c r="E46" s="869" t="s">
        <v>402</v>
      </c>
      <c r="F46" s="871" t="s">
        <v>403</v>
      </c>
      <c r="G46" s="871" t="s">
        <v>63</v>
      </c>
      <c r="H46" s="1013">
        <v>14</v>
      </c>
      <c r="I46" s="1013">
        <v>11</v>
      </c>
      <c r="J46" s="1018">
        <f t="shared" si="12"/>
        <v>12.5</v>
      </c>
      <c r="K46" s="1013">
        <f t="shared" si="13"/>
        <v>12</v>
      </c>
      <c r="L46" s="1013"/>
      <c r="M46" s="1013"/>
      <c r="N46" s="1013">
        <f t="shared" si="10"/>
        <v>0</v>
      </c>
      <c r="O46" s="914"/>
      <c r="P46" s="914"/>
      <c r="Q46" s="1022">
        <f t="shared" si="11"/>
        <v>2</v>
      </c>
      <c r="R46" s="878"/>
      <c r="S46" s="878"/>
      <c r="T46" s="878"/>
      <c r="U46" s="878"/>
      <c r="V46" s="878"/>
      <c r="W46" s="878"/>
      <c r="X46" s="878"/>
      <c r="Y46" s="878"/>
      <c r="Z46" s="878"/>
      <c r="AA46" s="878"/>
      <c r="AB46" s="878"/>
      <c r="AC46" s="878"/>
      <c r="AD46" s="878"/>
      <c r="AE46" s="106">
        <v>1</v>
      </c>
      <c r="AF46" s="878"/>
      <c r="AG46" s="232"/>
      <c r="AH46" s="878"/>
      <c r="AI46" s="888"/>
      <c r="AJ46" s="1056">
        <f t="shared" si="14"/>
        <v>15</v>
      </c>
      <c r="AK46" s="874"/>
      <c r="AL46" s="875">
        <f t="shared" si="15"/>
        <v>1</v>
      </c>
      <c r="AM46" s="876">
        <f>IF(D46="PC", +IF(AJ46&gt;17,1,0),0)</f>
        <v>0</v>
      </c>
      <c r="AN46" s="876">
        <f>IF(E46="CA",1,0)</f>
        <v>1</v>
      </c>
      <c r="AO46" s="4">
        <f>+IF(G46="S",5,+IF(D46="PM",10,12))</f>
        <v>12</v>
      </c>
      <c r="AP46" s="877">
        <f t="shared" si="16"/>
        <v>14688000</v>
      </c>
      <c r="AQ46" s="877">
        <v>115008</v>
      </c>
      <c r="AR46" s="877">
        <f>AM46*$AM$2*AO46</f>
        <v>0</v>
      </c>
      <c r="AS46" s="877">
        <f>AP46*$AN$2*AN46</f>
        <v>514080.00000000006</v>
      </c>
      <c r="AT46" s="877">
        <f>SUM(AP46:AS46)/AO46</f>
        <v>1276424</v>
      </c>
      <c r="AU46" s="877">
        <f>AT46*5/44</f>
        <v>145048.18181818182</v>
      </c>
      <c r="BA46" s="967"/>
      <c r="BB46" s="967"/>
      <c r="BC46" s="967"/>
      <c r="BD46" s="967"/>
      <c r="BE46" s="967"/>
      <c r="BF46" s="967"/>
      <c r="BG46" s="967"/>
      <c r="BH46" s="967"/>
      <c r="BI46" s="967"/>
      <c r="BJ46" s="967"/>
      <c r="BK46" s="967"/>
      <c r="BL46" s="967"/>
      <c r="BM46" s="967"/>
      <c r="BN46" s="967"/>
      <c r="BO46" s="967"/>
      <c r="BP46" s="967"/>
      <c r="BQ46" s="967"/>
      <c r="BR46" s="967"/>
      <c r="BS46" s="967"/>
      <c r="BT46" s="967"/>
      <c r="BU46" s="967"/>
      <c r="BV46" s="967"/>
      <c r="BW46" s="967"/>
      <c r="BX46" s="967"/>
      <c r="BY46" s="967"/>
      <c r="BZ46" s="967"/>
      <c r="CA46" s="967"/>
      <c r="CB46" s="967"/>
      <c r="CC46" s="967"/>
      <c r="CD46" s="967"/>
      <c r="CE46" s="967"/>
      <c r="CF46" s="967"/>
      <c r="CG46" s="967"/>
      <c r="CH46" s="967"/>
      <c r="CI46" s="967"/>
      <c r="CJ46" s="967"/>
      <c r="CK46" s="967"/>
      <c r="CL46" s="967"/>
      <c r="CM46" s="967"/>
      <c r="CN46" s="967"/>
      <c r="CO46" s="967"/>
      <c r="CP46" s="967"/>
      <c r="CQ46" s="967"/>
      <c r="CR46" s="967"/>
      <c r="CS46" s="967"/>
      <c r="CT46" s="967"/>
      <c r="CU46" s="967"/>
      <c r="CV46" s="967"/>
      <c r="CW46" s="967"/>
      <c r="CX46" s="967"/>
      <c r="CY46" s="967"/>
      <c r="CZ46" s="967"/>
      <c r="DA46" s="967"/>
      <c r="DB46" s="967"/>
      <c r="DC46" s="967"/>
      <c r="DD46" s="967"/>
      <c r="DE46" s="967"/>
      <c r="DF46" s="967"/>
      <c r="DG46" s="967"/>
      <c r="DH46" s="967"/>
      <c r="DI46" s="967"/>
      <c r="DJ46" s="967"/>
      <c r="DK46" s="967"/>
      <c r="DL46" s="967"/>
      <c r="DM46" s="967"/>
      <c r="DN46" s="967"/>
      <c r="DO46" s="967"/>
      <c r="DP46" s="967"/>
      <c r="DQ46" s="967"/>
      <c r="DR46" s="967"/>
      <c r="DS46" s="967"/>
      <c r="DT46" s="967"/>
      <c r="DU46" s="967"/>
      <c r="DV46" s="967"/>
      <c r="DW46" s="967"/>
      <c r="DX46" s="967"/>
      <c r="DY46" s="967"/>
      <c r="DZ46" s="967"/>
      <c r="EA46" s="967"/>
      <c r="EB46" s="967"/>
      <c r="EC46" s="967"/>
      <c r="ED46" s="967"/>
      <c r="EE46" s="967"/>
      <c r="EF46" s="967"/>
      <c r="EG46" s="967"/>
      <c r="EH46" s="967"/>
      <c r="EI46" s="967"/>
      <c r="EJ46" s="967"/>
      <c r="EK46" s="967"/>
      <c r="EL46" s="967"/>
      <c r="EM46" s="967"/>
      <c r="EN46" s="967"/>
      <c r="EO46" s="967"/>
      <c r="EP46" s="967"/>
      <c r="EQ46" s="967"/>
      <c r="ER46" s="967"/>
      <c r="ES46" s="967"/>
      <c r="ET46" s="967"/>
      <c r="EU46" s="967"/>
      <c r="EV46" s="967"/>
      <c r="EW46" s="967"/>
      <c r="EX46" s="967"/>
      <c r="EY46" s="967"/>
      <c r="EZ46" s="967"/>
      <c r="FA46" s="967"/>
      <c r="FB46" s="967"/>
      <c r="FC46" s="967"/>
      <c r="FD46" s="967"/>
      <c r="FE46" s="967"/>
      <c r="FF46" s="967"/>
      <c r="FG46" s="967"/>
      <c r="FH46" s="967"/>
      <c r="FI46" s="967"/>
      <c r="FJ46" s="967"/>
      <c r="FK46" s="967"/>
      <c r="FL46" s="967"/>
      <c r="FM46" s="967"/>
      <c r="FN46" s="967"/>
      <c r="FO46" s="967"/>
      <c r="FP46" s="967"/>
      <c r="FQ46" s="967"/>
      <c r="FR46" s="967"/>
      <c r="FS46" s="967"/>
      <c r="FT46" s="967"/>
      <c r="FU46" s="967"/>
      <c r="FV46" s="967"/>
      <c r="FW46" s="967"/>
      <c r="FX46" s="967"/>
      <c r="FY46" s="967"/>
      <c r="FZ46" s="967"/>
      <c r="GA46" s="967"/>
      <c r="GB46" s="967"/>
      <c r="GC46" s="967"/>
      <c r="GD46" s="967"/>
      <c r="GE46" s="967"/>
      <c r="GF46" s="967"/>
      <c r="GG46" s="967"/>
      <c r="GH46" s="967"/>
      <c r="GI46" s="967"/>
      <c r="GJ46" s="967"/>
      <c r="GK46" s="967"/>
      <c r="GL46" s="967"/>
      <c r="GM46" s="967"/>
      <c r="GN46" s="967"/>
      <c r="GO46" s="967"/>
      <c r="GP46" s="967"/>
      <c r="GQ46" s="967"/>
      <c r="GR46" s="967"/>
      <c r="GS46" s="967"/>
      <c r="GT46" s="967"/>
      <c r="GU46" s="967"/>
      <c r="GV46" s="967"/>
      <c r="GW46" s="967"/>
      <c r="GX46" s="967"/>
      <c r="GY46" s="967"/>
      <c r="GZ46" s="967"/>
      <c r="HA46" s="967"/>
      <c r="HB46" s="967"/>
      <c r="HC46" s="967"/>
      <c r="HD46" s="967"/>
      <c r="HE46" s="967"/>
      <c r="HF46" s="967"/>
      <c r="HG46" s="967"/>
      <c r="HH46" s="967"/>
      <c r="HI46" s="967"/>
      <c r="HJ46" s="967"/>
      <c r="HK46" s="967"/>
      <c r="HL46" s="967"/>
      <c r="HM46" s="967"/>
      <c r="HN46" s="967"/>
      <c r="HO46" s="967"/>
      <c r="HP46" s="967"/>
      <c r="HQ46" s="967"/>
      <c r="HR46" s="967"/>
      <c r="HS46" s="967"/>
      <c r="HT46" s="967"/>
      <c r="HU46" s="967"/>
      <c r="HV46" s="967"/>
      <c r="HW46" s="967"/>
      <c r="HX46" s="967"/>
      <c r="HY46" s="967"/>
      <c r="HZ46" s="967"/>
      <c r="IA46" s="967"/>
      <c r="IB46" s="967"/>
      <c r="IC46" s="967"/>
      <c r="ID46" s="967"/>
      <c r="IE46" s="967"/>
      <c r="IF46" s="967"/>
      <c r="IG46" s="967"/>
      <c r="IH46" s="967"/>
      <c r="II46" s="967"/>
      <c r="IJ46" s="967"/>
      <c r="IK46" s="967"/>
      <c r="IL46" s="967"/>
      <c r="IM46" s="967"/>
      <c r="IN46" s="967"/>
      <c r="IO46" s="967"/>
      <c r="IP46" s="967"/>
      <c r="IQ46" s="967"/>
      <c r="IR46" s="967"/>
      <c r="IS46" s="967"/>
      <c r="IT46" s="967"/>
      <c r="IU46" s="967"/>
      <c r="IV46" s="967"/>
      <c r="IW46" s="967"/>
      <c r="IX46" s="967"/>
      <c r="IY46" s="967"/>
      <c r="IZ46" s="967"/>
      <c r="JA46" s="967"/>
      <c r="JB46" s="967"/>
      <c r="JC46" s="967"/>
      <c r="JD46" s="967"/>
      <c r="JE46" s="967"/>
      <c r="JF46" s="967"/>
      <c r="JG46" s="967"/>
      <c r="JH46" s="967"/>
      <c r="JI46" s="967"/>
      <c r="JJ46" s="967"/>
      <c r="JK46" s="967"/>
      <c r="JL46" s="967"/>
      <c r="JM46" s="967"/>
      <c r="JN46" s="967"/>
      <c r="JO46" s="967"/>
      <c r="JP46" s="967"/>
      <c r="JQ46" s="967"/>
      <c r="JR46" s="967"/>
      <c r="JS46" s="967"/>
      <c r="JT46" s="967"/>
      <c r="JU46" s="967"/>
      <c r="JV46" s="967"/>
      <c r="JW46" s="967"/>
      <c r="JX46" s="967"/>
      <c r="JY46" s="967"/>
      <c r="JZ46" s="967"/>
      <c r="KA46" s="967"/>
      <c r="KB46" s="967"/>
      <c r="KC46" s="967"/>
      <c r="KD46" s="967"/>
      <c r="KE46" s="967"/>
      <c r="KF46" s="967"/>
      <c r="KG46" s="967"/>
      <c r="KH46" s="967"/>
      <c r="KI46" s="967"/>
      <c r="KJ46" s="967"/>
      <c r="KK46" s="967"/>
      <c r="KL46" s="967"/>
      <c r="KM46" s="967"/>
      <c r="KN46" s="967"/>
      <c r="KO46" s="967"/>
      <c r="KP46" s="967"/>
      <c r="KQ46" s="967"/>
      <c r="KR46" s="967"/>
      <c r="KS46" s="967"/>
      <c r="KT46" s="967"/>
      <c r="KU46" s="967"/>
      <c r="KV46" s="967"/>
      <c r="KW46" s="967"/>
      <c r="KX46" s="967"/>
      <c r="KY46" s="967"/>
      <c r="KZ46" s="967"/>
      <c r="LA46" s="967"/>
      <c r="LB46" s="967"/>
      <c r="LC46" s="967"/>
      <c r="LD46" s="967"/>
      <c r="LE46" s="967"/>
      <c r="LF46" s="967"/>
      <c r="LG46" s="967"/>
      <c r="LH46" s="967"/>
      <c r="LI46" s="967"/>
      <c r="LJ46" s="967"/>
      <c r="LK46" s="967"/>
      <c r="LL46" s="967"/>
      <c r="LM46" s="967"/>
      <c r="LN46" s="967"/>
      <c r="LO46" s="967"/>
      <c r="LP46" s="967"/>
      <c r="LQ46" s="967"/>
      <c r="LR46" s="967"/>
      <c r="LS46" s="967"/>
      <c r="LT46" s="967"/>
      <c r="LU46" s="967"/>
      <c r="LV46" s="967"/>
      <c r="LW46" s="967"/>
      <c r="LX46" s="967"/>
      <c r="LY46" s="967"/>
      <c r="LZ46" s="967"/>
      <c r="MA46" s="967"/>
      <c r="MB46" s="967"/>
      <c r="MC46" s="967"/>
      <c r="MD46" s="967"/>
      <c r="ME46" s="967"/>
      <c r="MF46" s="967"/>
      <c r="MG46" s="967"/>
      <c r="MH46" s="967"/>
      <c r="MI46" s="967"/>
      <c r="MJ46" s="967"/>
      <c r="MK46" s="967"/>
      <c r="ML46" s="967"/>
      <c r="MM46" s="967"/>
      <c r="MN46" s="967"/>
      <c r="MO46" s="967"/>
      <c r="MP46" s="967"/>
      <c r="MQ46" s="967"/>
      <c r="MR46" s="967"/>
      <c r="MS46" s="967"/>
      <c r="MT46" s="967"/>
      <c r="MU46" s="967"/>
      <c r="MV46" s="967"/>
      <c r="MW46" s="967"/>
      <c r="MX46" s="967"/>
      <c r="MY46" s="967"/>
      <c r="MZ46" s="967"/>
      <c r="NA46" s="967"/>
      <c r="NB46" s="967"/>
      <c r="NC46" s="967"/>
      <c r="ND46" s="967"/>
      <c r="NE46" s="967"/>
      <c r="NF46" s="967"/>
      <c r="NG46" s="967"/>
      <c r="NH46" s="967"/>
      <c r="NI46" s="967"/>
      <c r="NJ46" s="967"/>
      <c r="NK46" s="967"/>
      <c r="NL46" s="967"/>
      <c r="NM46" s="967"/>
      <c r="NN46" s="967"/>
      <c r="NO46" s="967"/>
      <c r="NP46" s="967"/>
      <c r="NQ46" s="967"/>
      <c r="NR46" s="967"/>
      <c r="NS46" s="967"/>
      <c r="NT46" s="967"/>
      <c r="NU46" s="967"/>
      <c r="NV46" s="967"/>
      <c r="NW46" s="967"/>
      <c r="NX46" s="967"/>
      <c r="NY46" s="967"/>
      <c r="NZ46" s="967"/>
      <c r="OA46" s="967"/>
      <c r="OB46" s="967"/>
      <c r="OC46" s="967"/>
      <c r="OD46" s="967"/>
      <c r="OE46" s="967"/>
      <c r="OF46" s="967"/>
      <c r="OG46" s="967"/>
      <c r="OH46" s="967"/>
      <c r="OI46" s="967"/>
      <c r="OJ46" s="967"/>
      <c r="OK46" s="967"/>
      <c r="OL46" s="967"/>
      <c r="OM46" s="967"/>
      <c r="ON46" s="967"/>
      <c r="OO46" s="967"/>
      <c r="OP46" s="967"/>
      <c r="OQ46" s="967"/>
      <c r="OR46" s="967"/>
      <c r="OS46" s="967"/>
      <c r="OT46" s="967"/>
      <c r="OU46" s="967"/>
      <c r="OV46" s="967"/>
      <c r="OW46" s="967"/>
      <c r="OX46" s="967"/>
      <c r="OY46" s="967"/>
      <c r="OZ46" s="967"/>
      <c r="PA46" s="967"/>
      <c r="PB46" s="967"/>
      <c r="PC46" s="967"/>
      <c r="PD46" s="967"/>
      <c r="PE46" s="967"/>
      <c r="PF46" s="967"/>
      <c r="PG46" s="967"/>
      <c r="PH46" s="967"/>
      <c r="PI46" s="967"/>
      <c r="PJ46" s="967"/>
      <c r="PK46" s="967"/>
      <c r="PL46" s="967"/>
      <c r="PM46" s="967"/>
      <c r="PN46" s="967"/>
      <c r="PO46" s="967"/>
      <c r="PP46" s="967"/>
      <c r="PQ46" s="967"/>
      <c r="PR46" s="967"/>
      <c r="PS46" s="967"/>
      <c r="PT46" s="967"/>
      <c r="PU46" s="967"/>
      <c r="PV46" s="967"/>
      <c r="PW46" s="967"/>
      <c r="PX46" s="967"/>
      <c r="PY46" s="967"/>
      <c r="PZ46" s="967"/>
      <c r="QA46" s="967"/>
      <c r="QB46" s="967"/>
      <c r="QC46" s="967"/>
      <c r="QD46" s="967"/>
      <c r="QE46" s="967"/>
      <c r="QF46" s="967"/>
      <c r="QG46" s="967"/>
      <c r="QH46" s="967"/>
      <c r="QI46" s="967"/>
      <c r="QJ46" s="967"/>
      <c r="QK46" s="967"/>
      <c r="QL46" s="967"/>
      <c r="QM46" s="967"/>
      <c r="QN46" s="967"/>
      <c r="QO46" s="967"/>
      <c r="QP46" s="967"/>
      <c r="QQ46" s="967"/>
      <c r="QR46" s="967"/>
      <c r="QS46" s="967"/>
      <c r="QT46" s="967"/>
      <c r="QU46" s="967"/>
      <c r="QV46" s="967"/>
      <c r="QW46" s="967"/>
      <c r="QX46" s="967"/>
      <c r="QY46" s="967"/>
      <c r="QZ46" s="967"/>
      <c r="RA46" s="967"/>
      <c r="RB46" s="967"/>
      <c r="RC46" s="967"/>
      <c r="RD46" s="967"/>
      <c r="RE46" s="967"/>
      <c r="RF46" s="967"/>
      <c r="RG46" s="967"/>
      <c r="RH46" s="967"/>
      <c r="RI46" s="967"/>
      <c r="RJ46" s="967"/>
      <c r="RK46" s="967"/>
      <c r="RL46" s="967"/>
      <c r="RM46" s="967"/>
      <c r="RN46" s="967"/>
      <c r="RO46" s="967"/>
      <c r="RP46" s="967"/>
      <c r="RQ46" s="967"/>
      <c r="RR46" s="967"/>
      <c r="RS46" s="967"/>
      <c r="RT46" s="967"/>
      <c r="RU46" s="967"/>
      <c r="RV46" s="967"/>
      <c r="RW46" s="967"/>
      <c r="RX46" s="967"/>
      <c r="RY46" s="967"/>
      <c r="RZ46" s="967"/>
      <c r="SA46" s="967"/>
      <c r="SB46" s="967"/>
      <c r="SC46" s="967"/>
      <c r="SD46" s="967"/>
      <c r="SE46" s="967"/>
      <c r="SF46" s="967"/>
      <c r="SG46" s="967"/>
      <c r="SH46" s="967"/>
      <c r="SI46" s="967"/>
      <c r="SJ46" s="967"/>
      <c r="SK46" s="967"/>
      <c r="SL46" s="967"/>
      <c r="SM46" s="967"/>
      <c r="SN46" s="967"/>
      <c r="SO46" s="967"/>
      <c r="SP46" s="967"/>
      <c r="SQ46" s="967"/>
      <c r="SR46" s="967"/>
      <c r="SS46" s="967"/>
      <c r="ST46" s="967"/>
      <c r="SU46" s="967"/>
      <c r="SV46" s="967"/>
      <c r="SW46" s="967"/>
      <c r="SX46" s="967"/>
      <c r="SY46" s="967"/>
      <c r="SZ46" s="967"/>
      <c r="TA46" s="967"/>
      <c r="TB46" s="967"/>
      <c r="TC46" s="967"/>
      <c r="TD46" s="967"/>
      <c r="TE46" s="967"/>
      <c r="TF46" s="967"/>
      <c r="TG46" s="967"/>
      <c r="TH46" s="967"/>
      <c r="TI46" s="967"/>
      <c r="TJ46" s="967"/>
      <c r="TK46" s="967"/>
      <c r="TL46" s="967"/>
      <c r="TM46" s="967"/>
      <c r="TN46" s="967"/>
      <c r="TO46" s="967"/>
      <c r="TP46" s="967"/>
      <c r="TQ46" s="967"/>
      <c r="TR46" s="967"/>
      <c r="TS46" s="967"/>
      <c r="TT46" s="967"/>
      <c r="TU46" s="967"/>
      <c r="TV46" s="967"/>
      <c r="TW46" s="967"/>
      <c r="TX46" s="967"/>
      <c r="TY46" s="967"/>
      <c r="TZ46" s="967"/>
      <c r="UA46" s="967"/>
      <c r="UB46" s="967"/>
      <c r="UC46" s="967"/>
      <c r="UD46" s="967"/>
      <c r="UE46" s="967"/>
      <c r="UF46" s="967"/>
      <c r="UG46" s="967"/>
      <c r="UH46" s="967"/>
      <c r="UI46" s="967"/>
      <c r="UJ46" s="967"/>
      <c r="UK46" s="967"/>
      <c r="UL46" s="967"/>
      <c r="UM46" s="967"/>
      <c r="UN46" s="967"/>
      <c r="UO46" s="967"/>
      <c r="UP46" s="967"/>
      <c r="UQ46" s="967"/>
      <c r="UR46" s="967"/>
      <c r="US46" s="967"/>
      <c r="UT46" s="967"/>
      <c r="UU46" s="967"/>
      <c r="UV46" s="967"/>
      <c r="UW46" s="967"/>
      <c r="UX46" s="967"/>
      <c r="UY46" s="967"/>
      <c r="UZ46" s="967"/>
      <c r="VA46" s="967"/>
      <c r="VB46" s="967"/>
      <c r="VC46" s="967"/>
      <c r="VD46" s="967"/>
      <c r="VE46" s="967"/>
      <c r="VF46" s="967"/>
      <c r="VG46" s="967"/>
      <c r="VH46" s="967"/>
      <c r="VI46" s="967"/>
      <c r="VJ46" s="967"/>
      <c r="VK46" s="967"/>
      <c r="VL46" s="967"/>
      <c r="VM46" s="967"/>
      <c r="VN46" s="967"/>
      <c r="VO46" s="967"/>
      <c r="VP46" s="967"/>
      <c r="VQ46" s="967"/>
      <c r="VR46" s="967"/>
      <c r="VS46" s="967"/>
      <c r="VT46" s="967"/>
      <c r="VU46" s="967"/>
      <c r="VV46" s="967"/>
      <c r="VW46" s="967"/>
      <c r="VX46" s="967"/>
      <c r="VY46" s="967"/>
      <c r="VZ46" s="967"/>
      <c r="WA46" s="967"/>
      <c r="WB46" s="967"/>
      <c r="WC46" s="967"/>
      <c r="WD46" s="967"/>
      <c r="WE46" s="967"/>
      <c r="WF46" s="967"/>
      <c r="WG46" s="967"/>
      <c r="WH46" s="967"/>
      <c r="WI46" s="967"/>
      <c r="WJ46" s="967"/>
      <c r="WK46" s="967"/>
      <c r="WL46" s="967"/>
      <c r="WM46" s="967"/>
      <c r="WN46" s="967"/>
      <c r="WO46" s="967"/>
      <c r="WP46" s="967"/>
      <c r="WQ46" s="967"/>
      <c r="WR46" s="967"/>
      <c r="WS46" s="967"/>
      <c r="WT46" s="967"/>
      <c r="WU46" s="967"/>
      <c r="WV46" s="967"/>
      <c r="WW46" s="967"/>
      <c r="WX46" s="967"/>
      <c r="WY46" s="967"/>
      <c r="WZ46" s="967"/>
      <c r="XA46" s="967"/>
      <c r="XB46" s="967"/>
      <c r="XC46" s="967"/>
      <c r="XD46" s="967"/>
      <c r="XE46" s="967"/>
      <c r="XF46" s="967"/>
      <c r="XG46" s="967"/>
      <c r="XH46" s="967"/>
      <c r="XI46" s="967"/>
      <c r="XJ46" s="967"/>
      <c r="XK46" s="967"/>
      <c r="XL46" s="967"/>
      <c r="XM46" s="967"/>
      <c r="XN46" s="967"/>
      <c r="XO46" s="967"/>
      <c r="XP46" s="967"/>
      <c r="XQ46" s="967"/>
      <c r="XR46" s="967"/>
      <c r="XS46" s="967"/>
      <c r="XT46" s="967"/>
      <c r="XU46" s="967"/>
      <c r="XV46" s="967"/>
      <c r="XW46" s="967"/>
      <c r="XX46" s="967"/>
      <c r="XY46" s="967"/>
      <c r="XZ46" s="967"/>
      <c r="YA46" s="967"/>
      <c r="YB46" s="967"/>
      <c r="YC46" s="967"/>
      <c r="YD46" s="967"/>
      <c r="YE46" s="967"/>
      <c r="YF46" s="967"/>
      <c r="YG46" s="967"/>
      <c r="YH46" s="967"/>
      <c r="YI46" s="967"/>
      <c r="YJ46" s="967"/>
      <c r="YK46" s="967"/>
      <c r="YL46" s="967"/>
      <c r="YM46" s="967"/>
      <c r="YN46" s="967"/>
      <c r="YO46" s="967"/>
      <c r="YP46" s="967"/>
      <c r="YQ46" s="967"/>
      <c r="YR46" s="967"/>
      <c r="YS46" s="967"/>
      <c r="YT46" s="967"/>
      <c r="YU46" s="967"/>
      <c r="YV46" s="967"/>
      <c r="YW46" s="967"/>
      <c r="YX46" s="967"/>
      <c r="YY46" s="967"/>
      <c r="YZ46" s="967"/>
      <c r="ZA46" s="967"/>
      <c r="ZB46" s="967"/>
      <c r="ZC46" s="967"/>
      <c r="ZD46" s="967"/>
      <c r="ZE46" s="967"/>
      <c r="ZF46" s="967"/>
      <c r="ZG46" s="967"/>
      <c r="ZH46" s="967"/>
      <c r="ZI46" s="967"/>
      <c r="ZJ46" s="967"/>
      <c r="ZK46" s="967"/>
      <c r="ZL46" s="967"/>
      <c r="ZM46" s="967"/>
      <c r="ZN46" s="967"/>
      <c r="ZO46" s="967"/>
      <c r="ZP46" s="967"/>
      <c r="ZQ46" s="967"/>
      <c r="ZR46" s="967"/>
      <c r="ZS46" s="967"/>
      <c r="ZT46" s="967"/>
      <c r="ZU46" s="967"/>
      <c r="ZV46" s="967"/>
      <c r="ZW46" s="967"/>
      <c r="ZX46" s="967"/>
      <c r="ZY46" s="967"/>
      <c r="ZZ46" s="967"/>
      <c r="AAA46" s="967"/>
      <c r="AAB46" s="967"/>
      <c r="AAC46" s="967"/>
      <c r="AAD46" s="967"/>
      <c r="AAE46" s="967"/>
      <c r="AAF46" s="967"/>
      <c r="AAG46" s="967"/>
      <c r="AAH46" s="967"/>
      <c r="AAI46" s="967"/>
      <c r="AAJ46" s="967"/>
      <c r="AAK46" s="967"/>
      <c r="AAL46" s="967"/>
      <c r="AAM46" s="967"/>
      <c r="AAN46" s="967"/>
      <c r="AAO46" s="967"/>
      <c r="AAP46" s="967"/>
      <c r="AAQ46" s="967"/>
      <c r="AAR46" s="967"/>
      <c r="AAS46" s="967"/>
      <c r="AAT46" s="967"/>
      <c r="AAU46" s="967"/>
      <c r="AAV46" s="967"/>
      <c r="AAW46" s="967"/>
      <c r="AAX46" s="967"/>
      <c r="AAY46" s="967"/>
      <c r="AAZ46" s="967"/>
      <c r="ABA46" s="967"/>
      <c r="ABB46" s="967"/>
      <c r="ABC46" s="967"/>
      <c r="ABD46" s="967"/>
      <c r="ABE46" s="967"/>
      <c r="ABF46" s="967"/>
      <c r="ABG46" s="967"/>
      <c r="ABH46" s="967"/>
      <c r="ABI46" s="967"/>
      <c r="ABJ46" s="967"/>
      <c r="ABK46" s="967"/>
      <c r="ABL46" s="967"/>
      <c r="ABM46" s="967"/>
      <c r="ABN46" s="967"/>
      <c r="ABO46" s="967"/>
      <c r="ABP46" s="967"/>
      <c r="ABQ46" s="967"/>
      <c r="ABR46" s="967"/>
      <c r="ABS46" s="967"/>
      <c r="ABT46" s="967"/>
      <c r="ABU46" s="967"/>
      <c r="ABV46" s="967"/>
      <c r="ABW46" s="967"/>
      <c r="ABX46" s="967"/>
      <c r="ABY46" s="967"/>
      <c r="ABZ46" s="967"/>
      <c r="ACA46" s="967"/>
      <c r="ACB46" s="967"/>
      <c r="ACC46" s="967"/>
      <c r="ACD46" s="967"/>
      <c r="ACE46" s="967"/>
      <c r="ACF46" s="967"/>
      <c r="ACG46" s="967"/>
      <c r="ACH46" s="967"/>
      <c r="ACI46" s="967"/>
      <c r="ACJ46" s="967"/>
      <c r="ACK46" s="967"/>
      <c r="ACL46" s="967"/>
      <c r="ACM46" s="967"/>
      <c r="ACN46" s="967"/>
      <c r="ACO46" s="967"/>
      <c r="ACP46" s="967"/>
      <c r="ACQ46" s="967"/>
      <c r="ACR46" s="967"/>
      <c r="ACS46" s="967"/>
      <c r="ACT46" s="967"/>
      <c r="ACU46" s="967"/>
      <c r="ACV46" s="967"/>
      <c r="ACW46" s="967"/>
      <c r="ACX46" s="967"/>
      <c r="ACY46" s="967"/>
      <c r="ACZ46" s="967"/>
      <c r="ADA46" s="967"/>
      <c r="ADB46" s="967"/>
      <c r="ADC46" s="967"/>
      <c r="ADD46" s="967"/>
      <c r="ADE46" s="967"/>
      <c r="ADF46" s="967"/>
      <c r="ADG46" s="967"/>
      <c r="ADH46" s="967"/>
      <c r="ADI46" s="967"/>
      <c r="ADJ46" s="967"/>
      <c r="ADK46" s="967"/>
      <c r="ADL46" s="967"/>
      <c r="ADM46" s="967"/>
      <c r="ADN46" s="967"/>
      <c r="ADO46" s="967"/>
      <c r="ADP46" s="967"/>
      <c r="ADQ46" s="967"/>
      <c r="ADR46" s="967"/>
      <c r="ADS46" s="967"/>
      <c r="ADT46" s="967"/>
      <c r="ADU46" s="967"/>
      <c r="ADV46" s="967"/>
      <c r="ADW46" s="967"/>
      <c r="ADX46" s="967"/>
      <c r="ADY46" s="967"/>
      <c r="ADZ46" s="967"/>
      <c r="AEA46" s="967"/>
      <c r="AEB46" s="967"/>
      <c r="AEC46" s="967"/>
      <c r="AED46" s="967"/>
      <c r="AEE46" s="967"/>
      <c r="AEF46" s="967"/>
      <c r="AEG46" s="967"/>
      <c r="AEH46" s="967"/>
      <c r="AEI46" s="967"/>
      <c r="AEJ46" s="967"/>
      <c r="AEK46" s="967"/>
      <c r="AEL46" s="967"/>
      <c r="AEM46" s="967"/>
      <c r="AEN46" s="967"/>
      <c r="AEO46" s="967"/>
      <c r="AEP46" s="967"/>
      <c r="AEQ46" s="967"/>
      <c r="AER46" s="967"/>
      <c r="AES46" s="967"/>
      <c r="AET46" s="967"/>
      <c r="AEU46" s="967"/>
      <c r="AEV46" s="967"/>
      <c r="AEW46" s="967"/>
      <c r="AEX46" s="967"/>
      <c r="AEY46" s="967"/>
      <c r="AEZ46" s="967"/>
      <c r="AFA46" s="967"/>
      <c r="AFB46" s="967"/>
      <c r="AFC46" s="967"/>
      <c r="AFD46" s="967"/>
      <c r="AFE46" s="967"/>
      <c r="AFF46" s="967"/>
      <c r="AFG46" s="967"/>
      <c r="AFH46" s="967"/>
      <c r="AFI46" s="967"/>
      <c r="AFJ46" s="967"/>
      <c r="AFK46" s="967"/>
      <c r="AFL46" s="967"/>
      <c r="AFM46" s="967"/>
      <c r="AFN46" s="967"/>
      <c r="AFO46" s="967"/>
      <c r="AFP46" s="967"/>
      <c r="AFQ46" s="967"/>
      <c r="AFR46" s="967"/>
      <c r="AFS46" s="967"/>
      <c r="AFT46" s="967"/>
      <c r="AFU46" s="967"/>
      <c r="AFV46" s="967"/>
      <c r="AFW46" s="967"/>
      <c r="AFX46" s="967"/>
      <c r="AFY46" s="967"/>
      <c r="AFZ46" s="967"/>
      <c r="AGA46" s="967"/>
      <c r="AGB46" s="967"/>
      <c r="AGC46" s="967"/>
      <c r="AGD46" s="967"/>
      <c r="AGE46" s="967"/>
      <c r="AGF46" s="967"/>
      <c r="AGG46" s="967"/>
      <c r="AGH46" s="967"/>
      <c r="AGI46" s="967"/>
      <c r="AGJ46" s="967"/>
      <c r="AGK46" s="967"/>
      <c r="AGL46" s="967"/>
      <c r="AGM46" s="967"/>
      <c r="AGN46" s="967"/>
      <c r="AGO46" s="967"/>
      <c r="AGP46" s="967"/>
      <c r="AGQ46" s="967"/>
      <c r="AGR46" s="967"/>
      <c r="AGS46" s="967"/>
      <c r="AGT46" s="967"/>
      <c r="AGU46" s="967"/>
      <c r="AGV46" s="967"/>
      <c r="AGW46" s="967"/>
      <c r="AGX46" s="967"/>
      <c r="AGY46" s="967"/>
      <c r="AGZ46" s="967"/>
      <c r="AHA46" s="967"/>
      <c r="AHB46" s="967"/>
      <c r="AHC46" s="967"/>
      <c r="AHD46" s="967"/>
      <c r="AHE46" s="967"/>
      <c r="AHF46" s="967"/>
      <c r="AHG46" s="967"/>
      <c r="AHH46" s="967"/>
      <c r="AHI46" s="967"/>
      <c r="AHJ46" s="967"/>
      <c r="AHK46" s="967"/>
      <c r="AHL46" s="967"/>
      <c r="AHM46" s="967"/>
      <c r="AHN46" s="967"/>
      <c r="AHO46" s="967"/>
      <c r="AHP46" s="967"/>
      <c r="AHQ46" s="967"/>
      <c r="AHR46" s="967"/>
      <c r="AHS46" s="967"/>
      <c r="AHT46" s="967"/>
      <c r="AHU46" s="967"/>
      <c r="AHV46" s="967"/>
      <c r="AHW46" s="967"/>
      <c r="AHX46" s="967"/>
      <c r="AHY46" s="967"/>
      <c r="AHZ46" s="967"/>
      <c r="AIA46" s="967"/>
      <c r="AIB46" s="967"/>
      <c r="AIC46" s="967"/>
      <c r="AID46" s="967"/>
      <c r="AIE46" s="967"/>
      <c r="AIF46" s="967"/>
      <c r="AIG46" s="967"/>
      <c r="AIH46" s="967"/>
      <c r="AII46" s="967"/>
      <c r="AIJ46" s="967"/>
      <c r="AIK46" s="967"/>
      <c r="AIL46" s="967"/>
      <c r="AIM46" s="967"/>
      <c r="AIN46" s="967"/>
      <c r="AIO46" s="967"/>
      <c r="AIP46" s="967"/>
      <c r="AIQ46" s="967"/>
      <c r="AIR46" s="967"/>
      <c r="AIS46" s="967"/>
      <c r="AIT46" s="967"/>
      <c r="AIU46" s="967"/>
      <c r="AIV46" s="967"/>
      <c r="AIW46" s="967"/>
      <c r="AIX46" s="967"/>
      <c r="AIY46" s="967"/>
      <c r="AIZ46" s="967"/>
      <c r="AJA46" s="967"/>
      <c r="AJB46" s="967"/>
      <c r="AJC46" s="967"/>
      <c r="AJD46" s="967"/>
      <c r="AJE46" s="967"/>
      <c r="AJF46" s="967"/>
      <c r="AJG46" s="967"/>
      <c r="AJH46" s="967"/>
      <c r="AJI46" s="967"/>
      <c r="AJJ46" s="967"/>
      <c r="AJK46" s="967"/>
      <c r="AJL46" s="967"/>
      <c r="AJM46" s="967"/>
      <c r="AJN46" s="967"/>
      <c r="AJO46" s="967"/>
      <c r="AJP46" s="967"/>
      <c r="AJQ46" s="967"/>
      <c r="AJR46" s="967"/>
      <c r="AJS46" s="967"/>
      <c r="AJT46" s="967"/>
      <c r="AJU46" s="967"/>
      <c r="AJV46" s="967"/>
      <c r="AJW46" s="967"/>
      <c r="AJX46" s="967"/>
      <c r="AJY46" s="967"/>
      <c r="AJZ46" s="967"/>
      <c r="AKA46" s="967"/>
      <c r="AKB46" s="967"/>
      <c r="AKC46" s="967"/>
      <c r="AKD46" s="967"/>
      <c r="AKE46" s="967"/>
      <c r="AKF46" s="967"/>
      <c r="AKG46" s="967"/>
      <c r="AKH46" s="967"/>
      <c r="AKI46" s="967"/>
      <c r="AKJ46" s="967"/>
      <c r="AKK46" s="967"/>
      <c r="AKL46" s="967"/>
      <c r="AKM46" s="967"/>
      <c r="AKN46" s="967"/>
      <c r="AKO46" s="967"/>
      <c r="AKP46" s="967"/>
      <c r="AKQ46" s="967"/>
      <c r="AKR46" s="967"/>
      <c r="AKS46" s="967"/>
      <c r="AKT46" s="967"/>
      <c r="AKU46" s="967"/>
      <c r="AKV46" s="967"/>
      <c r="AKW46" s="967"/>
      <c r="AKX46" s="967"/>
      <c r="AKY46" s="967"/>
      <c r="AKZ46" s="967"/>
      <c r="ALA46" s="967"/>
      <c r="ALB46" s="967"/>
      <c r="ALC46" s="967"/>
      <c r="ALD46" s="967"/>
      <c r="ALE46" s="967"/>
      <c r="ALF46" s="967"/>
      <c r="ALG46" s="967"/>
      <c r="ALH46" s="967"/>
      <c r="ALI46" s="967"/>
      <c r="ALJ46" s="967"/>
      <c r="ALK46" s="967"/>
      <c r="ALL46" s="967"/>
      <c r="ALM46" s="967"/>
      <c r="ALN46" s="967"/>
      <c r="ALO46" s="967"/>
      <c r="ALP46" s="967"/>
      <c r="ALQ46" s="967"/>
      <c r="ALR46" s="967"/>
      <c r="ALS46" s="967"/>
      <c r="ALT46" s="967"/>
      <c r="ALU46" s="967"/>
      <c r="ALV46" s="967"/>
      <c r="ALW46" s="967"/>
      <c r="ALX46" s="967"/>
      <c r="ALY46" s="967"/>
      <c r="ALZ46" s="967"/>
      <c r="AMA46" s="967"/>
      <c r="AMB46" s="967"/>
      <c r="AMC46" s="967"/>
      <c r="AMD46" s="967"/>
      <c r="AME46" s="967"/>
      <c r="AMF46" s="967"/>
      <c r="AMG46" s="967"/>
      <c r="AMH46" s="967"/>
      <c r="AMI46" s="967"/>
      <c r="AMJ46" s="967"/>
      <c r="AMK46" s="967"/>
      <c r="AML46" s="967"/>
      <c r="AMM46" s="967"/>
      <c r="AMN46" s="967"/>
      <c r="AMO46" s="967"/>
      <c r="AMP46" s="967"/>
      <c r="AMQ46" s="967"/>
      <c r="AMR46" s="967"/>
      <c r="AMS46" s="967"/>
      <c r="AMT46" s="967"/>
      <c r="AMU46" s="967"/>
      <c r="AMV46" s="967"/>
      <c r="AMW46" s="967"/>
      <c r="AMX46" s="967"/>
      <c r="AMY46" s="967"/>
      <c r="AMZ46" s="967"/>
      <c r="ANA46" s="967"/>
      <c r="ANB46" s="967"/>
      <c r="ANC46" s="967"/>
      <c r="AND46" s="967"/>
      <c r="ANE46" s="967"/>
      <c r="ANF46" s="967"/>
      <c r="ANG46" s="967"/>
      <c r="ANH46" s="967"/>
      <c r="ANI46" s="967"/>
      <c r="ANJ46" s="967"/>
      <c r="ANK46" s="967"/>
      <c r="ANL46" s="967"/>
      <c r="ANM46" s="967"/>
      <c r="ANN46" s="967"/>
      <c r="ANO46" s="967"/>
      <c r="ANP46" s="967"/>
      <c r="ANQ46" s="967"/>
      <c r="ANR46" s="967"/>
      <c r="ANS46" s="967"/>
      <c r="ANT46" s="967"/>
      <c r="ANU46" s="967"/>
      <c r="ANV46" s="967"/>
      <c r="ANW46" s="967"/>
      <c r="ANX46" s="967"/>
      <c r="ANY46" s="967"/>
      <c r="ANZ46" s="967"/>
      <c r="AOA46" s="967"/>
      <c r="AOB46" s="967"/>
      <c r="AOC46" s="967"/>
      <c r="AOD46" s="967"/>
      <c r="AOE46" s="967"/>
      <c r="AOF46" s="967"/>
      <c r="AOG46" s="967"/>
      <c r="AOH46" s="967"/>
      <c r="AOI46" s="967"/>
      <c r="AOJ46" s="967"/>
      <c r="AOK46" s="967"/>
      <c r="AOL46" s="967"/>
      <c r="AOM46" s="967"/>
      <c r="AON46" s="967"/>
      <c r="AOO46" s="967"/>
      <c r="AOP46" s="967"/>
      <c r="AOQ46" s="967"/>
      <c r="AOR46" s="967"/>
      <c r="AOS46" s="967"/>
      <c r="AOT46" s="967"/>
      <c r="AOU46" s="967"/>
      <c r="AOV46" s="967"/>
      <c r="AOW46" s="967"/>
      <c r="AOX46" s="967"/>
      <c r="AOY46" s="967"/>
      <c r="AOZ46" s="967"/>
      <c r="APA46" s="967"/>
      <c r="APB46" s="967"/>
      <c r="APC46" s="967"/>
      <c r="APD46" s="967"/>
      <c r="APE46" s="967"/>
      <c r="APF46" s="967"/>
      <c r="APG46" s="967"/>
      <c r="APH46" s="967"/>
      <c r="API46" s="967"/>
      <c r="APJ46" s="967"/>
      <c r="APK46" s="967"/>
      <c r="APL46" s="967"/>
      <c r="APM46" s="967"/>
      <c r="APN46" s="967"/>
      <c r="APO46" s="967"/>
      <c r="APP46" s="967"/>
      <c r="APQ46" s="967"/>
      <c r="APR46" s="967"/>
      <c r="APS46" s="967"/>
      <c r="APT46" s="967"/>
      <c r="APU46" s="967"/>
      <c r="APV46" s="967"/>
      <c r="APW46" s="967"/>
      <c r="APX46" s="967"/>
      <c r="APY46" s="967"/>
      <c r="APZ46" s="967"/>
      <c r="AQA46" s="967"/>
      <c r="AQB46" s="967"/>
      <c r="AQC46" s="967"/>
      <c r="AQD46" s="967"/>
      <c r="AQE46" s="967"/>
      <c r="AQF46" s="967"/>
      <c r="AQG46" s="967"/>
      <c r="AQH46" s="967"/>
      <c r="AQI46" s="967"/>
      <c r="AQJ46" s="967"/>
      <c r="AQK46" s="967"/>
      <c r="AQL46" s="967"/>
      <c r="AQM46" s="967"/>
      <c r="AQN46" s="967"/>
      <c r="AQO46" s="967"/>
      <c r="AQP46" s="967"/>
      <c r="AQQ46" s="967"/>
      <c r="AQR46" s="967"/>
      <c r="AQS46" s="967"/>
      <c r="AQT46" s="967"/>
      <c r="AQU46" s="967"/>
      <c r="AQV46" s="967"/>
      <c r="AQW46" s="967"/>
      <c r="AQX46" s="967"/>
      <c r="AQY46" s="967"/>
      <c r="AQZ46" s="967"/>
      <c r="ARA46" s="967"/>
      <c r="ARB46" s="967"/>
      <c r="ARC46" s="967"/>
      <c r="ARD46" s="967"/>
      <c r="ARE46" s="967"/>
      <c r="ARF46" s="967"/>
      <c r="ARG46" s="967"/>
      <c r="ARH46" s="967"/>
      <c r="ARI46" s="967"/>
      <c r="ARJ46" s="967"/>
      <c r="ARK46" s="967"/>
      <c r="ARL46" s="967"/>
      <c r="ARM46" s="967"/>
      <c r="ARN46" s="967"/>
      <c r="ARO46" s="967"/>
      <c r="ARP46" s="967"/>
      <c r="ARQ46" s="967"/>
      <c r="ARR46" s="967"/>
      <c r="ARS46" s="967"/>
      <c r="ART46" s="967"/>
      <c r="ARU46" s="967"/>
      <c r="ARV46" s="967"/>
      <c r="ARW46" s="967"/>
      <c r="ARX46" s="967"/>
      <c r="ARY46" s="967"/>
      <c r="ARZ46" s="967"/>
      <c r="ASA46" s="967"/>
      <c r="ASB46" s="967"/>
      <c r="ASC46" s="967"/>
      <c r="ASD46" s="967"/>
      <c r="ASE46" s="967"/>
      <c r="ASF46" s="967"/>
      <c r="ASG46" s="967"/>
      <c r="ASH46" s="967"/>
      <c r="ASI46" s="967"/>
      <c r="ASJ46" s="967"/>
      <c r="ASK46" s="967"/>
      <c r="ASL46" s="967"/>
      <c r="ASM46" s="967"/>
      <c r="ASN46" s="967"/>
      <c r="ASO46" s="967"/>
      <c r="ASP46" s="967"/>
      <c r="ASQ46" s="967"/>
      <c r="ASR46" s="967"/>
      <c r="ASS46" s="967"/>
      <c r="AST46" s="967"/>
      <c r="ASU46" s="967"/>
      <c r="ASV46" s="967"/>
      <c r="ASW46" s="967"/>
      <c r="ASX46" s="967"/>
      <c r="ASY46" s="967"/>
      <c r="ASZ46" s="967"/>
      <c r="ATA46" s="967"/>
      <c r="ATB46" s="967"/>
      <c r="ATC46" s="967"/>
      <c r="ATD46" s="967"/>
      <c r="ATE46" s="967"/>
      <c r="ATF46" s="967"/>
      <c r="ATG46" s="967"/>
      <c r="ATH46" s="967"/>
      <c r="ATI46" s="967"/>
      <c r="ATJ46" s="967"/>
      <c r="ATK46" s="967"/>
      <c r="ATL46" s="967"/>
      <c r="ATM46" s="967"/>
      <c r="ATN46" s="967"/>
      <c r="ATO46" s="967"/>
      <c r="ATP46" s="967"/>
      <c r="ATQ46" s="967"/>
      <c r="ATR46" s="967"/>
      <c r="ATS46" s="967"/>
      <c r="ATT46" s="967"/>
      <c r="ATU46" s="967"/>
      <c r="ATV46" s="967"/>
      <c r="ATW46" s="967"/>
      <c r="ATX46" s="967"/>
      <c r="ATY46" s="967"/>
      <c r="ATZ46" s="967"/>
      <c r="AUA46" s="967"/>
      <c r="AUB46" s="967"/>
      <c r="AUC46" s="967"/>
      <c r="AUD46" s="967"/>
      <c r="AUE46" s="967"/>
      <c r="AUF46" s="967"/>
      <c r="AUG46" s="967"/>
      <c r="AUH46" s="967"/>
      <c r="AUI46" s="967"/>
      <c r="AUJ46" s="967"/>
      <c r="AUK46" s="967"/>
      <c r="AUL46" s="967"/>
      <c r="AUM46" s="967"/>
      <c r="AUN46" s="967"/>
      <c r="AUO46" s="967"/>
      <c r="AUP46" s="967"/>
      <c r="AUQ46" s="967"/>
      <c r="AUR46" s="967"/>
      <c r="AUS46" s="967"/>
      <c r="AUT46" s="967"/>
      <c r="AUU46" s="967"/>
      <c r="AUV46" s="967"/>
      <c r="AUW46" s="967"/>
      <c r="AUX46" s="967"/>
      <c r="AUY46" s="967"/>
      <c r="AUZ46" s="967"/>
      <c r="AVA46" s="967"/>
      <c r="AVB46" s="967"/>
      <c r="AVC46" s="967"/>
      <c r="AVD46" s="967"/>
      <c r="AVE46" s="967"/>
      <c r="AVF46" s="967"/>
      <c r="AVG46" s="967"/>
      <c r="AVH46" s="967"/>
      <c r="AVI46" s="967"/>
      <c r="AVJ46" s="967"/>
      <c r="AVK46" s="967"/>
      <c r="AVL46" s="967"/>
      <c r="AVM46" s="967"/>
      <c r="AVN46" s="967"/>
      <c r="AVO46" s="967"/>
      <c r="AVP46" s="967"/>
      <c r="AVQ46" s="967"/>
      <c r="AVR46" s="967"/>
      <c r="AVS46" s="967"/>
      <c r="AVT46" s="967"/>
      <c r="AVU46" s="967"/>
      <c r="AVV46" s="967"/>
      <c r="AVW46" s="967"/>
      <c r="AVX46" s="967"/>
      <c r="AVY46" s="967"/>
      <c r="AVZ46" s="967"/>
      <c r="AWA46" s="967"/>
      <c r="AWB46" s="967"/>
      <c r="AWC46" s="967"/>
      <c r="AWD46" s="967"/>
      <c r="AWE46" s="967"/>
      <c r="AWF46" s="967"/>
      <c r="AWG46" s="967"/>
      <c r="AWH46" s="967"/>
      <c r="AWI46" s="967"/>
      <c r="AWJ46" s="967"/>
      <c r="AWK46" s="967"/>
      <c r="AWL46" s="967"/>
      <c r="AWM46" s="967"/>
      <c r="AWN46" s="967"/>
      <c r="AWO46" s="967"/>
      <c r="AWP46" s="967"/>
      <c r="AWQ46" s="967"/>
      <c r="AWR46" s="967"/>
      <c r="AWS46" s="967"/>
      <c r="AWT46" s="967"/>
      <c r="AWU46" s="967"/>
      <c r="AWV46" s="967"/>
      <c r="AWW46" s="967"/>
      <c r="AWX46" s="967"/>
      <c r="AWY46" s="967"/>
      <c r="AWZ46" s="967"/>
      <c r="AXA46" s="967"/>
      <c r="AXB46" s="967"/>
      <c r="AXC46" s="967"/>
      <c r="AXD46" s="967"/>
      <c r="AXE46" s="967"/>
      <c r="AXF46" s="967"/>
      <c r="AXG46" s="967"/>
      <c r="AXH46" s="967"/>
      <c r="AXI46" s="967"/>
      <c r="AXJ46" s="967"/>
      <c r="AXK46" s="967"/>
      <c r="AXL46" s="967"/>
      <c r="AXM46" s="967"/>
      <c r="AXN46" s="967"/>
      <c r="AXO46" s="967"/>
      <c r="AXP46" s="967"/>
      <c r="AXQ46" s="967"/>
      <c r="AXR46" s="967"/>
      <c r="AXS46" s="967"/>
      <c r="AXT46" s="967"/>
      <c r="AXU46" s="967"/>
      <c r="AXV46" s="967"/>
      <c r="AXW46" s="967"/>
      <c r="AXX46" s="967"/>
      <c r="AXY46" s="967"/>
      <c r="AXZ46" s="967"/>
      <c r="AYA46" s="967"/>
      <c r="AYB46" s="967"/>
      <c r="AYC46" s="967"/>
      <c r="AYD46" s="967"/>
      <c r="AYE46" s="967"/>
      <c r="AYF46" s="967"/>
      <c r="AYG46" s="967"/>
      <c r="AYH46" s="967"/>
      <c r="AYI46" s="967"/>
      <c r="AYJ46" s="967"/>
      <c r="AYK46" s="967"/>
      <c r="AYL46" s="967"/>
      <c r="AYM46" s="967"/>
      <c r="AYN46" s="967"/>
      <c r="AYO46" s="967"/>
      <c r="AYP46" s="967"/>
      <c r="AYQ46" s="967"/>
      <c r="AYR46" s="967"/>
      <c r="AYS46" s="967"/>
      <c r="AYT46" s="967"/>
      <c r="AYU46" s="967"/>
      <c r="AYV46" s="967"/>
      <c r="AYW46" s="967"/>
      <c r="AYX46" s="967"/>
      <c r="AYY46" s="967"/>
      <c r="AYZ46" s="967"/>
      <c r="AZA46" s="967"/>
      <c r="AZB46" s="967"/>
      <c r="AZC46" s="967"/>
      <c r="AZD46" s="967"/>
      <c r="AZE46" s="967"/>
      <c r="AZF46" s="967"/>
      <c r="AZG46" s="967"/>
      <c r="AZH46" s="967"/>
      <c r="AZI46" s="967"/>
      <c r="AZJ46" s="967"/>
      <c r="AZK46" s="967"/>
      <c r="AZL46" s="967"/>
      <c r="AZM46" s="967"/>
      <c r="AZN46" s="967"/>
      <c r="AZO46" s="967"/>
      <c r="AZP46" s="967"/>
      <c r="AZQ46" s="967"/>
      <c r="AZR46" s="967"/>
      <c r="AZS46" s="967"/>
      <c r="AZT46" s="967"/>
      <c r="AZU46" s="967"/>
      <c r="AZV46" s="967"/>
      <c r="AZW46" s="967"/>
      <c r="AZX46" s="967"/>
      <c r="AZY46" s="967"/>
      <c r="AZZ46" s="967"/>
      <c r="BAA46" s="967"/>
      <c r="BAB46" s="967"/>
      <c r="BAC46" s="967"/>
      <c r="BAD46" s="967"/>
      <c r="BAE46" s="967"/>
      <c r="BAF46" s="967"/>
      <c r="BAG46" s="967"/>
      <c r="BAH46" s="967"/>
      <c r="BAI46" s="967"/>
      <c r="BAJ46" s="967"/>
      <c r="BAK46" s="967"/>
      <c r="BAL46" s="967"/>
      <c r="BAM46" s="967"/>
      <c r="BAN46" s="967"/>
      <c r="BAO46" s="967"/>
      <c r="BAP46" s="967"/>
      <c r="BAQ46" s="967"/>
      <c r="BAR46" s="967"/>
      <c r="BAS46" s="967"/>
      <c r="BAT46" s="967"/>
      <c r="BAU46" s="967"/>
      <c r="BAV46" s="967"/>
      <c r="BAW46" s="967"/>
      <c r="BAX46" s="967"/>
      <c r="BAY46" s="967"/>
      <c r="BAZ46" s="967"/>
      <c r="BBA46" s="967"/>
      <c r="BBB46" s="967"/>
      <c r="BBC46" s="967"/>
      <c r="BBD46" s="967"/>
      <c r="BBE46" s="967"/>
      <c r="BBF46" s="967"/>
      <c r="BBG46" s="967"/>
      <c r="BBH46" s="967"/>
      <c r="BBI46" s="967"/>
      <c r="BBJ46" s="967"/>
      <c r="BBK46" s="967"/>
      <c r="BBL46" s="967"/>
      <c r="BBM46" s="967"/>
      <c r="BBN46" s="967"/>
      <c r="BBO46" s="967"/>
      <c r="BBP46" s="967"/>
      <c r="BBQ46" s="967"/>
      <c r="BBR46" s="967"/>
      <c r="BBS46" s="967"/>
      <c r="BBT46" s="967"/>
      <c r="BBU46" s="967"/>
      <c r="BBV46" s="967"/>
      <c r="BBW46" s="967"/>
      <c r="BBX46" s="967"/>
      <c r="BBY46" s="967"/>
      <c r="BBZ46" s="967"/>
      <c r="BCA46" s="967"/>
      <c r="BCB46" s="967"/>
      <c r="BCC46" s="967"/>
      <c r="BCD46" s="967"/>
      <c r="BCE46" s="967"/>
      <c r="BCF46" s="967"/>
      <c r="BCG46" s="967"/>
      <c r="BCH46" s="967"/>
      <c r="BCI46" s="967"/>
      <c r="BCJ46" s="967"/>
      <c r="BCK46" s="967"/>
      <c r="BCL46" s="967"/>
      <c r="BCM46" s="967"/>
      <c r="BCN46" s="967"/>
      <c r="BCO46" s="967"/>
      <c r="BCP46" s="967"/>
      <c r="BCQ46" s="967"/>
      <c r="BCR46" s="967"/>
      <c r="BCS46" s="967"/>
      <c r="BCT46" s="967"/>
      <c r="BCU46" s="967"/>
      <c r="BCV46" s="967"/>
      <c r="BCW46" s="967"/>
      <c r="BCX46" s="967"/>
      <c r="BCY46" s="967"/>
      <c r="BCZ46" s="967"/>
      <c r="BDA46" s="967"/>
      <c r="BDB46" s="967"/>
      <c r="BDC46" s="967"/>
      <c r="BDD46" s="967"/>
      <c r="BDE46" s="967"/>
      <c r="BDF46" s="967"/>
      <c r="BDG46" s="967"/>
      <c r="BDH46" s="967"/>
      <c r="BDI46" s="967"/>
      <c r="BDJ46" s="967"/>
      <c r="BDK46" s="967"/>
      <c r="BDL46" s="967"/>
      <c r="BDM46" s="967"/>
      <c r="BDN46" s="967"/>
      <c r="BDO46" s="967"/>
      <c r="BDP46" s="967"/>
      <c r="BDQ46" s="967"/>
      <c r="BDR46" s="967"/>
      <c r="BDS46" s="967"/>
      <c r="BDT46" s="967"/>
      <c r="BDU46" s="967"/>
      <c r="BDV46" s="967"/>
      <c r="BDW46" s="967"/>
      <c r="BDX46" s="967"/>
      <c r="BDY46" s="967"/>
      <c r="BDZ46" s="967"/>
      <c r="BEA46" s="967"/>
      <c r="BEB46" s="967"/>
      <c r="BEC46" s="967"/>
      <c r="BED46" s="967"/>
      <c r="BEE46" s="967"/>
      <c r="BEF46" s="967"/>
      <c r="BEG46" s="967"/>
      <c r="BEH46" s="967"/>
      <c r="BEI46" s="967"/>
      <c r="BEJ46" s="967"/>
      <c r="BEK46" s="967"/>
      <c r="BEL46" s="967"/>
      <c r="BEM46" s="967"/>
      <c r="BEN46" s="967"/>
      <c r="BEO46" s="967"/>
      <c r="BEP46" s="967"/>
      <c r="BEQ46" s="967"/>
      <c r="BER46" s="967"/>
      <c r="BES46" s="967"/>
      <c r="BET46" s="967"/>
      <c r="BEU46" s="967"/>
      <c r="BEV46" s="967"/>
      <c r="BEW46" s="967"/>
      <c r="BEX46" s="967"/>
      <c r="BEY46" s="967"/>
      <c r="BEZ46" s="967"/>
      <c r="BFA46" s="967"/>
      <c r="BFB46" s="967"/>
      <c r="BFC46" s="967"/>
      <c r="BFD46" s="967"/>
      <c r="BFE46" s="967"/>
      <c r="BFF46" s="967"/>
      <c r="BFG46" s="967"/>
      <c r="BFH46" s="967"/>
      <c r="BFI46" s="967"/>
      <c r="BFJ46" s="967"/>
      <c r="BFK46" s="967"/>
      <c r="BFL46" s="967"/>
      <c r="BFM46" s="967"/>
      <c r="BFN46" s="967"/>
      <c r="BFO46" s="967"/>
      <c r="BFP46" s="967"/>
      <c r="BFQ46" s="967"/>
      <c r="BFR46" s="967"/>
      <c r="BFS46" s="967"/>
      <c r="BFT46" s="967"/>
      <c r="BFU46" s="967"/>
      <c r="BFV46" s="967"/>
      <c r="BFW46" s="967"/>
      <c r="BFX46" s="967"/>
      <c r="BFY46" s="967"/>
      <c r="BFZ46" s="967"/>
      <c r="BGA46" s="967"/>
      <c r="BGB46" s="967"/>
      <c r="BGC46" s="967"/>
      <c r="BGD46" s="967"/>
      <c r="BGE46" s="967"/>
      <c r="BGF46" s="967"/>
      <c r="BGG46" s="967"/>
      <c r="BGH46" s="967"/>
      <c r="BGI46" s="967"/>
      <c r="BGJ46" s="967"/>
      <c r="BGK46" s="967"/>
      <c r="BGL46" s="967"/>
      <c r="BGM46" s="967"/>
      <c r="BGN46" s="967"/>
      <c r="BGO46" s="967"/>
      <c r="BGP46" s="967"/>
      <c r="BGQ46" s="967"/>
      <c r="BGR46" s="967"/>
      <c r="BGS46" s="967"/>
      <c r="BGT46" s="967"/>
      <c r="BGU46" s="967"/>
      <c r="BGV46" s="967"/>
      <c r="BGW46" s="967"/>
      <c r="BGX46" s="967"/>
      <c r="BGY46" s="967"/>
      <c r="BGZ46" s="967"/>
      <c r="BHA46" s="967"/>
      <c r="BHB46" s="967"/>
      <c r="BHC46" s="967"/>
      <c r="BHD46" s="967"/>
      <c r="BHE46" s="967"/>
      <c r="BHF46" s="967"/>
      <c r="BHG46" s="967"/>
      <c r="BHH46" s="967"/>
      <c r="BHI46" s="967"/>
      <c r="BHJ46" s="967"/>
      <c r="BHK46" s="967"/>
      <c r="BHL46" s="967"/>
      <c r="BHM46" s="967"/>
      <c r="BHN46" s="967"/>
      <c r="BHO46" s="967"/>
      <c r="BHP46" s="967"/>
      <c r="BHQ46" s="967"/>
      <c r="BHR46" s="967"/>
      <c r="BHS46" s="967"/>
      <c r="BHT46" s="967"/>
      <c r="BHU46" s="967"/>
      <c r="BHV46" s="967"/>
      <c r="BHW46" s="967"/>
      <c r="BHX46" s="967"/>
      <c r="BHY46" s="967"/>
      <c r="BHZ46" s="967"/>
      <c r="BIA46" s="967"/>
      <c r="BIB46" s="967"/>
      <c r="BIC46" s="967"/>
      <c r="BID46" s="967"/>
      <c r="BIE46" s="967"/>
      <c r="BIF46" s="967"/>
      <c r="BIG46" s="967"/>
      <c r="BIH46" s="967"/>
      <c r="BII46" s="967"/>
      <c r="BIJ46" s="967"/>
      <c r="BIK46" s="967"/>
      <c r="BIL46" s="967"/>
      <c r="BIM46" s="967"/>
      <c r="BIN46" s="967"/>
      <c r="BIO46" s="967"/>
      <c r="BIP46" s="967"/>
      <c r="BIQ46" s="967"/>
      <c r="BIR46" s="967"/>
      <c r="BIS46" s="967"/>
      <c r="BIT46" s="967"/>
      <c r="BIU46" s="967"/>
      <c r="BIV46" s="967"/>
      <c r="BIW46" s="967"/>
      <c r="BIX46" s="967"/>
      <c r="BIY46" s="967"/>
      <c r="BIZ46" s="967"/>
      <c r="BJA46" s="967"/>
      <c r="BJB46" s="967"/>
      <c r="BJC46" s="967"/>
      <c r="BJD46" s="967"/>
      <c r="BJE46" s="967"/>
      <c r="BJF46" s="967"/>
      <c r="BJG46" s="967"/>
      <c r="BJH46" s="967"/>
      <c r="BJI46" s="967"/>
      <c r="BJJ46" s="967"/>
      <c r="BJK46" s="967"/>
      <c r="BJL46" s="967"/>
      <c r="BJM46" s="967"/>
      <c r="BJN46" s="967"/>
      <c r="BJO46" s="967"/>
      <c r="BJP46" s="967"/>
      <c r="BJQ46" s="967"/>
      <c r="BJR46" s="967"/>
      <c r="BJS46" s="967"/>
      <c r="BJT46" s="967"/>
      <c r="BJU46" s="967"/>
      <c r="BJV46" s="967"/>
      <c r="BJW46" s="967"/>
      <c r="BJX46" s="967"/>
      <c r="BJY46" s="967"/>
      <c r="BJZ46" s="967"/>
      <c r="BKA46" s="967"/>
      <c r="BKB46" s="967"/>
      <c r="BKC46" s="967"/>
      <c r="BKD46" s="967"/>
      <c r="BKE46" s="967"/>
      <c r="BKF46" s="967"/>
      <c r="BKG46" s="967"/>
      <c r="BKH46" s="967"/>
      <c r="BKI46" s="967"/>
      <c r="BKJ46" s="967"/>
      <c r="BKK46" s="967"/>
      <c r="BKL46" s="967"/>
      <c r="BKM46" s="967"/>
      <c r="BKN46" s="967"/>
      <c r="BKO46" s="967"/>
      <c r="BKP46" s="967"/>
      <c r="BKQ46" s="967"/>
      <c r="BKR46" s="967"/>
      <c r="BKS46" s="967"/>
      <c r="BKT46" s="967"/>
      <c r="BKU46" s="967"/>
      <c r="BKV46" s="967"/>
      <c r="BKW46" s="967"/>
      <c r="BKX46" s="967"/>
      <c r="BKY46" s="967"/>
      <c r="BKZ46" s="967"/>
      <c r="BLA46" s="967"/>
      <c r="BLB46" s="967"/>
      <c r="BLC46" s="967"/>
      <c r="BLD46" s="967"/>
      <c r="BLE46" s="967"/>
      <c r="BLF46" s="967"/>
      <c r="BLG46" s="967"/>
      <c r="BLH46" s="967"/>
      <c r="BLI46" s="967"/>
      <c r="BLJ46" s="967"/>
      <c r="BLK46" s="967"/>
      <c r="BLL46" s="967"/>
      <c r="BLM46" s="967"/>
      <c r="BLN46" s="967"/>
      <c r="BLO46" s="967"/>
      <c r="BLP46" s="967"/>
      <c r="BLQ46" s="967"/>
      <c r="BLR46" s="967"/>
      <c r="BLS46" s="967"/>
      <c r="BLT46" s="967"/>
      <c r="BLU46" s="967"/>
      <c r="BLV46" s="967"/>
      <c r="BLW46" s="967"/>
      <c r="BLX46" s="967"/>
      <c r="BLY46" s="967"/>
      <c r="BLZ46" s="967"/>
      <c r="BMA46" s="967"/>
      <c r="BMB46" s="967"/>
      <c r="BMC46" s="967"/>
      <c r="BMD46" s="967"/>
      <c r="BME46" s="967"/>
      <c r="BMF46" s="967"/>
      <c r="BMG46" s="967"/>
      <c r="BMH46" s="967"/>
      <c r="BMI46" s="967"/>
      <c r="BMJ46" s="967"/>
      <c r="BMK46" s="967"/>
      <c r="BML46" s="967"/>
      <c r="BMM46" s="967"/>
      <c r="BMN46" s="967"/>
      <c r="BMO46" s="967"/>
      <c r="BMP46" s="967"/>
      <c r="BMQ46" s="967"/>
      <c r="BMR46" s="967"/>
      <c r="BMS46" s="967"/>
      <c r="BMT46" s="967"/>
      <c r="BMU46" s="967"/>
      <c r="BMV46" s="967"/>
      <c r="BMW46" s="967"/>
      <c r="BMX46" s="967"/>
      <c r="BMY46" s="967"/>
      <c r="BMZ46" s="967"/>
      <c r="BNA46" s="967"/>
      <c r="BNB46" s="967"/>
      <c r="BNC46" s="967"/>
      <c r="BND46" s="967"/>
      <c r="BNE46" s="967"/>
      <c r="BNF46" s="967"/>
      <c r="BNG46" s="967"/>
      <c r="BNH46" s="967"/>
      <c r="BNI46" s="967"/>
      <c r="BNJ46" s="967"/>
      <c r="BNK46" s="967"/>
      <c r="BNL46" s="967"/>
      <c r="BNM46" s="967"/>
      <c r="BNN46" s="967"/>
      <c r="BNO46" s="967"/>
      <c r="BNP46" s="967"/>
      <c r="BNQ46" s="967"/>
      <c r="BNR46" s="967"/>
      <c r="BNS46" s="967"/>
      <c r="BNT46" s="967"/>
      <c r="BNU46" s="967"/>
      <c r="BNV46" s="967"/>
      <c r="BNW46" s="967"/>
      <c r="BNX46" s="967"/>
      <c r="BNY46" s="967"/>
      <c r="BNZ46" s="967"/>
      <c r="BOA46" s="967"/>
      <c r="BOB46" s="967"/>
      <c r="BOC46" s="967"/>
      <c r="BOD46" s="967"/>
      <c r="BOE46" s="967"/>
      <c r="BOF46" s="967"/>
      <c r="BOG46" s="967"/>
      <c r="BOH46" s="967"/>
      <c r="BOI46" s="967"/>
      <c r="BOJ46" s="967"/>
      <c r="BOK46" s="967"/>
      <c r="BOL46" s="967"/>
      <c r="BOM46" s="967"/>
      <c r="BON46" s="967"/>
      <c r="BOO46" s="967"/>
      <c r="BOP46" s="967"/>
      <c r="BOQ46" s="967"/>
      <c r="BOR46" s="967"/>
      <c r="BOS46" s="967"/>
      <c r="BOT46" s="967"/>
      <c r="BOU46" s="967"/>
      <c r="BOV46" s="967"/>
      <c r="BOW46" s="967"/>
      <c r="BOX46" s="967"/>
      <c r="BOY46" s="967"/>
      <c r="BOZ46" s="967"/>
      <c r="BPA46" s="967"/>
      <c r="BPB46" s="967"/>
      <c r="BPC46" s="967"/>
      <c r="BPD46" s="967"/>
      <c r="BPE46" s="967"/>
      <c r="BPF46" s="967"/>
      <c r="BPG46" s="967"/>
      <c r="BPH46" s="967"/>
      <c r="BPI46" s="967"/>
      <c r="BPJ46" s="967"/>
      <c r="BPK46" s="967"/>
      <c r="BPL46" s="967"/>
      <c r="BPM46" s="967"/>
      <c r="BPN46" s="967"/>
      <c r="BPO46" s="967"/>
      <c r="BPP46" s="967"/>
      <c r="BPQ46" s="967"/>
      <c r="BPR46" s="967"/>
      <c r="BPS46" s="967"/>
      <c r="BPT46" s="967"/>
      <c r="BPU46" s="967"/>
      <c r="BPV46" s="967"/>
      <c r="BPW46" s="967"/>
      <c r="BPX46" s="967"/>
      <c r="BPY46" s="967"/>
      <c r="BPZ46" s="967"/>
      <c r="BQA46" s="967"/>
      <c r="BQB46" s="967"/>
      <c r="BQC46" s="967"/>
      <c r="BQD46" s="967"/>
      <c r="BQE46" s="967"/>
      <c r="BQF46" s="967"/>
      <c r="BQG46" s="967"/>
      <c r="BQH46" s="967"/>
      <c r="BQI46" s="967"/>
      <c r="BQJ46" s="967"/>
      <c r="BQK46" s="967"/>
      <c r="BQL46" s="967"/>
      <c r="BQM46" s="967"/>
      <c r="BQN46" s="967"/>
      <c r="BQO46" s="967"/>
      <c r="BQP46" s="967"/>
      <c r="BQQ46" s="967"/>
      <c r="BQR46" s="967"/>
      <c r="BQS46" s="967"/>
      <c r="BQT46" s="967"/>
      <c r="BQU46" s="967"/>
      <c r="BQV46" s="967"/>
      <c r="BQW46" s="967"/>
      <c r="BQX46" s="967"/>
      <c r="BQY46" s="967"/>
      <c r="BQZ46" s="967"/>
      <c r="BRA46" s="967"/>
      <c r="BRB46" s="967"/>
      <c r="BRC46" s="967"/>
      <c r="BRD46" s="967"/>
      <c r="BRE46" s="967"/>
      <c r="BRF46" s="967"/>
      <c r="BRG46" s="967"/>
      <c r="BRH46" s="967"/>
      <c r="BRI46" s="967"/>
      <c r="BRJ46" s="967"/>
      <c r="BRK46" s="967"/>
      <c r="BRL46" s="967"/>
      <c r="BRM46" s="967"/>
      <c r="BRN46" s="967"/>
      <c r="BRO46" s="967"/>
      <c r="BRP46" s="967"/>
      <c r="BRQ46" s="967"/>
      <c r="BRR46" s="967"/>
      <c r="BRS46" s="967"/>
      <c r="BRT46" s="967"/>
      <c r="BRU46" s="967"/>
      <c r="BRV46" s="967"/>
      <c r="BRW46" s="967"/>
      <c r="BRX46" s="967"/>
      <c r="BRY46" s="967"/>
      <c r="BRZ46" s="967"/>
      <c r="BSA46" s="967"/>
      <c r="BSB46" s="967"/>
      <c r="BSC46" s="967"/>
      <c r="BSD46" s="967"/>
      <c r="BSE46" s="967"/>
      <c r="BSF46" s="967"/>
      <c r="BSG46" s="967"/>
      <c r="BSH46" s="967"/>
      <c r="BSI46" s="967"/>
      <c r="BSJ46" s="967"/>
      <c r="BSK46" s="967"/>
      <c r="BSL46" s="967"/>
      <c r="BSM46" s="967"/>
      <c r="BSN46" s="967"/>
      <c r="BSO46" s="967"/>
      <c r="BSP46" s="967"/>
      <c r="BSQ46" s="967"/>
      <c r="BSR46" s="967"/>
      <c r="BSS46" s="967"/>
      <c r="BST46" s="967"/>
      <c r="BSU46" s="967"/>
      <c r="BSV46" s="967"/>
      <c r="BSW46" s="967"/>
      <c r="BSX46" s="967"/>
      <c r="BSY46" s="967"/>
      <c r="BSZ46" s="967"/>
      <c r="BTA46" s="967"/>
      <c r="BTB46" s="967"/>
      <c r="BTC46" s="967"/>
      <c r="BTD46" s="967"/>
      <c r="BTE46" s="967"/>
      <c r="BTF46" s="967"/>
      <c r="BTG46" s="967"/>
      <c r="BTH46" s="967"/>
      <c r="BTI46" s="967"/>
      <c r="BTJ46" s="967"/>
      <c r="BTK46" s="967"/>
      <c r="BTL46" s="967"/>
      <c r="BTM46" s="967"/>
      <c r="BTN46" s="967"/>
      <c r="BTO46" s="967"/>
      <c r="BTP46" s="967"/>
      <c r="BTQ46" s="967"/>
      <c r="BTR46" s="967"/>
      <c r="BTS46" s="967"/>
      <c r="BTT46" s="967"/>
      <c r="BTU46" s="967"/>
      <c r="BTV46" s="967"/>
      <c r="BTW46" s="967"/>
      <c r="BTX46" s="967"/>
      <c r="BTY46" s="967"/>
      <c r="BTZ46" s="967"/>
      <c r="BUA46" s="967"/>
      <c r="BUB46" s="967"/>
      <c r="BUC46" s="967"/>
      <c r="BUD46" s="967"/>
      <c r="BUE46" s="967"/>
      <c r="BUF46" s="967"/>
      <c r="BUG46" s="967"/>
      <c r="BUH46" s="967"/>
      <c r="BUI46" s="967"/>
      <c r="BUJ46" s="967"/>
      <c r="BUK46" s="967"/>
      <c r="BUL46" s="967"/>
      <c r="BUM46" s="967"/>
      <c r="BUN46" s="967"/>
      <c r="BUO46" s="967"/>
      <c r="BUP46" s="967"/>
      <c r="BUQ46" s="967"/>
      <c r="BUR46" s="967"/>
      <c r="BUS46" s="967"/>
      <c r="BUT46" s="967"/>
      <c r="BUU46" s="967"/>
      <c r="BUV46" s="967"/>
      <c r="BUW46" s="967"/>
      <c r="BUX46" s="967"/>
      <c r="BUY46" s="967"/>
      <c r="BUZ46" s="967"/>
      <c r="BVA46" s="967"/>
      <c r="BVB46" s="967"/>
      <c r="BVC46" s="967"/>
      <c r="BVD46" s="967"/>
      <c r="BVE46" s="967"/>
      <c r="BVF46" s="967"/>
      <c r="BVG46" s="967"/>
      <c r="BVH46" s="967"/>
      <c r="BVI46" s="967"/>
      <c r="BVJ46" s="967"/>
      <c r="BVK46" s="967"/>
      <c r="BVL46" s="967"/>
      <c r="BVM46" s="967"/>
      <c r="BVN46" s="967"/>
      <c r="BVO46" s="967"/>
      <c r="BVP46" s="967"/>
      <c r="BVQ46" s="967"/>
      <c r="BVR46" s="967"/>
      <c r="BVS46" s="967"/>
      <c r="BVT46" s="967"/>
      <c r="BVU46" s="967"/>
      <c r="BVV46" s="967"/>
      <c r="BVW46" s="967"/>
      <c r="BVX46" s="967"/>
      <c r="BVY46" s="967"/>
      <c r="BVZ46" s="967"/>
      <c r="BWA46" s="967"/>
      <c r="BWB46" s="967"/>
      <c r="BWC46" s="967"/>
      <c r="BWD46" s="967"/>
      <c r="BWE46" s="967"/>
      <c r="BWF46" s="967"/>
      <c r="BWG46" s="967"/>
      <c r="BWH46" s="967"/>
      <c r="BWI46" s="967"/>
      <c r="BWJ46" s="967"/>
      <c r="BWK46" s="967"/>
      <c r="BWL46" s="967"/>
      <c r="BWM46" s="967"/>
      <c r="BWN46" s="967"/>
      <c r="BWO46" s="967"/>
      <c r="BWP46" s="967"/>
      <c r="BWQ46" s="967"/>
      <c r="BWR46" s="967"/>
      <c r="BWS46" s="967"/>
      <c r="BWT46" s="967"/>
      <c r="BWU46" s="967"/>
      <c r="BWV46" s="967"/>
      <c r="BWW46" s="967"/>
      <c r="BWX46" s="967"/>
      <c r="BWY46" s="967"/>
      <c r="BWZ46" s="967"/>
      <c r="BXA46" s="967"/>
      <c r="BXB46" s="967"/>
      <c r="BXC46" s="967"/>
      <c r="BXD46" s="967"/>
      <c r="BXE46" s="967"/>
      <c r="BXF46" s="967"/>
      <c r="BXG46" s="967"/>
      <c r="BXH46" s="967"/>
      <c r="BXI46" s="967"/>
      <c r="BXJ46" s="967"/>
      <c r="BXK46" s="967"/>
      <c r="BXL46" s="967"/>
      <c r="BXM46" s="967"/>
      <c r="BXN46" s="967"/>
      <c r="BXO46" s="967"/>
      <c r="BXP46" s="967"/>
      <c r="BXQ46" s="967"/>
      <c r="BXR46" s="967"/>
      <c r="BXS46" s="967"/>
      <c r="BXT46" s="967"/>
      <c r="BXU46" s="967"/>
      <c r="BXV46" s="967"/>
      <c r="BXW46" s="967"/>
      <c r="BXX46" s="967"/>
      <c r="BXY46" s="967"/>
      <c r="BXZ46" s="967"/>
      <c r="BYA46" s="967"/>
      <c r="BYB46" s="967"/>
      <c r="BYC46" s="967"/>
      <c r="BYD46" s="967"/>
      <c r="BYE46" s="967"/>
      <c r="BYF46" s="967"/>
      <c r="BYG46" s="967"/>
      <c r="BYH46" s="967"/>
      <c r="BYI46" s="967"/>
      <c r="BYJ46" s="967"/>
      <c r="BYK46" s="967"/>
      <c r="BYL46" s="967"/>
      <c r="BYM46" s="967"/>
      <c r="BYN46" s="967"/>
      <c r="BYO46" s="967"/>
      <c r="BYP46" s="967"/>
      <c r="BYQ46" s="967"/>
      <c r="BYR46" s="967"/>
      <c r="BYS46" s="967"/>
      <c r="BYT46" s="967"/>
      <c r="BYU46" s="967"/>
      <c r="BYV46" s="967"/>
      <c r="BYW46" s="967"/>
      <c r="BYX46" s="967"/>
      <c r="BYY46" s="967"/>
      <c r="BYZ46" s="967"/>
      <c r="BZA46" s="967"/>
      <c r="BZB46" s="967"/>
      <c r="BZC46" s="967"/>
      <c r="BZD46" s="967"/>
      <c r="BZE46" s="967"/>
      <c r="BZF46" s="967"/>
      <c r="BZG46" s="967"/>
      <c r="BZH46" s="967"/>
      <c r="BZI46" s="967"/>
      <c r="BZJ46" s="967"/>
      <c r="BZK46" s="967"/>
      <c r="BZL46" s="967"/>
      <c r="BZM46" s="967"/>
      <c r="BZN46" s="967"/>
      <c r="BZO46" s="967"/>
      <c r="BZP46" s="967"/>
      <c r="BZQ46" s="967"/>
      <c r="BZR46" s="967"/>
      <c r="BZS46" s="967"/>
      <c r="BZT46" s="967"/>
      <c r="BZU46" s="967"/>
      <c r="BZV46" s="967"/>
      <c r="BZW46" s="967"/>
      <c r="BZX46" s="967"/>
      <c r="BZY46" s="967"/>
      <c r="BZZ46" s="967"/>
      <c r="CAA46" s="967"/>
      <c r="CAB46" s="967"/>
      <c r="CAC46" s="967"/>
      <c r="CAD46" s="967"/>
      <c r="CAE46" s="967"/>
      <c r="CAF46" s="967"/>
      <c r="CAG46" s="967"/>
      <c r="CAH46" s="967"/>
      <c r="CAI46" s="967"/>
      <c r="CAJ46" s="967"/>
      <c r="CAK46" s="967"/>
      <c r="CAL46" s="967"/>
      <c r="CAM46" s="967"/>
      <c r="CAN46" s="967"/>
      <c r="CAO46" s="967"/>
      <c r="CAP46" s="967"/>
      <c r="CAQ46" s="967"/>
      <c r="CAR46" s="967"/>
      <c r="CAS46" s="967"/>
      <c r="CAT46" s="967"/>
      <c r="CAU46" s="967"/>
      <c r="CAV46" s="967"/>
      <c r="CAW46" s="967"/>
      <c r="CAX46" s="967"/>
      <c r="CAY46" s="967"/>
      <c r="CAZ46" s="967"/>
      <c r="CBA46" s="967"/>
      <c r="CBB46" s="967"/>
      <c r="CBC46" s="967"/>
      <c r="CBD46" s="967"/>
      <c r="CBE46" s="967"/>
      <c r="CBF46" s="967"/>
      <c r="CBG46" s="967"/>
      <c r="CBH46" s="967"/>
      <c r="CBI46" s="967"/>
      <c r="CBJ46" s="967"/>
      <c r="CBK46" s="967"/>
      <c r="CBL46" s="967"/>
      <c r="CBM46" s="967"/>
      <c r="CBN46" s="967"/>
      <c r="CBO46" s="967"/>
      <c r="CBP46" s="967"/>
      <c r="CBQ46" s="967"/>
      <c r="CBR46" s="967"/>
      <c r="CBS46" s="967"/>
      <c r="CBT46" s="967"/>
      <c r="CBU46" s="967"/>
      <c r="CBV46" s="967"/>
      <c r="CBW46" s="967"/>
      <c r="CBX46" s="967"/>
      <c r="CBY46" s="967"/>
      <c r="CBZ46" s="967"/>
      <c r="CCA46" s="967"/>
      <c r="CCB46" s="967"/>
      <c r="CCC46" s="967"/>
      <c r="CCD46" s="967"/>
      <c r="CCE46" s="967"/>
      <c r="CCF46" s="967"/>
      <c r="CCG46" s="967"/>
      <c r="CCH46" s="967"/>
      <c r="CCI46" s="967"/>
      <c r="CCJ46" s="967"/>
      <c r="CCK46" s="967"/>
      <c r="CCL46" s="967"/>
      <c r="CCM46" s="967"/>
      <c r="CCN46" s="967"/>
      <c r="CCO46" s="967"/>
      <c r="CCP46" s="967"/>
      <c r="CCQ46" s="967"/>
      <c r="CCR46" s="967"/>
      <c r="CCS46" s="967"/>
      <c r="CCT46" s="967"/>
      <c r="CCU46" s="967"/>
      <c r="CCV46" s="967"/>
      <c r="CCW46" s="967"/>
      <c r="CCX46" s="967"/>
      <c r="CCY46" s="967"/>
      <c r="CCZ46" s="967"/>
      <c r="CDA46" s="967"/>
      <c r="CDB46" s="967"/>
      <c r="CDC46" s="967"/>
      <c r="CDD46" s="967"/>
      <c r="CDE46" s="967"/>
      <c r="CDF46" s="967"/>
      <c r="CDG46" s="967"/>
      <c r="CDH46" s="967"/>
      <c r="CDI46" s="967"/>
      <c r="CDJ46" s="967"/>
      <c r="CDK46" s="967"/>
      <c r="CDL46" s="967"/>
      <c r="CDM46" s="967"/>
      <c r="CDN46" s="967"/>
      <c r="CDO46" s="967"/>
      <c r="CDP46" s="967"/>
      <c r="CDQ46" s="967"/>
      <c r="CDR46" s="967"/>
      <c r="CDS46" s="967"/>
      <c r="CDT46" s="967"/>
      <c r="CDU46" s="967"/>
      <c r="CDV46" s="967"/>
      <c r="CDW46" s="967"/>
      <c r="CDX46" s="967"/>
      <c r="CDY46" s="967"/>
      <c r="CDZ46" s="967"/>
      <c r="CEA46" s="967"/>
      <c r="CEB46" s="967"/>
      <c r="CEC46" s="967"/>
      <c r="CED46" s="967"/>
      <c r="CEE46" s="967"/>
      <c r="CEF46" s="967"/>
      <c r="CEG46" s="967"/>
      <c r="CEH46" s="967"/>
      <c r="CEI46" s="967"/>
      <c r="CEJ46" s="967"/>
      <c r="CEK46" s="967"/>
      <c r="CEL46" s="967"/>
      <c r="CEM46" s="967"/>
      <c r="CEN46" s="967"/>
      <c r="CEO46" s="967"/>
      <c r="CEP46" s="967"/>
      <c r="CEQ46" s="967"/>
      <c r="CER46" s="967"/>
      <c r="CES46" s="967"/>
      <c r="CET46" s="967"/>
      <c r="CEU46" s="967"/>
      <c r="CEV46" s="967"/>
      <c r="CEW46" s="967"/>
      <c r="CEX46" s="967"/>
      <c r="CEY46" s="967"/>
      <c r="CEZ46" s="967"/>
      <c r="CFA46" s="967"/>
      <c r="CFB46" s="967"/>
      <c r="CFC46" s="967"/>
      <c r="CFD46" s="967"/>
      <c r="CFE46" s="967"/>
      <c r="CFF46" s="967"/>
      <c r="CFG46" s="967"/>
      <c r="CFH46" s="967"/>
      <c r="CFI46" s="967"/>
      <c r="CFJ46" s="967"/>
      <c r="CFK46" s="967"/>
      <c r="CFL46" s="967"/>
      <c r="CFM46" s="967"/>
      <c r="CFN46" s="967"/>
      <c r="CFO46" s="967"/>
      <c r="CFP46" s="967"/>
      <c r="CFQ46" s="967"/>
      <c r="CFR46" s="967"/>
      <c r="CFS46" s="967"/>
      <c r="CFT46" s="967"/>
      <c r="CFU46" s="967"/>
      <c r="CFV46" s="967"/>
      <c r="CFW46" s="967"/>
      <c r="CFX46" s="967"/>
      <c r="CFY46" s="967"/>
      <c r="CFZ46" s="967"/>
      <c r="CGA46" s="967"/>
      <c r="CGB46" s="967"/>
      <c r="CGC46" s="967"/>
      <c r="CGD46" s="967"/>
      <c r="CGE46" s="967"/>
      <c r="CGF46" s="967"/>
      <c r="CGG46" s="967"/>
      <c r="CGH46" s="967"/>
      <c r="CGI46" s="967"/>
      <c r="CGJ46" s="967"/>
      <c r="CGK46" s="967"/>
      <c r="CGL46" s="967"/>
      <c r="CGM46" s="967"/>
      <c r="CGN46" s="967"/>
      <c r="CGO46" s="967"/>
      <c r="CGP46" s="967"/>
      <c r="CGQ46" s="967"/>
      <c r="CGR46" s="967"/>
      <c r="CGS46" s="967"/>
      <c r="CGT46" s="967"/>
      <c r="CGU46" s="967"/>
      <c r="CGV46" s="967"/>
      <c r="CGW46" s="967"/>
      <c r="CGX46" s="967"/>
      <c r="CGY46" s="967"/>
      <c r="CGZ46" s="967"/>
      <c r="CHA46" s="967"/>
      <c r="CHB46" s="967"/>
      <c r="CHC46" s="967"/>
      <c r="CHD46" s="967"/>
      <c r="CHE46" s="967"/>
      <c r="CHF46" s="967"/>
      <c r="CHG46" s="967"/>
      <c r="CHH46" s="967"/>
      <c r="CHI46" s="967"/>
      <c r="CHJ46" s="967"/>
      <c r="CHK46" s="967"/>
      <c r="CHL46" s="967"/>
      <c r="CHM46" s="967"/>
      <c r="CHN46" s="967"/>
      <c r="CHO46" s="967"/>
      <c r="CHP46" s="967"/>
      <c r="CHQ46" s="967"/>
      <c r="CHR46" s="967"/>
      <c r="CHS46" s="967"/>
      <c r="CHT46" s="967"/>
      <c r="CHU46" s="967"/>
      <c r="CHV46" s="967"/>
      <c r="CHW46" s="967"/>
      <c r="CHX46" s="967"/>
      <c r="CHY46" s="967"/>
      <c r="CHZ46" s="967"/>
      <c r="CIA46" s="967"/>
      <c r="CIB46" s="967"/>
      <c r="CIC46" s="967"/>
      <c r="CID46" s="967"/>
      <c r="CIE46" s="967"/>
      <c r="CIF46" s="967"/>
      <c r="CIG46" s="967"/>
      <c r="CIH46" s="967"/>
      <c r="CII46" s="967"/>
      <c r="CIJ46" s="967"/>
      <c r="CIK46" s="967"/>
      <c r="CIL46" s="967"/>
      <c r="CIM46" s="967"/>
      <c r="CIN46" s="967"/>
      <c r="CIO46" s="967"/>
      <c r="CIP46" s="967"/>
      <c r="CIQ46" s="967"/>
      <c r="CIR46" s="967"/>
      <c r="CIS46" s="967"/>
      <c r="CIT46" s="967"/>
      <c r="CIU46" s="967"/>
      <c r="CIV46" s="967"/>
      <c r="CIW46" s="967"/>
      <c r="CIX46" s="967"/>
      <c r="CIY46" s="967"/>
      <c r="CIZ46" s="967"/>
      <c r="CJA46" s="967"/>
      <c r="CJB46" s="967"/>
      <c r="CJC46" s="967"/>
      <c r="CJD46" s="967"/>
      <c r="CJE46" s="967"/>
      <c r="CJF46" s="967"/>
      <c r="CJG46" s="967"/>
      <c r="CJH46" s="967"/>
      <c r="CJI46" s="967"/>
      <c r="CJJ46" s="967"/>
      <c r="CJK46" s="967"/>
      <c r="CJL46" s="967"/>
      <c r="CJM46" s="967"/>
      <c r="CJN46" s="967"/>
      <c r="CJO46" s="967"/>
      <c r="CJP46" s="967"/>
      <c r="CJQ46" s="967"/>
      <c r="CJR46" s="967"/>
      <c r="CJS46" s="967"/>
      <c r="CJT46" s="967"/>
      <c r="CJU46" s="967"/>
      <c r="CJV46" s="967"/>
      <c r="CJW46" s="967"/>
      <c r="CJX46" s="967"/>
      <c r="CJY46" s="967"/>
      <c r="CJZ46" s="967"/>
      <c r="CKA46" s="967"/>
      <c r="CKB46" s="967"/>
      <c r="CKC46" s="967"/>
      <c r="CKD46" s="967"/>
      <c r="CKE46" s="967"/>
      <c r="CKF46" s="967"/>
      <c r="CKG46" s="967"/>
      <c r="CKH46" s="967"/>
      <c r="CKI46" s="967"/>
      <c r="CKJ46" s="967"/>
      <c r="CKK46" s="967"/>
      <c r="CKL46" s="967"/>
      <c r="CKM46" s="967"/>
      <c r="CKN46" s="967"/>
      <c r="CKO46" s="967"/>
      <c r="CKP46" s="967"/>
      <c r="CKQ46" s="967"/>
      <c r="CKR46" s="967"/>
      <c r="CKS46" s="967"/>
      <c r="CKT46" s="967"/>
      <c r="CKU46" s="967"/>
      <c r="CKV46" s="967"/>
      <c r="CKW46" s="967"/>
      <c r="CKX46" s="967"/>
      <c r="CKY46" s="967"/>
      <c r="CKZ46" s="967"/>
      <c r="CLA46" s="967"/>
      <c r="CLB46" s="967"/>
      <c r="CLC46" s="967"/>
      <c r="CLD46" s="967"/>
      <c r="CLE46" s="967"/>
      <c r="CLF46" s="967"/>
      <c r="CLG46" s="967"/>
      <c r="CLH46" s="967"/>
      <c r="CLI46" s="967"/>
      <c r="CLJ46" s="967"/>
      <c r="CLK46" s="967"/>
      <c r="CLL46" s="967"/>
      <c r="CLM46" s="967"/>
      <c r="CLN46" s="967"/>
      <c r="CLO46" s="967"/>
      <c r="CLP46" s="967"/>
      <c r="CLQ46" s="967"/>
      <c r="CLR46" s="967"/>
      <c r="CLS46" s="967"/>
      <c r="CLT46" s="967"/>
      <c r="CLU46" s="967"/>
      <c r="CLV46" s="967"/>
      <c r="CLW46" s="967"/>
      <c r="CLX46" s="967"/>
      <c r="CLY46" s="967"/>
      <c r="CLZ46" s="967"/>
      <c r="CMA46" s="967"/>
      <c r="CMB46" s="967"/>
      <c r="CMC46" s="967"/>
      <c r="CMD46" s="967"/>
      <c r="CME46" s="967"/>
      <c r="CMF46" s="967"/>
      <c r="CMG46" s="967"/>
      <c r="CMH46" s="967"/>
      <c r="CMI46" s="967"/>
      <c r="CMJ46" s="967"/>
      <c r="CMK46" s="967"/>
      <c r="CML46" s="967"/>
      <c r="CMM46" s="967"/>
      <c r="CMN46" s="967"/>
      <c r="CMO46" s="967"/>
      <c r="CMP46" s="967"/>
      <c r="CMQ46" s="967"/>
      <c r="CMR46" s="967"/>
      <c r="CMS46" s="967"/>
      <c r="CMT46" s="967"/>
      <c r="CMU46" s="967"/>
      <c r="CMV46" s="967"/>
      <c r="CMW46" s="967"/>
      <c r="CMX46" s="967"/>
      <c r="CMY46" s="967"/>
      <c r="CMZ46" s="967"/>
      <c r="CNA46" s="967"/>
      <c r="CNB46" s="967"/>
      <c r="CNC46" s="967"/>
      <c r="CND46" s="967"/>
      <c r="CNE46" s="967"/>
      <c r="CNF46" s="967"/>
      <c r="CNG46" s="967"/>
      <c r="CNH46" s="967"/>
      <c r="CNI46" s="967"/>
      <c r="CNJ46" s="967"/>
      <c r="CNK46" s="967"/>
      <c r="CNL46" s="967"/>
      <c r="CNM46" s="967"/>
      <c r="CNN46" s="967"/>
      <c r="CNO46" s="967"/>
      <c r="CNP46" s="967"/>
      <c r="CNQ46" s="967"/>
      <c r="CNR46" s="967"/>
      <c r="CNS46" s="967"/>
      <c r="CNT46" s="967"/>
      <c r="CNU46" s="967"/>
      <c r="CNV46" s="967"/>
      <c r="CNW46" s="967"/>
      <c r="CNX46" s="967"/>
      <c r="CNY46" s="967"/>
      <c r="CNZ46" s="967"/>
      <c r="COA46" s="967"/>
      <c r="COB46" s="967"/>
      <c r="COC46" s="967"/>
      <c r="COD46" s="967"/>
      <c r="COE46" s="967"/>
      <c r="COF46" s="967"/>
      <c r="COG46" s="967"/>
      <c r="COH46" s="967"/>
      <c r="COI46" s="967"/>
      <c r="COJ46" s="967"/>
      <c r="COK46" s="967"/>
      <c r="COL46" s="967"/>
      <c r="COM46" s="967"/>
      <c r="CON46" s="967"/>
      <c r="COO46" s="967"/>
      <c r="COP46" s="967"/>
      <c r="COQ46" s="967"/>
      <c r="COR46" s="967"/>
      <c r="COS46" s="967"/>
      <c r="COT46" s="967"/>
      <c r="COU46" s="967"/>
      <c r="COV46" s="967"/>
      <c r="COW46" s="967"/>
      <c r="COX46" s="967"/>
      <c r="COY46" s="967"/>
      <c r="COZ46" s="967"/>
      <c r="CPA46" s="967"/>
      <c r="CPB46" s="967"/>
      <c r="CPC46" s="967"/>
      <c r="CPD46" s="967"/>
      <c r="CPE46" s="967"/>
      <c r="CPF46" s="967"/>
      <c r="CPG46" s="967"/>
      <c r="CPH46" s="967"/>
      <c r="CPI46" s="967"/>
      <c r="CPJ46" s="967"/>
      <c r="CPK46" s="967"/>
      <c r="CPL46" s="967"/>
      <c r="CPM46" s="967"/>
      <c r="CPN46" s="967"/>
      <c r="CPO46" s="967"/>
      <c r="CPP46" s="967"/>
      <c r="CPQ46" s="967"/>
      <c r="CPR46" s="967"/>
      <c r="CPS46" s="967"/>
      <c r="CPT46" s="967"/>
      <c r="CPU46" s="967"/>
      <c r="CPV46" s="967"/>
      <c r="CPW46" s="967"/>
      <c r="CPX46" s="967"/>
      <c r="CPY46" s="967"/>
      <c r="CPZ46" s="967"/>
      <c r="CQA46" s="967"/>
      <c r="CQB46" s="967"/>
      <c r="CQC46" s="967"/>
      <c r="CQD46" s="967"/>
      <c r="CQE46" s="967"/>
      <c r="CQF46" s="967"/>
      <c r="CQG46" s="967"/>
      <c r="CQH46" s="967"/>
      <c r="CQI46" s="967"/>
      <c r="CQJ46" s="967"/>
      <c r="CQK46" s="967"/>
      <c r="CQL46" s="967"/>
      <c r="CQM46" s="967"/>
      <c r="CQN46" s="967"/>
      <c r="CQO46" s="967"/>
      <c r="CQP46" s="967"/>
      <c r="CQQ46" s="967"/>
      <c r="CQR46" s="967"/>
      <c r="CQS46" s="967"/>
      <c r="CQT46" s="967"/>
      <c r="CQU46" s="967"/>
      <c r="CQV46" s="967"/>
      <c r="CQW46" s="967"/>
      <c r="CQX46" s="967"/>
      <c r="CQY46" s="967"/>
      <c r="CQZ46" s="967"/>
      <c r="CRA46" s="967"/>
      <c r="CRB46" s="967"/>
      <c r="CRC46" s="967"/>
      <c r="CRD46" s="967"/>
      <c r="CRE46" s="967"/>
      <c r="CRF46" s="967"/>
      <c r="CRG46" s="967"/>
      <c r="CRH46" s="967"/>
      <c r="CRI46" s="967"/>
      <c r="CRJ46" s="967"/>
      <c r="CRK46" s="967"/>
      <c r="CRL46" s="967"/>
      <c r="CRM46" s="967"/>
      <c r="CRN46" s="967"/>
      <c r="CRO46" s="967"/>
      <c r="CRP46" s="967"/>
      <c r="CRQ46" s="967"/>
      <c r="CRR46" s="967"/>
      <c r="CRS46" s="967"/>
      <c r="CRT46" s="967"/>
      <c r="CRU46" s="967"/>
      <c r="CRV46" s="967"/>
      <c r="CRW46" s="967"/>
      <c r="CRX46" s="967"/>
      <c r="CRY46" s="967"/>
      <c r="CRZ46" s="967"/>
      <c r="CSA46" s="967"/>
      <c r="CSB46" s="967"/>
      <c r="CSC46" s="967"/>
      <c r="CSD46" s="967"/>
      <c r="CSE46" s="967"/>
      <c r="CSF46" s="967"/>
      <c r="CSG46" s="967"/>
      <c r="CSH46" s="967"/>
      <c r="CSI46" s="967"/>
      <c r="CSJ46" s="967"/>
      <c r="CSK46" s="967"/>
      <c r="CSL46" s="967"/>
      <c r="CSM46" s="967"/>
      <c r="CSN46" s="967"/>
      <c r="CSO46" s="967"/>
      <c r="CSP46" s="967"/>
      <c r="CSQ46" s="967"/>
      <c r="CSR46" s="967"/>
      <c r="CSS46" s="967"/>
      <c r="CST46" s="967"/>
      <c r="CSU46" s="967"/>
      <c r="CSV46" s="967"/>
      <c r="CSW46" s="967"/>
      <c r="CSX46" s="967"/>
      <c r="CSY46" s="967"/>
      <c r="CSZ46" s="967"/>
      <c r="CTA46" s="967"/>
      <c r="CTB46" s="967"/>
      <c r="CTC46" s="967"/>
      <c r="CTD46" s="967"/>
      <c r="CTE46" s="967"/>
      <c r="CTF46" s="967"/>
      <c r="CTG46" s="967"/>
      <c r="CTH46" s="967"/>
      <c r="CTI46" s="967"/>
      <c r="CTJ46" s="967"/>
      <c r="CTK46" s="967"/>
      <c r="CTL46" s="967"/>
      <c r="CTM46" s="967"/>
      <c r="CTN46" s="967"/>
      <c r="CTO46" s="967"/>
      <c r="CTP46" s="967"/>
      <c r="CTQ46" s="967"/>
      <c r="CTR46" s="967"/>
      <c r="CTS46" s="967"/>
      <c r="CTT46" s="967"/>
      <c r="CTU46" s="967"/>
      <c r="CTV46" s="967"/>
      <c r="CTW46" s="967"/>
      <c r="CTX46" s="967"/>
      <c r="CTY46" s="967"/>
      <c r="CTZ46" s="967"/>
      <c r="CUA46" s="967"/>
      <c r="CUB46" s="967"/>
      <c r="CUC46" s="967"/>
      <c r="CUD46" s="967"/>
      <c r="CUE46" s="967"/>
      <c r="CUF46" s="967"/>
      <c r="CUG46" s="967"/>
      <c r="CUH46" s="967"/>
      <c r="CUI46" s="967"/>
      <c r="CUJ46" s="967"/>
      <c r="CUK46" s="967"/>
      <c r="CUL46" s="967"/>
      <c r="CUM46" s="967"/>
      <c r="CUN46" s="967"/>
      <c r="CUO46" s="967"/>
      <c r="CUP46" s="967"/>
      <c r="CUQ46" s="967"/>
      <c r="CUR46" s="967"/>
      <c r="CUS46" s="967"/>
      <c r="CUT46" s="967"/>
      <c r="CUU46" s="967"/>
      <c r="CUV46" s="967"/>
      <c r="CUW46" s="967"/>
      <c r="CUX46" s="967"/>
      <c r="CUY46" s="967"/>
      <c r="CUZ46" s="967"/>
      <c r="CVA46" s="967"/>
      <c r="CVB46" s="967"/>
      <c r="CVC46" s="967"/>
      <c r="CVD46" s="967"/>
      <c r="CVE46" s="967"/>
      <c r="CVF46" s="967"/>
      <c r="CVG46" s="967"/>
      <c r="CVH46" s="967"/>
      <c r="CVI46" s="967"/>
      <c r="CVJ46" s="967"/>
      <c r="CVK46" s="967"/>
      <c r="CVL46" s="967"/>
      <c r="CVM46" s="967"/>
      <c r="CVN46" s="967"/>
      <c r="CVO46" s="967"/>
      <c r="CVP46" s="967"/>
      <c r="CVQ46" s="967"/>
      <c r="CVR46" s="967"/>
      <c r="CVS46" s="967"/>
      <c r="CVT46" s="967"/>
      <c r="CVU46" s="967"/>
      <c r="CVV46" s="967"/>
      <c r="CVW46" s="967"/>
      <c r="CVX46" s="967"/>
      <c r="CVY46" s="967"/>
      <c r="CVZ46" s="967"/>
      <c r="CWA46" s="967"/>
      <c r="CWB46" s="967"/>
      <c r="CWC46" s="967"/>
      <c r="CWD46" s="967"/>
      <c r="CWE46" s="967"/>
      <c r="CWF46" s="967"/>
      <c r="CWG46" s="967"/>
      <c r="CWH46" s="967"/>
      <c r="CWI46" s="967"/>
      <c r="CWJ46" s="967"/>
      <c r="CWK46" s="967"/>
      <c r="CWL46" s="967"/>
      <c r="CWM46" s="967"/>
      <c r="CWN46" s="967"/>
      <c r="CWO46" s="967"/>
      <c r="CWP46" s="967"/>
      <c r="CWQ46" s="967"/>
      <c r="CWR46" s="967"/>
      <c r="CWS46" s="967"/>
      <c r="CWT46" s="967"/>
      <c r="CWU46" s="967"/>
      <c r="CWV46" s="967"/>
      <c r="CWW46" s="967"/>
      <c r="CWX46" s="967"/>
      <c r="CWY46" s="967"/>
      <c r="CWZ46" s="967"/>
      <c r="CXA46" s="967"/>
      <c r="CXB46" s="967"/>
      <c r="CXC46" s="967"/>
      <c r="CXD46" s="967"/>
      <c r="CXE46" s="967"/>
      <c r="CXF46" s="967"/>
      <c r="CXG46" s="967"/>
      <c r="CXH46" s="967"/>
      <c r="CXI46" s="967"/>
      <c r="CXJ46" s="967"/>
      <c r="CXK46" s="967"/>
      <c r="CXL46" s="967"/>
      <c r="CXM46" s="967"/>
      <c r="CXN46" s="967"/>
      <c r="CXO46" s="967"/>
      <c r="CXP46" s="967"/>
      <c r="CXQ46" s="967"/>
      <c r="CXR46" s="967"/>
      <c r="CXS46" s="967"/>
      <c r="CXT46" s="967"/>
      <c r="CXU46" s="967"/>
      <c r="CXV46" s="967"/>
      <c r="CXW46" s="967"/>
      <c r="CXX46" s="967"/>
      <c r="CXY46" s="967"/>
      <c r="CXZ46" s="967"/>
      <c r="CYA46" s="967"/>
      <c r="CYB46" s="967"/>
      <c r="CYC46" s="967"/>
      <c r="CYD46" s="967"/>
      <c r="CYE46" s="967"/>
      <c r="CYF46" s="967"/>
      <c r="CYG46" s="967"/>
      <c r="CYH46" s="967"/>
      <c r="CYI46" s="967"/>
      <c r="CYJ46" s="967"/>
      <c r="CYK46" s="967"/>
      <c r="CYL46" s="967"/>
      <c r="CYM46" s="967"/>
      <c r="CYN46" s="967"/>
      <c r="CYO46" s="967"/>
      <c r="CYP46" s="967"/>
      <c r="CYQ46" s="967"/>
      <c r="CYR46" s="967"/>
      <c r="CYS46" s="967"/>
      <c r="CYT46" s="967"/>
      <c r="CYU46" s="967"/>
      <c r="CYV46" s="967"/>
      <c r="CYW46" s="967"/>
      <c r="CYX46" s="967"/>
      <c r="CYY46" s="967"/>
      <c r="CYZ46" s="967"/>
      <c r="CZA46" s="967"/>
      <c r="CZB46" s="967"/>
      <c r="CZC46" s="967"/>
      <c r="CZD46" s="967"/>
      <c r="CZE46" s="967"/>
      <c r="CZF46" s="967"/>
      <c r="CZG46" s="967"/>
      <c r="CZH46" s="967"/>
      <c r="CZI46" s="967"/>
      <c r="CZJ46" s="967"/>
      <c r="CZK46" s="967"/>
      <c r="CZL46" s="967"/>
      <c r="CZM46" s="967"/>
      <c r="CZN46" s="967"/>
      <c r="CZO46" s="967"/>
      <c r="CZP46" s="967"/>
      <c r="CZQ46" s="967"/>
      <c r="CZR46" s="967"/>
      <c r="CZS46" s="967"/>
      <c r="CZT46" s="967"/>
      <c r="CZU46" s="967"/>
      <c r="CZV46" s="967"/>
      <c r="CZW46" s="967"/>
      <c r="CZX46" s="967"/>
      <c r="CZY46" s="967"/>
      <c r="CZZ46" s="967"/>
      <c r="DAA46" s="967"/>
      <c r="DAB46" s="967"/>
      <c r="DAC46" s="967"/>
      <c r="DAD46" s="967"/>
      <c r="DAE46" s="967"/>
      <c r="DAF46" s="967"/>
      <c r="DAG46" s="967"/>
      <c r="DAH46" s="967"/>
      <c r="DAI46" s="967"/>
      <c r="DAJ46" s="967"/>
      <c r="DAK46" s="967"/>
      <c r="DAL46" s="967"/>
      <c r="DAM46" s="967"/>
      <c r="DAN46" s="967"/>
      <c r="DAO46" s="967"/>
      <c r="DAP46" s="967"/>
      <c r="DAQ46" s="967"/>
      <c r="DAR46" s="967"/>
      <c r="DAS46" s="967"/>
      <c r="DAT46" s="967"/>
      <c r="DAU46" s="967"/>
      <c r="DAV46" s="967"/>
      <c r="DAW46" s="967"/>
      <c r="DAX46" s="967"/>
      <c r="DAY46" s="967"/>
      <c r="DAZ46" s="967"/>
      <c r="DBA46" s="967"/>
      <c r="DBB46" s="967"/>
      <c r="DBC46" s="967"/>
      <c r="DBD46" s="967"/>
      <c r="DBE46" s="967"/>
      <c r="DBF46" s="967"/>
      <c r="DBG46" s="967"/>
      <c r="DBH46" s="967"/>
      <c r="DBI46" s="967"/>
      <c r="DBJ46" s="967"/>
      <c r="DBK46" s="967"/>
      <c r="DBL46" s="967"/>
      <c r="DBM46" s="967"/>
      <c r="DBN46" s="967"/>
      <c r="DBO46" s="967"/>
      <c r="DBP46" s="967"/>
      <c r="DBQ46" s="967"/>
      <c r="DBR46" s="967"/>
      <c r="DBS46" s="967"/>
      <c r="DBT46" s="967"/>
      <c r="DBU46" s="967"/>
      <c r="DBV46" s="967"/>
      <c r="DBW46" s="967"/>
      <c r="DBX46" s="967"/>
      <c r="DBY46" s="967"/>
      <c r="DBZ46" s="967"/>
      <c r="DCA46" s="967"/>
      <c r="DCB46" s="967"/>
      <c r="DCC46" s="967"/>
      <c r="DCD46" s="967"/>
      <c r="DCE46" s="967"/>
      <c r="DCF46" s="967"/>
      <c r="DCG46" s="967"/>
      <c r="DCH46" s="967"/>
      <c r="DCI46" s="967"/>
      <c r="DCJ46" s="967"/>
      <c r="DCK46" s="967"/>
      <c r="DCL46" s="967"/>
      <c r="DCM46" s="967"/>
      <c r="DCN46" s="967"/>
      <c r="DCO46" s="967"/>
      <c r="DCP46" s="967"/>
      <c r="DCQ46" s="967"/>
      <c r="DCR46" s="967"/>
      <c r="DCS46" s="967"/>
      <c r="DCT46" s="967"/>
      <c r="DCU46" s="967"/>
      <c r="DCV46" s="967"/>
      <c r="DCW46" s="967"/>
      <c r="DCX46" s="967"/>
      <c r="DCY46" s="967"/>
      <c r="DCZ46" s="967"/>
      <c r="DDA46" s="967"/>
      <c r="DDB46" s="967"/>
      <c r="DDC46" s="967"/>
      <c r="DDD46" s="967"/>
      <c r="DDE46" s="967"/>
      <c r="DDF46" s="967"/>
      <c r="DDG46" s="967"/>
      <c r="DDH46" s="967"/>
      <c r="DDI46" s="967"/>
      <c r="DDJ46" s="967"/>
      <c r="DDK46" s="967"/>
      <c r="DDL46" s="967"/>
      <c r="DDM46" s="967"/>
      <c r="DDN46" s="967"/>
      <c r="DDO46" s="967"/>
      <c r="DDP46" s="967"/>
      <c r="DDQ46" s="967"/>
      <c r="DDR46" s="967"/>
      <c r="DDS46" s="967"/>
      <c r="DDT46" s="967"/>
      <c r="DDU46" s="967"/>
      <c r="DDV46" s="967"/>
      <c r="DDW46" s="967"/>
      <c r="DDX46" s="967"/>
      <c r="DDY46" s="967"/>
      <c r="DDZ46" s="967"/>
      <c r="DEA46" s="967"/>
      <c r="DEB46" s="967"/>
      <c r="DEC46" s="967"/>
      <c r="DED46" s="967"/>
      <c r="DEE46" s="967"/>
      <c r="DEF46" s="967"/>
      <c r="DEG46" s="967"/>
      <c r="DEH46" s="967"/>
      <c r="DEI46" s="967"/>
      <c r="DEJ46" s="967"/>
      <c r="DEK46" s="967"/>
      <c r="DEL46" s="967"/>
      <c r="DEM46" s="967"/>
      <c r="DEN46" s="967"/>
      <c r="DEO46" s="967"/>
      <c r="DEP46" s="967"/>
      <c r="DEQ46" s="967"/>
      <c r="DER46" s="967"/>
      <c r="DES46" s="967"/>
      <c r="DET46" s="967"/>
      <c r="DEU46" s="967"/>
      <c r="DEV46" s="967"/>
      <c r="DEW46" s="967"/>
      <c r="DEX46" s="967"/>
      <c r="DEY46" s="967"/>
      <c r="DEZ46" s="967"/>
      <c r="DFA46" s="967"/>
      <c r="DFB46" s="967"/>
      <c r="DFC46" s="967"/>
      <c r="DFD46" s="967"/>
      <c r="DFE46" s="967"/>
      <c r="DFF46" s="967"/>
      <c r="DFG46" s="967"/>
      <c r="DFH46" s="967"/>
      <c r="DFI46" s="967"/>
      <c r="DFJ46" s="967"/>
      <c r="DFK46" s="967"/>
      <c r="DFL46" s="967"/>
      <c r="DFM46" s="967"/>
      <c r="DFN46" s="967"/>
      <c r="DFO46" s="967"/>
      <c r="DFP46" s="967"/>
      <c r="DFQ46" s="967"/>
      <c r="DFR46" s="967"/>
      <c r="DFS46" s="967"/>
      <c r="DFT46" s="967"/>
      <c r="DFU46" s="967"/>
      <c r="DFV46" s="967"/>
      <c r="DFW46" s="967"/>
      <c r="DFX46" s="967"/>
      <c r="DFY46" s="967"/>
      <c r="DFZ46" s="967"/>
      <c r="DGA46" s="967"/>
      <c r="DGB46" s="967"/>
      <c r="DGC46" s="967"/>
      <c r="DGD46" s="967"/>
      <c r="DGE46" s="967"/>
      <c r="DGF46" s="967"/>
      <c r="DGG46" s="967"/>
      <c r="DGH46" s="967"/>
      <c r="DGI46" s="967"/>
      <c r="DGJ46" s="967"/>
      <c r="DGK46" s="967"/>
      <c r="DGL46" s="967"/>
      <c r="DGM46" s="967"/>
      <c r="DGN46" s="967"/>
      <c r="DGO46" s="967"/>
      <c r="DGP46" s="967"/>
      <c r="DGQ46" s="967"/>
      <c r="DGR46" s="967"/>
      <c r="DGS46" s="967"/>
      <c r="DGT46" s="967"/>
      <c r="DGU46" s="967"/>
      <c r="DGV46" s="967"/>
      <c r="DGW46" s="967"/>
      <c r="DGX46" s="967"/>
      <c r="DGY46" s="967"/>
      <c r="DGZ46" s="967"/>
      <c r="DHA46" s="967"/>
      <c r="DHB46" s="967"/>
      <c r="DHC46" s="967"/>
      <c r="DHD46" s="967"/>
      <c r="DHE46" s="967"/>
      <c r="DHF46" s="967"/>
      <c r="DHG46" s="967"/>
      <c r="DHH46" s="967"/>
      <c r="DHI46" s="967"/>
      <c r="DHJ46" s="967"/>
      <c r="DHK46" s="967"/>
      <c r="DHL46" s="967"/>
      <c r="DHM46" s="967"/>
      <c r="DHN46" s="967"/>
      <c r="DHO46" s="967"/>
      <c r="DHP46" s="967"/>
      <c r="DHQ46" s="967"/>
      <c r="DHR46" s="967"/>
      <c r="DHS46" s="967"/>
      <c r="DHT46" s="967"/>
      <c r="DHU46" s="967"/>
      <c r="DHV46" s="967"/>
      <c r="DHW46" s="967"/>
      <c r="DHX46" s="967"/>
      <c r="DHY46" s="967"/>
      <c r="DHZ46" s="967"/>
      <c r="DIA46" s="967"/>
      <c r="DIB46" s="967"/>
      <c r="DIC46" s="967"/>
      <c r="DID46" s="967"/>
      <c r="DIE46" s="967"/>
      <c r="DIF46" s="967"/>
      <c r="DIG46" s="967"/>
      <c r="DIH46" s="967"/>
      <c r="DII46" s="967"/>
      <c r="DIJ46" s="967"/>
      <c r="DIK46" s="967"/>
      <c r="DIL46" s="967"/>
      <c r="DIM46" s="967"/>
      <c r="DIN46" s="967"/>
      <c r="DIO46" s="967"/>
      <c r="DIP46" s="967"/>
      <c r="DIQ46" s="967"/>
      <c r="DIR46" s="967"/>
      <c r="DIS46" s="967"/>
      <c r="DIT46" s="967"/>
      <c r="DIU46" s="967"/>
      <c r="DIV46" s="967"/>
      <c r="DIW46" s="967"/>
      <c r="DIX46" s="967"/>
      <c r="DIY46" s="967"/>
      <c r="DIZ46" s="967"/>
      <c r="DJA46" s="967"/>
      <c r="DJB46" s="967"/>
      <c r="DJC46" s="967"/>
      <c r="DJD46" s="967"/>
      <c r="DJE46" s="967"/>
      <c r="DJF46" s="967"/>
      <c r="DJG46" s="967"/>
      <c r="DJH46" s="967"/>
      <c r="DJI46" s="967"/>
      <c r="DJJ46" s="967"/>
      <c r="DJK46" s="967"/>
      <c r="DJL46" s="967"/>
      <c r="DJM46" s="967"/>
      <c r="DJN46" s="967"/>
      <c r="DJO46" s="967"/>
      <c r="DJP46" s="967"/>
      <c r="DJQ46" s="967"/>
      <c r="DJR46" s="967"/>
      <c r="DJS46" s="967"/>
      <c r="DJT46" s="967"/>
      <c r="DJU46" s="967"/>
      <c r="DJV46" s="967"/>
      <c r="DJW46" s="967"/>
      <c r="DJX46" s="967"/>
      <c r="DJY46" s="967"/>
      <c r="DJZ46" s="967"/>
      <c r="DKA46" s="967"/>
      <c r="DKB46" s="967"/>
      <c r="DKC46" s="967"/>
      <c r="DKD46" s="967"/>
      <c r="DKE46" s="967"/>
      <c r="DKF46" s="967"/>
      <c r="DKG46" s="967"/>
      <c r="DKH46" s="967"/>
      <c r="DKI46" s="967"/>
      <c r="DKJ46" s="967"/>
      <c r="DKK46" s="967"/>
      <c r="DKL46" s="967"/>
      <c r="DKM46" s="967"/>
      <c r="DKN46" s="967"/>
      <c r="DKO46" s="967"/>
      <c r="DKP46" s="967"/>
      <c r="DKQ46" s="967"/>
      <c r="DKR46" s="967"/>
      <c r="DKS46" s="967"/>
      <c r="DKT46" s="967"/>
      <c r="DKU46" s="967"/>
      <c r="DKV46" s="967"/>
      <c r="DKW46" s="967"/>
      <c r="DKX46" s="967"/>
      <c r="DKY46" s="967"/>
      <c r="DKZ46" s="967"/>
      <c r="DLA46" s="967"/>
      <c r="DLB46" s="967"/>
      <c r="DLC46" s="967"/>
      <c r="DLD46" s="967"/>
      <c r="DLE46" s="967"/>
      <c r="DLF46" s="967"/>
      <c r="DLG46" s="967"/>
      <c r="DLH46" s="967"/>
      <c r="DLI46" s="967"/>
      <c r="DLJ46" s="967"/>
      <c r="DLK46" s="967"/>
      <c r="DLL46" s="967"/>
      <c r="DLM46" s="967"/>
      <c r="DLN46" s="967"/>
      <c r="DLO46" s="967"/>
      <c r="DLP46" s="967"/>
      <c r="DLQ46" s="967"/>
      <c r="DLR46" s="967"/>
      <c r="DLS46" s="967"/>
      <c r="DLT46" s="967"/>
      <c r="DLU46" s="967"/>
      <c r="DLV46" s="967"/>
      <c r="DLW46" s="967"/>
      <c r="DLX46" s="967"/>
      <c r="DLY46" s="967"/>
      <c r="DLZ46" s="967"/>
      <c r="DMA46" s="967"/>
      <c r="DMB46" s="967"/>
      <c r="DMC46" s="967"/>
      <c r="DMD46" s="967"/>
      <c r="DME46" s="967"/>
      <c r="DMF46" s="967"/>
      <c r="DMG46" s="967"/>
      <c r="DMH46" s="967"/>
      <c r="DMI46" s="967"/>
      <c r="DMJ46" s="967"/>
      <c r="DMK46" s="967"/>
      <c r="DML46" s="967"/>
      <c r="DMM46" s="967"/>
      <c r="DMN46" s="967"/>
      <c r="DMO46" s="967"/>
      <c r="DMP46" s="967"/>
      <c r="DMQ46" s="967"/>
      <c r="DMR46" s="967"/>
      <c r="DMS46" s="967"/>
      <c r="DMT46" s="967"/>
      <c r="DMU46" s="967"/>
      <c r="DMV46" s="967"/>
      <c r="DMW46" s="967"/>
      <c r="DMX46" s="967"/>
      <c r="DMY46" s="967"/>
      <c r="DMZ46" s="967"/>
      <c r="DNA46" s="967"/>
      <c r="DNB46" s="967"/>
      <c r="DNC46" s="967"/>
      <c r="DND46" s="967"/>
      <c r="DNE46" s="967"/>
      <c r="DNF46" s="967"/>
      <c r="DNG46" s="967"/>
      <c r="DNH46" s="967"/>
      <c r="DNI46" s="967"/>
      <c r="DNJ46" s="967"/>
      <c r="DNK46" s="967"/>
      <c r="DNL46" s="967"/>
      <c r="DNM46" s="967"/>
      <c r="DNN46" s="967"/>
      <c r="DNO46" s="967"/>
      <c r="DNP46" s="967"/>
      <c r="DNQ46" s="967"/>
      <c r="DNR46" s="967"/>
      <c r="DNS46" s="967"/>
      <c r="DNT46" s="967"/>
      <c r="DNU46" s="967"/>
      <c r="DNV46" s="967"/>
      <c r="DNW46" s="967"/>
      <c r="DNX46" s="967"/>
      <c r="DNY46" s="967"/>
      <c r="DNZ46" s="967"/>
      <c r="DOA46" s="967"/>
      <c r="DOB46" s="967"/>
      <c r="DOC46" s="967"/>
      <c r="DOD46" s="967"/>
      <c r="DOE46" s="967"/>
      <c r="DOF46" s="967"/>
      <c r="DOG46" s="967"/>
      <c r="DOH46" s="967"/>
      <c r="DOI46" s="967"/>
      <c r="DOJ46" s="967"/>
      <c r="DOK46" s="967"/>
      <c r="DOL46" s="967"/>
      <c r="DOM46" s="967"/>
      <c r="DON46" s="967"/>
      <c r="DOO46" s="967"/>
      <c r="DOP46" s="967"/>
      <c r="DOQ46" s="967"/>
      <c r="DOR46" s="967"/>
      <c r="DOS46" s="967"/>
      <c r="DOT46" s="967"/>
      <c r="DOU46" s="967"/>
      <c r="DOV46" s="967"/>
      <c r="DOW46" s="967"/>
      <c r="DOX46" s="967"/>
      <c r="DOY46" s="967"/>
      <c r="DOZ46" s="967"/>
      <c r="DPA46" s="967"/>
      <c r="DPB46" s="967"/>
      <c r="DPC46" s="967"/>
      <c r="DPD46" s="967"/>
      <c r="DPE46" s="967"/>
      <c r="DPF46" s="967"/>
      <c r="DPG46" s="967"/>
      <c r="DPH46" s="967"/>
      <c r="DPI46" s="967"/>
      <c r="DPJ46" s="967"/>
      <c r="DPK46" s="967"/>
      <c r="DPL46" s="967"/>
      <c r="DPM46" s="967"/>
      <c r="DPN46" s="967"/>
      <c r="DPO46" s="967"/>
      <c r="DPP46" s="967"/>
      <c r="DPQ46" s="967"/>
      <c r="DPR46" s="967"/>
      <c r="DPS46" s="967"/>
      <c r="DPT46" s="967"/>
      <c r="DPU46" s="967"/>
      <c r="DPV46" s="967"/>
      <c r="DPW46" s="967"/>
      <c r="DPX46" s="967"/>
      <c r="DPY46" s="967"/>
      <c r="DPZ46" s="967"/>
      <c r="DQA46" s="967"/>
      <c r="DQB46" s="967"/>
      <c r="DQC46" s="967"/>
      <c r="DQD46" s="967"/>
      <c r="DQE46" s="967"/>
      <c r="DQF46" s="967"/>
      <c r="DQG46" s="967"/>
      <c r="DQH46" s="967"/>
      <c r="DQI46" s="967"/>
      <c r="DQJ46" s="967"/>
      <c r="DQK46" s="967"/>
      <c r="DQL46" s="967"/>
      <c r="DQM46" s="967"/>
      <c r="DQN46" s="967"/>
      <c r="DQO46" s="967"/>
      <c r="DQP46" s="967"/>
      <c r="DQQ46" s="967"/>
      <c r="DQR46" s="967"/>
      <c r="DQS46" s="967"/>
      <c r="DQT46" s="967"/>
      <c r="DQU46" s="967"/>
      <c r="DQV46" s="967"/>
      <c r="DQW46" s="967"/>
      <c r="DQX46" s="967"/>
      <c r="DQY46" s="967"/>
      <c r="DQZ46" s="967"/>
      <c r="DRA46" s="967"/>
      <c r="DRB46" s="967"/>
      <c r="DRC46" s="967"/>
      <c r="DRD46" s="967"/>
      <c r="DRE46" s="967"/>
      <c r="DRF46" s="967"/>
      <c r="DRG46" s="967"/>
      <c r="DRH46" s="967"/>
      <c r="DRI46" s="967"/>
      <c r="DRJ46" s="967"/>
      <c r="DRK46" s="967"/>
      <c r="DRL46" s="967"/>
      <c r="DRM46" s="967"/>
      <c r="DRN46" s="967"/>
      <c r="DRO46" s="967"/>
      <c r="DRP46" s="967"/>
      <c r="DRQ46" s="967"/>
      <c r="DRR46" s="967"/>
      <c r="DRS46" s="967"/>
      <c r="DRT46" s="967"/>
      <c r="DRU46" s="967"/>
      <c r="DRV46" s="967"/>
      <c r="DRW46" s="967"/>
      <c r="DRX46" s="967"/>
      <c r="DRY46" s="967"/>
      <c r="DRZ46" s="967"/>
      <c r="DSA46" s="967"/>
      <c r="DSB46" s="967"/>
      <c r="DSC46" s="967"/>
      <c r="DSD46" s="967"/>
      <c r="DSE46" s="967"/>
      <c r="DSF46" s="967"/>
      <c r="DSG46" s="967"/>
      <c r="DSH46" s="967"/>
      <c r="DSI46" s="967"/>
      <c r="DSJ46" s="967"/>
      <c r="DSK46" s="967"/>
      <c r="DSL46" s="967"/>
      <c r="DSM46" s="967"/>
      <c r="DSN46" s="967"/>
      <c r="DSO46" s="967"/>
      <c r="DSP46" s="967"/>
      <c r="DSQ46" s="967"/>
      <c r="DSR46" s="967"/>
      <c r="DSS46" s="967"/>
      <c r="DST46" s="967"/>
      <c r="DSU46" s="967"/>
      <c r="DSV46" s="967"/>
      <c r="DSW46" s="967"/>
      <c r="DSX46" s="967"/>
      <c r="DSY46" s="967"/>
      <c r="DSZ46" s="967"/>
      <c r="DTA46" s="967"/>
      <c r="DTB46" s="967"/>
      <c r="DTC46" s="967"/>
      <c r="DTD46" s="967"/>
      <c r="DTE46" s="967"/>
      <c r="DTF46" s="967"/>
      <c r="DTG46" s="967"/>
      <c r="DTH46" s="967"/>
      <c r="DTI46" s="967"/>
      <c r="DTJ46" s="967"/>
      <c r="DTK46" s="967"/>
      <c r="DTL46" s="967"/>
      <c r="DTM46" s="967"/>
      <c r="DTN46" s="967"/>
      <c r="DTO46" s="967"/>
      <c r="DTP46" s="967"/>
      <c r="DTQ46" s="967"/>
      <c r="DTR46" s="967"/>
      <c r="DTS46" s="967"/>
      <c r="DTT46" s="967"/>
      <c r="DTU46" s="967"/>
      <c r="DTV46" s="967"/>
      <c r="DTW46" s="967"/>
      <c r="DTX46" s="967"/>
      <c r="DTY46" s="967"/>
      <c r="DTZ46" s="967"/>
      <c r="DUA46" s="967"/>
      <c r="DUB46" s="967"/>
      <c r="DUC46" s="967"/>
      <c r="DUD46" s="967"/>
      <c r="DUE46" s="967"/>
      <c r="DUF46" s="967"/>
      <c r="DUG46" s="967"/>
      <c r="DUH46" s="967"/>
      <c r="DUI46" s="967"/>
      <c r="DUJ46" s="967"/>
      <c r="DUK46" s="967"/>
      <c r="DUL46" s="967"/>
      <c r="DUM46" s="967"/>
      <c r="DUN46" s="967"/>
      <c r="DUO46" s="967"/>
      <c r="DUP46" s="967"/>
      <c r="DUQ46" s="967"/>
      <c r="DUR46" s="967"/>
      <c r="DUS46" s="967"/>
      <c r="DUT46" s="967"/>
      <c r="DUU46" s="967"/>
      <c r="DUV46" s="967"/>
      <c r="DUW46" s="967"/>
      <c r="DUX46" s="967"/>
      <c r="DUY46" s="967"/>
      <c r="DUZ46" s="967"/>
      <c r="DVA46" s="967"/>
      <c r="DVB46" s="967"/>
      <c r="DVC46" s="967"/>
      <c r="DVD46" s="967"/>
      <c r="DVE46" s="967"/>
      <c r="DVF46" s="967"/>
      <c r="DVG46" s="967"/>
      <c r="DVH46" s="967"/>
      <c r="DVI46" s="967"/>
      <c r="DVJ46" s="967"/>
      <c r="DVK46" s="967"/>
      <c r="DVL46" s="967"/>
      <c r="DVM46" s="967"/>
      <c r="DVN46" s="967"/>
      <c r="DVO46" s="967"/>
      <c r="DVP46" s="967"/>
      <c r="DVQ46" s="967"/>
      <c r="DVR46" s="967"/>
      <c r="DVS46" s="967"/>
      <c r="DVT46" s="967"/>
      <c r="DVU46" s="967"/>
      <c r="DVV46" s="967"/>
      <c r="DVW46" s="967"/>
      <c r="DVX46" s="967"/>
      <c r="DVY46" s="967"/>
      <c r="DVZ46" s="967"/>
      <c r="DWA46" s="967"/>
      <c r="DWB46" s="967"/>
      <c r="DWC46" s="967"/>
      <c r="DWD46" s="967"/>
      <c r="DWE46" s="967"/>
      <c r="DWF46" s="967"/>
      <c r="DWG46" s="967"/>
      <c r="DWH46" s="967"/>
      <c r="DWI46" s="967"/>
      <c r="DWJ46" s="967"/>
      <c r="DWK46" s="967"/>
      <c r="DWL46" s="967"/>
      <c r="DWM46" s="967"/>
      <c r="DWN46" s="967"/>
      <c r="DWO46" s="967"/>
      <c r="DWP46" s="967"/>
      <c r="DWQ46" s="967"/>
      <c r="DWR46" s="967"/>
      <c r="DWS46" s="967"/>
      <c r="DWT46" s="967"/>
      <c r="DWU46" s="967"/>
      <c r="DWV46" s="967"/>
      <c r="DWW46" s="967"/>
      <c r="DWX46" s="967"/>
      <c r="DWY46" s="967"/>
      <c r="DWZ46" s="967"/>
      <c r="DXA46" s="967"/>
      <c r="DXB46" s="967"/>
      <c r="DXC46" s="967"/>
      <c r="DXD46" s="967"/>
      <c r="DXE46" s="967"/>
      <c r="DXF46" s="967"/>
      <c r="DXG46" s="967"/>
      <c r="DXH46" s="967"/>
      <c r="DXI46" s="967"/>
      <c r="DXJ46" s="967"/>
      <c r="DXK46" s="967"/>
      <c r="DXL46" s="967"/>
      <c r="DXM46" s="967"/>
      <c r="DXN46" s="967"/>
      <c r="DXO46" s="967"/>
      <c r="DXP46" s="967"/>
      <c r="DXQ46" s="967"/>
      <c r="DXR46" s="967"/>
      <c r="DXS46" s="967"/>
      <c r="DXT46" s="967"/>
      <c r="DXU46" s="967"/>
      <c r="DXV46" s="967"/>
      <c r="DXW46" s="967"/>
      <c r="DXX46" s="967"/>
      <c r="DXY46" s="967"/>
      <c r="DXZ46" s="967"/>
      <c r="DYA46" s="967"/>
      <c r="DYB46" s="967"/>
      <c r="DYC46" s="967"/>
      <c r="DYD46" s="967"/>
      <c r="DYE46" s="967"/>
      <c r="DYF46" s="967"/>
      <c r="DYG46" s="967"/>
      <c r="DYH46" s="967"/>
      <c r="DYI46" s="967"/>
      <c r="DYJ46" s="967"/>
      <c r="DYK46" s="967"/>
      <c r="DYL46" s="967"/>
      <c r="DYM46" s="967"/>
      <c r="DYN46" s="967"/>
      <c r="DYO46" s="967"/>
      <c r="DYP46" s="967"/>
      <c r="DYQ46" s="967"/>
      <c r="DYR46" s="967"/>
      <c r="DYS46" s="967"/>
      <c r="DYT46" s="967"/>
      <c r="DYU46" s="967"/>
      <c r="DYV46" s="967"/>
      <c r="DYW46" s="967"/>
      <c r="DYX46" s="967"/>
      <c r="DYY46" s="967"/>
      <c r="DYZ46" s="967"/>
      <c r="DZA46" s="967"/>
      <c r="DZB46" s="967"/>
      <c r="DZC46" s="967"/>
      <c r="DZD46" s="967"/>
      <c r="DZE46" s="967"/>
      <c r="DZF46" s="967"/>
      <c r="DZG46" s="967"/>
      <c r="DZH46" s="967"/>
      <c r="DZI46" s="967"/>
      <c r="DZJ46" s="967"/>
      <c r="DZK46" s="967"/>
      <c r="DZL46" s="967"/>
      <c r="DZM46" s="967"/>
      <c r="DZN46" s="967"/>
      <c r="DZO46" s="967"/>
      <c r="DZP46" s="967"/>
      <c r="DZQ46" s="967"/>
      <c r="DZR46" s="967"/>
      <c r="DZS46" s="967"/>
      <c r="DZT46" s="967"/>
      <c r="DZU46" s="967"/>
      <c r="DZV46" s="967"/>
      <c r="DZW46" s="967"/>
      <c r="DZX46" s="967"/>
      <c r="DZY46" s="967"/>
      <c r="DZZ46" s="967"/>
      <c r="EAA46" s="967"/>
      <c r="EAB46" s="967"/>
      <c r="EAC46" s="967"/>
      <c r="EAD46" s="967"/>
      <c r="EAE46" s="967"/>
      <c r="EAF46" s="967"/>
      <c r="EAG46" s="967"/>
      <c r="EAH46" s="967"/>
      <c r="EAI46" s="967"/>
      <c r="EAJ46" s="967"/>
      <c r="EAK46" s="967"/>
      <c r="EAL46" s="967"/>
      <c r="EAM46" s="967"/>
      <c r="EAN46" s="967"/>
      <c r="EAO46" s="967"/>
      <c r="EAP46" s="967"/>
      <c r="EAQ46" s="967"/>
      <c r="EAR46" s="967"/>
      <c r="EAS46" s="967"/>
      <c r="EAT46" s="967"/>
      <c r="EAU46" s="967"/>
      <c r="EAV46" s="967"/>
      <c r="EAW46" s="967"/>
      <c r="EAX46" s="967"/>
      <c r="EAY46" s="967"/>
      <c r="EAZ46" s="967"/>
      <c r="EBA46" s="967"/>
      <c r="EBB46" s="967"/>
      <c r="EBC46" s="967"/>
      <c r="EBD46" s="967"/>
      <c r="EBE46" s="967"/>
      <c r="EBF46" s="967"/>
      <c r="EBG46" s="967"/>
      <c r="EBH46" s="967"/>
      <c r="EBI46" s="967"/>
      <c r="EBJ46" s="967"/>
      <c r="EBK46" s="967"/>
      <c r="EBL46" s="967"/>
      <c r="EBM46" s="967"/>
      <c r="EBN46" s="967"/>
      <c r="EBO46" s="967"/>
      <c r="EBP46" s="967"/>
      <c r="EBQ46" s="967"/>
      <c r="EBR46" s="967"/>
      <c r="EBS46" s="967"/>
      <c r="EBT46" s="967"/>
      <c r="EBU46" s="967"/>
      <c r="EBV46" s="967"/>
      <c r="EBW46" s="967"/>
      <c r="EBX46" s="967"/>
      <c r="EBY46" s="967"/>
      <c r="EBZ46" s="967"/>
      <c r="ECA46" s="967"/>
      <c r="ECB46" s="967"/>
      <c r="ECC46" s="967"/>
      <c r="ECD46" s="967"/>
      <c r="ECE46" s="967"/>
      <c r="ECF46" s="967"/>
      <c r="ECG46" s="967"/>
      <c r="ECH46" s="967"/>
      <c r="ECI46" s="967"/>
      <c r="ECJ46" s="967"/>
      <c r="ECK46" s="967"/>
      <c r="ECL46" s="967"/>
      <c r="ECM46" s="967"/>
      <c r="ECN46" s="967"/>
      <c r="ECO46" s="967"/>
      <c r="ECP46" s="967"/>
      <c r="ECQ46" s="967"/>
      <c r="ECR46" s="967"/>
      <c r="ECS46" s="967"/>
      <c r="ECT46" s="967"/>
      <c r="ECU46" s="967"/>
      <c r="ECV46" s="967"/>
      <c r="ECW46" s="967"/>
      <c r="ECX46" s="967"/>
      <c r="ECY46" s="967"/>
      <c r="ECZ46" s="967"/>
      <c r="EDA46" s="967"/>
      <c r="EDB46" s="967"/>
      <c r="EDC46" s="967"/>
      <c r="EDD46" s="967"/>
      <c r="EDE46" s="967"/>
      <c r="EDF46" s="967"/>
      <c r="EDG46" s="967"/>
      <c r="EDH46" s="967"/>
      <c r="EDI46" s="967"/>
      <c r="EDJ46" s="967"/>
      <c r="EDK46" s="967"/>
      <c r="EDL46" s="967"/>
      <c r="EDM46" s="967"/>
      <c r="EDN46" s="967"/>
      <c r="EDO46" s="967"/>
      <c r="EDP46" s="967"/>
      <c r="EDQ46" s="967"/>
      <c r="EDR46" s="967"/>
      <c r="EDS46" s="967"/>
      <c r="EDT46" s="967"/>
      <c r="EDU46" s="967"/>
      <c r="EDV46" s="967"/>
      <c r="EDW46" s="967"/>
      <c r="EDX46" s="967"/>
      <c r="EDY46" s="967"/>
      <c r="EDZ46" s="967"/>
      <c r="EEA46" s="967"/>
      <c r="EEB46" s="967"/>
      <c r="EEC46" s="967"/>
      <c r="EED46" s="967"/>
      <c r="EEE46" s="967"/>
      <c r="EEF46" s="967"/>
      <c r="EEG46" s="967"/>
      <c r="EEH46" s="967"/>
      <c r="EEI46" s="967"/>
      <c r="EEJ46" s="967"/>
      <c r="EEK46" s="967"/>
      <c r="EEL46" s="967"/>
      <c r="EEM46" s="967"/>
      <c r="EEN46" s="967"/>
      <c r="EEO46" s="967"/>
      <c r="EEP46" s="967"/>
      <c r="EEQ46" s="967"/>
      <c r="EER46" s="967"/>
      <c r="EES46" s="967"/>
      <c r="EET46" s="967"/>
      <c r="EEU46" s="967"/>
      <c r="EEV46" s="967"/>
      <c r="EEW46" s="967"/>
      <c r="EEX46" s="967"/>
      <c r="EEY46" s="967"/>
      <c r="EEZ46" s="967"/>
      <c r="EFA46" s="967"/>
      <c r="EFB46" s="967"/>
      <c r="EFC46" s="967"/>
      <c r="EFD46" s="967"/>
      <c r="EFE46" s="967"/>
      <c r="EFF46" s="967"/>
      <c r="EFG46" s="967"/>
      <c r="EFH46" s="967"/>
      <c r="EFI46" s="967"/>
      <c r="EFJ46" s="967"/>
      <c r="EFK46" s="967"/>
      <c r="EFL46" s="967"/>
      <c r="EFM46" s="967"/>
      <c r="EFN46" s="967"/>
      <c r="EFO46" s="967"/>
      <c r="EFP46" s="967"/>
      <c r="EFQ46" s="967"/>
      <c r="EFR46" s="967"/>
      <c r="EFS46" s="967"/>
      <c r="EFT46" s="967"/>
      <c r="EFU46" s="967"/>
      <c r="EFV46" s="967"/>
      <c r="EFW46" s="967"/>
      <c r="EFX46" s="967"/>
      <c r="EFY46" s="967"/>
      <c r="EFZ46" s="967"/>
      <c r="EGA46" s="967"/>
      <c r="EGB46" s="967"/>
      <c r="EGC46" s="967"/>
      <c r="EGD46" s="967"/>
      <c r="EGE46" s="967"/>
      <c r="EGF46" s="967"/>
      <c r="EGG46" s="967"/>
      <c r="EGH46" s="967"/>
      <c r="EGI46" s="967"/>
      <c r="EGJ46" s="967"/>
      <c r="EGK46" s="967"/>
      <c r="EGL46" s="967"/>
      <c r="EGM46" s="967"/>
      <c r="EGN46" s="967"/>
      <c r="EGO46" s="967"/>
      <c r="EGP46" s="967"/>
      <c r="EGQ46" s="967"/>
      <c r="EGR46" s="967"/>
      <c r="EGS46" s="967"/>
      <c r="EGT46" s="967"/>
      <c r="EGU46" s="967"/>
      <c r="EGV46" s="967"/>
      <c r="EGW46" s="967"/>
      <c r="EGX46" s="967"/>
      <c r="EGY46" s="967"/>
      <c r="EGZ46" s="967"/>
      <c r="EHA46" s="967"/>
      <c r="EHB46" s="967"/>
      <c r="EHC46" s="967"/>
      <c r="EHD46" s="967"/>
      <c r="EHE46" s="967"/>
      <c r="EHF46" s="967"/>
      <c r="EHG46" s="967"/>
      <c r="EHH46" s="967"/>
      <c r="EHI46" s="967"/>
      <c r="EHJ46" s="967"/>
      <c r="EHK46" s="967"/>
      <c r="EHL46" s="967"/>
      <c r="EHM46" s="967"/>
      <c r="EHN46" s="967"/>
      <c r="EHO46" s="967"/>
      <c r="EHP46" s="967"/>
      <c r="EHQ46" s="967"/>
      <c r="EHR46" s="967"/>
      <c r="EHS46" s="967"/>
      <c r="EHT46" s="967"/>
      <c r="EHU46" s="967"/>
      <c r="EHV46" s="967"/>
      <c r="EHW46" s="967"/>
      <c r="EHX46" s="967"/>
      <c r="EHY46" s="967"/>
      <c r="EHZ46" s="967"/>
      <c r="EIA46" s="967"/>
      <c r="EIB46" s="967"/>
      <c r="EIC46" s="967"/>
      <c r="EID46" s="967"/>
      <c r="EIE46" s="967"/>
      <c r="EIF46" s="967"/>
      <c r="EIG46" s="967"/>
      <c r="EIH46" s="967"/>
      <c r="EII46" s="967"/>
      <c r="EIJ46" s="967"/>
      <c r="EIK46" s="967"/>
      <c r="EIL46" s="967"/>
      <c r="EIM46" s="967"/>
      <c r="EIN46" s="967"/>
      <c r="EIO46" s="967"/>
      <c r="EIP46" s="967"/>
      <c r="EIQ46" s="967"/>
      <c r="EIR46" s="967"/>
      <c r="EIS46" s="967"/>
      <c r="EIT46" s="967"/>
      <c r="EIU46" s="967"/>
      <c r="EIV46" s="967"/>
      <c r="EIW46" s="967"/>
      <c r="EIX46" s="967"/>
      <c r="EIY46" s="967"/>
      <c r="EIZ46" s="967"/>
      <c r="EJA46" s="967"/>
      <c r="EJB46" s="967"/>
      <c r="EJC46" s="967"/>
      <c r="EJD46" s="967"/>
      <c r="EJE46" s="967"/>
      <c r="EJF46" s="967"/>
      <c r="EJG46" s="967"/>
      <c r="EJH46" s="967"/>
      <c r="EJI46" s="967"/>
      <c r="EJJ46" s="967"/>
      <c r="EJK46" s="967"/>
      <c r="EJL46" s="967"/>
      <c r="EJM46" s="967"/>
      <c r="EJN46" s="967"/>
      <c r="EJO46" s="967"/>
      <c r="EJP46" s="967"/>
      <c r="EJQ46" s="967"/>
      <c r="EJR46" s="967"/>
      <c r="EJS46" s="967"/>
      <c r="EJT46" s="967"/>
      <c r="EJU46" s="967"/>
      <c r="EJV46" s="967"/>
      <c r="EJW46" s="967"/>
      <c r="EJX46" s="967"/>
      <c r="EJY46" s="967"/>
      <c r="EJZ46" s="967"/>
      <c r="EKA46" s="967"/>
      <c r="EKB46" s="967"/>
      <c r="EKC46" s="967"/>
      <c r="EKD46" s="967"/>
      <c r="EKE46" s="967"/>
      <c r="EKF46" s="967"/>
      <c r="EKG46" s="967"/>
      <c r="EKH46" s="967"/>
      <c r="EKI46" s="967"/>
      <c r="EKJ46" s="967"/>
      <c r="EKK46" s="967"/>
      <c r="EKL46" s="967"/>
      <c r="EKM46" s="967"/>
      <c r="EKN46" s="967"/>
      <c r="EKO46" s="967"/>
      <c r="EKP46" s="967"/>
      <c r="EKQ46" s="967"/>
      <c r="EKR46" s="967"/>
      <c r="EKS46" s="967"/>
      <c r="EKT46" s="967"/>
      <c r="EKU46" s="967"/>
      <c r="EKV46" s="967"/>
      <c r="EKW46" s="967"/>
      <c r="EKX46" s="967"/>
      <c r="EKY46" s="967"/>
      <c r="EKZ46" s="967"/>
      <c r="ELA46" s="967"/>
      <c r="ELB46" s="967"/>
      <c r="ELC46" s="967"/>
      <c r="ELD46" s="967"/>
      <c r="ELE46" s="967"/>
      <c r="ELF46" s="967"/>
      <c r="ELG46" s="967"/>
      <c r="ELH46" s="967"/>
      <c r="ELI46" s="967"/>
      <c r="ELJ46" s="967"/>
      <c r="ELK46" s="967"/>
      <c r="ELL46" s="967"/>
      <c r="ELM46" s="967"/>
      <c r="ELN46" s="967"/>
      <c r="ELO46" s="967"/>
      <c r="ELP46" s="967"/>
      <c r="ELQ46" s="967"/>
      <c r="ELR46" s="967"/>
      <c r="ELS46" s="967"/>
      <c r="ELT46" s="967"/>
      <c r="ELU46" s="967"/>
      <c r="ELV46" s="967"/>
      <c r="ELW46" s="967"/>
      <c r="ELX46" s="967"/>
      <c r="ELY46" s="967"/>
      <c r="ELZ46" s="967"/>
      <c r="EMA46" s="967"/>
      <c r="EMB46" s="967"/>
      <c r="EMC46" s="967"/>
      <c r="EMD46" s="967"/>
      <c r="EME46" s="967"/>
      <c r="EMF46" s="967"/>
      <c r="EMG46" s="967"/>
      <c r="EMH46" s="967"/>
      <c r="EMI46" s="967"/>
      <c r="EMJ46" s="967"/>
      <c r="EMK46" s="967"/>
      <c r="EML46" s="967"/>
      <c r="EMM46" s="967"/>
      <c r="EMN46" s="967"/>
      <c r="EMO46" s="967"/>
      <c r="EMP46" s="967"/>
      <c r="EMQ46" s="967"/>
      <c r="EMR46" s="967"/>
      <c r="EMS46" s="967"/>
      <c r="EMT46" s="967"/>
      <c r="EMU46" s="967"/>
      <c r="EMV46" s="967"/>
      <c r="EMW46" s="967"/>
      <c r="EMX46" s="967"/>
      <c r="EMY46" s="967"/>
      <c r="EMZ46" s="967"/>
      <c r="ENA46" s="967"/>
      <c r="ENB46" s="967"/>
      <c r="ENC46" s="967"/>
      <c r="END46" s="967"/>
      <c r="ENE46" s="967"/>
      <c r="ENF46" s="967"/>
      <c r="ENG46" s="967"/>
      <c r="ENH46" s="967"/>
      <c r="ENI46" s="967"/>
      <c r="ENJ46" s="967"/>
      <c r="ENK46" s="967"/>
      <c r="ENL46" s="967"/>
      <c r="ENM46" s="967"/>
      <c r="ENN46" s="967"/>
      <c r="ENO46" s="967"/>
      <c r="ENP46" s="967"/>
      <c r="ENQ46" s="967"/>
      <c r="ENR46" s="967"/>
      <c r="ENS46" s="967"/>
      <c r="ENT46" s="967"/>
      <c r="ENU46" s="967"/>
      <c r="ENV46" s="967"/>
      <c r="ENW46" s="967"/>
      <c r="ENX46" s="967"/>
      <c r="ENY46" s="967"/>
      <c r="ENZ46" s="967"/>
      <c r="EOA46" s="967"/>
      <c r="EOB46" s="967"/>
      <c r="EOC46" s="967"/>
      <c r="EOD46" s="967"/>
      <c r="EOE46" s="967"/>
      <c r="EOF46" s="967"/>
      <c r="EOG46" s="967"/>
      <c r="EOH46" s="967"/>
      <c r="EOI46" s="967"/>
      <c r="EOJ46" s="967"/>
      <c r="EOK46" s="967"/>
      <c r="EOL46" s="967"/>
      <c r="EOM46" s="967"/>
      <c r="EON46" s="967"/>
      <c r="EOO46" s="967"/>
      <c r="EOP46" s="967"/>
      <c r="EOQ46" s="967"/>
      <c r="EOR46" s="967"/>
      <c r="EOS46" s="967"/>
      <c r="EOT46" s="967"/>
      <c r="EOU46" s="967"/>
      <c r="EOV46" s="967"/>
      <c r="EOW46" s="967"/>
      <c r="EOX46" s="967"/>
      <c r="EOY46" s="967"/>
      <c r="EOZ46" s="967"/>
      <c r="EPA46" s="967"/>
      <c r="EPB46" s="967"/>
      <c r="EPC46" s="967"/>
      <c r="EPD46" s="967"/>
      <c r="EPE46" s="967"/>
      <c r="EPF46" s="967"/>
      <c r="EPG46" s="967"/>
      <c r="EPH46" s="967"/>
      <c r="EPI46" s="967"/>
      <c r="EPJ46" s="967"/>
      <c r="EPK46" s="967"/>
      <c r="EPL46" s="967"/>
      <c r="EPM46" s="967"/>
      <c r="EPN46" s="967"/>
      <c r="EPO46" s="967"/>
      <c r="EPP46" s="967"/>
      <c r="EPQ46" s="967"/>
      <c r="EPR46" s="967"/>
      <c r="EPS46" s="967"/>
      <c r="EPT46" s="967"/>
      <c r="EPU46" s="967"/>
      <c r="EPV46" s="967"/>
      <c r="EPW46" s="967"/>
      <c r="EPX46" s="967"/>
      <c r="EPY46" s="967"/>
      <c r="EPZ46" s="967"/>
      <c r="EQA46" s="967"/>
      <c r="EQB46" s="967"/>
      <c r="EQC46" s="967"/>
      <c r="EQD46" s="967"/>
      <c r="EQE46" s="967"/>
      <c r="EQF46" s="967"/>
      <c r="EQG46" s="967"/>
      <c r="EQH46" s="967"/>
      <c r="EQI46" s="967"/>
      <c r="EQJ46" s="967"/>
      <c r="EQK46" s="967"/>
      <c r="EQL46" s="967"/>
      <c r="EQM46" s="967"/>
      <c r="EQN46" s="967"/>
      <c r="EQO46" s="967"/>
      <c r="EQP46" s="967"/>
      <c r="EQQ46" s="967"/>
      <c r="EQR46" s="967"/>
      <c r="EQS46" s="967"/>
      <c r="EQT46" s="967"/>
      <c r="EQU46" s="967"/>
      <c r="EQV46" s="967"/>
      <c r="EQW46" s="967"/>
      <c r="EQX46" s="967"/>
      <c r="EQY46" s="967"/>
      <c r="EQZ46" s="967"/>
      <c r="ERA46" s="967"/>
      <c r="ERB46" s="967"/>
      <c r="ERC46" s="967"/>
      <c r="ERD46" s="967"/>
      <c r="ERE46" s="967"/>
      <c r="ERF46" s="967"/>
      <c r="ERG46" s="967"/>
      <c r="ERH46" s="967"/>
      <c r="ERI46" s="967"/>
      <c r="ERJ46" s="967"/>
      <c r="ERK46" s="967"/>
      <c r="ERL46" s="967"/>
      <c r="ERM46" s="967"/>
      <c r="ERN46" s="967"/>
      <c r="ERO46" s="967"/>
      <c r="ERP46" s="967"/>
      <c r="ERQ46" s="967"/>
      <c r="ERR46" s="967"/>
      <c r="ERS46" s="967"/>
      <c r="ERT46" s="967"/>
      <c r="ERU46" s="967"/>
      <c r="ERV46" s="967"/>
      <c r="ERW46" s="967"/>
      <c r="ERX46" s="967"/>
      <c r="ERY46" s="967"/>
      <c r="ERZ46" s="967"/>
      <c r="ESA46" s="967"/>
      <c r="ESB46" s="967"/>
      <c r="ESC46" s="967"/>
      <c r="ESD46" s="967"/>
      <c r="ESE46" s="967"/>
      <c r="ESF46" s="967"/>
      <c r="ESG46" s="967"/>
      <c r="ESH46" s="967"/>
      <c r="ESI46" s="967"/>
      <c r="ESJ46" s="967"/>
      <c r="ESK46" s="967"/>
      <c r="ESL46" s="967"/>
      <c r="ESM46" s="967"/>
      <c r="ESN46" s="967"/>
      <c r="ESO46" s="967"/>
      <c r="ESP46" s="967"/>
      <c r="ESQ46" s="967"/>
      <c r="ESR46" s="967"/>
      <c r="ESS46" s="967"/>
      <c r="EST46" s="967"/>
      <c r="ESU46" s="967"/>
      <c r="ESV46" s="967"/>
      <c r="ESW46" s="967"/>
      <c r="ESX46" s="967"/>
      <c r="ESY46" s="967"/>
      <c r="ESZ46" s="967"/>
      <c r="ETA46" s="967"/>
      <c r="ETB46" s="967"/>
      <c r="ETC46" s="967"/>
      <c r="ETD46" s="967"/>
      <c r="ETE46" s="967"/>
      <c r="ETF46" s="967"/>
      <c r="ETG46" s="967"/>
      <c r="ETH46" s="967"/>
      <c r="ETI46" s="967"/>
      <c r="ETJ46" s="967"/>
      <c r="ETK46" s="967"/>
      <c r="ETL46" s="967"/>
      <c r="ETM46" s="967"/>
      <c r="ETN46" s="967"/>
      <c r="ETO46" s="967"/>
      <c r="ETP46" s="967"/>
      <c r="ETQ46" s="967"/>
      <c r="ETR46" s="967"/>
      <c r="ETS46" s="967"/>
      <c r="ETT46" s="967"/>
      <c r="ETU46" s="967"/>
      <c r="ETV46" s="967"/>
      <c r="ETW46" s="967"/>
      <c r="ETX46" s="967"/>
      <c r="ETY46" s="967"/>
      <c r="ETZ46" s="967"/>
      <c r="EUA46" s="967"/>
      <c r="EUB46" s="967"/>
      <c r="EUC46" s="967"/>
      <c r="EUD46" s="967"/>
      <c r="EUE46" s="967"/>
      <c r="EUF46" s="967"/>
      <c r="EUG46" s="967"/>
      <c r="EUH46" s="967"/>
      <c r="EUI46" s="967"/>
      <c r="EUJ46" s="967"/>
      <c r="EUK46" s="967"/>
      <c r="EUL46" s="967"/>
      <c r="EUM46" s="967"/>
      <c r="EUN46" s="967"/>
      <c r="EUO46" s="967"/>
      <c r="EUP46" s="967"/>
      <c r="EUQ46" s="967"/>
      <c r="EUR46" s="967"/>
      <c r="EUS46" s="967"/>
      <c r="EUT46" s="967"/>
      <c r="EUU46" s="967"/>
      <c r="EUV46" s="967"/>
      <c r="EUW46" s="967"/>
      <c r="EUX46" s="967"/>
      <c r="EUY46" s="967"/>
      <c r="EUZ46" s="967"/>
      <c r="EVA46" s="967"/>
      <c r="EVB46" s="967"/>
      <c r="EVC46" s="967"/>
      <c r="EVD46" s="967"/>
      <c r="EVE46" s="967"/>
      <c r="EVF46" s="967"/>
      <c r="EVG46" s="967"/>
      <c r="EVH46" s="967"/>
      <c r="EVI46" s="967"/>
      <c r="EVJ46" s="967"/>
      <c r="EVK46" s="967"/>
      <c r="EVL46" s="967"/>
      <c r="EVM46" s="967"/>
      <c r="EVN46" s="967"/>
      <c r="EVO46" s="967"/>
      <c r="EVP46" s="967"/>
      <c r="EVQ46" s="967"/>
      <c r="EVR46" s="967"/>
      <c r="EVS46" s="967"/>
      <c r="EVT46" s="967"/>
      <c r="EVU46" s="967"/>
      <c r="EVV46" s="967"/>
      <c r="EVW46" s="967"/>
      <c r="EVX46" s="967"/>
      <c r="EVY46" s="967"/>
      <c r="EVZ46" s="967"/>
      <c r="EWA46" s="967"/>
      <c r="EWB46" s="967"/>
      <c r="EWC46" s="967"/>
      <c r="EWD46" s="967"/>
      <c r="EWE46" s="967"/>
      <c r="EWF46" s="967"/>
      <c r="EWG46" s="967"/>
      <c r="EWH46" s="967"/>
      <c r="EWI46" s="967"/>
      <c r="EWJ46" s="967"/>
      <c r="EWK46" s="967"/>
      <c r="EWL46" s="967"/>
      <c r="EWM46" s="967"/>
      <c r="EWN46" s="967"/>
      <c r="EWO46" s="967"/>
      <c r="EWP46" s="967"/>
      <c r="EWQ46" s="967"/>
      <c r="EWR46" s="967"/>
      <c r="EWS46" s="967"/>
      <c r="EWT46" s="967"/>
      <c r="EWU46" s="967"/>
      <c r="EWV46" s="967"/>
      <c r="EWW46" s="967"/>
      <c r="EWX46" s="967"/>
      <c r="EWY46" s="967"/>
      <c r="EWZ46" s="967"/>
      <c r="EXA46" s="967"/>
      <c r="EXB46" s="967"/>
      <c r="EXC46" s="967"/>
      <c r="EXD46" s="967"/>
      <c r="EXE46" s="967"/>
      <c r="EXF46" s="967"/>
      <c r="EXG46" s="967"/>
      <c r="EXH46" s="967"/>
      <c r="EXI46" s="967"/>
      <c r="EXJ46" s="967"/>
      <c r="EXK46" s="967"/>
      <c r="EXL46" s="967"/>
      <c r="EXM46" s="967"/>
      <c r="EXN46" s="967"/>
      <c r="EXO46" s="967"/>
      <c r="EXP46" s="967"/>
      <c r="EXQ46" s="967"/>
      <c r="EXR46" s="967"/>
      <c r="EXS46" s="967"/>
      <c r="EXT46" s="967"/>
      <c r="EXU46" s="967"/>
      <c r="EXV46" s="967"/>
      <c r="EXW46" s="967"/>
      <c r="EXX46" s="967"/>
      <c r="EXY46" s="967"/>
      <c r="EXZ46" s="967"/>
      <c r="EYA46" s="967"/>
      <c r="EYB46" s="967"/>
      <c r="EYC46" s="967"/>
      <c r="EYD46" s="967"/>
      <c r="EYE46" s="967"/>
      <c r="EYF46" s="967"/>
      <c r="EYG46" s="967"/>
      <c r="EYH46" s="967"/>
      <c r="EYI46" s="967"/>
      <c r="EYJ46" s="967"/>
      <c r="EYK46" s="967"/>
      <c r="EYL46" s="967"/>
      <c r="EYM46" s="967"/>
      <c r="EYN46" s="967"/>
      <c r="EYO46" s="967"/>
      <c r="EYP46" s="967"/>
      <c r="EYQ46" s="967"/>
      <c r="EYR46" s="967"/>
      <c r="EYS46" s="967"/>
      <c r="EYT46" s="967"/>
      <c r="EYU46" s="967"/>
      <c r="EYV46" s="967"/>
      <c r="EYW46" s="967"/>
      <c r="EYX46" s="967"/>
      <c r="EYY46" s="967"/>
      <c r="EYZ46" s="967"/>
      <c r="EZA46" s="967"/>
      <c r="EZB46" s="967"/>
      <c r="EZC46" s="967"/>
      <c r="EZD46" s="967"/>
      <c r="EZE46" s="967"/>
      <c r="EZF46" s="967"/>
      <c r="EZG46" s="967"/>
      <c r="EZH46" s="967"/>
      <c r="EZI46" s="967"/>
      <c r="EZJ46" s="967"/>
      <c r="EZK46" s="967"/>
      <c r="EZL46" s="967"/>
      <c r="EZM46" s="967"/>
      <c r="EZN46" s="967"/>
      <c r="EZO46" s="967"/>
      <c r="EZP46" s="967"/>
      <c r="EZQ46" s="967"/>
      <c r="EZR46" s="967"/>
      <c r="EZS46" s="967"/>
      <c r="EZT46" s="967"/>
      <c r="EZU46" s="967"/>
      <c r="EZV46" s="967"/>
      <c r="EZW46" s="967"/>
      <c r="EZX46" s="967"/>
      <c r="EZY46" s="967"/>
      <c r="EZZ46" s="967"/>
      <c r="FAA46" s="967"/>
      <c r="FAB46" s="967"/>
      <c r="FAC46" s="967"/>
      <c r="FAD46" s="967"/>
      <c r="FAE46" s="967"/>
      <c r="FAF46" s="967"/>
      <c r="FAG46" s="967"/>
      <c r="FAH46" s="967"/>
      <c r="FAI46" s="967"/>
      <c r="FAJ46" s="967"/>
      <c r="FAK46" s="967"/>
      <c r="FAL46" s="967"/>
      <c r="FAM46" s="967"/>
      <c r="FAN46" s="967"/>
      <c r="FAO46" s="967"/>
      <c r="FAP46" s="967"/>
      <c r="FAQ46" s="967"/>
      <c r="FAR46" s="967"/>
      <c r="FAS46" s="967"/>
      <c r="FAT46" s="967"/>
      <c r="FAU46" s="967"/>
      <c r="FAV46" s="967"/>
      <c r="FAW46" s="967"/>
      <c r="FAX46" s="967"/>
      <c r="FAY46" s="967"/>
      <c r="FAZ46" s="967"/>
      <c r="FBA46" s="967"/>
      <c r="FBB46" s="967"/>
      <c r="FBC46" s="967"/>
      <c r="FBD46" s="967"/>
      <c r="FBE46" s="967"/>
      <c r="FBF46" s="967"/>
      <c r="FBG46" s="967"/>
      <c r="FBH46" s="967"/>
      <c r="FBI46" s="967"/>
      <c r="FBJ46" s="967"/>
      <c r="FBK46" s="967"/>
      <c r="FBL46" s="967"/>
      <c r="FBM46" s="967"/>
      <c r="FBN46" s="967"/>
      <c r="FBO46" s="967"/>
      <c r="FBP46" s="967"/>
      <c r="FBQ46" s="967"/>
      <c r="FBR46" s="967"/>
      <c r="FBS46" s="967"/>
      <c r="FBT46" s="967"/>
      <c r="FBU46" s="967"/>
      <c r="FBV46" s="967"/>
      <c r="FBW46" s="967"/>
      <c r="FBX46" s="967"/>
      <c r="FBY46" s="967"/>
      <c r="FBZ46" s="967"/>
      <c r="FCA46" s="967"/>
      <c r="FCB46" s="967"/>
      <c r="FCC46" s="967"/>
      <c r="FCD46" s="967"/>
      <c r="FCE46" s="967"/>
      <c r="FCF46" s="967"/>
      <c r="FCG46" s="967"/>
      <c r="FCH46" s="967"/>
      <c r="FCI46" s="967"/>
      <c r="FCJ46" s="967"/>
      <c r="FCK46" s="967"/>
      <c r="FCL46" s="967"/>
      <c r="FCM46" s="967"/>
      <c r="FCN46" s="967"/>
      <c r="FCO46" s="967"/>
      <c r="FCP46" s="967"/>
      <c r="FCQ46" s="967"/>
      <c r="FCR46" s="967"/>
      <c r="FCS46" s="967"/>
      <c r="FCT46" s="967"/>
      <c r="FCU46" s="967"/>
      <c r="FCV46" s="967"/>
      <c r="FCW46" s="967"/>
      <c r="FCX46" s="967"/>
      <c r="FCY46" s="967"/>
      <c r="FCZ46" s="967"/>
      <c r="FDA46" s="967"/>
      <c r="FDB46" s="967"/>
      <c r="FDC46" s="967"/>
      <c r="FDD46" s="967"/>
      <c r="FDE46" s="967"/>
      <c r="FDF46" s="967"/>
      <c r="FDG46" s="967"/>
      <c r="FDH46" s="967"/>
      <c r="FDI46" s="967"/>
      <c r="FDJ46" s="967"/>
      <c r="FDK46" s="967"/>
      <c r="FDL46" s="967"/>
      <c r="FDM46" s="967"/>
      <c r="FDN46" s="967"/>
      <c r="FDO46" s="967"/>
      <c r="FDP46" s="967"/>
      <c r="FDQ46" s="967"/>
      <c r="FDR46" s="967"/>
      <c r="FDS46" s="967"/>
      <c r="FDT46" s="967"/>
      <c r="FDU46" s="967"/>
      <c r="FDV46" s="967"/>
      <c r="FDW46" s="967"/>
      <c r="FDX46" s="967"/>
      <c r="FDY46" s="967"/>
      <c r="FDZ46" s="967"/>
      <c r="FEA46" s="967"/>
      <c r="FEB46" s="967"/>
      <c r="FEC46" s="967"/>
      <c r="FED46" s="967"/>
      <c r="FEE46" s="967"/>
      <c r="FEF46" s="967"/>
      <c r="FEG46" s="967"/>
      <c r="FEH46" s="967"/>
      <c r="FEI46" s="967"/>
      <c r="FEJ46" s="967"/>
      <c r="FEK46" s="967"/>
      <c r="FEL46" s="967"/>
      <c r="FEM46" s="967"/>
      <c r="FEN46" s="967"/>
      <c r="FEO46" s="967"/>
      <c r="FEP46" s="967"/>
      <c r="FEQ46" s="967"/>
      <c r="FER46" s="967"/>
      <c r="FES46" s="967"/>
      <c r="FET46" s="967"/>
      <c r="FEU46" s="967"/>
      <c r="FEV46" s="967"/>
      <c r="FEW46" s="967"/>
      <c r="FEX46" s="967"/>
      <c r="FEY46" s="967"/>
      <c r="FEZ46" s="967"/>
      <c r="FFA46" s="967"/>
      <c r="FFB46" s="967"/>
      <c r="FFC46" s="967"/>
      <c r="FFD46" s="967"/>
      <c r="FFE46" s="967"/>
      <c r="FFF46" s="967"/>
      <c r="FFG46" s="967"/>
      <c r="FFH46" s="967"/>
      <c r="FFI46" s="967"/>
      <c r="FFJ46" s="967"/>
      <c r="FFK46" s="967"/>
      <c r="FFL46" s="967"/>
      <c r="FFM46" s="967"/>
      <c r="FFN46" s="967"/>
      <c r="FFO46" s="967"/>
      <c r="FFP46" s="967"/>
      <c r="FFQ46" s="967"/>
      <c r="FFR46" s="967"/>
      <c r="FFS46" s="967"/>
      <c r="FFT46" s="967"/>
      <c r="FFU46" s="967"/>
      <c r="FFV46" s="967"/>
      <c r="FFW46" s="967"/>
      <c r="FFX46" s="967"/>
      <c r="FFY46" s="967"/>
      <c r="FFZ46" s="967"/>
      <c r="FGA46" s="967"/>
      <c r="FGB46" s="967"/>
      <c r="FGC46" s="967"/>
      <c r="FGD46" s="967"/>
      <c r="FGE46" s="967"/>
      <c r="FGF46" s="967"/>
      <c r="FGG46" s="967"/>
      <c r="FGH46" s="967"/>
      <c r="FGI46" s="967"/>
      <c r="FGJ46" s="967"/>
      <c r="FGK46" s="967"/>
      <c r="FGL46" s="967"/>
      <c r="FGM46" s="967"/>
      <c r="FGN46" s="967"/>
      <c r="FGO46" s="967"/>
      <c r="FGP46" s="967"/>
      <c r="FGQ46" s="967"/>
      <c r="FGR46" s="967"/>
      <c r="FGS46" s="967"/>
      <c r="FGT46" s="967"/>
      <c r="FGU46" s="967"/>
      <c r="FGV46" s="967"/>
      <c r="FGW46" s="967"/>
      <c r="FGX46" s="967"/>
      <c r="FGY46" s="967"/>
      <c r="FGZ46" s="967"/>
      <c r="FHA46" s="967"/>
      <c r="FHB46" s="967"/>
      <c r="FHC46" s="967"/>
      <c r="FHD46" s="967"/>
      <c r="FHE46" s="967"/>
      <c r="FHF46" s="967"/>
      <c r="FHG46" s="967"/>
      <c r="FHH46" s="967"/>
      <c r="FHI46" s="967"/>
      <c r="FHJ46" s="967"/>
      <c r="FHK46" s="967"/>
      <c r="FHL46" s="967"/>
      <c r="FHM46" s="967"/>
      <c r="FHN46" s="967"/>
      <c r="FHO46" s="967"/>
      <c r="FHP46" s="967"/>
      <c r="FHQ46" s="967"/>
      <c r="FHR46" s="967"/>
      <c r="FHS46" s="967"/>
      <c r="FHT46" s="967"/>
      <c r="FHU46" s="967"/>
      <c r="FHV46" s="967"/>
      <c r="FHW46" s="967"/>
      <c r="FHX46" s="967"/>
      <c r="FHY46" s="967"/>
      <c r="FHZ46" s="967"/>
      <c r="FIA46" s="967"/>
      <c r="FIB46" s="967"/>
      <c r="FIC46" s="967"/>
      <c r="FID46" s="967"/>
      <c r="FIE46" s="967"/>
      <c r="FIF46" s="967"/>
      <c r="FIG46" s="967"/>
      <c r="FIH46" s="967"/>
      <c r="FII46" s="967"/>
      <c r="FIJ46" s="967"/>
      <c r="FIK46" s="967"/>
      <c r="FIL46" s="967"/>
      <c r="FIM46" s="967"/>
      <c r="FIN46" s="967"/>
      <c r="FIO46" s="967"/>
      <c r="FIP46" s="967"/>
      <c r="FIQ46" s="967"/>
      <c r="FIR46" s="967"/>
      <c r="FIS46" s="967"/>
      <c r="FIT46" s="967"/>
      <c r="FIU46" s="967"/>
      <c r="FIV46" s="967"/>
      <c r="FIW46" s="967"/>
      <c r="FIX46" s="967"/>
      <c r="FIY46" s="967"/>
      <c r="FIZ46" s="967"/>
      <c r="FJA46" s="967"/>
      <c r="FJB46" s="967"/>
      <c r="FJC46" s="967"/>
      <c r="FJD46" s="967"/>
      <c r="FJE46" s="967"/>
      <c r="FJF46" s="967"/>
      <c r="FJG46" s="967"/>
      <c r="FJH46" s="967"/>
      <c r="FJI46" s="967"/>
      <c r="FJJ46" s="967"/>
      <c r="FJK46" s="967"/>
      <c r="FJL46" s="967"/>
      <c r="FJM46" s="967"/>
      <c r="FJN46" s="967"/>
      <c r="FJO46" s="967"/>
      <c r="FJP46" s="967"/>
      <c r="FJQ46" s="967"/>
      <c r="FJR46" s="967"/>
      <c r="FJS46" s="967"/>
      <c r="FJT46" s="967"/>
      <c r="FJU46" s="967"/>
      <c r="FJV46" s="967"/>
      <c r="FJW46" s="967"/>
      <c r="FJX46" s="967"/>
      <c r="FJY46" s="967"/>
      <c r="FJZ46" s="967"/>
      <c r="FKA46" s="967"/>
      <c r="FKB46" s="967"/>
      <c r="FKC46" s="967"/>
      <c r="FKD46" s="967"/>
      <c r="FKE46" s="967"/>
      <c r="FKF46" s="967"/>
      <c r="FKG46" s="967"/>
      <c r="FKH46" s="967"/>
      <c r="FKI46" s="967"/>
      <c r="FKJ46" s="967"/>
      <c r="FKK46" s="967"/>
      <c r="FKL46" s="967"/>
      <c r="FKM46" s="967"/>
      <c r="FKN46" s="967"/>
      <c r="FKO46" s="967"/>
      <c r="FKP46" s="967"/>
      <c r="FKQ46" s="967"/>
      <c r="FKR46" s="967"/>
      <c r="FKS46" s="967"/>
      <c r="FKT46" s="967"/>
      <c r="FKU46" s="967"/>
      <c r="FKV46" s="967"/>
      <c r="FKW46" s="967"/>
      <c r="FKX46" s="967"/>
      <c r="FKY46" s="967"/>
      <c r="FKZ46" s="967"/>
      <c r="FLA46" s="967"/>
      <c r="FLB46" s="967"/>
      <c r="FLC46" s="967"/>
      <c r="FLD46" s="967"/>
      <c r="FLE46" s="967"/>
      <c r="FLF46" s="967"/>
      <c r="FLG46" s="967"/>
      <c r="FLH46" s="967"/>
      <c r="FLI46" s="967"/>
      <c r="FLJ46" s="967"/>
      <c r="FLK46" s="967"/>
      <c r="FLL46" s="967"/>
      <c r="FLM46" s="967"/>
      <c r="FLN46" s="967"/>
      <c r="FLO46" s="967"/>
      <c r="FLP46" s="967"/>
      <c r="FLQ46" s="967"/>
      <c r="FLR46" s="967"/>
      <c r="FLS46" s="967"/>
      <c r="FLT46" s="967"/>
      <c r="FLU46" s="967"/>
      <c r="FLV46" s="967"/>
      <c r="FLW46" s="967"/>
      <c r="FLX46" s="967"/>
      <c r="FLY46" s="967"/>
      <c r="FLZ46" s="967"/>
      <c r="FMA46" s="967"/>
      <c r="FMB46" s="967"/>
      <c r="FMC46" s="967"/>
      <c r="FMD46" s="967"/>
      <c r="FME46" s="967"/>
      <c r="FMF46" s="967"/>
      <c r="FMG46" s="967"/>
      <c r="FMH46" s="967"/>
      <c r="FMI46" s="967"/>
      <c r="FMJ46" s="967"/>
      <c r="FMK46" s="967"/>
      <c r="FML46" s="967"/>
      <c r="FMM46" s="967"/>
      <c r="FMN46" s="967"/>
      <c r="FMO46" s="967"/>
      <c r="FMP46" s="967"/>
      <c r="FMQ46" s="967"/>
      <c r="FMR46" s="967"/>
      <c r="FMS46" s="967"/>
      <c r="FMT46" s="967"/>
      <c r="FMU46" s="967"/>
      <c r="FMV46" s="967"/>
      <c r="FMW46" s="967"/>
      <c r="FMX46" s="967"/>
      <c r="FMY46" s="967"/>
      <c r="FMZ46" s="967"/>
      <c r="FNA46" s="967"/>
      <c r="FNB46" s="967"/>
      <c r="FNC46" s="967"/>
      <c r="FND46" s="967"/>
      <c r="FNE46" s="967"/>
      <c r="FNF46" s="967"/>
      <c r="FNG46" s="967"/>
      <c r="FNH46" s="967"/>
      <c r="FNI46" s="967"/>
      <c r="FNJ46" s="967"/>
      <c r="FNK46" s="967"/>
      <c r="FNL46" s="967"/>
      <c r="FNM46" s="967"/>
      <c r="FNN46" s="967"/>
      <c r="FNO46" s="967"/>
      <c r="FNP46" s="967"/>
      <c r="FNQ46" s="967"/>
      <c r="FNR46" s="967"/>
      <c r="FNS46" s="967"/>
      <c r="FNT46" s="967"/>
      <c r="FNU46" s="967"/>
      <c r="FNV46" s="967"/>
      <c r="FNW46" s="967"/>
      <c r="FNX46" s="967"/>
      <c r="FNY46" s="967"/>
      <c r="FNZ46" s="967"/>
      <c r="FOA46" s="967"/>
      <c r="FOB46" s="967"/>
      <c r="FOC46" s="967"/>
      <c r="FOD46" s="967"/>
      <c r="FOE46" s="967"/>
      <c r="FOF46" s="967"/>
      <c r="FOG46" s="967"/>
      <c r="FOH46" s="967"/>
      <c r="FOI46" s="967"/>
      <c r="FOJ46" s="967"/>
      <c r="FOK46" s="967"/>
      <c r="FOL46" s="967"/>
      <c r="FOM46" s="967"/>
      <c r="FON46" s="967"/>
      <c r="FOO46" s="967"/>
      <c r="FOP46" s="967"/>
      <c r="FOQ46" s="967"/>
      <c r="FOR46" s="967"/>
      <c r="FOS46" s="967"/>
      <c r="FOT46" s="967"/>
      <c r="FOU46" s="967"/>
      <c r="FOV46" s="967"/>
      <c r="FOW46" s="967"/>
      <c r="FOX46" s="967"/>
      <c r="FOY46" s="967"/>
      <c r="FOZ46" s="967"/>
      <c r="FPA46" s="967"/>
      <c r="FPB46" s="967"/>
      <c r="FPC46" s="967"/>
      <c r="FPD46" s="967"/>
      <c r="FPE46" s="967"/>
      <c r="FPF46" s="967"/>
      <c r="FPG46" s="967"/>
      <c r="FPH46" s="967"/>
      <c r="FPI46" s="967"/>
      <c r="FPJ46" s="967"/>
      <c r="FPK46" s="967"/>
      <c r="FPL46" s="967"/>
      <c r="FPM46" s="967"/>
      <c r="FPN46" s="967"/>
      <c r="FPO46" s="967"/>
      <c r="FPP46" s="967"/>
      <c r="FPQ46" s="967"/>
      <c r="FPR46" s="967"/>
      <c r="FPS46" s="967"/>
      <c r="FPT46" s="967"/>
      <c r="FPU46" s="967"/>
      <c r="FPV46" s="967"/>
      <c r="FPW46" s="967"/>
      <c r="FPX46" s="967"/>
      <c r="FPY46" s="967"/>
      <c r="FPZ46" s="967"/>
      <c r="FQA46" s="967"/>
      <c r="FQB46" s="967"/>
      <c r="FQC46" s="967"/>
      <c r="FQD46" s="967"/>
      <c r="FQE46" s="967"/>
      <c r="FQF46" s="967"/>
      <c r="FQG46" s="967"/>
      <c r="FQH46" s="967"/>
      <c r="FQI46" s="967"/>
      <c r="FQJ46" s="967"/>
      <c r="FQK46" s="967"/>
      <c r="FQL46" s="967"/>
      <c r="FQM46" s="967"/>
      <c r="FQN46" s="967"/>
      <c r="FQO46" s="967"/>
      <c r="FQP46" s="967"/>
      <c r="FQQ46" s="967"/>
      <c r="FQR46" s="967"/>
      <c r="FQS46" s="967"/>
      <c r="FQT46" s="967"/>
      <c r="FQU46" s="967"/>
      <c r="FQV46" s="967"/>
      <c r="FQW46" s="967"/>
      <c r="FQX46" s="967"/>
      <c r="FQY46" s="967"/>
      <c r="FQZ46" s="967"/>
      <c r="FRA46" s="967"/>
      <c r="FRB46" s="967"/>
      <c r="FRC46" s="967"/>
      <c r="FRD46" s="967"/>
      <c r="FRE46" s="967"/>
      <c r="FRF46" s="967"/>
      <c r="FRG46" s="967"/>
      <c r="FRH46" s="967"/>
      <c r="FRI46" s="967"/>
      <c r="FRJ46" s="967"/>
      <c r="FRK46" s="967"/>
      <c r="FRL46" s="967"/>
      <c r="FRM46" s="967"/>
      <c r="FRN46" s="967"/>
      <c r="FRO46" s="967"/>
      <c r="FRP46" s="967"/>
      <c r="FRQ46" s="967"/>
      <c r="FRR46" s="967"/>
      <c r="FRS46" s="967"/>
      <c r="FRT46" s="967"/>
      <c r="FRU46" s="967"/>
      <c r="FRV46" s="967"/>
      <c r="FRW46" s="967"/>
      <c r="FRX46" s="967"/>
      <c r="FRY46" s="967"/>
      <c r="FRZ46" s="967"/>
      <c r="FSA46" s="967"/>
      <c r="FSB46" s="967"/>
      <c r="FSC46" s="967"/>
      <c r="FSD46" s="967"/>
      <c r="FSE46" s="967"/>
      <c r="FSF46" s="967"/>
      <c r="FSG46" s="967"/>
      <c r="FSH46" s="967"/>
      <c r="FSI46" s="967"/>
      <c r="FSJ46" s="967"/>
      <c r="FSK46" s="967"/>
      <c r="FSL46" s="967"/>
      <c r="FSM46" s="967"/>
      <c r="FSN46" s="967"/>
      <c r="FSO46" s="967"/>
      <c r="FSP46" s="967"/>
      <c r="FSQ46" s="967"/>
      <c r="FSR46" s="967"/>
      <c r="FSS46" s="967"/>
      <c r="FST46" s="967"/>
      <c r="FSU46" s="967"/>
      <c r="FSV46" s="967"/>
      <c r="FSW46" s="967"/>
      <c r="FSX46" s="967"/>
      <c r="FSY46" s="967"/>
      <c r="FSZ46" s="967"/>
      <c r="FTA46" s="967"/>
      <c r="FTB46" s="967"/>
      <c r="FTC46" s="967"/>
      <c r="FTD46" s="967"/>
      <c r="FTE46" s="967"/>
      <c r="FTF46" s="967"/>
      <c r="FTG46" s="967"/>
      <c r="FTH46" s="967"/>
      <c r="FTI46" s="967"/>
      <c r="FTJ46" s="967"/>
      <c r="FTK46" s="967"/>
      <c r="FTL46" s="967"/>
      <c r="FTM46" s="967"/>
      <c r="FTN46" s="967"/>
      <c r="FTO46" s="967"/>
      <c r="FTP46" s="967"/>
      <c r="FTQ46" s="967"/>
      <c r="FTR46" s="967"/>
      <c r="FTS46" s="967"/>
      <c r="FTT46" s="967"/>
      <c r="FTU46" s="967"/>
      <c r="FTV46" s="967"/>
      <c r="FTW46" s="967"/>
      <c r="FTX46" s="967"/>
      <c r="FTY46" s="967"/>
      <c r="FTZ46" s="967"/>
      <c r="FUA46" s="967"/>
      <c r="FUB46" s="967"/>
      <c r="FUC46" s="967"/>
      <c r="FUD46" s="967"/>
      <c r="FUE46" s="967"/>
      <c r="FUF46" s="967"/>
      <c r="FUG46" s="967"/>
      <c r="FUH46" s="967"/>
      <c r="FUI46" s="967"/>
      <c r="FUJ46" s="967"/>
      <c r="FUK46" s="967"/>
      <c r="FUL46" s="967"/>
      <c r="FUM46" s="967"/>
      <c r="FUN46" s="967"/>
      <c r="FUO46" s="967"/>
      <c r="FUP46" s="967"/>
      <c r="FUQ46" s="967"/>
      <c r="FUR46" s="967"/>
      <c r="FUS46" s="967"/>
      <c r="FUT46" s="967"/>
      <c r="FUU46" s="967"/>
      <c r="FUV46" s="967"/>
      <c r="FUW46" s="967"/>
      <c r="FUX46" s="967"/>
      <c r="FUY46" s="967"/>
      <c r="FUZ46" s="967"/>
      <c r="FVA46" s="967"/>
      <c r="FVB46" s="967"/>
      <c r="FVC46" s="967"/>
      <c r="FVD46" s="967"/>
      <c r="FVE46" s="967"/>
      <c r="FVF46" s="967"/>
      <c r="FVG46" s="967"/>
      <c r="FVH46" s="967"/>
      <c r="FVI46" s="967"/>
      <c r="FVJ46" s="967"/>
      <c r="FVK46" s="967"/>
      <c r="FVL46" s="967"/>
      <c r="FVM46" s="967"/>
      <c r="FVN46" s="967"/>
      <c r="FVO46" s="967"/>
      <c r="FVP46" s="967"/>
      <c r="FVQ46" s="967"/>
      <c r="FVR46" s="967"/>
      <c r="FVS46" s="967"/>
      <c r="FVT46" s="967"/>
      <c r="FVU46" s="967"/>
      <c r="FVV46" s="967"/>
      <c r="FVW46" s="967"/>
      <c r="FVX46" s="967"/>
      <c r="FVY46" s="967"/>
      <c r="FVZ46" s="967"/>
      <c r="FWA46" s="967"/>
      <c r="FWB46" s="967"/>
      <c r="FWC46" s="967"/>
      <c r="FWD46" s="967"/>
      <c r="FWE46" s="967"/>
      <c r="FWF46" s="967"/>
      <c r="FWG46" s="967"/>
      <c r="FWH46" s="967"/>
      <c r="FWI46" s="967"/>
      <c r="FWJ46" s="967"/>
      <c r="FWK46" s="967"/>
      <c r="FWL46" s="967"/>
      <c r="FWM46" s="967"/>
      <c r="FWN46" s="967"/>
      <c r="FWO46" s="967"/>
      <c r="FWP46" s="967"/>
      <c r="FWQ46" s="967"/>
      <c r="FWR46" s="967"/>
      <c r="FWS46" s="967"/>
      <c r="FWT46" s="967"/>
      <c r="FWU46" s="967"/>
      <c r="FWV46" s="967"/>
      <c r="FWW46" s="967"/>
      <c r="FWX46" s="967"/>
      <c r="FWY46" s="967"/>
      <c r="FWZ46" s="967"/>
      <c r="FXA46" s="967"/>
      <c r="FXB46" s="967"/>
      <c r="FXC46" s="967"/>
      <c r="FXD46" s="967"/>
      <c r="FXE46" s="967"/>
      <c r="FXF46" s="967"/>
      <c r="FXG46" s="967"/>
      <c r="FXH46" s="967"/>
      <c r="FXI46" s="967"/>
      <c r="FXJ46" s="967"/>
      <c r="FXK46" s="967"/>
      <c r="FXL46" s="967"/>
      <c r="FXM46" s="967"/>
      <c r="FXN46" s="967"/>
      <c r="FXO46" s="967"/>
      <c r="FXP46" s="967"/>
      <c r="FXQ46" s="967"/>
      <c r="FXR46" s="967"/>
      <c r="FXS46" s="967"/>
      <c r="FXT46" s="967"/>
      <c r="FXU46" s="967"/>
      <c r="FXV46" s="967"/>
      <c r="FXW46" s="967"/>
      <c r="FXX46" s="967"/>
      <c r="FXY46" s="967"/>
      <c r="FXZ46" s="967"/>
      <c r="FYA46" s="967"/>
      <c r="FYB46" s="967"/>
      <c r="FYC46" s="967"/>
      <c r="FYD46" s="967"/>
      <c r="FYE46" s="967"/>
      <c r="FYF46" s="967"/>
      <c r="FYG46" s="967"/>
      <c r="FYH46" s="967"/>
      <c r="FYI46" s="967"/>
      <c r="FYJ46" s="967"/>
      <c r="FYK46" s="967"/>
      <c r="FYL46" s="967"/>
      <c r="FYM46" s="967"/>
      <c r="FYN46" s="967"/>
      <c r="FYO46" s="967"/>
      <c r="FYP46" s="967"/>
      <c r="FYQ46" s="967"/>
      <c r="FYR46" s="967"/>
      <c r="FYS46" s="967"/>
      <c r="FYT46" s="967"/>
      <c r="FYU46" s="967"/>
      <c r="FYV46" s="967"/>
      <c r="FYW46" s="967"/>
      <c r="FYX46" s="967"/>
      <c r="FYY46" s="967"/>
      <c r="FYZ46" s="967"/>
      <c r="FZA46" s="967"/>
      <c r="FZB46" s="967"/>
      <c r="FZC46" s="967"/>
      <c r="FZD46" s="967"/>
      <c r="FZE46" s="967"/>
      <c r="FZF46" s="967"/>
      <c r="FZG46" s="967"/>
      <c r="FZH46" s="967"/>
      <c r="FZI46" s="967"/>
      <c r="FZJ46" s="967"/>
      <c r="FZK46" s="967"/>
      <c r="FZL46" s="967"/>
      <c r="FZM46" s="967"/>
      <c r="FZN46" s="967"/>
      <c r="FZO46" s="967"/>
      <c r="FZP46" s="967"/>
      <c r="FZQ46" s="967"/>
      <c r="FZR46" s="967"/>
      <c r="FZS46" s="967"/>
      <c r="FZT46" s="967"/>
      <c r="FZU46" s="967"/>
      <c r="FZV46" s="967"/>
      <c r="FZW46" s="967"/>
      <c r="FZX46" s="967"/>
      <c r="FZY46" s="967"/>
      <c r="FZZ46" s="967"/>
      <c r="GAA46" s="967"/>
      <c r="GAB46" s="967"/>
      <c r="GAC46" s="967"/>
      <c r="GAD46" s="967"/>
      <c r="GAE46" s="967"/>
      <c r="GAF46" s="967"/>
      <c r="GAG46" s="967"/>
      <c r="GAH46" s="967"/>
      <c r="GAI46" s="967"/>
      <c r="GAJ46" s="967"/>
      <c r="GAK46" s="967"/>
      <c r="GAL46" s="967"/>
      <c r="GAM46" s="967"/>
      <c r="GAN46" s="967"/>
      <c r="GAO46" s="967"/>
      <c r="GAP46" s="967"/>
      <c r="GAQ46" s="967"/>
      <c r="GAR46" s="967"/>
      <c r="GAS46" s="967"/>
      <c r="GAT46" s="967"/>
      <c r="GAU46" s="967"/>
      <c r="GAV46" s="967"/>
      <c r="GAW46" s="967"/>
      <c r="GAX46" s="967"/>
      <c r="GAY46" s="967"/>
      <c r="GAZ46" s="967"/>
      <c r="GBA46" s="967"/>
      <c r="GBB46" s="967"/>
      <c r="GBC46" s="967"/>
      <c r="GBD46" s="967"/>
      <c r="GBE46" s="967"/>
      <c r="GBF46" s="967"/>
      <c r="GBG46" s="967"/>
      <c r="GBH46" s="967"/>
      <c r="GBI46" s="967"/>
      <c r="GBJ46" s="967"/>
      <c r="GBK46" s="967"/>
      <c r="GBL46" s="967"/>
      <c r="GBM46" s="967"/>
      <c r="GBN46" s="967"/>
      <c r="GBO46" s="967"/>
      <c r="GBP46" s="967"/>
      <c r="GBQ46" s="967"/>
      <c r="GBR46" s="967"/>
      <c r="GBS46" s="967"/>
      <c r="GBT46" s="967"/>
      <c r="GBU46" s="967"/>
      <c r="GBV46" s="967"/>
      <c r="GBW46" s="967"/>
      <c r="GBX46" s="967"/>
      <c r="GBY46" s="967"/>
      <c r="GBZ46" s="967"/>
      <c r="GCA46" s="967"/>
      <c r="GCB46" s="967"/>
      <c r="GCC46" s="967"/>
      <c r="GCD46" s="967"/>
      <c r="GCE46" s="967"/>
      <c r="GCF46" s="967"/>
      <c r="GCG46" s="967"/>
      <c r="GCH46" s="967"/>
      <c r="GCI46" s="967"/>
      <c r="GCJ46" s="967"/>
      <c r="GCK46" s="967"/>
      <c r="GCL46" s="967"/>
      <c r="GCM46" s="967"/>
      <c r="GCN46" s="967"/>
      <c r="GCO46" s="967"/>
      <c r="GCP46" s="967"/>
      <c r="GCQ46" s="967"/>
      <c r="GCR46" s="967"/>
      <c r="GCS46" s="967"/>
      <c r="GCT46" s="967"/>
      <c r="GCU46" s="967"/>
      <c r="GCV46" s="967"/>
      <c r="GCW46" s="967"/>
      <c r="GCX46" s="967"/>
      <c r="GCY46" s="967"/>
      <c r="GCZ46" s="967"/>
      <c r="GDA46" s="967"/>
      <c r="GDB46" s="967"/>
      <c r="GDC46" s="967"/>
      <c r="GDD46" s="967"/>
      <c r="GDE46" s="967"/>
      <c r="GDF46" s="967"/>
      <c r="GDG46" s="967"/>
      <c r="GDH46" s="967"/>
      <c r="GDI46" s="967"/>
      <c r="GDJ46" s="967"/>
      <c r="GDK46" s="967"/>
      <c r="GDL46" s="967"/>
      <c r="GDM46" s="967"/>
      <c r="GDN46" s="967"/>
      <c r="GDO46" s="967"/>
      <c r="GDP46" s="967"/>
      <c r="GDQ46" s="967"/>
      <c r="GDR46" s="967"/>
      <c r="GDS46" s="967"/>
      <c r="GDT46" s="967"/>
      <c r="GDU46" s="967"/>
      <c r="GDV46" s="967"/>
      <c r="GDW46" s="967"/>
      <c r="GDX46" s="967"/>
      <c r="GDY46" s="967"/>
      <c r="GDZ46" s="967"/>
      <c r="GEA46" s="967"/>
      <c r="GEB46" s="967"/>
      <c r="GEC46" s="967"/>
      <c r="GED46" s="967"/>
      <c r="GEE46" s="967"/>
      <c r="GEF46" s="967"/>
      <c r="GEG46" s="967"/>
      <c r="GEH46" s="967"/>
      <c r="GEI46" s="967"/>
      <c r="GEJ46" s="967"/>
      <c r="GEK46" s="967"/>
      <c r="GEL46" s="967"/>
      <c r="GEM46" s="967"/>
      <c r="GEN46" s="967"/>
      <c r="GEO46" s="967"/>
      <c r="GEP46" s="967"/>
      <c r="GEQ46" s="967"/>
      <c r="GER46" s="967"/>
      <c r="GES46" s="967"/>
      <c r="GET46" s="967"/>
      <c r="GEU46" s="967"/>
      <c r="GEV46" s="967"/>
      <c r="GEW46" s="967"/>
      <c r="GEX46" s="967"/>
      <c r="GEY46" s="967"/>
      <c r="GEZ46" s="967"/>
      <c r="GFA46" s="967"/>
      <c r="GFB46" s="967"/>
      <c r="GFC46" s="967"/>
      <c r="GFD46" s="967"/>
      <c r="GFE46" s="967"/>
      <c r="GFF46" s="967"/>
      <c r="GFG46" s="967"/>
      <c r="GFH46" s="967"/>
      <c r="GFI46" s="967"/>
      <c r="GFJ46" s="967"/>
      <c r="GFK46" s="967"/>
      <c r="GFL46" s="967"/>
      <c r="GFM46" s="967"/>
      <c r="GFN46" s="967"/>
      <c r="GFO46" s="967"/>
      <c r="GFP46" s="967"/>
      <c r="GFQ46" s="967"/>
      <c r="GFR46" s="967"/>
      <c r="GFS46" s="967"/>
      <c r="GFT46" s="967"/>
      <c r="GFU46" s="967"/>
      <c r="GFV46" s="967"/>
      <c r="GFW46" s="967"/>
      <c r="GFX46" s="967"/>
      <c r="GFY46" s="967"/>
      <c r="GFZ46" s="967"/>
      <c r="GGA46" s="967"/>
      <c r="GGB46" s="967"/>
      <c r="GGC46" s="967"/>
      <c r="GGD46" s="967"/>
      <c r="GGE46" s="967"/>
      <c r="GGF46" s="967"/>
      <c r="GGG46" s="967"/>
      <c r="GGH46" s="967"/>
      <c r="GGI46" s="967"/>
      <c r="GGJ46" s="967"/>
      <c r="GGK46" s="967"/>
      <c r="GGL46" s="967"/>
      <c r="GGM46" s="967"/>
      <c r="GGN46" s="967"/>
      <c r="GGO46" s="967"/>
      <c r="GGP46" s="967"/>
      <c r="GGQ46" s="967"/>
      <c r="GGR46" s="967"/>
      <c r="GGS46" s="967"/>
      <c r="GGT46" s="967"/>
      <c r="GGU46" s="967"/>
      <c r="GGV46" s="967"/>
      <c r="GGW46" s="967"/>
      <c r="GGX46" s="967"/>
      <c r="GGY46" s="967"/>
      <c r="GGZ46" s="967"/>
      <c r="GHA46" s="967"/>
      <c r="GHB46" s="967"/>
      <c r="GHC46" s="967"/>
      <c r="GHD46" s="967"/>
      <c r="GHE46" s="967"/>
      <c r="GHF46" s="967"/>
      <c r="GHG46" s="967"/>
      <c r="GHH46" s="967"/>
      <c r="GHI46" s="967"/>
      <c r="GHJ46" s="967"/>
      <c r="GHK46" s="967"/>
      <c r="GHL46" s="967"/>
      <c r="GHM46" s="967"/>
      <c r="GHN46" s="967"/>
      <c r="GHO46" s="967"/>
      <c r="GHP46" s="967"/>
      <c r="GHQ46" s="967"/>
      <c r="GHR46" s="967"/>
      <c r="GHS46" s="967"/>
      <c r="GHT46" s="967"/>
      <c r="GHU46" s="967"/>
      <c r="GHV46" s="967"/>
      <c r="GHW46" s="967"/>
      <c r="GHX46" s="967"/>
      <c r="GHY46" s="967"/>
      <c r="GHZ46" s="967"/>
      <c r="GIA46" s="967"/>
      <c r="GIB46" s="967"/>
      <c r="GIC46" s="967"/>
      <c r="GID46" s="967"/>
      <c r="GIE46" s="967"/>
      <c r="GIF46" s="967"/>
      <c r="GIG46" s="967"/>
      <c r="GIH46" s="967"/>
      <c r="GII46" s="967"/>
      <c r="GIJ46" s="967"/>
      <c r="GIK46" s="967"/>
      <c r="GIL46" s="967"/>
      <c r="GIM46" s="967"/>
      <c r="GIN46" s="967"/>
      <c r="GIO46" s="967"/>
      <c r="GIP46" s="967"/>
      <c r="GIQ46" s="967"/>
      <c r="GIR46" s="967"/>
      <c r="GIS46" s="967"/>
      <c r="GIT46" s="967"/>
      <c r="GIU46" s="967"/>
      <c r="GIV46" s="967"/>
      <c r="GIW46" s="967"/>
      <c r="GIX46" s="967"/>
      <c r="GIY46" s="967"/>
      <c r="GIZ46" s="967"/>
      <c r="GJA46" s="967"/>
      <c r="GJB46" s="967"/>
      <c r="GJC46" s="967"/>
      <c r="GJD46" s="967"/>
      <c r="GJE46" s="967"/>
      <c r="GJF46" s="967"/>
      <c r="GJG46" s="967"/>
      <c r="GJH46" s="967"/>
      <c r="GJI46" s="967"/>
      <c r="GJJ46" s="967"/>
      <c r="GJK46" s="967"/>
      <c r="GJL46" s="967"/>
      <c r="GJM46" s="967"/>
      <c r="GJN46" s="967"/>
      <c r="GJO46" s="967"/>
      <c r="GJP46" s="967"/>
      <c r="GJQ46" s="967"/>
      <c r="GJR46" s="967"/>
      <c r="GJS46" s="967"/>
      <c r="GJT46" s="967"/>
      <c r="GJU46" s="967"/>
      <c r="GJV46" s="967"/>
      <c r="GJW46" s="967"/>
      <c r="GJX46" s="967"/>
      <c r="GJY46" s="967"/>
      <c r="GJZ46" s="967"/>
      <c r="GKA46" s="967"/>
      <c r="GKB46" s="967"/>
      <c r="GKC46" s="967"/>
      <c r="GKD46" s="967"/>
      <c r="GKE46" s="967"/>
      <c r="GKF46" s="967"/>
      <c r="GKG46" s="967"/>
      <c r="GKH46" s="967"/>
      <c r="GKI46" s="967"/>
      <c r="GKJ46" s="967"/>
      <c r="GKK46" s="967"/>
      <c r="GKL46" s="967"/>
      <c r="GKM46" s="967"/>
      <c r="GKN46" s="967"/>
      <c r="GKO46" s="967"/>
      <c r="GKP46" s="967"/>
      <c r="GKQ46" s="967"/>
      <c r="GKR46" s="967"/>
      <c r="GKS46" s="967"/>
      <c r="GKT46" s="967"/>
      <c r="GKU46" s="967"/>
      <c r="GKV46" s="967"/>
      <c r="GKW46" s="967"/>
      <c r="GKX46" s="967"/>
      <c r="GKY46" s="967"/>
      <c r="GKZ46" s="967"/>
      <c r="GLA46" s="967"/>
      <c r="GLB46" s="967"/>
      <c r="GLC46" s="967"/>
      <c r="GLD46" s="967"/>
      <c r="GLE46" s="967"/>
      <c r="GLF46" s="967"/>
      <c r="GLG46" s="967"/>
      <c r="GLH46" s="967"/>
      <c r="GLI46" s="967"/>
      <c r="GLJ46" s="967"/>
      <c r="GLK46" s="967"/>
      <c r="GLL46" s="967"/>
      <c r="GLM46" s="967"/>
      <c r="GLN46" s="967"/>
      <c r="GLO46" s="967"/>
      <c r="GLP46" s="967"/>
      <c r="GLQ46" s="967"/>
      <c r="GLR46" s="967"/>
      <c r="GLS46" s="967"/>
      <c r="GLT46" s="967"/>
      <c r="GLU46" s="967"/>
      <c r="GLV46" s="967"/>
      <c r="GLW46" s="967"/>
      <c r="GLX46" s="967"/>
      <c r="GLY46" s="967"/>
      <c r="GLZ46" s="967"/>
      <c r="GMA46" s="967"/>
      <c r="GMB46" s="967"/>
      <c r="GMC46" s="967"/>
      <c r="GMD46" s="967"/>
      <c r="GME46" s="967"/>
      <c r="GMF46" s="967"/>
      <c r="GMG46" s="967"/>
      <c r="GMH46" s="967"/>
      <c r="GMI46" s="967"/>
      <c r="GMJ46" s="967"/>
      <c r="GMK46" s="967"/>
      <c r="GML46" s="967"/>
      <c r="GMM46" s="967"/>
      <c r="GMN46" s="967"/>
      <c r="GMO46" s="967"/>
      <c r="GMP46" s="967"/>
      <c r="GMQ46" s="967"/>
      <c r="GMR46" s="967"/>
      <c r="GMS46" s="967"/>
      <c r="GMT46" s="967"/>
      <c r="GMU46" s="967"/>
      <c r="GMV46" s="967"/>
      <c r="GMW46" s="967"/>
      <c r="GMX46" s="967"/>
      <c r="GMY46" s="967"/>
      <c r="GMZ46" s="967"/>
      <c r="GNA46" s="967"/>
      <c r="GNB46" s="967"/>
      <c r="GNC46" s="967"/>
      <c r="GND46" s="967"/>
      <c r="GNE46" s="967"/>
      <c r="GNF46" s="967"/>
      <c r="GNG46" s="967"/>
      <c r="GNH46" s="967"/>
      <c r="GNI46" s="967"/>
      <c r="GNJ46" s="967"/>
      <c r="GNK46" s="967"/>
      <c r="GNL46" s="967"/>
      <c r="GNM46" s="967"/>
      <c r="GNN46" s="967"/>
      <c r="GNO46" s="967"/>
      <c r="GNP46" s="967"/>
      <c r="GNQ46" s="967"/>
      <c r="GNR46" s="967"/>
      <c r="GNS46" s="967"/>
      <c r="GNT46" s="967"/>
      <c r="GNU46" s="967"/>
      <c r="GNV46" s="967"/>
      <c r="GNW46" s="967"/>
      <c r="GNX46" s="967"/>
      <c r="GNY46" s="967"/>
      <c r="GNZ46" s="967"/>
      <c r="GOA46" s="967"/>
      <c r="GOB46" s="967"/>
      <c r="GOC46" s="967"/>
      <c r="GOD46" s="967"/>
      <c r="GOE46" s="967"/>
      <c r="GOF46" s="967"/>
      <c r="GOG46" s="967"/>
      <c r="GOH46" s="967"/>
      <c r="GOI46" s="967"/>
      <c r="GOJ46" s="967"/>
      <c r="GOK46" s="967"/>
      <c r="GOL46" s="967"/>
      <c r="GOM46" s="967"/>
      <c r="GON46" s="967"/>
      <c r="GOO46" s="967"/>
      <c r="GOP46" s="967"/>
      <c r="GOQ46" s="967"/>
      <c r="GOR46" s="967"/>
      <c r="GOS46" s="967"/>
      <c r="GOT46" s="967"/>
      <c r="GOU46" s="967"/>
      <c r="GOV46" s="967"/>
      <c r="GOW46" s="967"/>
      <c r="GOX46" s="967"/>
      <c r="GOY46" s="967"/>
      <c r="GOZ46" s="967"/>
      <c r="GPA46" s="967"/>
      <c r="GPB46" s="967"/>
      <c r="GPC46" s="967"/>
      <c r="GPD46" s="967"/>
      <c r="GPE46" s="967"/>
      <c r="GPF46" s="967"/>
      <c r="GPG46" s="967"/>
      <c r="GPH46" s="967"/>
      <c r="GPI46" s="967"/>
      <c r="GPJ46" s="967"/>
      <c r="GPK46" s="967"/>
      <c r="GPL46" s="967"/>
      <c r="GPM46" s="967"/>
      <c r="GPN46" s="967"/>
      <c r="GPO46" s="967"/>
      <c r="GPP46" s="967"/>
      <c r="GPQ46" s="967"/>
      <c r="GPR46" s="967"/>
      <c r="GPS46" s="967"/>
      <c r="GPT46" s="967"/>
      <c r="GPU46" s="967"/>
      <c r="GPV46" s="967"/>
      <c r="GPW46" s="967"/>
      <c r="GPX46" s="967"/>
      <c r="GPY46" s="967"/>
      <c r="GPZ46" s="967"/>
      <c r="GQA46" s="967"/>
      <c r="GQB46" s="967"/>
      <c r="GQC46" s="967"/>
      <c r="GQD46" s="967"/>
      <c r="GQE46" s="967"/>
      <c r="GQF46" s="967"/>
      <c r="GQG46" s="967"/>
      <c r="GQH46" s="967"/>
      <c r="GQI46" s="967"/>
      <c r="GQJ46" s="967"/>
      <c r="GQK46" s="967"/>
      <c r="GQL46" s="967"/>
      <c r="GQM46" s="967"/>
      <c r="GQN46" s="967"/>
      <c r="GQO46" s="967"/>
      <c r="GQP46" s="967"/>
      <c r="GQQ46" s="967"/>
      <c r="GQR46" s="967"/>
      <c r="GQS46" s="967"/>
      <c r="GQT46" s="967"/>
      <c r="GQU46" s="967"/>
      <c r="GQV46" s="967"/>
      <c r="GQW46" s="967"/>
      <c r="GQX46" s="967"/>
      <c r="GQY46" s="967"/>
      <c r="GQZ46" s="967"/>
      <c r="GRA46" s="967"/>
      <c r="GRB46" s="967"/>
      <c r="GRC46" s="967"/>
      <c r="GRD46" s="967"/>
      <c r="GRE46" s="967"/>
      <c r="GRF46" s="967"/>
      <c r="GRG46" s="967"/>
      <c r="GRH46" s="967"/>
      <c r="GRI46" s="967"/>
      <c r="GRJ46" s="967"/>
      <c r="GRK46" s="967"/>
      <c r="GRL46" s="967"/>
      <c r="GRM46" s="967"/>
      <c r="GRN46" s="967"/>
      <c r="GRO46" s="967"/>
      <c r="GRP46" s="967"/>
      <c r="GRQ46" s="967"/>
      <c r="GRR46" s="967"/>
      <c r="GRS46" s="967"/>
      <c r="GRT46" s="967"/>
      <c r="GRU46" s="967"/>
      <c r="GRV46" s="967"/>
      <c r="GRW46" s="967"/>
      <c r="GRX46" s="967"/>
      <c r="GRY46" s="967"/>
      <c r="GRZ46" s="967"/>
      <c r="GSA46" s="967"/>
      <c r="GSB46" s="967"/>
      <c r="GSC46" s="967"/>
      <c r="GSD46" s="967"/>
      <c r="GSE46" s="967"/>
      <c r="GSF46" s="967"/>
      <c r="GSG46" s="967"/>
      <c r="GSH46" s="967"/>
      <c r="GSI46" s="967"/>
      <c r="GSJ46" s="967"/>
      <c r="GSK46" s="967"/>
      <c r="GSL46" s="967"/>
      <c r="GSM46" s="967"/>
      <c r="GSN46" s="967"/>
      <c r="GSO46" s="967"/>
      <c r="GSP46" s="967"/>
      <c r="GSQ46" s="967"/>
      <c r="GSR46" s="967"/>
      <c r="GSS46" s="967"/>
      <c r="GST46" s="967"/>
      <c r="GSU46" s="967"/>
      <c r="GSV46" s="967"/>
      <c r="GSW46" s="967"/>
      <c r="GSX46" s="967"/>
      <c r="GSY46" s="967"/>
      <c r="GSZ46" s="967"/>
      <c r="GTA46" s="967"/>
      <c r="GTB46" s="967"/>
      <c r="GTC46" s="967"/>
      <c r="GTD46" s="967"/>
      <c r="GTE46" s="967"/>
      <c r="GTF46" s="967"/>
      <c r="GTG46" s="967"/>
      <c r="GTH46" s="967"/>
      <c r="GTI46" s="967"/>
      <c r="GTJ46" s="967"/>
      <c r="GTK46" s="967"/>
      <c r="GTL46" s="967"/>
      <c r="GTM46" s="967"/>
      <c r="GTN46" s="967"/>
      <c r="GTO46" s="967"/>
      <c r="GTP46" s="967"/>
      <c r="GTQ46" s="967"/>
      <c r="GTR46" s="967"/>
      <c r="GTS46" s="967"/>
      <c r="GTT46" s="967"/>
      <c r="GTU46" s="967"/>
      <c r="GTV46" s="967"/>
      <c r="GTW46" s="967"/>
      <c r="GTX46" s="967"/>
      <c r="GTY46" s="967"/>
      <c r="GTZ46" s="967"/>
      <c r="GUA46" s="967"/>
      <c r="GUB46" s="967"/>
      <c r="GUC46" s="967"/>
      <c r="GUD46" s="967"/>
      <c r="GUE46" s="967"/>
      <c r="GUF46" s="967"/>
      <c r="GUG46" s="967"/>
      <c r="GUH46" s="967"/>
      <c r="GUI46" s="967"/>
      <c r="GUJ46" s="967"/>
      <c r="GUK46" s="967"/>
      <c r="GUL46" s="967"/>
      <c r="GUM46" s="967"/>
      <c r="GUN46" s="967"/>
      <c r="GUO46" s="967"/>
      <c r="GUP46" s="967"/>
      <c r="GUQ46" s="967"/>
      <c r="GUR46" s="967"/>
      <c r="GUS46" s="967"/>
      <c r="GUT46" s="967"/>
      <c r="GUU46" s="967"/>
      <c r="GUV46" s="967"/>
      <c r="GUW46" s="967"/>
      <c r="GUX46" s="967"/>
      <c r="GUY46" s="967"/>
      <c r="GUZ46" s="967"/>
      <c r="GVA46" s="967"/>
      <c r="GVB46" s="967"/>
      <c r="GVC46" s="967"/>
      <c r="GVD46" s="967"/>
      <c r="GVE46" s="967"/>
      <c r="GVF46" s="967"/>
      <c r="GVG46" s="967"/>
      <c r="GVH46" s="967"/>
      <c r="GVI46" s="967"/>
      <c r="GVJ46" s="967"/>
      <c r="GVK46" s="967"/>
      <c r="GVL46" s="967"/>
      <c r="GVM46" s="967"/>
      <c r="GVN46" s="967"/>
      <c r="GVO46" s="967"/>
      <c r="GVP46" s="967"/>
      <c r="GVQ46" s="967"/>
      <c r="GVR46" s="967"/>
      <c r="GVS46" s="967"/>
      <c r="GVT46" s="967"/>
      <c r="GVU46" s="967"/>
      <c r="GVV46" s="967"/>
      <c r="GVW46" s="967"/>
      <c r="GVX46" s="967"/>
      <c r="GVY46" s="967"/>
      <c r="GVZ46" s="967"/>
      <c r="GWA46" s="967"/>
      <c r="GWB46" s="967"/>
      <c r="GWC46" s="967"/>
      <c r="GWD46" s="967"/>
      <c r="GWE46" s="967"/>
      <c r="GWF46" s="967"/>
      <c r="GWG46" s="967"/>
      <c r="GWH46" s="967"/>
      <c r="GWI46" s="967"/>
      <c r="GWJ46" s="967"/>
      <c r="GWK46" s="967"/>
      <c r="GWL46" s="967"/>
      <c r="GWM46" s="967"/>
      <c r="GWN46" s="967"/>
      <c r="GWO46" s="967"/>
      <c r="GWP46" s="967"/>
      <c r="GWQ46" s="967"/>
      <c r="GWR46" s="967"/>
      <c r="GWS46" s="967"/>
      <c r="GWT46" s="967"/>
      <c r="GWU46" s="967"/>
      <c r="GWV46" s="967"/>
      <c r="GWW46" s="967"/>
      <c r="GWX46" s="967"/>
      <c r="GWY46" s="967"/>
      <c r="GWZ46" s="967"/>
      <c r="GXA46" s="967"/>
      <c r="GXB46" s="967"/>
      <c r="GXC46" s="967"/>
      <c r="GXD46" s="967"/>
      <c r="GXE46" s="967"/>
      <c r="GXF46" s="967"/>
      <c r="GXG46" s="967"/>
      <c r="GXH46" s="967"/>
      <c r="GXI46" s="967"/>
      <c r="GXJ46" s="967"/>
      <c r="GXK46" s="967"/>
      <c r="GXL46" s="967"/>
      <c r="GXM46" s="967"/>
      <c r="GXN46" s="967"/>
      <c r="GXO46" s="967"/>
      <c r="GXP46" s="967"/>
      <c r="GXQ46" s="967"/>
      <c r="GXR46" s="967"/>
      <c r="GXS46" s="967"/>
      <c r="GXT46" s="967"/>
      <c r="GXU46" s="967"/>
      <c r="GXV46" s="967"/>
      <c r="GXW46" s="967"/>
      <c r="GXX46" s="967"/>
      <c r="GXY46" s="967"/>
      <c r="GXZ46" s="967"/>
      <c r="GYA46" s="967"/>
      <c r="GYB46" s="967"/>
      <c r="GYC46" s="967"/>
      <c r="GYD46" s="967"/>
      <c r="GYE46" s="967"/>
      <c r="GYF46" s="967"/>
      <c r="GYG46" s="967"/>
      <c r="GYH46" s="967"/>
      <c r="GYI46" s="967"/>
      <c r="GYJ46" s="967"/>
      <c r="GYK46" s="967"/>
      <c r="GYL46" s="967"/>
      <c r="GYM46" s="967"/>
      <c r="GYN46" s="967"/>
      <c r="GYO46" s="967"/>
      <c r="GYP46" s="967"/>
      <c r="GYQ46" s="967"/>
      <c r="GYR46" s="967"/>
      <c r="GYS46" s="967"/>
      <c r="GYT46" s="967"/>
      <c r="GYU46" s="967"/>
      <c r="GYV46" s="967"/>
      <c r="GYW46" s="967"/>
      <c r="GYX46" s="967"/>
      <c r="GYY46" s="967"/>
      <c r="GYZ46" s="967"/>
      <c r="GZA46" s="967"/>
      <c r="GZB46" s="967"/>
      <c r="GZC46" s="967"/>
      <c r="GZD46" s="967"/>
      <c r="GZE46" s="967"/>
      <c r="GZF46" s="967"/>
      <c r="GZG46" s="967"/>
      <c r="GZH46" s="967"/>
      <c r="GZI46" s="967"/>
      <c r="GZJ46" s="967"/>
      <c r="GZK46" s="967"/>
      <c r="GZL46" s="967"/>
      <c r="GZM46" s="967"/>
      <c r="GZN46" s="967"/>
      <c r="GZO46" s="967"/>
      <c r="GZP46" s="967"/>
      <c r="GZQ46" s="967"/>
      <c r="GZR46" s="967"/>
      <c r="GZS46" s="967"/>
      <c r="GZT46" s="967"/>
      <c r="GZU46" s="967"/>
      <c r="GZV46" s="967"/>
      <c r="GZW46" s="967"/>
      <c r="GZX46" s="967"/>
      <c r="GZY46" s="967"/>
      <c r="GZZ46" s="967"/>
      <c r="HAA46" s="967"/>
      <c r="HAB46" s="967"/>
      <c r="HAC46" s="967"/>
      <c r="HAD46" s="967"/>
      <c r="HAE46" s="967"/>
      <c r="HAF46" s="967"/>
      <c r="HAG46" s="967"/>
      <c r="HAH46" s="967"/>
      <c r="HAI46" s="967"/>
      <c r="HAJ46" s="967"/>
      <c r="HAK46" s="967"/>
      <c r="HAL46" s="967"/>
      <c r="HAM46" s="967"/>
      <c r="HAN46" s="967"/>
      <c r="HAO46" s="967"/>
      <c r="HAP46" s="967"/>
      <c r="HAQ46" s="967"/>
      <c r="HAR46" s="967"/>
      <c r="HAS46" s="967"/>
      <c r="HAT46" s="967"/>
      <c r="HAU46" s="967"/>
      <c r="HAV46" s="967"/>
      <c r="HAW46" s="967"/>
      <c r="HAX46" s="967"/>
      <c r="HAY46" s="967"/>
      <c r="HAZ46" s="967"/>
      <c r="HBA46" s="967"/>
      <c r="HBB46" s="967"/>
      <c r="HBC46" s="967"/>
      <c r="HBD46" s="967"/>
      <c r="HBE46" s="967"/>
      <c r="HBF46" s="967"/>
      <c r="HBG46" s="967"/>
      <c r="HBH46" s="967"/>
      <c r="HBI46" s="967"/>
      <c r="HBJ46" s="967"/>
      <c r="HBK46" s="967"/>
      <c r="HBL46" s="967"/>
      <c r="HBM46" s="967"/>
      <c r="HBN46" s="967"/>
      <c r="HBO46" s="967"/>
      <c r="HBP46" s="967"/>
      <c r="HBQ46" s="967"/>
      <c r="HBR46" s="967"/>
      <c r="HBS46" s="967"/>
      <c r="HBT46" s="967"/>
      <c r="HBU46" s="967"/>
      <c r="HBV46" s="967"/>
      <c r="HBW46" s="967"/>
      <c r="HBX46" s="967"/>
      <c r="HBY46" s="967"/>
      <c r="HBZ46" s="967"/>
      <c r="HCA46" s="967"/>
      <c r="HCB46" s="967"/>
      <c r="HCC46" s="967"/>
      <c r="HCD46" s="967"/>
      <c r="HCE46" s="967"/>
      <c r="HCF46" s="967"/>
      <c r="HCG46" s="967"/>
      <c r="HCH46" s="967"/>
      <c r="HCI46" s="967"/>
      <c r="HCJ46" s="967"/>
      <c r="HCK46" s="967"/>
      <c r="HCL46" s="967"/>
      <c r="HCM46" s="967"/>
      <c r="HCN46" s="967"/>
      <c r="HCO46" s="967"/>
      <c r="HCP46" s="967"/>
      <c r="HCQ46" s="967"/>
      <c r="HCR46" s="967"/>
      <c r="HCS46" s="967"/>
      <c r="HCT46" s="967"/>
      <c r="HCU46" s="967"/>
      <c r="HCV46" s="967"/>
      <c r="HCW46" s="967"/>
      <c r="HCX46" s="967"/>
      <c r="HCY46" s="967"/>
      <c r="HCZ46" s="967"/>
      <c r="HDA46" s="967"/>
      <c r="HDB46" s="967"/>
      <c r="HDC46" s="967"/>
      <c r="HDD46" s="967"/>
      <c r="HDE46" s="967"/>
      <c r="HDF46" s="967"/>
      <c r="HDG46" s="967"/>
      <c r="HDH46" s="967"/>
      <c r="HDI46" s="967"/>
      <c r="HDJ46" s="967"/>
      <c r="HDK46" s="967"/>
      <c r="HDL46" s="967"/>
      <c r="HDM46" s="967"/>
      <c r="HDN46" s="967"/>
      <c r="HDO46" s="967"/>
      <c r="HDP46" s="967"/>
      <c r="HDQ46" s="967"/>
      <c r="HDR46" s="967"/>
      <c r="HDS46" s="967"/>
      <c r="HDT46" s="967"/>
      <c r="HDU46" s="967"/>
      <c r="HDV46" s="967"/>
      <c r="HDW46" s="967"/>
      <c r="HDX46" s="967"/>
      <c r="HDY46" s="967"/>
      <c r="HDZ46" s="967"/>
      <c r="HEA46" s="967"/>
      <c r="HEB46" s="967"/>
      <c r="HEC46" s="967"/>
      <c r="HED46" s="967"/>
      <c r="HEE46" s="967"/>
      <c r="HEF46" s="967"/>
      <c r="HEG46" s="967"/>
      <c r="HEH46" s="967"/>
      <c r="HEI46" s="967"/>
      <c r="HEJ46" s="967"/>
      <c r="HEK46" s="967"/>
      <c r="HEL46" s="967"/>
      <c r="HEM46" s="967"/>
      <c r="HEN46" s="967"/>
      <c r="HEO46" s="967"/>
      <c r="HEP46" s="967"/>
      <c r="HEQ46" s="967"/>
      <c r="HER46" s="967"/>
      <c r="HES46" s="967"/>
      <c r="HET46" s="967"/>
      <c r="HEU46" s="967"/>
      <c r="HEV46" s="967"/>
      <c r="HEW46" s="967"/>
      <c r="HEX46" s="967"/>
      <c r="HEY46" s="967"/>
      <c r="HEZ46" s="967"/>
      <c r="HFA46" s="967"/>
      <c r="HFB46" s="967"/>
      <c r="HFC46" s="967"/>
      <c r="HFD46" s="967"/>
      <c r="HFE46" s="967"/>
      <c r="HFF46" s="967"/>
      <c r="HFG46" s="967"/>
      <c r="HFH46" s="967"/>
      <c r="HFI46" s="967"/>
      <c r="HFJ46" s="967"/>
      <c r="HFK46" s="967"/>
      <c r="HFL46" s="967"/>
      <c r="HFM46" s="967"/>
      <c r="HFN46" s="967"/>
      <c r="HFO46" s="967"/>
      <c r="HFP46" s="967"/>
      <c r="HFQ46" s="967"/>
      <c r="HFR46" s="967"/>
      <c r="HFS46" s="967"/>
      <c r="HFT46" s="967"/>
      <c r="HFU46" s="967"/>
      <c r="HFV46" s="967"/>
      <c r="HFW46" s="967"/>
      <c r="HFX46" s="967"/>
      <c r="HFY46" s="967"/>
      <c r="HFZ46" s="967"/>
      <c r="HGA46" s="967"/>
      <c r="HGB46" s="967"/>
      <c r="HGC46" s="967"/>
      <c r="HGD46" s="967"/>
      <c r="HGE46" s="967"/>
      <c r="HGF46" s="967"/>
      <c r="HGG46" s="967"/>
      <c r="HGH46" s="967"/>
      <c r="HGI46" s="967"/>
      <c r="HGJ46" s="967"/>
      <c r="HGK46" s="967"/>
      <c r="HGL46" s="967"/>
      <c r="HGM46" s="967"/>
      <c r="HGN46" s="967"/>
      <c r="HGO46" s="967"/>
      <c r="HGP46" s="967"/>
      <c r="HGQ46" s="967"/>
      <c r="HGR46" s="967"/>
      <c r="HGS46" s="967"/>
      <c r="HGT46" s="967"/>
      <c r="HGU46" s="967"/>
      <c r="HGV46" s="967"/>
      <c r="HGW46" s="967"/>
      <c r="HGX46" s="967"/>
      <c r="HGY46" s="967"/>
      <c r="HGZ46" s="967"/>
      <c r="HHA46" s="967"/>
      <c r="HHB46" s="967"/>
      <c r="HHC46" s="967"/>
      <c r="HHD46" s="967"/>
      <c r="HHE46" s="967"/>
      <c r="HHF46" s="967"/>
      <c r="HHG46" s="967"/>
      <c r="HHH46" s="967"/>
      <c r="HHI46" s="967"/>
      <c r="HHJ46" s="967"/>
      <c r="HHK46" s="967"/>
      <c r="HHL46" s="967"/>
      <c r="HHM46" s="967"/>
      <c r="HHN46" s="967"/>
      <c r="HHO46" s="967"/>
      <c r="HHP46" s="967"/>
      <c r="HHQ46" s="967"/>
      <c r="HHR46" s="967"/>
      <c r="HHS46" s="967"/>
      <c r="HHT46" s="967"/>
      <c r="HHU46" s="967"/>
      <c r="HHV46" s="967"/>
      <c r="HHW46" s="967"/>
      <c r="HHX46" s="967"/>
      <c r="HHY46" s="967"/>
      <c r="HHZ46" s="967"/>
      <c r="HIA46" s="967"/>
      <c r="HIB46" s="967"/>
      <c r="HIC46" s="967"/>
      <c r="HID46" s="967"/>
      <c r="HIE46" s="967"/>
      <c r="HIF46" s="967"/>
      <c r="HIG46" s="967"/>
      <c r="HIH46" s="967"/>
      <c r="HII46" s="967"/>
      <c r="HIJ46" s="967"/>
      <c r="HIK46" s="967"/>
      <c r="HIL46" s="967"/>
      <c r="HIM46" s="967"/>
      <c r="HIN46" s="967"/>
      <c r="HIO46" s="967"/>
      <c r="HIP46" s="967"/>
      <c r="HIQ46" s="967"/>
      <c r="HIR46" s="967"/>
      <c r="HIS46" s="967"/>
      <c r="HIT46" s="967"/>
      <c r="HIU46" s="967"/>
      <c r="HIV46" s="967"/>
      <c r="HIW46" s="967"/>
      <c r="HIX46" s="967"/>
      <c r="HIY46" s="967"/>
      <c r="HIZ46" s="967"/>
      <c r="HJA46" s="967"/>
      <c r="HJB46" s="967"/>
      <c r="HJC46" s="967"/>
      <c r="HJD46" s="967"/>
      <c r="HJE46" s="967"/>
      <c r="HJF46" s="967"/>
      <c r="HJG46" s="967"/>
      <c r="HJH46" s="967"/>
      <c r="HJI46" s="967"/>
      <c r="HJJ46" s="967"/>
      <c r="HJK46" s="967"/>
      <c r="HJL46" s="967"/>
      <c r="HJM46" s="967"/>
      <c r="HJN46" s="967"/>
      <c r="HJO46" s="967"/>
      <c r="HJP46" s="967"/>
      <c r="HJQ46" s="967"/>
      <c r="HJR46" s="967"/>
      <c r="HJS46" s="967"/>
      <c r="HJT46" s="967"/>
      <c r="HJU46" s="967"/>
      <c r="HJV46" s="967"/>
      <c r="HJW46" s="967"/>
      <c r="HJX46" s="967"/>
      <c r="HJY46" s="967"/>
      <c r="HJZ46" s="967"/>
      <c r="HKA46" s="967"/>
      <c r="HKB46" s="967"/>
      <c r="HKC46" s="967"/>
      <c r="HKD46" s="967"/>
      <c r="HKE46" s="967"/>
      <c r="HKF46" s="967"/>
      <c r="HKG46" s="967"/>
      <c r="HKH46" s="967"/>
      <c r="HKI46" s="967"/>
      <c r="HKJ46" s="967"/>
      <c r="HKK46" s="967"/>
      <c r="HKL46" s="967"/>
      <c r="HKM46" s="967"/>
      <c r="HKN46" s="967"/>
      <c r="HKO46" s="967"/>
      <c r="HKP46" s="967"/>
      <c r="HKQ46" s="967"/>
      <c r="HKR46" s="967"/>
      <c r="HKS46" s="967"/>
      <c r="HKT46" s="967"/>
      <c r="HKU46" s="967"/>
      <c r="HKV46" s="967"/>
      <c r="HKW46" s="967"/>
      <c r="HKX46" s="967"/>
      <c r="HKY46" s="967"/>
      <c r="HKZ46" s="967"/>
      <c r="HLA46" s="967"/>
      <c r="HLB46" s="967"/>
      <c r="HLC46" s="967"/>
      <c r="HLD46" s="967"/>
      <c r="HLE46" s="967"/>
      <c r="HLF46" s="967"/>
      <c r="HLG46" s="967"/>
      <c r="HLH46" s="967"/>
      <c r="HLI46" s="967"/>
      <c r="HLJ46" s="967"/>
      <c r="HLK46" s="967"/>
      <c r="HLL46" s="967"/>
      <c r="HLM46" s="967"/>
      <c r="HLN46" s="967"/>
      <c r="HLO46" s="967"/>
      <c r="HLP46" s="967"/>
      <c r="HLQ46" s="967"/>
      <c r="HLR46" s="967"/>
      <c r="HLS46" s="967"/>
      <c r="HLT46" s="967"/>
      <c r="HLU46" s="967"/>
      <c r="HLV46" s="967"/>
      <c r="HLW46" s="967"/>
      <c r="HLX46" s="967"/>
      <c r="HLY46" s="967"/>
      <c r="HLZ46" s="967"/>
      <c r="HMA46" s="967"/>
      <c r="HMB46" s="967"/>
      <c r="HMC46" s="967"/>
      <c r="HMD46" s="967"/>
      <c r="HME46" s="967"/>
      <c r="HMF46" s="967"/>
      <c r="HMG46" s="967"/>
      <c r="HMH46" s="967"/>
      <c r="HMI46" s="967"/>
      <c r="HMJ46" s="967"/>
      <c r="HMK46" s="967"/>
      <c r="HML46" s="967"/>
      <c r="HMM46" s="967"/>
      <c r="HMN46" s="967"/>
      <c r="HMO46" s="967"/>
      <c r="HMP46" s="967"/>
      <c r="HMQ46" s="967"/>
      <c r="HMR46" s="967"/>
      <c r="HMS46" s="967"/>
      <c r="HMT46" s="967"/>
      <c r="HMU46" s="967"/>
      <c r="HMV46" s="967"/>
      <c r="HMW46" s="967"/>
      <c r="HMX46" s="967"/>
      <c r="HMY46" s="967"/>
      <c r="HMZ46" s="967"/>
      <c r="HNA46" s="967"/>
      <c r="HNB46" s="967"/>
      <c r="HNC46" s="967"/>
      <c r="HND46" s="967"/>
      <c r="HNE46" s="967"/>
      <c r="HNF46" s="967"/>
      <c r="HNG46" s="967"/>
      <c r="HNH46" s="967"/>
      <c r="HNI46" s="967"/>
      <c r="HNJ46" s="967"/>
      <c r="HNK46" s="967"/>
      <c r="HNL46" s="967"/>
      <c r="HNM46" s="967"/>
      <c r="HNN46" s="967"/>
      <c r="HNO46" s="967"/>
      <c r="HNP46" s="967"/>
      <c r="HNQ46" s="967"/>
      <c r="HNR46" s="967"/>
      <c r="HNS46" s="967"/>
      <c r="HNT46" s="967"/>
      <c r="HNU46" s="967"/>
      <c r="HNV46" s="967"/>
      <c r="HNW46" s="967"/>
      <c r="HNX46" s="967"/>
      <c r="HNY46" s="967"/>
      <c r="HNZ46" s="967"/>
      <c r="HOA46" s="967"/>
      <c r="HOB46" s="967"/>
      <c r="HOC46" s="967"/>
      <c r="HOD46" s="967"/>
      <c r="HOE46" s="967"/>
      <c r="HOF46" s="967"/>
      <c r="HOG46" s="967"/>
      <c r="HOH46" s="967"/>
      <c r="HOI46" s="967"/>
      <c r="HOJ46" s="967"/>
      <c r="HOK46" s="967"/>
      <c r="HOL46" s="967"/>
      <c r="HOM46" s="967"/>
      <c r="HON46" s="967"/>
      <c r="HOO46" s="967"/>
      <c r="HOP46" s="967"/>
      <c r="HOQ46" s="967"/>
      <c r="HOR46" s="967"/>
      <c r="HOS46" s="967"/>
      <c r="HOT46" s="967"/>
      <c r="HOU46" s="967"/>
      <c r="HOV46" s="967"/>
      <c r="HOW46" s="967"/>
      <c r="HOX46" s="967"/>
      <c r="HOY46" s="967"/>
      <c r="HOZ46" s="967"/>
      <c r="HPA46" s="967"/>
      <c r="HPB46" s="967"/>
      <c r="HPC46" s="967"/>
      <c r="HPD46" s="967"/>
      <c r="HPE46" s="967"/>
      <c r="HPF46" s="967"/>
      <c r="HPG46" s="967"/>
      <c r="HPH46" s="967"/>
      <c r="HPI46" s="967"/>
      <c r="HPJ46" s="967"/>
      <c r="HPK46" s="967"/>
      <c r="HPL46" s="967"/>
      <c r="HPM46" s="967"/>
      <c r="HPN46" s="967"/>
      <c r="HPO46" s="967"/>
      <c r="HPP46" s="967"/>
      <c r="HPQ46" s="967"/>
      <c r="HPR46" s="967"/>
      <c r="HPS46" s="967"/>
      <c r="HPT46" s="967"/>
      <c r="HPU46" s="967"/>
      <c r="HPV46" s="967"/>
      <c r="HPW46" s="967"/>
      <c r="HPX46" s="967"/>
      <c r="HPY46" s="967"/>
      <c r="HPZ46" s="967"/>
      <c r="HQA46" s="967"/>
      <c r="HQB46" s="967"/>
      <c r="HQC46" s="967"/>
      <c r="HQD46" s="967"/>
      <c r="HQE46" s="967"/>
      <c r="HQF46" s="967"/>
      <c r="HQG46" s="967"/>
      <c r="HQH46" s="967"/>
      <c r="HQI46" s="967"/>
      <c r="HQJ46" s="967"/>
      <c r="HQK46" s="967"/>
      <c r="HQL46" s="967"/>
      <c r="HQM46" s="967"/>
      <c r="HQN46" s="967"/>
      <c r="HQO46" s="967"/>
      <c r="HQP46" s="967"/>
      <c r="HQQ46" s="967"/>
      <c r="HQR46" s="967"/>
      <c r="HQS46" s="967"/>
      <c r="HQT46" s="967"/>
      <c r="HQU46" s="967"/>
      <c r="HQV46" s="967"/>
      <c r="HQW46" s="967"/>
      <c r="HQX46" s="967"/>
      <c r="HQY46" s="967"/>
      <c r="HQZ46" s="967"/>
      <c r="HRA46" s="967"/>
      <c r="HRB46" s="967"/>
      <c r="HRC46" s="967"/>
      <c r="HRD46" s="967"/>
      <c r="HRE46" s="967"/>
      <c r="HRF46" s="967"/>
      <c r="HRG46" s="967"/>
      <c r="HRH46" s="967"/>
      <c r="HRI46" s="967"/>
      <c r="HRJ46" s="967"/>
      <c r="HRK46" s="967"/>
      <c r="HRL46" s="967"/>
      <c r="HRM46" s="967"/>
      <c r="HRN46" s="967"/>
      <c r="HRO46" s="967"/>
      <c r="HRP46" s="967"/>
      <c r="HRQ46" s="967"/>
      <c r="HRR46" s="967"/>
      <c r="HRS46" s="967"/>
      <c r="HRT46" s="967"/>
      <c r="HRU46" s="967"/>
      <c r="HRV46" s="967"/>
      <c r="HRW46" s="967"/>
      <c r="HRX46" s="967"/>
      <c r="HRY46" s="967"/>
      <c r="HRZ46" s="967"/>
      <c r="HSA46" s="967"/>
      <c r="HSB46" s="967"/>
      <c r="HSC46" s="967"/>
      <c r="HSD46" s="967"/>
      <c r="HSE46" s="967"/>
      <c r="HSF46" s="967"/>
      <c r="HSG46" s="967"/>
      <c r="HSH46" s="967"/>
      <c r="HSI46" s="967"/>
      <c r="HSJ46" s="967"/>
      <c r="HSK46" s="967"/>
      <c r="HSL46" s="967"/>
      <c r="HSM46" s="967"/>
      <c r="HSN46" s="967"/>
      <c r="HSO46" s="967"/>
      <c r="HSP46" s="967"/>
      <c r="HSQ46" s="967"/>
      <c r="HSR46" s="967"/>
      <c r="HSS46" s="967"/>
      <c r="HST46" s="967"/>
      <c r="HSU46" s="967"/>
      <c r="HSV46" s="967"/>
      <c r="HSW46" s="967"/>
      <c r="HSX46" s="967"/>
      <c r="HSY46" s="967"/>
      <c r="HSZ46" s="967"/>
      <c r="HTA46" s="967"/>
      <c r="HTB46" s="967"/>
      <c r="HTC46" s="967"/>
      <c r="HTD46" s="967"/>
      <c r="HTE46" s="967"/>
      <c r="HTF46" s="967"/>
      <c r="HTG46" s="967"/>
      <c r="HTH46" s="967"/>
      <c r="HTI46" s="967"/>
      <c r="HTJ46" s="967"/>
      <c r="HTK46" s="967"/>
      <c r="HTL46" s="967"/>
      <c r="HTM46" s="967"/>
      <c r="HTN46" s="967"/>
      <c r="HTO46" s="967"/>
      <c r="HTP46" s="967"/>
      <c r="HTQ46" s="967"/>
      <c r="HTR46" s="967"/>
      <c r="HTS46" s="967"/>
      <c r="HTT46" s="967"/>
      <c r="HTU46" s="967"/>
      <c r="HTV46" s="967"/>
      <c r="HTW46" s="967"/>
      <c r="HTX46" s="967"/>
      <c r="HTY46" s="967"/>
      <c r="HTZ46" s="967"/>
      <c r="HUA46" s="967"/>
      <c r="HUB46" s="967"/>
      <c r="HUC46" s="967"/>
      <c r="HUD46" s="967"/>
      <c r="HUE46" s="967"/>
      <c r="HUF46" s="967"/>
      <c r="HUG46" s="967"/>
      <c r="HUH46" s="967"/>
      <c r="HUI46" s="967"/>
      <c r="HUJ46" s="967"/>
      <c r="HUK46" s="967"/>
      <c r="HUL46" s="967"/>
      <c r="HUM46" s="967"/>
      <c r="HUN46" s="967"/>
      <c r="HUO46" s="967"/>
      <c r="HUP46" s="967"/>
      <c r="HUQ46" s="967"/>
      <c r="HUR46" s="967"/>
      <c r="HUS46" s="967"/>
      <c r="HUT46" s="967"/>
      <c r="HUU46" s="967"/>
      <c r="HUV46" s="967"/>
      <c r="HUW46" s="967"/>
      <c r="HUX46" s="967"/>
      <c r="HUY46" s="967"/>
      <c r="HUZ46" s="967"/>
      <c r="HVA46" s="967"/>
      <c r="HVB46" s="967"/>
      <c r="HVC46" s="967"/>
      <c r="HVD46" s="967"/>
      <c r="HVE46" s="967"/>
      <c r="HVF46" s="967"/>
      <c r="HVG46" s="967"/>
      <c r="HVH46" s="967"/>
      <c r="HVI46" s="967"/>
      <c r="HVJ46" s="967"/>
      <c r="HVK46" s="967"/>
      <c r="HVL46" s="967"/>
      <c r="HVM46" s="967"/>
      <c r="HVN46" s="967"/>
      <c r="HVO46" s="967"/>
      <c r="HVP46" s="967"/>
      <c r="HVQ46" s="967"/>
      <c r="HVR46" s="967"/>
      <c r="HVS46" s="967"/>
      <c r="HVT46" s="967"/>
      <c r="HVU46" s="967"/>
      <c r="HVV46" s="967"/>
      <c r="HVW46" s="967"/>
      <c r="HVX46" s="967"/>
      <c r="HVY46" s="967"/>
      <c r="HVZ46" s="967"/>
      <c r="HWA46" s="967"/>
      <c r="HWB46" s="967"/>
      <c r="HWC46" s="967"/>
      <c r="HWD46" s="967"/>
      <c r="HWE46" s="967"/>
      <c r="HWF46" s="967"/>
      <c r="HWG46" s="967"/>
      <c r="HWH46" s="967"/>
      <c r="HWI46" s="967"/>
      <c r="HWJ46" s="967"/>
      <c r="HWK46" s="967"/>
      <c r="HWL46" s="967"/>
      <c r="HWM46" s="967"/>
      <c r="HWN46" s="967"/>
      <c r="HWO46" s="967"/>
      <c r="HWP46" s="967"/>
      <c r="HWQ46" s="967"/>
      <c r="HWR46" s="967"/>
      <c r="HWS46" s="967"/>
      <c r="HWT46" s="967"/>
      <c r="HWU46" s="967"/>
      <c r="HWV46" s="967"/>
      <c r="HWW46" s="967"/>
      <c r="HWX46" s="967"/>
      <c r="HWY46" s="967"/>
      <c r="HWZ46" s="967"/>
      <c r="HXA46" s="967"/>
      <c r="HXB46" s="967"/>
      <c r="HXC46" s="967"/>
      <c r="HXD46" s="967"/>
      <c r="HXE46" s="967"/>
      <c r="HXF46" s="967"/>
      <c r="HXG46" s="967"/>
      <c r="HXH46" s="967"/>
      <c r="HXI46" s="967"/>
      <c r="HXJ46" s="967"/>
      <c r="HXK46" s="967"/>
      <c r="HXL46" s="967"/>
      <c r="HXM46" s="967"/>
      <c r="HXN46" s="967"/>
      <c r="HXO46" s="967"/>
      <c r="HXP46" s="967"/>
      <c r="HXQ46" s="967"/>
      <c r="HXR46" s="967"/>
      <c r="HXS46" s="967"/>
      <c r="HXT46" s="967"/>
      <c r="HXU46" s="967"/>
      <c r="HXV46" s="967"/>
      <c r="HXW46" s="967"/>
      <c r="HXX46" s="967"/>
      <c r="HXY46" s="967"/>
      <c r="HXZ46" s="967"/>
      <c r="HYA46" s="967"/>
      <c r="HYB46" s="967"/>
      <c r="HYC46" s="967"/>
      <c r="HYD46" s="967"/>
      <c r="HYE46" s="967"/>
      <c r="HYF46" s="967"/>
      <c r="HYG46" s="967"/>
      <c r="HYH46" s="967"/>
      <c r="HYI46" s="967"/>
      <c r="HYJ46" s="967"/>
      <c r="HYK46" s="967"/>
      <c r="HYL46" s="967"/>
      <c r="HYM46" s="967"/>
      <c r="HYN46" s="967"/>
      <c r="HYO46" s="967"/>
      <c r="HYP46" s="967"/>
      <c r="HYQ46" s="967"/>
      <c r="HYR46" s="967"/>
      <c r="HYS46" s="967"/>
      <c r="HYT46" s="967"/>
      <c r="HYU46" s="967"/>
      <c r="HYV46" s="967"/>
      <c r="HYW46" s="967"/>
      <c r="HYX46" s="967"/>
      <c r="HYY46" s="967"/>
      <c r="HYZ46" s="967"/>
      <c r="HZA46" s="967"/>
      <c r="HZB46" s="967"/>
      <c r="HZC46" s="967"/>
      <c r="HZD46" s="967"/>
      <c r="HZE46" s="967"/>
      <c r="HZF46" s="967"/>
      <c r="HZG46" s="967"/>
      <c r="HZH46" s="967"/>
      <c r="HZI46" s="967"/>
      <c r="HZJ46" s="967"/>
      <c r="HZK46" s="967"/>
      <c r="HZL46" s="967"/>
      <c r="HZM46" s="967"/>
      <c r="HZN46" s="967"/>
      <c r="HZO46" s="967"/>
      <c r="HZP46" s="967"/>
      <c r="HZQ46" s="967"/>
      <c r="HZR46" s="967"/>
      <c r="HZS46" s="967"/>
      <c r="HZT46" s="967"/>
      <c r="HZU46" s="967"/>
      <c r="HZV46" s="967"/>
      <c r="HZW46" s="967"/>
      <c r="HZX46" s="967"/>
      <c r="HZY46" s="967"/>
      <c r="HZZ46" s="967"/>
      <c r="IAA46" s="967"/>
      <c r="IAB46" s="967"/>
      <c r="IAC46" s="967"/>
      <c r="IAD46" s="967"/>
      <c r="IAE46" s="967"/>
      <c r="IAF46" s="967"/>
      <c r="IAG46" s="967"/>
      <c r="IAH46" s="967"/>
      <c r="IAI46" s="967"/>
      <c r="IAJ46" s="967"/>
      <c r="IAK46" s="967"/>
      <c r="IAL46" s="967"/>
      <c r="IAM46" s="967"/>
      <c r="IAN46" s="967"/>
      <c r="IAO46" s="967"/>
      <c r="IAP46" s="967"/>
      <c r="IAQ46" s="967"/>
      <c r="IAR46" s="967"/>
      <c r="IAS46" s="967"/>
      <c r="IAT46" s="967"/>
      <c r="IAU46" s="967"/>
      <c r="IAV46" s="967"/>
      <c r="IAW46" s="967"/>
      <c r="IAX46" s="967"/>
      <c r="IAY46" s="967"/>
      <c r="IAZ46" s="967"/>
      <c r="IBA46" s="967"/>
      <c r="IBB46" s="967"/>
      <c r="IBC46" s="967"/>
      <c r="IBD46" s="967"/>
      <c r="IBE46" s="967"/>
      <c r="IBF46" s="967"/>
      <c r="IBG46" s="967"/>
      <c r="IBH46" s="967"/>
      <c r="IBI46" s="967"/>
      <c r="IBJ46" s="967"/>
      <c r="IBK46" s="967"/>
      <c r="IBL46" s="967"/>
      <c r="IBM46" s="967"/>
      <c r="IBN46" s="967"/>
      <c r="IBO46" s="967"/>
      <c r="IBP46" s="967"/>
      <c r="IBQ46" s="967"/>
      <c r="IBR46" s="967"/>
      <c r="IBS46" s="967"/>
      <c r="IBT46" s="967"/>
      <c r="IBU46" s="967"/>
      <c r="IBV46" s="967"/>
      <c r="IBW46" s="967"/>
      <c r="IBX46" s="967"/>
      <c r="IBY46" s="967"/>
      <c r="IBZ46" s="967"/>
      <c r="ICA46" s="967"/>
      <c r="ICB46" s="967"/>
      <c r="ICC46" s="967"/>
      <c r="ICD46" s="967"/>
      <c r="ICE46" s="967"/>
      <c r="ICF46" s="967"/>
      <c r="ICG46" s="967"/>
      <c r="ICH46" s="967"/>
      <c r="ICI46" s="967"/>
      <c r="ICJ46" s="967"/>
      <c r="ICK46" s="967"/>
      <c r="ICL46" s="967"/>
      <c r="ICM46" s="967"/>
      <c r="ICN46" s="967"/>
      <c r="ICO46" s="967"/>
      <c r="ICP46" s="967"/>
      <c r="ICQ46" s="967"/>
      <c r="ICR46" s="967"/>
      <c r="ICS46" s="967"/>
      <c r="ICT46" s="967"/>
      <c r="ICU46" s="967"/>
      <c r="ICV46" s="967"/>
      <c r="ICW46" s="967"/>
      <c r="ICX46" s="967"/>
      <c r="ICY46" s="967"/>
      <c r="ICZ46" s="967"/>
      <c r="IDA46" s="967"/>
      <c r="IDB46" s="967"/>
      <c r="IDC46" s="967"/>
      <c r="IDD46" s="967"/>
      <c r="IDE46" s="967"/>
      <c r="IDF46" s="967"/>
      <c r="IDG46" s="967"/>
      <c r="IDH46" s="967"/>
      <c r="IDI46" s="967"/>
      <c r="IDJ46" s="967"/>
      <c r="IDK46" s="967"/>
      <c r="IDL46" s="967"/>
      <c r="IDM46" s="967"/>
      <c r="IDN46" s="967"/>
      <c r="IDO46" s="967"/>
      <c r="IDP46" s="967"/>
      <c r="IDQ46" s="967"/>
      <c r="IDR46" s="967"/>
      <c r="IDS46" s="967"/>
      <c r="IDT46" s="967"/>
      <c r="IDU46" s="967"/>
      <c r="IDV46" s="967"/>
      <c r="IDW46" s="967"/>
      <c r="IDX46" s="967"/>
      <c r="IDY46" s="967"/>
      <c r="IDZ46" s="967"/>
      <c r="IEA46" s="967"/>
      <c r="IEB46" s="967"/>
      <c r="IEC46" s="967"/>
      <c r="IED46" s="967"/>
      <c r="IEE46" s="967"/>
      <c r="IEF46" s="967"/>
      <c r="IEG46" s="967"/>
      <c r="IEH46" s="967"/>
      <c r="IEI46" s="967"/>
      <c r="IEJ46" s="967"/>
      <c r="IEK46" s="967"/>
      <c r="IEL46" s="967"/>
      <c r="IEM46" s="967"/>
      <c r="IEN46" s="967"/>
      <c r="IEO46" s="967"/>
      <c r="IEP46" s="967"/>
      <c r="IEQ46" s="967"/>
      <c r="IER46" s="967"/>
      <c r="IES46" s="967"/>
      <c r="IET46" s="967"/>
      <c r="IEU46" s="967"/>
      <c r="IEV46" s="967"/>
      <c r="IEW46" s="967"/>
      <c r="IEX46" s="967"/>
      <c r="IEY46" s="967"/>
      <c r="IEZ46" s="967"/>
      <c r="IFA46" s="967"/>
      <c r="IFB46" s="967"/>
      <c r="IFC46" s="967"/>
      <c r="IFD46" s="967"/>
      <c r="IFE46" s="967"/>
      <c r="IFF46" s="967"/>
      <c r="IFG46" s="967"/>
      <c r="IFH46" s="967"/>
      <c r="IFI46" s="967"/>
      <c r="IFJ46" s="967"/>
      <c r="IFK46" s="967"/>
      <c r="IFL46" s="967"/>
      <c r="IFM46" s="967"/>
      <c r="IFN46" s="967"/>
      <c r="IFO46" s="967"/>
      <c r="IFP46" s="967"/>
      <c r="IFQ46" s="967"/>
      <c r="IFR46" s="967"/>
      <c r="IFS46" s="967"/>
      <c r="IFT46" s="967"/>
      <c r="IFU46" s="967"/>
      <c r="IFV46" s="967"/>
      <c r="IFW46" s="967"/>
      <c r="IFX46" s="967"/>
      <c r="IFY46" s="967"/>
      <c r="IFZ46" s="967"/>
      <c r="IGA46" s="967"/>
      <c r="IGB46" s="967"/>
      <c r="IGC46" s="967"/>
      <c r="IGD46" s="967"/>
      <c r="IGE46" s="967"/>
      <c r="IGF46" s="967"/>
      <c r="IGG46" s="967"/>
      <c r="IGH46" s="967"/>
      <c r="IGI46" s="967"/>
      <c r="IGJ46" s="967"/>
      <c r="IGK46" s="967"/>
      <c r="IGL46" s="967"/>
      <c r="IGM46" s="967"/>
      <c r="IGN46" s="967"/>
      <c r="IGO46" s="967"/>
      <c r="IGP46" s="967"/>
      <c r="IGQ46" s="967"/>
      <c r="IGR46" s="967"/>
      <c r="IGS46" s="967"/>
      <c r="IGT46" s="967"/>
      <c r="IGU46" s="967"/>
      <c r="IGV46" s="967"/>
      <c r="IGW46" s="967"/>
      <c r="IGX46" s="967"/>
      <c r="IGY46" s="967"/>
      <c r="IGZ46" s="967"/>
      <c r="IHA46" s="967"/>
      <c r="IHB46" s="967"/>
      <c r="IHC46" s="967"/>
      <c r="IHD46" s="967"/>
      <c r="IHE46" s="967"/>
      <c r="IHF46" s="967"/>
      <c r="IHG46" s="967"/>
      <c r="IHH46" s="967"/>
      <c r="IHI46" s="967"/>
      <c r="IHJ46" s="967"/>
      <c r="IHK46" s="967"/>
      <c r="IHL46" s="967"/>
      <c r="IHM46" s="967"/>
      <c r="IHN46" s="967"/>
      <c r="IHO46" s="967"/>
      <c r="IHP46" s="967"/>
      <c r="IHQ46" s="967"/>
      <c r="IHR46" s="967"/>
      <c r="IHS46" s="967"/>
      <c r="IHT46" s="967"/>
      <c r="IHU46" s="967"/>
      <c r="IHV46" s="967"/>
      <c r="IHW46" s="967"/>
      <c r="IHX46" s="967"/>
      <c r="IHY46" s="967"/>
      <c r="IHZ46" s="967"/>
      <c r="IIA46" s="967"/>
      <c r="IIB46" s="967"/>
      <c r="IIC46" s="967"/>
      <c r="IID46" s="967"/>
      <c r="IIE46" s="967"/>
      <c r="IIF46" s="967"/>
      <c r="IIG46" s="967"/>
      <c r="IIH46" s="967"/>
      <c r="III46" s="967"/>
      <c r="IIJ46" s="967"/>
      <c r="IIK46" s="967"/>
      <c r="IIL46" s="967"/>
      <c r="IIM46" s="967"/>
      <c r="IIN46" s="967"/>
      <c r="IIO46" s="967"/>
      <c r="IIP46" s="967"/>
      <c r="IIQ46" s="967"/>
      <c r="IIR46" s="967"/>
      <c r="IIS46" s="967"/>
      <c r="IIT46" s="967"/>
      <c r="IIU46" s="967"/>
      <c r="IIV46" s="967"/>
      <c r="IIW46" s="967"/>
      <c r="IIX46" s="967"/>
      <c r="IIY46" s="967"/>
      <c r="IIZ46" s="967"/>
      <c r="IJA46" s="967"/>
      <c r="IJB46" s="967"/>
      <c r="IJC46" s="967"/>
      <c r="IJD46" s="967"/>
      <c r="IJE46" s="967"/>
      <c r="IJF46" s="967"/>
      <c r="IJG46" s="967"/>
      <c r="IJH46" s="967"/>
      <c r="IJI46" s="967"/>
      <c r="IJJ46" s="967"/>
      <c r="IJK46" s="967"/>
      <c r="IJL46" s="967"/>
      <c r="IJM46" s="967"/>
      <c r="IJN46" s="967"/>
      <c r="IJO46" s="967"/>
      <c r="IJP46" s="967"/>
      <c r="IJQ46" s="967"/>
      <c r="IJR46" s="967"/>
      <c r="IJS46" s="967"/>
      <c r="IJT46" s="967"/>
      <c r="IJU46" s="967"/>
      <c r="IJV46" s="967"/>
      <c r="IJW46" s="967"/>
      <c r="IJX46" s="967"/>
      <c r="IJY46" s="967"/>
      <c r="IJZ46" s="967"/>
      <c r="IKA46" s="967"/>
      <c r="IKB46" s="967"/>
      <c r="IKC46" s="967"/>
      <c r="IKD46" s="967"/>
      <c r="IKE46" s="967"/>
      <c r="IKF46" s="967"/>
      <c r="IKG46" s="967"/>
      <c r="IKH46" s="967"/>
      <c r="IKI46" s="967"/>
      <c r="IKJ46" s="967"/>
      <c r="IKK46" s="967"/>
      <c r="IKL46" s="967"/>
      <c r="IKM46" s="967"/>
      <c r="IKN46" s="967"/>
      <c r="IKO46" s="967"/>
      <c r="IKP46" s="967"/>
      <c r="IKQ46" s="967"/>
      <c r="IKR46" s="967"/>
      <c r="IKS46" s="967"/>
      <c r="IKT46" s="967"/>
      <c r="IKU46" s="967"/>
      <c r="IKV46" s="967"/>
      <c r="IKW46" s="967"/>
      <c r="IKX46" s="967"/>
      <c r="IKY46" s="967"/>
      <c r="IKZ46" s="967"/>
      <c r="ILA46" s="967"/>
      <c r="ILB46" s="967"/>
      <c r="ILC46" s="967"/>
      <c r="ILD46" s="967"/>
      <c r="ILE46" s="967"/>
      <c r="ILF46" s="967"/>
      <c r="ILG46" s="967"/>
      <c r="ILH46" s="967"/>
      <c r="ILI46" s="967"/>
      <c r="ILJ46" s="967"/>
      <c r="ILK46" s="967"/>
      <c r="ILL46" s="967"/>
      <c r="ILM46" s="967"/>
      <c r="ILN46" s="967"/>
      <c r="ILO46" s="967"/>
      <c r="ILP46" s="967"/>
      <c r="ILQ46" s="967"/>
      <c r="ILR46" s="967"/>
      <c r="ILS46" s="967"/>
      <c r="ILT46" s="967"/>
      <c r="ILU46" s="967"/>
      <c r="ILV46" s="967"/>
      <c r="ILW46" s="967"/>
      <c r="ILX46" s="967"/>
      <c r="ILY46" s="967"/>
      <c r="ILZ46" s="967"/>
      <c r="IMA46" s="967"/>
      <c r="IMB46" s="967"/>
      <c r="IMC46" s="967"/>
      <c r="IMD46" s="967"/>
      <c r="IME46" s="967"/>
      <c r="IMF46" s="967"/>
      <c r="IMG46" s="967"/>
      <c r="IMH46" s="967"/>
      <c r="IMI46" s="967"/>
      <c r="IMJ46" s="967"/>
      <c r="IMK46" s="967"/>
      <c r="IML46" s="967"/>
      <c r="IMM46" s="967"/>
      <c r="IMN46" s="967"/>
      <c r="IMO46" s="967"/>
      <c r="IMP46" s="967"/>
      <c r="IMQ46" s="967"/>
      <c r="IMR46" s="967"/>
      <c r="IMS46" s="967"/>
      <c r="IMT46" s="967"/>
      <c r="IMU46" s="967"/>
      <c r="IMV46" s="967"/>
      <c r="IMW46" s="967"/>
      <c r="IMX46" s="967"/>
      <c r="IMY46" s="967"/>
      <c r="IMZ46" s="967"/>
      <c r="INA46" s="967"/>
      <c r="INB46" s="967"/>
      <c r="INC46" s="967"/>
      <c r="IND46" s="967"/>
      <c r="INE46" s="967"/>
      <c r="INF46" s="967"/>
      <c r="ING46" s="967"/>
      <c r="INH46" s="967"/>
      <c r="INI46" s="967"/>
      <c r="INJ46" s="967"/>
      <c r="INK46" s="967"/>
      <c r="INL46" s="967"/>
      <c r="INM46" s="967"/>
      <c r="INN46" s="967"/>
      <c r="INO46" s="967"/>
      <c r="INP46" s="967"/>
      <c r="INQ46" s="967"/>
      <c r="INR46" s="967"/>
      <c r="INS46" s="967"/>
      <c r="INT46" s="967"/>
      <c r="INU46" s="967"/>
      <c r="INV46" s="967"/>
      <c r="INW46" s="967"/>
      <c r="INX46" s="967"/>
      <c r="INY46" s="967"/>
      <c r="INZ46" s="967"/>
      <c r="IOA46" s="967"/>
      <c r="IOB46" s="967"/>
      <c r="IOC46" s="967"/>
      <c r="IOD46" s="967"/>
      <c r="IOE46" s="967"/>
      <c r="IOF46" s="967"/>
      <c r="IOG46" s="967"/>
      <c r="IOH46" s="967"/>
      <c r="IOI46" s="967"/>
      <c r="IOJ46" s="967"/>
      <c r="IOK46" s="967"/>
      <c r="IOL46" s="967"/>
      <c r="IOM46" s="967"/>
      <c r="ION46" s="967"/>
      <c r="IOO46" s="967"/>
      <c r="IOP46" s="967"/>
      <c r="IOQ46" s="967"/>
      <c r="IOR46" s="967"/>
      <c r="IOS46" s="967"/>
      <c r="IOT46" s="967"/>
      <c r="IOU46" s="967"/>
      <c r="IOV46" s="967"/>
      <c r="IOW46" s="967"/>
      <c r="IOX46" s="967"/>
      <c r="IOY46" s="967"/>
      <c r="IOZ46" s="967"/>
      <c r="IPA46" s="967"/>
      <c r="IPB46" s="967"/>
      <c r="IPC46" s="967"/>
      <c r="IPD46" s="967"/>
      <c r="IPE46" s="967"/>
      <c r="IPF46" s="967"/>
      <c r="IPG46" s="967"/>
      <c r="IPH46" s="967"/>
      <c r="IPI46" s="967"/>
      <c r="IPJ46" s="967"/>
      <c r="IPK46" s="967"/>
      <c r="IPL46" s="967"/>
      <c r="IPM46" s="967"/>
      <c r="IPN46" s="967"/>
      <c r="IPO46" s="967"/>
      <c r="IPP46" s="967"/>
      <c r="IPQ46" s="967"/>
      <c r="IPR46" s="967"/>
      <c r="IPS46" s="967"/>
      <c r="IPT46" s="967"/>
      <c r="IPU46" s="967"/>
      <c r="IPV46" s="967"/>
      <c r="IPW46" s="967"/>
      <c r="IPX46" s="967"/>
      <c r="IPY46" s="967"/>
      <c r="IPZ46" s="967"/>
      <c r="IQA46" s="967"/>
      <c r="IQB46" s="967"/>
      <c r="IQC46" s="967"/>
      <c r="IQD46" s="967"/>
      <c r="IQE46" s="967"/>
      <c r="IQF46" s="967"/>
      <c r="IQG46" s="967"/>
      <c r="IQH46" s="967"/>
      <c r="IQI46" s="967"/>
      <c r="IQJ46" s="967"/>
      <c r="IQK46" s="967"/>
      <c r="IQL46" s="967"/>
      <c r="IQM46" s="967"/>
      <c r="IQN46" s="967"/>
      <c r="IQO46" s="967"/>
      <c r="IQP46" s="967"/>
      <c r="IQQ46" s="967"/>
      <c r="IQR46" s="967"/>
      <c r="IQS46" s="967"/>
      <c r="IQT46" s="967"/>
      <c r="IQU46" s="967"/>
      <c r="IQV46" s="967"/>
      <c r="IQW46" s="967"/>
      <c r="IQX46" s="967"/>
      <c r="IQY46" s="967"/>
      <c r="IQZ46" s="967"/>
      <c r="IRA46" s="967"/>
      <c r="IRB46" s="967"/>
      <c r="IRC46" s="967"/>
      <c r="IRD46" s="967"/>
      <c r="IRE46" s="967"/>
      <c r="IRF46" s="967"/>
      <c r="IRG46" s="967"/>
      <c r="IRH46" s="967"/>
      <c r="IRI46" s="967"/>
      <c r="IRJ46" s="967"/>
      <c r="IRK46" s="967"/>
      <c r="IRL46" s="967"/>
      <c r="IRM46" s="967"/>
      <c r="IRN46" s="967"/>
      <c r="IRO46" s="967"/>
      <c r="IRP46" s="967"/>
      <c r="IRQ46" s="967"/>
      <c r="IRR46" s="967"/>
      <c r="IRS46" s="967"/>
      <c r="IRT46" s="967"/>
      <c r="IRU46" s="967"/>
      <c r="IRV46" s="967"/>
      <c r="IRW46" s="967"/>
      <c r="IRX46" s="967"/>
      <c r="IRY46" s="967"/>
      <c r="IRZ46" s="967"/>
      <c r="ISA46" s="967"/>
      <c r="ISB46" s="967"/>
      <c r="ISC46" s="967"/>
      <c r="ISD46" s="967"/>
      <c r="ISE46" s="967"/>
      <c r="ISF46" s="967"/>
      <c r="ISG46" s="967"/>
      <c r="ISH46" s="967"/>
      <c r="ISI46" s="967"/>
      <c r="ISJ46" s="967"/>
      <c r="ISK46" s="967"/>
      <c r="ISL46" s="967"/>
      <c r="ISM46" s="967"/>
      <c r="ISN46" s="967"/>
      <c r="ISO46" s="967"/>
      <c r="ISP46" s="967"/>
      <c r="ISQ46" s="967"/>
      <c r="ISR46" s="967"/>
      <c r="ISS46" s="967"/>
      <c r="IST46" s="967"/>
      <c r="ISU46" s="967"/>
      <c r="ISV46" s="967"/>
      <c r="ISW46" s="967"/>
      <c r="ISX46" s="967"/>
      <c r="ISY46" s="967"/>
      <c r="ISZ46" s="967"/>
      <c r="ITA46" s="967"/>
      <c r="ITB46" s="967"/>
      <c r="ITC46" s="967"/>
      <c r="ITD46" s="967"/>
      <c r="ITE46" s="967"/>
      <c r="ITF46" s="967"/>
      <c r="ITG46" s="967"/>
      <c r="ITH46" s="967"/>
      <c r="ITI46" s="967"/>
      <c r="ITJ46" s="967"/>
      <c r="ITK46" s="967"/>
      <c r="ITL46" s="967"/>
      <c r="ITM46" s="967"/>
      <c r="ITN46" s="967"/>
      <c r="ITO46" s="967"/>
      <c r="ITP46" s="967"/>
      <c r="ITQ46" s="967"/>
      <c r="ITR46" s="967"/>
      <c r="ITS46" s="967"/>
      <c r="ITT46" s="967"/>
      <c r="ITU46" s="967"/>
      <c r="ITV46" s="967"/>
      <c r="ITW46" s="967"/>
      <c r="ITX46" s="967"/>
      <c r="ITY46" s="967"/>
      <c r="ITZ46" s="967"/>
      <c r="IUA46" s="967"/>
      <c r="IUB46" s="967"/>
      <c r="IUC46" s="967"/>
      <c r="IUD46" s="967"/>
      <c r="IUE46" s="967"/>
      <c r="IUF46" s="967"/>
      <c r="IUG46" s="967"/>
      <c r="IUH46" s="967"/>
      <c r="IUI46" s="967"/>
      <c r="IUJ46" s="967"/>
      <c r="IUK46" s="967"/>
      <c r="IUL46" s="967"/>
      <c r="IUM46" s="967"/>
      <c r="IUN46" s="967"/>
      <c r="IUO46" s="967"/>
      <c r="IUP46" s="967"/>
      <c r="IUQ46" s="967"/>
      <c r="IUR46" s="967"/>
      <c r="IUS46" s="967"/>
      <c r="IUT46" s="967"/>
      <c r="IUU46" s="967"/>
      <c r="IUV46" s="967"/>
      <c r="IUW46" s="967"/>
      <c r="IUX46" s="967"/>
      <c r="IUY46" s="967"/>
      <c r="IUZ46" s="967"/>
      <c r="IVA46" s="967"/>
      <c r="IVB46" s="967"/>
      <c r="IVC46" s="967"/>
      <c r="IVD46" s="967"/>
      <c r="IVE46" s="967"/>
      <c r="IVF46" s="967"/>
      <c r="IVG46" s="967"/>
      <c r="IVH46" s="967"/>
      <c r="IVI46" s="967"/>
      <c r="IVJ46" s="967"/>
      <c r="IVK46" s="967"/>
      <c r="IVL46" s="967"/>
      <c r="IVM46" s="967"/>
      <c r="IVN46" s="967"/>
      <c r="IVO46" s="967"/>
      <c r="IVP46" s="967"/>
      <c r="IVQ46" s="967"/>
      <c r="IVR46" s="967"/>
      <c r="IVS46" s="967"/>
      <c r="IVT46" s="967"/>
      <c r="IVU46" s="967"/>
      <c r="IVV46" s="967"/>
      <c r="IVW46" s="967"/>
      <c r="IVX46" s="967"/>
      <c r="IVY46" s="967"/>
      <c r="IVZ46" s="967"/>
      <c r="IWA46" s="967"/>
      <c r="IWB46" s="967"/>
      <c r="IWC46" s="967"/>
      <c r="IWD46" s="967"/>
      <c r="IWE46" s="967"/>
      <c r="IWF46" s="967"/>
      <c r="IWG46" s="967"/>
      <c r="IWH46" s="967"/>
      <c r="IWI46" s="967"/>
      <c r="IWJ46" s="967"/>
      <c r="IWK46" s="967"/>
      <c r="IWL46" s="967"/>
      <c r="IWM46" s="967"/>
      <c r="IWN46" s="967"/>
      <c r="IWO46" s="967"/>
      <c r="IWP46" s="967"/>
      <c r="IWQ46" s="967"/>
      <c r="IWR46" s="967"/>
      <c r="IWS46" s="967"/>
      <c r="IWT46" s="967"/>
      <c r="IWU46" s="967"/>
      <c r="IWV46" s="967"/>
      <c r="IWW46" s="967"/>
      <c r="IWX46" s="967"/>
      <c r="IWY46" s="967"/>
      <c r="IWZ46" s="967"/>
      <c r="IXA46" s="967"/>
      <c r="IXB46" s="967"/>
      <c r="IXC46" s="967"/>
      <c r="IXD46" s="967"/>
      <c r="IXE46" s="967"/>
      <c r="IXF46" s="967"/>
      <c r="IXG46" s="967"/>
      <c r="IXH46" s="967"/>
      <c r="IXI46" s="967"/>
      <c r="IXJ46" s="967"/>
      <c r="IXK46" s="967"/>
      <c r="IXL46" s="967"/>
      <c r="IXM46" s="967"/>
      <c r="IXN46" s="967"/>
      <c r="IXO46" s="967"/>
      <c r="IXP46" s="967"/>
      <c r="IXQ46" s="967"/>
      <c r="IXR46" s="967"/>
      <c r="IXS46" s="967"/>
      <c r="IXT46" s="967"/>
      <c r="IXU46" s="967"/>
      <c r="IXV46" s="967"/>
      <c r="IXW46" s="967"/>
      <c r="IXX46" s="967"/>
      <c r="IXY46" s="967"/>
      <c r="IXZ46" s="967"/>
      <c r="IYA46" s="967"/>
      <c r="IYB46" s="967"/>
      <c r="IYC46" s="967"/>
      <c r="IYD46" s="967"/>
      <c r="IYE46" s="967"/>
      <c r="IYF46" s="967"/>
      <c r="IYG46" s="967"/>
      <c r="IYH46" s="967"/>
      <c r="IYI46" s="967"/>
      <c r="IYJ46" s="967"/>
      <c r="IYK46" s="967"/>
      <c r="IYL46" s="967"/>
      <c r="IYM46" s="967"/>
      <c r="IYN46" s="967"/>
      <c r="IYO46" s="967"/>
      <c r="IYP46" s="967"/>
      <c r="IYQ46" s="967"/>
      <c r="IYR46" s="967"/>
      <c r="IYS46" s="967"/>
      <c r="IYT46" s="967"/>
      <c r="IYU46" s="967"/>
      <c r="IYV46" s="967"/>
      <c r="IYW46" s="967"/>
      <c r="IYX46" s="967"/>
      <c r="IYY46" s="967"/>
      <c r="IYZ46" s="967"/>
      <c r="IZA46" s="967"/>
      <c r="IZB46" s="967"/>
      <c r="IZC46" s="967"/>
      <c r="IZD46" s="967"/>
      <c r="IZE46" s="967"/>
      <c r="IZF46" s="967"/>
      <c r="IZG46" s="967"/>
      <c r="IZH46" s="967"/>
      <c r="IZI46" s="967"/>
      <c r="IZJ46" s="967"/>
      <c r="IZK46" s="967"/>
      <c r="IZL46" s="967"/>
      <c r="IZM46" s="967"/>
      <c r="IZN46" s="967"/>
      <c r="IZO46" s="967"/>
      <c r="IZP46" s="967"/>
      <c r="IZQ46" s="967"/>
      <c r="IZR46" s="967"/>
      <c r="IZS46" s="967"/>
      <c r="IZT46" s="967"/>
      <c r="IZU46" s="967"/>
      <c r="IZV46" s="967"/>
      <c r="IZW46" s="967"/>
      <c r="IZX46" s="967"/>
      <c r="IZY46" s="967"/>
      <c r="IZZ46" s="967"/>
      <c r="JAA46" s="967"/>
      <c r="JAB46" s="967"/>
      <c r="JAC46" s="967"/>
      <c r="JAD46" s="967"/>
      <c r="JAE46" s="967"/>
      <c r="JAF46" s="967"/>
      <c r="JAG46" s="967"/>
      <c r="JAH46" s="967"/>
      <c r="JAI46" s="967"/>
      <c r="JAJ46" s="967"/>
      <c r="JAK46" s="967"/>
      <c r="JAL46" s="967"/>
      <c r="JAM46" s="967"/>
      <c r="JAN46" s="967"/>
      <c r="JAO46" s="967"/>
      <c r="JAP46" s="967"/>
      <c r="JAQ46" s="967"/>
      <c r="JAR46" s="967"/>
      <c r="JAS46" s="967"/>
      <c r="JAT46" s="967"/>
      <c r="JAU46" s="967"/>
      <c r="JAV46" s="967"/>
      <c r="JAW46" s="967"/>
      <c r="JAX46" s="967"/>
      <c r="JAY46" s="967"/>
      <c r="JAZ46" s="967"/>
      <c r="JBA46" s="967"/>
      <c r="JBB46" s="967"/>
      <c r="JBC46" s="967"/>
      <c r="JBD46" s="967"/>
      <c r="JBE46" s="967"/>
      <c r="JBF46" s="967"/>
      <c r="JBG46" s="967"/>
      <c r="JBH46" s="967"/>
      <c r="JBI46" s="967"/>
      <c r="JBJ46" s="967"/>
      <c r="JBK46" s="967"/>
      <c r="JBL46" s="967"/>
      <c r="JBM46" s="967"/>
      <c r="JBN46" s="967"/>
      <c r="JBO46" s="967"/>
      <c r="JBP46" s="967"/>
      <c r="JBQ46" s="967"/>
      <c r="JBR46" s="967"/>
      <c r="JBS46" s="967"/>
      <c r="JBT46" s="967"/>
      <c r="JBU46" s="967"/>
      <c r="JBV46" s="967"/>
      <c r="JBW46" s="967"/>
      <c r="JBX46" s="967"/>
      <c r="JBY46" s="967"/>
      <c r="JBZ46" s="967"/>
      <c r="JCA46" s="967"/>
      <c r="JCB46" s="967"/>
      <c r="JCC46" s="967"/>
      <c r="JCD46" s="967"/>
      <c r="JCE46" s="967"/>
      <c r="JCF46" s="967"/>
      <c r="JCG46" s="967"/>
      <c r="JCH46" s="967"/>
      <c r="JCI46" s="967"/>
      <c r="JCJ46" s="967"/>
      <c r="JCK46" s="967"/>
      <c r="JCL46" s="967"/>
      <c r="JCM46" s="967"/>
      <c r="JCN46" s="967"/>
      <c r="JCO46" s="967"/>
      <c r="JCP46" s="967"/>
      <c r="JCQ46" s="967"/>
      <c r="JCR46" s="967"/>
      <c r="JCS46" s="967"/>
      <c r="JCT46" s="967"/>
      <c r="JCU46" s="967"/>
      <c r="JCV46" s="967"/>
      <c r="JCW46" s="967"/>
      <c r="JCX46" s="967"/>
      <c r="JCY46" s="967"/>
      <c r="JCZ46" s="967"/>
      <c r="JDA46" s="967"/>
      <c r="JDB46" s="967"/>
      <c r="JDC46" s="967"/>
      <c r="JDD46" s="967"/>
      <c r="JDE46" s="967"/>
      <c r="JDF46" s="967"/>
      <c r="JDG46" s="967"/>
      <c r="JDH46" s="967"/>
      <c r="JDI46" s="967"/>
      <c r="JDJ46" s="967"/>
      <c r="JDK46" s="967"/>
      <c r="JDL46" s="967"/>
      <c r="JDM46" s="967"/>
      <c r="JDN46" s="967"/>
      <c r="JDO46" s="967"/>
      <c r="JDP46" s="967"/>
      <c r="JDQ46" s="967"/>
      <c r="JDR46" s="967"/>
      <c r="JDS46" s="967"/>
      <c r="JDT46" s="967"/>
      <c r="JDU46" s="967"/>
      <c r="JDV46" s="967"/>
      <c r="JDW46" s="967"/>
      <c r="JDX46" s="967"/>
      <c r="JDY46" s="967"/>
      <c r="JDZ46" s="967"/>
      <c r="JEA46" s="967"/>
      <c r="JEB46" s="967"/>
      <c r="JEC46" s="967"/>
      <c r="JED46" s="967"/>
      <c r="JEE46" s="967"/>
      <c r="JEF46" s="967"/>
      <c r="JEG46" s="967"/>
      <c r="JEH46" s="967"/>
      <c r="JEI46" s="967"/>
      <c r="JEJ46" s="967"/>
      <c r="JEK46" s="967"/>
      <c r="JEL46" s="967"/>
      <c r="JEM46" s="967"/>
      <c r="JEN46" s="967"/>
      <c r="JEO46" s="967"/>
      <c r="JEP46" s="967"/>
      <c r="JEQ46" s="967"/>
      <c r="JER46" s="967"/>
      <c r="JES46" s="967"/>
      <c r="JET46" s="967"/>
      <c r="JEU46" s="967"/>
      <c r="JEV46" s="967"/>
      <c r="JEW46" s="967"/>
      <c r="JEX46" s="967"/>
      <c r="JEY46" s="967"/>
      <c r="JEZ46" s="967"/>
      <c r="JFA46" s="967"/>
      <c r="JFB46" s="967"/>
      <c r="JFC46" s="967"/>
      <c r="JFD46" s="967"/>
      <c r="JFE46" s="967"/>
      <c r="JFF46" s="967"/>
      <c r="JFG46" s="967"/>
      <c r="JFH46" s="967"/>
      <c r="JFI46" s="967"/>
      <c r="JFJ46" s="967"/>
      <c r="JFK46" s="967"/>
      <c r="JFL46" s="967"/>
      <c r="JFM46" s="967"/>
      <c r="JFN46" s="967"/>
      <c r="JFO46" s="967"/>
      <c r="JFP46" s="967"/>
      <c r="JFQ46" s="967"/>
      <c r="JFR46" s="967"/>
      <c r="JFS46" s="967"/>
      <c r="JFT46" s="967"/>
      <c r="JFU46" s="967"/>
      <c r="JFV46" s="967"/>
      <c r="JFW46" s="967"/>
      <c r="JFX46" s="967"/>
      <c r="JFY46" s="967"/>
      <c r="JFZ46" s="967"/>
      <c r="JGA46" s="967"/>
      <c r="JGB46" s="967"/>
      <c r="JGC46" s="967"/>
      <c r="JGD46" s="967"/>
      <c r="JGE46" s="967"/>
      <c r="JGF46" s="967"/>
      <c r="JGG46" s="967"/>
      <c r="JGH46" s="967"/>
      <c r="JGI46" s="967"/>
      <c r="JGJ46" s="967"/>
      <c r="JGK46" s="967"/>
      <c r="JGL46" s="967"/>
      <c r="JGM46" s="967"/>
      <c r="JGN46" s="967"/>
      <c r="JGO46" s="967"/>
      <c r="JGP46" s="967"/>
      <c r="JGQ46" s="967"/>
      <c r="JGR46" s="967"/>
      <c r="JGS46" s="967"/>
      <c r="JGT46" s="967"/>
      <c r="JGU46" s="967"/>
      <c r="JGV46" s="967"/>
      <c r="JGW46" s="967"/>
      <c r="JGX46" s="967"/>
      <c r="JGY46" s="967"/>
      <c r="JGZ46" s="967"/>
      <c r="JHA46" s="967"/>
      <c r="JHB46" s="967"/>
      <c r="JHC46" s="967"/>
      <c r="JHD46" s="967"/>
      <c r="JHE46" s="967"/>
      <c r="JHF46" s="967"/>
      <c r="JHG46" s="967"/>
      <c r="JHH46" s="967"/>
      <c r="JHI46" s="967"/>
      <c r="JHJ46" s="967"/>
      <c r="JHK46" s="967"/>
      <c r="JHL46" s="967"/>
      <c r="JHM46" s="967"/>
      <c r="JHN46" s="967"/>
      <c r="JHO46" s="967"/>
      <c r="JHP46" s="967"/>
      <c r="JHQ46" s="967"/>
      <c r="JHR46" s="967"/>
      <c r="JHS46" s="967"/>
      <c r="JHT46" s="967"/>
      <c r="JHU46" s="967"/>
      <c r="JHV46" s="967"/>
      <c r="JHW46" s="967"/>
      <c r="JHX46" s="967"/>
      <c r="JHY46" s="967"/>
      <c r="JHZ46" s="967"/>
      <c r="JIA46" s="967"/>
      <c r="JIB46" s="967"/>
      <c r="JIC46" s="967"/>
      <c r="JID46" s="967"/>
      <c r="JIE46" s="967"/>
      <c r="JIF46" s="967"/>
      <c r="JIG46" s="967"/>
      <c r="JIH46" s="967"/>
      <c r="JII46" s="967"/>
      <c r="JIJ46" s="967"/>
      <c r="JIK46" s="967"/>
      <c r="JIL46" s="967"/>
      <c r="JIM46" s="967"/>
      <c r="JIN46" s="967"/>
      <c r="JIO46" s="967"/>
      <c r="JIP46" s="967"/>
      <c r="JIQ46" s="967"/>
      <c r="JIR46" s="967"/>
      <c r="JIS46" s="967"/>
      <c r="JIT46" s="967"/>
      <c r="JIU46" s="967"/>
      <c r="JIV46" s="967"/>
      <c r="JIW46" s="967"/>
      <c r="JIX46" s="967"/>
      <c r="JIY46" s="967"/>
      <c r="JIZ46" s="967"/>
      <c r="JJA46" s="967"/>
      <c r="JJB46" s="967"/>
      <c r="JJC46" s="967"/>
      <c r="JJD46" s="967"/>
      <c r="JJE46" s="967"/>
      <c r="JJF46" s="967"/>
      <c r="JJG46" s="967"/>
      <c r="JJH46" s="967"/>
      <c r="JJI46" s="967"/>
      <c r="JJJ46" s="967"/>
      <c r="JJK46" s="967"/>
      <c r="JJL46" s="967"/>
      <c r="JJM46" s="967"/>
      <c r="JJN46" s="967"/>
      <c r="JJO46" s="967"/>
      <c r="JJP46" s="967"/>
      <c r="JJQ46" s="967"/>
      <c r="JJR46" s="967"/>
      <c r="JJS46" s="967"/>
      <c r="JJT46" s="967"/>
      <c r="JJU46" s="967"/>
      <c r="JJV46" s="967"/>
      <c r="JJW46" s="967"/>
      <c r="JJX46" s="967"/>
      <c r="JJY46" s="967"/>
      <c r="JJZ46" s="967"/>
      <c r="JKA46" s="967"/>
      <c r="JKB46" s="967"/>
      <c r="JKC46" s="967"/>
      <c r="JKD46" s="967"/>
      <c r="JKE46" s="967"/>
      <c r="JKF46" s="967"/>
      <c r="JKG46" s="967"/>
      <c r="JKH46" s="967"/>
      <c r="JKI46" s="967"/>
      <c r="JKJ46" s="967"/>
      <c r="JKK46" s="967"/>
      <c r="JKL46" s="967"/>
      <c r="JKM46" s="967"/>
      <c r="JKN46" s="967"/>
      <c r="JKO46" s="967"/>
      <c r="JKP46" s="967"/>
      <c r="JKQ46" s="967"/>
      <c r="JKR46" s="967"/>
      <c r="JKS46" s="967"/>
      <c r="JKT46" s="967"/>
      <c r="JKU46" s="967"/>
      <c r="JKV46" s="967"/>
      <c r="JKW46" s="967"/>
      <c r="JKX46" s="967"/>
      <c r="JKY46" s="967"/>
      <c r="JKZ46" s="967"/>
      <c r="JLA46" s="967"/>
      <c r="JLB46" s="967"/>
      <c r="JLC46" s="967"/>
      <c r="JLD46" s="967"/>
      <c r="JLE46" s="967"/>
      <c r="JLF46" s="967"/>
      <c r="JLG46" s="967"/>
      <c r="JLH46" s="967"/>
      <c r="JLI46" s="967"/>
      <c r="JLJ46" s="967"/>
      <c r="JLK46" s="967"/>
      <c r="JLL46" s="967"/>
      <c r="JLM46" s="967"/>
      <c r="JLN46" s="967"/>
      <c r="JLO46" s="967"/>
      <c r="JLP46" s="967"/>
      <c r="JLQ46" s="967"/>
      <c r="JLR46" s="967"/>
      <c r="JLS46" s="967"/>
      <c r="JLT46" s="967"/>
      <c r="JLU46" s="967"/>
      <c r="JLV46" s="967"/>
      <c r="JLW46" s="967"/>
      <c r="JLX46" s="967"/>
      <c r="JLY46" s="967"/>
      <c r="JLZ46" s="967"/>
      <c r="JMA46" s="967"/>
      <c r="JMB46" s="967"/>
      <c r="JMC46" s="967"/>
      <c r="JMD46" s="967"/>
      <c r="JME46" s="967"/>
      <c r="JMF46" s="967"/>
      <c r="JMG46" s="967"/>
      <c r="JMH46" s="967"/>
      <c r="JMI46" s="967"/>
      <c r="JMJ46" s="967"/>
      <c r="JMK46" s="967"/>
      <c r="JML46" s="967"/>
      <c r="JMM46" s="967"/>
      <c r="JMN46" s="967"/>
      <c r="JMO46" s="967"/>
      <c r="JMP46" s="967"/>
      <c r="JMQ46" s="967"/>
      <c r="JMR46" s="967"/>
      <c r="JMS46" s="967"/>
      <c r="JMT46" s="967"/>
      <c r="JMU46" s="967"/>
      <c r="JMV46" s="967"/>
      <c r="JMW46" s="967"/>
      <c r="JMX46" s="967"/>
      <c r="JMY46" s="967"/>
      <c r="JMZ46" s="967"/>
      <c r="JNA46" s="967"/>
      <c r="JNB46" s="967"/>
      <c r="JNC46" s="967"/>
      <c r="JND46" s="967"/>
      <c r="JNE46" s="967"/>
      <c r="JNF46" s="967"/>
      <c r="JNG46" s="967"/>
      <c r="JNH46" s="967"/>
      <c r="JNI46" s="967"/>
      <c r="JNJ46" s="967"/>
      <c r="JNK46" s="967"/>
      <c r="JNL46" s="967"/>
      <c r="JNM46" s="967"/>
      <c r="JNN46" s="967"/>
      <c r="JNO46" s="967"/>
      <c r="JNP46" s="967"/>
      <c r="JNQ46" s="967"/>
      <c r="JNR46" s="967"/>
      <c r="JNS46" s="967"/>
      <c r="JNT46" s="967"/>
      <c r="JNU46" s="967"/>
      <c r="JNV46" s="967"/>
      <c r="JNW46" s="967"/>
      <c r="JNX46" s="967"/>
      <c r="JNY46" s="967"/>
      <c r="JNZ46" s="967"/>
      <c r="JOA46" s="967"/>
      <c r="JOB46" s="967"/>
      <c r="JOC46" s="967"/>
      <c r="JOD46" s="967"/>
      <c r="JOE46" s="967"/>
      <c r="JOF46" s="967"/>
      <c r="JOG46" s="967"/>
      <c r="JOH46" s="967"/>
      <c r="JOI46" s="967"/>
      <c r="JOJ46" s="967"/>
      <c r="JOK46" s="967"/>
      <c r="JOL46" s="967"/>
      <c r="JOM46" s="967"/>
      <c r="JON46" s="967"/>
      <c r="JOO46" s="967"/>
      <c r="JOP46" s="967"/>
      <c r="JOQ46" s="967"/>
      <c r="JOR46" s="967"/>
      <c r="JOS46" s="967"/>
      <c r="JOT46" s="967"/>
      <c r="JOU46" s="967"/>
      <c r="JOV46" s="967"/>
      <c r="JOW46" s="967"/>
      <c r="JOX46" s="967"/>
      <c r="JOY46" s="967"/>
      <c r="JOZ46" s="967"/>
      <c r="JPA46" s="967"/>
      <c r="JPB46" s="967"/>
      <c r="JPC46" s="967"/>
      <c r="JPD46" s="967"/>
      <c r="JPE46" s="967"/>
      <c r="JPF46" s="967"/>
      <c r="JPG46" s="967"/>
      <c r="JPH46" s="967"/>
      <c r="JPI46" s="967"/>
      <c r="JPJ46" s="967"/>
      <c r="JPK46" s="967"/>
      <c r="JPL46" s="967"/>
      <c r="JPM46" s="967"/>
      <c r="JPN46" s="967"/>
      <c r="JPO46" s="967"/>
      <c r="JPP46" s="967"/>
      <c r="JPQ46" s="967"/>
      <c r="JPR46" s="967"/>
      <c r="JPS46" s="967"/>
      <c r="JPT46" s="967"/>
      <c r="JPU46" s="967"/>
      <c r="JPV46" s="967"/>
      <c r="JPW46" s="967"/>
      <c r="JPX46" s="967"/>
      <c r="JPY46" s="967"/>
      <c r="JPZ46" s="967"/>
      <c r="JQA46" s="967"/>
      <c r="JQB46" s="967"/>
      <c r="JQC46" s="967"/>
      <c r="JQD46" s="967"/>
      <c r="JQE46" s="967"/>
      <c r="JQF46" s="967"/>
      <c r="JQG46" s="967"/>
      <c r="JQH46" s="967"/>
      <c r="JQI46" s="967"/>
      <c r="JQJ46" s="967"/>
      <c r="JQK46" s="967"/>
      <c r="JQL46" s="967"/>
      <c r="JQM46" s="967"/>
      <c r="JQN46" s="967"/>
      <c r="JQO46" s="967"/>
      <c r="JQP46" s="967"/>
      <c r="JQQ46" s="967"/>
      <c r="JQR46" s="967"/>
      <c r="JQS46" s="967"/>
      <c r="JQT46" s="967"/>
      <c r="JQU46" s="967"/>
      <c r="JQV46" s="967"/>
      <c r="JQW46" s="967"/>
      <c r="JQX46" s="967"/>
      <c r="JQY46" s="967"/>
      <c r="JQZ46" s="967"/>
      <c r="JRA46" s="967"/>
      <c r="JRB46" s="967"/>
      <c r="JRC46" s="967"/>
      <c r="JRD46" s="967"/>
      <c r="JRE46" s="967"/>
      <c r="JRF46" s="967"/>
      <c r="JRG46" s="967"/>
      <c r="JRH46" s="967"/>
      <c r="JRI46" s="967"/>
      <c r="JRJ46" s="967"/>
      <c r="JRK46" s="967"/>
      <c r="JRL46" s="967"/>
      <c r="JRM46" s="967"/>
      <c r="JRN46" s="967"/>
      <c r="JRO46" s="967"/>
      <c r="JRP46" s="967"/>
      <c r="JRQ46" s="967"/>
      <c r="JRR46" s="967"/>
      <c r="JRS46" s="967"/>
      <c r="JRT46" s="967"/>
      <c r="JRU46" s="967"/>
      <c r="JRV46" s="967"/>
      <c r="JRW46" s="967"/>
      <c r="JRX46" s="967"/>
      <c r="JRY46" s="967"/>
      <c r="JRZ46" s="967"/>
      <c r="JSA46" s="967"/>
      <c r="JSB46" s="967"/>
      <c r="JSC46" s="967"/>
      <c r="JSD46" s="967"/>
      <c r="JSE46" s="967"/>
      <c r="JSF46" s="967"/>
      <c r="JSG46" s="967"/>
      <c r="JSH46" s="967"/>
      <c r="JSI46" s="967"/>
      <c r="JSJ46" s="967"/>
      <c r="JSK46" s="967"/>
      <c r="JSL46" s="967"/>
      <c r="JSM46" s="967"/>
      <c r="JSN46" s="967"/>
      <c r="JSO46" s="967"/>
      <c r="JSP46" s="967"/>
      <c r="JSQ46" s="967"/>
      <c r="JSR46" s="967"/>
      <c r="JSS46" s="967"/>
      <c r="JST46" s="967"/>
      <c r="JSU46" s="967"/>
      <c r="JSV46" s="967"/>
      <c r="JSW46" s="967"/>
      <c r="JSX46" s="967"/>
      <c r="JSY46" s="967"/>
      <c r="JSZ46" s="967"/>
      <c r="JTA46" s="967"/>
      <c r="JTB46" s="967"/>
      <c r="JTC46" s="967"/>
      <c r="JTD46" s="967"/>
      <c r="JTE46" s="967"/>
      <c r="JTF46" s="967"/>
      <c r="JTG46" s="967"/>
      <c r="JTH46" s="967"/>
      <c r="JTI46" s="967"/>
      <c r="JTJ46" s="967"/>
      <c r="JTK46" s="967"/>
      <c r="JTL46" s="967"/>
      <c r="JTM46" s="967"/>
      <c r="JTN46" s="967"/>
      <c r="JTO46" s="967"/>
      <c r="JTP46" s="967"/>
      <c r="JTQ46" s="967"/>
      <c r="JTR46" s="967"/>
      <c r="JTS46" s="967"/>
      <c r="JTT46" s="967"/>
      <c r="JTU46" s="967"/>
      <c r="JTV46" s="967"/>
      <c r="JTW46" s="967"/>
      <c r="JTX46" s="967"/>
      <c r="JTY46" s="967"/>
      <c r="JTZ46" s="967"/>
      <c r="JUA46" s="967"/>
      <c r="JUB46" s="967"/>
      <c r="JUC46" s="967"/>
      <c r="JUD46" s="967"/>
      <c r="JUE46" s="967"/>
      <c r="JUF46" s="967"/>
      <c r="JUG46" s="967"/>
      <c r="JUH46" s="967"/>
      <c r="JUI46" s="967"/>
      <c r="JUJ46" s="967"/>
      <c r="JUK46" s="967"/>
      <c r="JUL46" s="967"/>
      <c r="JUM46" s="967"/>
      <c r="JUN46" s="967"/>
      <c r="JUO46" s="967"/>
      <c r="JUP46" s="967"/>
      <c r="JUQ46" s="967"/>
      <c r="JUR46" s="967"/>
      <c r="JUS46" s="967"/>
      <c r="JUT46" s="967"/>
      <c r="JUU46" s="967"/>
      <c r="JUV46" s="967"/>
      <c r="JUW46" s="967"/>
      <c r="JUX46" s="967"/>
      <c r="JUY46" s="967"/>
      <c r="JUZ46" s="967"/>
      <c r="JVA46" s="967"/>
      <c r="JVB46" s="967"/>
      <c r="JVC46" s="967"/>
      <c r="JVD46" s="967"/>
      <c r="JVE46" s="967"/>
      <c r="JVF46" s="967"/>
      <c r="JVG46" s="967"/>
      <c r="JVH46" s="967"/>
      <c r="JVI46" s="967"/>
      <c r="JVJ46" s="967"/>
      <c r="JVK46" s="967"/>
      <c r="JVL46" s="967"/>
      <c r="JVM46" s="967"/>
      <c r="JVN46" s="967"/>
      <c r="JVO46" s="967"/>
      <c r="JVP46" s="967"/>
      <c r="JVQ46" s="967"/>
      <c r="JVR46" s="967"/>
      <c r="JVS46" s="967"/>
      <c r="JVT46" s="967"/>
      <c r="JVU46" s="967"/>
      <c r="JVV46" s="967"/>
      <c r="JVW46" s="967"/>
      <c r="JVX46" s="967"/>
      <c r="JVY46" s="967"/>
      <c r="JVZ46" s="967"/>
      <c r="JWA46" s="967"/>
      <c r="JWB46" s="967"/>
      <c r="JWC46" s="967"/>
      <c r="JWD46" s="967"/>
      <c r="JWE46" s="967"/>
      <c r="JWF46" s="967"/>
      <c r="JWG46" s="967"/>
      <c r="JWH46" s="967"/>
      <c r="JWI46" s="967"/>
      <c r="JWJ46" s="967"/>
      <c r="JWK46" s="967"/>
      <c r="JWL46" s="967"/>
      <c r="JWM46" s="967"/>
      <c r="JWN46" s="967"/>
      <c r="JWO46" s="967"/>
      <c r="JWP46" s="967"/>
      <c r="JWQ46" s="967"/>
      <c r="JWR46" s="967"/>
      <c r="JWS46" s="967"/>
      <c r="JWT46" s="967"/>
      <c r="JWU46" s="967"/>
      <c r="JWV46" s="967"/>
      <c r="JWW46" s="967"/>
      <c r="JWX46" s="967"/>
      <c r="JWY46" s="967"/>
      <c r="JWZ46" s="967"/>
      <c r="JXA46" s="967"/>
      <c r="JXB46" s="967"/>
      <c r="JXC46" s="967"/>
      <c r="JXD46" s="967"/>
      <c r="JXE46" s="967"/>
      <c r="JXF46" s="967"/>
      <c r="JXG46" s="967"/>
      <c r="JXH46" s="967"/>
      <c r="JXI46" s="967"/>
      <c r="JXJ46" s="967"/>
      <c r="JXK46" s="967"/>
      <c r="JXL46" s="967"/>
      <c r="JXM46" s="967"/>
      <c r="JXN46" s="967"/>
      <c r="JXO46" s="967"/>
      <c r="JXP46" s="967"/>
      <c r="JXQ46" s="967"/>
      <c r="JXR46" s="967"/>
      <c r="JXS46" s="967"/>
      <c r="JXT46" s="967"/>
      <c r="JXU46" s="967"/>
      <c r="JXV46" s="967"/>
      <c r="JXW46" s="967"/>
      <c r="JXX46" s="967"/>
      <c r="JXY46" s="967"/>
      <c r="JXZ46" s="967"/>
      <c r="JYA46" s="967"/>
      <c r="JYB46" s="967"/>
      <c r="JYC46" s="967"/>
      <c r="JYD46" s="967"/>
      <c r="JYE46" s="967"/>
      <c r="JYF46" s="967"/>
      <c r="JYG46" s="967"/>
      <c r="JYH46" s="967"/>
      <c r="JYI46" s="967"/>
      <c r="JYJ46" s="967"/>
      <c r="JYK46" s="967"/>
      <c r="JYL46" s="967"/>
      <c r="JYM46" s="967"/>
      <c r="JYN46" s="967"/>
      <c r="JYO46" s="967"/>
      <c r="JYP46" s="967"/>
      <c r="JYQ46" s="967"/>
      <c r="JYR46" s="967"/>
      <c r="JYS46" s="967"/>
      <c r="JYT46" s="967"/>
      <c r="JYU46" s="967"/>
      <c r="JYV46" s="967"/>
      <c r="JYW46" s="967"/>
      <c r="JYX46" s="967"/>
      <c r="JYY46" s="967"/>
      <c r="JYZ46" s="967"/>
      <c r="JZA46" s="967"/>
      <c r="JZB46" s="967"/>
      <c r="JZC46" s="967"/>
      <c r="JZD46" s="967"/>
      <c r="JZE46" s="967"/>
      <c r="JZF46" s="967"/>
      <c r="JZG46" s="967"/>
      <c r="JZH46" s="967"/>
      <c r="JZI46" s="967"/>
      <c r="JZJ46" s="967"/>
      <c r="JZK46" s="967"/>
      <c r="JZL46" s="967"/>
      <c r="JZM46" s="967"/>
      <c r="JZN46" s="967"/>
      <c r="JZO46" s="967"/>
      <c r="JZP46" s="967"/>
      <c r="JZQ46" s="967"/>
      <c r="JZR46" s="967"/>
      <c r="JZS46" s="967"/>
      <c r="JZT46" s="967"/>
      <c r="JZU46" s="967"/>
      <c r="JZV46" s="967"/>
      <c r="JZW46" s="967"/>
      <c r="JZX46" s="967"/>
      <c r="JZY46" s="967"/>
      <c r="JZZ46" s="967"/>
      <c r="KAA46" s="967"/>
      <c r="KAB46" s="967"/>
      <c r="KAC46" s="967"/>
      <c r="KAD46" s="967"/>
      <c r="KAE46" s="967"/>
      <c r="KAF46" s="967"/>
      <c r="KAG46" s="967"/>
      <c r="KAH46" s="967"/>
      <c r="KAI46" s="967"/>
      <c r="KAJ46" s="967"/>
      <c r="KAK46" s="967"/>
      <c r="KAL46" s="967"/>
      <c r="KAM46" s="967"/>
      <c r="KAN46" s="967"/>
      <c r="KAO46" s="967"/>
      <c r="KAP46" s="967"/>
      <c r="KAQ46" s="967"/>
      <c r="KAR46" s="967"/>
      <c r="KAS46" s="967"/>
      <c r="KAT46" s="967"/>
      <c r="KAU46" s="967"/>
      <c r="KAV46" s="967"/>
      <c r="KAW46" s="967"/>
      <c r="KAX46" s="967"/>
      <c r="KAY46" s="967"/>
      <c r="KAZ46" s="967"/>
      <c r="KBA46" s="967"/>
      <c r="KBB46" s="967"/>
      <c r="KBC46" s="967"/>
      <c r="KBD46" s="967"/>
      <c r="KBE46" s="967"/>
      <c r="KBF46" s="967"/>
      <c r="KBG46" s="967"/>
      <c r="KBH46" s="967"/>
      <c r="KBI46" s="967"/>
      <c r="KBJ46" s="967"/>
      <c r="KBK46" s="967"/>
      <c r="KBL46" s="967"/>
      <c r="KBM46" s="967"/>
      <c r="KBN46" s="967"/>
      <c r="KBO46" s="967"/>
      <c r="KBP46" s="967"/>
      <c r="KBQ46" s="967"/>
      <c r="KBR46" s="967"/>
      <c r="KBS46" s="967"/>
      <c r="KBT46" s="967"/>
      <c r="KBU46" s="967"/>
      <c r="KBV46" s="967"/>
      <c r="KBW46" s="967"/>
      <c r="KBX46" s="967"/>
      <c r="KBY46" s="967"/>
      <c r="KBZ46" s="967"/>
      <c r="KCA46" s="967"/>
      <c r="KCB46" s="967"/>
      <c r="KCC46" s="967"/>
      <c r="KCD46" s="967"/>
      <c r="KCE46" s="967"/>
      <c r="KCF46" s="967"/>
      <c r="KCG46" s="967"/>
      <c r="KCH46" s="967"/>
      <c r="KCI46" s="967"/>
      <c r="KCJ46" s="967"/>
      <c r="KCK46" s="967"/>
      <c r="KCL46" s="967"/>
      <c r="KCM46" s="967"/>
      <c r="KCN46" s="967"/>
      <c r="KCO46" s="967"/>
      <c r="KCP46" s="967"/>
      <c r="KCQ46" s="967"/>
      <c r="KCR46" s="967"/>
      <c r="KCS46" s="967"/>
      <c r="KCT46" s="967"/>
      <c r="KCU46" s="967"/>
      <c r="KCV46" s="967"/>
      <c r="KCW46" s="967"/>
      <c r="KCX46" s="967"/>
      <c r="KCY46" s="967"/>
      <c r="KCZ46" s="967"/>
      <c r="KDA46" s="967"/>
      <c r="KDB46" s="967"/>
      <c r="KDC46" s="967"/>
      <c r="KDD46" s="967"/>
      <c r="KDE46" s="967"/>
      <c r="KDF46" s="967"/>
      <c r="KDG46" s="967"/>
      <c r="KDH46" s="967"/>
      <c r="KDI46" s="967"/>
      <c r="KDJ46" s="967"/>
      <c r="KDK46" s="967"/>
      <c r="KDL46" s="967"/>
      <c r="KDM46" s="967"/>
      <c r="KDN46" s="967"/>
      <c r="KDO46" s="967"/>
      <c r="KDP46" s="967"/>
      <c r="KDQ46" s="967"/>
      <c r="KDR46" s="967"/>
      <c r="KDS46" s="967"/>
      <c r="KDT46" s="967"/>
      <c r="KDU46" s="967"/>
      <c r="KDV46" s="967"/>
      <c r="KDW46" s="967"/>
      <c r="KDX46" s="967"/>
      <c r="KDY46" s="967"/>
      <c r="KDZ46" s="967"/>
      <c r="KEA46" s="967"/>
      <c r="KEB46" s="967"/>
      <c r="KEC46" s="967"/>
      <c r="KED46" s="967"/>
      <c r="KEE46" s="967"/>
      <c r="KEF46" s="967"/>
      <c r="KEG46" s="967"/>
      <c r="KEH46" s="967"/>
      <c r="KEI46" s="967"/>
      <c r="KEJ46" s="967"/>
      <c r="KEK46" s="967"/>
      <c r="KEL46" s="967"/>
      <c r="KEM46" s="967"/>
    </row>
    <row r="47" spans="1:7580" ht="15.75" x14ac:dyDescent="0.2">
      <c r="A47" s="9">
        <v>53</v>
      </c>
      <c r="B47" s="880" t="s">
        <v>416</v>
      </c>
      <c r="C47" s="868">
        <v>73600</v>
      </c>
      <c r="D47" s="869" t="s">
        <v>396</v>
      </c>
      <c r="E47" s="869"/>
      <c r="F47" s="871" t="s">
        <v>397</v>
      </c>
      <c r="G47" s="871" t="s">
        <v>63</v>
      </c>
      <c r="H47" s="1013">
        <v>13</v>
      </c>
      <c r="I47" s="1013">
        <v>13</v>
      </c>
      <c r="J47" s="1013">
        <f t="shared" si="12"/>
        <v>13</v>
      </c>
      <c r="K47" s="1013">
        <f t="shared" si="13"/>
        <v>13</v>
      </c>
      <c r="L47" s="699"/>
      <c r="M47" s="699"/>
      <c r="N47" s="699">
        <f t="shared" si="10"/>
        <v>0</v>
      </c>
      <c r="O47" s="878"/>
      <c r="P47" s="878"/>
      <c r="Q47" s="1013">
        <f t="shared" si="11"/>
        <v>4</v>
      </c>
      <c r="R47" s="106">
        <v>9</v>
      </c>
      <c r="S47" s="232"/>
      <c r="T47" s="232">
        <v>4</v>
      </c>
      <c r="U47" s="106"/>
      <c r="V47" s="878"/>
      <c r="W47" s="878"/>
      <c r="X47" s="878"/>
      <c r="Y47" s="878"/>
      <c r="Z47" s="878"/>
      <c r="AA47" s="878"/>
      <c r="AB47" s="878"/>
      <c r="AC47" s="878"/>
      <c r="AD47" s="106">
        <v>3</v>
      </c>
      <c r="AE47" s="232"/>
      <c r="AF47" s="232"/>
      <c r="AG47" s="232"/>
      <c r="AH47" s="878"/>
      <c r="AI47" s="963"/>
      <c r="AJ47" s="1012">
        <f t="shared" si="14"/>
        <v>33</v>
      </c>
      <c r="AK47" s="874"/>
      <c r="AL47" s="875">
        <f t="shared" si="15"/>
        <v>1</v>
      </c>
      <c r="AM47" s="876">
        <f>IF(D47="PC", +IF(AJ47&gt;17,1,0),0)</f>
        <v>1</v>
      </c>
      <c r="AN47" s="876">
        <f>IF(E47="CA",1,0)</f>
        <v>0</v>
      </c>
      <c r="AO47" s="4">
        <f>+IF(G47="S",5,+IF(D47="PM",10,12))</f>
        <v>12</v>
      </c>
      <c r="AP47" s="877">
        <f t="shared" si="16"/>
        <v>29145600</v>
      </c>
      <c r="AQ47" s="877">
        <v>115008</v>
      </c>
      <c r="AR47" s="877">
        <v>340620</v>
      </c>
      <c r="AS47" s="877">
        <f>AP47*$AN$2*AN47</f>
        <v>0</v>
      </c>
      <c r="AT47" s="877">
        <f>SUM(AP47:AS47)/AO47</f>
        <v>2466769</v>
      </c>
      <c r="AU47" s="877">
        <f>AT47*5/44</f>
        <v>280314.65909090912</v>
      </c>
      <c r="BA47" s="967"/>
      <c r="BB47" s="967"/>
      <c r="BC47" s="967"/>
      <c r="BD47" s="967"/>
      <c r="BE47" s="967"/>
      <c r="BF47" s="967"/>
      <c r="BG47" s="967"/>
      <c r="BH47" s="967"/>
      <c r="BI47" s="967"/>
      <c r="BJ47" s="967"/>
      <c r="BK47" s="967"/>
      <c r="BL47" s="967"/>
      <c r="BM47" s="967"/>
      <c r="BN47" s="967"/>
      <c r="BO47" s="967"/>
      <c r="BP47" s="967"/>
      <c r="BQ47" s="967"/>
      <c r="BR47" s="967"/>
      <c r="BS47" s="967"/>
      <c r="BT47" s="967"/>
      <c r="BU47" s="967"/>
      <c r="BV47" s="967"/>
      <c r="BW47" s="967"/>
      <c r="BX47" s="967"/>
      <c r="BY47" s="967"/>
      <c r="BZ47" s="967"/>
      <c r="CA47" s="967"/>
      <c r="CB47" s="967"/>
      <c r="CC47" s="967"/>
      <c r="CD47" s="967"/>
      <c r="CE47" s="967"/>
      <c r="CF47" s="967"/>
      <c r="CG47" s="967"/>
      <c r="CH47" s="967"/>
      <c r="CI47" s="967"/>
      <c r="CJ47" s="967"/>
      <c r="CK47" s="967"/>
      <c r="CL47" s="967"/>
      <c r="CM47" s="967"/>
      <c r="CN47" s="967"/>
      <c r="CO47" s="967"/>
      <c r="CP47" s="967"/>
      <c r="CQ47" s="967"/>
      <c r="CR47" s="967"/>
      <c r="CS47" s="967"/>
      <c r="CT47" s="967"/>
      <c r="CU47" s="967"/>
      <c r="CV47" s="967"/>
      <c r="CW47" s="967"/>
      <c r="CX47" s="967"/>
      <c r="CY47" s="967"/>
      <c r="CZ47" s="967"/>
      <c r="DA47" s="967"/>
      <c r="DB47" s="967"/>
      <c r="DC47" s="967"/>
      <c r="DD47" s="967"/>
      <c r="DE47" s="967"/>
      <c r="DF47" s="967"/>
      <c r="DG47" s="967"/>
      <c r="DH47" s="967"/>
      <c r="DI47" s="967"/>
      <c r="DJ47" s="967"/>
      <c r="DK47" s="967"/>
      <c r="DL47" s="967"/>
      <c r="DM47" s="967"/>
      <c r="DN47" s="967"/>
      <c r="DO47" s="967"/>
      <c r="DP47" s="967"/>
      <c r="DQ47" s="967"/>
      <c r="DR47" s="967"/>
      <c r="DS47" s="967"/>
      <c r="DT47" s="967"/>
      <c r="DU47" s="967"/>
      <c r="DV47" s="967"/>
      <c r="DW47" s="967"/>
      <c r="DX47" s="967"/>
      <c r="DY47" s="967"/>
      <c r="DZ47" s="967"/>
      <c r="EA47" s="967"/>
      <c r="EB47" s="967"/>
      <c r="EC47" s="967"/>
      <c r="ED47" s="967"/>
      <c r="EE47" s="967"/>
      <c r="EF47" s="967"/>
      <c r="EG47" s="967"/>
      <c r="EH47" s="967"/>
      <c r="EI47" s="967"/>
      <c r="EJ47" s="967"/>
      <c r="EK47" s="967"/>
      <c r="EL47" s="967"/>
      <c r="EM47" s="967"/>
      <c r="EN47" s="967"/>
      <c r="EO47" s="967"/>
      <c r="EP47" s="967"/>
      <c r="EQ47" s="967"/>
      <c r="ER47" s="967"/>
      <c r="ES47" s="967"/>
      <c r="ET47" s="967"/>
      <c r="EU47" s="967"/>
      <c r="EV47" s="967"/>
      <c r="EW47" s="967"/>
      <c r="EX47" s="967"/>
      <c r="EY47" s="967"/>
      <c r="EZ47" s="967"/>
      <c r="FA47" s="967"/>
      <c r="FB47" s="967"/>
      <c r="FC47" s="967"/>
      <c r="FD47" s="967"/>
      <c r="FE47" s="967"/>
      <c r="FF47" s="967"/>
      <c r="FG47" s="967"/>
      <c r="FH47" s="967"/>
      <c r="FI47" s="967"/>
      <c r="FJ47" s="967"/>
      <c r="FK47" s="967"/>
      <c r="FL47" s="967"/>
      <c r="FM47" s="967"/>
      <c r="FN47" s="967"/>
      <c r="FO47" s="967"/>
      <c r="FP47" s="967"/>
      <c r="FQ47" s="967"/>
      <c r="FR47" s="967"/>
      <c r="FS47" s="967"/>
      <c r="FT47" s="967"/>
      <c r="FU47" s="967"/>
      <c r="FV47" s="967"/>
      <c r="FW47" s="967"/>
      <c r="FX47" s="967"/>
      <c r="FY47" s="967"/>
      <c r="FZ47" s="967"/>
      <c r="GA47" s="967"/>
      <c r="GB47" s="967"/>
      <c r="GC47" s="967"/>
      <c r="GD47" s="967"/>
      <c r="GE47" s="967"/>
      <c r="GF47" s="967"/>
      <c r="GG47" s="967"/>
      <c r="GH47" s="967"/>
      <c r="GI47" s="967"/>
      <c r="GJ47" s="967"/>
      <c r="GK47" s="967"/>
      <c r="GL47" s="967"/>
      <c r="GM47" s="967"/>
      <c r="GN47" s="967"/>
      <c r="GO47" s="967"/>
      <c r="GP47" s="967"/>
      <c r="GQ47" s="967"/>
      <c r="GR47" s="967"/>
      <c r="GS47" s="967"/>
      <c r="GT47" s="967"/>
      <c r="GU47" s="967"/>
      <c r="GV47" s="967"/>
      <c r="GW47" s="967"/>
      <c r="GX47" s="967"/>
      <c r="GY47" s="967"/>
      <c r="GZ47" s="967"/>
      <c r="HA47" s="967"/>
      <c r="HB47" s="967"/>
      <c r="HC47" s="967"/>
      <c r="HD47" s="967"/>
      <c r="HE47" s="967"/>
      <c r="HF47" s="967"/>
      <c r="HG47" s="967"/>
      <c r="HH47" s="967"/>
      <c r="HI47" s="967"/>
      <c r="HJ47" s="967"/>
      <c r="HK47" s="967"/>
      <c r="HL47" s="967"/>
      <c r="HM47" s="967"/>
      <c r="HN47" s="967"/>
      <c r="HO47" s="967"/>
      <c r="HP47" s="967"/>
      <c r="HQ47" s="967"/>
      <c r="HR47" s="967"/>
      <c r="HS47" s="967"/>
      <c r="HT47" s="967"/>
      <c r="HU47" s="967"/>
      <c r="HV47" s="967"/>
      <c r="HW47" s="967"/>
      <c r="HX47" s="967"/>
      <c r="HY47" s="967"/>
      <c r="HZ47" s="967"/>
      <c r="IA47" s="967"/>
      <c r="IB47" s="967"/>
      <c r="IC47" s="967"/>
      <c r="ID47" s="967"/>
      <c r="IE47" s="967"/>
      <c r="IF47" s="967"/>
      <c r="IG47" s="967"/>
      <c r="IH47" s="967"/>
      <c r="II47" s="967"/>
      <c r="IJ47" s="967"/>
      <c r="IK47" s="967"/>
      <c r="IL47" s="967"/>
      <c r="IM47" s="967"/>
      <c r="IN47" s="967"/>
      <c r="IO47" s="967"/>
      <c r="IP47" s="967"/>
      <c r="IQ47" s="967"/>
      <c r="IR47" s="967"/>
      <c r="IS47" s="967"/>
      <c r="IT47" s="967"/>
      <c r="IU47" s="967"/>
      <c r="IV47" s="967"/>
      <c r="IW47" s="967"/>
      <c r="IX47" s="967"/>
      <c r="IY47" s="967"/>
      <c r="IZ47" s="967"/>
      <c r="JA47" s="967"/>
      <c r="JB47" s="967"/>
      <c r="JC47" s="967"/>
      <c r="JD47" s="967"/>
      <c r="JE47" s="967"/>
      <c r="JF47" s="967"/>
      <c r="JG47" s="967"/>
      <c r="JH47" s="967"/>
      <c r="JI47" s="967"/>
      <c r="JJ47" s="967"/>
      <c r="JK47" s="967"/>
      <c r="JL47" s="967"/>
      <c r="JM47" s="967"/>
      <c r="JN47" s="967"/>
      <c r="JO47" s="967"/>
      <c r="JP47" s="967"/>
      <c r="JQ47" s="967"/>
      <c r="JR47" s="967"/>
      <c r="JS47" s="967"/>
      <c r="JT47" s="967"/>
      <c r="JU47" s="967"/>
      <c r="JV47" s="967"/>
      <c r="JW47" s="967"/>
      <c r="JX47" s="967"/>
      <c r="JY47" s="967"/>
      <c r="JZ47" s="967"/>
      <c r="KA47" s="967"/>
      <c r="KB47" s="967"/>
      <c r="KC47" s="967"/>
      <c r="KD47" s="967"/>
      <c r="KE47" s="967"/>
      <c r="KF47" s="967"/>
      <c r="KG47" s="967"/>
      <c r="KH47" s="967"/>
      <c r="KI47" s="967"/>
      <c r="KJ47" s="967"/>
      <c r="KK47" s="967"/>
      <c r="KL47" s="967"/>
      <c r="KM47" s="967"/>
      <c r="KN47" s="967"/>
      <c r="KO47" s="967"/>
      <c r="KP47" s="967"/>
      <c r="KQ47" s="967"/>
      <c r="KR47" s="967"/>
      <c r="KS47" s="967"/>
      <c r="KT47" s="967"/>
      <c r="KU47" s="967"/>
      <c r="KV47" s="967"/>
      <c r="KW47" s="967"/>
      <c r="KX47" s="967"/>
      <c r="KY47" s="967"/>
      <c r="KZ47" s="967"/>
      <c r="LA47" s="967"/>
      <c r="LB47" s="967"/>
      <c r="LC47" s="967"/>
      <c r="LD47" s="967"/>
      <c r="LE47" s="967"/>
      <c r="LF47" s="967"/>
      <c r="LG47" s="967"/>
      <c r="LH47" s="967"/>
      <c r="LI47" s="967"/>
      <c r="LJ47" s="967"/>
      <c r="LK47" s="967"/>
      <c r="LL47" s="967"/>
      <c r="LM47" s="967"/>
      <c r="LN47" s="967"/>
      <c r="LO47" s="967"/>
      <c r="LP47" s="967"/>
      <c r="LQ47" s="967"/>
      <c r="LR47" s="967"/>
      <c r="LS47" s="967"/>
      <c r="LT47" s="967"/>
      <c r="LU47" s="967"/>
      <c r="LV47" s="967"/>
      <c r="LW47" s="967"/>
      <c r="LX47" s="967"/>
      <c r="LY47" s="967"/>
      <c r="LZ47" s="967"/>
      <c r="MA47" s="967"/>
      <c r="MB47" s="967"/>
      <c r="MC47" s="967"/>
      <c r="MD47" s="967"/>
      <c r="ME47" s="967"/>
      <c r="MF47" s="967"/>
      <c r="MG47" s="967"/>
      <c r="MH47" s="967"/>
      <c r="MI47" s="967"/>
      <c r="MJ47" s="967"/>
      <c r="MK47" s="967"/>
      <c r="ML47" s="967"/>
      <c r="MM47" s="967"/>
      <c r="MN47" s="967"/>
      <c r="MO47" s="967"/>
      <c r="MP47" s="967"/>
      <c r="MQ47" s="967"/>
      <c r="MR47" s="967"/>
      <c r="MS47" s="967"/>
      <c r="MT47" s="967"/>
      <c r="MU47" s="967"/>
      <c r="MV47" s="967"/>
      <c r="MW47" s="967"/>
      <c r="MX47" s="967"/>
      <c r="MY47" s="967"/>
      <c r="MZ47" s="967"/>
      <c r="NA47" s="967"/>
      <c r="NB47" s="967"/>
      <c r="NC47" s="967"/>
      <c r="ND47" s="967"/>
      <c r="NE47" s="967"/>
      <c r="NF47" s="967"/>
      <c r="NG47" s="967"/>
      <c r="NH47" s="967"/>
      <c r="NI47" s="967"/>
      <c r="NJ47" s="967"/>
      <c r="NK47" s="967"/>
      <c r="NL47" s="967"/>
      <c r="NM47" s="967"/>
      <c r="NN47" s="967"/>
      <c r="NO47" s="967"/>
      <c r="NP47" s="967"/>
      <c r="NQ47" s="967"/>
      <c r="NR47" s="967"/>
      <c r="NS47" s="967"/>
      <c r="NT47" s="967"/>
      <c r="NU47" s="967"/>
      <c r="NV47" s="967"/>
      <c r="NW47" s="967"/>
      <c r="NX47" s="967"/>
      <c r="NY47" s="967"/>
      <c r="NZ47" s="967"/>
      <c r="OA47" s="967"/>
      <c r="OB47" s="967"/>
      <c r="OC47" s="967"/>
      <c r="OD47" s="967"/>
      <c r="OE47" s="967"/>
      <c r="OF47" s="967"/>
      <c r="OG47" s="967"/>
      <c r="OH47" s="967"/>
      <c r="OI47" s="967"/>
      <c r="OJ47" s="967"/>
      <c r="OK47" s="967"/>
      <c r="OL47" s="967"/>
      <c r="OM47" s="967"/>
      <c r="ON47" s="967"/>
      <c r="OO47" s="967"/>
      <c r="OP47" s="967"/>
      <c r="OQ47" s="967"/>
      <c r="OR47" s="967"/>
      <c r="OS47" s="967"/>
      <c r="OT47" s="967"/>
      <c r="OU47" s="967"/>
      <c r="OV47" s="967"/>
      <c r="OW47" s="967"/>
      <c r="OX47" s="967"/>
      <c r="OY47" s="967"/>
      <c r="OZ47" s="967"/>
      <c r="PA47" s="967"/>
      <c r="PB47" s="967"/>
      <c r="PC47" s="967"/>
      <c r="PD47" s="967"/>
      <c r="PE47" s="967"/>
      <c r="PF47" s="967"/>
      <c r="PG47" s="967"/>
      <c r="PH47" s="967"/>
      <c r="PI47" s="967"/>
      <c r="PJ47" s="967"/>
      <c r="PK47" s="967"/>
      <c r="PL47" s="967"/>
      <c r="PM47" s="967"/>
      <c r="PN47" s="967"/>
      <c r="PO47" s="967"/>
      <c r="PP47" s="967"/>
      <c r="PQ47" s="967"/>
      <c r="PR47" s="967"/>
      <c r="PS47" s="967"/>
      <c r="PT47" s="967"/>
      <c r="PU47" s="967"/>
      <c r="PV47" s="967"/>
      <c r="PW47" s="967"/>
      <c r="PX47" s="967"/>
      <c r="PY47" s="967"/>
      <c r="PZ47" s="967"/>
      <c r="QA47" s="967"/>
      <c r="QB47" s="967"/>
      <c r="QC47" s="967"/>
      <c r="QD47" s="967"/>
      <c r="QE47" s="967"/>
      <c r="QF47" s="967"/>
      <c r="QG47" s="967"/>
      <c r="QH47" s="967"/>
      <c r="QI47" s="967"/>
      <c r="QJ47" s="967"/>
      <c r="QK47" s="967"/>
      <c r="QL47" s="967"/>
      <c r="QM47" s="967"/>
      <c r="QN47" s="967"/>
      <c r="QO47" s="967"/>
      <c r="QP47" s="967"/>
      <c r="QQ47" s="967"/>
      <c r="QR47" s="967"/>
      <c r="QS47" s="967"/>
      <c r="QT47" s="967"/>
      <c r="QU47" s="967"/>
      <c r="QV47" s="967"/>
      <c r="QW47" s="967"/>
      <c r="QX47" s="967"/>
      <c r="QY47" s="967"/>
      <c r="QZ47" s="967"/>
      <c r="RA47" s="967"/>
      <c r="RB47" s="967"/>
      <c r="RC47" s="967"/>
      <c r="RD47" s="967"/>
      <c r="RE47" s="967"/>
      <c r="RF47" s="967"/>
      <c r="RG47" s="967"/>
      <c r="RH47" s="967"/>
      <c r="RI47" s="967"/>
      <c r="RJ47" s="967"/>
      <c r="RK47" s="967"/>
      <c r="RL47" s="967"/>
      <c r="RM47" s="967"/>
      <c r="RN47" s="967"/>
      <c r="RO47" s="967"/>
      <c r="RP47" s="967"/>
      <c r="RQ47" s="967"/>
      <c r="RR47" s="967"/>
      <c r="RS47" s="967"/>
      <c r="RT47" s="967"/>
      <c r="RU47" s="967"/>
      <c r="RV47" s="967"/>
      <c r="RW47" s="967"/>
      <c r="RX47" s="967"/>
      <c r="RY47" s="967"/>
      <c r="RZ47" s="967"/>
      <c r="SA47" s="967"/>
      <c r="SB47" s="967"/>
      <c r="SC47" s="967"/>
      <c r="SD47" s="967"/>
      <c r="SE47" s="967"/>
      <c r="SF47" s="967"/>
      <c r="SG47" s="967"/>
      <c r="SH47" s="967"/>
      <c r="SI47" s="967"/>
      <c r="SJ47" s="967"/>
      <c r="SK47" s="967"/>
      <c r="SL47" s="967"/>
      <c r="SM47" s="967"/>
      <c r="SN47" s="967"/>
      <c r="SO47" s="967"/>
      <c r="SP47" s="967"/>
      <c r="SQ47" s="967"/>
      <c r="SR47" s="967"/>
      <c r="SS47" s="967"/>
      <c r="ST47" s="967"/>
      <c r="SU47" s="967"/>
      <c r="SV47" s="967"/>
      <c r="SW47" s="967"/>
      <c r="SX47" s="967"/>
      <c r="SY47" s="967"/>
      <c r="SZ47" s="967"/>
      <c r="TA47" s="967"/>
      <c r="TB47" s="967"/>
      <c r="TC47" s="967"/>
      <c r="TD47" s="967"/>
      <c r="TE47" s="967"/>
      <c r="TF47" s="967"/>
      <c r="TG47" s="967"/>
      <c r="TH47" s="967"/>
      <c r="TI47" s="967"/>
      <c r="TJ47" s="967"/>
      <c r="TK47" s="967"/>
      <c r="TL47" s="967"/>
      <c r="TM47" s="967"/>
      <c r="TN47" s="967"/>
      <c r="TO47" s="967"/>
      <c r="TP47" s="967"/>
      <c r="TQ47" s="967"/>
      <c r="TR47" s="967"/>
      <c r="TS47" s="967"/>
      <c r="TT47" s="967"/>
      <c r="TU47" s="967"/>
      <c r="TV47" s="967"/>
      <c r="TW47" s="967"/>
      <c r="TX47" s="967"/>
      <c r="TY47" s="967"/>
      <c r="TZ47" s="967"/>
      <c r="UA47" s="967"/>
      <c r="UB47" s="967"/>
      <c r="UC47" s="967"/>
      <c r="UD47" s="967"/>
      <c r="UE47" s="967"/>
      <c r="UF47" s="967"/>
      <c r="UG47" s="967"/>
      <c r="UH47" s="967"/>
      <c r="UI47" s="967"/>
      <c r="UJ47" s="967"/>
      <c r="UK47" s="967"/>
      <c r="UL47" s="967"/>
      <c r="UM47" s="967"/>
      <c r="UN47" s="967"/>
      <c r="UO47" s="967"/>
      <c r="UP47" s="967"/>
      <c r="UQ47" s="967"/>
      <c r="UR47" s="967"/>
      <c r="US47" s="967"/>
      <c r="UT47" s="967"/>
      <c r="UU47" s="967"/>
      <c r="UV47" s="967"/>
      <c r="UW47" s="967"/>
      <c r="UX47" s="967"/>
      <c r="UY47" s="967"/>
      <c r="UZ47" s="967"/>
      <c r="VA47" s="967"/>
      <c r="VB47" s="967"/>
      <c r="VC47" s="967"/>
      <c r="VD47" s="967"/>
      <c r="VE47" s="967"/>
      <c r="VF47" s="967"/>
      <c r="VG47" s="967"/>
      <c r="VH47" s="967"/>
      <c r="VI47" s="967"/>
      <c r="VJ47" s="967"/>
      <c r="VK47" s="967"/>
      <c r="VL47" s="967"/>
      <c r="VM47" s="967"/>
      <c r="VN47" s="967"/>
      <c r="VO47" s="967"/>
      <c r="VP47" s="967"/>
      <c r="VQ47" s="967"/>
      <c r="VR47" s="967"/>
      <c r="VS47" s="967"/>
      <c r="VT47" s="967"/>
      <c r="VU47" s="967"/>
      <c r="VV47" s="967"/>
      <c r="VW47" s="967"/>
      <c r="VX47" s="967"/>
      <c r="VY47" s="967"/>
      <c r="VZ47" s="967"/>
      <c r="WA47" s="967"/>
      <c r="WB47" s="967"/>
      <c r="WC47" s="967"/>
      <c r="WD47" s="967"/>
      <c r="WE47" s="967"/>
      <c r="WF47" s="967"/>
      <c r="WG47" s="967"/>
      <c r="WH47" s="967"/>
      <c r="WI47" s="967"/>
      <c r="WJ47" s="967"/>
      <c r="WK47" s="967"/>
      <c r="WL47" s="967"/>
      <c r="WM47" s="967"/>
      <c r="WN47" s="967"/>
      <c r="WO47" s="967"/>
      <c r="WP47" s="967"/>
      <c r="WQ47" s="967"/>
      <c r="WR47" s="967"/>
      <c r="WS47" s="967"/>
      <c r="WT47" s="967"/>
      <c r="WU47" s="967"/>
      <c r="WV47" s="967"/>
      <c r="WW47" s="967"/>
      <c r="WX47" s="967"/>
      <c r="WY47" s="967"/>
      <c r="WZ47" s="967"/>
      <c r="XA47" s="967"/>
      <c r="XB47" s="967"/>
      <c r="XC47" s="967"/>
      <c r="XD47" s="967"/>
      <c r="XE47" s="967"/>
      <c r="XF47" s="967"/>
      <c r="XG47" s="967"/>
      <c r="XH47" s="967"/>
      <c r="XI47" s="967"/>
      <c r="XJ47" s="967"/>
      <c r="XK47" s="967"/>
      <c r="XL47" s="967"/>
      <c r="XM47" s="967"/>
      <c r="XN47" s="967"/>
      <c r="XO47" s="967"/>
      <c r="XP47" s="967"/>
      <c r="XQ47" s="967"/>
      <c r="XR47" s="967"/>
      <c r="XS47" s="967"/>
      <c r="XT47" s="967"/>
      <c r="XU47" s="967"/>
      <c r="XV47" s="967"/>
      <c r="XW47" s="967"/>
      <c r="XX47" s="967"/>
      <c r="XY47" s="967"/>
      <c r="XZ47" s="967"/>
      <c r="YA47" s="967"/>
      <c r="YB47" s="967"/>
      <c r="YC47" s="967"/>
      <c r="YD47" s="967"/>
      <c r="YE47" s="967"/>
      <c r="YF47" s="967"/>
      <c r="YG47" s="967"/>
      <c r="YH47" s="967"/>
      <c r="YI47" s="967"/>
      <c r="YJ47" s="967"/>
      <c r="YK47" s="967"/>
      <c r="YL47" s="967"/>
      <c r="YM47" s="967"/>
      <c r="YN47" s="967"/>
      <c r="YO47" s="967"/>
      <c r="YP47" s="967"/>
      <c r="YQ47" s="967"/>
      <c r="YR47" s="967"/>
      <c r="YS47" s="967"/>
      <c r="YT47" s="967"/>
      <c r="YU47" s="967"/>
      <c r="YV47" s="967"/>
      <c r="YW47" s="967"/>
      <c r="YX47" s="967"/>
      <c r="YY47" s="967"/>
      <c r="YZ47" s="967"/>
      <c r="ZA47" s="967"/>
      <c r="ZB47" s="967"/>
      <c r="ZC47" s="967"/>
      <c r="ZD47" s="967"/>
      <c r="ZE47" s="967"/>
      <c r="ZF47" s="967"/>
      <c r="ZG47" s="967"/>
      <c r="ZH47" s="967"/>
      <c r="ZI47" s="967"/>
      <c r="ZJ47" s="967"/>
      <c r="ZK47" s="967"/>
      <c r="ZL47" s="967"/>
      <c r="ZM47" s="967"/>
      <c r="ZN47" s="967"/>
      <c r="ZO47" s="967"/>
      <c r="ZP47" s="967"/>
      <c r="ZQ47" s="967"/>
      <c r="ZR47" s="967"/>
      <c r="ZS47" s="967"/>
      <c r="ZT47" s="967"/>
      <c r="ZU47" s="967"/>
      <c r="ZV47" s="967"/>
      <c r="ZW47" s="967"/>
      <c r="ZX47" s="967"/>
      <c r="ZY47" s="967"/>
      <c r="ZZ47" s="967"/>
      <c r="AAA47" s="967"/>
      <c r="AAB47" s="967"/>
      <c r="AAC47" s="967"/>
      <c r="AAD47" s="967"/>
      <c r="AAE47" s="967"/>
      <c r="AAF47" s="967"/>
      <c r="AAG47" s="967"/>
      <c r="AAH47" s="967"/>
      <c r="AAI47" s="967"/>
      <c r="AAJ47" s="967"/>
      <c r="AAK47" s="967"/>
      <c r="AAL47" s="967"/>
      <c r="AAM47" s="967"/>
      <c r="AAN47" s="967"/>
      <c r="AAO47" s="967"/>
      <c r="AAP47" s="967"/>
      <c r="AAQ47" s="967"/>
      <c r="AAR47" s="967"/>
      <c r="AAS47" s="967"/>
      <c r="AAT47" s="967"/>
      <c r="AAU47" s="967"/>
      <c r="AAV47" s="967"/>
      <c r="AAW47" s="967"/>
      <c r="AAX47" s="967"/>
      <c r="AAY47" s="967"/>
      <c r="AAZ47" s="967"/>
      <c r="ABA47" s="967"/>
      <c r="ABB47" s="967"/>
      <c r="ABC47" s="967"/>
      <c r="ABD47" s="967"/>
      <c r="ABE47" s="967"/>
      <c r="ABF47" s="967"/>
      <c r="ABG47" s="967"/>
      <c r="ABH47" s="967"/>
      <c r="ABI47" s="967"/>
      <c r="ABJ47" s="967"/>
      <c r="ABK47" s="967"/>
      <c r="ABL47" s="967"/>
      <c r="ABM47" s="967"/>
      <c r="ABN47" s="967"/>
      <c r="ABO47" s="967"/>
      <c r="ABP47" s="967"/>
      <c r="ABQ47" s="967"/>
      <c r="ABR47" s="967"/>
      <c r="ABS47" s="967"/>
      <c r="ABT47" s="967"/>
      <c r="ABU47" s="967"/>
      <c r="ABV47" s="967"/>
      <c r="ABW47" s="967"/>
      <c r="ABX47" s="967"/>
      <c r="ABY47" s="967"/>
      <c r="ABZ47" s="967"/>
      <c r="ACA47" s="967"/>
      <c r="ACB47" s="967"/>
      <c r="ACC47" s="967"/>
      <c r="ACD47" s="967"/>
      <c r="ACE47" s="967"/>
      <c r="ACF47" s="967"/>
      <c r="ACG47" s="967"/>
      <c r="ACH47" s="967"/>
      <c r="ACI47" s="967"/>
      <c r="ACJ47" s="967"/>
      <c r="ACK47" s="967"/>
      <c r="ACL47" s="967"/>
      <c r="ACM47" s="967"/>
      <c r="ACN47" s="967"/>
      <c r="ACO47" s="967"/>
      <c r="ACP47" s="967"/>
      <c r="ACQ47" s="967"/>
      <c r="ACR47" s="967"/>
      <c r="ACS47" s="967"/>
      <c r="ACT47" s="967"/>
      <c r="ACU47" s="967"/>
      <c r="ACV47" s="967"/>
      <c r="ACW47" s="967"/>
      <c r="ACX47" s="967"/>
      <c r="ACY47" s="967"/>
      <c r="ACZ47" s="967"/>
      <c r="ADA47" s="967"/>
      <c r="ADB47" s="967"/>
      <c r="ADC47" s="967"/>
      <c r="ADD47" s="967"/>
      <c r="ADE47" s="967"/>
      <c r="ADF47" s="967"/>
      <c r="ADG47" s="967"/>
      <c r="ADH47" s="967"/>
      <c r="ADI47" s="967"/>
      <c r="ADJ47" s="967"/>
      <c r="ADK47" s="967"/>
      <c r="ADL47" s="967"/>
      <c r="ADM47" s="967"/>
      <c r="ADN47" s="967"/>
      <c r="ADO47" s="967"/>
      <c r="ADP47" s="967"/>
      <c r="ADQ47" s="967"/>
      <c r="ADR47" s="967"/>
      <c r="ADS47" s="967"/>
      <c r="ADT47" s="967"/>
      <c r="ADU47" s="967"/>
      <c r="ADV47" s="967"/>
      <c r="ADW47" s="967"/>
      <c r="ADX47" s="967"/>
      <c r="ADY47" s="967"/>
      <c r="ADZ47" s="967"/>
      <c r="AEA47" s="967"/>
      <c r="AEB47" s="967"/>
      <c r="AEC47" s="967"/>
      <c r="AED47" s="967"/>
      <c r="AEE47" s="967"/>
      <c r="AEF47" s="967"/>
      <c r="AEG47" s="967"/>
      <c r="AEH47" s="967"/>
      <c r="AEI47" s="967"/>
      <c r="AEJ47" s="967"/>
      <c r="AEK47" s="967"/>
      <c r="AEL47" s="967"/>
      <c r="AEM47" s="967"/>
      <c r="AEN47" s="967"/>
      <c r="AEO47" s="967"/>
      <c r="AEP47" s="967"/>
      <c r="AEQ47" s="967"/>
      <c r="AER47" s="967"/>
      <c r="AES47" s="967"/>
      <c r="AET47" s="967"/>
      <c r="AEU47" s="967"/>
      <c r="AEV47" s="967"/>
      <c r="AEW47" s="967"/>
      <c r="AEX47" s="967"/>
      <c r="AEY47" s="967"/>
      <c r="AEZ47" s="967"/>
      <c r="AFA47" s="967"/>
      <c r="AFB47" s="967"/>
      <c r="AFC47" s="967"/>
      <c r="AFD47" s="967"/>
      <c r="AFE47" s="967"/>
      <c r="AFF47" s="967"/>
      <c r="AFG47" s="967"/>
      <c r="AFH47" s="967"/>
      <c r="AFI47" s="967"/>
      <c r="AFJ47" s="967"/>
      <c r="AFK47" s="967"/>
      <c r="AFL47" s="967"/>
      <c r="AFM47" s="967"/>
      <c r="AFN47" s="967"/>
      <c r="AFO47" s="967"/>
      <c r="AFP47" s="967"/>
      <c r="AFQ47" s="967"/>
      <c r="AFR47" s="967"/>
      <c r="AFS47" s="967"/>
      <c r="AFT47" s="967"/>
      <c r="AFU47" s="967"/>
      <c r="AFV47" s="967"/>
      <c r="AFW47" s="967"/>
      <c r="AFX47" s="967"/>
      <c r="AFY47" s="967"/>
      <c r="AFZ47" s="967"/>
      <c r="AGA47" s="967"/>
      <c r="AGB47" s="967"/>
      <c r="AGC47" s="967"/>
      <c r="AGD47" s="967"/>
      <c r="AGE47" s="967"/>
      <c r="AGF47" s="967"/>
      <c r="AGG47" s="967"/>
      <c r="AGH47" s="967"/>
      <c r="AGI47" s="967"/>
      <c r="AGJ47" s="967"/>
      <c r="AGK47" s="967"/>
      <c r="AGL47" s="967"/>
      <c r="AGM47" s="967"/>
      <c r="AGN47" s="967"/>
      <c r="AGO47" s="967"/>
      <c r="AGP47" s="967"/>
      <c r="AGQ47" s="967"/>
      <c r="AGR47" s="967"/>
      <c r="AGS47" s="967"/>
      <c r="AGT47" s="967"/>
      <c r="AGU47" s="967"/>
      <c r="AGV47" s="967"/>
      <c r="AGW47" s="967"/>
      <c r="AGX47" s="967"/>
      <c r="AGY47" s="967"/>
      <c r="AGZ47" s="967"/>
      <c r="AHA47" s="967"/>
      <c r="AHB47" s="967"/>
      <c r="AHC47" s="967"/>
      <c r="AHD47" s="967"/>
      <c r="AHE47" s="967"/>
      <c r="AHF47" s="967"/>
      <c r="AHG47" s="967"/>
      <c r="AHH47" s="967"/>
      <c r="AHI47" s="967"/>
      <c r="AHJ47" s="967"/>
      <c r="AHK47" s="967"/>
      <c r="AHL47" s="967"/>
      <c r="AHM47" s="967"/>
      <c r="AHN47" s="967"/>
      <c r="AHO47" s="967"/>
      <c r="AHP47" s="967"/>
      <c r="AHQ47" s="967"/>
      <c r="AHR47" s="967"/>
      <c r="AHS47" s="967"/>
      <c r="AHT47" s="967"/>
      <c r="AHU47" s="967"/>
      <c r="AHV47" s="967"/>
      <c r="AHW47" s="967"/>
      <c r="AHX47" s="967"/>
      <c r="AHY47" s="967"/>
      <c r="AHZ47" s="967"/>
      <c r="AIA47" s="967"/>
      <c r="AIB47" s="967"/>
      <c r="AIC47" s="967"/>
      <c r="AID47" s="967"/>
      <c r="AIE47" s="967"/>
      <c r="AIF47" s="967"/>
      <c r="AIG47" s="967"/>
      <c r="AIH47" s="967"/>
      <c r="AII47" s="967"/>
      <c r="AIJ47" s="967"/>
      <c r="AIK47" s="967"/>
      <c r="AIL47" s="967"/>
      <c r="AIM47" s="967"/>
      <c r="AIN47" s="967"/>
      <c r="AIO47" s="967"/>
      <c r="AIP47" s="967"/>
      <c r="AIQ47" s="967"/>
      <c r="AIR47" s="967"/>
      <c r="AIS47" s="967"/>
      <c r="AIT47" s="967"/>
      <c r="AIU47" s="967"/>
      <c r="AIV47" s="967"/>
      <c r="AIW47" s="967"/>
      <c r="AIX47" s="967"/>
      <c r="AIY47" s="967"/>
      <c r="AIZ47" s="967"/>
      <c r="AJA47" s="967"/>
      <c r="AJB47" s="967"/>
      <c r="AJC47" s="967"/>
      <c r="AJD47" s="967"/>
      <c r="AJE47" s="967"/>
      <c r="AJF47" s="967"/>
      <c r="AJG47" s="967"/>
      <c r="AJH47" s="967"/>
      <c r="AJI47" s="967"/>
      <c r="AJJ47" s="967"/>
      <c r="AJK47" s="967"/>
      <c r="AJL47" s="967"/>
      <c r="AJM47" s="967"/>
      <c r="AJN47" s="967"/>
      <c r="AJO47" s="967"/>
      <c r="AJP47" s="967"/>
      <c r="AJQ47" s="967"/>
      <c r="AJR47" s="967"/>
      <c r="AJS47" s="967"/>
      <c r="AJT47" s="967"/>
      <c r="AJU47" s="967"/>
      <c r="AJV47" s="967"/>
      <c r="AJW47" s="967"/>
      <c r="AJX47" s="967"/>
      <c r="AJY47" s="967"/>
      <c r="AJZ47" s="967"/>
      <c r="AKA47" s="967"/>
      <c r="AKB47" s="967"/>
      <c r="AKC47" s="967"/>
      <c r="AKD47" s="967"/>
      <c r="AKE47" s="967"/>
      <c r="AKF47" s="967"/>
      <c r="AKG47" s="967"/>
      <c r="AKH47" s="967"/>
      <c r="AKI47" s="967"/>
      <c r="AKJ47" s="967"/>
      <c r="AKK47" s="967"/>
      <c r="AKL47" s="967"/>
      <c r="AKM47" s="967"/>
      <c r="AKN47" s="967"/>
      <c r="AKO47" s="967"/>
      <c r="AKP47" s="967"/>
      <c r="AKQ47" s="967"/>
      <c r="AKR47" s="967"/>
      <c r="AKS47" s="967"/>
      <c r="AKT47" s="967"/>
      <c r="AKU47" s="967"/>
      <c r="AKV47" s="967"/>
      <c r="AKW47" s="967"/>
      <c r="AKX47" s="967"/>
      <c r="AKY47" s="967"/>
      <c r="AKZ47" s="967"/>
      <c r="ALA47" s="967"/>
      <c r="ALB47" s="967"/>
      <c r="ALC47" s="967"/>
      <c r="ALD47" s="967"/>
      <c r="ALE47" s="967"/>
      <c r="ALF47" s="967"/>
      <c r="ALG47" s="967"/>
      <c r="ALH47" s="967"/>
      <c r="ALI47" s="967"/>
      <c r="ALJ47" s="967"/>
      <c r="ALK47" s="967"/>
      <c r="ALL47" s="967"/>
      <c r="ALM47" s="967"/>
      <c r="ALN47" s="967"/>
      <c r="ALO47" s="967"/>
      <c r="ALP47" s="967"/>
      <c r="ALQ47" s="967"/>
      <c r="ALR47" s="967"/>
      <c r="ALS47" s="967"/>
      <c r="ALT47" s="967"/>
      <c r="ALU47" s="967"/>
      <c r="ALV47" s="967"/>
      <c r="ALW47" s="967"/>
      <c r="ALX47" s="967"/>
      <c r="ALY47" s="967"/>
      <c r="ALZ47" s="967"/>
      <c r="AMA47" s="967"/>
      <c r="AMB47" s="967"/>
      <c r="AMC47" s="967"/>
      <c r="AMD47" s="967"/>
      <c r="AME47" s="967"/>
      <c r="AMF47" s="967"/>
      <c r="AMG47" s="967"/>
      <c r="AMH47" s="967"/>
      <c r="AMI47" s="967"/>
      <c r="AMJ47" s="967"/>
      <c r="AMK47" s="967"/>
      <c r="AML47" s="967"/>
      <c r="AMM47" s="967"/>
      <c r="AMN47" s="967"/>
      <c r="AMO47" s="967"/>
      <c r="AMP47" s="967"/>
      <c r="AMQ47" s="967"/>
      <c r="AMR47" s="967"/>
      <c r="AMS47" s="967"/>
      <c r="AMT47" s="967"/>
      <c r="AMU47" s="967"/>
      <c r="AMV47" s="967"/>
      <c r="AMW47" s="967"/>
      <c r="AMX47" s="967"/>
      <c r="AMY47" s="967"/>
      <c r="AMZ47" s="967"/>
      <c r="ANA47" s="967"/>
      <c r="ANB47" s="967"/>
      <c r="ANC47" s="967"/>
      <c r="AND47" s="967"/>
      <c r="ANE47" s="967"/>
      <c r="ANF47" s="967"/>
      <c r="ANG47" s="967"/>
      <c r="ANH47" s="967"/>
      <c r="ANI47" s="967"/>
      <c r="ANJ47" s="967"/>
      <c r="ANK47" s="967"/>
      <c r="ANL47" s="967"/>
      <c r="ANM47" s="967"/>
      <c r="ANN47" s="967"/>
      <c r="ANO47" s="967"/>
      <c r="ANP47" s="967"/>
      <c r="ANQ47" s="967"/>
      <c r="ANR47" s="967"/>
      <c r="ANS47" s="967"/>
      <c r="ANT47" s="967"/>
      <c r="ANU47" s="967"/>
      <c r="ANV47" s="967"/>
      <c r="ANW47" s="967"/>
      <c r="ANX47" s="967"/>
      <c r="ANY47" s="967"/>
      <c r="ANZ47" s="967"/>
      <c r="AOA47" s="967"/>
      <c r="AOB47" s="967"/>
      <c r="AOC47" s="967"/>
      <c r="AOD47" s="967"/>
      <c r="AOE47" s="967"/>
      <c r="AOF47" s="967"/>
      <c r="AOG47" s="967"/>
      <c r="AOH47" s="967"/>
      <c r="AOI47" s="967"/>
      <c r="AOJ47" s="967"/>
      <c r="AOK47" s="967"/>
      <c r="AOL47" s="967"/>
      <c r="AOM47" s="967"/>
      <c r="AON47" s="967"/>
      <c r="AOO47" s="967"/>
      <c r="AOP47" s="967"/>
      <c r="AOQ47" s="967"/>
      <c r="AOR47" s="967"/>
      <c r="AOS47" s="967"/>
      <c r="AOT47" s="967"/>
      <c r="AOU47" s="967"/>
      <c r="AOV47" s="967"/>
      <c r="AOW47" s="967"/>
      <c r="AOX47" s="967"/>
      <c r="AOY47" s="967"/>
      <c r="AOZ47" s="967"/>
      <c r="APA47" s="967"/>
      <c r="APB47" s="967"/>
      <c r="APC47" s="967"/>
      <c r="APD47" s="967"/>
      <c r="APE47" s="967"/>
      <c r="APF47" s="967"/>
      <c r="APG47" s="967"/>
      <c r="APH47" s="967"/>
      <c r="API47" s="967"/>
      <c r="APJ47" s="967"/>
      <c r="APK47" s="967"/>
      <c r="APL47" s="967"/>
      <c r="APM47" s="967"/>
      <c r="APN47" s="967"/>
      <c r="APO47" s="967"/>
      <c r="APP47" s="967"/>
      <c r="APQ47" s="967"/>
      <c r="APR47" s="967"/>
      <c r="APS47" s="967"/>
      <c r="APT47" s="967"/>
      <c r="APU47" s="967"/>
      <c r="APV47" s="967"/>
      <c r="APW47" s="967"/>
      <c r="APX47" s="967"/>
      <c r="APY47" s="967"/>
      <c r="APZ47" s="967"/>
      <c r="AQA47" s="967"/>
      <c r="AQB47" s="967"/>
      <c r="AQC47" s="967"/>
      <c r="AQD47" s="967"/>
      <c r="AQE47" s="967"/>
      <c r="AQF47" s="967"/>
      <c r="AQG47" s="967"/>
      <c r="AQH47" s="967"/>
      <c r="AQI47" s="967"/>
      <c r="AQJ47" s="967"/>
      <c r="AQK47" s="967"/>
      <c r="AQL47" s="967"/>
      <c r="AQM47" s="967"/>
      <c r="AQN47" s="967"/>
      <c r="AQO47" s="967"/>
      <c r="AQP47" s="967"/>
      <c r="AQQ47" s="967"/>
      <c r="AQR47" s="967"/>
      <c r="AQS47" s="967"/>
      <c r="AQT47" s="967"/>
      <c r="AQU47" s="967"/>
      <c r="AQV47" s="967"/>
      <c r="AQW47" s="967"/>
      <c r="AQX47" s="967"/>
      <c r="AQY47" s="967"/>
      <c r="AQZ47" s="967"/>
      <c r="ARA47" s="967"/>
      <c r="ARB47" s="967"/>
      <c r="ARC47" s="967"/>
      <c r="ARD47" s="967"/>
      <c r="ARE47" s="967"/>
      <c r="ARF47" s="967"/>
      <c r="ARG47" s="967"/>
      <c r="ARH47" s="967"/>
      <c r="ARI47" s="967"/>
      <c r="ARJ47" s="967"/>
      <c r="ARK47" s="967"/>
      <c r="ARL47" s="967"/>
      <c r="ARM47" s="967"/>
      <c r="ARN47" s="967"/>
      <c r="ARO47" s="967"/>
      <c r="ARP47" s="967"/>
      <c r="ARQ47" s="967"/>
      <c r="ARR47" s="967"/>
      <c r="ARS47" s="967"/>
      <c r="ART47" s="967"/>
      <c r="ARU47" s="967"/>
      <c r="ARV47" s="967"/>
      <c r="ARW47" s="967"/>
      <c r="ARX47" s="967"/>
      <c r="ARY47" s="967"/>
      <c r="ARZ47" s="967"/>
      <c r="ASA47" s="967"/>
      <c r="ASB47" s="967"/>
      <c r="ASC47" s="967"/>
      <c r="ASD47" s="967"/>
      <c r="ASE47" s="967"/>
      <c r="ASF47" s="967"/>
      <c r="ASG47" s="967"/>
      <c r="ASH47" s="967"/>
      <c r="ASI47" s="967"/>
      <c r="ASJ47" s="967"/>
      <c r="ASK47" s="967"/>
      <c r="ASL47" s="967"/>
      <c r="ASM47" s="967"/>
      <c r="ASN47" s="967"/>
      <c r="ASO47" s="967"/>
      <c r="ASP47" s="967"/>
      <c r="ASQ47" s="967"/>
      <c r="ASR47" s="967"/>
      <c r="ASS47" s="967"/>
      <c r="AST47" s="967"/>
      <c r="ASU47" s="967"/>
      <c r="ASV47" s="967"/>
      <c r="ASW47" s="967"/>
      <c r="ASX47" s="967"/>
      <c r="ASY47" s="967"/>
      <c r="ASZ47" s="967"/>
      <c r="ATA47" s="967"/>
      <c r="ATB47" s="967"/>
      <c r="ATC47" s="967"/>
      <c r="ATD47" s="967"/>
      <c r="ATE47" s="967"/>
      <c r="ATF47" s="967"/>
      <c r="ATG47" s="967"/>
      <c r="ATH47" s="967"/>
      <c r="ATI47" s="967"/>
      <c r="ATJ47" s="967"/>
      <c r="ATK47" s="967"/>
      <c r="ATL47" s="967"/>
      <c r="ATM47" s="967"/>
      <c r="ATN47" s="967"/>
      <c r="ATO47" s="967"/>
      <c r="ATP47" s="967"/>
      <c r="ATQ47" s="967"/>
      <c r="ATR47" s="967"/>
      <c r="ATS47" s="967"/>
      <c r="ATT47" s="967"/>
      <c r="ATU47" s="967"/>
      <c r="ATV47" s="967"/>
      <c r="ATW47" s="967"/>
      <c r="ATX47" s="967"/>
      <c r="ATY47" s="967"/>
      <c r="ATZ47" s="967"/>
      <c r="AUA47" s="967"/>
      <c r="AUB47" s="967"/>
      <c r="AUC47" s="967"/>
      <c r="AUD47" s="967"/>
      <c r="AUE47" s="967"/>
      <c r="AUF47" s="967"/>
      <c r="AUG47" s="967"/>
      <c r="AUH47" s="967"/>
      <c r="AUI47" s="967"/>
      <c r="AUJ47" s="967"/>
      <c r="AUK47" s="967"/>
      <c r="AUL47" s="967"/>
      <c r="AUM47" s="967"/>
      <c r="AUN47" s="967"/>
      <c r="AUO47" s="967"/>
      <c r="AUP47" s="967"/>
      <c r="AUQ47" s="967"/>
      <c r="AUR47" s="967"/>
      <c r="AUS47" s="967"/>
      <c r="AUT47" s="967"/>
      <c r="AUU47" s="967"/>
      <c r="AUV47" s="967"/>
      <c r="AUW47" s="967"/>
      <c r="AUX47" s="967"/>
      <c r="AUY47" s="967"/>
      <c r="AUZ47" s="967"/>
      <c r="AVA47" s="967"/>
      <c r="AVB47" s="967"/>
      <c r="AVC47" s="967"/>
      <c r="AVD47" s="967"/>
      <c r="AVE47" s="967"/>
      <c r="AVF47" s="967"/>
      <c r="AVG47" s="967"/>
      <c r="AVH47" s="967"/>
      <c r="AVI47" s="967"/>
      <c r="AVJ47" s="967"/>
      <c r="AVK47" s="967"/>
      <c r="AVL47" s="967"/>
      <c r="AVM47" s="967"/>
      <c r="AVN47" s="967"/>
      <c r="AVO47" s="967"/>
      <c r="AVP47" s="967"/>
      <c r="AVQ47" s="967"/>
      <c r="AVR47" s="967"/>
      <c r="AVS47" s="967"/>
      <c r="AVT47" s="967"/>
      <c r="AVU47" s="967"/>
      <c r="AVV47" s="967"/>
      <c r="AVW47" s="967"/>
      <c r="AVX47" s="967"/>
      <c r="AVY47" s="967"/>
      <c r="AVZ47" s="967"/>
      <c r="AWA47" s="967"/>
      <c r="AWB47" s="967"/>
      <c r="AWC47" s="967"/>
      <c r="AWD47" s="967"/>
      <c r="AWE47" s="967"/>
      <c r="AWF47" s="967"/>
      <c r="AWG47" s="967"/>
      <c r="AWH47" s="967"/>
      <c r="AWI47" s="967"/>
      <c r="AWJ47" s="967"/>
      <c r="AWK47" s="967"/>
      <c r="AWL47" s="967"/>
      <c r="AWM47" s="967"/>
      <c r="AWN47" s="967"/>
      <c r="AWO47" s="967"/>
      <c r="AWP47" s="967"/>
      <c r="AWQ47" s="967"/>
      <c r="AWR47" s="967"/>
      <c r="AWS47" s="967"/>
      <c r="AWT47" s="967"/>
      <c r="AWU47" s="967"/>
      <c r="AWV47" s="967"/>
      <c r="AWW47" s="967"/>
      <c r="AWX47" s="967"/>
      <c r="AWY47" s="967"/>
      <c r="AWZ47" s="967"/>
      <c r="AXA47" s="967"/>
      <c r="AXB47" s="967"/>
      <c r="AXC47" s="967"/>
      <c r="AXD47" s="967"/>
      <c r="AXE47" s="967"/>
      <c r="AXF47" s="967"/>
      <c r="AXG47" s="967"/>
      <c r="AXH47" s="967"/>
      <c r="AXI47" s="967"/>
      <c r="AXJ47" s="967"/>
      <c r="AXK47" s="967"/>
      <c r="AXL47" s="967"/>
      <c r="AXM47" s="967"/>
      <c r="AXN47" s="967"/>
      <c r="AXO47" s="967"/>
      <c r="AXP47" s="967"/>
      <c r="AXQ47" s="967"/>
      <c r="AXR47" s="967"/>
      <c r="AXS47" s="967"/>
      <c r="AXT47" s="967"/>
      <c r="AXU47" s="967"/>
      <c r="AXV47" s="967"/>
      <c r="AXW47" s="967"/>
      <c r="AXX47" s="967"/>
      <c r="AXY47" s="967"/>
      <c r="AXZ47" s="967"/>
      <c r="AYA47" s="967"/>
      <c r="AYB47" s="967"/>
      <c r="AYC47" s="967"/>
      <c r="AYD47" s="967"/>
      <c r="AYE47" s="967"/>
      <c r="AYF47" s="967"/>
      <c r="AYG47" s="967"/>
      <c r="AYH47" s="967"/>
      <c r="AYI47" s="967"/>
      <c r="AYJ47" s="967"/>
      <c r="AYK47" s="967"/>
      <c r="AYL47" s="967"/>
      <c r="AYM47" s="967"/>
      <c r="AYN47" s="967"/>
      <c r="AYO47" s="967"/>
      <c r="AYP47" s="967"/>
      <c r="AYQ47" s="967"/>
      <c r="AYR47" s="967"/>
      <c r="AYS47" s="967"/>
      <c r="AYT47" s="967"/>
      <c r="AYU47" s="967"/>
      <c r="AYV47" s="967"/>
      <c r="AYW47" s="967"/>
      <c r="AYX47" s="967"/>
      <c r="AYY47" s="967"/>
      <c r="AYZ47" s="967"/>
      <c r="AZA47" s="967"/>
      <c r="AZB47" s="967"/>
      <c r="AZC47" s="967"/>
      <c r="AZD47" s="967"/>
      <c r="AZE47" s="967"/>
      <c r="AZF47" s="967"/>
      <c r="AZG47" s="967"/>
      <c r="AZH47" s="967"/>
      <c r="AZI47" s="967"/>
      <c r="AZJ47" s="967"/>
      <c r="AZK47" s="967"/>
      <c r="AZL47" s="967"/>
      <c r="AZM47" s="967"/>
      <c r="AZN47" s="967"/>
      <c r="AZO47" s="967"/>
      <c r="AZP47" s="967"/>
      <c r="AZQ47" s="967"/>
      <c r="AZR47" s="967"/>
      <c r="AZS47" s="967"/>
      <c r="AZT47" s="967"/>
      <c r="AZU47" s="967"/>
      <c r="AZV47" s="967"/>
      <c r="AZW47" s="967"/>
      <c r="AZX47" s="967"/>
      <c r="AZY47" s="967"/>
      <c r="AZZ47" s="967"/>
      <c r="BAA47" s="967"/>
      <c r="BAB47" s="967"/>
      <c r="BAC47" s="967"/>
      <c r="BAD47" s="967"/>
      <c r="BAE47" s="967"/>
      <c r="BAF47" s="967"/>
      <c r="BAG47" s="967"/>
      <c r="BAH47" s="967"/>
      <c r="BAI47" s="967"/>
      <c r="BAJ47" s="967"/>
      <c r="BAK47" s="967"/>
      <c r="BAL47" s="967"/>
      <c r="BAM47" s="967"/>
      <c r="BAN47" s="967"/>
      <c r="BAO47" s="967"/>
      <c r="BAP47" s="967"/>
      <c r="BAQ47" s="967"/>
      <c r="BAR47" s="967"/>
      <c r="BAS47" s="967"/>
      <c r="BAT47" s="967"/>
      <c r="BAU47" s="967"/>
      <c r="BAV47" s="967"/>
      <c r="BAW47" s="967"/>
      <c r="BAX47" s="967"/>
      <c r="BAY47" s="967"/>
      <c r="BAZ47" s="967"/>
      <c r="BBA47" s="967"/>
      <c r="BBB47" s="967"/>
      <c r="BBC47" s="967"/>
      <c r="BBD47" s="967"/>
      <c r="BBE47" s="967"/>
      <c r="BBF47" s="967"/>
      <c r="BBG47" s="967"/>
      <c r="BBH47" s="967"/>
      <c r="BBI47" s="967"/>
      <c r="BBJ47" s="967"/>
      <c r="BBK47" s="967"/>
      <c r="BBL47" s="967"/>
      <c r="BBM47" s="967"/>
      <c r="BBN47" s="967"/>
      <c r="BBO47" s="967"/>
      <c r="BBP47" s="967"/>
      <c r="BBQ47" s="967"/>
      <c r="BBR47" s="967"/>
      <c r="BBS47" s="967"/>
      <c r="BBT47" s="967"/>
      <c r="BBU47" s="967"/>
      <c r="BBV47" s="967"/>
      <c r="BBW47" s="967"/>
      <c r="BBX47" s="967"/>
      <c r="BBY47" s="967"/>
      <c r="BBZ47" s="967"/>
      <c r="BCA47" s="967"/>
      <c r="BCB47" s="967"/>
      <c r="BCC47" s="967"/>
      <c r="BCD47" s="967"/>
      <c r="BCE47" s="967"/>
      <c r="BCF47" s="967"/>
      <c r="BCG47" s="967"/>
      <c r="BCH47" s="967"/>
      <c r="BCI47" s="967"/>
      <c r="BCJ47" s="967"/>
      <c r="BCK47" s="967"/>
      <c r="BCL47" s="967"/>
      <c r="BCM47" s="967"/>
      <c r="BCN47" s="967"/>
      <c r="BCO47" s="967"/>
      <c r="BCP47" s="967"/>
      <c r="BCQ47" s="967"/>
      <c r="BCR47" s="967"/>
      <c r="BCS47" s="967"/>
      <c r="BCT47" s="967"/>
      <c r="BCU47" s="967"/>
      <c r="BCV47" s="967"/>
      <c r="BCW47" s="967"/>
      <c r="BCX47" s="967"/>
      <c r="BCY47" s="967"/>
      <c r="BCZ47" s="967"/>
      <c r="BDA47" s="967"/>
      <c r="BDB47" s="967"/>
      <c r="BDC47" s="967"/>
      <c r="BDD47" s="967"/>
      <c r="BDE47" s="967"/>
      <c r="BDF47" s="967"/>
      <c r="BDG47" s="967"/>
      <c r="BDH47" s="967"/>
      <c r="BDI47" s="967"/>
      <c r="BDJ47" s="967"/>
      <c r="BDK47" s="967"/>
      <c r="BDL47" s="967"/>
      <c r="BDM47" s="967"/>
      <c r="BDN47" s="967"/>
      <c r="BDO47" s="967"/>
      <c r="BDP47" s="967"/>
      <c r="BDQ47" s="967"/>
      <c r="BDR47" s="967"/>
      <c r="BDS47" s="967"/>
      <c r="BDT47" s="967"/>
      <c r="BDU47" s="967"/>
      <c r="BDV47" s="967"/>
      <c r="BDW47" s="967"/>
      <c r="BDX47" s="967"/>
      <c r="BDY47" s="967"/>
      <c r="BDZ47" s="967"/>
      <c r="BEA47" s="967"/>
      <c r="BEB47" s="967"/>
      <c r="BEC47" s="967"/>
      <c r="BED47" s="967"/>
      <c r="BEE47" s="967"/>
      <c r="BEF47" s="967"/>
      <c r="BEG47" s="967"/>
      <c r="BEH47" s="967"/>
      <c r="BEI47" s="967"/>
      <c r="BEJ47" s="967"/>
      <c r="BEK47" s="967"/>
      <c r="BEL47" s="967"/>
      <c r="BEM47" s="967"/>
      <c r="BEN47" s="967"/>
      <c r="BEO47" s="967"/>
      <c r="BEP47" s="967"/>
      <c r="BEQ47" s="967"/>
      <c r="BER47" s="967"/>
      <c r="BES47" s="967"/>
      <c r="BET47" s="967"/>
      <c r="BEU47" s="967"/>
      <c r="BEV47" s="967"/>
      <c r="BEW47" s="967"/>
      <c r="BEX47" s="967"/>
      <c r="BEY47" s="967"/>
      <c r="BEZ47" s="967"/>
      <c r="BFA47" s="967"/>
      <c r="BFB47" s="967"/>
      <c r="BFC47" s="967"/>
      <c r="BFD47" s="967"/>
      <c r="BFE47" s="967"/>
      <c r="BFF47" s="967"/>
      <c r="BFG47" s="967"/>
      <c r="BFH47" s="967"/>
      <c r="BFI47" s="967"/>
      <c r="BFJ47" s="967"/>
      <c r="BFK47" s="967"/>
      <c r="BFL47" s="967"/>
      <c r="BFM47" s="967"/>
      <c r="BFN47" s="967"/>
      <c r="BFO47" s="967"/>
      <c r="BFP47" s="967"/>
      <c r="BFQ47" s="967"/>
      <c r="BFR47" s="967"/>
      <c r="BFS47" s="967"/>
      <c r="BFT47" s="967"/>
      <c r="BFU47" s="967"/>
      <c r="BFV47" s="967"/>
      <c r="BFW47" s="967"/>
      <c r="BFX47" s="967"/>
      <c r="BFY47" s="967"/>
      <c r="BFZ47" s="967"/>
      <c r="BGA47" s="967"/>
      <c r="BGB47" s="967"/>
      <c r="BGC47" s="967"/>
      <c r="BGD47" s="967"/>
      <c r="BGE47" s="967"/>
      <c r="BGF47" s="967"/>
      <c r="BGG47" s="967"/>
      <c r="BGH47" s="967"/>
      <c r="BGI47" s="967"/>
      <c r="BGJ47" s="967"/>
      <c r="BGK47" s="967"/>
      <c r="BGL47" s="967"/>
      <c r="BGM47" s="967"/>
      <c r="BGN47" s="967"/>
      <c r="BGO47" s="967"/>
      <c r="BGP47" s="967"/>
      <c r="BGQ47" s="967"/>
      <c r="BGR47" s="967"/>
      <c r="BGS47" s="967"/>
      <c r="BGT47" s="967"/>
      <c r="BGU47" s="967"/>
      <c r="BGV47" s="967"/>
      <c r="BGW47" s="967"/>
      <c r="BGX47" s="967"/>
      <c r="BGY47" s="967"/>
      <c r="BGZ47" s="967"/>
      <c r="BHA47" s="967"/>
      <c r="BHB47" s="967"/>
      <c r="BHC47" s="967"/>
      <c r="BHD47" s="967"/>
      <c r="BHE47" s="967"/>
      <c r="BHF47" s="967"/>
      <c r="BHG47" s="967"/>
      <c r="BHH47" s="967"/>
      <c r="BHI47" s="967"/>
      <c r="BHJ47" s="967"/>
      <c r="BHK47" s="967"/>
      <c r="BHL47" s="967"/>
      <c r="BHM47" s="967"/>
      <c r="BHN47" s="967"/>
      <c r="BHO47" s="967"/>
      <c r="BHP47" s="967"/>
      <c r="BHQ47" s="967"/>
      <c r="BHR47" s="967"/>
      <c r="BHS47" s="967"/>
      <c r="BHT47" s="967"/>
      <c r="BHU47" s="967"/>
      <c r="BHV47" s="967"/>
      <c r="BHW47" s="967"/>
      <c r="BHX47" s="967"/>
      <c r="BHY47" s="967"/>
      <c r="BHZ47" s="967"/>
      <c r="BIA47" s="967"/>
      <c r="BIB47" s="967"/>
      <c r="BIC47" s="967"/>
      <c r="BID47" s="967"/>
      <c r="BIE47" s="967"/>
      <c r="BIF47" s="967"/>
      <c r="BIG47" s="967"/>
      <c r="BIH47" s="967"/>
      <c r="BII47" s="967"/>
      <c r="BIJ47" s="967"/>
      <c r="BIK47" s="967"/>
      <c r="BIL47" s="967"/>
      <c r="BIM47" s="967"/>
      <c r="BIN47" s="967"/>
      <c r="BIO47" s="967"/>
      <c r="BIP47" s="967"/>
      <c r="BIQ47" s="967"/>
      <c r="BIR47" s="967"/>
      <c r="BIS47" s="967"/>
      <c r="BIT47" s="967"/>
      <c r="BIU47" s="967"/>
      <c r="BIV47" s="967"/>
      <c r="BIW47" s="967"/>
      <c r="BIX47" s="967"/>
      <c r="BIY47" s="967"/>
      <c r="BIZ47" s="967"/>
      <c r="BJA47" s="967"/>
      <c r="BJB47" s="967"/>
      <c r="BJC47" s="967"/>
      <c r="BJD47" s="967"/>
      <c r="BJE47" s="967"/>
      <c r="BJF47" s="967"/>
      <c r="BJG47" s="967"/>
      <c r="BJH47" s="967"/>
      <c r="BJI47" s="967"/>
      <c r="BJJ47" s="967"/>
      <c r="BJK47" s="967"/>
      <c r="BJL47" s="967"/>
      <c r="BJM47" s="967"/>
      <c r="BJN47" s="967"/>
      <c r="BJO47" s="967"/>
      <c r="BJP47" s="967"/>
      <c r="BJQ47" s="967"/>
      <c r="BJR47" s="967"/>
      <c r="BJS47" s="967"/>
      <c r="BJT47" s="967"/>
      <c r="BJU47" s="967"/>
      <c r="BJV47" s="967"/>
      <c r="BJW47" s="967"/>
      <c r="BJX47" s="967"/>
      <c r="BJY47" s="967"/>
      <c r="BJZ47" s="967"/>
      <c r="BKA47" s="967"/>
      <c r="BKB47" s="967"/>
      <c r="BKC47" s="967"/>
      <c r="BKD47" s="967"/>
      <c r="BKE47" s="967"/>
      <c r="BKF47" s="967"/>
      <c r="BKG47" s="967"/>
      <c r="BKH47" s="967"/>
      <c r="BKI47" s="967"/>
      <c r="BKJ47" s="967"/>
      <c r="BKK47" s="967"/>
      <c r="BKL47" s="967"/>
      <c r="BKM47" s="967"/>
      <c r="BKN47" s="967"/>
      <c r="BKO47" s="967"/>
      <c r="BKP47" s="967"/>
      <c r="BKQ47" s="967"/>
      <c r="BKR47" s="967"/>
      <c r="BKS47" s="967"/>
      <c r="BKT47" s="967"/>
      <c r="BKU47" s="967"/>
      <c r="BKV47" s="967"/>
      <c r="BKW47" s="967"/>
      <c r="BKX47" s="967"/>
      <c r="BKY47" s="967"/>
      <c r="BKZ47" s="967"/>
      <c r="BLA47" s="967"/>
      <c r="BLB47" s="967"/>
      <c r="BLC47" s="967"/>
      <c r="BLD47" s="967"/>
      <c r="BLE47" s="967"/>
      <c r="BLF47" s="967"/>
      <c r="BLG47" s="967"/>
      <c r="BLH47" s="967"/>
      <c r="BLI47" s="967"/>
      <c r="BLJ47" s="967"/>
      <c r="BLK47" s="967"/>
      <c r="BLL47" s="967"/>
      <c r="BLM47" s="967"/>
      <c r="BLN47" s="967"/>
      <c r="BLO47" s="967"/>
      <c r="BLP47" s="967"/>
      <c r="BLQ47" s="967"/>
      <c r="BLR47" s="967"/>
      <c r="BLS47" s="967"/>
      <c r="BLT47" s="967"/>
      <c r="BLU47" s="967"/>
      <c r="BLV47" s="967"/>
      <c r="BLW47" s="967"/>
      <c r="BLX47" s="967"/>
      <c r="BLY47" s="967"/>
      <c r="BLZ47" s="967"/>
      <c r="BMA47" s="967"/>
      <c r="BMB47" s="967"/>
      <c r="BMC47" s="967"/>
      <c r="BMD47" s="967"/>
      <c r="BME47" s="967"/>
      <c r="BMF47" s="967"/>
      <c r="BMG47" s="967"/>
      <c r="BMH47" s="967"/>
      <c r="BMI47" s="967"/>
      <c r="BMJ47" s="967"/>
      <c r="BMK47" s="967"/>
      <c r="BML47" s="967"/>
      <c r="BMM47" s="967"/>
      <c r="BMN47" s="967"/>
      <c r="BMO47" s="967"/>
      <c r="BMP47" s="967"/>
      <c r="BMQ47" s="967"/>
      <c r="BMR47" s="967"/>
      <c r="BMS47" s="967"/>
      <c r="BMT47" s="967"/>
      <c r="BMU47" s="967"/>
      <c r="BMV47" s="967"/>
      <c r="BMW47" s="967"/>
      <c r="BMX47" s="967"/>
      <c r="BMY47" s="967"/>
      <c r="BMZ47" s="967"/>
      <c r="BNA47" s="967"/>
      <c r="BNB47" s="967"/>
      <c r="BNC47" s="967"/>
      <c r="BND47" s="967"/>
      <c r="BNE47" s="967"/>
      <c r="BNF47" s="967"/>
      <c r="BNG47" s="967"/>
      <c r="BNH47" s="967"/>
      <c r="BNI47" s="967"/>
      <c r="BNJ47" s="967"/>
      <c r="BNK47" s="967"/>
      <c r="BNL47" s="967"/>
      <c r="BNM47" s="967"/>
      <c r="BNN47" s="967"/>
      <c r="BNO47" s="967"/>
      <c r="BNP47" s="967"/>
      <c r="BNQ47" s="967"/>
      <c r="BNR47" s="967"/>
      <c r="BNS47" s="967"/>
      <c r="BNT47" s="967"/>
      <c r="BNU47" s="967"/>
      <c r="BNV47" s="967"/>
      <c r="BNW47" s="967"/>
      <c r="BNX47" s="967"/>
      <c r="BNY47" s="967"/>
      <c r="BNZ47" s="967"/>
      <c r="BOA47" s="967"/>
      <c r="BOB47" s="967"/>
      <c r="BOC47" s="967"/>
      <c r="BOD47" s="967"/>
      <c r="BOE47" s="967"/>
      <c r="BOF47" s="967"/>
      <c r="BOG47" s="967"/>
      <c r="BOH47" s="967"/>
      <c r="BOI47" s="967"/>
      <c r="BOJ47" s="967"/>
      <c r="BOK47" s="967"/>
      <c r="BOL47" s="967"/>
      <c r="BOM47" s="967"/>
      <c r="BON47" s="967"/>
      <c r="BOO47" s="967"/>
      <c r="BOP47" s="967"/>
      <c r="BOQ47" s="967"/>
      <c r="BOR47" s="967"/>
      <c r="BOS47" s="967"/>
      <c r="BOT47" s="967"/>
      <c r="BOU47" s="967"/>
      <c r="BOV47" s="967"/>
      <c r="BOW47" s="967"/>
      <c r="BOX47" s="967"/>
      <c r="BOY47" s="967"/>
      <c r="BOZ47" s="967"/>
      <c r="BPA47" s="967"/>
      <c r="BPB47" s="967"/>
      <c r="BPC47" s="967"/>
      <c r="BPD47" s="967"/>
      <c r="BPE47" s="967"/>
      <c r="BPF47" s="967"/>
      <c r="BPG47" s="967"/>
      <c r="BPH47" s="967"/>
      <c r="BPI47" s="967"/>
      <c r="BPJ47" s="967"/>
      <c r="BPK47" s="967"/>
      <c r="BPL47" s="967"/>
      <c r="BPM47" s="967"/>
      <c r="BPN47" s="967"/>
      <c r="BPO47" s="967"/>
      <c r="BPP47" s="967"/>
      <c r="BPQ47" s="967"/>
      <c r="BPR47" s="967"/>
      <c r="BPS47" s="967"/>
      <c r="BPT47" s="967"/>
      <c r="BPU47" s="967"/>
      <c r="BPV47" s="967"/>
      <c r="BPW47" s="967"/>
      <c r="BPX47" s="967"/>
      <c r="BPY47" s="967"/>
      <c r="BPZ47" s="967"/>
      <c r="BQA47" s="967"/>
      <c r="BQB47" s="967"/>
      <c r="BQC47" s="967"/>
      <c r="BQD47" s="967"/>
      <c r="BQE47" s="967"/>
      <c r="BQF47" s="967"/>
      <c r="BQG47" s="967"/>
      <c r="BQH47" s="967"/>
      <c r="BQI47" s="967"/>
      <c r="BQJ47" s="967"/>
      <c r="BQK47" s="967"/>
      <c r="BQL47" s="967"/>
      <c r="BQM47" s="967"/>
      <c r="BQN47" s="967"/>
      <c r="BQO47" s="967"/>
      <c r="BQP47" s="967"/>
      <c r="BQQ47" s="967"/>
      <c r="BQR47" s="967"/>
      <c r="BQS47" s="967"/>
      <c r="BQT47" s="967"/>
      <c r="BQU47" s="967"/>
      <c r="BQV47" s="967"/>
      <c r="BQW47" s="967"/>
      <c r="BQX47" s="967"/>
      <c r="BQY47" s="967"/>
      <c r="BQZ47" s="967"/>
      <c r="BRA47" s="967"/>
      <c r="BRB47" s="967"/>
      <c r="BRC47" s="967"/>
      <c r="BRD47" s="967"/>
      <c r="BRE47" s="967"/>
      <c r="BRF47" s="967"/>
      <c r="BRG47" s="967"/>
      <c r="BRH47" s="967"/>
      <c r="BRI47" s="967"/>
      <c r="BRJ47" s="967"/>
      <c r="BRK47" s="967"/>
      <c r="BRL47" s="967"/>
      <c r="BRM47" s="967"/>
      <c r="BRN47" s="967"/>
      <c r="BRO47" s="967"/>
      <c r="BRP47" s="967"/>
      <c r="BRQ47" s="967"/>
      <c r="BRR47" s="967"/>
      <c r="BRS47" s="967"/>
      <c r="BRT47" s="967"/>
      <c r="BRU47" s="967"/>
      <c r="BRV47" s="967"/>
      <c r="BRW47" s="967"/>
      <c r="BRX47" s="967"/>
      <c r="BRY47" s="967"/>
      <c r="BRZ47" s="967"/>
      <c r="BSA47" s="967"/>
      <c r="BSB47" s="967"/>
      <c r="BSC47" s="967"/>
      <c r="BSD47" s="967"/>
      <c r="BSE47" s="967"/>
      <c r="BSF47" s="967"/>
      <c r="BSG47" s="967"/>
      <c r="BSH47" s="967"/>
      <c r="BSI47" s="967"/>
      <c r="BSJ47" s="967"/>
      <c r="BSK47" s="967"/>
      <c r="BSL47" s="967"/>
      <c r="BSM47" s="967"/>
      <c r="BSN47" s="967"/>
      <c r="BSO47" s="967"/>
      <c r="BSP47" s="967"/>
      <c r="BSQ47" s="967"/>
      <c r="BSR47" s="967"/>
      <c r="BSS47" s="967"/>
      <c r="BST47" s="967"/>
      <c r="BSU47" s="967"/>
      <c r="BSV47" s="967"/>
      <c r="BSW47" s="967"/>
      <c r="BSX47" s="967"/>
      <c r="BSY47" s="967"/>
      <c r="BSZ47" s="967"/>
      <c r="BTA47" s="967"/>
      <c r="BTB47" s="967"/>
      <c r="BTC47" s="967"/>
      <c r="BTD47" s="967"/>
      <c r="BTE47" s="967"/>
      <c r="BTF47" s="967"/>
      <c r="BTG47" s="967"/>
      <c r="BTH47" s="967"/>
      <c r="BTI47" s="967"/>
      <c r="BTJ47" s="967"/>
      <c r="BTK47" s="967"/>
      <c r="BTL47" s="967"/>
      <c r="BTM47" s="967"/>
      <c r="BTN47" s="967"/>
      <c r="BTO47" s="967"/>
      <c r="BTP47" s="967"/>
      <c r="BTQ47" s="967"/>
      <c r="BTR47" s="967"/>
      <c r="BTS47" s="967"/>
      <c r="BTT47" s="967"/>
      <c r="BTU47" s="967"/>
      <c r="BTV47" s="967"/>
      <c r="BTW47" s="967"/>
      <c r="BTX47" s="967"/>
      <c r="BTY47" s="967"/>
      <c r="BTZ47" s="967"/>
      <c r="BUA47" s="967"/>
      <c r="BUB47" s="967"/>
      <c r="BUC47" s="967"/>
      <c r="BUD47" s="967"/>
      <c r="BUE47" s="967"/>
      <c r="BUF47" s="967"/>
      <c r="BUG47" s="967"/>
      <c r="BUH47" s="967"/>
      <c r="BUI47" s="967"/>
      <c r="BUJ47" s="967"/>
      <c r="BUK47" s="967"/>
      <c r="BUL47" s="967"/>
      <c r="BUM47" s="967"/>
      <c r="BUN47" s="967"/>
      <c r="BUO47" s="967"/>
      <c r="BUP47" s="967"/>
      <c r="BUQ47" s="967"/>
      <c r="BUR47" s="967"/>
      <c r="BUS47" s="967"/>
      <c r="BUT47" s="967"/>
      <c r="BUU47" s="967"/>
      <c r="BUV47" s="967"/>
      <c r="BUW47" s="967"/>
      <c r="BUX47" s="967"/>
      <c r="BUY47" s="967"/>
      <c r="BUZ47" s="967"/>
      <c r="BVA47" s="967"/>
      <c r="BVB47" s="967"/>
      <c r="BVC47" s="967"/>
      <c r="BVD47" s="967"/>
      <c r="BVE47" s="967"/>
      <c r="BVF47" s="967"/>
      <c r="BVG47" s="967"/>
      <c r="BVH47" s="967"/>
      <c r="BVI47" s="967"/>
      <c r="BVJ47" s="967"/>
      <c r="BVK47" s="967"/>
      <c r="BVL47" s="967"/>
      <c r="BVM47" s="967"/>
      <c r="BVN47" s="967"/>
      <c r="BVO47" s="967"/>
      <c r="BVP47" s="967"/>
      <c r="BVQ47" s="967"/>
      <c r="BVR47" s="967"/>
      <c r="BVS47" s="967"/>
      <c r="BVT47" s="967"/>
      <c r="BVU47" s="967"/>
      <c r="BVV47" s="967"/>
      <c r="BVW47" s="967"/>
      <c r="BVX47" s="967"/>
      <c r="BVY47" s="967"/>
      <c r="BVZ47" s="967"/>
      <c r="BWA47" s="967"/>
      <c r="BWB47" s="967"/>
      <c r="BWC47" s="967"/>
      <c r="BWD47" s="967"/>
      <c r="BWE47" s="967"/>
      <c r="BWF47" s="967"/>
      <c r="BWG47" s="967"/>
      <c r="BWH47" s="967"/>
      <c r="BWI47" s="967"/>
      <c r="BWJ47" s="967"/>
      <c r="BWK47" s="967"/>
      <c r="BWL47" s="967"/>
      <c r="BWM47" s="967"/>
      <c r="BWN47" s="967"/>
      <c r="BWO47" s="967"/>
      <c r="BWP47" s="967"/>
      <c r="BWQ47" s="967"/>
      <c r="BWR47" s="967"/>
      <c r="BWS47" s="967"/>
      <c r="BWT47" s="967"/>
      <c r="BWU47" s="967"/>
      <c r="BWV47" s="967"/>
      <c r="BWW47" s="967"/>
      <c r="BWX47" s="967"/>
      <c r="BWY47" s="967"/>
      <c r="BWZ47" s="967"/>
      <c r="BXA47" s="967"/>
      <c r="BXB47" s="967"/>
      <c r="BXC47" s="967"/>
      <c r="BXD47" s="967"/>
      <c r="BXE47" s="967"/>
      <c r="BXF47" s="967"/>
      <c r="BXG47" s="967"/>
      <c r="BXH47" s="967"/>
      <c r="BXI47" s="967"/>
      <c r="BXJ47" s="967"/>
      <c r="BXK47" s="967"/>
      <c r="BXL47" s="967"/>
      <c r="BXM47" s="967"/>
      <c r="BXN47" s="967"/>
      <c r="BXO47" s="967"/>
      <c r="BXP47" s="967"/>
      <c r="BXQ47" s="967"/>
      <c r="BXR47" s="967"/>
      <c r="BXS47" s="967"/>
      <c r="BXT47" s="967"/>
      <c r="BXU47" s="967"/>
      <c r="BXV47" s="967"/>
      <c r="BXW47" s="967"/>
      <c r="BXX47" s="967"/>
      <c r="BXY47" s="967"/>
      <c r="BXZ47" s="967"/>
      <c r="BYA47" s="967"/>
      <c r="BYB47" s="967"/>
      <c r="BYC47" s="967"/>
      <c r="BYD47" s="967"/>
      <c r="BYE47" s="967"/>
      <c r="BYF47" s="967"/>
      <c r="BYG47" s="967"/>
      <c r="BYH47" s="967"/>
      <c r="BYI47" s="967"/>
      <c r="BYJ47" s="967"/>
      <c r="BYK47" s="967"/>
      <c r="BYL47" s="967"/>
      <c r="BYM47" s="967"/>
      <c r="BYN47" s="967"/>
      <c r="BYO47" s="967"/>
      <c r="BYP47" s="967"/>
      <c r="BYQ47" s="967"/>
      <c r="BYR47" s="967"/>
      <c r="BYS47" s="967"/>
      <c r="BYT47" s="967"/>
      <c r="BYU47" s="967"/>
      <c r="BYV47" s="967"/>
      <c r="BYW47" s="967"/>
      <c r="BYX47" s="967"/>
      <c r="BYY47" s="967"/>
      <c r="BYZ47" s="967"/>
      <c r="BZA47" s="967"/>
      <c r="BZB47" s="967"/>
      <c r="BZC47" s="967"/>
      <c r="BZD47" s="967"/>
      <c r="BZE47" s="967"/>
      <c r="BZF47" s="967"/>
      <c r="BZG47" s="967"/>
      <c r="BZH47" s="967"/>
      <c r="BZI47" s="967"/>
      <c r="BZJ47" s="967"/>
      <c r="BZK47" s="967"/>
      <c r="BZL47" s="967"/>
      <c r="BZM47" s="967"/>
      <c r="BZN47" s="967"/>
      <c r="BZO47" s="967"/>
      <c r="BZP47" s="967"/>
      <c r="BZQ47" s="967"/>
      <c r="BZR47" s="967"/>
      <c r="BZS47" s="967"/>
      <c r="BZT47" s="967"/>
      <c r="BZU47" s="967"/>
      <c r="BZV47" s="967"/>
      <c r="BZW47" s="967"/>
      <c r="BZX47" s="967"/>
      <c r="BZY47" s="967"/>
      <c r="BZZ47" s="967"/>
      <c r="CAA47" s="967"/>
      <c r="CAB47" s="967"/>
      <c r="CAC47" s="967"/>
      <c r="CAD47" s="967"/>
      <c r="CAE47" s="967"/>
      <c r="CAF47" s="967"/>
      <c r="CAG47" s="967"/>
      <c r="CAH47" s="967"/>
      <c r="CAI47" s="967"/>
      <c r="CAJ47" s="967"/>
      <c r="CAK47" s="967"/>
      <c r="CAL47" s="967"/>
      <c r="CAM47" s="967"/>
      <c r="CAN47" s="967"/>
      <c r="CAO47" s="967"/>
      <c r="CAP47" s="967"/>
      <c r="CAQ47" s="967"/>
      <c r="CAR47" s="967"/>
      <c r="CAS47" s="967"/>
      <c r="CAT47" s="967"/>
      <c r="CAU47" s="967"/>
      <c r="CAV47" s="967"/>
      <c r="CAW47" s="967"/>
      <c r="CAX47" s="967"/>
      <c r="CAY47" s="967"/>
      <c r="CAZ47" s="967"/>
      <c r="CBA47" s="967"/>
      <c r="CBB47" s="967"/>
      <c r="CBC47" s="967"/>
      <c r="CBD47" s="967"/>
      <c r="CBE47" s="967"/>
      <c r="CBF47" s="967"/>
      <c r="CBG47" s="967"/>
      <c r="CBH47" s="967"/>
      <c r="CBI47" s="967"/>
      <c r="CBJ47" s="967"/>
      <c r="CBK47" s="967"/>
      <c r="CBL47" s="967"/>
      <c r="CBM47" s="967"/>
      <c r="CBN47" s="967"/>
      <c r="CBO47" s="967"/>
      <c r="CBP47" s="967"/>
      <c r="CBQ47" s="967"/>
      <c r="CBR47" s="967"/>
      <c r="CBS47" s="967"/>
      <c r="CBT47" s="967"/>
      <c r="CBU47" s="967"/>
      <c r="CBV47" s="967"/>
      <c r="CBW47" s="967"/>
      <c r="CBX47" s="967"/>
      <c r="CBY47" s="967"/>
      <c r="CBZ47" s="967"/>
      <c r="CCA47" s="967"/>
      <c r="CCB47" s="967"/>
      <c r="CCC47" s="967"/>
      <c r="CCD47" s="967"/>
      <c r="CCE47" s="967"/>
      <c r="CCF47" s="967"/>
      <c r="CCG47" s="967"/>
      <c r="CCH47" s="967"/>
      <c r="CCI47" s="967"/>
      <c r="CCJ47" s="967"/>
      <c r="CCK47" s="967"/>
      <c r="CCL47" s="967"/>
      <c r="CCM47" s="967"/>
      <c r="CCN47" s="967"/>
      <c r="CCO47" s="967"/>
      <c r="CCP47" s="967"/>
      <c r="CCQ47" s="967"/>
      <c r="CCR47" s="967"/>
      <c r="CCS47" s="967"/>
      <c r="CCT47" s="967"/>
      <c r="CCU47" s="967"/>
      <c r="CCV47" s="967"/>
      <c r="CCW47" s="967"/>
      <c r="CCX47" s="967"/>
      <c r="CCY47" s="967"/>
      <c r="CCZ47" s="967"/>
      <c r="CDA47" s="967"/>
      <c r="CDB47" s="967"/>
      <c r="CDC47" s="967"/>
      <c r="CDD47" s="967"/>
      <c r="CDE47" s="967"/>
      <c r="CDF47" s="967"/>
      <c r="CDG47" s="967"/>
      <c r="CDH47" s="967"/>
      <c r="CDI47" s="967"/>
      <c r="CDJ47" s="967"/>
      <c r="CDK47" s="967"/>
      <c r="CDL47" s="967"/>
      <c r="CDM47" s="967"/>
      <c r="CDN47" s="967"/>
      <c r="CDO47" s="967"/>
      <c r="CDP47" s="967"/>
      <c r="CDQ47" s="967"/>
      <c r="CDR47" s="967"/>
      <c r="CDS47" s="967"/>
      <c r="CDT47" s="967"/>
      <c r="CDU47" s="967"/>
      <c r="CDV47" s="967"/>
      <c r="CDW47" s="967"/>
      <c r="CDX47" s="967"/>
      <c r="CDY47" s="967"/>
      <c r="CDZ47" s="967"/>
      <c r="CEA47" s="967"/>
      <c r="CEB47" s="967"/>
      <c r="CEC47" s="967"/>
      <c r="CED47" s="967"/>
      <c r="CEE47" s="967"/>
      <c r="CEF47" s="967"/>
      <c r="CEG47" s="967"/>
      <c r="CEH47" s="967"/>
      <c r="CEI47" s="967"/>
      <c r="CEJ47" s="967"/>
      <c r="CEK47" s="967"/>
      <c r="CEL47" s="967"/>
      <c r="CEM47" s="967"/>
      <c r="CEN47" s="967"/>
      <c r="CEO47" s="967"/>
      <c r="CEP47" s="967"/>
      <c r="CEQ47" s="967"/>
      <c r="CER47" s="967"/>
      <c r="CES47" s="967"/>
      <c r="CET47" s="967"/>
      <c r="CEU47" s="967"/>
      <c r="CEV47" s="967"/>
      <c r="CEW47" s="967"/>
      <c r="CEX47" s="967"/>
      <c r="CEY47" s="967"/>
      <c r="CEZ47" s="967"/>
      <c r="CFA47" s="967"/>
      <c r="CFB47" s="967"/>
      <c r="CFC47" s="967"/>
      <c r="CFD47" s="967"/>
      <c r="CFE47" s="967"/>
      <c r="CFF47" s="967"/>
      <c r="CFG47" s="967"/>
      <c r="CFH47" s="967"/>
      <c r="CFI47" s="967"/>
      <c r="CFJ47" s="967"/>
      <c r="CFK47" s="967"/>
      <c r="CFL47" s="967"/>
      <c r="CFM47" s="967"/>
      <c r="CFN47" s="967"/>
      <c r="CFO47" s="967"/>
      <c r="CFP47" s="967"/>
      <c r="CFQ47" s="967"/>
      <c r="CFR47" s="967"/>
      <c r="CFS47" s="967"/>
      <c r="CFT47" s="967"/>
      <c r="CFU47" s="967"/>
      <c r="CFV47" s="967"/>
      <c r="CFW47" s="967"/>
      <c r="CFX47" s="967"/>
      <c r="CFY47" s="967"/>
      <c r="CFZ47" s="967"/>
      <c r="CGA47" s="967"/>
      <c r="CGB47" s="967"/>
      <c r="CGC47" s="967"/>
      <c r="CGD47" s="967"/>
      <c r="CGE47" s="967"/>
      <c r="CGF47" s="967"/>
      <c r="CGG47" s="967"/>
      <c r="CGH47" s="967"/>
      <c r="CGI47" s="967"/>
      <c r="CGJ47" s="967"/>
      <c r="CGK47" s="967"/>
      <c r="CGL47" s="967"/>
      <c r="CGM47" s="967"/>
      <c r="CGN47" s="967"/>
      <c r="CGO47" s="967"/>
      <c r="CGP47" s="967"/>
      <c r="CGQ47" s="967"/>
      <c r="CGR47" s="967"/>
      <c r="CGS47" s="967"/>
      <c r="CGT47" s="967"/>
      <c r="CGU47" s="967"/>
      <c r="CGV47" s="967"/>
      <c r="CGW47" s="967"/>
      <c r="CGX47" s="967"/>
      <c r="CGY47" s="967"/>
      <c r="CGZ47" s="967"/>
      <c r="CHA47" s="967"/>
      <c r="CHB47" s="967"/>
      <c r="CHC47" s="967"/>
      <c r="CHD47" s="967"/>
      <c r="CHE47" s="967"/>
      <c r="CHF47" s="967"/>
      <c r="CHG47" s="967"/>
      <c r="CHH47" s="967"/>
      <c r="CHI47" s="967"/>
      <c r="CHJ47" s="967"/>
      <c r="CHK47" s="967"/>
      <c r="CHL47" s="967"/>
      <c r="CHM47" s="967"/>
      <c r="CHN47" s="967"/>
      <c r="CHO47" s="967"/>
      <c r="CHP47" s="967"/>
      <c r="CHQ47" s="967"/>
      <c r="CHR47" s="967"/>
      <c r="CHS47" s="967"/>
      <c r="CHT47" s="967"/>
      <c r="CHU47" s="967"/>
      <c r="CHV47" s="967"/>
      <c r="CHW47" s="967"/>
      <c r="CHX47" s="967"/>
      <c r="CHY47" s="967"/>
      <c r="CHZ47" s="967"/>
      <c r="CIA47" s="967"/>
      <c r="CIB47" s="967"/>
      <c r="CIC47" s="967"/>
      <c r="CID47" s="967"/>
      <c r="CIE47" s="967"/>
      <c r="CIF47" s="967"/>
      <c r="CIG47" s="967"/>
      <c r="CIH47" s="967"/>
      <c r="CII47" s="967"/>
      <c r="CIJ47" s="967"/>
      <c r="CIK47" s="967"/>
      <c r="CIL47" s="967"/>
      <c r="CIM47" s="967"/>
      <c r="CIN47" s="967"/>
      <c r="CIO47" s="967"/>
      <c r="CIP47" s="967"/>
      <c r="CIQ47" s="967"/>
      <c r="CIR47" s="967"/>
      <c r="CIS47" s="967"/>
      <c r="CIT47" s="967"/>
      <c r="CIU47" s="967"/>
      <c r="CIV47" s="967"/>
      <c r="CIW47" s="967"/>
      <c r="CIX47" s="967"/>
      <c r="CIY47" s="967"/>
      <c r="CIZ47" s="967"/>
      <c r="CJA47" s="967"/>
      <c r="CJB47" s="967"/>
      <c r="CJC47" s="967"/>
      <c r="CJD47" s="967"/>
      <c r="CJE47" s="967"/>
      <c r="CJF47" s="967"/>
      <c r="CJG47" s="967"/>
      <c r="CJH47" s="967"/>
      <c r="CJI47" s="967"/>
      <c r="CJJ47" s="967"/>
      <c r="CJK47" s="967"/>
      <c r="CJL47" s="967"/>
      <c r="CJM47" s="967"/>
      <c r="CJN47" s="967"/>
      <c r="CJO47" s="967"/>
      <c r="CJP47" s="967"/>
      <c r="CJQ47" s="967"/>
      <c r="CJR47" s="967"/>
      <c r="CJS47" s="967"/>
      <c r="CJT47" s="967"/>
      <c r="CJU47" s="967"/>
      <c r="CJV47" s="967"/>
      <c r="CJW47" s="967"/>
      <c r="CJX47" s="967"/>
      <c r="CJY47" s="967"/>
      <c r="CJZ47" s="967"/>
      <c r="CKA47" s="967"/>
      <c r="CKB47" s="967"/>
      <c r="CKC47" s="967"/>
      <c r="CKD47" s="967"/>
      <c r="CKE47" s="967"/>
      <c r="CKF47" s="967"/>
      <c r="CKG47" s="967"/>
      <c r="CKH47" s="967"/>
      <c r="CKI47" s="967"/>
      <c r="CKJ47" s="967"/>
      <c r="CKK47" s="967"/>
      <c r="CKL47" s="967"/>
      <c r="CKM47" s="967"/>
      <c r="CKN47" s="967"/>
      <c r="CKO47" s="967"/>
      <c r="CKP47" s="967"/>
      <c r="CKQ47" s="967"/>
      <c r="CKR47" s="967"/>
      <c r="CKS47" s="967"/>
      <c r="CKT47" s="967"/>
      <c r="CKU47" s="967"/>
      <c r="CKV47" s="967"/>
      <c r="CKW47" s="967"/>
      <c r="CKX47" s="967"/>
      <c r="CKY47" s="967"/>
      <c r="CKZ47" s="967"/>
      <c r="CLA47" s="967"/>
      <c r="CLB47" s="967"/>
      <c r="CLC47" s="967"/>
      <c r="CLD47" s="967"/>
      <c r="CLE47" s="967"/>
      <c r="CLF47" s="967"/>
      <c r="CLG47" s="967"/>
      <c r="CLH47" s="967"/>
      <c r="CLI47" s="967"/>
      <c r="CLJ47" s="967"/>
      <c r="CLK47" s="967"/>
      <c r="CLL47" s="967"/>
      <c r="CLM47" s="967"/>
      <c r="CLN47" s="967"/>
      <c r="CLO47" s="967"/>
      <c r="CLP47" s="967"/>
      <c r="CLQ47" s="967"/>
      <c r="CLR47" s="967"/>
      <c r="CLS47" s="967"/>
      <c r="CLT47" s="967"/>
      <c r="CLU47" s="967"/>
      <c r="CLV47" s="967"/>
      <c r="CLW47" s="967"/>
      <c r="CLX47" s="967"/>
      <c r="CLY47" s="967"/>
      <c r="CLZ47" s="967"/>
      <c r="CMA47" s="967"/>
      <c r="CMB47" s="967"/>
      <c r="CMC47" s="967"/>
      <c r="CMD47" s="967"/>
      <c r="CME47" s="967"/>
      <c r="CMF47" s="967"/>
      <c r="CMG47" s="967"/>
      <c r="CMH47" s="967"/>
      <c r="CMI47" s="967"/>
      <c r="CMJ47" s="967"/>
      <c r="CMK47" s="967"/>
      <c r="CML47" s="967"/>
      <c r="CMM47" s="967"/>
      <c r="CMN47" s="967"/>
      <c r="CMO47" s="967"/>
      <c r="CMP47" s="967"/>
      <c r="CMQ47" s="967"/>
      <c r="CMR47" s="967"/>
      <c r="CMS47" s="967"/>
      <c r="CMT47" s="967"/>
      <c r="CMU47" s="967"/>
      <c r="CMV47" s="967"/>
      <c r="CMW47" s="967"/>
      <c r="CMX47" s="967"/>
      <c r="CMY47" s="967"/>
      <c r="CMZ47" s="967"/>
      <c r="CNA47" s="967"/>
      <c r="CNB47" s="967"/>
      <c r="CNC47" s="967"/>
      <c r="CND47" s="967"/>
      <c r="CNE47" s="967"/>
      <c r="CNF47" s="967"/>
      <c r="CNG47" s="967"/>
      <c r="CNH47" s="967"/>
      <c r="CNI47" s="967"/>
      <c r="CNJ47" s="967"/>
      <c r="CNK47" s="967"/>
      <c r="CNL47" s="967"/>
      <c r="CNM47" s="967"/>
      <c r="CNN47" s="967"/>
      <c r="CNO47" s="967"/>
      <c r="CNP47" s="967"/>
      <c r="CNQ47" s="967"/>
      <c r="CNR47" s="967"/>
      <c r="CNS47" s="967"/>
      <c r="CNT47" s="967"/>
      <c r="CNU47" s="967"/>
      <c r="CNV47" s="967"/>
      <c r="CNW47" s="967"/>
      <c r="CNX47" s="967"/>
      <c r="CNY47" s="967"/>
      <c r="CNZ47" s="967"/>
      <c r="COA47" s="967"/>
      <c r="COB47" s="967"/>
      <c r="COC47" s="967"/>
      <c r="COD47" s="967"/>
      <c r="COE47" s="967"/>
      <c r="COF47" s="967"/>
      <c r="COG47" s="967"/>
      <c r="COH47" s="967"/>
      <c r="COI47" s="967"/>
      <c r="COJ47" s="967"/>
      <c r="COK47" s="967"/>
      <c r="COL47" s="967"/>
      <c r="COM47" s="967"/>
      <c r="CON47" s="967"/>
      <c r="COO47" s="967"/>
      <c r="COP47" s="967"/>
      <c r="COQ47" s="967"/>
      <c r="COR47" s="967"/>
      <c r="COS47" s="967"/>
      <c r="COT47" s="967"/>
      <c r="COU47" s="967"/>
      <c r="COV47" s="967"/>
      <c r="COW47" s="967"/>
      <c r="COX47" s="967"/>
      <c r="COY47" s="967"/>
      <c r="COZ47" s="967"/>
      <c r="CPA47" s="967"/>
      <c r="CPB47" s="967"/>
      <c r="CPC47" s="967"/>
      <c r="CPD47" s="967"/>
      <c r="CPE47" s="967"/>
      <c r="CPF47" s="967"/>
      <c r="CPG47" s="967"/>
      <c r="CPH47" s="967"/>
      <c r="CPI47" s="967"/>
      <c r="CPJ47" s="967"/>
      <c r="CPK47" s="967"/>
      <c r="CPL47" s="967"/>
      <c r="CPM47" s="967"/>
      <c r="CPN47" s="967"/>
      <c r="CPO47" s="967"/>
      <c r="CPP47" s="967"/>
      <c r="CPQ47" s="967"/>
      <c r="CPR47" s="967"/>
      <c r="CPS47" s="967"/>
      <c r="CPT47" s="967"/>
      <c r="CPU47" s="967"/>
      <c r="CPV47" s="967"/>
      <c r="CPW47" s="967"/>
      <c r="CPX47" s="967"/>
      <c r="CPY47" s="967"/>
      <c r="CPZ47" s="967"/>
      <c r="CQA47" s="967"/>
      <c r="CQB47" s="967"/>
      <c r="CQC47" s="967"/>
      <c r="CQD47" s="967"/>
      <c r="CQE47" s="967"/>
      <c r="CQF47" s="967"/>
      <c r="CQG47" s="967"/>
      <c r="CQH47" s="967"/>
      <c r="CQI47" s="967"/>
      <c r="CQJ47" s="967"/>
      <c r="CQK47" s="967"/>
      <c r="CQL47" s="967"/>
      <c r="CQM47" s="967"/>
      <c r="CQN47" s="967"/>
      <c r="CQO47" s="967"/>
      <c r="CQP47" s="967"/>
      <c r="CQQ47" s="967"/>
      <c r="CQR47" s="967"/>
      <c r="CQS47" s="967"/>
      <c r="CQT47" s="967"/>
      <c r="CQU47" s="967"/>
      <c r="CQV47" s="967"/>
      <c r="CQW47" s="967"/>
      <c r="CQX47" s="967"/>
      <c r="CQY47" s="967"/>
      <c r="CQZ47" s="967"/>
      <c r="CRA47" s="967"/>
      <c r="CRB47" s="967"/>
      <c r="CRC47" s="967"/>
      <c r="CRD47" s="967"/>
      <c r="CRE47" s="967"/>
      <c r="CRF47" s="967"/>
      <c r="CRG47" s="967"/>
      <c r="CRH47" s="967"/>
      <c r="CRI47" s="967"/>
      <c r="CRJ47" s="967"/>
      <c r="CRK47" s="967"/>
      <c r="CRL47" s="967"/>
      <c r="CRM47" s="967"/>
      <c r="CRN47" s="967"/>
      <c r="CRO47" s="967"/>
      <c r="CRP47" s="967"/>
      <c r="CRQ47" s="967"/>
      <c r="CRR47" s="967"/>
      <c r="CRS47" s="967"/>
      <c r="CRT47" s="967"/>
      <c r="CRU47" s="967"/>
      <c r="CRV47" s="967"/>
      <c r="CRW47" s="967"/>
      <c r="CRX47" s="967"/>
      <c r="CRY47" s="967"/>
      <c r="CRZ47" s="967"/>
      <c r="CSA47" s="967"/>
      <c r="CSB47" s="967"/>
      <c r="CSC47" s="967"/>
      <c r="CSD47" s="967"/>
      <c r="CSE47" s="967"/>
      <c r="CSF47" s="967"/>
      <c r="CSG47" s="967"/>
      <c r="CSH47" s="967"/>
      <c r="CSI47" s="967"/>
      <c r="CSJ47" s="967"/>
      <c r="CSK47" s="967"/>
      <c r="CSL47" s="967"/>
      <c r="CSM47" s="967"/>
      <c r="CSN47" s="967"/>
      <c r="CSO47" s="967"/>
      <c r="CSP47" s="967"/>
      <c r="CSQ47" s="967"/>
      <c r="CSR47" s="967"/>
      <c r="CSS47" s="967"/>
      <c r="CST47" s="967"/>
      <c r="CSU47" s="967"/>
      <c r="CSV47" s="967"/>
      <c r="CSW47" s="967"/>
      <c r="CSX47" s="967"/>
      <c r="CSY47" s="967"/>
      <c r="CSZ47" s="967"/>
      <c r="CTA47" s="967"/>
      <c r="CTB47" s="967"/>
      <c r="CTC47" s="967"/>
      <c r="CTD47" s="967"/>
      <c r="CTE47" s="967"/>
      <c r="CTF47" s="967"/>
      <c r="CTG47" s="967"/>
      <c r="CTH47" s="967"/>
      <c r="CTI47" s="967"/>
      <c r="CTJ47" s="967"/>
      <c r="CTK47" s="967"/>
      <c r="CTL47" s="967"/>
      <c r="CTM47" s="967"/>
      <c r="CTN47" s="967"/>
      <c r="CTO47" s="967"/>
      <c r="CTP47" s="967"/>
      <c r="CTQ47" s="967"/>
      <c r="CTR47" s="967"/>
      <c r="CTS47" s="967"/>
      <c r="CTT47" s="967"/>
      <c r="CTU47" s="967"/>
      <c r="CTV47" s="967"/>
      <c r="CTW47" s="967"/>
      <c r="CTX47" s="967"/>
      <c r="CTY47" s="967"/>
      <c r="CTZ47" s="967"/>
      <c r="CUA47" s="967"/>
      <c r="CUB47" s="967"/>
      <c r="CUC47" s="967"/>
      <c r="CUD47" s="967"/>
      <c r="CUE47" s="967"/>
      <c r="CUF47" s="967"/>
      <c r="CUG47" s="967"/>
      <c r="CUH47" s="967"/>
      <c r="CUI47" s="967"/>
      <c r="CUJ47" s="967"/>
      <c r="CUK47" s="967"/>
      <c r="CUL47" s="967"/>
      <c r="CUM47" s="967"/>
      <c r="CUN47" s="967"/>
      <c r="CUO47" s="967"/>
      <c r="CUP47" s="967"/>
      <c r="CUQ47" s="967"/>
      <c r="CUR47" s="967"/>
      <c r="CUS47" s="967"/>
      <c r="CUT47" s="967"/>
      <c r="CUU47" s="967"/>
      <c r="CUV47" s="967"/>
      <c r="CUW47" s="967"/>
      <c r="CUX47" s="967"/>
      <c r="CUY47" s="967"/>
      <c r="CUZ47" s="967"/>
      <c r="CVA47" s="967"/>
      <c r="CVB47" s="967"/>
      <c r="CVC47" s="967"/>
      <c r="CVD47" s="967"/>
      <c r="CVE47" s="967"/>
      <c r="CVF47" s="967"/>
      <c r="CVG47" s="967"/>
      <c r="CVH47" s="967"/>
      <c r="CVI47" s="967"/>
      <c r="CVJ47" s="967"/>
      <c r="CVK47" s="967"/>
      <c r="CVL47" s="967"/>
      <c r="CVM47" s="967"/>
      <c r="CVN47" s="967"/>
      <c r="CVO47" s="967"/>
      <c r="CVP47" s="967"/>
      <c r="CVQ47" s="967"/>
      <c r="CVR47" s="967"/>
      <c r="CVS47" s="967"/>
      <c r="CVT47" s="967"/>
      <c r="CVU47" s="967"/>
      <c r="CVV47" s="967"/>
      <c r="CVW47" s="967"/>
      <c r="CVX47" s="967"/>
      <c r="CVY47" s="967"/>
      <c r="CVZ47" s="967"/>
      <c r="CWA47" s="967"/>
      <c r="CWB47" s="967"/>
      <c r="CWC47" s="967"/>
      <c r="CWD47" s="967"/>
      <c r="CWE47" s="967"/>
      <c r="CWF47" s="967"/>
      <c r="CWG47" s="967"/>
      <c r="CWH47" s="967"/>
      <c r="CWI47" s="967"/>
      <c r="CWJ47" s="967"/>
      <c r="CWK47" s="967"/>
      <c r="CWL47" s="967"/>
      <c r="CWM47" s="967"/>
      <c r="CWN47" s="967"/>
      <c r="CWO47" s="967"/>
      <c r="CWP47" s="967"/>
      <c r="CWQ47" s="967"/>
      <c r="CWR47" s="967"/>
      <c r="CWS47" s="967"/>
      <c r="CWT47" s="967"/>
      <c r="CWU47" s="967"/>
      <c r="CWV47" s="967"/>
      <c r="CWW47" s="967"/>
      <c r="CWX47" s="967"/>
      <c r="CWY47" s="967"/>
      <c r="CWZ47" s="967"/>
      <c r="CXA47" s="967"/>
      <c r="CXB47" s="967"/>
      <c r="CXC47" s="967"/>
      <c r="CXD47" s="967"/>
      <c r="CXE47" s="967"/>
      <c r="CXF47" s="967"/>
      <c r="CXG47" s="967"/>
      <c r="CXH47" s="967"/>
      <c r="CXI47" s="967"/>
      <c r="CXJ47" s="967"/>
      <c r="CXK47" s="967"/>
      <c r="CXL47" s="967"/>
      <c r="CXM47" s="967"/>
      <c r="CXN47" s="967"/>
      <c r="CXO47" s="967"/>
      <c r="CXP47" s="967"/>
      <c r="CXQ47" s="967"/>
      <c r="CXR47" s="967"/>
      <c r="CXS47" s="967"/>
      <c r="CXT47" s="967"/>
      <c r="CXU47" s="967"/>
      <c r="CXV47" s="967"/>
      <c r="CXW47" s="967"/>
      <c r="CXX47" s="967"/>
      <c r="CXY47" s="967"/>
      <c r="CXZ47" s="967"/>
      <c r="CYA47" s="967"/>
      <c r="CYB47" s="967"/>
      <c r="CYC47" s="967"/>
      <c r="CYD47" s="967"/>
      <c r="CYE47" s="967"/>
      <c r="CYF47" s="967"/>
      <c r="CYG47" s="967"/>
      <c r="CYH47" s="967"/>
      <c r="CYI47" s="967"/>
      <c r="CYJ47" s="967"/>
      <c r="CYK47" s="967"/>
      <c r="CYL47" s="967"/>
      <c r="CYM47" s="967"/>
      <c r="CYN47" s="967"/>
      <c r="CYO47" s="967"/>
      <c r="CYP47" s="967"/>
      <c r="CYQ47" s="967"/>
      <c r="CYR47" s="967"/>
      <c r="CYS47" s="967"/>
      <c r="CYT47" s="967"/>
      <c r="CYU47" s="967"/>
      <c r="CYV47" s="967"/>
      <c r="CYW47" s="967"/>
      <c r="CYX47" s="967"/>
      <c r="CYY47" s="967"/>
      <c r="CYZ47" s="967"/>
      <c r="CZA47" s="967"/>
      <c r="CZB47" s="967"/>
      <c r="CZC47" s="967"/>
      <c r="CZD47" s="967"/>
      <c r="CZE47" s="967"/>
      <c r="CZF47" s="967"/>
      <c r="CZG47" s="967"/>
      <c r="CZH47" s="967"/>
      <c r="CZI47" s="967"/>
      <c r="CZJ47" s="967"/>
      <c r="CZK47" s="967"/>
      <c r="CZL47" s="967"/>
      <c r="CZM47" s="967"/>
      <c r="CZN47" s="967"/>
      <c r="CZO47" s="967"/>
      <c r="CZP47" s="967"/>
      <c r="CZQ47" s="967"/>
      <c r="CZR47" s="967"/>
      <c r="CZS47" s="967"/>
      <c r="CZT47" s="967"/>
      <c r="CZU47" s="967"/>
      <c r="CZV47" s="967"/>
      <c r="CZW47" s="967"/>
      <c r="CZX47" s="967"/>
      <c r="CZY47" s="967"/>
      <c r="CZZ47" s="967"/>
      <c r="DAA47" s="967"/>
      <c r="DAB47" s="967"/>
      <c r="DAC47" s="967"/>
      <c r="DAD47" s="967"/>
      <c r="DAE47" s="967"/>
      <c r="DAF47" s="967"/>
      <c r="DAG47" s="967"/>
      <c r="DAH47" s="967"/>
      <c r="DAI47" s="967"/>
      <c r="DAJ47" s="967"/>
      <c r="DAK47" s="967"/>
      <c r="DAL47" s="967"/>
      <c r="DAM47" s="967"/>
      <c r="DAN47" s="967"/>
      <c r="DAO47" s="967"/>
      <c r="DAP47" s="967"/>
      <c r="DAQ47" s="967"/>
      <c r="DAR47" s="967"/>
      <c r="DAS47" s="967"/>
      <c r="DAT47" s="967"/>
      <c r="DAU47" s="967"/>
      <c r="DAV47" s="967"/>
      <c r="DAW47" s="967"/>
      <c r="DAX47" s="967"/>
      <c r="DAY47" s="967"/>
      <c r="DAZ47" s="967"/>
      <c r="DBA47" s="967"/>
      <c r="DBB47" s="967"/>
      <c r="DBC47" s="967"/>
      <c r="DBD47" s="967"/>
      <c r="DBE47" s="967"/>
      <c r="DBF47" s="967"/>
      <c r="DBG47" s="967"/>
      <c r="DBH47" s="967"/>
      <c r="DBI47" s="967"/>
      <c r="DBJ47" s="967"/>
      <c r="DBK47" s="967"/>
      <c r="DBL47" s="967"/>
      <c r="DBM47" s="967"/>
      <c r="DBN47" s="967"/>
      <c r="DBO47" s="967"/>
      <c r="DBP47" s="967"/>
      <c r="DBQ47" s="967"/>
      <c r="DBR47" s="967"/>
      <c r="DBS47" s="967"/>
      <c r="DBT47" s="967"/>
      <c r="DBU47" s="967"/>
      <c r="DBV47" s="967"/>
      <c r="DBW47" s="967"/>
      <c r="DBX47" s="967"/>
      <c r="DBY47" s="967"/>
      <c r="DBZ47" s="967"/>
      <c r="DCA47" s="967"/>
      <c r="DCB47" s="967"/>
      <c r="DCC47" s="967"/>
      <c r="DCD47" s="967"/>
      <c r="DCE47" s="967"/>
      <c r="DCF47" s="967"/>
      <c r="DCG47" s="967"/>
      <c r="DCH47" s="967"/>
      <c r="DCI47" s="967"/>
      <c r="DCJ47" s="967"/>
      <c r="DCK47" s="967"/>
      <c r="DCL47" s="967"/>
      <c r="DCM47" s="967"/>
      <c r="DCN47" s="967"/>
      <c r="DCO47" s="967"/>
      <c r="DCP47" s="967"/>
      <c r="DCQ47" s="967"/>
      <c r="DCR47" s="967"/>
      <c r="DCS47" s="967"/>
      <c r="DCT47" s="967"/>
      <c r="DCU47" s="967"/>
      <c r="DCV47" s="967"/>
      <c r="DCW47" s="967"/>
      <c r="DCX47" s="967"/>
      <c r="DCY47" s="967"/>
      <c r="DCZ47" s="967"/>
      <c r="DDA47" s="967"/>
      <c r="DDB47" s="967"/>
      <c r="DDC47" s="967"/>
      <c r="DDD47" s="967"/>
      <c r="DDE47" s="967"/>
      <c r="DDF47" s="967"/>
      <c r="DDG47" s="967"/>
      <c r="DDH47" s="967"/>
      <c r="DDI47" s="967"/>
      <c r="DDJ47" s="967"/>
      <c r="DDK47" s="967"/>
      <c r="DDL47" s="967"/>
      <c r="DDM47" s="967"/>
      <c r="DDN47" s="967"/>
      <c r="DDO47" s="967"/>
      <c r="DDP47" s="967"/>
      <c r="DDQ47" s="967"/>
      <c r="DDR47" s="967"/>
      <c r="DDS47" s="967"/>
      <c r="DDT47" s="967"/>
      <c r="DDU47" s="967"/>
      <c r="DDV47" s="967"/>
      <c r="DDW47" s="967"/>
      <c r="DDX47" s="967"/>
      <c r="DDY47" s="967"/>
      <c r="DDZ47" s="967"/>
      <c r="DEA47" s="967"/>
      <c r="DEB47" s="967"/>
      <c r="DEC47" s="967"/>
      <c r="DED47" s="967"/>
      <c r="DEE47" s="967"/>
      <c r="DEF47" s="967"/>
      <c r="DEG47" s="967"/>
      <c r="DEH47" s="967"/>
      <c r="DEI47" s="967"/>
      <c r="DEJ47" s="967"/>
      <c r="DEK47" s="967"/>
      <c r="DEL47" s="967"/>
      <c r="DEM47" s="967"/>
      <c r="DEN47" s="967"/>
      <c r="DEO47" s="967"/>
      <c r="DEP47" s="967"/>
      <c r="DEQ47" s="967"/>
      <c r="DER47" s="967"/>
      <c r="DES47" s="967"/>
      <c r="DET47" s="967"/>
      <c r="DEU47" s="967"/>
      <c r="DEV47" s="967"/>
      <c r="DEW47" s="967"/>
      <c r="DEX47" s="967"/>
      <c r="DEY47" s="967"/>
      <c r="DEZ47" s="967"/>
      <c r="DFA47" s="967"/>
      <c r="DFB47" s="967"/>
      <c r="DFC47" s="967"/>
      <c r="DFD47" s="967"/>
      <c r="DFE47" s="967"/>
      <c r="DFF47" s="967"/>
      <c r="DFG47" s="967"/>
      <c r="DFH47" s="967"/>
      <c r="DFI47" s="967"/>
      <c r="DFJ47" s="967"/>
      <c r="DFK47" s="967"/>
      <c r="DFL47" s="967"/>
      <c r="DFM47" s="967"/>
      <c r="DFN47" s="967"/>
      <c r="DFO47" s="967"/>
      <c r="DFP47" s="967"/>
      <c r="DFQ47" s="967"/>
      <c r="DFR47" s="967"/>
      <c r="DFS47" s="967"/>
      <c r="DFT47" s="967"/>
      <c r="DFU47" s="967"/>
      <c r="DFV47" s="967"/>
      <c r="DFW47" s="967"/>
      <c r="DFX47" s="967"/>
      <c r="DFY47" s="967"/>
      <c r="DFZ47" s="967"/>
      <c r="DGA47" s="967"/>
      <c r="DGB47" s="967"/>
      <c r="DGC47" s="967"/>
      <c r="DGD47" s="967"/>
      <c r="DGE47" s="967"/>
      <c r="DGF47" s="967"/>
      <c r="DGG47" s="967"/>
      <c r="DGH47" s="967"/>
      <c r="DGI47" s="967"/>
      <c r="DGJ47" s="967"/>
      <c r="DGK47" s="967"/>
      <c r="DGL47" s="967"/>
      <c r="DGM47" s="967"/>
      <c r="DGN47" s="967"/>
      <c r="DGO47" s="967"/>
      <c r="DGP47" s="967"/>
      <c r="DGQ47" s="967"/>
      <c r="DGR47" s="967"/>
      <c r="DGS47" s="967"/>
      <c r="DGT47" s="967"/>
      <c r="DGU47" s="967"/>
      <c r="DGV47" s="967"/>
      <c r="DGW47" s="967"/>
      <c r="DGX47" s="967"/>
      <c r="DGY47" s="967"/>
      <c r="DGZ47" s="967"/>
      <c r="DHA47" s="967"/>
      <c r="DHB47" s="967"/>
      <c r="DHC47" s="967"/>
      <c r="DHD47" s="967"/>
      <c r="DHE47" s="967"/>
      <c r="DHF47" s="967"/>
      <c r="DHG47" s="967"/>
      <c r="DHH47" s="967"/>
      <c r="DHI47" s="967"/>
      <c r="DHJ47" s="967"/>
      <c r="DHK47" s="967"/>
      <c r="DHL47" s="967"/>
      <c r="DHM47" s="967"/>
      <c r="DHN47" s="967"/>
      <c r="DHO47" s="967"/>
      <c r="DHP47" s="967"/>
      <c r="DHQ47" s="967"/>
      <c r="DHR47" s="967"/>
      <c r="DHS47" s="967"/>
      <c r="DHT47" s="967"/>
      <c r="DHU47" s="967"/>
      <c r="DHV47" s="967"/>
      <c r="DHW47" s="967"/>
      <c r="DHX47" s="967"/>
      <c r="DHY47" s="967"/>
      <c r="DHZ47" s="967"/>
      <c r="DIA47" s="967"/>
      <c r="DIB47" s="967"/>
      <c r="DIC47" s="967"/>
      <c r="DID47" s="967"/>
      <c r="DIE47" s="967"/>
      <c r="DIF47" s="967"/>
      <c r="DIG47" s="967"/>
      <c r="DIH47" s="967"/>
      <c r="DII47" s="967"/>
      <c r="DIJ47" s="967"/>
      <c r="DIK47" s="967"/>
      <c r="DIL47" s="967"/>
      <c r="DIM47" s="967"/>
      <c r="DIN47" s="967"/>
      <c r="DIO47" s="967"/>
      <c r="DIP47" s="967"/>
      <c r="DIQ47" s="967"/>
      <c r="DIR47" s="967"/>
      <c r="DIS47" s="967"/>
      <c r="DIT47" s="967"/>
      <c r="DIU47" s="967"/>
      <c r="DIV47" s="967"/>
      <c r="DIW47" s="967"/>
      <c r="DIX47" s="967"/>
      <c r="DIY47" s="967"/>
      <c r="DIZ47" s="967"/>
      <c r="DJA47" s="967"/>
      <c r="DJB47" s="967"/>
      <c r="DJC47" s="967"/>
      <c r="DJD47" s="967"/>
      <c r="DJE47" s="967"/>
      <c r="DJF47" s="967"/>
      <c r="DJG47" s="967"/>
      <c r="DJH47" s="967"/>
      <c r="DJI47" s="967"/>
      <c r="DJJ47" s="967"/>
      <c r="DJK47" s="967"/>
      <c r="DJL47" s="967"/>
      <c r="DJM47" s="967"/>
      <c r="DJN47" s="967"/>
      <c r="DJO47" s="967"/>
      <c r="DJP47" s="967"/>
      <c r="DJQ47" s="967"/>
      <c r="DJR47" s="967"/>
      <c r="DJS47" s="967"/>
      <c r="DJT47" s="967"/>
      <c r="DJU47" s="967"/>
      <c r="DJV47" s="967"/>
      <c r="DJW47" s="967"/>
      <c r="DJX47" s="967"/>
      <c r="DJY47" s="967"/>
      <c r="DJZ47" s="967"/>
      <c r="DKA47" s="967"/>
      <c r="DKB47" s="967"/>
      <c r="DKC47" s="967"/>
      <c r="DKD47" s="967"/>
      <c r="DKE47" s="967"/>
      <c r="DKF47" s="967"/>
      <c r="DKG47" s="967"/>
      <c r="DKH47" s="967"/>
      <c r="DKI47" s="967"/>
      <c r="DKJ47" s="967"/>
      <c r="DKK47" s="967"/>
      <c r="DKL47" s="967"/>
      <c r="DKM47" s="967"/>
      <c r="DKN47" s="967"/>
      <c r="DKO47" s="967"/>
      <c r="DKP47" s="967"/>
      <c r="DKQ47" s="967"/>
      <c r="DKR47" s="967"/>
      <c r="DKS47" s="967"/>
      <c r="DKT47" s="967"/>
      <c r="DKU47" s="967"/>
      <c r="DKV47" s="967"/>
      <c r="DKW47" s="967"/>
      <c r="DKX47" s="967"/>
      <c r="DKY47" s="967"/>
      <c r="DKZ47" s="967"/>
      <c r="DLA47" s="967"/>
      <c r="DLB47" s="967"/>
      <c r="DLC47" s="967"/>
      <c r="DLD47" s="967"/>
      <c r="DLE47" s="967"/>
      <c r="DLF47" s="967"/>
      <c r="DLG47" s="967"/>
      <c r="DLH47" s="967"/>
      <c r="DLI47" s="967"/>
      <c r="DLJ47" s="967"/>
      <c r="DLK47" s="967"/>
      <c r="DLL47" s="967"/>
      <c r="DLM47" s="967"/>
      <c r="DLN47" s="967"/>
      <c r="DLO47" s="967"/>
      <c r="DLP47" s="967"/>
      <c r="DLQ47" s="967"/>
      <c r="DLR47" s="967"/>
      <c r="DLS47" s="967"/>
      <c r="DLT47" s="967"/>
      <c r="DLU47" s="967"/>
      <c r="DLV47" s="967"/>
      <c r="DLW47" s="967"/>
      <c r="DLX47" s="967"/>
      <c r="DLY47" s="967"/>
      <c r="DLZ47" s="967"/>
      <c r="DMA47" s="967"/>
      <c r="DMB47" s="967"/>
      <c r="DMC47" s="967"/>
      <c r="DMD47" s="967"/>
      <c r="DME47" s="967"/>
      <c r="DMF47" s="967"/>
      <c r="DMG47" s="967"/>
      <c r="DMH47" s="967"/>
      <c r="DMI47" s="967"/>
      <c r="DMJ47" s="967"/>
      <c r="DMK47" s="967"/>
      <c r="DML47" s="967"/>
      <c r="DMM47" s="967"/>
      <c r="DMN47" s="967"/>
      <c r="DMO47" s="967"/>
      <c r="DMP47" s="967"/>
      <c r="DMQ47" s="967"/>
      <c r="DMR47" s="967"/>
      <c r="DMS47" s="967"/>
      <c r="DMT47" s="967"/>
      <c r="DMU47" s="967"/>
      <c r="DMV47" s="967"/>
      <c r="DMW47" s="967"/>
      <c r="DMX47" s="967"/>
      <c r="DMY47" s="967"/>
      <c r="DMZ47" s="967"/>
      <c r="DNA47" s="967"/>
      <c r="DNB47" s="967"/>
      <c r="DNC47" s="967"/>
      <c r="DND47" s="967"/>
      <c r="DNE47" s="967"/>
      <c r="DNF47" s="967"/>
      <c r="DNG47" s="967"/>
      <c r="DNH47" s="967"/>
      <c r="DNI47" s="967"/>
      <c r="DNJ47" s="967"/>
      <c r="DNK47" s="967"/>
      <c r="DNL47" s="967"/>
      <c r="DNM47" s="967"/>
      <c r="DNN47" s="967"/>
      <c r="DNO47" s="967"/>
      <c r="DNP47" s="967"/>
      <c r="DNQ47" s="967"/>
      <c r="DNR47" s="967"/>
      <c r="DNS47" s="967"/>
      <c r="DNT47" s="967"/>
      <c r="DNU47" s="967"/>
      <c r="DNV47" s="967"/>
      <c r="DNW47" s="967"/>
      <c r="DNX47" s="967"/>
      <c r="DNY47" s="967"/>
      <c r="DNZ47" s="967"/>
      <c r="DOA47" s="967"/>
      <c r="DOB47" s="967"/>
      <c r="DOC47" s="967"/>
      <c r="DOD47" s="967"/>
      <c r="DOE47" s="967"/>
      <c r="DOF47" s="967"/>
      <c r="DOG47" s="967"/>
      <c r="DOH47" s="967"/>
      <c r="DOI47" s="967"/>
      <c r="DOJ47" s="967"/>
      <c r="DOK47" s="967"/>
      <c r="DOL47" s="967"/>
      <c r="DOM47" s="967"/>
      <c r="DON47" s="967"/>
      <c r="DOO47" s="967"/>
      <c r="DOP47" s="967"/>
      <c r="DOQ47" s="967"/>
      <c r="DOR47" s="967"/>
      <c r="DOS47" s="967"/>
      <c r="DOT47" s="967"/>
      <c r="DOU47" s="967"/>
      <c r="DOV47" s="967"/>
      <c r="DOW47" s="967"/>
      <c r="DOX47" s="967"/>
      <c r="DOY47" s="967"/>
      <c r="DOZ47" s="967"/>
      <c r="DPA47" s="967"/>
      <c r="DPB47" s="967"/>
      <c r="DPC47" s="967"/>
      <c r="DPD47" s="967"/>
      <c r="DPE47" s="967"/>
      <c r="DPF47" s="967"/>
      <c r="DPG47" s="967"/>
      <c r="DPH47" s="967"/>
      <c r="DPI47" s="967"/>
      <c r="DPJ47" s="967"/>
      <c r="DPK47" s="967"/>
      <c r="DPL47" s="967"/>
      <c r="DPM47" s="967"/>
      <c r="DPN47" s="967"/>
      <c r="DPO47" s="967"/>
      <c r="DPP47" s="967"/>
      <c r="DPQ47" s="967"/>
      <c r="DPR47" s="967"/>
      <c r="DPS47" s="967"/>
      <c r="DPT47" s="967"/>
      <c r="DPU47" s="967"/>
      <c r="DPV47" s="967"/>
      <c r="DPW47" s="967"/>
      <c r="DPX47" s="967"/>
      <c r="DPY47" s="967"/>
      <c r="DPZ47" s="967"/>
      <c r="DQA47" s="967"/>
      <c r="DQB47" s="967"/>
      <c r="DQC47" s="967"/>
      <c r="DQD47" s="967"/>
      <c r="DQE47" s="967"/>
      <c r="DQF47" s="967"/>
      <c r="DQG47" s="967"/>
      <c r="DQH47" s="967"/>
      <c r="DQI47" s="967"/>
      <c r="DQJ47" s="967"/>
      <c r="DQK47" s="967"/>
      <c r="DQL47" s="967"/>
      <c r="DQM47" s="967"/>
      <c r="DQN47" s="967"/>
      <c r="DQO47" s="967"/>
      <c r="DQP47" s="967"/>
      <c r="DQQ47" s="967"/>
      <c r="DQR47" s="967"/>
      <c r="DQS47" s="967"/>
      <c r="DQT47" s="967"/>
      <c r="DQU47" s="967"/>
      <c r="DQV47" s="967"/>
      <c r="DQW47" s="967"/>
      <c r="DQX47" s="967"/>
      <c r="DQY47" s="967"/>
      <c r="DQZ47" s="967"/>
      <c r="DRA47" s="967"/>
      <c r="DRB47" s="967"/>
      <c r="DRC47" s="967"/>
      <c r="DRD47" s="967"/>
      <c r="DRE47" s="967"/>
      <c r="DRF47" s="967"/>
      <c r="DRG47" s="967"/>
      <c r="DRH47" s="967"/>
      <c r="DRI47" s="967"/>
      <c r="DRJ47" s="967"/>
      <c r="DRK47" s="967"/>
      <c r="DRL47" s="967"/>
      <c r="DRM47" s="967"/>
      <c r="DRN47" s="967"/>
      <c r="DRO47" s="967"/>
      <c r="DRP47" s="967"/>
      <c r="DRQ47" s="967"/>
      <c r="DRR47" s="967"/>
      <c r="DRS47" s="967"/>
      <c r="DRT47" s="967"/>
      <c r="DRU47" s="967"/>
      <c r="DRV47" s="967"/>
      <c r="DRW47" s="967"/>
      <c r="DRX47" s="967"/>
      <c r="DRY47" s="967"/>
      <c r="DRZ47" s="967"/>
      <c r="DSA47" s="967"/>
      <c r="DSB47" s="967"/>
      <c r="DSC47" s="967"/>
      <c r="DSD47" s="967"/>
      <c r="DSE47" s="967"/>
      <c r="DSF47" s="967"/>
      <c r="DSG47" s="967"/>
      <c r="DSH47" s="967"/>
      <c r="DSI47" s="967"/>
      <c r="DSJ47" s="967"/>
      <c r="DSK47" s="967"/>
      <c r="DSL47" s="967"/>
      <c r="DSM47" s="967"/>
      <c r="DSN47" s="967"/>
      <c r="DSO47" s="967"/>
      <c r="DSP47" s="967"/>
      <c r="DSQ47" s="967"/>
      <c r="DSR47" s="967"/>
      <c r="DSS47" s="967"/>
      <c r="DST47" s="967"/>
      <c r="DSU47" s="967"/>
      <c r="DSV47" s="967"/>
      <c r="DSW47" s="967"/>
      <c r="DSX47" s="967"/>
      <c r="DSY47" s="967"/>
      <c r="DSZ47" s="967"/>
      <c r="DTA47" s="967"/>
      <c r="DTB47" s="967"/>
      <c r="DTC47" s="967"/>
      <c r="DTD47" s="967"/>
      <c r="DTE47" s="967"/>
      <c r="DTF47" s="967"/>
      <c r="DTG47" s="967"/>
      <c r="DTH47" s="967"/>
      <c r="DTI47" s="967"/>
      <c r="DTJ47" s="967"/>
      <c r="DTK47" s="967"/>
      <c r="DTL47" s="967"/>
      <c r="DTM47" s="967"/>
      <c r="DTN47" s="967"/>
      <c r="DTO47" s="967"/>
      <c r="DTP47" s="967"/>
      <c r="DTQ47" s="967"/>
      <c r="DTR47" s="967"/>
      <c r="DTS47" s="967"/>
      <c r="DTT47" s="967"/>
      <c r="DTU47" s="967"/>
      <c r="DTV47" s="967"/>
      <c r="DTW47" s="967"/>
      <c r="DTX47" s="967"/>
      <c r="DTY47" s="967"/>
      <c r="DTZ47" s="967"/>
      <c r="DUA47" s="967"/>
      <c r="DUB47" s="967"/>
      <c r="DUC47" s="967"/>
      <c r="DUD47" s="967"/>
      <c r="DUE47" s="967"/>
      <c r="DUF47" s="967"/>
      <c r="DUG47" s="967"/>
      <c r="DUH47" s="967"/>
      <c r="DUI47" s="967"/>
      <c r="DUJ47" s="967"/>
      <c r="DUK47" s="967"/>
      <c r="DUL47" s="967"/>
      <c r="DUM47" s="967"/>
      <c r="DUN47" s="967"/>
      <c r="DUO47" s="967"/>
      <c r="DUP47" s="967"/>
      <c r="DUQ47" s="967"/>
      <c r="DUR47" s="967"/>
      <c r="DUS47" s="967"/>
      <c r="DUT47" s="967"/>
      <c r="DUU47" s="967"/>
      <c r="DUV47" s="967"/>
      <c r="DUW47" s="967"/>
      <c r="DUX47" s="967"/>
      <c r="DUY47" s="967"/>
      <c r="DUZ47" s="967"/>
      <c r="DVA47" s="967"/>
      <c r="DVB47" s="967"/>
      <c r="DVC47" s="967"/>
      <c r="DVD47" s="967"/>
      <c r="DVE47" s="967"/>
      <c r="DVF47" s="967"/>
      <c r="DVG47" s="967"/>
      <c r="DVH47" s="967"/>
      <c r="DVI47" s="967"/>
      <c r="DVJ47" s="967"/>
      <c r="DVK47" s="967"/>
      <c r="DVL47" s="967"/>
      <c r="DVM47" s="967"/>
      <c r="DVN47" s="967"/>
      <c r="DVO47" s="967"/>
      <c r="DVP47" s="967"/>
      <c r="DVQ47" s="967"/>
      <c r="DVR47" s="967"/>
      <c r="DVS47" s="967"/>
      <c r="DVT47" s="967"/>
      <c r="DVU47" s="967"/>
      <c r="DVV47" s="967"/>
      <c r="DVW47" s="967"/>
      <c r="DVX47" s="967"/>
      <c r="DVY47" s="967"/>
      <c r="DVZ47" s="967"/>
      <c r="DWA47" s="967"/>
      <c r="DWB47" s="967"/>
      <c r="DWC47" s="967"/>
      <c r="DWD47" s="967"/>
      <c r="DWE47" s="967"/>
      <c r="DWF47" s="967"/>
      <c r="DWG47" s="967"/>
      <c r="DWH47" s="967"/>
      <c r="DWI47" s="967"/>
      <c r="DWJ47" s="967"/>
      <c r="DWK47" s="967"/>
      <c r="DWL47" s="967"/>
      <c r="DWM47" s="967"/>
      <c r="DWN47" s="967"/>
      <c r="DWO47" s="967"/>
      <c r="DWP47" s="967"/>
      <c r="DWQ47" s="967"/>
      <c r="DWR47" s="967"/>
      <c r="DWS47" s="967"/>
      <c r="DWT47" s="967"/>
      <c r="DWU47" s="967"/>
      <c r="DWV47" s="967"/>
      <c r="DWW47" s="967"/>
      <c r="DWX47" s="967"/>
      <c r="DWY47" s="967"/>
      <c r="DWZ47" s="967"/>
      <c r="DXA47" s="967"/>
      <c r="DXB47" s="967"/>
      <c r="DXC47" s="967"/>
      <c r="DXD47" s="967"/>
      <c r="DXE47" s="967"/>
      <c r="DXF47" s="967"/>
      <c r="DXG47" s="967"/>
      <c r="DXH47" s="967"/>
      <c r="DXI47" s="967"/>
      <c r="DXJ47" s="967"/>
      <c r="DXK47" s="967"/>
      <c r="DXL47" s="967"/>
      <c r="DXM47" s="967"/>
      <c r="DXN47" s="967"/>
      <c r="DXO47" s="967"/>
      <c r="DXP47" s="967"/>
      <c r="DXQ47" s="967"/>
      <c r="DXR47" s="967"/>
      <c r="DXS47" s="967"/>
      <c r="DXT47" s="967"/>
      <c r="DXU47" s="967"/>
      <c r="DXV47" s="967"/>
      <c r="DXW47" s="967"/>
      <c r="DXX47" s="967"/>
      <c r="DXY47" s="967"/>
      <c r="DXZ47" s="967"/>
      <c r="DYA47" s="967"/>
      <c r="DYB47" s="967"/>
      <c r="DYC47" s="967"/>
      <c r="DYD47" s="967"/>
      <c r="DYE47" s="967"/>
      <c r="DYF47" s="967"/>
      <c r="DYG47" s="967"/>
      <c r="DYH47" s="967"/>
      <c r="DYI47" s="967"/>
      <c r="DYJ47" s="967"/>
      <c r="DYK47" s="967"/>
      <c r="DYL47" s="967"/>
      <c r="DYM47" s="967"/>
      <c r="DYN47" s="967"/>
      <c r="DYO47" s="967"/>
      <c r="DYP47" s="967"/>
      <c r="DYQ47" s="967"/>
      <c r="DYR47" s="967"/>
      <c r="DYS47" s="967"/>
      <c r="DYT47" s="967"/>
      <c r="DYU47" s="967"/>
      <c r="DYV47" s="967"/>
      <c r="DYW47" s="967"/>
      <c r="DYX47" s="967"/>
      <c r="DYY47" s="967"/>
      <c r="DYZ47" s="967"/>
      <c r="DZA47" s="967"/>
      <c r="DZB47" s="967"/>
      <c r="DZC47" s="967"/>
      <c r="DZD47" s="967"/>
      <c r="DZE47" s="967"/>
      <c r="DZF47" s="967"/>
      <c r="DZG47" s="967"/>
      <c r="DZH47" s="967"/>
      <c r="DZI47" s="967"/>
      <c r="DZJ47" s="967"/>
      <c r="DZK47" s="967"/>
      <c r="DZL47" s="967"/>
      <c r="DZM47" s="967"/>
      <c r="DZN47" s="967"/>
      <c r="DZO47" s="967"/>
      <c r="DZP47" s="967"/>
      <c r="DZQ47" s="967"/>
      <c r="DZR47" s="967"/>
      <c r="DZS47" s="967"/>
      <c r="DZT47" s="967"/>
      <c r="DZU47" s="967"/>
      <c r="DZV47" s="967"/>
      <c r="DZW47" s="967"/>
      <c r="DZX47" s="967"/>
      <c r="DZY47" s="967"/>
      <c r="DZZ47" s="967"/>
      <c r="EAA47" s="967"/>
      <c r="EAB47" s="967"/>
      <c r="EAC47" s="967"/>
      <c r="EAD47" s="967"/>
      <c r="EAE47" s="967"/>
      <c r="EAF47" s="967"/>
      <c r="EAG47" s="967"/>
      <c r="EAH47" s="967"/>
      <c r="EAI47" s="967"/>
      <c r="EAJ47" s="967"/>
      <c r="EAK47" s="967"/>
      <c r="EAL47" s="967"/>
      <c r="EAM47" s="967"/>
      <c r="EAN47" s="967"/>
      <c r="EAO47" s="967"/>
      <c r="EAP47" s="967"/>
      <c r="EAQ47" s="967"/>
      <c r="EAR47" s="967"/>
      <c r="EAS47" s="967"/>
      <c r="EAT47" s="967"/>
      <c r="EAU47" s="967"/>
      <c r="EAV47" s="967"/>
      <c r="EAW47" s="967"/>
      <c r="EAX47" s="967"/>
      <c r="EAY47" s="967"/>
      <c r="EAZ47" s="967"/>
      <c r="EBA47" s="967"/>
      <c r="EBB47" s="967"/>
      <c r="EBC47" s="967"/>
      <c r="EBD47" s="967"/>
      <c r="EBE47" s="967"/>
      <c r="EBF47" s="967"/>
      <c r="EBG47" s="967"/>
      <c r="EBH47" s="967"/>
      <c r="EBI47" s="967"/>
      <c r="EBJ47" s="967"/>
      <c r="EBK47" s="967"/>
      <c r="EBL47" s="967"/>
      <c r="EBM47" s="967"/>
      <c r="EBN47" s="967"/>
      <c r="EBO47" s="967"/>
      <c r="EBP47" s="967"/>
      <c r="EBQ47" s="967"/>
      <c r="EBR47" s="967"/>
      <c r="EBS47" s="967"/>
      <c r="EBT47" s="967"/>
      <c r="EBU47" s="967"/>
      <c r="EBV47" s="967"/>
      <c r="EBW47" s="967"/>
      <c r="EBX47" s="967"/>
      <c r="EBY47" s="967"/>
      <c r="EBZ47" s="967"/>
      <c r="ECA47" s="967"/>
      <c r="ECB47" s="967"/>
      <c r="ECC47" s="967"/>
      <c r="ECD47" s="967"/>
      <c r="ECE47" s="967"/>
      <c r="ECF47" s="967"/>
      <c r="ECG47" s="967"/>
      <c r="ECH47" s="967"/>
      <c r="ECI47" s="967"/>
      <c r="ECJ47" s="967"/>
      <c r="ECK47" s="967"/>
      <c r="ECL47" s="967"/>
      <c r="ECM47" s="967"/>
      <c r="ECN47" s="967"/>
      <c r="ECO47" s="967"/>
      <c r="ECP47" s="967"/>
      <c r="ECQ47" s="967"/>
      <c r="ECR47" s="967"/>
      <c r="ECS47" s="967"/>
      <c r="ECT47" s="967"/>
      <c r="ECU47" s="967"/>
      <c r="ECV47" s="967"/>
      <c r="ECW47" s="967"/>
      <c r="ECX47" s="967"/>
      <c r="ECY47" s="967"/>
      <c r="ECZ47" s="967"/>
      <c r="EDA47" s="967"/>
      <c r="EDB47" s="967"/>
      <c r="EDC47" s="967"/>
      <c r="EDD47" s="967"/>
      <c r="EDE47" s="967"/>
      <c r="EDF47" s="967"/>
      <c r="EDG47" s="967"/>
      <c r="EDH47" s="967"/>
      <c r="EDI47" s="967"/>
      <c r="EDJ47" s="967"/>
      <c r="EDK47" s="967"/>
      <c r="EDL47" s="967"/>
      <c r="EDM47" s="967"/>
      <c r="EDN47" s="967"/>
      <c r="EDO47" s="967"/>
      <c r="EDP47" s="967"/>
      <c r="EDQ47" s="967"/>
      <c r="EDR47" s="967"/>
      <c r="EDS47" s="967"/>
      <c r="EDT47" s="967"/>
      <c r="EDU47" s="967"/>
      <c r="EDV47" s="967"/>
      <c r="EDW47" s="967"/>
      <c r="EDX47" s="967"/>
      <c r="EDY47" s="967"/>
      <c r="EDZ47" s="967"/>
      <c r="EEA47" s="967"/>
      <c r="EEB47" s="967"/>
      <c r="EEC47" s="967"/>
      <c r="EED47" s="967"/>
      <c r="EEE47" s="967"/>
      <c r="EEF47" s="967"/>
      <c r="EEG47" s="967"/>
      <c r="EEH47" s="967"/>
      <c r="EEI47" s="967"/>
      <c r="EEJ47" s="967"/>
      <c r="EEK47" s="967"/>
      <c r="EEL47" s="967"/>
      <c r="EEM47" s="967"/>
      <c r="EEN47" s="967"/>
      <c r="EEO47" s="967"/>
      <c r="EEP47" s="967"/>
      <c r="EEQ47" s="967"/>
      <c r="EER47" s="967"/>
      <c r="EES47" s="967"/>
      <c r="EET47" s="967"/>
      <c r="EEU47" s="967"/>
      <c r="EEV47" s="967"/>
      <c r="EEW47" s="967"/>
      <c r="EEX47" s="967"/>
      <c r="EEY47" s="967"/>
      <c r="EEZ47" s="967"/>
      <c r="EFA47" s="967"/>
      <c r="EFB47" s="967"/>
      <c r="EFC47" s="967"/>
      <c r="EFD47" s="967"/>
      <c r="EFE47" s="967"/>
      <c r="EFF47" s="967"/>
      <c r="EFG47" s="967"/>
      <c r="EFH47" s="967"/>
      <c r="EFI47" s="967"/>
      <c r="EFJ47" s="967"/>
      <c r="EFK47" s="967"/>
      <c r="EFL47" s="967"/>
      <c r="EFM47" s="967"/>
      <c r="EFN47" s="967"/>
      <c r="EFO47" s="967"/>
      <c r="EFP47" s="967"/>
      <c r="EFQ47" s="967"/>
      <c r="EFR47" s="967"/>
      <c r="EFS47" s="967"/>
      <c r="EFT47" s="967"/>
      <c r="EFU47" s="967"/>
      <c r="EFV47" s="967"/>
      <c r="EFW47" s="967"/>
      <c r="EFX47" s="967"/>
      <c r="EFY47" s="967"/>
      <c r="EFZ47" s="967"/>
      <c r="EGA47" s="967"/>
      <c r="EGB47" s="967"/>
      <c r="EGC47" s="967"/>
      <c r="EGD47" s="967"/>
      <c r="EGE47" s="967"/>
      <c r="EGF47" s="967"/>
      <c r="EGG47" s="967"/>
      <c r="EGH47" s="967"/>
      <c r="EGI47" s="967"/>
      <c r="EGJ47" s="967"/>
      <c r="EGK47" s="967"/>
      <c r="EGL47" s="967"/>
      <c r="EGM47" s="967"/>
      <c r="EGN47" s="967"/>
      <c r="EGO47" s="967"/>
      <c r="EGP47" s="967"/>
      <c r="EGQ47" s="967"/>
      <c r="EGR47" s="967"/>
      <c r="EGS47" s="967"/>
      <c r="EGT47" s="967"/>
      <c r="EGU47" s="967"/>
      <c r="EGV47" s="967"/>
      <c r="EGW47" s="967"/>
      <c r="EGX47" s="967"/>
      <c r="EGY47" s="967"/>
      <c r="EGZ47" s="967"/>
      <c r="EHA47" s="967"/>
      <c r="EHB47" s="967"/>
      <c r="EHC47" s="967"/>
      <c r="EHD47" s="967"/>
      <c r="EHE47" s="967"/>
      <c r="EHF47" s="967"/>
      <c r="EHG47" s="967"/>
      <c r="EHH47" s="967"/>
      <c r="EHI47" s="967"/>
      <c r="EHJ47" s="967"/>
      <c r="EHK47" s="967"/>
      <c r="EHL47" s="967"/>
      <c r="EHM47" s="967"/>
      <c r="EHN47" s="967"/>
      <c r="EHO47" s="967"/>
      <c r="EHP47" s="967"/>
      <c r="EHQ47" s="967"/>
      <c r="EHR47" s="967"/>
      <c r="EHS47" s="967"/>
      <c r="EHT47" s="967"/>
      <c r="EHU47" s="967"/>
      <c r="EHV47" s="967"/>
      <c r="EHW47" s="967"/>
      <c r="EHX47" s="967"/>
      <c r="EHY47" s="967"/>
      <c r="EHZ47" s="967"/>
      <c r="EIA47" s="967"/>
      <c r="EIB47" s="967"/>
      <c r="EIC47" s="967"/>
      <c r="EID47" s="967"/>
      <c r="EIE47" s="967"/>
      <c r="EIF47" s="967"/>
      <c r="EIG47" s="967"/>
      <c r="EIH47" s="967"/>
      <c r="EII47" s="967"/>
      <c r="EIJ47" s="967"/>
      <c r="EIK47" s="967"/>
      <c r="EIL47" s="967"/>
      <c r="EIM47" s="967"/>
      <c r="EIN47" s="967"/>
      <c r="EIO47" s="967"/>
      <c r="EIP47" s="967"/>
      <c r="EIQ47" s="967"/>
      <c r="EIR47" s="967"/>
      <c r="EIS47" s="967"/>
      <c r="EIT47" s="967"/>
      <c r="EIU47" s="967"/>
      <c r="EIV47" s="967"/>
      <c r="EIW47" s="967"/>
      <c r="EIX47" s="967"/>
      <c r="EIY47" s="967"/>
      <c r="EIZ47" s="967"/>
      <c r="EJA47" s="967"/>
      <c r="EJB47" s="967"/>
      <c r="EJC47" s="967"/>
      <c r="EJD47" s="967"/>
      <c r="EJE47" s="967"/>
      <c r="EJF47" s="967"/>
      <c r="EJG47" s="967"/>
      <c r="EJH47" s="967"/>
      <c r="EJI47" s="967"/>
      <c r="EJJ47" s="967"/>
      <c r="EJK47" s="967"/>
      <c r="EJL47" s="967"/>
      <c r="EJM47" s="967"/>
      <c r="EJN47" s="967"/>
      <c r="EJO47" s="967"/>
      <c r="EJP47" s="967"/>
      <c r="EJQ47" s="967"/>
      <c r="EJR47" s="967"/>
      <c r="EJS47" s="967"/>
      <c r="EJT47" s="967"/>
      <c r="EJU47" s="967"/>
      <c r="EJV47" s="967"/>
      <c r="EJW47" s="967"/>
      <c r="EJX47" s="967"/>
      <c r="EJY47" s="967"/>
      <c r="EJZ47" s="967"/>
      <c r="EKA47" s="967"/>
      <c r="EKB47" s="967"/>
      <c r="EKC47" s="967"/>
      <c r="EKD47" s="967"/>
      <c r="EKE47" s="967"/>
      <c r="EKF47" s="967"/>
      <c r="EKG47" s="967"/>
      <c r="EKH47" s="967"/>
      <c r="EKI47" s="967"/>
      <c r="EKJ47" s="967"/>
      <c r="EKK47" s="967"/>
      <c r="EKL47" s="967"/>
      <c r="EKM47" s="967"/>
      <c r="EKN47" s="967"/>
      <c r="EKO47" s="967"/>
      <c r="EKP47" s="967"/>
      <c r="EKQ47" s="967"/>
      <c r="EKR47" s="967"/>
      <c r="EKS47" s="967"/>
      <c r="EKT47" s="967"/>
      <c r="EKU47" s="967"/>
      <c r="EKV47" s="967"/>
      <c r="EKW47" s="967"/>
      <c r="EKX47" s="967"/>
      <c r="EKY47" s="967"/>
      <c r="EKZ47" s="967"/>
      <c r="ELA47" s="967"/>
      <c r="ELB47" s="967"/>
      <c r="ELC47" s="967"/>
      <c r="ELD47" s="967"/>
      <c r="ELE47" s="967"/>
      <c r="ELF47" s="967"/>
      <c r="ELG47" s="967"/>
      <c r="ELH47" s="967"/>
      <c r="ELI47" s="967"/>
      <c r="ELJ47" s="967"/>
      <c r="ELK47" s="967"/>
      <c r="ELL47" s="967"/>
      <c r="ELM47" s="967"/>
      <c r="ELN47" s="967"/>
      <c r="ELO47" s="967"/>
      <c r="ELP47" s="967"/>
      <c r="ELQ47" s="967"/>
      <c r="ELR47" s="967"/>
      <c r="ELS47" s="967"/>
      <c r="ELT47" s="967"/>
      <c r="ELU47" s="967"/>
      <c r="ELV47" s="967"/>
      <c r="ELW47" s="967"/>
      <c r="ELX47" s="967"/>
      <c r="ELY47" s="967"/>
      <c r="ELZ47" s="967"/>
      <c r="EMA47" s="967"/>
      <c r="EMB47" s="967"/>
      <c r="EMC47" s="967"/>
      <c r="EMD47" s="967"/>
      <c r="EME47" s="967"/>
      <c r="EMF47" s="967"/>
      <c r="EMG47" s="967"/>
      <c r="EMH47" s="967"/>
      <c r="EMI47" s="967"/>
      <c r="EMJ47" s="967"/>
      <c r="EMK47" s="967"/>
      <c r="EML47" s="967"/>
      <c r="EMM47" s="967"/>
      <c r="EMN47" s="967"/>
      <c r="EMO47" s="967"/>
      <c r="EMP47" s="967"/>
      <c r="EMQ47" s="967"/>
      <c r="EMR47" s="967"/>
      <c r="EMS47" s="967"/>
      <c r="EMT47" s="967"/>
      <c r="EMU47" s="967"/>
      <c r="EMV47" s="967"/>
      <c r="EMW47" s="967"/>
      <c r="EMX47" s="967"/>
      <c r="EMY47" s="967"/>
      <c r="EMZ47" s="967"/>
      <c r="ENA47" s="967"/>
      <c r="ENB47" s="967"/>
      <c r="ENC47" s="967"/>
      <c r="END47" s="967"/>
      <c r="ENE47" s="967"/>
      <c r="ENF47" s="967"/>
      <c r="ENG47" s="967"/>
      <c r="ENH47" s="967"/>
      <c r="ENI47" s="967"/>
      <c r="ENJ47" s="967"/>
      <c r="ENK47" s="967"/>
      <c r="ENL47" s="967"/>
      <c r="ENM47" s="967"/>
      <c r="ENN47" s="967"/>
      <c r="ENO47" s="967"/>
      <c r="ENP47" s="967"/>
      <c r="ENQ47" s="967"/>
      <c r="ENR47" s="967"/>
      <c r="ENS47" s="967"/>
      <c r="ENT47" s="967"/>
      <c r="ENU47" s="967"/>
      <c r="ENV47" s="967"/>
      <c r="ENW47" s="967"/>
      <c r="ENX47" s="967"/>
      <c r="ENY47" s="967"/>
      <c r="ENZ47" s="967"/>
      <c r="EOA47" s="967"/>
      <c r="EOB47" s="967"/>
      <c r="EOC47" s="967"/>
      <c r="EOD47" s="967"/>
      <c r="EOE47" s="967"/>
      <c r="EOF47" s="967"/>
      <c r="EOG47" s="967"/>
      <c r="EOH47" s="967"/>
      <c r="EOI47" s="967"/>
      <c r="EOJ47" s="967"/>
      <c r="EOK47" s="967"/>
      <c r="EOL47" s="967"/>
      <c r="EOM47" s="967"/>
      <c r="EON47" s="967"/>
      <c r="EOO47" s="967"/>
      <c r="EOP47" s="967"/>
      <c r="EOQ47" s="967"/>
      <c r="EOR47" s="967"/>
      <c r="EOS47" s="967"/>
      <c r="EOT47" s="967"/>
      <c r="EOU47" s="967"/>
      <c r="EOV47" s="967"/>
      <c r="EOW47" s="967"/>
      <c r="EOX47" s="967"/>
      <c r="EOY47" s="967"/>
      <c r="EOZ47" s="967"/>
      <c r="EPA47" s="967"/>
      <c r="EPB47" s="967"/>
      <c r="EPC47" s="967"/>
      <c r="EPD47" s="967"/>
      <c r="EPE47" s="967"/>
      <c r="EPF47" s="967"/>
      <c r="EPG47" s="967"/>
      <c r="EPH47" s="967"/>
      <c r="EPI47" s="967"/>
      <c r="EPJ47" s="967"/>
      <c r="EPK47" s="967"/>
      <c r="EPL47" s="967"/>
      <c r="EPM47" s="967"/>
      <c r="EPN47" s="967"/>
      <c r="EPO47" s="967"/>
      <c r="EPP47" s="967"/>
      <c r="EPQ47" s="967"/>
      <c r="EPR47" s="967"/>
      <c r="EPS47" s="967"/>
      <c r="EPT47" s="967"/>
      <c r="EPU47" s="967"/>
      <c r="EPV47" s="967"/>
      <c r="EPW47" s="967"/>
      <c r="EPX47" s="967"/>
      <c r="EPY47" s="967"/>
      <c r="EPZ47" s="967"/>
      <c r="EQA47" s="967"/>
      <c r="EQB47" s="967"/>
      <c r="EQC47" s="967"/>
      <c r="EQD47" s="967"/>
      <c r="EQE47" s="967"/>
      <c r="EQF47" s="967"/>
      <c r="EQG47" s="967"/>
      <c r="EQH47" s="967"/>
      <c r="EQI47" s="967"/>
      <c r="EQJ47" s="967"/>
      <c r="EQK47" s="967"/>
      <c r="EQL47" s="967"/>
      <c r="EQM47" s="967"/>
      <c r="EQN47" s="967"/>
      <c r="EQO47" s="967"/>
      <c r="EQP47" s="967"/>
      <c r="EQQ47" s="967"/>
      <c r="EQR47" s="967"/>
      <c r="EQS47" s="967"/>
      <c r="EQT47" s="967"/>
      <c r="EQU47" s="967"/>
      <c r="EQV47" s="967"/>
      <c r="EQW47" s="967"/>
      <c r="EQX47" s="967"/>
      <c r="EQY47" s="967"/>
      <c r="EQZ47" s="967"/>
      <c r="ERA47" s="967"/>
      <c r="ERB47" s="967"/>
      <c r="ERC47" s="967"/>
      <c r="ERD47" s="967"/>
      <c r="ERE47" s="967"/>
      <c r="ERF47" s="967"/>
      <c r="ERG47" s="967"/>
      <c r="ERH47" s="967"/>
      <c r="ERI47" s="967"/>
      <c r="ERJ47" s="967"/>
      <c r="ERK47" s="967"/>
      <c r="ERL47" s="967"/>
      <c r="ERM47" s="967"/>
      <c r="ERN47" s="967"/>
      <c r="ERO47" s="967"/>
      <c r="ERP47" s="967"/>
      <c r="ERQ47" s="967"/>
      <c r="ERR47" s="967"/>
      <c r="ERS47" s="967"/>
      <c r="ERT47" s="967"/>
      <c r="ERU47" s="967"/>
      <c r="ERV47" s="967"/>
      <c r="ERW47" s="967"/>
      <c r="ERX47" s="967"/>
      <c r="ERY47" s="967"/>
      <c r="ERZ47" s="967"/>
      <c r="ESA47" s="967"/>
      <c r="ESB47" s="967"/>
      <c r="ESC47" s="967"/>
      <c r="ESD47" s="967"/>
      <c r="ESE47" s="967"/>
      <c r="ESF47" s="967"/>
      <c r="ESG47" s="967"/>
      <c r="ESH47" s="967"/>
      <c r="ESI47" s="967"/>
      <c r="ESJ47" s="967"/>
      <c r="ESK47" s="967"/>
      <c r="ESL47" s="967"/>
      <c r="ESM47" s="967"/>
      <c r="ESN47" s="967"/>
      <c r="ESO47" s="967"/>
      <c r="ESP47" s="967"/>
      <c r="ESQ47" s="967"/>
      <c r="ESR47" s="967"/>
      <c r="ESS47" s="967"/>
      <c r="EST47" s="967"/>
      <c r="ESU47" s="967"/>
      <c r="ESV47" s="967"/>
      <c r="ESW47" s="967"/>
      <c r="ESX47" s="967"/>
      <c r="ESY47" s="967"/>
      <c r="ESZ47" s="967"/>
      <c r="ETA47" s="967"/>
      <c r="ETB47" s="967"/>
      <c r="ETC47" s="967"/>
      <c r="ETD47" s="967"/>
      <c r="ETE47" s="967"/>
      <c r="ETF47" s="967"/>
      <c r="ETG47" s="967"/>
      <c r="ETH47" s="967"/>
      <c r="ETI47" s="967"/>
      <c r="ETJ47" s="967"/>
      <c r="ETK47" s="967"/>
      <c r="ETL47" s="967"/>
      <c r="ETM47" s="967"/>
      <c r="ETN47" s="967"/>
      <c r="ETO47" s="967"/>
      <c r="ETP47" s="967"/>
      <c r="ETQ47" s="967"/>
      <c r="ETR47" s="967"/>
      <c r="ETS47" s="967"/>
      <c r="ETT47" s="967"/>
      <c r="ETU47" s="967"/>
      <c r="ETV47" s="967"/>
      <c r="ETW47" s="967"/>
      <c r="ETX47" s="967"/>
      <c r="ETY47" s="967"/>
      <c r="ETZ47" s="967"/>
      <c r="EUA47" s="967"/>
      <c r="EUB47" s="967"/>
      <c r="EUC47" s="967"/>
      <c r="EUD47" s="967"/>
      <c r="EUE47" s="967"/>
      <c r="EUF47" s="967"/>
      <c r="EUG47" s="967"/>
      <c r="EUH47" s="967"/>
      <c r="EUI47" s="967"/>
      <c r="EUJ47" s="967"/>
      <c r="EUK47" s="967"/>
      <c r="EUL47" s="967"/>
      <c r="EUM47" s="967"/>
      <c r="EUN47" s="967"/>
      <c r="EUO47" s="967"/>
      <c r="EUP47" s="967"/>
      <c r="EUQ47" s="967"/>
      <c r="EUR47" s="967"/>
      <c r="EUS47" s="967"/>
      <c r="EUT47" s="967"/>
      <c r="EUU47" s="967"/>
      <c r="EUV47" s="967"/>
      <c r="EUW47" s="967"/>
      <c r="EUX47" s="967"/>
      <c r="EUY47" s="967"/>
      <c r="EUZ47" s="967"/>
      <c r="EVA47" s="967"/>
      <c r="EVB47" s="967"/>
      <c r="EVC47" s="967"/>
      <c r="EVD47" s="967"/>
      <c r="EVE47" s="967"/>
      <c r="EVF47" s="967"/>
      <c r="EVG47" s="967"/>
      <c r="EVH47" s="967"/>
      <c r="EVI47" s="967"/>
      <c r="EVJ47" s="967"/>
      <c r="EVK47" s="967"/>
      <c r="EVL47" s="967"/>
      <c r="EVM47" s="967"/>
      <c r="EVN47" s="967"/>
      <c r="EVO47" s="967"/>
      <c r="EVP47" s="967"/>
      <c r="EVQ47" s="967"/>
      <c r="EVR47" s="967"/>
      <c r="EVS47" s="967"/>
      <c r="EVT47" s="967"/>
      <c r="EVU47" s="967"/>
      <c r="EVV47" s="967"/>
      <c r="EVW47" s="967"/>
      <c r="EVX47" s="967"/>
      <c r="EVY47" s="967"/>
      <c r="EVZ47" s="967"/>
      <c r="EWA47" s="967"/>
      <c r="EWB47" s="967"/>
      <c r="EWC47" s="967"/>
      <c r="EWD47" s="967"/>
      <c r="EWE47" s="967"/>
      <c r="EWF47" s="967"/>
      <c r="EWG47" s="967"/>
      <c r="EWH47" s="967"/>
      <c r="EWI47" s="967"/>
      <c r="EWJ47" s="967"/>
      <c r="EWK47" s="967"/>
      <c r="EWL47" s="967"/>
      <c r="EWM47" s="967"/>
      <c r="EWN47" s="967"/>
      <c r="EWO47" s="967"/>
      <c r="EWP47" s="967"/>
      <c r="EWQ47" s="967"/>
      <c r="EWR47" s="967"/>
      <c r="EWS47" s="967"/>
      <c r="EWT47" s="967"/>
      <c r="EWU47" s="967"/>
      <c r="EWV47" s="967"/>
      <c r="EWW47" s="967"/>
      <c r="EWX47" s="967"/>
      <c r="EWY47" s="967"/>
      <c r="EWZ47" s="967"/>
      <c r="EXA47" s="967"/>
      <c r="EXB47" s="967"/>
      <c r="EXC47" s="967"/>
      <c r="EXD47" s="967"/>
      <c r="EXE47" s="967"/>
      <c r="EXF47" s="967"/>
      <c r="EXG47" s="967"/>
      <c r="EXH47" s="967"/>
      <c r="EXI47" s="967"/>
      <c r="EXJ47" s="967"/>
      <c r="EXK47" s="967"/>
      <c r="EXL47" s="967"/>
      <c r="EXM47" s="967"/>
      <c r="EXN47" s="967"/>
      <c r="EXO47" s="967"/>
      <c r="EXP47" s="967"/>
      <c r="EXQ47" s="967"/>
      <c r="EXR47" s="967"/>
      <c r="EXS47" s="967"/>
      <c r="EXT47" s="967"/>
      <c r="EXU47" s="967"/>
      <c r="EXV47" s="967"/>
      <c r="EXW47" s="967"/>
      <c r="EXX47" s="967"/>
      <c r="EXY47" s="967"/>
      <c r="EXZ47" s="967"/>
      <c r="EYA47" s="967"/>
      <c r="EYB47" s="967"/>
      <c r="EYC47" s="967"/>
      <c r="EYD47" s="967"/>
      <c r="EYE47" s="967"/>
      <c r="EYF47" s="967"/>
      <c r="EYG47" s="967"/>
      <c r="EYH47" s="967"/>
      <c r="EYI47" s="967"/>
      <c r="EYJ47" s="967"/>
      <c r="EYK47" s="967"/>
      <c r="EYL47" s="967"/>
      <c r="EYM47" s="967"/>
      <c r="EYN47" s="967"/>
      <c r="EYO47" s="967"/>
      <c r="EYP47" s="967"/>
      <c r="EYQ47" s="967"/>
      <c r="EYR47" s="967"/>
      <c r="EYS47" s="967"/>
      <c r="EYT47" s="967"/>
      <c r="EYU47" s="967"/>
      <c r="EYV47" s="967"/>
      <c r="EYW47" s="967"/>
      <c r="EYX47" s="967"/>
      <c r="EYY47" s="967"/>
      <c r="EYZ47" s="967"/>
      <c r="EZA47" s="967"/>
      <c r="EZB47" s="967"/>
      <c r="EZC47" s="967"/>
      <c r="EZD47" s="967"/>
      <c r="EZE47" s="967"/>
      <c r="EZF47" s="967"/>
      <c r="EZG47" s="967"/>
      <c r="EZH47" s="967"/>
      <c r="EZI47" s="967"/>
      <c r="EZJ47" s="967"/>
      <c r="EZK47" s="967"/>
      <c r="EZL47" s="967"/>
      <c r="EZM47" s="967"/>
      <c r="EZN47" s="967"/>
      <c r="EZO47" s="967"/>
      <c r="EZP47" s="967"/>
      <c r="EZQ47" s="967"/>
      <c r="EZR47" s="967"/>
      <c r="EZS47" s="967"/>
      <c r="EZT47" s="967"/>
      <c r="EZU47" s="967"/>
      <c r="EZV47" s="967"/>
      <c r="EZW47" s="967"/>
      <c r="EZX47" s="967"/>
      <c r="EZY47" s="967"/>
      <c r="EZZ47" s="967"/>
      <c r="FAA47" s="967"/>
      <c r="FAB47" s="967"/>
      <c r="FAC47" s="967"/>
      <c r="FAD47" s="967"/>
      <c r="FAE47" s="967"/>
      <c r="FAF47" s="967"/>
      <c r="FAG47" s="967"/>
      <c r="FAH47" s="967"/>
      <c r="FAI47" s="967"/>
      <c r="FAJ47" s="967"/>
      <c r="FAK47" s="967"/>
      <c r="FAL47" s="967"/>
      <c r="FAM47" s="967"/>
      <c r="FAN47" s="967"/>
      <c r="FAO47" s="967"/>
      <c r="FAP47" s="967"/>
      <c r="FAQ47" s="967"/>
      <c r="FAR47" s="967"/>
      <c r="FAS47" s="967"/>
      <c r="FAT47" s="967"/>
      <c r="FAU47" s="967"/>
      <c r="FAV47" s="967"/>
      <c r="FAW47" s="967"/>
      <c r="FAX47" s="967"/>
      <c r="FAY47" s="967"/>
      <c r="FAZ47" s="967"/>
      <c r="FBA47" s="967"/>
      <c r="FBB47" s="967"/>
      <c r="FBC47" s="967"/>
      <c r="FBD47" s="967"/>
      <c r="FBE47" s="967"/>
      <c r="FBF47" s="967"/>
      <c r="FBG47" s="967"/>
      <c r="FBH47" s="967"/>
      <c r="FBI47" s="967"/>
      <c r="FBJ47" s="967"/>
      <c r="FBK47" s="967"/>
      <c r="FBL47" s="967"/>
      <c r="FBM47" s="967"/>
      <c r="FBN47" s="967"/>
      <c r="FBO47" s="967"/>
      <c r="FBP47" s="967"/>
      <c r="FBQ47" s="967"/>
      <c r="FBR47" s="967"/>
      <c r="FBS47" s="967"/>
      <c r="FBT47" s="967"/>
      <c r="FBU47" s="967"/>
      <c r="FBV47" s="967"/>
      <c r="FBW47" s="967"/>
      <c r="FBX47" s="967"/>
      <c r="FBY47" s="967"/>
      <c r="FBZ47" s="967"/>
      <c r="FCA47" s="967"/>
      <c r="FCB47" s="967"/>
      <c r="FCC47" s="967"/>
      <c r="FCD47" s="967"/>
      <c r="FCE47" s="967"/>
      <c r="FCF47" s="967"/>
      <c r="FCG47" s="967"/>
      <c r="FCH47" s="967"/>
      <c r="FCI47" s="967"/>
      <c r="FCJ47" s="967"/>
      <c r="FCK47" s="967"/>
      <c r="FCL47" s="967"/>
      <c r="FCM47" s="967"/>
      <c r="FCN47" s="967"/>
      <c r="FCO47" s="967"/>
      <c r="FCP47" s="967"/>
      <c r="FCQ47" s="967"/>
      <c r="FCR47" s="967"/>
      <c r="FCS47" s="967"/>
      <c r="FCT47" s="967"/>
      <c r="FCU47" s="967"/>
      <c r="FCV47" s="967"/>
      <c r="FCW47" s="967"/>
      <c r="FCX47" s="967"/>
      <c r="FCY47" s="967"/>
      <c r="FCZ47" s="967"/>
      <c r="FDA47" s="967"/>
      <c r="FDB47" s="967"/>
      <c r="FDC47" s="967"/>
      <c r="FDD47" s="967"/>
      <c r="FDE47" s="967"/>
      <c r="FDF47" s="967"/>
      <c r="FDG47" s="967"/>
      <c r="FDH47" s="967"/>
      <c r="FDI47" s="967"/>
      <c r="FDJ47" s="967"/>
      <c r="FDK47" s="967"/>
      <c r="FDL47" s="967"/>
      <c r="FDM47" s="967"/>
      <c r="FDN47" s="967"/>
      <c r="FDO47" s="967"/>
      <c r="FDP47" s="967"/>
      <c r="FDQ47" s="967"/>
      <c r="FDR47" s="967"/>
      <c r="FDS47" s="967"/>
      <c r="FDT47" s="967"/>
      <c r="FDU47" s="967"/>
      <c r="FDV47" s="967"/>
      <c r="FDW47" s="967"/>
      <c r="FDX47" s="967"/>
      <c r="FDY47" s="967"/>
      <c r="FDZ47" s="967"/>
      <c r="FEA47" s="967"/>
      <c r="FEB47" s="967"/>
      <c r="FEC47" s="967"/>
      <c r="FED47" s="967"/>
      <c r="FEE47" s="967"/>
      <c r="FEF47" s="967"/>
      <c r="FEG47" s="967"/>
      <c r="FEH47" s="967"/>
      <c r="FEI47" s="967"/>
      <c r="FEJ47" s="967"/>
      <c r="FEK47" s="967"/>
      <c r="FEL47" s="967"/>
      <c r="FEM47" s="967"/>
      <c r="FEN47" s="967"/>
      <c r="FEO47" s="967"/>
      <c r="FEP47" s="967"/>
      <c r="FEQ47" s="967"/>
      <c r="FER47" s="967"/>
      <c r="FES47" s="967"/>
      <c r="FET47" s="967"/>
      <c r="FEU47" s="967"/>
      <c r="FEV47" s="967"/>
      <c r="FEW47" s="967"/>
      <c r="FEX47" s="967"/>
      <c r="FEY47" s="967"/>
      <c r="FEZ47" s="967"/>
      <c r="FFA47" s="967"/>
      <c r="FFB47" s="967"/>
      <c r="FFC47" s="967"/>
      <c r="FFD47" s="967"/>
      <c r="FFE47" s="967"/>
      <c r="FFF47" s="967"/>
      <c r="FFG47" s="967"/>
      <c r="FFH47" s="967"/>
      <c r="FFI47" s="967"/>
      <c r="FFJ47" s="967"/>
      <c r="FFK47" s="967"/>
      <c r="FFL47" s="967"/>
      <c r="FFM47" s="967"/>
      <c r="FFN47" s="967"/>
      <c r="FFO47" s="967"/>
      <c r="FFP47" s="967"/>
      <c r="FFQ47" s="967"/>
      <c r="FFR47" s="967"/>
      <c r="FFS47" s="967"/>
      <c r="FFT47" s="967"/>
      <c r="FFU47" s="967"/>
      <c r="FFV47" s="967"/>
      <c r="FFW47" s="967"/>
      <c r="FFX47" s="967"/>
      <c r="FFY47" s="967"/>
      <c r="FFZ47" s="967"/>
      <c r="FGA47" s="967"/>
      <c r="FGB47" s="967"/>
      <c r="FGC47" s="967"/>
      <c r="FGD47" s="967"/>
      <c r="FGE47" s="967"/>
      <c r="FGF47" s="967"/>
      <c r="FGG47" s="967"/>
      <c r="FGH47" s="967"/>
      <c r="FGI47" s="967"/>
      <c r="FGJ47" s="967"/>
      <c r="FGK47" s="967"/>
      <c r="FGL47" s="967"/>
      <c r="FGM47" s="967"/>
      <c r="FGN47" s="967"/>
      <c r="FGO47" s="967"/>
      <c r="FGP47" s="967"/>
      <c r="FGQ47" s="967"/>
      <c r="FGR47" s="967"/>
      <c r="FGS47" s="967"/>
      <c r="FGT47" s="967"/>
      <c r="FGU47" s="967"/>
      <c r="FGV47" s="967"/>
      <c r="FGW47" s="967"/>
      <c r="FGX47" s="967"/>
      <c r="FGY47" s="967"/>
      <c r="FGZ47" s="967"/>
      <c r="FHA47" s="967"/>
      <c r="FHB47" s="967"/>
      <c r="FHC47" s="967"/>
      <c r="FHD47" s="967"/>
      <c r="FHE47" s="967"/>
      <c r="FHF47" s="967"/>
      <c r="FHG47" s="967"/>
      <c r="FHH47" s="967"/>
      <c r="FHI47" s="967"/>
      <c r="FHJ47" s="967"/>
      <c r="FHK47" s="967"/>
      <c r="FHL47" s="967"/>
      <c r="FHM47" s="967"/>
      <c r="FHN47" s="967"/>
      <c r="FHO47" s="967"/>
      <c r="FHP47" s="967"/>
      <c r="FHQ47" s="967"/>
      <c r="FHR47" s="967"/>
      <c r="FHS47" s="967"/>
      <c r="FHT47" s="967"/>
      <c r="FHU47" s="967"/>
      <c r="FHV47" s="967"/>
      <c r="FHW47" s="967"/>
      <c r="FHX47" s="967"/>
      <c r="FHY47" s="967"/>
      <c r="FHZ47" s="967"/>
      <c r="FIA47" s="967"/>
      <c r="FIB47" s="967"/>
      <c r="FIC47" s="967"/>
      <c r="FID47" s="967"/>
      <c r="FIE47" s="967"/>
      <c r="FIF47" s="967"/>
      <c r="FIG47" s="967"/>
      <c r="FIH47" s="967"/>
      <c r="FII47" s="967"/>
      <c r="FIJ47" s="967"/>
      <c r="FIK47" s="967"/>
      <c r="FIL47" s="967"/>
      <c r="FIM47" s="967"/>
      <c r="FIN47" s="967"/>
      <c r="FIO47" s="967"/>
      <c r="FIP47" s="967"/>
      <c r="FIQ47" s="967"/>
      <c r="FIR47" s="967"/>
      <c r="FIS47" s="967"/>
      <c r="FIT47" s="967"/>
      <c r="FIU47" s="967"/>
      <c r="FIV47" s="967"/>
      <c r="FIW47" s="967"/>
      <c r="FIX47" s="967"/>
      <c r="FIY47" s="967"/>
      <c r="FIZ47" s="967"/>
      <c r="FJA47" s="967"/>
      <c r="FJB47" s="967"/>
      <c r="FJC47" s="967"/>
      <c r="FJD47" s="967"/>
      <c r="FJE47" s="967"/>
      <c r="FJF47" s="967"/>
      <c r="FJG47" s="967"/>
      <c r="FJH47" s="967"/>
      <c r="FJI47" s="967"/>
      <c r="FJJ47" s="967"/>
      <c r="FJK47" s="967"/>
      <c r="FJL47" s="967"/>
      <c r="FJM47" s="967"/>
      <c r="FJN47" s="967"/>
      <c r="FJO47" s="967"/>
      <c r="FJP47" s="967"/>
      <c r="FJQ47" s="967"/>
      <c r="FJR47" s="967"/>
      <c r="FJS47" s="967"/>
      <c r="FJT47" s="967"/>
      <c r="FJU47" s="967"/>
      <c r="FJV47" s="967"/>
      <c r="FJW47" s="967"/>
      <c r="FJX47" s="967"/>
      <c r="FJY47" s="967"/>
      <c r="FJZ47" s="967"/>
      <c r="FKA47" s="967"/>
      <c r="FKB47" s="967"/>
      <c r="FKC47" s="967"/>
      <c r="FKD47" s="967"/>
      <c r="FKE47" s="967"/>
      <c r="FKF47" s="967"/>
      <c r="FKG47" s="967"/>
      <c r="FKH47" s="967"/>
      <c r="FKI47" s="967"/>
      <c r="FKJ47" s="967"/>
      <c r="FKK47" s="967"/>
      <c r="FKL47" s="967"/>
      <c r="FKM47" s="967"/>
      <c r="FKN47" s="967"/>
      <c r="FKO47" s="967"/>
      <c r="FKP47" s="967"/>
      <c r="FKQ47" s="967"/>
      <c r="FKR47" s="967"/>
      <c r="FKS47" s="967"/>
      <c r="FKT47" s="967"/>
      <c r="FKU47" s="967"/>
      <c r="FKV47" s="967"/>
      <c r="FKW47" s="967"/>
      <c r="FKX47" s="967"/>
      <c r="FKY47" s="967"/>
      <c r="FKZ47" s="967"/>
      <c r="FLA47" s="967"/>
      <c r="FLB47" s="967"/>
      <c r="FLC47" s="967"/>
      <c r="FLD47" s="967"/>
      <c r="FLE47" s="967"/>
      <c r="FLF47" s="967"/>
      <c r="FLG47" s="967"/>
      <c r="FLH47" s="967"/>
      <c r="FLI47" s="967"/>
      <c r="FLJ47" s="967"/>
      <c r="FLK47" s="967"/>
      <c r="FLL47" s="967"/>
      <c r="FLM47" s="967"/>
      <c r="FLN47" s="967"/>
      <c r="FLO47" s="967"/>
      <c r="FLP47" s="967"/>
      <c r="FLQ47" s="967"/>
      <c r="FLR47" s="967"/>
      <c r="FLS47" s="967"/>
      <c r="FLT47" s="967"/>
      <c r="FLU47" s="967"/>
      <c r="FLV47" s="967"/>
      <c r="FLW47" s="967"/>
      <c r="FLX47" s="967"/>
      <c r="FLY47" s="967"/>
      <c r="FLZ47" s="967"/>
      <c r="FMA47" s="967"/>
      <c r="FMB47" s="967"/>
      <c r="FMC47" s="967"/>
      <c r="FMD47" s="967"/>
      <c r="FME47" s="967"/>
      <c r="FMF47" s="967"/>
      <c r="FMG47" s="967"/>
      <c r="FMH47" s="967"/>
      <c r="FMI47" s="967"/>
      <c r="FMJ47" s="967"/>
      <c r="FMK47" s="967"/>
      <c r="FML47" s="967"/>
      <c r="FMM47" s="967"/>
      <c r="FMN47" s="967"/>
      <c r="FMO47" s="967"/>
      <c r="FMP47" s="967"/>
      <c r="FMQ47" s="967"/>
      <c r="FMR47" s="967"/>
      <c r="FMS47" s="967"/>
      <c r="FMT47" s="967"/>
      <c r="FMU47" s="967"/>
      <c r="FMV47" s="967"/>
      <c r="FMW47" s="967"/>
      <c r="FMX47" s="967"/>
      <c r="FMY47" s="967"/>
      <c r="FMZ47" s="967"/>
      <c r="FNA47" s="967"/>
      <c r="FNB47" s="967"/>
      <c r="FNC47" s="967"/>
      <c r="FND47" s="967"/>
      <c r="FNE47" s="967"/>
      <c r="FNF47" s="967"/>
      <c r="FNG47" s="967"/>
      <c r="FNH47" s="967"/>
      <c r="FNI47" s="967"/>
      <c r="FNJ47" s="967"/>
      <c r="FNK47" s="967"/>
      <c r="FNL47" s="967"/>
      <c r="FNM47" s="967"/>
      <c r="FNN47" s="967"/>
      <c r="FNO47" s="967"/>
      <c r="FNP47" s="967"/>
      <c r="FNQ47" s="967"/>
      <c r="FNR47" s="967"/>
      <c r="FNS47" s="967"/>
      <c r="FNT47" s="967"/>
      <c r="FNU47" s="967"/>
      <c r="FNV47" s="967"/>
      <c r="FNW47" s="967"/>
      <c r="FNX47" s="967"/>
      <c r="FNY47" s="967"/>
      <c r="FNZ47" s="967"/>
      <c r="FOA47" s="967"/>
      <c r="FOB47" s="967"/>
      <c r="FOC47" s="967"/>
      <c r="FOD47" s="967"/>
      <c r="FOE47" s="967"/>
      <c r="FOF47" s="967"/>
      <c r="FOG47" s="967"/>
      <c r="FOH47" s="967"/>
      <c r="FOI47" s="967"/>
      <c r="FOJ47" s="967"/>
      <c r="FOK47" s="967"/>
      <c r="FOL47" s="967"/>
      <c r="FOM47" s="967"/>
      <c r="FON47" s="967"/>
      <c r="FOO47" s="967"/>
      <c r="FOP47" s="967"/>
      <c r="FOQ47" s="967"/>
      <c r="FOR47" s="967"/>
      <c r="FOS47" s="967"/>
      <c r="FOT47" s="967"/>
      <c r="FOU47" s="967"/>
      <c r="FOV47" s="967"/>
      <c r="FOW47" s="967"/>
      <c r="FOX47" s="967"/>
      <c r="FOY47" s="967"/>
      <c r="FOZ47" s="967"/>
      <c r="FPA47" s="967"/>
      <c r="FPB47" s="967"/>
      <c r="FPC47" s="967"/>
      <c r="FPD47" s="967"/>
      <c r="FPE47" s="967"/>
      <c r="FPF47" s="967"/>
      <c r="FPG47" s="967"/>
      <c r="FPH47" s="967"/>
      <c r="FPI47" s="967"/>
      <c r="FPJ47" s="967"/>
      <c r="FPK47" s="967"/>
      <c r="FPL47" s="967"/>
      <c r="FPM47" s="967"/>
      <c r="FPN47" s="967"/>
      <c r="FPO47" s="967"/>
      <c r="FPP47" s="967"/>
      <c r="FPQ47" s="967"/>
      <c r="FPR47" s="967"/>
      <c r="FPS47" s="967"/>
      <c r="FPT47" s="967"/>
      <c r="FPU47" s="967"/>
      <c r="FPV47" s="967"/>
      <c r="FPW47" s="967"/>
      <c r="FPX47" s="967"/>
      <c r="FPY47" s="967"/>
      <c r="FPZ47" s="967"/>
      <c r="FQA47" s="967"/>
      <c r="FQB47" s="967"/>
      <c r="FQC47" s="967"/>
      <c r="FQD47" s="967"/>
      <c r="FQE47" s="967"/>
      <c r="FQF47" s="967"/>
      <c r="FQG47" s="967"/>
      <c r="FQH47" s="967"/>
      <c r="FQI47" s="967"/>
      <c r="FQJ47" s="967"/>
      <c r="FQK47" s="967"/>
      <c r="FQL47" s="967"/>
      <c r="FQM47" s="967"/>
      <c r="FQN47" s="967"/>
      <c r="FQO47" s="967"/>
      <c r="FQP47" s="967"/>
      <c r="FQQ47" s="967"/>
      <c r="FQR47" s="967"/>
      <c r="FQS47" s="967"/>
      <c r="FQT47" s="967"/>
      <c r="FQU47" s="967"/>
      <c r="FQV47" s="967"/>
      <c r="FQW47" s="967"/>
      <c r="FQX47" s="967"/>
      <c r="FQY47" s="967"/>
      <c r="FQZ47" s="967"/>
      <c r="FRA47" s="967"/>
      <c r="FRB47" s="967"/>
      <c r="FRC47" s="967"/>
      <c r="FRD47" s="967"/>
      <c r="FRE47" s="967"/>
      <c r="FRF47" s="967"/>
      <c r="FRG47" s="967"/>
      <c r="FRH47" s="967"/>
      <c r="FRI47" s="967"/>
      <c r="FRJ47" s="967"/>
      <c r="FRK47" s="967"/>
      <c r="FRL47" s="967"/>
      <c r="FRM47" s="967"/>
      <c r="FRN47" s="967"/>
      <c r="FRO47" s="967"/>
      <c r="FRP47" s="967"/>
      <c r="FRQ47" s="967"/>
      <c r="FRR47" s="967"/>
      <c r="FRS47" s="967"/>
      <c r="FRT47" s="967"/>
      <c r="FRU47" s="967"/>
      <c r="FRV47" s="967"/>
      <c r="FRW47" s="967"/>
      <c r="FRX47" s="967"/>
      <c r="FRY47" s="967"/>
      <c r="FRZ47" s="967"/>
      <c r="FSA47" s="967"/>
      <c r="FSB47" s="967"/>
      <c r="FSC47" s="967"/>
      <c r="FSD47" s="967"/>
      <c r="FSE47" s="967"/>
      <c r="FSF47" s="967"/>
      <c r="FSG47" s="967"/>
      <c r="FSH47" s="967"/>
      <c r="FSI47" s="967"/>
      <c r="FSJ47" s="967"/>
      <c r="FSK47" s="967"/>
      <c r="FSL47" s="967"/>
      <c r="FSM47" s="967"/>
      <c r="FSN47" s="967"/>
      <c r="FSO47" s="967"/>
      <c r="FSP47" s="967"/>
      <c r="FSQ47" s="967"/>
      <c r="FSR47" s="967"/>
      <c r="FSS47" s="967"/>
      <c r="FST47" s="967"/>
      <c r="FSU47" s="967"/>
      <c r="FSV47" s="967"/>
      <c r="FSW47" s="967"/>
      <c r="FSX47" s="967"/>
      <c r="FSY47" s="967"/>
      <c r="FSZ47" s="967"/>
      <c r="FTA47" s="967"/>
      <c r="FTB47" s="967"/>
      <c r="FTC47" s="967"/>
      <c r="FTD47" s="967"/>
      <c r="FTE47" s="967"/>
      <c r="FTF47" s="967"/>
      <c r="FTG47" s="967"/>
      <c r="FTH47" s="967"/>
      <c r="FTI47" s="967"/>
      <c r="FTJ47" s="967"/>
      <c r="FTK47" s="967"/>
      <c r="FTL47" s="967"/>
      <c r="FTM47" s="967"/>
      <c r="FTN47" s="967"/>
      <c r="FTO47" s="967"/>
      <c r="FTP47" s="967"/>
      <c r="FTQ47" s="967"/>
      <c r="FTR47" s="967"/>
      <c r="FTS47" s="967"/>
      <c r="FTT47" s="967"/>
      <c r="FTU47" s="967"/>
      <c r="FTV47" s="967"/>
      <c r="FTW47" s="967"/>
      <c r="FTX47" s="967"/>
      <c r="FTY47" s="967"/>
      <c r="FTZ47" s="967"/>
      <c r="FUA47" s="967"/>
      <c r="FUB47" s="967"/>
      <c r="FUC47" s="967"/>
      <c r="FUD47" s="967"/>
      <c r="FUE47" s="967"/>
      <c r="FUF47" s="967"/>
      <c r="FUG47" s="967"/>
      <c r="FUH47" s="967"/>
      <c r="FUI47" s="967"/>
      <c r="FUJ47" s="967"/>
      <c r="FUK47" s="967"/>
      <c r="FUL47" s="967"/>
      <c r="FUM47" s="967"/>
      <c r="FUN47" s="967"/>
      <c r="FUO47" s="967"/>
      <c r="FUP47" s="967"/>
      <c r="FUQ47" s="967"/>
      <c r="FUR47" s="967"/>
      <c r="FUS47" s="967"/>
      <c r="FUT47" s="967"/>
      <c r="FUU47" s="967"/>
      <c r="FUV47" s="967"/>
      <c r="FUW47" s="967"/>
      <c r="FUX47" s="967"/>
      <c r="FUY47" s="967"/>
      <c r="FUZ47" s="967"/>
      <c r="FVA47" s="967"/>
      <c r="FVB47" s="967"/>
      <c r="FVC47" s="967"/>
      <c r="FVD47" s="967"/>
      <c r="FVE47" s="967"/>
      <c r="FVF47" s="967"/>
      <c r="FVG47" s="967"/>
      <c r="FVH47" s="967"/>
      <c r="FVI47" s="967"/>
      <c r="FVJ47" s="967"/>
      <c r="FVK47" s="967"/>
      <c r="FVL47" s="967"/>
      <c r="FVM47" s="967"/>
      <c r="FVN47" s="967"/>
      <c r="FVO47" s="967"/>
      <c r="FVP47" s="967"/>
      <c r="FVQ47" s="967"/>
      <c r="FVR47" s="967"/>
      <c r="FVS47" s="967"/>
      <c r="FVT47" s="967"/>
      <c r="FVU47" s="967"/>
      <c r="FVV47" s="967"/>
      <c r="FVW47" s="967"/>
      <c r="FVX47" s="967"/>
      <c r="FVY47" s="967"/>
      <c r="FVZ47" s="967"/>
      <c r="FWA47" s="967"/>
      <c r="FWB47" s="967"/>
      <c r="FWC47" s="967"/>
      <c r="FWD47" s="967"/>
      <c r="FWE47" s="967"/>
      <c r="FWF47" s="967"/>
      <c r="FWG47" s="967"/>
      <c r="FWH47" s="967"/>
      <c r="FWI47" s="967"/>
      <c r="FWJ47" s="967"/>
      <c r="FWK47" s="967"/>
      <c r="FWL47" s="967"/>
      <c r="FWM47" s="967"/>
      <c r="FWN47" s="967"/>
      <c r="FWO47" s="967"/>
      <c r="FWP47" s="967"/>
      <c r="FWQ47" s="967"/>
      <c r="FWR47" s="967"/>
      <c r="FWS47" s="967"/>
      <c r="FWT47" s="967"/>
      <c r="FWU47" s="967"/>
      <c r="FWV47" s="967"/>
      <c r="FWW47" s="967"/>
      <c r="FWX47" s="967"/>
      <c r="FWY47" s="967"/>
      <c r="FWZ47" s="967"/>
      <c r="FXA47" s="967"/>
      <c r="FXB47" s="967"/>
      <c r="FXC47" s="967"/>
      <c r="FXD47" s="967"/>
      <c r="FXE47" s="967"/>
      <c r="FXF47" s="967"/>
      <c r="FXG47" s="967"/>
      <c r="FXH47" s="967"/>
      <c r="FXI47" s="967"/>
      <c r="FXJ47" s="967"/>
      <c r="FXK47" s="967"/>
      <c r="FXL47" s="967"/>
      <c r="FXM47" s="967"/>
      <c r="FXN47" s="967"/>
      <c r="FXO47" s="967"/>
      <c r="FXP47" s="967"/>
      <c r="FXQ47" s="967"/>
      <c r="FXR47" s="967"/>
      <c r="FXS47" s="967"/>
      <c r="FXT47" s="967"/>
      <c r="FXU47" s="967"/>
      <c r="FXV47" s="967"/>
      <c r="FXW47" s="967"/>
      <c r="FXX47" s="967"/>
      <c r="FXY47" s="967"/>
      <c r="FXZ47" s="967"/>
      <c r="FYA47" s="967"/>
      <c r="FYB47" s="967"/>
      <c r="FYC47" s="967"/>
      <c r="FYD47" s="967"/>
      <c r="FYE47" s="967"/>
      <c r="FYF47" s="967"/>
      <c r="FYG47" s="967"/>
      <c r="FYH47" s="967"/>
      <c r="FYI47" s="967"/>
      <c r="FYJ47" s="967"/>
      <c r="FYK47" s="967"/>
      <c r="FYL47" s="967"/>
      <c r="FYM47" s="967"/>
      <c r="FYN47" s="967"/>
      <c r="FYO47" s="967"/>
      <c r="FYP47" s="967"/>
      <c r="FYQ47" s="967"/>
      <c r="FYR47" s="967"/>
      <c r="FYS47" s="967"/>
      <c r="FYT47" s="967"/>
      <c r="FYU47" s="967"/>
      <c r="FYV47" s="967"/>
      <c r="FYW47" s="967"/>
      <c r="FYX47" s="967"/>
      <c r="FYY47" s="967"/>
      <c r="FYZ47" s="967"/>
      <c r="FZA47" s="967"/>
      <c r="FZB47" s="967"/>
      <c r="FZC47" s="967"/>
      <c r="FZD47" s="967"/>
      <c r="FZE47" s="967"/>
      <c r="FZF47" s="967"/>
      <c r="FZG47" s="967"/>
      <c r="FZH47" s="967"/>
      <c r="FZI47" s="967"/>
      <c r="FZJ47" s="967"/>
      <c r="FZK47" s="967"/>
      <c r="FZL47" s="967"/>
      <c r="FZM47" s="967"/>
      <c r="FZN47" s="967"/>
      <c r="FZO47" s="967"/>
      <c r="FZP47" s="967"/>
      <c r="FZQ47" s="967"/>
      <c r="FZR47" s="967"/>
      <c r="FZS47" s="967"/>
      <c r="FZT47" s="967"/>
      <c r="FZU47" s="967"/>
      <c r="FZV47" s="967"/>
      <c r="FZW47" s="967"/>
      <c r="FZX47" s="967"/>
      <c r="FZY47" s="967"/>
      <c r="FZZ47" s="967"/>
      <c r="GAA47" s="967"/>
      <c r="GAB47" s="967"/>
      <c r="GAC47" s="967"/>
      <c r="GAD47" s="967"/>
      <c r="GAE47" s="967"/>
      <c r="GAF47" s="967"/>
      <c r="GAG47" s="967"/>
      <c r="GAH47" s="967"/>
      <c r="GAI47" s="967"/>
      <c r="GAJ47" s="967"/>
      <c r="GAK47" s="967"/>
      <c r="GAL47" s="967"/>
      <c r="GAM47" s="967"/>
      <c r="GAN47" s="967"/>
      <c r="GAO47" s="967"/>
      <c r="GAP47" s="967"/>
      <c r="GAQ47" s="967"/>
      <c r="GAR47" s="967"/>
      <c r="GAS47" s="967"/>
      <c r="GAT47" s="967"/>
      <c r="GAU47" s="967"/>
      <c r="GAV47" s="967"/>
      <c r="GAW47" s="967"/>
      <c r="GAX47" s="967"/>
      <c r="GAY47" s="967"/>
      <c r="GAZ47" s="967"/>
      <c r="GBA47" s="967"/>
      <c r="GBB47" s="967"/>
      <c r="GBC47" s="967"/>
      <c r="GBD47" s="967"/>
      <c r="GBE47" s="967"/>
      <c r="GBF47" s="967"/>
      <c r="GBG47" s="967"/>
      <c r="GBH47" s="967"/>
      <c r="GBI47" s="967"/>
      <c r="GBJ47" s="967"/>
      <c r="GBK47" s="967"/>
      <c r="GBL47" s="967"/>
      <c r="GBM47" s="967"/>
      <c r="GBN47" s="967"/>
      <c r="GBO47" s="967"/>
      <c r="GBP47" s="967"/>
      <c r="GBQ47" s="967"/>
      <c r="GBR47" s="967"/>
      <c r="GBS47" s="967"/>
      <c r="GBT47" s="967"/>
      <c r="GBU47" s="967"/>
      <c r="GBV47" s="967"/>
      <c r="GBW47" s="967"/>
      <c r="GBX47" s="967"/>
      <c r="GBY47" s="967"/>
      <c r="GBZ47" s="967"/>
      <c r="GCA47" s="967"/>
      <c r="GCB47" s="967"/>
      <c r="GCC47" s="967"/>
      <c r="GCD47" s="967"/>
      <c r="GCE47" s="967"/>
      <c r="GCF47" s="967"/>
      <c r="GCG47" s="967"/>
      <c r="GCH47" s="967"/>
      <c r="GCI47" s="967"/>
      <c r="GCJ47" s="967"/>
      <c r="GCK47" s="967"/>
      <c r="GCL47" s="967"/>
      <c r="GCM47" s="967"/>
      <c r="GCN47" s="967"/>
      <c r="GCO47" s="967"/>
      <c r="GCP47" s="967"/>
      <c r="GCQ47" s="967"/>
      <c r="GCR47" s="967"/>
      <c r="GCS47" s="967"/>
      <c r="GCT47" s="967"/>
      <c r="GCU47" s="967"/>
      <c r="GCV47" s="967"/>
      <c r="GCW47" s="967"/>
      <c r="GCX47" s="967"/>
      <c r="GCY47" s="967"/>
      <c r="GCZ47" s="967"/>
      <c r="GDA47" s="967"/>
      <c r="GDB47" s="967"/>
      <c r="GDC47" s="967"/>
      <c r="GDD47" s="967"/>
      <c r="GDE47" s="967"/>
      <c r="GDF47" s="967"/>
      <c r="GDG47" s="967"/>
      <c r="GDH47" s="967"/>
      <c r="GDI47" s="967"/>
      <c r="GDJ47" s="967"/>
      <c r="GDK47" s="967"/>
      <c r="GDL47" s="967"/>
      <c r="GDM47" s="967"/>
      <c r="GDN47" s="967"/>
      <c r="GDO47" s="967"/>
      <c r="GDP47" s="967"/>
      <c r="GDQ47" s="967"/>
      <c r="GDR47" s="967"/>
      <c r="GDS47" s="967"/>
      <c r="GDT47" s="967"/>
      <c r="GDU47" s="967"/>
      <c r="GDV47" s="967"/>
      <c r="GDW47" s="967"/>
      <c r="GDX47" s="967"/>
      <c r="GDY47" s="967"/>
      <c r="GDZ47" s="967"/>
      <c r="GEA47" s="967"/>
      <c r="GEB47" s="967"/>
      <c r="GEC47" s="967"/>
      <c r="GED47" s="967"/>
      <c r="GEE47" s="967"/>
      <c r="GEF47" s="967"/>
      <c r="GEG47" s="967"/>
      <c r="GEH47" s="967"/>
      <c r="GEI47" s="967"/>
      <c r="GEJ47" s="967"/>
      <c r="GEK47" s="967"/>
      <c r="GEL47" s="967"/>
      <c r="GEM47" s="967"/>
      <c r="GEN47" s="967"/>
      <c r="GEO47" s="967"/>
      <c r="GEP47" s="967"/>
      <c r="GEQ47" s="967"/>
      <c r="GER47" s="967"/>
      <c r="GES47" s="967"/>
      <c r="GET47" s="967"/>
      <c r="GEU47" s="967"/>
      <c r="GEV47" s="967"/>
      <c r="GEW47" s="967"/>
      <c r="GEX47" s="967"/>
      <c r="GEY47" s="967"/>
      <c r="GEZ47" s="967"/>
      <c r="GFA47" s="967"/>
      <c r="GFB47" s="967"/>
      <c r="GFC47" s="967"/>
      <c r="GFD47" s="967"/>
      <c r="GFE47" s="967"/>
      <c r="GFF47" s="967"/>
      <c r="GFG47" s="967"/>
      <c r="GFH47" s="967"/>
      <c r="GFI47" s="967"/>
      <c r="GFJ47" s="967"/>
      <c r="GFK47" s="967"/>
      <c r="GFL47" s="967"/>
      <c r="GFM47" s="967"/>
      <c r="GFN47" s="967"/>
      <c r="GFO47" s="967"/>
      <c r="GFP47" s="967"/>
      <c r="GFQ47" s="967"/>
      <c r="GFR47" s="967"/>
      <c r="GFS47" s="967"/>
      <c r="GFT47" s="967"/>
      <c r="GFU47" s="967"/>
      <c r="GFV47" s="967"/>
      <c r="GFW47" s="967"/>
      <c r="GFX47" s="967"/>
      <c r="GFY47" s="967"/>
      <c r="GFZ47" s="967"/>
      <c r="GGA47" s="967"/>
      <c r="GGB47" s="967"/>
      <c r="GGC47" s="967"/>
      <c r="GGD47" s="967"/>
      <c r="GGE47" s="967"/>
      <c r="GGF47" s="967"/>
      <c r="GGG47" s="967"/>
      <c r="GGH47" s="967"/>
      <c r="GGI47" s="967"/>
      <c r="GGJ47" s="967"/>
      <c r="GGK47" s="967"/>
      <c r="GGL47" s="967"/>
      <c r="GGM47" s="967"/>
      <c r="GGN47" s="967"/>
      <c r="GGO47" s="967"/>
      <c r="GGP47" s="967"/>
      <c r="GGQ47" s="967"/>
      <c r="GGR47" s="967"/>
      <c r="GGS47" s="967"/>
      <c r="GGT47" s="967"/>
      <c r="GGU47" s="967"/>
      <c r="GGV47" s="967"/>
      <c r="GGW47" s="967"/>
      <c r="GGX47" s="967"/>
      <c r="GGY47" s="967"/>
      <c r="GGZ47" s="967"/>
      <c r="GHA47" s="967"/>
      <c r="GHB47" s="967"/>
      <c r="GHC47" s="967"/>
      <c r="GHD47" s="967"/>
      <c r="GHE47" s="967"/>
      <c r="GHF47" s="967"/>
      <c r="GHG47" s="967"/>
      <c r="GHH47" s="967"/>
      <c r="GHI47" s="967"/>
      <c r="GHJ47" s="967"/>
      <c r="GHK47" s="967"/>
      <c r="GHL47" s="967"/>
      <c r="GHM47" s="967"/>
      <c r="GHN47" s="967"/>
      <c r="GHO47" s="967"/>
      <c r="GHP47" s="967"/>
      <c r="GHQ47" s="967"/>
      <c r="GHR47" s="967"/>
      <c r="GHS47" s="967"/>
      <c r="GHT47" s="967"/>
      <c r="GHU47" s="967"/>
      <c r="GHV47" s="967"/>
      <c r="GHW47" s="967"/>
      <c r="GHX47" s="967"/>
      <c r="GHY47" s="967"/>
      <c r="GHZ47" s="967"/>
      <c r="GIA47" s="967"/>
      <c r="GIB47" s="967"/>
      <c r="GIC47" s="967"/>
      <c r="GID47" s="967"/>
      <c r="GIE47" s="967"/>
      <c r="GIF47" s="967"/>
      <c r="GIG47" s="967"/>
      <c r="GIH47" s="967"/>
      <c r="GII47" s="967"/>
      <c r="GIJ47" s="967"/>
      <c r="GIK47" s="967"/>
      <c r="GIL47" s="967"/>
      <c r="GIM47" s="967"/>
      <c r="GIN47" s="967"/>
      <c r="GIO47" s="967"/>
      <c r="GIP47" s="967"/>
      <c r="GIQ47" s="967"/>
      <c r="GIR47" s="967"/>
      <c r="GIS47" s="967"/>
      <c r="GIT47" s="967"/>
      <c r="GIU47" s="967"/>
      <c r="GIV47" s="967"/>
      <c r="GIW47" s="967"/>
      <c r="GIX47" s="967"/>
      <c r="GIY47" s="967"/>
      <c r="GIZ47" s="967"/>
      <c r="GJA47" s="967"/>
      <c r="GJB47" s="967"/>
      <c r="GJC47" s="967"/>
      <c r="GJD47" s="967"/>
      <c r="GJE47" s="967"/>
      <c r="GJF47" s="967"/>
      <c r="GJG47" s="967"/>
      <c r="GJH47" s="967"/>
      <c r="GJI47" s="967"/>
      <c r="GJJ47" s="967"/>
      <c r="GJK47" s="967"/>
      <c r="GJL47" s="967"/>
      <c r="GJM47" s="967"/>
      <c r="GJN47" s="967"/>
      <c r="GJO47" s="967"/>
      <c r="GJP47" s="967"/>
      <c r="GJQ47" s="967"/>
      <c r="GJR47" s="967"/>
      <c r="GJS47" s="967"/>
      <c r="GJT47" s="967"/>
      <c r="GJU47" s="967"/>
      <c r="GJV47" s="967"/>
      <c r="GJW47" s="967"/>
      <c r="GJX47" s="967"/>
      <c r="GJY47" s="967"/>
      <c r="GJZ47" s="967"/>
      <c r="GKA47" s="967"/>
      <c r="GKB47" s="967"/>
      <c r="GKC47" s="967"/>
      <c r="GKD47" s="967"/>
      <c r="GKE47" s="967"/>
      <c r="GKF47" s="967"/>
      <c r="GKG47" s="967"/>
      <c r="GKH47" s="967"/>
      <c r="GKI47" s="967"/>
      <c r="GKJ47" s="967"/>
      <c r="GKK47" s="967"/>
      <c r="GKL47" s="967"/>
      <c r="GKM47" s="967"/>
      <c r="GKN47" s="967"/>
      <c r="GKO47" s="967"/>
      <c r="GKP47" s="967"/>
      <c r="GKQ47" s="967"/>
      <c r="GKR47" s="967"/>
      <c r="GKS47" s="967"/>
      <c r="GKT47" s="967"/>
      <c r="GKU47" s="967"/>
      <c r="GKV47" s="967"/>
      <c r="GKW47" s="967"/>
      <c r="GKX47" s="967"/>
      <c r="GKY47" s="967"/>
      <c r="GKZ47" s="967"/>
      <c r="GLA47" s="967"/>
      <c r="GLB47" s="967"/>
      <c r="GLC47" s="967"/>
      <c r="GLD47" s="967"/>
      <c r="GLE47" s="967"/>
      <c r="GLF47" s="967"/>
      <c r="GLG47" s="967"/>
      <c r="GLH47" s="967"/>
      <c r="GLI47" s="967"/>
      <c r="GLJ47" s="967"/>
      <c r="GLK47" s="967"/>
      <c r="GLL47" s="967"/>
      <c r="GLM47" s="967"/>
      <c r="GLN47" s="967"/>
      <c r="GLO47" s="967"/>
      <c r="GLP47" s="967"/>
      <c r="GLQ47" s="967"/>
      <c r="GLR47" s="967"/>
      <c r="GLS47" s="967"/>
      <c r="GLT47" s="967"/>
      <c r="GLU47" s="967"/>
      <c r="GLV47" s="967"/>
      <c r="GLW47" s="967"/>
      <c r="GLX47" s="967"/>
      <c r="GLY47" s="967"/>
      <c r="GLZ47" s="967"/>
      <c r="GMA47" s="967"/>
      <c r="GMB47" s="967"/>
      <c r="GMC47" s="967"/>
      <c r="GMD47" s="967"/>
      <c r="GME47" s="967"/>
      <c r="GMF47" s="967"/>
      <c r="GMG47" s="967"/>
      <c r="GMH47" s="967"/>
      <c r="GMI47" s="967"/>
      <c r="GMJ47" s="967"/>
      <c r="GMK47" s="967"/>
      <c r="GML47" s="967"/>
      <c r="GMM47" s="967"/>
      <c r="GMN47" s="967"/>
      <c r="GMO47" s="967"/>
      <c r="GMP47" s="967"/>
      <c r="GMQ47" s="967"/>
      <c r="GMR47" s="967"/>
      <c r="GMS47" s="967"/>
      <c r="GMT47" s="967"/>
      <c r="GMU47" s="967"/>
      <c r="GMV47" s="967"/>
      <c r="GMW47" s="967"/>
      <c r="GMX47" s="967"/>
      <c r="GMY47" s="967"/>
      <c r="GMZ47" s="967"/>
      <c r="GNA47" s="967"/>
      <c r="GNB47" s="967"/>
      <c r="GNC47" s="967"/>
      <c r="GND47" s="967"/>
      <c r="GNE47" s="967"/>
      <c r="GNF47" s="967"/>
      <c r="GNG47" s="967"/>
      <c r="GNH47" s="967"/>
      <c r="GNI47" s="967"/>
      <c r="GNJ47" s="967"/>
      <c r="GNK47" s="967"/>
      <c r="GNL47" s="967"/>
      <c r="GNM47" s="967"/>
      <c r="GNN47" s="967"/>
      <c r="GNO47" s="967"/>
      <c r="GNP47" s="967"/>
      <c r="GNQ47" s="967"/>
      <c r="GNR47" s="967"/>
      <c r="GNS47" s="967"/>
      <c r="GNT47" s="967"/>
      <c r="GNU47" s="967"/>
      <c r="GNV47" s="967"/>
      <c r="GNW47" s="967"/>
      <c r="GNX47" s="967"/>
      <c r="GNY47" s="967"/>
      <c r="GNZ47" s="967"/>
      <c r="GOA47" s="967"/>
      <c r="GOB47" s="967"/>
      <c r="GOC47" s="967"/>
      <c r="GOD47" s="967"/>
      <c r="GOE47" s="967"/>
      <c r="GOF47" s="967"/>
      <c r="GOG47" s="967"/>
      <c r="GOH47" s="967"/>
      <c r="GOI47" s="967"/>
      <c r="GOJ47" s="967"/>
      <c r="GOK47" s="967"/>
      <c r="GOL47" s="967"/>
      <c r="GOM47" s="967"/>
      <c r="GON47" s="967"/>
      <c r="GOO47" s="967"/>
      <c r="GOP47" s="967"/>
      <c r="GOQ47" s="967"/>
      <c r="GOR47" s="967"/>
      <c r="GOS47" s="967"/>
      <c r="GOT47" s="967"/>
      <c r="GOU47" s="967"/>
      <c r="GOV47" s="967"/>
      <c r="GOW47" s="967"/>
      <c r="GOX47" s="967"/>
      <c r="GOY47" s="967"/>
      <c r="GOZ47" s="967"/>
      <c r="GPA47" s="967"/>
      <c r="GPB47" s="967"/>
      <c r="GPC47" s="967"/>
      <c r="GPD47" s="967"/>
      <c r="GPE47" s="967"/>
      <c r="GPF47" s="967"/>
      <c r="GPG47" s="967"/>
      <c r="GPH47" s="967"/>
      <c r="GPI47" s="967"/>
      <c r="GPJ47" s="967"/>
      <c r="GPK47" s="967"/>
      <c r="GPL47" s="967"/>
      <c r="GPM47" s="967"/>
      <c r="GPN47" s="967"/>
      <c r="GPO47" s="967"/>
      <c r="GPP47" s="967"/>
      <c r="GPQ47" s="967"/>
      <c r="GPR47" s="967"/>
      <c r="GPS47" s="967"/>
      <c r="GPT47" s="967"/>
      <c r="GPU47" s="967"/>
      <c r="GPV47" s="967"/>
      <c r="GPW47" s="967"/>
      <c r="GPX47" s="967"/>
      <c r="GPY47" s="967"/>
      <c r="GPZ47" s="967"/>
      <c r="GQA47" s="967"/>
      <c r="GQB47" s="967"/>
      <c r="GQC47" s="967"/>
      <c r="GQD47" s="967"/>
      <c r="GQE47" s="967"/>
      <c r="GQF47" s="967"/>
      <c r="GQG47" s="967"/>
      <c r="GQH47" s="967"/>
      <c r="GQI47" s="967"/>
      <c r="GQJ47" s="967"/>
      <c r="GQK47" s="967"/>
      <c r="GQL47" s="967"/>
      <c r="GQM47" s="967"/>
      <c r="GQN47" s="967"/>
      <c r="GQO47" s="967"/>
      <c r="GQP47" s="967"/>
      <c r="GQQ47" s="967"/>
      <c r="GQR47" s="967"/>
      <c r="GQS47" s="967"/>
      <c r="GQT47" s="967"/>
      <c r="GQU47" s="967"/>
      <c r="GQV47" s="967"/>
      <c r="GQW47" s="967"/>
      <c r="GQX47" s="967"/>
      <c r="GQY47" s="967"/>
      <c r="GQZ47" s="967"/>
      <c r="GRA47" s="967"/>
      <c r="GRB47" s="967"/>
      <c r="GRC47" s="967"/>
      <c r="GRD47" s="967"/>
      <c r="GRE47" s="967"/>
      <c r="GRF47" s="967"/>
      <c r="GRG47" s="967"/>
      <c r="GRH47" s="967"/>
      <c r="GRI47" s="967"/>
      <c r="GRJ47" s="967"/>
      <c r="GRK47" s="967"/>
      <c r="GRL47" s="967"/>
      <c r="GRM47" s="967"/>
      <c r="GRN47" s="967"/>
      <c r="GRO47" s="967"/>
      <c r="GRP47" s="967"/>
      <c r="GRQ47" s="967"/>
      <c r="GRR47" s="967"/>
      <c r="GRS47" s="967"/>
      <c r="GRT47" s="967"/>
      <c r="GRU47" s="967"/>
      <c r="GRV47" s="967"/>
      <c r="GRW47" s="967"/>
      <c r="GRX47" s="967"/>
      <c r="GRY47" s="967"/>
      <c r="GRZ47" s="967"/>
      <c r="GSA47" s="967"/>
      <c r="GSB47" s="967"/>
      <c r="GSC47" s="967"/>
      <c r="GSD47" s="967"/>
      <c r="GSE47" s="967"/>
      <c r="GSF47" s="967"/>
      <c r="GSG47" s="967"/>
      <c r="GSH47" s="967"/>
      <c r="GSI47" s="967"/>
      <c r="GSJ47" s="967"/>
      <c r="GSK47" s="967"/>
      <c r="GSL47" s="967"/>
      <c r="GSM47" s="967"/>
      <c r="GSN47" s="967"/>
      <c r="GSO47" s="967"/>
      <c r="GSP47" s="967"/>
      <c r="GSQ47" s="967"/>
      <c r="GSR47" s="967"/>
      <c r="GSS47" s="967"/>
      <c r="GST47" s="967"/>
      <c r="GSU47" s="967"/>
      <c r="GSV47" s="967"/>
      <c r="GSW47" s="967"/>
      <c r="GSX47" s="967"/>
      <c r="GSY47" s="967"/>
      <c r="GSZ47" s="967"/>
      <c r="GTA47" s="967"/>
      <c r="GTB47" s="967"/>
      <c r="GTC47" s="967"/>
      <c r="GTD47" s="967"/>
      <c r="GTE47" s="967"/>
      <c r="GTF47" s="967"/>
      <c r="GTG47" s="967"/>
      <c r="GTH47" s="967"/>
      <c r="GTI47" s="967"/>
      <c r="GTJ47" s="967"/>
      <c r="GTK47" s="967"/>
      <c r="GTL47" s="967"/>
      <c r="GTM47" s="967"/>
      <c r="GTN47" s="967"/>
      <c r="GTO47" s="967"/>
      <c r="GTP47" s="967"/>
      <c r="GTQ47" s="967"/>
      <c r="GTR47" s="967"/>
      <c r="GTS47" s="967"/>
      <c r="GTT47" s="967"/>
      <c r="GTU47" s="967"/>
      <c r="GTV47" s="967"/>
      <c r="GTW47" s="967"/>
      <c r="GTX47" s="967"/>
      <c r="GTY47" s="967"/>
      <c r="GTZ47" s="967"/>
      <c r="GUA47" s="967"/>
      <c r="GUB47" s="967"/>
      <c r="GUC47" s="967"/>
      <c r="GUD47" s="967"/>
      <c r="GUE47" s="967"/>
      <c r="GUF47" s="967"/>
      <c r="GUG47" s="967"/>
      <c r="GUH47" s="967"/>
      <c r="GUI47" s="967"/>
      <c r="GUJ47" s="967"/>
      <c r="GUK47" s="967"/>
      <c r="GUL47" s="967"/>
      <c r="GUM47" s="967"/>
      <c r="GUN47" s="967"/>
      <c r="GUO47" s="967"/>
      <c r="GUP47" s="967"/>
      <c r="GUQ47" s="967"/>
      <c r="GUR47" s="967"/>
      <c r="GUS47" s="967"/>
      <c r="GUT47" s="967"/>
      <c r="GUU47" s="967"/>
      <c r="GUV47" s="967"/>
      <c r="GUW47" s="967"/>
      <c r="GUX47" s="967"/>
      <c r="GUY47" s="967"/>
      <c r="GUZ47" s="967"/>
      <c r="GVA47" s="967"/>
      <c r="GVB47" s="967"/>
      <c r="GVC47" s="967"/>
      <c r="GVD47" s="967"/>
      <c r="GVE47" s="967"/>
      <c r="GVF47" s="967"/>
      <c r="GVG47" s="967"/>
      <c r="GVH47" s="967"/>
      <c r="GVI47" s="967"/>
      <c r="GVJ47" s="967"/>
      <c r="GVK47" s="967"/>
      <c r="GVL47" s="967"/>
      <c r="GVM47" s="967"/>
      <c r="GVN47" s="967"/>
      <c r="GVO47" s="967"/>
      <c r="GVP47" s="967"/>
      <c r="GVQ47" s="967"/>
      <c r="GVR47" s="967"/>
      <c r="GVS47" s="967"/>
      <c r="GVT47" s="967"/>
      <c r="GVU47" s="967"/>
      <c r="GVV47" s="967"/>
      <c r="GVW47" s="967"/>
      <c r="GVX47" s="967"/>
      <c r="GVY47" s="967"/>
      <c r="GVZ47" s="967"/>
      <c r="GWA47" s="967"/>
      <c r="GWB47" s="967"/>
      <c r="GWC47" s="967"/>
      <c r="GWD47" s="967"/>
      <c r="GWE47" s="967"/>
      <c r="GWF47" s="967"/>
      <c r="GWG47" s="967"/>
      <c r="GWH47" s="967"/>
      <c r="GWI47" s="967"/>
      <c r="GWJ47" s="967"/>
      <c r="GWK47" s="967"/>
      <c r="GWL47" s="967"/>
      <c r="GWM47" s="967"/>
      <c r="GWN47" s="967"/>
      <c r="GWO47" s="967"/>
      <c r="GWP47" s="967"/>
      <c r="GWQ47" s="967"/>
      <c r="GWR47" s="967"/>
      <c r="GWS47" s="967"/>
      <c r="GWT47" s="967"/>
      <c r="GWU47" s="967"/>
      <c r="GWV47" s="967"/>
      <c r="GWW47" s="967"/>
      <c r="GWX47" s="967"/>
      <c r="GWY47" s="967"/>
      <c r="GWZ47" s="967"/>
      <c r="GXA47" s="967"/>
      <c r="GXB47" s="967"/>
      <c r="GXC47" s="967"/>
      <c r="GXD47" s="967"/>
      <c r="GXE47" s="967"/>
      <c r="GXF47" s="967"/>
      <c r="GXG47" s="967"/>
      <c r="GXH47" s="967"/>
      <c r="GXI47" s="967"/>
      <c r="GXJ47" s="967"/>
      <c r="GXK47" s="967"/>
      <c r="GXL47" s="967"/>
      <c r="GXM47" s="967"/>
      <c r="GXN47" s="967"/>
      <c r="GXO47" s="967"/>
      <c r="GXP47" s="967"/>
      <c r="GXQ47" s="967"/>
      <c r="GXR47" s="967"/>
      <c r="GXS47" s="967"/>
      <c r="GXT47" s="967"/>
      <c r="GXU47" s="967"/>
      <c r="GXV47" s="967"/>
      <c r="GXW47" s="967"/>
      <c r="GXX47" s="967"/>
      <c r="GXY47" s="967"/>
      <c r="GXZ47" s="967"/>
      <c r="GYA47" s="967"/>
      <c r="GYB47" s="967"/>
      <c r="GYC47" s="967"/>
      <c r="GYD47" s="967"/>
      <c r="GYE47" s="967"/>
      <c r="GYF47" s="967"/>
      <c r="GYG47" s="967"/>
      <c r="GYH47" s="967"/>
      <c r="GYI47" s="967"/>
      <c r="GYJ47" s="967"/>
      <c r="GYK47" s="967"/>
      <c r="GYL47" s="967"/>
      <c r="GYM47" s="967"/>
      <c r="GYN47" s="967"/>
      <c r="GYO47" s="967"/>
      <c r="GYP47" s="967"/>
      <c r="GYQ47" s="967"/>
      <c r="GYR47" s="967"/>
      <c r="GYS47" s="967"/>
      <c r="GYT47" s="967"/>
      <c r="GYU47" s="967"/>
      <c r="GYV47" s="967"/>
      <c r="GYW47" s="967"/>
      <c r="GYX47" s="967"/>
      <c r="GYY47" s="967"/>
      <c r="GYZ47" s="967"/>
      <c r="GZA47" s="967"/>
      <c r="GZB47" s="967"/>
      <c r="GZC47" s="967"/>
      <c r="GZD47" s="967"/>
      <c r="GZE47" s="967"/>
      <c r="GZF47" s="967"/>
      <c r="GZG47" s="967"/>
      <c r="GZH47" s="967"/>
      <c r="GZI47" s="967"/>
      <c r="GZJ47" s="967"/>
      <c r="GZK47" s="967"/>
      <c r="GZL47" s="967"/>
      <c r="GZM47" s="967"/>
      <c r="GZN47" s="967"/>
      <c r="GZO47" s="967"/>
      <c r="GZP47" s="967"/>
      <c r="GZQ47" s="967"/>
      <c r="GZR47" s="967"/>
      <c r="GZS47" s="967"/>
      <c r="GZT47" s="967"/>
      <c r="GZU47" s="967"/>
      <c r="GZV47" s="967"/>
      <c r="GZW47" s="967"/>
      <c r="GZX47" s="967"/>
      <c r="GZY47" s="967"/>
      <c r="GZZ47" s="967"/>
      <c r="HAA47" s="967"/>
      <c r="HAB47" s="967"/>
      <c r="HAC47" s="967"/>
      <c r="HAD47" s="967"/>
      <c r="HAE47" s="967"/>
      <c r="HAF47" s="967"/>
      <c r="HAG47" s="967"/>
      <c r="HAH47" s="967"/>
      <c r="HAI47" s="967"/>
      <c r="HAJ47" s="967"/>
      <c r="HAK47" s="967"/>
      <c r="HAL47" s="967"/>
      <c r="HAM47" s="967"/>
      <c r="HAN47" s="967"/>
      <c r="HAO47" s="967"/>
      <c r="HAP47" s="967"/>
      <c r="HAQ47" s="967"/>
      <c r="HAR47" s="967"/>
      <c r="HAS47" s="967"/>
      <c r="HAT47" s="967"/>
      <c r="HAU47" s="967"/>
      <c r="HAV47" s="967"/>
      <c r="HAW47" s="967"/>
      <c r="HAX47" s="967"/>
      <c r="HAY47" s="967"/>
      <c r="HAZ47" s="967"/>
      <c r="HBA47" s="967"/>
      <c r="HBB47" s="967"/>
      <c r="HBC47" s="967"/>
      <c r="HBD47" s="967"/>
      <c r="HBE47" s="967"/>
      <c r="HBF47" s="967"/>
      <c r="HBG47" s="967"/>
      <c r="HBH47" s="967"/>
      <c r="HBI47" s="967"/>
      <c r="HBJ47" s="967"/>
      <c r="HBK47" s="967"/>
      <c r="HBL47" s="967"/>
      <c r="HBM47" s="967"/>
      <c r="HBN47" s="967"/>
      <c r="HBO47" s="967"/>
      <c r="HBP47" s="967"/>
      <c r="HBQ47" s="967"/>
      <c r="HBR47" s="967"/>
      <c r="HBS47" s="967"/>
      <c r="HBT47" s="967"/>
      <c r="HBU47" s="967"/>
      <c r="HBV47" s="967"/>
      <c r="HBW47" s="967"/>
      <c r="HBX47" s="967"/>
      <c r="HBY47" s="967"/>
      <c r="HBZ47" s="967"/>
      <c r="HCA47" s="967"/>
      <c r="HCB47" s="967"/>
      <c r="HCC47" s="967"/>
      <c r="HCD47" s="967"/>
      <c r="HCE47" s="967"/>
      <c r="HCF47" s="967"/>
      <c r="HCG47" s="967"/>
      <c r="HCH47" s="967"/>
      <c r="HCI47" s="967"/>
      <c r="HCJ47" s="967"/>
      <c r="HCK47" s="967"/>
      <c r="HCL47" s="967"/>
      <c r="HCM47" s="967"/>
      <c r="HCN47" s="967"/>
      <c r="HCO47" s="967"/>
      <c r="HCP47" s="967"/>
      <c r="HCQ47" s="967"/>
      <c r="HCR47" s="967"/>
      <c r="HCS47" s="967"/>
      <c r="HCT47" s="967"/>
      <c r="HCU47" s="967"/>
      <c r="HCV47" s="967"/>
      <c r="HCW47" s="967"/>
      <c r="HCX47" s="967"/>
      <c r="HCY47" s="967"/>
      <c r="HCZ47" s="967"/>
      <c r="HDA47" s="967"/>
      <c r="HDB47" s="967"/>
      <c r="HDC47" s="967"/>
      <c r="HDD47" s="967"/>
      <c r="HDE47" s="967"/>
      <c r="HDF47" s="967"/>
      <c r="HDG47" s="967"/>
      <c r="HDH47" s="967"/>
      <c r="HDI47" s="967"/>
      <c r="HDJ47" s="967"/>
      <c r="HDK47" s="967"/>
      <c r="HDL47" s="967"/>
      <c r="HDM47" s="967"/>
      <c r="HDN47" s="967"/>
      <c r="HDO47" s="967"/>
      <c r="HDP47" s="967"/>
      <c r="HDQ47" s="967"/>
      <c r="HDR47" s="967"/>
      <c r="HDS47" s="967"/>
      <c r="HDT47" s="967"/>
      <c r="HDU47" s="967"/>
      <c r="HDV47" s="967"/>
      <c r="HDW47" s="967"/>
      <c r="HDX47" s="967"/>
      <c r="HDY47" s="967"/>
      <c r="HDZ47" s="967"/>
      <c r="HEA47" s="967"/>
      <c r="HEB47" s="967"/>
      <c r="HEC47" s="967"/>
      <c r="HED47" s="967"/>
      <c r="HEE47" s="967"/>
      <c r="HEF47" s="967"/>
      <c r="HEG47" s="967"/>
      <c r="HEH47" s="967"/>
      <c r="HEI47" s="967"/>
      <c r="HEJ47" s="967"/>
      <c r="HEK47" s="967"/>
      <c r="HEL47" s="967"/>
      <c r="HEM47" s="967"/>
      <c r="HEN47" s="967"/>
      <c r="HEO47" s="967"/>
      <c r="HEP47" s="967"/>
      <c r="HEQ47" s="967"/>
      <c r="HER47" s="967"/>
      <c r="HES47" s="967"/>
      <c r="HET47" s="967"/>
      <c r="HEU47" s="967"/>
      <c r="HEV47" s="967"/>
      <c r="HEW47" s="967"/>
      <c r="HEX47" s="967"/>
      <c r="HEY47" s="967"/>
      <c r="HEZ47" s="967"/>
      <c r="HFA47" s="967"/>
      <c r="HFB47" s="967"/>
      <c r="HFC47" s="967"/>
      <c r="HFD47" s="967"/>
      <c r="HFE47" s="967"/>
      <c r="HFF47" s="967"/>
      <c r="HFG47" s="967"/>
      <c r="HFH47" s="967"/>
      <c r="HFI47" s="967"/>
      <c r="HFJ47" s="967"/>
      <c r="HFK47" s="967"/>
      <c r="HFL47" s="967"/>
      <c r="HFM47" s="967"/>
      <c r="HFN47" s="967"/>
      <c r="HFO47" s="967"/>
      <c r="HFP47" s="967"/>
      <c r="HFQ47" s="967"/>
      <c r="HFR47" s="967"/>
      <c r="HFS47" s="967"/>
      <c r="HFT47" s="967"/>
      <c r="HFU47" s="967"/>
      <c r="HFV47" s="967"/>
      <c r="HFW47" s="967"/>
      <c r="HFX47" s="967"/>
      <c r="HFY47" s="967"/>
      <c r="HFZ47" s="967"/>
      <c r="HGA47" s="967"/>
      <c r="HGB47" s="967"/>
      <c r="HGC47" s="967"/>
      <c r="HGD47" s="967"/>
      <c r="HGE47" s="967"/>
      <c r="HGF47" s="967"/>
      <c r="HGG47" s="967"/>
      <c r="HGH47" s="967"/>
      <c r="HGI47" s="967"/>
      <c r="HGJ47" s="967"/>
      <c r="HGK47" s="967"/>
      <c r="HGL47" s="967"/>
      <c r="HGM47" s="967"/>
      <c r="HGN47" s="967"/>
      <c r="HGO47" s="967"/>
      <c r="HGP47" s="967"/>
      <c r="HGQ47" s="967"/>
      <c r="HGR47" s="967"/>
      <c r="HGS47" s="967"/>
      <c r="HGT47" s="967"/>
      <c r="HGU47" s="967"/>
      <c r="HGV47" s="967"/>
      <c r="HGW47" s="967"/>
      <c r="HGX47" s="967"/>
      <c r="HGY47" s="967"/>
      <c r="HGZ47" s="967"/>
      <c r="HHA47" s="967"/>
      <c r="HHB47" s="967"/>
      <c r="HHC47" s="967"/>
      <c r="HHD47" s="967"/>
      <c r="HHE47" s="967"/>
      <c r="HHF47" s="967"/>
      <c r="HHG47" s="967"/>
      <c r="HHH47" s="967"/>
      <c r="HHI47" s="967"/>
      <c r="HHJ47" s="967"/>
      <c r="HHK47" s="967"/>
      <c r="HHL47" s="967"/>
      <c r="HHM47" s="967"/>
      <c r="HHN47" s="967"/>
      <c r="HHO47" s="967"/>
      <c r="HHP47" s="967"/>
      <c r="HHQ47" s="967"/>
      <c r="HHR47" s="967"/>
      <c r="HHS47" s="967"/>
      <c r="HHT47" s="967"/>
      <c r="HHU47" s="967"/>
      <c r="HHV47" s="967"/>
      <c r="HHW47" s="967"/>
      <c r="HHX47" s="967"/>
      <c r="HHY47" s="967"/>
      <c r="HHZ47" s="967"/>
      <c r="HIA47" s="967"/>
      <c r="HIB47" s="967"/>
      <c r="HIC47" s="967"/>
      <c r="HID47" s="967"/>
      <c r="HIE47" s="967"/>
      <c r="HIF47" s="967"/>
      <c r="HIG47" s="967"/>
      <c r="HIH47" s="967"/>
      <c r="HII47" s="967"/>
      <c r="HIJ47" s="967"/>
      <c r="HIK47" s="967"/>
      <c r="HIL47" s="967"/>
      <c r="HIM47" s="967"/>
      <c r="HIN47" s="967"/>
      <c r="HIO47" s="967"/>
      <c r="HIP47" s="967"/>
      <c r="HIQ47" s="967"/>
      <c r="HIR47" s="967"/>
      <c r="HIS47" s="967"/>
      <c r="HIT47" s="967"/>
      <c r="HIU47" s="967"/>
      <c r="HIV47" s="967"/>
      <c r="HIW47" s="967"/>
      <c r="HIX47" s="967"/>
      <c r="HIY47" s="967"/>
      <c r="HIZ47" s="967"/>
      <c r="HJA47" s="967"/>
      <c r="HJB47" s="967"/>
      <c r="HJC47" s="967"/>
      <c r="HJD47" s="967"/>
      <c r="HJE47" s="967"/>
      <c r="HJF47" s="967"/>
      <c r="HJG47" s="967"/>
      <c r="HJH47" s="967"/>
      <c r="HJI47" s="967"/>
      <c r="HJJ47" s="967"/>
      <c r="HJK47" s="967"/>
      <c r="HJL47" s="967"/>
      <c r="HJM47" s="967"/>
      <c r="HJN47" s="967"/>
      <c r="HJO47" s="967"/>
      <c r="HJP47" s="967"/>
      <c r="HJQ47" s="967"/>
      <c r="HJR47" s="967"/>
      <c r="HJS47" s="967"/>
      <c r="HJT47" s="967"/>
      <c r="HJU47" s="967"/>
      <c r="HJV47" s="967"/>
      <c r="HJW47" s="967"/>
      <c r="HJX47" s="967"/>
      <c r="HJY47" s="967"/>
      <c r="HJZ47" s="967"/>
      <c r="HKA47" s="967"/>
      <c r="HKB47" s="967"/>
      <c r="HKC47" s="967"/>
      <c r="HKD47" s="967"/>
      <c r="HKE47" s="967"/>
      <c r="HKF47" s="967"/>
      <c r="HKG47" s="967"/>
      <c r="HKH47" s="967"/>
      <c r="HKI47" s="967"/>
      <c r="HKJ47" s="967"/>
      <c r="HKK47" s="967"/>
      <c r="HKL47" s="967"/>
      <c r="HKM47" s="967"/>
      <c r="HKN47" s="967"/>
      <c r="HKO47" s="967"/>
      <c r="HKP47" s="967"/>
      <c r="HKQ47" s="967"/>
      <c r="HKR47" s="967"/>
      <c r="HKS47" s="967"/>
      <c r="HKT47" s="967"/>
      <c r="HKU47" s="967"/>
      <c r="HKV47" s="967"/>
      <c r="HKW47" s="967"/>
      <c r="HKX47" s="967"/>
      <c r="HKY47" s="967"/>
      <c r="HKZ47" s="967"/>
      <c r="HLA47" s="967"/>
      <c r="HLB47" s="967"/>
      <c r="HLC47" s="967"/>
      <c r="HLD47" s="967"/>
      <c r="HLE47" s="967"/>
      <c r="HLF47" s="967"/>
      <c r="HLG47" s="967"/>
      <c r="HLH47" s="967"/>
      <c r="HLI47" s="967"/>
      <c r="HLJ47" s="967"/>
      <c r="HLK47" s="967"/>
      <c r="HLL47" s="967"/>
      <c r="HLM47" s="967"/>
      <c r="HLN47" s="967"/>
      <c r="HLO47" s="967"/>
      <c r="HLP47" s="967"/>
      <c r="HLQ47" s="967"/>
      <c r="HLR47" s="967"/>
      <c r="HLS47" s="967"/>
      <c r="HLT47" s="967"/>
      <c r="HLU47" s="967"/>
      <c r="HLV47" s="967"/>
      <c r="HLW47" s="967"/>
      <c r="HLX47" s="967"/>
      <c r="HLY47" s="967"/>
      <c r="HLZ47" s="967"/>
      <c r="HMA47" s="967"/>
      <c r="HMB47" s="967"/>
      <c r="HMC47" s="967"/>
      <c r="HMD47" s="967"/>
      <c r="HME47" s="967"/>
      <c r="HMF47" s="967"/>
      <c r="HMG47" s="967"/>
      <c r="HMH47" s="967"/>
      <c r="HMI47" s="967"/>
      <c r="HMJ47" s="967"/>
      <c r="HMK47" s="967"/>
      <c r="HML47" s="967"/>
      <c r="HMM47" s="967"/>
      <c r="HMN47" s="967"/>
      <c r="HMO47" s="967"/>
      <c r="HMP47" s="967"/>
      <c r="HMQ47" s="967"/>
      <c r="HMR47" s="967"/>
      <c r="HMS47" s="967"/>
      <c r="HMT47" s="967"/>
      <c r="HMU47" s="967"/>
      <c r="HMV47" s="967"/>
      <c r="HMW47" s="967"/>
      <c r="HMX47" s="967"/>
      <c r="HMY47" s="967"/>
      <c r="HMZ47" s="967"/>
      <c r="HNA47" s="967"/>
      <c r="HNB47" s="967"/>
      <c r="HNC47" s="967"/>
      <c r="HND47" s="967"/>
      <c r="HNE47" s="967"/>
      <c r="HNF47" s="967"/>
      <c r="HNG47" s="967"/>
      <c r="HNH47" s="967"/>
      <c r="HNI47" s="967"/>
      <c r="HNJ47" s="967"/>
      <c r="HNK47" s="967"/>
      <c r="HNL47" s="967"/>
      <c r="HNM47" s="967"/>
      <c r="HNN47" s="967"/>
      <c r="HNO47" s="967"/>
      <c r="HNP47" s="967"/>
      <c r="HNQ47" s="967"/>
      <c r="HNR47" s="967"/>
      <c r="HNS47" s="967"/>
      <c r="HNT47" s="967"/>
      <c r="HNU47" s="967"/>
      <c r="HNV47" s="967"/>
      <c r="HNW47" s="967"/>
      <c r="HNX47" s="967"/>
      <c r="HNY47" s="967"/>
      <c r="HNZ47" s="967"/>
      <c r="HOA47" s="967"/>
      <c r="HOB47" s="967"/>
      <c r="HOC47" s="967"/>
      <c r="HOD47" s="967"/>
      <c r="HOE47" s="967"/>
      <c r="HOF47" s="967"/>
      <c r="HOG47" s="967"/>
      <c r="HOH47" s="967"/>
      <c r="HOI47" s="967"/>
      <c r="HOJ47" s="967"/>
      <c r="HOK47" s="967"/>
      <c r="HOL47" s="967"/>
      <c r="HOM47" s="967"/>
      <c r="HON47" s="967"/>
      <c r="HOO47" s="967"/>
      <c r="HOP47" s="967"/>
      <c r="HOQ47" s="967"/>
      <c r="HOR47" s="967"/>
      <c r="HOS47" s="967"/>
      <c r="HOT47" s="967"/>
      <c r="HOU47" s="967"/>
      <c r="HOV47" s="967"/>
      <c r="HOW47" s="967"/>
      <c r="HOX47" s="967"/>
      <c r="HOY47" s="967"/>
      <c r="HOZ47" s="967"/>
      <c r="HPA47" s="967"/>
      <c r="HPB47" s="967"/>
      <c r="HPC47" s="967"/>
      <c r="HPD47" s="967"/>
      <c r="HPE47" s="967"/>
      <c r="HPF47" s="967"/>
      <c r="HPG47" s="967"/>
      <c r="HPH47" s="967"/>
      <c r="HPI47" s="967"/>
      <c r="HPJ47" s="967"/>
      <c r="HPK47" s="967"/>
      <c r="HPL47" s="967"/>
      <c r="HPM47" s="967"/>
      <c r="HPN47" s="967"/>
      <c r="HPO47" s="967"/>
      <c r="HPP47" s="967"/>
      <c r="HPQ47" s="967"/>
      <c r="HPR47" s="967"/>
      <c r="HPS47" s="967"/>
      <c r="HPT47" s="967"/>
      <c r="HPU47" s="967"/>
      <c r="HPV47" s="967"/>
      <c r="HPW47" s="967"/>
      <c r="HPX47" s="967"/>
      <c r="HPY47" s="967"/>
      <c r="HPZ47" s="967"/>
      <c r="HQA47" s="967"/>
      <c r="HQB47" s="967"/>
      <c r="HQC47" s="967"/>
      <c r="HQD47" s="967"/>
      <c r="HQE47" s="967"/>
      <c r="HQF47" s="967"/>
      <c r="HQG47" s="967"/>
      <c r="HQH47" s="967"/>
      <c r="HQI47" s="967"/>
      <c r="HQJ47" s="967"/>
      <c r="HQK47" s="967"/>
      <c r="HQL47" s="967"/>
      <c r="HQM47" s="967"/>
      <c r="HQN47" s="967"/>
      <c r="HQO47" s="967"/>
      <c r="HQP47" s="967"/>
      <c r="HQQ47" s="967"/>
      <c r="HQR47" s="967"/>
      <c r="HQS47" s="967"/>
      <c r="HQT47" s="967"/>
      <c r="HQU47" s="967"/>
      <c r="HQV47" s="967"/>
      <c r="HQW47" s="967"/>
      <c r="HQX47" s="967"/>
      <c r="HQY47" s="967"/>
      <c r="HQZ47" s="967"/>
      <c r="HRA47" s="967"/>
      <c r="HRB47" s="967"/>
      <c r="HRC47" s="967"/>
      <c r="HRD47" s="967"/>
      <c r="HRE47" s="967"/>
      <c r="HRF47" s="967"/>
      <c r="HRG47" s="967"/>
      <c r="HRH47" s="967"/>
      <c r="HRI47" s="967"/>
      <c r="HRJ47" s="967"/>
      <c r="HRK47" s="967"/>
      <c r="HRL47" s="967"/>
      <c r="HRM47" s="967"/>
      <c r="HRN47" s="967"/>
      <c r="HRO47" s="967"/>
      <c r="HRP47" s="967"/>
      <c r="HRQ47" s="967"/>
      <c r="HRR47" s="967"/>
      <c r="HRS47" s="967"/>
      <c r="HRT47" s="967"/>
      <c r="HRU47" s="967"/>
      <c r="HRV47" s="967"/>
      <c r="HRW47" s="967"/>
      <c r="HRX47" s="967"/>
      <c r="HRY47" s="967"/>
      <c r="HRZ47" s="967"/>
      <c r="HSA47" s="967"/>
      <c r="HSB47" s="967"/>
      <c r="HSC47" s="967"/>
      <c r="HSD47" s="967"/>
      <c r="HSE47" s="967"/>
      <c r="HSF47" s="967"/>
      <c r="HSG47" s="967"/>
      <c r="HSH47" s="967"/>
      <c r="HSI47" s="967"/>
      <c r="HSJ47" s="967"/>
      <c r="HSK47" s="967"/>
      <c r="HSL47" s="967"/>
      <c r="HSM47" s="967"/>
      <c r="HSN47" s="967"/>
      <c r="HSO47" s="967"/>
      <c r="HSP47" s="967"/>
      <c r="HSQ47" s="967"/>
      <c r="HSR47" s="967"/>
      <c r="HSS47" s="967"/>
      <c r="HST47" s="967"/>
      <c r="HSU47" s="967"/>
      <c r="HSV47" s="967"/>
      <c r="HSW47" s="967"/>
      <c r="HSX47" s="967"/>
      <c r="HSY47" s="967"/>
      <c r="HSZ47" s="967"/>
      <c r="HTA47" s="967"/>
      <c r="HTB47" s="967"/>
      <c r="HTC47" s="967"/>
      <c r="HTD47" s="967"/>
      <c r="HTE47" s="967"/>
      <c r="HTF47" s="967"/>
      <c r="HTG47" s="967"/>
      <c r="HTH47" s="967"/>
      <c r="HTI47" s="967"/>
      <c r="HTJ47" s="967"/>
      <c r="HTK47" s="967"/>
      <c r="HTL47" s="967"/>
      <c r="HTM47" s="967"/>
      <c r="HTN47" s="967"/>
      <c r="HTO47" s="967"/>
      <c r="HTP47" s="967"/>
      <c r="HTQ47" s="967"/>
      <c r="HTR47" s="967"/>
      <c r="HTS47" s="967"/>
      <c r="HTT47" s="967"/>
      <c r="HTU47" s="967"/>
      <c r="HTV47" s="967"/>
      <c r="HTW47" s="967"/>
      <c r="HTX47" s="967"/>
      <c r="HTY47" s="967"/>
      <c r="HTZ47" s="967"/>
      <c r="HUA47" s="967"/>
      <c r="HUB47" s="967"/>
      <c r="HUC47" s="967"/>
      <c r="HUD47" s="967"/>
      <c r="HUE47" s="967"/>
      <c r="HUF47" s="967"/>
      <c r="HUG47" s="967"/>
      <c r="HUH47" s="967"/>
      <c r="HUI47" s="967"/>
      <c r="HUJ47" s="967"/>
      <c r="HUK47" s="967"/>
      <c r="HUL47" s="967"/>
      <c r="HUM47" s="967"/>
      <c r="HUN47" s="967"/>
      <c r="HUO47" s="967"/>
      <c r="HUP47" s="967"/>
      <c r="HUQ47" s="967"/>
      <c r="HUR47" s="967"/>
      <c r="HUS47" s="967"/>
      <c r="HUT47" s="967"/>
      <c r="HUU47" s="967"/>
      <c r="HUV47" s="967"/>
      <c r="HUW47" s="967"/>
      <c r="HUX47" s="967"/>
      <c r="HUY47" s="967"/>
      <c r="HUZ47" s="967"/>
      <c r="HVA47" s="967"/>
      <c r="HVB47" s="967"/>
      <c r="HVC47" s="967"/>
      <c r="HVD47" s="967"/>
      <c r="HVE47" s="967"/>
      <c r="HVF47" s="967"/>
      <c r="HVG47" s="967"/>
      <c r="HVH47" s="967"/>
      <c r="HVI47" s="967"/>
      <c r="HVJ47" s="967"/>
      <c r="HVK47" s="967"/>
      <c r="HVL47" s="967"/>
      <c r="HVM47" s="967"/>
      <c r="HVN47" s="967"/>
      <c r="HVO47" s="967"/>
      <c r="HVP47" s="967"/>
      <c r="HVQ47" s="967"/>
      <c r="HVR47" s="967"/>
      <c r="HVS47" s="967"/>
      <c r="HVT47" s="967"/>
      <c r="HVU47" s="967"/>
      <c r="HVV47" s="967"/>
      <c r="HVW47" s="967"/>
      <c r="HVX47" s="967"/>
      <c r="HVY47" s="967"/>
      <c r="HVZ47" s="967"/>
      <c r="HWA47" s="967"/>
      <c r="HWB47" s="967"/>
      <c r="HWC47" s="967"/>
      <c r="HWD47" s="967"/>
      <c r="HWE47" s="967"/>
      <c r="HWF47" s="967"/>
      <c r="HWG47" s="967"/>
      <c r="HWH47" s="967"/>
      <c r="HWI47" s="967"/>
      <c r="HWJ47" s="967"/>
      <c r="HWK47" s="967"/>
      <c r="HWL47" s="967"/>
      <c r="HWM47" s="967"/>
      <c r="HWN47" s="967"/>
      <c r="HWO47" s="967"/>
      <c r="HWP47" s="967"/>
      <c r="HWQ47" s="967"/>
      <c r="HWR47" s="967"/>
      <c r="HWS47" s="967"/>
      <c r="HWT47" s="967"/>
      <c r="HWU47" s="967"/>
      <c r="HWV47" s="967"/>
      <c r="HWW47" s="967"/>
      <c r="HWX47" s="967"/>
      <c r="HWY47" s="967"/>
      <c r="HWZ47" s="967"/>
      <c r="HXA47" s="967"/>
      <c r="HXB47" s="967"/>
      <c r="HXC47" s="967"/>
      <c r="HXD47" s="967"/>
      <c r="HXE47" s="967"/>
      <c r="HXF47" s="967"/>
      <c r="HXG47" s="967"/>
      <c r="HXH47" s="967"/>
      <c r="HXI47" s="967"/>
      <c r="HXJ47" s="967"/>
      <c r="HXK47" s="967"/>
      <c r="HXL47" s="967"/>
      <c r="HXM47" s="967"/>
      <c r="HXN47" s="967"/>
      <c r="HXO47" s="967"/>
      <c r="HXP47" s="967"/>
      <c r="HXQ47" s="967"/>
      <c r="HXR47" s="967"/>
      <c r="HXS47" s="967"/>
      <c r="HXT47" s="967"/>
      <c r="HXU47" s="967"/>
      <c r="HXV47" s="967"/>
      <c r="HXW47" s="967"/>
      <c r="HXX47" s="967"/>
      <c r="HXY47" s="967"/>
      <c r="HXZ47" s="967"/>
      <c r="HYA47" s="967"/>
      <c r="HYB47" s="967"/>
      <c r="HYC47" s="967"/>
      <c r="HYD47" s="967"/>
      <c r="HYE47" s="967"/>
      <c r="HYF47" s="967"/>
      <c r="HYG47" s="967"/>
      <c r="HYH47" s="967"/>
      <c r="HYI47" s="967"/>
      <c r="HYJ47" s="967"/>
      <c r="HYK47" s="967"/>
      <c r="HYL47" s="967"/>
      <c r="HYM47" s="967"/>
      <c r="HYN47" s="967"/>
      <c r="HYO47" s="967"/>
      <c r="HYP47" s="967"/>
      <c r="HYQ47" s="967"/>
      <c r="HYR47" s="967"/>
      <c r="HYS47" s="967"/>
      <c r="HYT47" s="967"/>
      <c r="HYU47" s="967"/>
      <c r="HYV47" s="967"/>
      <c r="HYW47" s="967"/>
      <c r="HYX47" s="967"/>
      <c r="HYY47" s="967"/>
      <c r="HYZ47" s="967"/>
      <c r="HZA47" s="967"/>
      <c r="HZB47" s="967"/>
      <c r="HZC47" s="967"/>
      <c r="HZD47" s="967"/>
      <c r="HZE47" s="967"/>
      <c r="HZF47" s="967"/>
      <c r="HZG47" s="967"/>
      <c r="HZH47" s="967"/>
      <c r="HZI47" s="967"/>
      <c r="HZJ47" s="967"/>
      <c r="HZK47" s="967"/>
      <c r="HZL47" s="967"/>
      <c r="HZM47" s="967"/>
      <c r="HZN47" s="967"/>
      <c r="HZO47" s="967"/>
      <c r="HZP47" s="967"/>
      <c r="HZQ47" s="967"/>
      <c r="HZR47" s="967"/>
      <c r="HZS47" s="967"/>
      <c r="HZT47" s="967"/>
      <c r="HZU47" s="967"/>
      <c r="HZV47" s="967"/>
      <c r="HZW47" s="967"/>
      <c r="HZX47" s="967"/>
      <c r="HZY47" s="967"/>
      <c r="HZZ47" s="967"/>
      <c r="IAA47" s="967"/>
      <c r="IAB47" s="967"/>
      <c r="IAC47" s="967"/>
      <c r="IAD47" s="967"/>
      <c r="IAE47" s="967"/>
      <c r="IAF47" s="967"/>
      <c r="IAG47" s="967"/>
      <c r="IAH47" s="967"/>
      <c r="IAI47" s="967"/>
      <c r="IAJ47" s="967"/>
      <c r="IAK47" s="967"/>
      <c r="IAL47" s="967"/>
      <c r="IAM47" s="967"/>
      <c r="IAN47" s="967"/>
      <c r="IAO47" s="967"/>
      <c r="IAP47" s="967"/>
      <c r="IAQ47" s="967"/>
      <c r="IAR47" s="967"/>
      <c r="IAS47" s="967"/>
      <c r="IAT47" s="967"/>
      <c r="IAU47" s="967"/>
      <c r="IAV47" s="967"/>
      <c r="IAW47" s="967"/>
      <c r="IAX47" s="967"/>
      <c r="IAY47" s="967"/>
      <c r="IAZ47" s="967"/>
      <c r="IBA47" s="967"/>
      <c r="IBB47" s="967"/>
      <c r="IBC47" s="967"/>
      <c r="IBD47" s="967"/>
      <c r="IBE47" s="967"/>
      <c r="IBF47" s="967"/>
      <c r="IBG47" s="967"/>
      <c r="IBH47" s="967"/>
      <c r="IBI47" s="967"/>
      <c r="IBJ47" s="967"/>
      <c r="IBK47" s="967"/>
      <c r="IBL47" s="967"/>
      <c r="IBM47" s="967"/>
      <c r="IBN47" s="967"/>
      <c r="IBO47" s="967"/>
      <c r="IBP47" s="967"/>
      <c r="IBQ47" s="967"/>
      <c r="IBR47" s="967"/>
      <c r="IBS47" s="967"/>
      <c r="IBT47" s="967"/>
      <c r="IBU47" s="967"/>
      <c r="IBV47" s="967"/>
      <c r="IBW47" s="967"/>
      <c r="IBX47" s="967"/>
      <c r="IBY47" s="967"/>
      <c r="IBZ47" s="967"/>
      <c r="ICA47" s="967"/>
      <c r="ICB47" s="967"/>
      <c r="ICC47" s="967"/>
      <c r="ICD47" s="967"/>
      <c r="ICE47" s="967"/>
      <c r="ICF47" s="967"/>
      <c r="ICG47" s="967"/>
      <c r="ICH47" s="967"/>
      <c r="ICI47" s="967"/>
      <c r="ICJ47" s="967"/>
      <c r="ICK47" s="967"/>
      <c r="ICL47" s="967"/>
      <c r="ICM47" s="967"/>
      <c r="ICN47" s="967"/>
      <c r="ICO47" s="967"/>
      <c r="ICP47" s="967"/>
      <c r="ICQ47" s="967"/>
      <c r="ICR47" s="967"/>
      <c r="ICS47" s="967"/>
      <c r="ICT47" s="967"/>
      <c r="ICU47" s="967"/>
      <c r="ICV47" s="967"/>
      <c r="ICW47" s="967"/>
      <c r="ICX47" s="967"/>
      <c r="ICY47" s="967"/>
      <c r="ICZ47" s="967"/>
      <c r="IDA47" s="967"/>
      <c r="IDB47" s="967"/>
      <c r="IDC47" s="967"/>
      <c r="IDD47" s="967"/>
      <c r="IDE47" s="967"/>
      <c r="IDF47" s="967"/>
      <c r="IDG47" s="967"/>
      <c r="IDH47" s="967"/>
      <c r="IDI47" s="967"/>
      <c r="IDJ47" s="967"/>
      <c r="IDK47" s="967"/>
      <c r="IDL47" s="967"/>
      <c r="IDM47" s="967"/>
      <c r="IDN47" s="967"/>
      <c r="IDO47" s="967"/>
      <c r="IDP47" s="967"/>
      <c r="IDQ47" s="967"/>
      <c r="IDR47" s="967"/>
      <c r="IDS47" s="967"/>
      <c r="IDT47" s="967"/>
      <c r="IDU47" s="967"/>
      <c r="IDV47" s="967"/>
      <c r="IDW47" s="967"/>
      <c r="IDX47" s="967"/>
      <c r="IDY47" s="967"/>
      <c r="IDZ47" s="967"/>
      <c r="IEA47" s="967"/>
      <c r="IEB47" s="967"/>
      <c r="IEC47" s="967"/>
      <c r="IED47" s="967"/>
      <c r="IEE47" s="967"/>
      <c r="IEF47" s="967"/>
      <c r="IEG47" s="967"/>
      <c r="IEH47" s="967"/>
      <c r="IEI47" s="967"/>
      <c r="IEJ47" s="967"/>
      <c r="IEK47" s="967"/>
      <c r="IEL47" s="967"/>
      <c r="IEM47" s="967"/>
      <c r="IEN47" s="967"/>
      <c r="IEO47" s="967"/>
      <c r="IEP47" s="967"/>
      <c r="IEQ47" s="967"/>
      <c r="IER47" s="967"/>
      <c r="IES47" s="967"/>
      <c r="IET47" s="967"/>
      <c r="IEU47" s="967"/>
      <c r="IEV47" s="967"/>
      <c r="IEW47" s="967"/>
      <c r="IEX47" s="967"/>
      <c r="IEY47" s="967"/>
      <c r="IEZ47" s="967"/>
      <c r="IFA47" s="967"/>
      <c r="IFB47" s="967"/>
      <c r="IFC47" s="967"/>
      <c r="IFD47" s="967"/>
      <c r="IFE47" s="967"/>
      <c r="IFF47" s="967"/>
      <c r="IFG47" s="967"/>
      <c r="IFH47" s="967"/>
      <c r="IFI47" s="967"/>
      <c r="IFJ47" s="967"/>
      <c r="IFK47" s="967"/>
      <c r="IFL47" s="967"/>
      <c r="IFM47" s="967"/>
      <c r="IFN47" s="967"/>
      <c r="IFO47" s="967"/>
      <c r="IFP47" s="967"/>
      <c r="IFQ47" s="967"/>
      <c r="IFR47" s="967"/>
      <c r="IFS47" s="967"/>
      <c r="IFT47" s="967"/>
      <c r="IFU47" s="967"/>
      <c r="IFV47" s="967"/>
      <c r="IFW47" s="967"/>
      <c r="IFX47" s="967"/>
      <c r="IFY47" s="967"/>
      <c r="IFZ47" s="967"/>
      <c r="IGA47" s="967"/>
      <c r="IGB47" s="967"/>
      <c r="IGC47" s="967"/>
      <c r="IGD47" s="967"/>
      <c r="IGE47" s="967"/>
      <c r="IGF47" s="967"/>
      <c r="IGG47" s="967"/>
      <c r="IGH47" s="967"/>
      <c r="IGI47" s="967"/>
      <c r="IGJ47" s="967"/>
      <c r="IGK47" s="967"/>
      <c r="IGL47" s="967"/>
      <c r="IGM47" s="967"/>
      <c r="IGN47" s="967"/>
      <c r="IGO47" s="967"/>
      <c r="IGP47" s="967"/>
      <c r="IGQ47" s="967"/>
      <c r="IGR47" s="967"/>
      <c r="IGS47" s="967"/>
      <c r="IGT47" s="967"/>
      <c r="IGU47" s="967"/>
      <c r="IGV47" s="967"/>
      <c r="IGW47" s="967"/>
      <c r="IGX47" s="967"/>
      <c r="IGY47" s="967"/>
      <c r="IGZ47" s="967"/>
      <c r="IHA47" s="967"/>
      <c r="IHB47" s="967"/>
      <c r="IHC47" s="967"/>
      <c r="IHD47" s="967"/>
      <c r="IHE47" s="967"/>
      <c r="IHF47" s="967"/>
      <c r="IHG47" s="967"/>
      <c r="IHH47" s="967"/>
      <c r="IHI47" s="967"/>
      <c r="IHJ47" s="967"/>
      <c r="IHK47" s="967"/>
      <c r="IHL47" s="967"/>
      <c r="IHM47" s="967"/>
      <c r="IHN47" s="967"/>
      <c r="IHO47" s="967"/>
      <c r="IHP47" s="967"/>
      <c r="IHQ47" s="967"/>
      <c r="IHR47" s="967"/>
      <c r="IHS47" s="967"/>
      <c r="IHT47" s="967"/>
      <c r="IHU47" s="967"/>
      <c r="IHV47" s="967"/>
      <c r="IHW47" s="967"/>
      <c r="IHX47" s="967"/>
      <c r="IHY47" s="967"/>
      <c r="IHZ47" s="967"/>
      <c r="IIA47" s="967"/>
      <c r="IIB47" s="967"/>
      <c r="IIC47" s="967"/>
      <c r="IID47" s="967"/>
      <c r="IIE47" s="967"/>
      <c r="IIF47" s="967"/>
      <c r="IIG47" s="967"/>
      <c r="IIH47" s="967"/>
      <c r="III47" s="967"/>
      <c r="IIJ47" s="967"/>
      <c r="IIK47" s="967"/>
      <c r="IIL47" s="967"/>
      <c r="IIM47" s="967"/>
      <c r="IIN47" s="967"/>
      <c r="IIO47" s="967"/>
      <c r="IIP47" s="967"/>
      <c r="IIQ47" s="967"/>
      <c r="IIR47" s="967"/>
      <c r="IIS47" s="967"/>
      <c r="IIT47" s="967"/>
      <c r="IIU47" s="967"/>
      <c r="IIV47" s="967"/>
      <c r="IIW47" s="967"/>
      <c r="IIX47" s="967"/>
      <c r="IIY47" s="967"/>
      <c r="IIZ47" s="967"/>
      <c r="IJA47" s="967"/>
      <c r="IJB47" s="967"/>
      <c r="IJC47" s="967"/>
      <c r="IJD47" s="967"/>
      <c r="IJE47" s="967"/>
      <c r="IJF47" s="967"/>
      <c r="IJG47" s="967"/>
      <c r="IJH47" s="967"/>
      <c r="IJI47" s="967"/>
      <c r="IJJ47" s="967"/>
      <c r="IJK47" s="967"/>
      <c r="IJL47" s="967"/>
      <c r="IJM47" s="967"/>
      <c r="IJN47" s="967"/>
      <c r="IJO47" s="967"/>
      <c r="IJP47" s="967"/>
      <c r="IJQ47" s="967"/>
      <c r="IJR47" s="967"/>
      <c r="IJS47" s="967"/>
      <c r="IJT47" s="967"/>
      <c r="IJU47" s="967"/>
      <c r="IJV47" s="967"/>
      <c r="IJW47" s="967"/>
      <c r="IJX47" s="967"/>
      <c r="IJY47" s="967"/>
      <c r="IJZ47" s="967"/>
      <c r="IKA47" s="967"/>
      <c r="IKB47" s="967"/>
      <c r="IKC47" s="967"/>
      <c r="IKD47" s="967"/>
      <c r="IKE47" s="967"/>
      <c r="IKF47" s="967"/>
      <c r="IKG47" s="967"/>
      <c r="IKH47" s="967"/>
      <c r="IKI47" s="967"/>
      <c r="IKJ47" s="967"/>
      <c r="IKK47" s="967"/>
      <c r="IKL47" s="967"/>
      <c r="IKM47" s="967"/>
      <c r="IKN47" s="967"/>
      <c r="IKO47" s="967"/>
      <c r="IKP47" s="967"/>
      <c r="IKQ47" s="967"/>
      <c r="IKR47" s="967"/>
      <c r="IKS47" s="967"/>
      <c r="IKT47" s="967"/>
      <c r="IKU47" s="967"/>
      <c r="IKV47" s="967"/>
      <c r="IKW47" s="967"/>
      <c r="IKX47" s="967"/>
      <c r="IKY47" s="967"/>
      <c r="IKZ47" s="967"/>
      <c r="ILA47" s="967"/>
      <c r="ILB47" s="967"/>
      <c r="ILC47" s="967"/>
      <c r="ILD47" s="967"/>
      <c r="ILE47" s="967"/>
      <c r="ILF47" s="967"/>
      <c r="ILG47" s="967"/>
      <c r="ILH47" s="967"/>
      <c r="ILI47" s="967"/>
      <c r="ILJ47" s="967"/>
      <c r="ILK47" s="967"/>
      <c r="ILL47" s="967"/>
      <c r="ILM47" s="967"/>
      <c r="ILN47" s="967"/>
      <c r="ILO47" s="967"/>
      <c r="ILP47" s="967"/>
      <c r="ILQ47" s="967"/>
      <c r="ILR47" s="967"/>
      <c r="ILS47" s="967"/>
      <c r="ILT47" s="967"/>
      <c r="ILU47" s="967"/>
      <c r="ILV47" s="967"/>
      <c r="ILW47" s="967"/>
      <c r="ILX47" s="967"/>
      <c r="ILY47" s="967"/>
      <c r="ILZ47" s="967"/>
      <c r="IMA47" s="967"/>
      <c r="IMB47" s="967"/>
      <c r="IMC47" s="967"/>
      <c r="IMD47" s="967"/>
      <c r="IME47" s="967"/>
      <c r="IMF47" s="967"/>
      <c r="IMG47" s="967"/>
      <c r="IMH47" s="967"/>
      <c r="IMI47" s="967"/>
      <c r="IMJ47" s="967"/>
      <c r="IMK47" s="967"/>
      <c r="IML47" s="967"/>
      <c r="IMM47" s="967"/>
      <c r="IMN47" s="967"/>
      <c r="IMO47" s="967"/>
      <c r="IMP47" s="967"/>
      <c r="IMQ47" s="967"/>
      <c r="IMR47" s="967"/>
      <c r="IMS47" s="967"/>
      <c r="IMT47" s="967"/>
      <c r="IMU47" s="967"/>
      <c r="IMV47" s="967"/>
      <c r="IMW47" s="967"/>
      <c r="IMX47" s="967"/>
      <c r="IMY47" s="967"/>
      <c r="IMZ47" s="967"/>
      <c r="INA47" s="967"/>
      <c r="INB47" s="967"/>
      <c r="INC47" s="967"/>
      <c r="IND47" s="967"/>
      <c r="INE47" s="967"/>
      <c r="INF47" s="967"/>
      <c r="ING47" s="967"/>
      <c r="INH47" s="967"/>
      <c r="INI47" s="967"/>
      <c r="INJ47" s="967"/>
      <c r="INK47" s="967"/>
      <c r="INL47" s="967"/>
      <c r="INM47" s="967"/>
      <c r="INN47" s="967"/>
      <c r="INO47" s="967"/>
      <c r="INP47" s="967"/>
      <c r="INQ47" s="967"/>
      <c r="INR47" s="967"/>
      <c r="INS47" s="967"/>
      <c r="INT47" s="967"/>
      <c r="INU47" s="967"/>
      <c r="INV47" s="967"/>
      <c r="INW47" s="967"/>
      <c r="INX47" s="967"/>
      <c r="INY47" s="967"/>
      <c r="INZ47" s="967"/>
      <c r="IOA47" s="967"/>
      <c r="IOB47" s="967"/>
      <c r="IOC47" s="967"/>
      <c r="IOD47" s="967"/>
      <c r="IOE47" s="967"/>
      <c r="IOF47" s="967"/>
      <c r="IOG47" s="967"/>
      <c r="IOH47" s="967"/>
      <c r="IOI47" s="967"/>
      <c r="IOJ47" s="967"/>
      <c r="IOK47" s="967"/>
      <c r="IOL47" s="967"/>
      <c r="IOM47" s="967"/>
      <c r="ION47" s="967"/>
      <c r="IOO47" s="967"/>
      <c r="IOP47" s="967"/>
      <c r="IOQ47" s="967"/>
      <c r="IOR47" s="967"/>
      <c r="IOS47" s="967"/>
      <c r="IOT47" s="967"/>
      <c r="IOU47" s="967"/>
      <c r="IOV47" s="967"/>
      <c r="IOW47" s="967"/>
      <c r="IOX47" s="967"/>
      <c r="IOY47" s="967"/>
      <c r="IOZ47" s="967"/>
      <c r="IPA47" s="967"/>
      <c r="IPB47" s="967"/>
      <c r="IPC47" s="967"/>
      <c r="IPD47" s="967"/>
      <c r="IPE47" s="967"/>
      <c r="IPF47" s="967"/>
      <c r="IPG47" s="967"/>
      <c r="IPH47" s="967"/>
      <c r="IPI47" s="967"/>
      <c r="IPJ47" s="967"/>
      <c r="IPK47" s="967"/>
      <c r="IPL47" s="967"/>
      <c r="IPM47" s="967"/>
      <c r="IPN47" s="967"/>
      <c r="IPO47" s="967"/>
      <c r="IPP47" s="967"/>
      <c r="IPQ47" s="967"/>
      <c r="IPR47" s="967"/>
      <c r="IPS47" s="967"/>
      <c r="IPT47" s="967"/>
      <c r="IPU47" s="967"/>
      <c r="IPV47" s="967"/>
      <c r="IPW47" s="967"/>
      <c r="IPX47" s="967"/>
      <c r="IPY47" s="967"/>
      <c r="IPZ47" s="967"/>
      <c r="IQA47" s="967"/>
      <c r="IQB47" s="967"/>
      <c r="IQC47" s="967"/>
      <c r="IQD47" s="967"/>
      <c r="IQE47" s="967"/>
      <c r="IQF47" s="967"/>
      <c r="IQG47" s="967"/>
      <c r="IQH47" s="967"/>
      <c r="IQI47" s="967"/>
      <c r="IQJ47" s="967"/>
      <c r="IQK47" s="967"/>
      <c r="IQL47" s="967"/>
      <c r="IQM47" s="967"/>
      <c r="IQN47" s="967"/>
      <c r="IQO47" s="967"/>
      <c r="IQP47" s="967"/>
      <c r="IQQ47" s="967"/>
      <c r="IQR47" s="967"/>
      <c r="IQS47" s="967"/>
      <c r="IQT47" s="967"/>
      <c r="IQU47" s="967"/>
      <c r="IQV47" s="967"/>
      <c r="IQW47" s="967"/>
      <c r="IQX47" s="967"/>
      <c r="IQY47" s="967"/>
      <c r="IQZ47" s="967"/>
      <c r="IRA47" s="967"/>
      <c r="IRB47" s="967"/>
      <c r="IRC47" s="967"/>
      <c r="IRD47" s="967"/>
      <c r="IRE47" s="967"/>
      <c r="IRF47" s="967"/>
      <c r="IRG47" s="967"/>
      <c r="IRH47" s="967"/>
      <c r="IRI47" s="967"/>
      <c r="IRJ47" s="967"/>
      <c r="IRK47" s="967"/>
      <c r="IRL47" s="967"/>
      <c r="IRM47" s="967"/>
      <c r="IRN47" s="967"/>
      <c r="IRO47" s="967"/>
      <c r="IRP47" s="967"/>
      <c r="IRQ47" s="967"/>
      <c r="IRR47" s="967"/>
      <c r="IRS47" s="967"/>
      <c r="IRT47" s="967"/>
      <c r="IRU47" s="967"/>
      <c r="IRV47" s="967"/>
      <c r="IRW47" s="967"/>
      <c r="IRX47" s="967"/>
      <c r="IRY47" s="967"/>
      <c r="IRZ47" s="967"/>
      <c r="ISA47" s="967"/>
      <c r="ISB47" s="967"/>
      <c r="ISC47" s="967"/>
      <c r="ISD47" s="967"/>
      <c r="ISE47" s="967"/>
      <c r="ISF47" s="967"/>
      <c r="ISG47" s="967"/>
      <c r="ISH47" s="967"/>
      <c r="ISI47" s="967"/>
      <c r="ISJ47" s="967"/>
      <c r="ISK47" s="967"/>
      <c r="ISL47" s="967"/>
      <c r="ISM47" s="967"/>
      <c r="ISN47" s="967"/>
      <c r="ISO47" s="967"/>
      <c r="ISP47" s="967"/>
      <c r="ISQ47" s="967"/>
      <c r="ISR47" s="967"/>
      <c r="ISS47" s="967"/>
      <c r="IST47" s="967"/>
      <c r="ISU47" s="967"/>
      <c r="ISV47" s="967"/>
      <c r="ISW47" s="967"/>
      <c r="ISX47" s="967"/>
      <c r="ISY47" s="967"/>
      <c r="ISZ47" s="967"/>
      <c r="ITA47" s="967"/>
      <c r="ITB47" s="967"/>
      <c r="ITC47" s="967"/>
      <c r="ITD47" s="967"/>
      <c r="ITE47" s="967"/>
      <c r="ITF47" s="967"/>
      <c r="ITG47" s="967"/>
      <c r="ITH47" s="967"/>
      <c r="ITI47" s="967"/>
      <c r="ITJ47" s="967"/>
      <c r="ITK47" s="967"/>
      <c r="ITL47" s="967"/>
      <c r="ITM47" s="967"/>
      <c r="ITN47" s="967"/>
      <c r="ITO47" s="967"/>
      <c r="ITP47" s="967"/>
      <c r="ITQ47" s="967"/>
      <c r="ITR47" s="967"/>
      <c r="ITS47" s="967"/>
      <c r="ITT47" s="967"/>
      <c r="ITU47" s="967"/>
      <c r="ITV47" s="967"/>
      <c r="ITW47" s="967"/>
      <c r="ITX47" s="967"/>
      <c r="ITY47" s="967"/>
      <c r="ITZ47" s="967"/>
      <c r="IUA47" s="967"/>
      <c r="IUB47" s="967"/>
      <c r="IUC47" s="967"/>
      <c r="IUD47" s="967"/>
      <c r="IUE47" s="967"/>
      <c r="IUF47" s="967"/>
      <c r="IUG47" s="967"/>
      <c r="IUH47" s="967"/>
      <c r="IUI47" s="967"/>
      <c r="IUJ47" s="967"/>
      <c r="IUK47" s="967"/>
      <c r="IUL47" s="967"/>
      <c r="IUM47" s="967"/>
      <c r="IUN47" s="967"/>
      <c r="IUO47" s="967"/>
      <c r="IUP47" s="967"/>
      <c r="IUQ47" s="967"/>
      <c r="IUR47" s="967"/>
      <c r="IUS47" s="967"/>
      <c r="IUT47" s="967"/>
      <c r="IUU47" s="967"/>
      <c r="IUV47" s="967"/>
      <c r="IUW47" s="967"/>
      <c r="IUX47" s="967"/>
      <c r="IUY47" s="967"/>
      <c r="IUZ47" s="967"/>
      <c r="IVA47" s="967"/>
      <c r="IVB47" s="967"/>
      <c r="IVC47" s="967"/>
      <c r="IVD47" s="967"/>
      <c r="IVE47" s="967"/>
      <c r="IVF47" s="967"/>
      <c r="IVG47" s="967"/>
      <c r="IVH47" s="967"/>
      <c r="IVI47" s="967"/>
      <c r="IVJ47" s="967"/>
      <c r="IVK47" s="967"/>
      <c r="IVL47" s="967"/>
      <c r="IVM47" s="967"/>
      <c r="IVN47" s="967"/>
      <c r="IVO47" s="967"/>
      <c r="IVP47" s="967"/>
      <c r="IVQ47" s="967"/>
      <c r="IVR47" s="967"/>
      <c r="IVS47" s="967"/>
      <c r="IVT47" s="967"/>
      <c r="IVU47" s="967"/>
      <c r="IVV47" s="967"/>
      <c r="IVW47" s="967"/>
      <c r="IVX47" s="967"/>
      <c r="IVY47" s="967"/>
      <c r="IVZ47" s="967"/>
      <c r="IWA47" s="967"/>
      <c r="IWB47" s="967"/>
      <c r="IWC47" s="967"/>
      <c r="IWD47" s="967"/>
      <c r="IWE47" s="967"/>
      <c r="IWF47" s="967"/>
      <c r="IWG47" s="967"/>
      <c r="IWH47" s="967"/>
      <c r="IWI47" s="967"/>
      <c r="IWJ47" s="967"/>
      <c r="IWK47" s="967"/>
      <c r="IWL47" s="967"/>
      <c r="IWM47" s="967"/>
      <c r="IWN47" s="967"/>
      <c r="IWO47" s="967"/>
      <c r="IWP47" s="967"/>
      <c r="IWQ47" s="967"/>
      <c r="IWR47" s="967"/>
      <c r="IWS47" s="967"/>
      <c r="IWT47" s="967"/>
      <c r="IWU47" s="967"/>
      <c r="IWV47" s="967"/>
      <c r="IWW47" s="967"/>
      <c r="IWX47" s="967"/>
      <c r="IWY47" s="967"/>
      <c r="IWZ47" s="967"/>
      <c r="IXA47" s="967"/>
      <c r="IXB47" s="967"/>
      <c r="IXC47" s="967"/>
      <c r="IXD47" s="967"/>
      <c r="IXE47" s="967"/>
      <c r="IXF47" s="967"/>
      <c r="IXG47" s="967"/>
      <c r="IXH47" s="967"/>
      <c r="IXI47" s="967"/>
      <c r="IXJ47" s="967"/>
      <c r="IXK47" s="967"/>
      <c r="IXL47" s="967"/>
      <c r="IXM47" s="967"/>
      <c r="IXN47" s="967"/>
      <c r="IXO47" s="967"/>
      <c r="IXP47" s="967"/>
      <c r="IXQ47" s="967"/>
      <c r="IXR47" s="967"/>
      <c r="IXS47" s="967"/>
      <c r="IXT47" s="967"/>
      <c r="IXU47" s="967"/>
      <c r="IXV47" s="967"/>
      <c r="IXW47" s="967"/>
      <c r="IXX47" s="967"/>
      <c r="IXY47" s="967"/>
      <c r="IXZ47" s="967"/>
      <c r="IYA47" s="967"/>
      <c r="IYB47" s="967"/>
      <c r="IYC47" s="967"/>
      <c r="IYD47" s="967"/>
      <c r="IYE47" s="967"/>
      <c r="IYF47" s="967"/>
      <c r="IYG47" s="967"/>
      <c r="IYH47" s="967"/>
      <c r="IYI47" s="967"/>
      <c r="IYJ47" s="967"/>
      <c r="IYK47" s="967"/>
      <c r="IYL47" s="967"/>
      <c r="IYM47" s="967"/>
      <c r="IYN47" s="967"/>
      <c r="IYO47" s="967"/>
      <c r="IYP47" s="967"/>
      <c r="IYQ47" s="967"/>
      <c r="IYR47" s="967"/>
      <c r="IYS47" s="967"/>
      <c r="IYT47" s="967"/>
      <c r="IYU47" s="967"/>
      <c r="IYV47" s="967"/>
      <c r="IYW47" s="967"/>
      <c r="IYX47" s="967"/>
      <c r="IYY47" s="967"/>
      <c r="IYZ47" s="967"/>
      <c r="IZA47" s="967"/>
      <c r="IZB47" s="967"/>
      <c r="IZC47" s="967"/>
      <c r="IZD47" s="967"/>
      <c r="IZE47" s="967"/>
      <c r="IZF47" s="967"/>
      <c r="IZG47" s="967"/>
      <c r="IZH47" s="967"/>
      <c r="IZI47" s="967"/>
      <c r="IZJ47" s="967"/>
      <c r="IZK47" s="967"/>
      <c r="IZL47" s="967"/>
      <c r="IZM47" s="967"/>
      <c r="IZN47" s="967"/>
      <c r="IZO47" s="967"/>
      <c r="IZP47" s="967"/>
      <c r="IZQ47" s="967"/>
      <c r="IZR47" s="967"/>
      <c r="IZS47" s="967"/>
      <c r="IZT47" s="967"/>
      <c r="IZU47" s="967"/>
      <c r="IZV47" s="967"/>
      <c r="IZW47" s="967"/>
      <c r="IZX47" s="967"/>
      <c r="IZY47" s="967"/>
      <c r="IZZ47" s="967"/>
      <c r="JAA47" s="967"/>
      <c r="JAB47" s="967"/>
      <c r="JAC47" s="967"/>
      <c r="JAD47" s="967"/>
      <c r="JAE47" s="967"/>
      <c r="JAF47" s="967"/>
      <c r="JAG47" s="967"/>
      <c r="JAH47" s="967"/>
      <c r="JAI47" s="967"/>
      <c r="JAJ47" s="967"/>
      <c r="JAK47" s="967"/>
      <c r="JAL47" s="967"/>
      <c r="JAM47" s="967"/>
      <c r="JAN47" s="967"/>
      <c r="JAO47" s="967"/>
      <c r="JAP47" s="967"/>
      <c r="JAQ47" s="967"/>
      <c r="JAR47" s="967"/>
      <c r="JAS47" s="967"/>
      <c r="JAT47" s="967"/>
      <c r="JAU47" s="967"/>
      <c r="JAV47" s="967"/>
      <c r="JAW47" s="967"/>
      <c r="JAX47" s="967"/>
      <c r="JAY47" s="967"/>
      <c r="JAZ47" s="967"/>
      <c r="JBA47" s="967"/>
      <c r="JBB47" s="967"/>
      <c r="JBC47" s="967"/>
      <c r="JBD47" s="967"/>
      <c r="JBE47" s="967"/>
      <c r="JBF47" s="967"/>
      <c r="JBG47" s="967"/>
      <c r="JBH47" s="967"/>
      <c r="JBI47" s="967"/>
      <c r="JBJ47" s="967"/>
      <c r="JBK47" s="967"/>
      <c r="JBL47" s="967"/>
      <c r="JBM47" s="967"/>
      <c r="JBN47" s="967"/>
      <c r="JBO47" s="967"/>
      <c r="JBP47" s="967"/>
      <c r="JBQ47" s="967"/>
      <c r="JBR47" s="967"/>
      <c r="JBS47" s="967"/>
      <c r="JBT47" s="967"/>
      <c r="JBU47" s="967"/>
      <c r="JBV47" s="967"/>
      <c r="JBW47" s="967"/>
      <c r="JBX47" s="967"/>
      <c r="JBY47" s="967"/>
      <c r="JBZ47" s="967"/>
      <c r="JCA47" s="967"/>
      <c r="JCB47" s="967"/>
      <c r="JCC47" s="967"/>
      <c r="JCD47" s="967"/>
      <c r="JCE47" s="967"/>
      <c r="JCF47" s="967"/>
      <c r="JCG47" s="967"/>
      <c r="JCH47" s="967"/>
      <c r="JCI47" s="967"/>
      <c r="JCJ47" s="967"/>
      <c r="JCK47" s="967"/>
      <c r="JCL47" s="967"/>
      <c r="JCM47" s="967"/>
      <c r="JCN47" s="967"/>
      <c r="JCO47" s="967"/>
      <c r="JCP47" s="967"/>
      <c r="JCQ47" s="967"/>
      <c r="JCR47" s="967"/>
      <c r="JCS47" s="967"/>
      <c r="JCT47" s="967"/>
      <c r="JCU47" s="967"/>
      <c r="JCV47" s="967"/>
      <c r="JCW47" s="967"/>
      <c r="JCX47" s="967"/>
      <c r="JCY47" s="967"/>
      <c r="JCZ47" s="967"/>
      <c r="JDA47" s="967"/>
      <c r="JDB47" s="967"/>
      <c r="JDC47" s="967"/>
      <c r="JDD47" s="967"/>
      <c r="JDE47" s="967"/>
      <c r="JDF47" s="967"/>
      <c r="JDG47" s="967"/>
      <c r="JDH47" s="967"/>
      <c r="JDI47" s="967"/>
      <c r="JDJ47" s="967"/>
      <c r="JDK47" s="967"/>
      <c r="JDL47" s="967"/>
      <c r="JDM47" s="967"/>
      <c r="JDN47" s="967"/>
      <c r="JDO47" s="967"/>
      <c r="JDP47" s="967"/>
      <c r="JDQ47" s="967"/>
      <c r="JDR47" s="967"/>
      <c r="JDS47" s="967"/>
      <c r="JDT47" s="967"/>
      <c r="JDU47" s="967"/>
      <c r="JDV47" s="967"/>
      <c r="JDW47" s="967"/>
      <c r="JDX47" s="967"/>
      <c r="JDY47" s="967"/>
      <c r="JDZ47" s="967"/>
      <c r="JEA47" s="967"/>
      <c r="JEB47" s="967"/>
      <c r="JEC47" s="967"/>
      <c r="JED47" s="967"/>
      <c r="JEE47" s="967"/>
      <c r="JEF47" s="967"/>
      <c r="JEG47" s="967"/>
      <c r="JEH47" s="967"/>
      <c r="JEI47" s="967"/>
      <c r="JEJ47" s="967"/>
      <c r="JEK47" s="967"/>
      <c r="JEL47" s="967"/>
      <c r="JEM47" s="967"/>
      <c r="JEN47" s="967"/>
      <c r="JEO47" s="967"/>
      <c r="JEP47" s="967"/>
      <c r="JEQ47" s="967"/>
      <c r="JER47" s="967"/>
      <c r="JES47" s="967"/>
      <c r="JET47" s="967"/>
      <c r="JEU47" s="967"/>
      <c r="JEV47" s="967"/>
      <c r="JEW47" s="967"/>
      <c r="JEX47" s="967"/>
      <c r="JEY47" s="967"/>
      <c r="JEZ47" s="967"/>
      <c r="JFA47" s="967"/>
      <c r="JFB47" s="967"/>
      <c r="JFC47" s="967"/>
      <c r="JFD47" s="967"/>
      <c r="JFE47" s="967"/>
      <c r="JFF47" s="967"/>
      <c r="JFG47" s="967"/>
      <c r="JFH47" s="967"/>
      <c r="JFI47" s="967"/>
      <c r="JFJ47" s="967"/>
      <c r="JFK47" s="967"/>
      <c r="JFL47" s="967"/>
      <c r="JFM47" s="967"/>
      <c r="JFN47" s="967"/>
      <c r="JFO47" s="967"/>
      <c r="JFP47" s="967"/>
      <c r="JFQ47" s="967"/>
      <c r="JFR47" s="967"/>
      <c r="JFS47" s="967"/>
      <c r="JFT47" s="967"/>
      <c r="JFU47" s="967"/>
      <c r="JFV47" s="967"/>
      <c r="JFW47" s="967"/>
      <c r="JFX47" s="967"/>
      <c r="JFY47" s="967"/>
      <c r="JFZ47" s="967"/>
      <c r="JGA47" s="967"/>
      <c r="JGB47" s="967"/>
      <c r="JGC47" s="967"/>
      <c r="JGD47" s="967"/>
      <c r="JGE47" s="967"/>
      <c r="JGF47" s="967"/>
      <c r="JGG47" s="967"/>
      <c r="JGH47" s="967"/>
      <c r="JGI47" s="967"/>
      <c r="JGJ47" s="967"/>
      <c r="JGK47" s="967"/>
      <c r="JGL47" s="967"/>
      <c r="JGM47" s="967"/>
      <c r="JGN47" s="967"/>
      <c r="JGO47" s="967"/>
      <c r="JGP47" s="967"/>
      <c r="JGQ47" s="967"/>
      <c r="JGR47" s="967"/>
      <c r="JGS47" s="967"/>
      <c r="JGT47" s="967"/>
      <c r="JGU47" s="967"/>
      <c r="JGV47" s="967"/>
      <c r="JGW47" s="967"/>
      <c r="JGX47" s="967"/>
      <c r="JGY47" s="967"/>
      <c r="JGZ47" s="967"/>
      <c r="JHA47" s="967"/>
      <c r="JHB47" s="967"/>
      <c r="JHC47" s="967"/>
      <c r="JHD47" s="967"/>
      <c r="JHE47" s="967"/>
      <c r="JHF47" s="967"/>
      <c r="JHG47" s="967"/>
      <c r="JHH47" s="967"/>
      <c r="JHI47" s="967"/>
      <c r="JHJ47" s="967"/>
      <c r="JHK47" s="967"/>
      <c r="JHL47" s="967"/>
      <c r="JHM47" s="967"/>
      <c r="JHN47" s="967"/>
      <c r="JHO47" s="967"/>
      <c r="JHP47" s="967"/>
      <c r="JHQ47" s="967"/>
      <c r="JHR47" s="967"/>
      <c r="JHS47" s="967"/>
      <c r="JHT47" s="967"/>
      <c r="JHU47" s="967"/>
      <c r="JHV47" s="967"/>
      <c r="JHW47" s="967"/>
      <c r="JHX47" s="967"/>
      <c r="JHY47" s="967"/>
      <c r="JHZ47" s="967"/>
      <c r="JIA47" s="967"/>
      <c r="JIB47" s="967"/>
      <c r="JIC47" s="967"/>
      <c r="JID47" s="967"/>
      <c r="JIE47" s="967"/>
      <c r="JIF47" s="967"/>
      <c r="JIG47" s="967"/>
      <c r="JIH47" s="967"/>
      <c r="JII47" s="967"/>
      <c r="JIJ47" s="967"/>
      <c r="JIK47" s="967"/>
      <c r="JIL47" s="967"/>
      <c r="JIM47" s="967"/>
      <c r="JIN47" s="967"/>
      <c r="JIO47" s="967"/>
      <c r="JIP47" s="967"/>
      <c r="JIQ47" s="967"/>
      <c r="JIR47" s="967"/>
      <c r="JIS47" s="967"/>
      <c r="JIT47" s="967"/>
      <c r="JIU47" s="967"/>
      <c r="JIV47" s="967"/>
      <c r="JIW47" s="967"/>
      <c r="JIX47" s="967"/>
      <c r="JIY47" s="967"/>
      <c r="JIZ47" s="967"/>
      <c r="JJA47" s="967"/>
      <c r="JJB47" s="967"/>
      <c r="JJC47" s="967"/>
      <c r="JJD47" s="967"/>
      <c r="JJE47" s="967"/>
      <c r="JJF47" s="967"/>
      <c r="JJG47" s="967"/>
      <c r="JJH47" s="967"/>
      <c r="JJI47" s="967"/>
      <c r="JJJ47" s="967"/>
      <c r="JJK47" s="967"/>
      <c r="JJL47" s="967"/>
      <c r="JJM47" s="967"/>
      <c r="JJN47" s="967"/>
      <c r="JJO47" s="967"/>
      <c r="JJP47" s="967"/>
      <c r="JJQ47" s="967"/>
      <c r="JJR47" s="967"/>
      <c r="JJS47" s="967"/>
      <c r="JJT47" s="967"/>
      <c r="JJU47" s="967"/>
      <c r="JJV47" s="967"/>
      <c r="JJW47" s="967"/>
      <c r="JJX47" s="967"/>
      <c r="JJY47" s="967"/>
      <c r="JJZ47" s="967"/>
      <c r="JKA47" s="967"/>
      <c r="JKB47" s="967"/>
      <c r="JKC47" s="967"/>
      <c r="JKD47" s="967"/>
      <c r="JKE47" s="967"/>
      <c r="JKF47" s="967"/>
      <c r="JKG47" s="967"/>
      <c r="JKH47" s="967"/>
      <c r="JKI47" s="967"/>
      <c r="JKJ47" s="967"/>
      <c r="JKK47" s="967"/>
      <c r="JKL47" s="967"/>
      <c r="JKM47" s="967"/>
      <c r="JKN47" s="967"/>
      <c r="JKO47" s="967"/>
      <c r="JKP47" s="967"/>
      <c r="JKQ47" s="967"/>
      <c r="JKR47" s="967"/>
      <c r="JKS47" s="967"/>
      <c r="JKT47" s="967"/>
      <c r="JKU47" s="967"/>
      <c r="JKV47" s="967"/>
      <c r="JKW47" s="967"/>
      <c r="JKX47" s="967"/>
      <c r="JKY47" s="967"/>
      <c r="JKZ47" s="967"/>
      <c r="JLA47" s="967"/>
      <c r="JLB47" s="967"/>
      <c r="JLC47" s="967"/>
      <c r="JLD47" s="967"/>
      <c r="JLE47" s="967"/>
      <c r="JLF47" s="967"/>
      <c r="JLG47" s="967"/>
      <c r="JLH47" s="967"/>
      <c r="JLI47" s="967"/>
      <c r="JLJ47" s="967"/>
      <c r="JLK47" s="967"/>
      <c r="JLL47" s="967"/>
      <c r="JLM47" s="967"/>
      <c r="JLN47" s="967"/>
      <c r="JLO47" s="967"/>
      <c r="JLP47" s="967"/>
      <c r="JLQ47" s="967"/>
      <c r="JLR47" s="967"/>
      <c r="JLS47" s="967"/>
      <c r="JLT47" s="967"/>
      <c r="JLU47" s="967"/>
      <c r="JLV47" s="967"/>
      <c r="JLW47" s="967"/>
      <c r="JLX47" s="967"/>
      <c r="JLY47" s="967"/>
      <c r="JLZ47" s="967"/>
      <c r="JMA47" s="967"/>
      <c r="JMB47" s="967"/>
      <c r="JMC47" s="967"/>
      <c r="JMD47" s="967"/>
      <c r="JME47" s="967"/>
      <c r="JMF47" s="967"/>
      <c r="JMG47" s="967"/>
      <c r="JMH47" s="967"/>
      <c r="JMI47" s="967"/>
      <c r="JMJ47" s="967"/>
      <c r="JMK47" s="967"/>
      <c r="JML47" s="967"/>
      <c r="JMM47" s="967"/>
      <c r="JMN47" s="967"/>
      <c r="JMO47" s="967"/>
      <c r="JMP47" s="967"/>
      <c r="JMQ47" s="967"/>
      <c r="JMR47" s="967"/>
      <c r="JMS47" s="967"/>
      <c r="JMT47" s="967"/>
      <c r="JMU47" s="967"/>
      <c r="JMV47" s="967"/>
      <c r="JMW47" s="967"/>
      <c r="JMX47" s="967"/>
      <c r="JMY47" s="967"/>
      <c r="JMZ47" s="967"/>
      <c r="JNA47" s="967"/>
      <c r="JNB47" s="967"/>
      <c r="JNC47" s="967"/>
      <c r="JND47" s="967"/>
      <c r="JNE47" s="967"/>
      <c r="JNF47" s="967"/>
      <c r="JNG47" s="967"/>
      <c r="JNH47" s="967"/>
      <c r="JNI47" s="967"/>
      <c r="JNJ47" s="967"/>
      <c r="JNK47" s="967"/>
      <c r="JNL47" s="967"/>
      <c r="JNM47" s="967"/>
      <c r="JNN47" s="967"/>
      <c r="JNO47" s="967"/>
      <c r="JNP47" s="967"/>
      <c r="JNQ47" s="967"/>
      <c r="JNR47" s="967"/>
      <c r="JNS47" s="967"/>
      <c r="JNT47" s="967"/>
      <c r="JNU47" s="967"/>
      <c r="JNV47" s="967"/>
      <c r="JNW47" s="967"/>
      <c r="JNX47" s="967"/>
      <c r="JNY47" s="967"/>
      <c r="JNZ47" s="967"/>
      <c r="JOA47" s="967"/>
      <c r="JOB47" s="967"/>
      <c r="JOC47" s="967"/>
      <c r="JOD47" s="967"/>
      <c r="JOE47" s="967"/>
      <c r="JOF47" s="967"/>
      <c r="JOG47" s="967"/>
      <c r="JOH47" s="967"/>
      <c r="JOI47" s="967"/>
      <c r="JOJ47" s="967"/>
      <c r="JOK47" s="967"/>
      <c r="JOL47" s="967"/>
      <c r="JOM47" s="967"/>
      <c r="JON47" s="967"/>
      <c r="JOO47" s="967"/>
      <c r="JOP47" s="967"/>
      <c r="JOQ47" s="967"/>
      <c r="JOR47" s="967"/>
      <c r="JOS47" s="967"/>
      <c r="JOT47" s="967"/>
      <c r="JOU47" s="967"/>
      <c r="JOV47" s="967"/>
      <c r="JOW47" s="967"/>
      <c r="JOX47" s="967"/>
      <c r="JOY47" s="967"/>
      <c r="JOZ47" s="967"/>
      <c r="JPA47" s="967"/>
      <c r="JPB47" s="967"/>
      <c r="JPC47" s="967"/>
      <c r="JPD47" s="967"/>
      <c r="JPE47" s="967"/>
      <c r="JPF47" s="967"/>
      <c r="JPG47" s="967"/>
      <c r="JPH47" s="967"/>
      <c r="JPI47" s="967"/>
      <c r="JPJ47" s="967"/>
      <c r="JPK47" s="967"/>
      <c r="JPL47" s="967"/>
      <c r="JPM47" s="967"/>
      <c r="JPN47" s="967"/>
      <c r="JPO47" s="967"/>
      <c r="JPP47" s="967"/>
      <c r="JPQ47" s="967"/>
      <c r="JPR47" s="967"/>
      <c r="JPS47" s="967"/>
      <c r="JPT47" s="967"/>
      <c r="JPU47" s="967"/>
      <c r="JPV47" s="967"/>
      <c r="JPW47" s="967"/>
      <c r="JPX47" s="967"/>
      <c r="JPY47" s="967"/>
      <c r="JPZ47" s="967"/>
      <c r="JQA47" s="967"/>
      <c r="JQB47" s="967"/>
      <c r="JQC47" s="967"/>
      <c r="JQD47" s="967"/>
      <c r="JQE47" s="967"/>
      <c r="JQF47" s="967"/>
      <c r="JQG47" s="967"/>
      <c r="JQH47" s="967"/>
      <c r="JQI47" s="967"/>
      <c r="JQJ47" s="967"/>
      <c r="JQK47" s="967"/>
      <c r="JQL47" s="967"/>
      <c r="JQM47" s="967"/>
      <c r="JQN47" s="967"/>
      <c r="JQO47" s="967"/>
      <c r="JQP47" s="967"/>
      <c r="JQQ47" s="967"/>
      <c r="JQR47" s="967"/>
      <c r="JQS47" s="967"/>
      <c r="JQT47" s="967"/>
      <c r="JQU47" s="967"/>
      <c r="JQV47" s="967"/>
      <c r="JQW47" s="967"/>
      <c r="JQX47" s="967"/>
      <c r="JQY47" s="967"/>
      <c r="JQZ47" s="967"/>
      <c r="JRA47" s="967"/>
      <c r="JRB47" s="967"/>
      <c r="JRC47" s="967"/>
      <c r="JRD47" s="967"/>
      <c r="JRE47" s="967"/>
      <c r="JRF47" s="967"/>
      <c r="JRG47" s="967"/>
      <c r="JRH47" s="967"/>
      <c r="JRI47" s="967"/>
      <c r="JRJ47" s="967"/>
      <c r="JRK47" s="967"/>
      <c r="JRL47" s="967"/>
      <c r="JRM47" s="967"/>
      <c r="JRN47" s="967"/>
      <c r="JRO47" s="967"/>
      <c r="JRP47" s="967"/>
      <c r="JRQ47" s="967"/>
      <c r="JRR47" s="967"/>
      <c r="JRS47" s="967"/>
      <c r="JRT47" s="967"/>
      <c r="JRU47" s="967"/>
      <c r="JRV47" s="967"/>
      <c r="JRW47" s="967"/>
      <c r="JRX47" s="967"/>
      <c r="JRY47" s="967"/>
      <c r="JRZ47" s="967"/>
      <c r="JSA47" s="967"/>
      <c r="JSB47" s="967"/>
      <c r="JSC47" s="967"/>
      <c r="JSD47" s="967"/>
      <c r="JSE47" s="967"/>
      <c r="JSF47" s="967"/>
      <c r="JSG47" s="967"/>
      <c r="JSH47" s="967"/>
      <c r="JSI47" s="967"/>
      <c r="JSJ47" s="967"/>
      <c r="JSK47" s="967"/>
      <c r="JSL47" s="967"/>
      <c r="JSM47" s="967"/>
      <c r="JSN47" s="967"/>
      <c r="JSO47" s="967"/>
      <c r="JSP47" s="967"/>
      <c r="JSQ47" s="967"/>
      <c r="JSR47" s="967"/>
      <c r="JSS47" s="967"/>
      <c r="JST47" s="967"/>
      <c r="JSU47" s="967"/>
      <c r="JSV47" s="967"/>
      <c r="JSW47" s="967"/>
      <c r="JSX47" s="967"/>
      <c r="JSY47" s="967"/>
      <c r="JSZ47" s="967"/>
      <c r="JTA47" s="967"/>
      <c r="JTB47" s="967"/>
      <c r="JTC47" s="967"/>
      <c r="JTD47" s="967"/>
      <c r="JTE47" s="967"/>
      <c r="JTF47" s="967"/>
      <c r="JTG47" s="967"/>
      <c r="JTH47" s="967"/>
      <c r="JTI47" s="967"/>
      <c r="JTJ47" s="967"/>
      <c r="JTK47" s="967"/>
      <c r="JTL47" s="967"/>
      <c r="JTM47" s="967"/>
      <c r="JTN47" s="967"/>
      <c r="JTO47" s="967"/>
      <c r="JTP47" s="967"/>
      <c r="JTQ47" s="967"/>
      <c r="JTR47" s="967"/>
      <c r="JTS47" s="967"/>
      <c r="JTT47" s="967"/>
      <c r="JTU47" s="967"/>
      <c r="JTV47" s="967"/>
      <c r="JTW47" s="967"/>
      <c r="JTX47" s="967"/>
      <c r="JTY47" s="967"/>
      <c r="JTZ47" s="967"/>
      <c r="JUA47" s="967"/>
      <c r="JUB47" s="967"/>
      <c r="JUC47" s="967"/>
      <c r="JUD47" s="967"/>
      <c r="JUE47" s="967"/>
      <c r="JUF47" s="967"/>
      <c r="JUG47" s="967"/>
      <c r="JUH47" s="967"/>
      <c r="JUI47" s="967"/>
      <c r="JUJ47" s="967"/>
      <c r="JUK47" s="967"/>
      <c r="JUL47" s="967"/>
      <c r="JUM47" s="967"/>
      <c r="JUN47" s="967"/>
      <c r="JUO47" s="967"/>
      <c r="JUP47" s="967"/>
      <c r="JUQ47" s="967"/>
      <c r="JUR47" s="967"/>
      <c r="JUS47" s="967"/>
      <c r="JUT47" s="967"/>
      <c r="JUU47" s="967"/>
      <c r="JUV47" s="967"/>
      <c r="JUW47" s="967"/>
      <c r="JUX47" s="967"/>
      <c r="JUY47" s="967"/>
      <c r="JUZ47" s="967"/>
      <c r="JVA47" s="967"/>
      <c r="JVB47" s="967"/>
      <c r="JVC47" s="967"/>
      <c r="JVD47" s="967"/>
      <c r="JVE47" s="967"/>
      <c r="JVF47" s="967"/>
      <c r="JVG47" s="967"/>
      <c r="JVH47" s="967"/>
      <c r="JVI47" s="967"/>
      <c r="JVJ47" s="967"/>
      <c r="JVK47" s="967"/>
      <c r="JVL47" s="967"/>
      <c r="JVM47" s="967"/>
      <c r="JVN47" s="967"/>
      <c r="JVO47" s="967"/>
      <c r="JVP47" s="967"/>
      <c r="JVQ47" s="967"/>
      <c r="JVR47" s="967"/>
      <c r="JVS47" s="967"/>
      <c r="JVT47" s="967"/>
      <c r="JVU47" s="967"/>
      <c r="JVV47" s="967"/>
      <c r="JVW47" s="967"/>
      <c r="JVX47" s="967"/>
      <c r="JVY47" s="967"/>
      <c r="JVZ47" s="967"/>
      <c r="JWA47" s="967"/>
      <c r="JWB47" s="967"/>
      <c r="JWC47" s="967"/>
      <c r="JWD47" s="967"/>
      <c r="JWE47" s="967"/>
      <c r="JWF47" s="967"/>
      <c r="JWG47" s="967"/>
      <c r="JWH47" s="967"/>
      <c r="JWI47" s="967"/>
      <c r="JWJ47" s="967"/>
      <c r="JWK47" s="967"/>
      <c r="JWL47" s="967"/>
      <c r="JWM47" s="967"/>
      <c r="JWN47" s="967"/>
      <c r="JWO47" s="967"/>
      <c r="JWP47" s="967"/>
      <c r="JWQ47" s="967"/>
      <c r="JWR47" s="967"/>
      <c r="JWS47" s="967"/>
      <c r="JWT47" s="967"/>
      <c r="JWU47" s="967"/>
      <c r="JWV47" s="967"/>
      <c r="JWW47" s="967"/>
      <c r="JWX47" s="967"/>
      <c r="JWY47" s="967"/>
      <c r="JWZ47" s="967"/>
      <c r="JXA47" s="967"/>
      <c r="JXB47" s="967"/>
      <c r="JXC47" s="967"/>
      <c r="JXD47" s="967"/>
      <c r="JXE47" s="967"/>
      <c r="JXF47" s="967"/>
      <c r="JXG47" s="967"/>
      <c r="JXH47" s="967"/>
      <c r="JXI47" s="967"/>
      <c r="JXJ47" s="967"/>
      <c r="JXK47" s="967"/>
      <c r="JXL47" s="967"/>
      <c r="JXM47" s="967"/>
      <c r="JXN47" s="967"/>
      <c r="JXO47" s="967"/>
      <c r="JXP47" s="967"/>
      <c r="JXQ47" s="967"/>
      <c r="JXR47" s="967"/>
      <c r="JXS47" s="967"/>
      <c r="JXT47" s="967"/>
      <c r="JXU47" s="967"/>
      <c r="JXV47" s="967"/>
      <c r="JXW47" s="967"/>
      <c r="JXX47" s="967"/>
      <c r="JXY47" s="967"/>
      <c r="JXZ47" s="967"/>
      <c r="JYA47" s="967"/>
      <c r="JYB47" s="967"/>
      <c r="JYC47" s="967"/>
      <c r="JYD47" s="967"/>
      <c r="JYE47" s="967"/>
      <c r="JYF47" s="967"/>
      <c r="JYG47" s="967"/>
      <c r="JYH47" s="967"/>
      <c r="JYI47" s="967"/>
      <c r="JYJ47" s="967"/>
      <c r="JYK47" s="967"/>
      <c r="JYL47" s="967"/>
      <c r="JYM47" s="967"/>
      <c r="JYN47" s="967"/>
      <c r="JYO47" s="967"/>
      <c r="JYP47" s="967"/>
      <c r="JYQ47" s="967"/>
      <c r="JYR47" s="967"/>
      <c r="JYS47" s="967"/>
      <c r="JYT47" s="967"/>
      <c r="JYU47" s="967"/>
      <c r="JYV47" s="967"/>
      <c r="JYW47" s="967"/>
      <c r="JYX47" s="967"/>
      <c r="JYY47" s="967"/>
      <c r="JYZ47" s="967"/>
      <c r="JZA47" s="967"/>
      <c r="JZB47" s="967"/>
      <c r="JZC47" s="967"/>
      <c r="JZD47" s="967"/>
      <c r="JZE47" s="967"/>
      <c r="JZF47" s="967"/>
      <c r="JZG47" s="967"/>
      <c r="JZH47" s="967"/>
      <c r="JZI47" s="967"/>
      <c r="JZJ47" s="967"/>
      <c r="JZK47" s="967"/>
      <c r="JZL47" s="967"/>
      <c r="JZM47" s="967"/>
      <c r="JZN47" s="967"/>
      <c r="JZO47" s="967"/>
      <c r="JZP47" s="967"/>
      <c r="JZQ47" s="967"/>
      <c r="JZR47" s="967"/>
      <c r="JZS47" s="967"/>
      <c r="JZT47" s="967"/>
      <c r="JZU47" s="967"/>
      <c r="JZV47" s="967"/>
      <c r="JZW47" s="967"/>
      <c r="JZX47" s="967"/>
      <c r="JZY47" s="967"/>
      <c r="JZZ47" s="967"/>
      <c r="KAA47" s="967"/>
      <c r="KAB47" s="967"/>
      <c r="KAC47" s="967"/>
      <c r="KAD47" s="967"/>
      <c r="KAE47" s="967"/>
      <c r="KAF47" s="967"/>
      <c r="KAG47" s="967"/>
      <c r="KAH47" s="967"/>
      <c r="KAI47" s="967"/>
      <c r="KAJ47" s="967"/>
      <c r="KAK47" s="967"/>
      <c r="KAL47" s="967"/>
      <c r="KAM47" s="967"/>
      <c r="KAN47" s="967"/>
      <c r="KAO47" s="967"/>
      <c r="KAP47" s="967"/>
      <c r="KAQ47" s="967"/>
      <c r="KAR47" s="967"/>
      <c r="KAS47" s="967"/>
      <c r="KAT47" s="967"/>
      <c r="KAU47" s="967"/>
      <c r="KAV47" s="967"/>
      <c r="KAW47" s="967"/>
      <c r="KAX47" s="967"/>
      <c r="KAY47" s="967"/>
      <c r="KAZ47" s="967"/>
      <c r="KBA47" s="967"/>
      <c r="KBB47" s="967"/>
      <c r="KBC47" s="967"/>
      <c r="KBD47" s="967"/>
      <c r="KBE47" s="967"/>
      <c r="KBF47" s="967"/>
      <c r="KBG47" s="967"/>
      <c r="KBH47" s="967"/>
      <c r="KBI47" s="967"/>
      <c r="KBJ47" s="967"/>
      <c r="KBK47" s="967"/>
      <c r="KBL47" s="967"/>
      <c r="KBM47" s="967"/>
      <c r="KBN47" s="967"/>
      <c r="KBO47" s="967"/>
      <c r="KBP47" s="967"/>
      <c r="KBQ47" s="967"/>
      <c r="KBR47" s="967"/>
      <c r="KBS47" s="967"/>
      <c r="KBT47" s="967"/>
      <c r="KBU47" s="967"/>
      <c r="KBV47" s="967"/>
      <c r="KBW47" s="967"/>
      <c r="KBX47" s="967"/>
      <c r="KBY47" s="967"/>
      <c r="KBZ47" s="967"/>
      <c r="KCA47" s="967"/>
      <c r="KCB47" s="967"/>
      <c r="KCC47" s="967"/>
      <c r="KCD47" s="967"/>
      <c r="KCE47" s="967"/>
      <c r="KCF47" s="967"/>
      <c r="KCG47" s="967"/>
      <c r="KCH47" s="967"/>
      <c r="KCI47" s="967"/>
      <c r="KCJ47" s="967"/>
      <c r="KCK47" s="967"/>
      <c r="KCL47" s="967"/>
      <c r="KCM47" s="967"/>
      <c r="KCN47" s="967"/>
      <c r="KCO47" s="967"/>
      <c r="KCP47" s="967"/>
      <c r="KCQ47" s="967"/>
      <c r="KCR47" s="967"/>
      <c r="KCS47" s="967"/>
      <c r="KCT47" s="967"/>
      <c r="KCU47" s="967"/>
      <c r="KCV47" s="967"/>
      <c r="KCW47" s="967"/>
      <c r="KCX47" s="967"/>
      <c r="KCY47" s="967"/>
      <c r="KCZ47" s="967"/>
      <c r="KDA47" s="967"/>
      <c r="KDB47" s="967"/>
      <c r="KDC47" s="967"/>
      <c r="KDD47" s="967"/>
      <c r="KDE47" s="967"/>
      <c r="KDF47" s="967"/>
      <c r="KDG47" s="967"/>
      <c r="KDH47" s="967"/>
      <c r="KDI47" s="967"/>
      <c r="KDJ47" s="967"/>
      <c r="KDK47" s="967"/>
      <c r="KDL47" s="967"/>
      <c r="KDM47" s="967"/>
      <c r="KDN47" s="967"/>
      <c r="KDO47" s="967"/>
      <c r="KDP47" s="967"/>
      <c r="KDQ47" s="967"/>
      <c r="KDR47" s="967"/>
      <c r="KDS47" s="967"/>
      <c r="KDT47" s="967"/>
      <c r="KDU47" s="967"/>
      <c r="KDV47" s="967"/>
      <c r="KDW47" s="967"/>
      <c r="KDX47" s="967"/>
      <c r="KDY47" s="967"/>
      <c r="KDZ47" s="967"/>
      <c r="KEA47" s="967"/>
      <c r="KEB47" s="967"/>
      <c r="KEC47" s="967"/>
      <c r="KED47" s="967"/>
      <c r="KEE47" s="967"/>
      <c r="KEF47" s="967"/>
      <c r="KEG47" s="967"/>
      <c r="KEH47" s="967"/>
      <c r="KEI47" s="967"/>
      <c r="KEJ47" s="967"/>
      <c r="KEK47" s="967"/>
      <c r="KEL47" s="967"/>
      <c r="KEM47" s="967"/>
      <c r="KEN47" s="1"/>
    </row>
    <row r="48" spans="1:7580" ht="15.75" x14ac:dyDescent="0.2">
      <c r="A48" s="9">
        <v>54</v>
      </c>
      <c r="B48" s="1065" t="s">
        <v>492</v>
      </c>
      <c r="C48" s="868">
        <v>81600</v>
      </c>
      <c r="D48" s="869" t="s">
        <v>396</v>
      </c>
      <c r="E48" s="869" t="s">
        <v>402</v>
      </c>
      <c r="F48" s="871" t="s">
        <v>403</v>
      </c>
      <c r="G48" s="871" t="s">
        <v>63</v>
      </c>
      <c r="H48" s="1013">
        <v>11</v>
      </c>
      <c r="I48" s="1013">
        <v>8</v>
      </c>
      <c r="J48" s="1018">
        <f t="shared" si="12"/>
        <v>9.5</v>
      </c>
      <c r="K48" s="1013">
        <f t="shared" si="13"/>
        <v>9</v>
      </c>
      <c r="L48" s="1013"/>
      <c r="M48" s="1013"/>
      <c r="N48" s="1013">
        <f t="shared" si="10"/>
        <v>0</v>
      </c>
      <c r="O48" s="914"/>
      <c r="P48" s="914"/>
      <c r="Q48" s="1022">
        <f t="shared" si="11"/>
        <v>1</v>
      </c>
      <c r="R48" s="878"/>
      <c r="S48" s="878"/>
      <c r="T48" s="878"/>
      <c r="U48" s="878"/>
      <c r="V48" s="878"/>
      <c r="W48" s="878"/>
      <c r="X48" s="878"/>
      <c r="Y48" s="878"/>
      <c r="Z48" s="961"/>
      <c r="AA48" s="878"/>
      <c r="AB48" s="878"/>
      <c r="AC48" s="1099">
        <v>1</v>
      </c>
      <c r="AD48" s="914"/>
      <c r="AE48" s="106">
        <v>1</v>
      </c>
      <c r="AF48" s="878"/>
      <c r="AG48" s="232"/>
      <c r="AH48" s="878"/>
      <c r="AI48" s="879"/>
      <c r="AJ48" s="1049">
        <f t="shared" si="14"/>
        <v>12</v>
      </c>
      <c r="AK48" s="874"/>
      <c r="AL48" s="875">
        <f t="shared" si="15"/>
        <v>1</v>
      </c>
      <c r="AM48" s="876"/>
      <c r="AN48" s="876"/>
      <c r="AO48" s="4">
        <f>+IF(G48="S",5,+IF(D48="PM",10,12))</f>
        <v>12</v>
      </c>
      <c r="AP48" s="877">
        <f t="shared" si="16"/>
        <v>11750400</v>
      </c>
      <c r="AQ48" s="877">
        <v>115008</v>
      </c>
      <c r="AR48" s="877"/>
      <c r="AS48" s="877"/>
      <c r="AT48" s="877"/>
      <c r="AU48" s="4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  <c r="AMQ48" s="1"/>
      <c r="AMR48" s="1"/>
      <c r="AMS48" s="1"/>
      <c r="AMT48" s="1"/>
      <c r="AMU48" s="1"/>
      <c r="AMV48" s="1"/>
      <c r="AMW48" s="1"/>
      <c r="AMX48" s="1"/>
      <c r="AMY48" s="1"/>
      <c r="AMZ48" s="1"/>
      <c r="ANA48" s="1"/>
      <c r="ANB48" s="1"/>
      <c r="ANC48" s="1"/>
      <c r="AND48" s="1"/>
      <c r="ANE48" s="1"/>
      <c r="ANF48" s="1"/>
      <c r="ANG48" s="1"/>
      <c r="ANH48" s="1"/>
      <c r="ANI48" s="1"/>
      <c r="ANJ48" s="1"/>
      <c r="ANK48" s="1"/>
      <c r="ANL48" s="1"/>
      <c r="ANM48" s="1"/>
      <c r="ANN48" s="1"/>
      <c r="ANO48" s="1"/>
      <c r="ANP48" s="1"/>
      <c r="ANQ48" s="1"/>
      <c r="ANR48" s="1"/>
      <c r="ANS48" s="1"/>
      <c r="ANT48" s="1"/>
      <c r="ANU48" s="1"/>
      <c r="ANV48" s="1"/>
      <c r="ANW48" s="1"/>
      <c r="ANX48" s="1"/>
      <c r="ANY48" s="1"/>
      <c r="ANZ48" s="1"/>
      <c r="AOA48" s="1"/>
      <c r="AOB48" s="1"/>
      <c r="AOC48" s="1"/>
      <c r="AOD48" s="1"/>
      <c r="AOE48" s="1"/>
      <c r="AOF48" s="1"/>
      <c r="AOG48" s="1"/>
      <c r="AOH48" s="1"/>
      <c r="AOI48" s="1"/>
      <c r="AOJ48" s="1"/>
      <c r="AOK48" s="1"/>
      <c r="AOL48" s="1"/>
      <c r="AOM48" s="1"/>
      <c r="AON48" s="1"/>
      <c r="AOO48" s="1"/>
      <c r="AOP48" s="1"/>
      <c r="AOQ48" s="1"/>
      <c r="AOR48" s="1"/>
      <c r="AOS48" s="1"/>
      <c r="AOT48" s="1"/>
      <c r="AOU48" s="1"/>
      <c r="AOV48" s="1"/>
      <c r="AOW48" s="1"/>
      <c r="AOX48" s="1"/>
      <c r="AOY48" s="1"/>
      <c r="AOZ48" s="1"/>
      <c r="APA48" s="1"/>
      <c r="APB48" s="1"/>
      <c r="APC48" s="1"/>
      <c r="APD48" s="1"/>
      <c r="APE48" s="1"/>
      <c r="APF48" s="1"/>
      <c r="APG48" s="1"/>
      <c r="APH48" s="1"/>
      <c r="API48" s="1"/>
      <c r="APJ48" s="1"/>
      <c r="APK48" s="1"/>
      <c r="APL48" s="1"/>
      <c r="APM48" s="1"/>
      <c r="APN48" s="1"/>
      <c r="APO48" s="1"/>
      <c r="APP48" s="1"/>
      <c r="APQ48" s="1"/>
      <c r="APR48" s="1"/>
      <c r="APS48" s="1"/>
      <c r="APT48" s="1"/>
      <c r="APU48" s="1"/>
      <c r="APV48" s="1"/>
      <c r="APW48" s="1"/>
      <c r="APX48" s="1"/>
      <c r="APY48" s="1"/>
      <c r="APZ48" s="1"/>
      <c r="AQA48" s="1"/>
      <c r="AQB48" s="1"/>
      <c r="AQC48" s="1"/>
      <c r="AQD48" s="1"/>
      <c r="AQE48" s="1"/>
      <c r="AQF48" s="1"/>
      <c r="AQG48" s="1"/>
      <c r="AQH48" s="1"/>
      <c r="AQI48" s="1"/>
      <c r="AQJ48" s="1"/>
      <c r="AQK48" s="1"/>
      <c r="AQL48" s="1"/>
      <c r="AQM48" s="1"/>
      <c r="AQN48" s="1"/>
      <c r="AQO48" s="1"/>
      <c r="AQP48" s="1"/>
      <c r="AQQ48" s="1"/>
      <c r="AQR48" s="1"/>
      <c r="AQS48" s="1"/>
      <c r="AQT48" s="1"/>
      <c r="AQU48" s="1"/>
      <c r="AQV48" s="1"/>
      <c r="AQW48" s="1"/>
      <c r="AQX48" s="1"/>
      <c r="AQY48" s="1"/>
      <c r="AQZ48" s="1"/>
      <c r="ARA48" s="1"/>
      <c r="ARB48" s="1"/>
      <c r="ARC48" s="1"/>
      <c r="ARD48" s="1"/>
      <c r="ARE48" s="1"/>
      <c r="ARF48" s="1"/>
      <c r="ARG48" s="1"/>
      <c r="ARH48" s="1"/>
      <c r="ARI48" s="1"/>
      <c r="ARJ48" s="1"/>
      <c r="ARK48" s="1"/>
      <c r="ARL48" s="1"/>
      <c r="ARM48" s="1"/>
      <c r="ARN48" s="1"/>
      <c r="ARO48" s="1"/>
      <c r="ARP48" s="1"/>
      <c r="ARQ48" s="1"/>
      <c r="ARR48" s="1"/>
      <c r="ARS48" s="1"/>
      <c r="ART48" s="1"/>
      <c r="ARU48" s="1"/>
      <c r="ARV48" s="1"/>
      <c r="ARW48" s="1"/>
      <c r="ARX48" s="1"/>
      <c r="ARY48" s="1"/>
      <c r="ARZ48" s="1"/>
      <c r="ASA48" s="1"/>
      <c r="ASB48" s="1"/>
      <c r="ASC48" s="1"/>
      <c r="ASD48" s="1"/>
      <c r="ASE48" s="1"/>
      <c r="ASF48" s="1"/>
      <c r="ASG48" s="1"/>
      <c r="ASH48" s="1"/>
      <c r="ASI48" s="1"/>
      <c r="ASJ48" s="1"/>
      <c r="ASK48" s="1"/>
      <c r="ASL48" s="1"/>
      <c r="ASM48" s="1"/>
      <c r="ASN48" s="1"/>
      <c r="ASO48" s="1"/>
      <c r="ASP48" s="1"/>
      <c r="ASQ48" s="1"/>
      <c r="ASR48" s="1"/>
      <c r="ASS48" s="1"/>
      <c r="AST48" s="1"/>
      <c r="ASU48" s="1"/>
      <c r="ASV48" s="1"/>
      <c r="ASW48" s="1"/>
      <c r="ASX48" s="1"/>
      <c r="ASY48" s="1"/>
      <c r="ASZ48" s="1"/>
      <c r="ATA48" s="1"/>
      <c r="ATB48" s="1"/>
      <c r="ATC48" s="1"/>
      <c r="ATD48" s="1"/>
      <c r="ATE48" s="1"/>
      <c r="ATF48" s="1"/>
      <c r="ATG48" s="1"/>
      <c r="ATH48" s="1"/>
      <c r="ATI48" s="1"/>
      <c r="ATJ48" s="1"/>
      <c r="ATK48" s="1"/>
      <c r="ATL48" s="1"/>
      <c r="ATM48" s="1"/>
      <c r="ATN48" s="1"/>
      <c r="ATO48" s="1"/>
      <c r="ATP48" s="1"/>
      <c r="ATQ48" s="1"/>
      <c r="ATR48" s="1"/>
      <c r="ATS48" s="1"/>
      <c r="ATT48" s="1"/>
      <c r="ATU48" s="1"/>
      <c r="ATV48" s="1"/>
      <c r="ATW48" s="1"/>
      <c r="ATX48" s="1"/>
      <c r="ATY48" s="1"/>
      <c r="ATZ48" s="1"/>
      <c r="AUA48" s="1"/>
      <c r="AUB48" s="1"/>
      <c r="AUC48" s="1"/>
      <c r="AUD48" s="1"/>
      <c r="AUE48" s="1"/>
      <c r="AUF48" s="1"/>
      <c r="AUG48" s="1"/>
      <c r="AUH48" s="1"/>
      <c r="AUI48" s="1"/>
      <c r="AUJ48" s="1"/>
      <c r="AUK48" s="1"/>
      <c r="AUL48" s="1"/>
      <c r="AUM48" s="1"/>
      <c r="AUN48" s="1"/>
      <c r="AUO48" s="1"/>
      <c r="AUP48" s="1"/>
      <c r="AUQ48" s="1"/>
      <c r="AUR48" s="1"/>
      <c r="AUS48" s="1"/>
      <c r="AUT48" s="1"/>
      <c r="AUU48" s="1"/>
      <c r="AUV48" s="1"/>
      <c r="AUW48" s="1"/>
      <c r="AUX48" s="1"/>
      <c r="AUY48" s="1"/>
      <c r="AUZ48" s="1"/>
      <c r="AVA48" s="1"/>
      <c r="AVB48" s="1"/>
      <c r="AVC48" s="1"/>
      <c r="AVD48" s="1"/>
      <c r="AVE48" s="1"/>
      <c r="AVF48" s="1"/>
      <c r="AVG48" s="1"/>
      <c r="AVH48" s="1"/>
      <c r="AVI48" s="1"/>
      <c r="AVJ48" s="1"/>
      <c r="AVK48" s="1"/>
      <c r="AVL48" s="1"/>
      <c r="AVM48" s="1"/>
      <c r="AVN48" s="1"/>
      <c r="AVO48" s="1"/>
      <c r="AVP48" s="1"/>
      <c r="AVQ48" s="1"/>
      <c r="AVR48" s="1"/>
      <c r="AVS48" s="1"/>
      <c r="AVT48" s="1"/>
      <c r="AVU48" s="1"/>
      <c r="AVV48" s="1"/>
      <c r="AVW48" s="1"/>
      <c r="AVX48" s="1"/>
      <c r="AVY48" s="1"/>
      <c r="AVZ48" s="1"/>
      <c r="AWA48" s="1"/>
      <c r="AWB48" s="1"/>
      <c r="AWC48" s="1"/>
      <c r="AWD48" s="1"/>
      <c r="AWE48" s="1"/>
      <c r="AWF48" s="1"/>
      <c r="AWG48" s="1"/>
      <c r="AWH48" s="1"/>
      <c r="AWI48" s="1"/>
      <c r="AWJ48" s="1"/>
      <c r="AWK48" s="1"/>
      <c r="AWL48" s="1"/>
      <c r="AWM48" s="1"/>
      <c r="AWN48" s="1"/>
      <c r="AWO48" s="1"/>
      <c r="AWP48" s="1"/>
      <c r="AWQ48" s="1"/>
      <c r="AWR48" s="1"/>
      <c r="AWS48" s="1"/>
      <c r="AWT48" s="1"/>
      <c r="AWU48" s="1"/>
      <c r="AWV48" s="1"/>
      <c r="AWW48" s="1"/>
      <c r="AWX48" s="1"/>
      <c r="AWY48" s="1"/>
      <c r="AWZ48" s="1"/>
      <c r="AXA48" s="1"/>
      <c r="AXB48" s="1"/>
      <c r="AXC48" s="1"/>
      <c r="AXD48" s="1"/>
      <c r="AXE48" s="1"/>
      <c r="AXF48" s="1"/>
      <c r="AXG48" s="1"/>
      <c r="AXH48" s="1"/>
      <c r="AXI48" s="1"/>
      <c r="AXJ48" s="1"/>
      <c r="AXK48" s="1"/>
      <c r="AXL48" s="1"/>
      <c r="AXM48" s="1"/>
      <c r="AXN48" s="1"/>
      <c r="AXO48" s="1"/>
      <c r="AXP48" s="1"/>
      <c r="AXQ48" s="1"/>
      <c r="AXR48" s="1"/>
      <c r="AXS48" s="1"/>
      <c r="AXT48" s="1"/>
      <c r="AXU48" s="1"/>
      <c r="AXV48" s="1"/>
      <c r="AXW48" s="1"/>
      <c r="AXX48" s="1"/>
      <c r="AXY48" s="1"/>
      <c r="AXZ48" s="1"/>
      <c r="AYA48" s="1"/>
      <c r="AYB48" s="1"/>
      <c r="AYC48" s="1"/>
      <c r="AYD48" s="1"/>
      <c r="AYE48" s="1"/>
      <c r="AYF48" s="1"/>
      <c r="AYG48" s="1"/>
      <c r="AYH48" s="1"/>
      <c r="AYI48" s="1"/>
      <c r="AYJ48" s="1"/>
      <c r="AYK48" s="1"/>
      <c r="AYL48" s="1"/>
      <c r="AYM48" s="1"/>
      <c r="AYN48" s="1"/>
      <c r="AYO48" s="1"/>
      <c r="AYP48" s="1"/>
      <c r="AYQ48" s="1"/>
      <c r="AYR48" s="1"/>
      <c r="AYS48" s="1"/>
      <c r="AYT48" s="1"/>
      <c r="AYU48" s="1"/>
      <c r="AYV48" s="1"/>
      <c r="AYW48" s="1"/>
      <c r="AYX48" s="1"/>
      <c r="AYY48" s="1"/>
      <c r="AYZ48" s="1"/>
      <c r="AZA48" s="1"/>
      <c r="AZB48" s="1"/>
      <c r="AZC48" s="1"/>
      <c r="AZD48" s="1"/>
      <c r="AZE48" s="1"/>
      <c r="AZF48" s="1"/>
      <c r="AZG48" s="1"/>
      <c r="AZH48" s="1"/>
      <c r="AZI48" s="1"/>
      <c r="AZJ48" s="1"/>
      <c r="AZK48" s="1"/>
      <c r="AZL48" s="1"/>
      <c r="AZM48" s="1"/>
      <c r="AZN48" s="1"/>
      <c r="AZO48" s="1"/>
      <c r="AZP48" s="1"/>
      <c r="AZQ48" s="1"/>
      <c r="AZR48" s="1"/>
      <c r="AZS48" s="1"/>
      <c r="AZT48" s="1"/>
      <c r="AZU48" s="1"/>
      <c r="AZV48" s="1"/>
      <c r="AZW48" s="1"/>
      <c r="AZX48" s="1"/>
      <c r="AZY48" s="1"/>
      <c r="AZZ48" s="1"/>
      <c r="BAA48" s="1"/>
      <c r="BAB48" s="1"/>
      <c r="BAC48" s="1"/>
      <c r="BAD48" s="1"/>
      <c r="BAE48" s="1"/>
      <c r="BAF48" s="1"/>
      <c r="BAG48" s="1"/>
      <c r="BAH48" s="1"/>
      <c r="BAI48" s="1"/>
      <c r="BAJ48" s="1"/>
      <c r="BAK48" s="1"/>
      <c r="BAL48" s="1"/>
      <c r="BAM48" s="1"/>
      <c r="BAN48" s="1"/>
      <c r="BAO48" s="1"/>
      <c r="BAP48" s="1"/>
      <c r="BAQ48" s="1"/>
      <c r="BAR48" s="1"/>
      <c r="BAS48" s="1"/>
      <c r="BAT48" s="1"/>
      <c r="BAU48" s="1"/>
      <c r="BAV48" s="1"/>
      <c r="BAW48" s="1"/>
      <c r="BAX48" s="1"/>
      <c r="BAY48" s="1"/>
      <c r="BAZ48" s="1"/>
      <c r="BBA48" s="1"/>
      <c r="BBB48" s="1"/>
      <c r="BBC48" s="1"/>
      <c r="BBD48" s="1"/>
      <c r="BBE48" s="1"/>
      <c r="BBF48" s="1"/>
      <c r="BBG48" s="1"/>
      <c r="BBH48" s="1"/>
      <c r="BBI48" s="1"/>
      <c r="BBJ48" s="1"/>
      <c r="BBK48" s="1"/>
      <c r="BBL48" s="1"/>
      <c r="BBM48" s="1"/>
      <c r="BBN48" s="1"/>
      <c r="BBO48" s="1"/>
      <c r="BBP48" s="1"/>
      <c r="BBQ48" s="1"/>
      <c r="BBR48" s="1"/>
      <c r="BBS48" s="1"/>
      <c r="BBT48" s="1"/>
      <c r="BBU48" s="1"/>
      <c r="BBV48" s="1"/>
      <c r="BBW48" s="1"/>
      <c r="BBX48" s="1"/>
      <c r="BBY48" s="1"/>
      <c r="BBZ48" s="1"/>
      <c r="BCA48" s="1"/>
      <c r="BCB48" s="1"/>
      <c r="BCC48" s="1"/>
      <c r="BCD48" s="1"/>
      <c r="BCE48" s="1"/>
      <c r="BCF48" s="1"/>
      <c r="BCG48" s="1"/>
      <c r="BCH48" s="1"/>
      <c r="BCI48" s="1"/>
      <c r="BCJ48" s="1"/>
      <c r="BCK48" s="1"/>
      <c r="BCL48" s="1"/>
      <c r="BCM48" s="1"/>
      <c r="BCN48" s="1"/>
      <c r="BCO48" s="1"/>
      <c r="BCP48" s="1"/>
      <c r="BCQ48" s="1"/>
      <c r="BCR48" s="1"/>
      <c r="BCS48" s="1"/>
      <c r="BCT48" s="1"/>
      <c r="BCU48" s="1"/>
      <c r="BCV48" s="1"/>
      <c r="BCW48" s="1"/>
      <c r="BCX48" s="1"/>
      <c r="BCY48" s="1"/>
      <c r="BCZ48" s="1"/>
      <c r="BDA48" s="1"/>
      <c r="BDB48" s="1"/>
      <c r="BDC48" s="1"/>
      <c r="BDD48" s="1"/>
      <c r="BDE48" s="1"/>
      <c r="BDF48" s="1"/>
      <c r="BDG48" s="1"/>
      <c r="BDH48" s="1"/>
      <c r="BDI48" s="1"/>
      <c r="BDJ48" s="1"/>
      <c r="BDK48" s="1"/>
      <c r="BDL48" s="1"/>
      <c r="BDM48" s="1"/>
      <c r="BDN48" s="1"/>
      <c r="BDO48" s="1"/>
      <c r="BDP48" s="1"/>
      <c r="BDQ48" s="1"/>
      <c r="BDR48" s="1"/>
      <c r="BDS48" s="1"/>
      <c r="BDT48" s="1"/>
      <c r="BDU48" s="1"/>
      <c r="BDV48" s="1"/>
      <c r="BDW48" s="1"/>
      <c r="BDX48" s="1"/>
      <c r="BDY48" s="1"/>
      <c r="BDZ48" s="1"/>
      <c r="BEA48" s="1"/>
      <c r="BEB48" s="1"/>
      <c r="BEC48" s="1"/>
      <c r="BED48" s="1"/>
      <c r="BEE48" s="1"/>
      <c r="BEF48" s="1"/>
      <c r="BEG48" s="1"/>
      <c r="BEH48" s="1"/>
      <c r="BEI48" s="1"/>
      <c r="BEJ48" s="1"/>
      <c r="BEK48" s="1"/>
      <c r="BEL48" s="1"/>
      <c r="BEM48" s="1"/>
      <c r="BEN48" s="1"/>
      <c r="BEO48" s="1"/>
      <c r="BEP48" s="1"/>
      <c r="BEQ48" s="1"/>
      <c r="BER48" s="1"/>
      <c r="BES48" s="1"/>
      <c r="BET48" s="1"/>
      <c r="BEU48" s="1"/>
      <c r="BEV48" s="1"/>
      <c r="BEW48" s="1"/>
      <c r="BEX48" s="1"/>
      <c r="BEY48" s="1"/>
      <c r="BEZ48" s="1"/>
      <c r="BFA48" s="1"/>
      <c r="BFB48" s="1"/>
      <c r="BFC48" s="1"/>
      <c r="BFD48" s="1"/>
      <c r="BFE48" s="1"/>
      <c r="BFF48" s="1"/>
      <c r="BFG48" s="1"/>
      <c r="BFH48" s="1"/>
      <c r="BFI48" s="1"/>
      <c r="BFJ48" s="1"/>
      <c r="BFK48" s="1"/>
      <c r="BFL48" s="1"/>
      <c r="BFM48" s="1"/>
      <c r="BFN48" s="1"/>
      <c r="BFO48" s="1"/>
      <c r="BFP48" s="1"/>
      <c r="BFQ48" s="1"/>
      <c r="BFR48" s="1"/>
      <c r="BFS48" s="1"/>
      <c r="BFT48" s="1"/>
      <c r="BFU48" s="1"/>
      <c r="BFV48" s="1"/>
      <c r="BFW48" s="1"/>
      <c r="BFX48" s="1"/>
      <c r="BFY48" s="1"/>
      <c r="BFZ48" s="1"/>
      <c r="BGA48" s="1"/>
      <c r="BGB48" s="1"/>
      <c r="BGC48" s="1"/>
      <c r="BGD48" s="1"/>
      <c r="BGE48" s="1"/>
      <c r="BGF48" s="1"/>
      <c r="BGG48" s="1"/>
      <c r="BGH48" s="1"/>
      <c r="BGI48" s="1"/>
      <c r="BGJ48" s="1"/>
      <c r="BGK48" s="1"/>
      <c r="BGL48" s="1"/>
      <c r="BGM48" s="1"/>
      <c r="BGN48" s="1"/>
      <c r="BGO48" s="1"/>
      <c r="BGP48" s="1"/>
      <c r="BGQ48" s="1"/>
      <c r="BGR48" s="1"/>
      <c r="BGS48" s="1"/>
      <c r="BGT48" s="1"/>
      <c r="BGU48" s="1"/>
      <c r="BGV48" s="1"/>
      <c r="BGW48" s="1"/>
      <c r="BGX48" s="1"/>
      <c r="BGY48" s="1"/>
      <c r="BGZ48" s="1"/>
      <c r="BHA48" s="1"/>
      <c r="BHB48" s="1"/>
      <c r="BHC48" s="1"/>
      <c r="BHD48" s="1"/>
      <c r="BHE48" s="1"/>
      <c r="BHF48" s="1"/>
      <c r="BHG48" s="1"/>
      <c r="BHH48" s="1"/>
      <c r="BHI48" s="1"/>
      <c r="BHJ48" s="1"/>
      <c r="BHK48" s="1"/>
      <c r="BHL48" s="1"/>
      <c r="BHM48" s="1"/>
      <c r="BHN48" s="1"/>
      <c r="BHO48" s="1"/>
      <c r="BHP48" s="1"/>
      <c r="BHQ48" s="1"/>
      <c r="BHR48" s="1"/>
      <c r="BHS48" s="1"/>
      <c r="BHT48" s="1"/>
      <c r="BHU48" s="1"/>
      <c r="BHV48" s="1"/>
      <c r="BHW48" s="1"/>
      <c r="BHX48" s="1"/>
      <c r="BHY48" s="1"/>
      <c r="BHZ48" s="1"/>
      <c r="BIA48" s="1"/>
      <c r="BIB48" s="1"/>
      <c r="BIC48" s="1"/>
      <c r="BID48" s="1"/>
      <c r="BIE48" s="1"/>
      <c r="BIF48" s="1"/>
      <c r="BIG48" s="1"/>
      <c r="BIH48" s="1"/>
      <c r="BII48" s="1"/>
      <c r="BIJ48" s="1"/>
      <c r="BIK48" s="1"/>
      <c r="BIL48" s="1"/>
      <c r="BIM48" s="1"/>
      <c r="BIN48" s="1"/>
      <c r="BIO48" s="1"/>
      <c r="BIP48" s="1"/>
      <c r="BIQ48" s="1"/>
      <c r="BIR48" s="1"/>
      <c r="BIS48" s="1"/>
      <c r="BIT48" s="1"/>
      <c r="BIU48" s="1"/>
      <c r="BIV48" s="1"/>
      <c r="BIW48" s="1"/>
      <c r="BIX48" s="1"/>
      <c r="BIY48" s="1"/>
      <c r="BIZ48" s="1"/>
      <c r="BJA48" s="1"/>
      <c r="BJB48" s="1"/>
      <c r="BJC48" s="1"/>
      <c r="BJD48" s="1"/>
      <c r="BJE48" s="1"/>
      <c r="BJF48" s="1"/>
      <c r="BJG48" s="1"/>
      <c r="BJH48" s="1"/>
      <c r="BJI48" s="1"/>
      <c r="BJJ48" s="1"/>
      <c r="BJK48" s="1"/>
      <c r="BJL48" s="1"/>
      <c r="BJM48" s="1"/>
      <c r="BJN48" s="1"/>
      <c r="BJO48" s="1"/>
      <c r="BJP48" s="1"/>
      <c r="BJQ48" s="1"/>
      <c r="BJR48" s="1"/>
      <c r="BJS48" s="1"/>
      <c r="BJT48" s="1"/>
      <c r="BJU48" s="1"/>
      <c r="BJV48" s="1"/>
      <c r="BJW48" s="1"/>
      <c r="BJX48" s="1"/>
      <c r="BJY48" s="1"/>
      <c r="BJZ48" s="1"/>
      <c r="BKA48" s="1"/>
      <c r="BKB48" s="1"/>
      <c r="BKC48" s="1"/>
      <c r="BKD48" s="1"/>
      <c r="BKE48" s="1"/>
      <c r="BKF48" s="1"/>
      <c r="BKG48" s="1"/>
      <c r="BKH48" s="1"/>
      <c r="BKI48" s="1"/>
      <c r="BKJ48" s="1"/>
      <c r="BKK48" s="1"/>
      <c r="BKL48" s="1"/>
      <c r="BKM48" s="1"/>
      <c r="BKN48" s="1"/>
      <c r="BKO48" s="1"/>
      <c r="BKP48" s="1"/>
      <c r="BKQ48" s="1"/>
      <c r="BKR48" s="1"/>
      <c r="BKS48" s="1"/>
      <c r="BKT48" s="1"/>
      <c r="BKU48" s="1"/>
      <c r="BKV48" s="1"/>
      <c r="BKW48" s="1"/>
      <c r="BKX48" s="1"/>
      <c r="BKY48" s="1"/>
      <c r="BKZ48" s="1"/>
      <c r="BLA48" s="1"/>
      <c r="BLB48" s="1"/>
      <c r="BLC48" s="1"/>
      <c r="BLD48" s="1"/>
      <c r="BLE48" s="1"/>
      <c r="BLF48" s="1"/>
      <c r="BLG48" s="1"/>
      <c r="BLH48" s="1"/>
      <c r="BLI48" s="1"/>
      <c r="BLJ48" s="1"/>
      <c r="BLK48" s="1"/>
      <c r="BLL48" s="1"/>
      <c r="BLM48" s="1"/>
      <c r="BLN48" s="1"/>
      <c r="BLO48" s="1"/>
      <c r="BLP48" s="1"/>
      <c r="BLQ48" s="1"/>
      <c r="BLR48" s="1"/>
      <c r="BLS48" s="1"/>
      <c r="BLT48" s="1"/>
      <c r="BLU48" s="1"/>
      <c r="BLV48" s="1"/>
      <c r="BLW48" s="1"/>
      <c r="BLX48" s="1"/>
      <c r="BLY48" s="1"/>
      <c r="BLZ48" s="1"/>
      <c r="BMA48" s="1"/>
      <c r="BMB48" s="1"/>
      <c r="BMC48" s="1"/>
      <c r="BMD48" s="1"/>
      <c r="BME48" s="1"/>
      <c r="BMF48" s="1"/>
      <c r="BMG48" s="1"/>
      <c r="BMH48" s="1"/>
      <c r="BMI48" s="1"/>
      <c r="BMJ48" s="1"/>
      <c r="BMK48" s="1"/>
      <c r="BML48" s="1"/>
      <c r="BMM48" s="1"/>
      <c r="BMN48" s="1"/>
      <c r="BMO48" s="1"/>
      <c r="BMP48" s="1"/>
      <c r="BMQ48" s="1"/>
      <c r="BMR48" s="1"/>
      <c r="BMS48" s="1"/>
      <c r="BMT48" s="1"/>
      <c r="BMU48" s="1"/>
      <c r="BMV48" s="1"/>
      <c r="BMW48" s="1"/>
      <c r="BMX48" s="1"/>
      <c r="BMY48" s="1"/>
      <c r="BMZ48" s="1"/>
      <c r="BNA48" s="1"/>
      <c r="BNB48" s="1"/>
      <c r="BNC48" s="1"/>
      <c r="BND48" s="1"/>
      <c r="BNE48" s="1"/>
      <c r="BNF48" s="1"/>
      <c r="BNG48" s="1"/>
      <c r="BNH48" s="1"/>
      <c r="BNI48" s="1"/>
      <c r="BNJ48" s="1"/>
      <c r="BNK48" s="1"/>
      <c r="BNL48" s="1"/>
      <c r="BNM48" s="1"/>
      <c r="BNN48" s="1"/>
      <c r="BNO48" s="1"/>
      <c r="BNP48" s="1"/>
      <c r="BNQ48" s="1"/>
      <c r="BNR48" s="1"/>
      <c r="BNS48" s="1"/>
      <c r="BNT48" s="1"/>
      <c r="BNU48" s="1"/>
      <c r="BNV48" s="1"/>
      <c r="BNW48" s="1"/>
      <c r="BNX48" s="1"/>
      <c r="BNY48" s="1"/>
      <c r="BNZ48" s="1"/>
      <c r="BOA48" s="1"/>
      <c r="BOB48" s="1"/>
      <c r="BOC48" s="1"/>
      <c r="BOD48" s="1"/>
      <c r="BOE48" s="1"/>
      <c r="BOF48" s="1"/>
      <c r="BOG48" s="1"/>
      <c r="BOH48" s="1"/>
      <c r="BOI48" s="1"/>
      <c r="BOJ48" s="1"/>
      <c r="BOK48" s="1"/>
      <c r="BOL48" s="1"/>
      <c r="BOM48" s="1"/>
      <c r="BON48" s="1"/>
      <c r="BOO48" s="1"/>
      <c r="BOP48" s="1"/>
      <c r="BOQ48" s="1"/>
      <c r="BOR48" s="1"/>
      <c r="BOS48" s="1"/>
      <c r="BOT48" s="1"/>
      <c r="BOU48" s="1"/>
      <c r="BOV48" s="1"/>
      <c r="BOW48" s="1"/>
      <c r="BOX48" s="1"/>
      <c r="BOY48" s="1"/>
      <c r="BOZ48" s="1"/>
      <c r="BPA48" s="1"/>
      <c r="BPB48" s="1"/>
      <c r="BPC48" s="1"/>
      <c r="BPD48" s="1"/>
      <c r="BPE48" s="1"/>
      <c r="BPF48" s="1"/>
      <c r="BPG48" s="1"/>
      <c r="BPH48" s="1"/>
      <c r="BPI48" s="1"/>
      <c r="BPJ48" s="1"/>
      <c r="BPK48" s="1"/>
      <c r="BPL48" s="1"/>
      <c r="BPM48" s="1"/>
      <c r="BPN48" s="1"/>
      <c r="BPO48" s="1"/>
      <c r="BPP48" s="1"/>
      <c r="BPQ48" s="1"/>
      <c r="BPR48" s="1"/>
      <c r="BPS48" s="1"/>
      <c r="BPT48" s="1"/>
      <c r="BPU48" s="1"/>
      <c r="BPV48" s="1"/>
      <c r="BPW48" s="1"/>
      <c r="BPX48" s="1"/>
      <c r="BPY48" s="1"/>
      <c r="BPZ48" s="1"/>
      <c r="BQA48" s="1"/>
      <c r="BQB48" s="1"/>
      <c r="BQC48" s="1"/>
      <c r="BQD48" s="1"/>
      <c r="BQE48" s="1"/>
      <c r="BQF48" s="1"/>
      <c r="BQG48" s="1"/>
      <c r="BQH48" s="1"/>
      <c r="BQI48" s="1"/>
      <c r="BQJ48" s="1"/>
      <c r="BQK48" s="1"/>
      <c r="BQL48" s="1"/>
      <c r="BQM48" s="1"/>
      <c r="BQN48" s="1"/>
      <c r="BQO48" s="1"/>
      <c r="BQP48" s="1"/>
      <c r="BQQ48" s="1"/>
      <c r="BQR48" s="1"/>
      <c r="BQS48" s="1"/>
      <c r="BQT48" s="1"/>
      <c r="BQU48" s="1"/>
      <c r="BQV48" s="1"/>
      <c r="BQW48" s="1"/>
      <c r="BQX48" s="1"/>
      <c r="BQY48" s="1"/>
      <c r="BQZ48" s="1"/>
      <c r="BRA48" s="1"/>
      <c r="BRB48" s="1"/>
      <c r="BRC48" s="1"/>
      <c r="BRD48" s="1"/>
      <c r="BRE48" s="1"/>
      <c r="BRF48" s="1"/>
      <c r="BRG48" s="1"/>
      <c r="BRH48" s="1"/>
      <c r="BRI48" s="1"/>
      <c r="BRJ48" s="1"/>
      <c r="BRK48" s="1"/>
      <c r="BRL48" s="1"/>
      <c r="BRM48" s="1"/>
      <c r="BRN48" s="1"/>
      <c r="BRO48" s="1"/>
      <c r="BRP48" s="1"/>
      <c r="BRQ48" s="1"/>
      <c r="BRR48" s="1"/>
      <c r="BRS48" s="1"/>
      <c r="BRT48" s="1"/>
      <c r="BRU48" s="1"/>
      <c r="BRV48" s="1"/>
      <c r="BRW48" s="1"/>
      <c r="BRX48" s="1"/>
      <c r="BRY48" s="1"/>
      <c r="BRZ48" s="1"/>
      <c r="BSA48" s="1"/>
      <c r="BSB48" s="1"/>
      <c r="BSC48" s="1"/>
      <c r="BSD48" s="1"/>
      <c r="BSE48" s="1"/>
      <c r="BSF48" s="1"/>
      <c r="BSG48" s="1"/>
      <c r="BSH48" s="1"/>
      <c r="BSI48" s="1"/>
      <c r="BSJ48" s="1"/>
      <c r="BSK48" s="1"/>
      <c r="BSL48" s="1"/>
      <c r="BSM48" s="1"/>
      <c r="BSN48" s="1"/>
      <c r="BSO48" s="1"/>
      <c r="BSP48" s="1"/>
      <c r="BSQ48" s="1"/>
      <c r="BSR48" s="1"/>
      <c r="BSS48" s="1"/>
      <c r="BST48" s="1"/>
      <c r="BSU48" s="1"/>
      <c r="BSV48" s="1"/>
      <c r="BSW48" s="1"/>
      <c r="BSX48" s="1"/>
      <c r="BSY48" s="1"/>
      <c r="BSZ48" s="1"/>
      <c r="BTA48" s="1"/>
      <c r="BTB48" s="1"/>
      <c r="BTC48" s="1"/>
      <c r="BTD48" s="1"/>
      <c r="BTE48" s="1"/>
      <c r="BTF48" s="1"/>
      <c r="BTG48" s="1"/>
      <c r="BTH48" s="1"/>
      <c r="BTI48" s="1"/>
      <c r="BTJ48" s="1"/>
      <c r="BTK48" s="1"/>
      <c r="BTL48" s="1"/>
      <c r="BTM48" s="1"/>
      <c r="BTN48" s="1"/>
      <c r="BTO48" s="1"/>
      <c r="BTP48" s="1"/>
      <c r="BTQ48" s="1"/>
      <c r="BTR48" s="1"/>
      <c r="BTS48" s="1"/>
      <c r="BTT48" s="1"/>
      <c r="BTU48" s="1"/>
      <c r="BTV48" s="1"/>
      <c r="BTW48" s="1"/>
      <c r="BTX48" s="1"/>
      <c r="BTY48" s="1"/>
      <c r="BTZ48" s="1"/>
      <c r="BUA48" s="1"/>
      <c r="BUB48" s="1"/>
      <c r="BUC48" s="1"/>
      <c r="BUD48" s="1"/>
      <c r="BUE48" s="1"/>
      <c r="BUF48" s="1"/>
      <c r="BUG48" s="1"/>
      <c r="BUH48" s="1"/>
      <c r="BUI48" s="1"/>
      <c r="BUJ48" s="1"/>
      <c r="BUK48" s="1"/>
      <c r="BUL48" s="1"/>
      <c r="BUM48" s="1"/>
      <c r="BUN48" s="1"/>
      <c r="BUO48" s="1"/>
      <c r="BUP48" s="1"/>
      <c r="BUQ48" s="1"/>
      <c r="BUR48" s="1"/>
      <c r="BUS48" s="1"/>
      <c r="BUT48" s="1"/>
      <c r="BUU48" s="1"/>
      <c r="BUV48" s="1"/>
      <c r="BUW48" s="1"/>
      <c r="BUX48" s="1"/>
      <c r="BUY48" s="1"/>
      <c r="BUZ48" s="1"/>
      <c r="BVA48" s="1"/>
      <c r="BVB48" s="1"/>
      <c r="BVC48" s="1"/>
      <c r="BVD48" s="1"/>
      <c r="BVE48" s="1"/>
      <c r="BVF48" s="1"/>
      <c r="BVG48" s="1"/>
      <c r="BVH48" s="1"/>
      <c r="BVI48" s="1"/>
      <c r="BVJ48" s="1"/>
      <c r="BVK48" s="1"/>
      <c r="BVL48" s="1"/>
      <c r="BVM48" s="1"/>
      <c r="BVN48" s="1"/>
      <c r="BVO48" s="1"/>
      <c r="BVP48" s="1"/>
      <c r="BVQ48" s="1"/>
      <c r="BVR48" s="1"/>
      <c r="BVS48" s="1"/>
      <c r="BVT48" s="1"/>
      <c r="BVU48" s="1"/>
      <c r="BVV48" s="1"/>
      <c r="BVW48" s="1"/>
      <c r="BVX48" s="1"/>
      <c r="BVY48" s="1"/>
      <c r="BVZ48" s="1"/>
      <c r="BWA48" s="1"/>
      <c r="BWB48" s="1"/>
      <c r="BWC48" s="1"/>
      <c r="BWD48" s="1"/>
      <c r="BWE48" s="1"/>
      <c r="BWF48" s="1"/>
      <c r="BWG48" s="1"/>
      <c r="BWH48" s="1"/>
      <c r="BWI48" s="1"/>
      <c r="BWJ48" s="1"/>
      <c r="BWK48" s="1"/>
      <c r="BWL48" s="1"/>
      <c r="BWM48" s="1"/>
      <c r="BWN48" s="1"/>
      <c r="BWO48" s="1"/>
      <c r="BWP48" s="1"/>
      <c r="BWQ48" s="1"/>
      <c r="BWR48" s="1"/>
      <c r="BWS48" s="1"/>
      <c r="BWT48" s="1"/>
      <c r="BWU48" s="1"/>
      <c r="BWV48" s="1"/>
      <c r="BWW48" s="1"/>
      <c r="BWX48" s="1"/>
      <c r="BWY48" s="1"/>
      <c r="BWZ48" s="1"/>
      <c r="BXA48" s="1"/>
      <c r="BXB48" s="1"/>
      <c r="BXC48" s="1"/>
      <c r="BXD48" s="1"/>
      <c r="BXE48" s="1"/>
      <c r="BXF48" s="1"/>
      <c r="BXG48" s="1"/>
      <c r="BXH48" s="1"/>
      <c r="BXI48" s="1"/>
      <c r="BXJ48" s="1"/>
      <c r="BXK48" s="1"/>
      <c r="BXL48" s="1"/>
      <c r="BXM48" s="1"/>
      <c r="BXN48" s="1"/>
      <c r="BXO48" s="1"/>
      <c r="BXP48" s="1"/>
      <c r="BXQ48" s="1"/>
      <c r="BXR48" s="1"/>
      <c r="BXS48" s="1"/>
      <c r="BXT48" s="1"/>
      <c r="BXU48" s="1"/>
      <c r="BXV48" s="1"/>
      <c r="BXW48" s="1"/>
      <c r="BXX48" s="1"/>
      <c r="BXY48" s="1"/>
      <c r="BXZ48" s="1"/>
      <c r="BYA48" s="1"/>
      <c r="BYB48" s="1"/>
      <c r="BYC48" s="1"/>
      <c r="BYD48" s="1"/>
      <c r="BYE48" s="1"/>
      <c r="BYF48" s="1"/>
      <c r="BYG48" s="1"/>
      <c r="BYH48" s="1"/>
      <c r="BYI48" s="1"/>
      <c r="BYJ48" s="1"/>
      <c r="BYK48" s="1"/>
      <c r="BYL48" s="1"/>
      <c r="BYM48" s="1"/>
      <c r="BYN48" s="1"/>
      <c r="BYO48" s="1"/>
      <c r="BYP48" s="1"/>
      <c r="BYQ48" s="1"/>
      <c r="BYR48" s="1"/>
      <c r="BYS48" s="1"/>
      <c r="BYT48" s="1"/>
      <c r="BYU48" s="1"/>
      <c r="BYV48" s="1"/>
      <c r="BYW48" s="1"/>
      <c r="BYX48" s="1"/>
      <c r="BYY48" s="1"/>
      <c r="BYZ48" s="1"/>
      <c r="BZA48" s="1"/>
      <c r="BZB48" s="1"/>
      <c r="BZC48" s="1"/>
      <c r="BZD48" s="1"/>
      <c r="BZE48" s="1"/>
      <c r="BZF48" s="1"/>
      <c r="BZG48" s="1"/>
      <c r="BZH48" s="1"/>
      <c r="BZI48" s="1"/>
      <c r="BZJ48" s="1"/>
      <c r="BZK48" s="1"/>
      <c r="BZL48" s="1"/>
      <c r="BZM48" s="1"/>
      <c r="BZN48" s="1"/>
      <c r="BZO48" s="1"/>
      <c r="BZP48" s="1"/>
      <c r="BZQ48" s="1"/>
      <c r="BZR48" s="1"/>
      <c r="BZS48" s="1"/>
      <c r="BZT48" s="1"/>
      <c r="BZU48" s="1"/>
      <c r="BZV48" s="1"/>
      <c r="BZW48" s="1"/>
      <c r="BZX48" s="1"/>
      <c r="BZY48" s="1"/>
      <c r="BZZ48" s="1"/>
      <c r="CAA48" s="1"/>
      <c r="CAB48" s="1"/>
      <c r="CAC48" s="1"/>
      <c r="CAD48" s="1"/>
      <c r="CAE48" s="1"/>
      <c r="CAF48" s="1"/>
      <c r="CAG48" s="1"/>
      <c r="CAH48" s="1"/>
      <c r="CAI48" s="1"/>
      <c r="CAJ48" s="1"/>
      <c r="CAK48" s="1"/>
      <c r="CAL48" s="1"/>
      <c r="CAM48" s="1"/>
      <c r="CAN48" s="1"/>
      <c r="CAO48" s="1"/>
      <c r="CAP48" s="1"/>
      <c r="CAQ48" s="1"/>
      <c r="CAR48" s="1"/>
      <c r="CAS48" s="1"/>
      <c r="CAT48" s="1"/>
      <c r="CAU48" s="1"/>
      <c r="CAV48" s="1"/>
      <c r="CAW48" s="1"/>
      <c r="CAX48" s="1"/>
      <c r="CAY48" s="1"/>
      <c r="CAZ48" s="1"/>
      <c r="CBA48" s="1"/>
      <c r="CBB48" s="1"/>
      <c r="CBC48" s="1"/>
      <c r="CBD48" s="1"/>
      <c r="CBE48" s="1"/>
      <c r="CBF48" s="1"/>
      <c r="CBG48" s="1"/>
      <c r="CBH48" s="1"/>
      <c r="CBI48" s="1"/>
      <c r="CBJ48" s="1"/>
      <c r="CBK48" s="1"/>
      <c r="CBL48" s="1"/>
      <c r="CBM48" s="1"/>
      <c r="CBN48" s="1"/>
      <c r="CBO48" s="1"/>
      <c r="CBP48" s="1"/>
      <c r="CBQ48" s="1"/>
      <c r="CBR48" s="1"/>
      <c r="CBS48" s="1"/>
      <c r="CBT48" s="1"/>
      <c r="CBU48" s="1"/>
      <c r="CBV48" s="1"/>
      <c r="CBW48" s="1"/>
      <c r="CBX48" s="1"/>
      <c r="CBY48" s="1"/>
      <c r="CBZ48" s="1"/>
      <c r="CCA48" s="1"/>
      <c r="CCB48" s="1"/>
      <c r="CCC48" s="1"/>
      <c r="CCD48" s="1"/>
      <c r="CCE48" s="1"/>
      <c r="CCF48" s="1"/>
      <c r="CCG48" s="1"/>
      <c r="CCH48" s="1"/>
      <c r="CCI48" s="1"/>
      <c r="CCJ48" s="1"/>
      <c r="CCK48" s="1"/>
      <c r="CCL48" s="1"/>
      <c r="CCM48" s="1"/>
      <c r="CCN48" s="1"/>
      <c r="CCO48" s="1"/>
      <c r="CCP48" s="1"/>
      <c r="CCQ48" s="1"/>
      <c r="CCR48" s="1"/>
      <c r="CCS48" s="1"/>
      <c r="CCT48" s="1"/>
      <c r="CCU48" s="1"/>
      <c r="CCV48" s="1"/>
      <c r="CCW48" s="1"/>
      <c r="CCX48" s="1"/>
      <c r="CCY48" s="1"/>
      <c r="CCZ48" s="1"/>
      <c r="CDA48" s="1"/>
      <c r="CDB48" s="1"/>
      <c r="CDC48" s="1"/>
      <c r="CDD48" s="1"/>
      <c r="CDE48" s="1"/>
      <c r="CDF48" s="1"/>
      <c r="CDG48" s="1"/>
      <c r="CDH48" s="1"/>
      <c r="CDI48" s="1"/>
      <c r="CDJ48" s="1"/>
      <c r="CDK48" s="1"/>
      <c r="CDL48" s="1"/>
      <c r="CDM48" s="1"/>
      <c r="CDN48" s="1"/>
      <c r="CDO48" s="1"/>
      <c r="CDP48" s="1"/>
      <c r="CDQ48" s="1"/>
      <c r="CDR48" s="1"/>
      <c r="CDS48" s="1"/>
      <c r="CDT48" s="1"/>
      <c r="CDU48" s="1"/>
      <c r="CDV48" s="1"/>
      <c r="CDW48" s="1"/>
      <c r="CDX48" s="1"/>
      <c r="CDY48" s="1"/>
      <c r="CDZ48" s="1"/>
      <c r="CEA48" s="1"/>
      <c r="CEB48" s="1"/>
      <c r="CEC48" s="1"/>
      <c r="CED48" s="1"/>
      <c r="CEE48" s="1"/>
      <c r="CEF48" s="1"/>
      <c r="CEG48" s="1"/>
      <c r="CEH48" s="1"/>
      <c r="CEI48" s="1"/>
      <c r="CEJ48" s="1"/>
      <c r="CEK48" s="1"/>
      <c r="CEL48" s="1"/>
      <c r="CEM48" s="1"/>
      <c r="CEN48" s="1"/>
      <c r="CEO48" s="1"/>
      <c r="CEP48" s="1"/>
      <c r="CEQ48" s="1"/>
      <c r="CER48" s="1"/>
      <c r="CES48" s="1"/>
      <c r="CET48" s="1"/>
      <c r="CEU48" s="1"/>
      <c r="CEV48" s="1"/>
      <c r="CEW48" s="1"/>
      <c r="CEX48" s="1"/>
      <c r="CEY48" s="1"/>
      <c r="CEZ48" s="1"/>
      <c r="CFA48" s="1"/>
      <c r="CFB48" s="1"/>
      <c r="CFC48" s="1"/>
      <c r="CFD48" s="1"/>
      <c r="CFE48" s="1"/>
      <c r="CFF48" s="1"/>
      <c r="CFG48" s="1"/>
      <c r="CFH48" s="1"/>
      <c r="CFI48" s="1"/>
      <c r="CFJ48" s="1"/>
      <c r="CFK48" s="1"/>
      <c r="CFL48" s="1"/>
      <c r="CFM48" s="1"/>
      <c r="CFN48" s="1"/>
      <c r="CFO48" s="1"/>
      <c r="CFP48" s="1"/>
      <c r="CFQ48" s="1"/>
      <c r="CFR48" s="1"/>
      <c r="CFS48" s="1"/>
      <c r="CFT48" s="1"/>
      <c r="CFU48" s="1"/>
      <c r="CFV48" s="1"/>
      <c r="CFW48" s="1"/>
      <c r="CFX48" s="1"/>
      <c r="CFY48" s="1"/>
      <c r="CFZ48" s="1"/>
      <c r="CGA48" s="1"/>
      <c r="CGB48" s="1"/>
      <c r="CGC48" s="1"/>
      <c r="CGD48" s="1"/>
      <c r="CGE48" s="1"/>
      <c r="CGF48" s="1"/>
      <c r="CGG48" s="1"/>
      <c r="CGH48" s="1"/>
      <c r="CGI48" s="1"/>
      <c r="CGJ48" s="1"/>
      <c r="CGK48" s="1"/>
      <c r="CGL48" s="1"/>
      <c r="CGM48" s="1"/>
      <c r="CGN48" s="1"/>
      <c r="CGO48" s="1"/>
      <c r="CGP48" s="1"/>
      <c r="CGQ48" s="1"/>
      <c r="CGR48" s="1"/>
      <c r="CGS48" s="1"/>
      <c r="CGT48" s="1"/>
      <c r="CGU48" s="1"/>
      <c r="CGV48" s="1"/>
      <c r="CGW48" s="1"/>
      <c r="CGX48" s="1"/>
      <c r="CGY48" s="1"/>
      <c r="CGZ48" s="1"/>
      <c r="CHA48" s="1"/>
      <c r="CHB48" s="1"/>
      <c r="CHC48" s="1"/>
      <c r="CHD48" s="1"/>
      <c r="CHE48" s="1"/>
      <c r="CHF48" s="1"/>
      <c r="CHG48" s="1"/>
      <c r="CHH48" s="1"/>
      <c r="CHI48" s="1"/>
      <c r="CHJ48" s="1"/>
      <c r="CHK48" s="1"/>
      <c r="CHL48" s="1"/>
      <c r="CHM48" s="1"/>
      <c r="CHN48" s="1"/>
      <c r="CHO48" s="1"/>
      <c r="CHP48" s="1"/>
      <c r="CHQ48" s="1"/>
      <c r="CHR48" s="1"/>
      <c r="CHS48" s="1"/>
      <c r="CHT48" s="1"/>
      <c r="CHU48" s="1"/>
      <c r="CHV48" s="1"/>
      <c r="CHW48" s="1"/>
      <c r="CHX48" s="1"/>
      <c r="CHY48" s="1"/>
      <c r="CHZ48" s="1"/>
      <c r="CIA48" s="1"/>
      <c r="CIB48" s="1"/>
      <c r="CIC48" s="1"/>
      <c r="CID48" s="1"/>
      <c r="CIE48" s="1"/>
      <c r="CIF48" s="1"/>
      <c r="CIG48" s="1"/>
      <c r="CIH48" s="1"/>
      <c r="CII48" s="1"/>
      <c r="CIJ48" s="1"/>
      <c r="CIK48" s="1"/>
      <c r="CIL48" s="1"/>
      <c r="CIM48" s="1"/>
      <c r="CIN48" s="1"/>
      <c r="CIO48" s="1"/>
      <c r="CIP48" s="1"/>
      <c r="CIQ48" s="1"/>
      <c r="CIR48" s="1"/>
      <c r="CIS48" s="1"/>
      <c r="CIT48" s="1"/>
      <c r="CIU48" s="1"/>
      <c r="CIV48" s="1"/>
      <c r="CIW48" s="1"/>
      <c r="CIX48" s="1"/>
      <c r="CIY48" s="1"/>
      <c r="CIZ48" s="1"/>
      <c r="CJA48" s="1"/>
      <c r="CJB48" s="1"/>
      <c r="CJC48" s="1"/>
      <c r="CJD48" s="1"/>
      <c r="CJE48" s="1"/>
      <c r="CJF48" s="1"/>
      <c r="CJG48" s="1"/>
      <c r="CJH48" s="1"/>
      <c r="CJI48" s="1"/>
      <c r="CJJ48" s="1"/>
      <c r="CJK48" s="1"/>
      <c r="CJL48" s="1"/>
      <c r="CJM48" s="1"/>
      <c r="CJN48" s="1"/>
      <c r="CJO48" s="1"/>
      <c r="CJP48" s="1"/>
      <c r="CJQ48" s="1"/>
      <c r="CJR48" s="1"/>
      <c r="CJS48" s="1"/>
      <c r="CJT48" s="1"/>
      <c r="CJU48" s="1"/>
      <c r="CJV48" s="1"/>
      <c r="CJW48" s="1"/>
      <c r="CJX48" s="1"/>
      <c r="CJY48" s="1"/>
      <c r="CJZ48" s="1"/>
      <c r="CKA48" s="1"/>
      <c r="CKB48" s="1"/>
      <c r="CKC48" s="1"/>
      <c r="CKD48" s="1"/>
      <c r="CKE48" s="1"/>
      <c r="CKF48" s="1"/>
      <c r="CKG48" s="1"/>
      <c r="CKH48" s="1"/>
      <c r="CKI48" s="1"/>
      <c r="CKJ48" s="1"/>
      <c r="CKK48" s="1"/>
      <c r="CKL48" s="1"/>
      <c r="CKM48" s="1"/>
      <c r="CKN48" s="1"/>
      <c r="CKO48" s="1"/>
      <c r="CKP48" s="1"/>
      <c r="CKQ48" s="1"/>
      <c r="CKR48" s="1"/>
      <c r="CKS48" s="1"/>
      <c r="CKT48" s="1"/>
      <c r="CKU48" s="1"/>
      <c r="CKV48" s="1"/>
      <c r="CKW48" s="1"/>
      <c r="CKX48" s="1"/>
      <c r="CKY48" s="1"/>
      <c r="CKZ48" s="1"/>
      <c r="CLA48" s="1"/>
      <c r="CLB48" s="1"/>
      <c r="CLC48" s="1"/>
      <c r="CLD48" s="1"/>
      <c r="CLE48" s="1"/>
      <c r="CLF48" s="1"/>
      <c r="CLG48" s="1"/>
      <c r="CLH48" s="1"/>
      <c r="CLI48" s="1"/>
      <c r="CLJ48" s="1"/>
      <c r="CLK48" s="1"/>
      <c r="CLL48" s="1"/>
      <c r="CLM48" s="1"/>
      <c r="CLN48" s="1"/>
      <c r="CLO48" s="1"/>
      <c r="CLP48" s="1"/>
      <c r="CLQ48" s="1"/>
      <c r="CLR48" s="1"/>
      <c r="CLS48" s="1"/>
      <c r="CLT48" s="1"/>
      <c r="CLU48" s="1"/>
      <c r="CLV48" s="1"/>
      <c r="CLW48" s="1"/>
      <c r="CLX48" s="1"/>
      <c r="CLY48" s="1"/>
      <c r="CLZ48" s="1"/>
      <c r="CMA48" s="1"/>
      <c r="CMB48" s="1"/>
      <c r="CMC48" s="1"/>
      <c r="CMD48" s="1"/>
      <c r="CME48" s="1"/>
      <c r="CMF48" s="1"/>
      <c r="CMG48" s="1"/>
      <c r="CMH48" s="1"/>
      <c r="CMI48" s="1"/>
      <c r="CMJ48" s="1"/>
      <c r="CMK48" s="1"/>
      <c r="CML48" s="1"/>
      <c r="CMM48" s="1"/>
      <c r="CMN48" s="1"/>
      <c r="CMO48" s="1"/>
      <c r="CMP48" s="1"/>
      <c r="CMQ48" s="1"/>
      <c r="CMR48" s="1"/>
      <c r="CMS48" s="1"/>
      <c r="CMT48" s="1"/>
      <c r="CMU48" s="1"/>
      <c r="CMV48" s="1"/>
      <c r="CMW48" s="1"/>
      <c r="CMX48" s="1"/>
      <c r="CMY48" s="1"/>
      <c r="CMZ48" s="1"/>
      <c r="CNA48" s="1"/>
      <c r="CNB48" s="1"/>
      <c r="CNC48" s="1"/>
      <c r="CND48" s="1"/>
      <c r="CNE48" s="1"/>
      <c r="CNF48" s="1"/>
      <c r="CNG48" s="1"/>
      <c r="CNH48" s="1"/>
      <c r="CNI48" s="1"/>
      <c r="CNJ48" s="1"/>
      <c r="CNK48" s="1"/>
      <c r="CNL48" s="1"/>
      <c r="CNM48" s="1"/>
      <c r="CNN48" s="1"/>
      <c r="CNO48" s="1"/>
      <c r="CNP48" s="1"/>
      <c r="CNQ48" s="1"/>
      <c r="CNR48" s="1"/>
      <c r="CNS48" s="1"/>
      <c r="CNT48" s="1"/>
      <c r="CNU48" s="1"/>
      <c r="CNV48" s="1"/>
      <c r="CNW48" s="1"/>
      <c r="CNX48" s="1"/>
      <c r="CNY48" s="1"/>
      <c r="CNZ48" s="1"/>
      <c r="COA48" s="1"/>
      <c r="COB48" s="1"/>
      <c r="COC48" s="1"/>
      <c r="COD48" s="1"/>
      <c r="COE48" s="1"/>
      <c r="COF48" s="1"/>
      <c r="COG48" s="1"/>
      <c r="COH48" s="1"/>
      <c r="COI48" s="1"/>
      <c r="COJ48" s="1"/>
      <c r="COK48" s="1"/>
      <c r="COL48" s="1"/>
      <c r="COM48" s="1"/>
      <c r="CON48" s="1"/>
      <c r="COO48" s="1"/>
      <c r="COP48" s="1"/>
      <c r="COQ48" s="1"/>
      <c r="COR48" s="1"/>
      <c r="COS48" s="1"/>
      <c r="COT48" s="1"/>
      <c r="COU48" s="1"/>
      <c r="COV48" s="1"/>
      <c r="COW48" s="1"/>
      <c r="COX48" s="1"/>
      <c r="COY48" s="1"/>
      <c r="COZ48" s="1"/>
      <c r="CPA48" s="1"/>
      <c r="CPB48" s="1"/>
      <c r="CPC48" s="1"/>
      <c r="CPD48" s="1"/>
      <c r="CPE48" s="1"/>
      <c r="CPF48" s="1"/>
      <c r="CPG48" s="1"/>
      <c r="CPH48" s="1"/>
      <c r="CPI48" s="1"/>
      <c r="CPJ48" s="1"/>
      <c r="CPK48" s="1"/>
      <c r="CPL48" s="1"/>
      <c r="CPM48" s="1"/>
      <c r="CPN48" s="1"/>
      <c r="CPO48" s="1"/>
      <c r="CPP48" s="1"/>
      <c r="CPQ48" s="1"/>
      <c r="CPR48" s="1"/>
      <c r="CPS48" s="1"/>
      <c r="CPT48" s="1"/>
      <c r="CPU48" s="1"/>
      <c r="CPV48" s="1"/>
      <c r="CPW48" s="1"/>
      <c r="CPX48" s="1"/>
      <c r="CPY48" s="1"/>
      <c r="CPZ48" s="1"/>
      <c r="CQA48" s="1"/>
      <c r="CQB48" s="1"/>
      <c r="CQC48" s="1"/>
      <c r="CQD48" s="1"/>
      <c r="CQE48" s="1"/>
      <c r="CQF48" s="1"/>
      <c r="CQG48" s="1"/>
      <c r="CQH48" s="1"/>
      <c r="CQI48" s="1"/>
      <c r="CQJ48" s="1"/>
      <c r="CQK48" s="1"/>
      <c r="CQL48" s="1"/>
      <c r="CQM48" s="1"/>
      <c r="CQN48" s="1"/>
      <c r="CQO48" s="1"/>
      <c r="CQP48" s="1"/>
      <c r="CQQ48" s="1"/>
      <c r="CQR48" s="1"/>
      <c r="CQS48" s="1"/>
      <c r="CQT48" s="1"/>
      <c r="CQU48" s="1"/>
      <c r="CQV48" s="1"/>
      <c r="CQW48" s="1"/>
      <c r="CQX48" s="1"/>
      <c r="CQY48" s="1"/>
      <c r="CQZ48" s="1"/>
      <c r="CRA48" s="1"/>
      <c r="CRB48" s="1"/>
      <c r="CRC48" s="1"/>
      <c r="CRD48" s="1"/>
      <c r="CRE48" s="1"/>
      <c r="CRF48" s="1"/>
      <c r="CRG48" s="1"/>
      <c r="CRH48" s="1"/>
      <c r="CRI48" s="1"/>
      <c r="CRJ48" s="1"/>
      <c r="CRK48" s="1"/>
      <c r="CRL48" s="1"/>
      <c r="CRM48" s="1"/>
      <c r="CRN48" s="1"/>
      <c r="CRO48" s="1"/>
      <c r="CRP48" s="1"/>
      <c r="CRQ48" s="1"/>
      <c r="CRR48" s="1"/>
      <c r="CRS48" s="1"/>
      <c r="CRT48" s="1"/>
      <c r="CRU48" s="1"/>
      <c r="CRV48" s="1"/>
      <c r="CRW48" s="1"/>
      <c r="CRX48" s="1"/>
      <c r="CRY48" s="1"/>
      <c r="CRZ48" s="1"/>
      <c r="CSA48" s="1"/>
      <c r="CSB48" s="1"/>
      <c r="CSC48" s="1"/>
      <c r="CSD48" s="1"/>
      <c r="CSE48" s="1"/>
      <c r="CSF48" s="1"/>
      <c r="CSG48" s="1"/>
      <c r="CSH48" s="1"/>
      <c r="CSI48" s="1"/>
      <c r="CSJ48" s="1"/>
      <c r="CSK48" s="1"/>
      <c r="CSL48" s="1"/>
      <c r="CSM48" s="1"/>
      <c r="CSN48" s="1"/>
      <c r="CSO48" s="1"/>
      <c r="CSP48" s="1"/>
      <c r="CSQ48" s="1"/>
      <c r="CSR48" s="1"/>
      <c r="CSS48" s="1"/>
      <c r="CST48" s="1"/>
      <c r="CSU48" s="1"/>
      <c r="CSV48" s="1"/>
      <c r="CSW48" s="1"/>
      <c r="CSX48" s="1"/>
      <c r="CSY48" s="1"/>
      <c r="CSZ48" s="1"/>
      <c r="CTA48" s="1"/>
      <c r="CTB48" s="1"/>
      <c r="CTC48" s="1"/>
      <c r="CTD48" s="1"/>
      <c r="CTE48" s="1"/>
      <c r="CTF48" s="1"/>
      <c r="CTG48" s="1"/>
      <c r="CTH48" s="1"/>
      <c r="CTI48" s="1"/>
      <c r="CTJ48" s="1"/>
      <c r="CTK48" s="1"/>
      <c r="CTL48" s="1"/>
      <c r="CTM48" s="1"/>
      <c r="CTN48" s="1"/>
      <c r="CTO48" s="1"/>
      <c r="CTP48" s="1"/>
      <c r="CTQ48" s="1"/>
      <c r="CTR48" s="1"/>
      <c r="CTS48" s="1"/>
      <c r="CTT48" s="1"/>
      <c r="CTU48" s="1"/>
      <c r="CTV48" s="1"/>
      <c r="CTW48" s="1"/>
      <c r="CTX48" s="1"/>
      <c r="CTY48" s="1"/>
      <c r="CTZ48" s="1"/>
      <c r="CUA48" s="1"/>
      <c r="CUB48" s="1"/>
      <c r="CUC48" s="1"/>
      <c r="CUD48" s="1"/>
      <c r="CUE48" s="1"/>
      <c r="CUF48" s="1"/>
      <c r="CUG48" s="1"/>
      <c r="CUH48" s="1"/>
      <c r="CUI48" s="1"/>
      <c r="CUJ48" s="1"/>
      <c r="CUK48" s="1"/>
      <c r="CUL48" s="1"/>
      <c r="CUM48" s="1"/>
      <c r="CUN48" s="1"/>
      <c r="CUO48" s="1"/>
      <c r="CUP48" s="1"/>
      <c r="CUQ48" s="1"/>
      <c r="CUR48" s="1"/>
      <c r="CUS48" s="1"/>
      <c r="CUT48" s="1"/>
      <c r="CUU48" s="1"/>
      <c r="CUV48" s="1"/>
      <c r="CUW48" s="1"/>
      <c r="CUX48" s="1"/>
      <c r="CUY48" s="1"/>
      <c r="CUZ48" s="1"/>
      <c r="CVA48" s="1"/>
      <c r="CVB48" s="1"/>
      <c r="CVC48" s="1"/>
      <c r="CVD48" s="1"/>
      <c r="CVE48" s="1"/>
      <c r="CVF48" s="1"/>
      <c r="CVG48" s="1"/>
      <c r="CVH48" s="1"/>
      <c r="CVI48" s="1"/>
      <c r="CVJ48" s="1"/>
      <c r="CVK48" s="1"/>
      <c r="CVL48" s="1"/>
      <c r="CVM48" s="1"/>
      <c r="CVN48" s="1"/>
      <c r="CVO48" s="1"/>
      <c r="CVP48" s="1"/>
      <c r="CVQ48" s="1"/>
      <c r="CVR48" s="1"/>
      <c r="CVS48" s="1"/>
      <c r="CVT48" s="1"/>
      <c r="CVU48" s="1"/>
      <c r="CVV48" s="1"/>
      <c r="CVW48" s="1"/>
      <c r="CVX48" s="1"/>
      <c r="CVY48" s="1"/>
      <c r="CVZ48" s="1"/>
      <c r="CWA48" s="1"/>
      <c r="CWB48" s="1"/>
      <c r="CWC48" s="1"/>
      <c r="CWD48" s="1"/>
      <c r="CWE48" s="1"/>
      <c r="CWF48" s="1"/>
      <c r="CWG48" s="1"/>
      <c r="CWH48" s="1"/>
      <c r="CWI48" s="1"/>
      <c r="CWJ48" s="1"/>
      <c r="CWK48" s="1"/>
      <c r="CWL48" s="1"/>
      <c r="CWM48" s="1"/>
      <c r="CWN48" s="1"/>
      <c r="CWO48" s="1"/>
      <c r="CWP48" s="1"/>
      <c r="CWQ48" s="1"/>
      <c r="CWR48" s="1"/>
      <c r="CWS48" s="1"/>
      <c r="CWT48" s="1"/>
      <c r="CWU48" s="1"/>
      <c r="CWV48" s="1"/>
      <c r="CWW48" s="1"/>
      <c r="CWX48" s="1"/>
      <c r="CWY48" s="1"/>
      <c r="CWZ48" s="1"/>
      <c r="CXA48" s="1"/>
      <c r="CXB48" s="1"/>
      <c r="CXC48" s="1"/>
      <c r="CXD48" s="1"/>
      <c r="CXE48" s="1"/>
      <c r="CXF48" s="1"/>
      <c r="CXG48" s="1"/>
      <c r="CXH48" s="1"/>
      <c r="CXI48" s="1"/>
      <c r="CXJ48" s="1"/>
      <c r="CXK48" s="1"/>
      <c r="CXL48" s="1"/>
      <c r="CXM48" s="1"/>
      <c r="CXN48" s="1"/>
      <c r="CXO48" s="1"/>
      <c r="CXP48" s="1"/>
      <c r="CXQ48" s="1"/>
      <c r="CXR48" s="1"/>
      <c r="CXS48" s="1"/>
      <c r="CXT48" s="1"/>
      <c r="CXU48" s="1"/>
      <c r="CXV48" s="1"/>
      <c r="CXW48" s="1"/>
      <c r="CXX48" s="1"/>
      <c r="CXY48" s="1"/>
      <c r="CXZ48" s="1"/>
      <c r="CYA48" s="1"/>
      <c r="CYB48" s="1"/>
      <c r="CYC48" s="1"/>
      <c r="CYD48" s="1"/>
      <c r="CYE48" s="1"/>
      <c r="CYF48" s="1"/>
      <c r="CYG48" s="1"/>
      <c r="CYH48" s="1"/>
      <c r="CYI48" s="1"/>
      <c r="CYJ48" s="1"/>
      <c r="CYK48" s="1"/>
      <c r="CYL48" s="1"/>
      <c r="CYM48" s="1"/>
      <c r="CYN48" s="1"/>
      <c r="CYO48" s="1"/>
      <c r="CYP48" s="1"/>
      <c r="CYQ48" s="1"/>
      <c r="CYR48" s="1"/>
      <c r="CYS48" s="1"/>
      <c r="CYT48" s="1"/>
      <c r="CYU48" s="1"/>
      <c r="CYV48" s="1"/>
      <c r="CYW48" s="1"/>
      <c r="CYX48" s="1"/>
      <c r="CYY48" s="1"/>
      <c r="CYZ48" s="1"/>
      <c r="CZA48" s="1"/>
      <c r="CZB48" s="1"/>
      <c r="CZC48" s="1"/>
      <c r="CZD48" s="1"/>
      <c r="CZE48" s="1"/>
      <c r="CZF48" s="1"/>
      <c r="CZG48" s="1"/>
      <c r="CZH48" s="1"/>
      <c r="CZI48" s="1"/>
      <c r="CZJ48" s="1"/>
      <c r="CZK48" s="1"/>
      <c r="CZL48" s="1"/>
      <c r="CZM48" s="1"/>
      <c r="CZN48" s="1"/>
      <c r="CZO48" s="1"/>
      <c r="CZP48" s="1"/>
      <c r="CZQ48" s="1"/>
      <c r="CZR48" s="1"/>
      <c r="CZS48" s="1"/>
      <c r="CZT48" s="1"/>
      <c r="CZU48" s="1"/>
      <c r="CZV48" s="1"/>
      <c r="CZW48" s="1"/>
      <c r="CZX48" s="1"/>
      <c r="CZY48" s="1"/>
      <c r="CZZ48" s="1"/>
      <c r="DAA48" s="1"/>
      <c r="DAB48" s="1"/>
      <c r="DAC48" s="1"/>
      <c r="DAD48" s="1"/>
      <c r="DAE48" s="1"/>
      <c r="DAF48" s="1"/>
      <c r="DAG48" s="1"/>
      <c r="DAH48" s="1"/>
      <c r="DAI48" s="1"/>
      <c r="DAJ48" s="1"/>
      <c r="DAK48" s="1"/>
      <c r="DAL48" s="1"/>
      <c r="DAM48" s="1"/>
      <c r="DAN48" s="1"/>
      <c r="DAO48" s="1"/>
      <c r="DAP48" s="1"/>
      <c r="DAQ48" s="1"/>
      <c r="DAR48" s="1"/>
      <c r="DAS48" s="1"/>
      <c r="DAT48" s="1"/>
      <c r="DAU48" s="1"/>
      <c r="DAV48" s="1"/>
      <c r="DAW48" s="1"/>
      <c r="DAX48" s="1"/>
      <c r="DAY48" s="1"/>
      <c r="DAZ48" s="1"/>
      <c r="DBA48" s="1"/>
      <c r="DBB48" s="1"/>
      <c r="DBC48" s="1"/>
      <c r="DBD48" s="1"/>
      <c r="DBE48" s="1"/>
      <c r="DBF48" s="1"/>
      <c r="DBG48" s="1"/>
      <c r="DBH48" s="1"/>
      <c r="DBI48" s="1"/>
      <c r="DBJ48" s="1"/>
      <c r="DBK48" s="1"/>
      <c r="DBL48" s="1"/>
      <c r="DBM48" s="1"/>
      <c r="DBN48" s="1"/>
      <c r="DBO48" s="1"/>
      <c r="DBP48" s="1"/>
      <c r="DBQ48" s="1"/>
      <c r="DBR48" s="1"/>
      <c r="DBS48" s="1"/>
      <c r="DBT48" s="1"/>
      <c r="DBU48" s="1"/>
      <c r="DBV48" s="1"/>
      <c r="DBW48" s="1"/>
      <c r="DBX48" s="1"/>
      <c r="DBY48" s="1"/>
      <c r="DBZ48" s="1"/>
      <c r="DCA48" s="1"/>
      <c r="DCB48" s="1"/>
      <c r="DCC48" s="1"/>
      <c r="DCD48" s="1"/>
      <c r="DCE48" s="1"/>
      <c r="DCF48" s="1"/>
      <c r="DCG48" s="1"/>
      <c r="DCH48" s="1"/>
      <c r="DCI48" s="1"/>
      <c r="DCJ48" s="1"/>
      <c r="DCK48" s="1"/>
      <c r="DCL48" s="1"/>
      <c r="DCM48" s="1"/>
      <c r="DCN48" s="1"/>
      <c r="DCO48" s="1"/>
      <c r="DCP48" s="1"/>
      <c r="DCQ48" s="1"/>
      <c r="DCR48" s="1"/>
      <c r="DCS48" s="1"/>
      <c r="DCT48" s="1"/>
      <c r="DCU48" s="1"/>
      <c r="DCV48" s="1"/>
      <c r="DCW48" s="1"/>
      <c r="DCX48" s="1"/>
      <c r="DCY48" s="1"/>
      <c r="DCZ48" s="1"/>
      <c r="DDA48" s="1"/>
      <c r="DDB48" s="1"/>
      <c r="DDC48" s="1"/>
      <c r="DDD48" s="1"/>
      <c r="DDE48" s="1"/>
      <c r="DDF48" s="1"/>
      <c r="DDG48" s="1"/>
      <c r="DDH48" s="1"/>
      <c r="DDI48" s="1"/>
      <c r="DDJ48" s="1"/>
      <c r="DDK48" s="1"/>
      <c r="DDL48" s="1"/>
      <c r="DDM48" s="1"/>
      <c r="DDN48" s="1"/>
      <c r="DDO48" s="1"/>
      <c r="DDP48" s="1"/>
      <c r="DDQ48" s="1"/>
      <c r="DDR48" s="1"/>
      <c r="DDS48" s="1"/>
      <c r="DDT48" s="1"/>
      <c r="DDU48" s="1"/>
      <c r="DDV48" s="1"/>
      <c r="DDW48" s="1"/>
      <c r="DDX48" s="1"/>
      <c r="DDY48" s="1"/>
      <c r="DDZ48" s="1"/>
      <c r="DEA48" s="1"/>
      <c r="DEB48" s="1"/>
      <c r="DEC48" s="1"/>
      <c r="DED48" s="1"/>
      <c r="DEE48" s="1"/>
      <c r="DEF48" s="1"/>
      <c r="DEG48" s="1"/>
      <c r="DEH48" s="1"/>
      <c r="DEI48" s="1"/>
      <c r="DEJ48" s="1"/>
      <c r="DEK48" s="1"/>
      <c r="DEL48" s="1"/>
      <c r="DEM48" s="1"/>
      <c r="DEN48" s="1"/>
      <c r="DEO48" s="1"/>
      <c r="DEP48" s="1"/>
      <c r="DEQ48" s="1"/>
      <c r="DER48" s="1"/>
      <c r="DES48" s="1"/>
      <c r="DET48" s="1"/>
      <c r="DEU48" s="1"/>
      <c r="DEV48" s="1"/>
      <c r="DEW48" s="1"/>
      <c r="DEX48" s="1"/>
      <c r="DEY48" s="1"/>
      <c r="DEZ48" s="1"/>
      <c r="DFA48" s="1"/>
      <c r="DFB48" s="1"/>
      <c r="DFC48" s="1"/>
      <c r="DFD48" s="1"/>
      <c r="DFE48" s="1"/>
      <c r="DFF48" s="1"/>
      <c r="DFG48" s="1"/>
      <c r="DFH48" s="1"/>
      <c r="DFI48" s="1"/>
      <c r="DFJ48" s="1"/>
      <c r="DFK48" s="1"/>
      <c r="DFL48" s="1"/>
      <c r="DFM48" s="1"/>
      <c r="DFN48" s="1"/>
      <c r="DFO48" s="1"/>
      <c r="DFP48" s="1"/>
      <c r="DFQ48" s="1"/>
      <c r="DFR48" s="1"/>
      <c r="DFS48" s="1"/>
      <c r="DFT48" s="1"/>
      <c r="DFU48" s="1"/>
      <c r="DFV48" s="1"/>
      <c r="DFW48" s="1"/>
      <c r="DFX48" s="1"/>
      <c r="DFY48" s="1"/>
      <c r="DFZ48" s="1"/>
      <c r="DGA48" s="1"/>
      <c r="DGB48" s="1"/>
      <c r="DGC48" s="1"/>
      <c r="DGD48" s="1"/>
      <c r="DGE48" s="1"/>
      <c r="DGF48" s="1"/>
      <c r="DGG48" s="1"/>
      <c r="DGH48" s="1"/>
      <c r="DGI48" s="1"/>
      <c r="DGJ48" s="1"/>
      <c r="DGK48" s="1"/>
      <c r="DGL48" s="1"/>
      <c r="DGM48" s="1"/>
      <c r="DGN48" s="1"/>
      <c r="DGO48" s="1"/>
      <c r="DGP48" s="1"/>
      <c r="DGQ48" s="1"/>
      <c r="DGR48" s="1"/>
      <c r="DGS48" s="1"/>
      <c r="DGT48" s="1"/>
      <c r="DGU48" s="1"/>
      <c r="DGV48" s="1"/>
      <c r="DGW48" s="1"/>
      <c r="DGX48" s="1"/>
      <c r="DGY48" s="1"/>
      <c r="DGZ48" s="1"/>
      <c r="DHA48" s="1"/>
      <c r="DHB48" s="1"/>
      <c r="DHC48" s="1"/>
      <c r="DHD48" s="1"/>
      <c r="DHE48" s="1"/>
      <c r="DHF48" s="1"/>
      <c r="DHG48" s="1"/>
      <c r="DHH48" s="1"/>
      <c r="DHI48" s="1"/>
      <c r="DHJ48" s="1"/>
      <c r="DHK48" s="1"/>
      <c r="DHL48" s="1"/>
      <c r="DHM48" s="1"/>
      <c r="DHN48" s="1"/>
      <c r="DHO48" s="1"/>
      <c r="DHP48" s="1"/>
      <c r="DHQ48" s="1"/>
      <c r="DHR48" s="1"/>
      <c r="DHS48" s="1"/>
      <c r="DHT48" s="1"/>
      <c r="DHU48" s="1"/>
      <c r="DHV48" s="1"/>
      <c r="DHW48" s="1"/>
      <c r="DHX48" s="1"/>
      <c r="DHY48" s="1"/>
      <c r="DHZ48" s="1"/>
      <c r="DIA48" s="1"/>
      <c r="DIB48" s="1"/>
      <c r="DIC48" s="1"/>
      <c r="DID48" s="1"/>
      <c r="DIE48" s="1"/>
      <c r="DIF48" s="1"/>
      <c r="DIG48" s="1"/>
      <c r="DIH48" s="1"/>
      <c r="DII48" s="1"/>
      <c r="DIJ48" s="1"/>
      <c r="DIK48" s="1"/>
      <c r="DIL48" s="1"/>
      <c r="DIM48" s="1"/>
      <c r="DIN48" s="1"/>
      <c r="DIO48" s="1"/>
      <c r="DIP48" s="1"/>
      <c r="DIQ48" s="1"/>
      <c r="DIR48" s="1"/>
      <c r="DIS48" s="1"/>
      <c r="DIT48" s="1"/>
      <c r="DIU48" s="1"/>
      <c r="DIV48" s="1"/>
      <c r="DIW48" s="1"/>
      <c r="DIX48" s="1"/>
      <c r="DIY48" s="1"/>
      <c r="DIZ48" s="1"/>
      <c r="DJA48" s="1"/>
      <c r="DJB48" s="1"/>
      <c r="DJC48" s="1"/>
      <c r="DJD48" s="1"/>
      <c r="DJE48" s="1"/>
      <c r="DJF48" s="1"/>
      <c r="DJG48" s="1"/>
      <c r="DJH48" s="1"/>
      <c r="DJI48" s="1"/>
      <c r="DJJ48" s="1"/>
      <c r="DJK48" s="1"/>
      <c r="DJL48" s="1"/>
      <c r="DJM48" s="1"/>
      <c r="DJN48" s="1"/>
      <c r="DJO48" s="1"/>
      <c r="DJP48" s="1"/>
      <c r="DJQ48" s="1"/>
      <c r="DJR48" s="1"/>
      <c r="DJS48" s="1"/>
      <c r="DJT48" s="1"/>
      <c r="DJU48" s="1"/>
      <c r="DJV48" s="1"/>
      <c r="DJW48" s="1"/>
      <c r="DJX48" s="1"/>
      <c r="DJY48" s="1"/>
      <c r="DJZ48" s="1"/>
      <c r="DKA48" s="1"/>
      <c r="DKB48" s="1"/>
      <c r="DKC48" s="1"/>
      <c r="DKD48" s="1"/>
      <c r="DKE48" s="1"/>
      <c r="DKF48" s="1"/>
      <c r="DKG48" s="1"/>
      <c r="DKH48" s="1"/>
      <c r="DKI48" s="1"/>
      <c r="DKJ48" s="1"/>
      <c r="DKK48" s="1"/>
      <c r="DKL48" s="1"/>
      <c r="DKM48" s="1"/>
      <c r="DKN48" s="1"/>
      <c r="DKO48" s="1"/>
      <c r="DKP48" s="1"/>
      <c r="DKQ48" s="1"/>
      <c r="DKR48" s="1"/>
      <c r="DKS48" s="1"/>
      <c r="DKT48" s="1"/>
      <c r="DKU48" s="1"/>
      <c r="DKV48" s="1"/>
      <c r="DKW48" s="1"/>
      <c r="DKX48" s="1"/>
      <c r="DKY48" s="1"/>
      <c r="DKZ48" s="1"/>
      <c r="DLA48" s="1"/>
      <c r="DLB48" s="1"/>
      <c r="DLC48" s="1"/>
      <c r="DLD48" s="1"/>
      <c r="DLE48" s="1"/>
      <c r="DLF48" s="1"/>
      <c r="DLG48" s="1"/>
      <c r="DLH48" s="1"/>
      <c r="DLI48" s="1"/>
      <c r="DLJ48" s="1"/>
      <c r="DLK48" s="1"/>
      <c r="DLL48" s="1"/>
      <c r="DLM48" s="1"/>
      <c r="DLN48" s="1"/>
      <c r="DLO48" s="1"/>
      <c r="DLP48" s="1"/>
      <c r="DLQ48" s="1"/>
      <c r="DLR48" s="1"/>
      <c r="DLS48" s="1"/>
      <c r="DLT48" s="1"/>
      <c r="DLU48" s="1"/>
      <c r="DLV48" s="1"/>
      <c r="DLW48" s="1"/>
      <c r="DLX48" s="1"/>
      <c r="DLY48" s="1"/>
      <c r="DLZ48" s="1"/>
      <c r="DMA48" s="1"/>
      <c r="DMB48" s="1"/>
      <c r="DMC48" s="1"/>
      <c r="DMD48" s="1"/>
      <c r="DME48" s="1"/>
      <c r="DMF48" s="1"/>
      <c r="DMG48" s="1"/>
      <c r="DMH48" s="1"/>
      <c r="DMI48" s="1"/>
      <c r="DMJ48" s="1"/>
      <c r="DMK48" s="1"/>
      <c r="DML48" s="1"/>
      <c r="DMM48" s="1"/>
      <c r="DMN48" s="1"/>
      <c r="DMO48" s="1"/>
      <c r="DMP48" s="1"/>
      <c r="DMQ48" s="1"/>
      <c r="DMR48" s="1"/>
      <c r="DMS48" s="1"/>
      <c r="DMT48" s="1"/>
      <c r="DMU48" s="1"/>
      <c r="DMV48" s="1"/>
      <c r="DMW48" s="1"/>
      <c r="DMX48" s="1"/>
      <c r="DMY48" s="1"/>
      <c r="DMZ48" s="1"/>
      <c r="DNA48" s="1"/>
      <c r="DNB48" s="1"/>
      <c r="DNC48" s="1"/>
      <c r="DND48" s="1"/>
      <c r="DNE48" s="1"/>
      <c r="DNF48" s="1"/>
      <c r="DNG48" s="1"/>
      <c r="DNH48" s="1"/>
      <c r="DNI48" s="1"/>
      <c r="DNJ48" s="1"/>
      <c r="DNK48" s="1"/>
      <c r="DNL48" s="1"/>
      <c r="DNM48" s="1"/>
      <c r="DNN48" s="1"/>
      <c r="DNO48" s="1"/>
      <c r="DNP48" s="1"/>
      <c r="DNQ48" s="1"/>
      <c r="DNR48" s="1"/>
      <c r="DNS48" s="1"/>
      <c r="DNT48" s="1"/>
      <c r="DNU48" s="1"/>
      <c r="DNV48" s="1"/>
      <c r="DNW48" s="1"/>
      <c r="DNX48" s="1"/>
      <c r="DNY48" s="1"/>
      <c r="DNZ48" s="1"/>
      <c r="DOA48" s="1"/>
      <c r="DOB48" s="1"/>
      <c r="DOC48" s="1"/>
      <c r="DOD48" s="1"/>
      <c r="DOE48" s="1"/>
      <c r="DOF48" s="1"/>
      <c r="DOG48" s="1"/>
      <c r="DOH48" s="1"/>
      <c r="DOI48" s="1"/>
      <c r="DOJ48" s="1"/>
      <c r="DOK48" s="1"/>
      <c r="DOL48" s="1"/>
      <c r="DOM48" s="1"/>
      <c r="DON48" s="1"/>
      <c r="DOO48" s="1"/>
      <c r="DOP48" s="1"/>
      <c r="DOQ48" s="1"/>
      <c r="DOR48" s="1"/>
      <c r="DOS48" s="1"/>
      <c r="DOT48" s="1"/>
      <c r="DOU48" s="1"/>
      <c r="DOV48" s="1"/>
      <c r="DOW48" s="1"/>
      <c r="DOX48" s="1"/>
      <c r="DOY48" s="1"/>
      <c r="DOZ48" s="1"/>
      <c r="DPA48" s="1"/>
      <c r="DPB48" s="1"/>
      <c r="DPC48" s="1"/>
      <c r="DPD48" s="1"/>
      <c r="DPE48" s="1"/>
      <c r="DPF48" s="1"/>
      <c r="DPG48" s="1"/>
      <c r="DPH48" s="1"/>
      <c r="DPI48" s="1"/>
      <c r="DPJ48" s="1"/>
      <c r="DPK48" s="1"/>
      <c r="DPL48" s="1"/>
      <c r="DPM48" s="1"/>
      <c r="DPN48" s="1"/>
      <c r="DPO48" s="1"/>
      <c r="DPP48" s="1"/>
      <c r="DPQ48" s="1"/>
      <c r="DPR48" s="1"/>
      <c r="DPS48" s="1"/>
      <c r="DPT48" s="1"/>
      <c r="DPU48" s="1"/>
      <c r="DPV48" s="1"/>
      <c r="DPW48" s="1"/>
      <c r="DPX48" s="1"/>
      <c r="DPY48" s="1"/>
      <c r="DPZ48" s="1"/>
      <c r="DQA48" s="1"/>
      <c r="DQB48" s="1"/>
      <c r="DQC48" s="1"/>
      <c r="DQD48" s="1"/>
      <c r="DQE48" s="1"/>
      <c r="DQF48" s="1"/>
      <c r="DQG48" s="1"/>
      <c r="DQH48" s="1"/>
      <c r="DQI48" s="1"/>
      <c r="DQJ48" s="1"/>
      <c r="DQK48" s="1"/>
      <c r="DQL48" s="1"/>
      <c r="DQM48" s="1"/>
      <c r="DQN48" s="1"/>
      <c r="DQO48" s="1"/>
      <c r="DQP48" s="1"/>
      <c r="DQQ48" s="1"/>
      <c r="DQR48" s="1"/>
      <c r="DQS48" s="1"/>
      <c r="DQT48" s="1"/>
      <c r="DQU48" s="1"/>
      <c r="DQV48" s="1"/>
      <c r="DQW48" s="1"/>
      <c r="DQX48" s="1"/>
      <c r="DQY48" s="1"/>
      <c r="DQZ48" s="1"/>
      <c r="DRA48" s="1"/>
      <c r="DRB48" s="1"/>
      <c r="DRC48" s="1"/>
      <c r="DRD48" s="1"/>
      <c r="DRE48" s="1"/>
      <c r="DRF48" s="1"/>
      <c r="DRG48" s="1"/>
      <c r="DRH48" s="1"/>
      <c r="DRI48" s="1"/>
      <c r="DRJ48" s="1"/>
      <c r="DRK48" s="1"/>
      <c r="DRL48" s="1"/>
      <c r="DRM48" s="1"/>
      <c r="DRN48" s="1"/>
      <c r="DRO48" s="1"/>
      <c r="DRP48" s="1"/>
      <c r="DRQ48" s="1"/>
      <c r="DRR48" s="1"/>
      <c r="DRS48" s="1"/>
      <c r="DRT48" s="1"/>
      <c r="DRU48" s="1"/>
      <c r="DRV48" s="1"/>
      <c r="DRW48" s="1"/>
      <c r="DRX48" s="1"/>
      <c r="DRY48" s="1"/>
      <c r="DRZ48" s="1"/>
      <c r="DSA48" s="1"/>
      <c r="DSB48" s="1"/>
      <c r="DSC48" s="1"/>
      <c r="DSD48" s="1"/>
      <c r="DSE48" s="1"/>
      <c r="DSF48" s="1"/>
      <c r="DSG48" s="1"/>
      <c r="DSH48" s="1"/>
      <c r="DSI48" s="1"/>
      <c r="DSJ48" s="1"/>
      <c r="DSK48" s="1"/>
      <c r="DSL48" s="1"/>
      <c r="DSM48" s="1"/>
      <c r="DSN48" s="1"/>
      <c r="DSO48" s="1"/>
      <c r="DSP48" s="1"/>
      <c r="DSQ48" s="1"/>
      <c r="DSR48" s="1"/>
      <c r="DSS48" s="1"/>
      <c r="DST48" s="1"/>
      <c r="DSU48" s="1"/>
      <c r="DSV48" s="1"/>
      <c r="DSW48" s="1"/>
      <c r="DSX48" s="1"/>
      <c r="DSY48" s="1"/>
      <c r="DSZ48" s="1"/>
      <c r="DTA48" s="1"/>
      <c r="DTB48" s="1"/>
      <c r="DTC48" s="1"/>
      <c r="DTD48" s="1"/>
      <c r="DTE48" s="1"/>
      <c r="DTF48" s="1"/>
      <c r="DTG48" s="1"/>
      <c r="DTH48" s="1"/>
      <c r="DTI48" s="1"/>
      <c r="DTJ48" s="1"/>
      <c r="DTK48" s="1"/>
      <c r="DTL48" s="1"/>
      <c r="DTM48" s="1"/>
      <c r="DTN48" s="1"/>
      <c r="DTO48" s="1"/>
      <c r="DTP48" s="1"/>
      <c r="DTQ48" s="1"/>
      <c r="DTR48" s="1"/>
      <c r="DTS48" s="1"/>
      <c r="DTT48" s="1"/>
      <c r="DTU48" s="1"/>
      <c r="DTV48" s="1"/>
      <c r="DTW48" s="1"/>
      <c r="DTX48" s="1"/>
      <c r="DTY48" s="1"/>
      <c r="DTZ48" s="1"/>
      <c r="DUA48" s="1"/>
      <c r="DUB48" s="1"/>
      <c r="DUC48" s="1"/>
      <c r="DUD48" s="1"/>
      <c r="DUE48" s="1"/>
      <c r="DUF48" s="1"/>
      <c r="DUG48" s="1"/>
      <c r="DUH48" s="1"/>
      <c r="DUI48" s="1"/>
      <c r="DUJ48" s="1"/>
      <c r="DUK48" s="1"/>
      <c r="DUL48" s="1"/>
      <c r="DUM48" s="1"/>
      <c r="DUN48" s="1"/>
      <c r="DUO48" s="1"/>
      <c r="DUP48" s="1"/>
      <c r="DUQ48" s="1"/>
      <c r="DUR48" s="1"/>
      <c r="DUS48" s="1"/>
      <c r="DUT48" s="1"/>
      <c r="DUU48" s="1"/>
      <c r="DUV48" s="1"/>
      <c r="DUW48" s="1"/>
      <c r="DUX48" s="1"/>
      <c r="DUY48" s="1"/>
      <c r="DUZ48" s="1"/>
      <c r="DVA48" s="1"/>
      <c r="DVB48" s="1"/>
      <c r="DVC48" s="1"/>
      <c r="DVD48" s="1"/>
      <c r="DVE48" s="1"/>
      <c r="DVF48" s="1"/>
      <c r="DVG48" s="1"/>
      <c r="DVH48" s="1"/>
      <c r="DVI48" s="1"/>
      <c r="DVJ48" s="1"/>
      <c r="DVK48" s="1"/>
      <c r="DVL48" s="1"/>
      <c r="DVM48" s="1"/>
      <c r="DVN48" s="1"/>
      <c r="DVO48" s="1"/>
      <c r="DVP48" s="1"/>
      <c r="DVQ48" s="1"/>
      <c r="DVR48" s="1"/>
      <c r="DVS48" s="1"/>
      <c r="DVT48" s="1"/>
      <c r="DVU48" s="1"/>
      <c r="DVV48" s="1"/>
      <c r="DVW48" s="1"/>
      <c r="DVX48" s="1"/>
      <c r="DVY48" s="1"/>
      <c r="DVZ48" s="1"/>
      <c r="DWA48" s="1"/>
      <c r="DWB48" s="1"/>
      <c r="DWC48" s="1"/>
      <c r="DWD48" s="1"/>
      <c r="DWE48" s="1"/>
      <c r="DWF48" s="1"/>
      <c r="DWG48" s="1"/>
      <c r="DWH48" s="1"/>
      <c r="DWI48" s="1"/>
      <c r="DWJ48" s="1"/>
      <c r="DWK48" s="1"/>
      <c r="DWL48" s="1"/>
      <c r="DWM48" s="1"/>
      <c r="DWN48" s="1"/>
      <c r="DWO48" s="1"/>
      <c r="DWP48" s="1"/>
      <c r="DWQ48" s="1"/>
      <c r="DWR48" s="1"/>
      <c r="DWS48" s="1"/>
      <c r="DWT48" s="1"/>
      <c r="DWU48" s="1"/>
      <c r="DWV48" s="1"/>
      <c r="DWW48" s="1"/>
      <c r="DWX48" s="1"/>
      <c r="DWY48" s="1"/>
      <c r="DWZ48" s="1"/>
      <c r="DXA48" s="1"/>
      <c r="DXB48" s="1"/>
      <c r="DXC48" s="1"/>
      <c r="DXD48" s="1"/>
      <c r="DXE48" s="1"/>
      <c r="DXF48" s="1"/>
      <c r="DXG48" s="1"/>
      <c r="DXH48" s="1"/>
      <c r="DXI48" s="1"/>
      <c r="DXJ48" s="1"/>
      <c r="DXK48" s="1"/>
      <c r="DXL48" s="1"/>
      <c r="DXM48" s="1"/>
      <c r="DXN48" s="1"/>
      <c r="DXO48" s="1"/>
      <c r="DXP48" s="1"/>
      <c r="DXQ48" s="1"/>
      <c r="DXR48" s="1"/>
      <c r="DXS48" s="1"/>
      <c r="DXT48" s="1"/>
      <c r="DXU48" s="1"/>
      <c r="DXV48" s="1"/>
      <c r="DXW48" s="1"/>
      <c r="DXX48" s="1"/>
      <c r="DXY48" s="1"/>
      <c r="DXZ48" s="1"/>
      <c r="DYA48" s="1"/>
      <c r="DYB48" s="1"/>
      <c r="DYC48" s="1"/>
      <c r="DYD48" s="1"/>
      <c r="DYE48" s="1"/>
      <c r="DYF48" s="1"/>
      <c r="DYG48" s="1"/>
      <c r="DYH48" s="1"/>
      <c r="DYI48" s="1"/>
      <c r="DYJ48" s="1"/>
      <c r="DYK48" s="1"/>
      <c r="DYL48" s="1"/>
      <c r="DYM48" s="1"/>
      <c r="DYN48" s="1"/>
      <c r="DYO48" s="1"/>
      <c r="DYP48" s="1"/>
      <c r="DYQ48" s="1"/>
      <c r="DYR48" s="1"/>
      <c r="DYS48" s="1"/>
      <c r="DYT48" s="1"/>
      <c r="DYU48" s="1"/>
      <c r="DYV48" s="1"/>
      <c r="DYW48" s="1"/>
      <c r="DYX48" s="1"/>
      <c r="DYY48" s="1"/>
      <c r="DYZ48" s="1"/>
      <c r="DZA48" s="1"/>
      <c r="DZB48" s="1"/>
      <c r="DZC48" s="1"/>
      <c r="DZD48" s="1"/>
      <c r="DZE48" s="1"/>
      <c r="DZF48" s="1"/>
      <c r="DZG48" s="1"/>
      <c r="DZH48" s="1"/>
      <c r="DZI48" s="1"/>
      <c r="DZJ48" s="1"/>
      <c r="DZK48" s="1"/>
      <c r="DZL48" s="1"/>
      <c r="DZM48" s="1"/>
      <c r="DZN48" s="1"/>
      <c r="DZO48" s="1"/>
      <c r="DZP48" s="1"/>
      <c r="DZQ48" s="1"/>
      <c r="DZR48" s="1"/>
      <c r="DZS48" s="1"/>
      <c r="DZT48" s="1"/>
      <c r="DZU48" s="1"/>
      <c r="DZV48" s="1"/>
      <c r="DZW48" s="1"/>
      <c r="DZX48" s="1"/>
      <c r="DZY48" s="1"/>
      <c r="DZZ48" s="1"/>
      <c r="EAA48" s="1"/>
      <c r="EAB48" s="1"/>
      <c r="EAC48" s="1"/>
      <c r="EAD48" s="1"/>
      <c r="EAE48" s="1"/>
      <c r="EAF48" s="1"/>
      <c r="EAG48" s="1"/>
      <c r="EAH48" s="1"/>
      <c r="EAI48" s="1"/>
      <c r="EAJ48" s="1"/>
      <c r="EAK48" s="1"/>
      <c r="EAL48" s="1"/>
      <c r="EAM48" s="1"/>
      <c r="EAN48" s="1"/>
      <c r="EAO48" s="1"/>
      <c r="EAP48" s="1"/>
      <c r="EAQ48" s="1"/>
      <c r="EAR48" s="1"/>
      <c r="EAS48" s="1"/>
      <c r="EAT48" s="1"/>
      <c r="EAU48" s="1"/>
      <c r="EAV48" s="1"/>
      <c r="EAW48" s="1"/>
      <c r="EAX48" s="1"/>
      <c r="EAY48" s="1"/>
      <c r="EAZ48" s="1"/>
      <c r="EBA48" s="1"/>
      <c r="EBB48" s="1"/>
      <c r="EBC48" s="1"/>
      <c r="EBD48" s="1"/>
      <c r="EBE48" s="1"/>
      <c r="EBF48" s="1"/>
      <c r="EBG48" s="1"/>
      <c r="EBH48" s="1"/>
      <c r="EBI48" s="1"/>
      <c r="EBJ48" s="1"/>
      <c r="EBK48" s="1"/>
      <c r="EBL48" s="1"/>
      <c r="EBM48" s="1"/>
      <c r="EBN48" s="1"/>
      <c r="EBO48" s="1"/>
      <c r="EBP48" s="1"/>
      <c r="EBQ48" s="1"/>
      <c r="EBR48" s="1"/>
      <c r="EBS48" s="1"/>
      <c r="EBT48" s="1"/>
      <c r="EBU48" s="1"/>
      <c r="EBV48" s="1"/>
      <c r="EBW48" s="1"/>
      <c r="EBX48" s="1"/>
      <c r="EBY48" s="1"/>
      <c r="EBZ48" s="1"/>
      <c r="ECA48" s="1"/>
      <c r="ECB48" s="1"/>
      <c r="ECC48" s="1"/>
      <c r="ECD48" s="1"/>
      <c r="ECE48" s="1"/>
      <c r="ECF48" s="1"/>
      <c r="ECG48" s="1"/>
      <c r="ECH48" s="1"/>
      <c r="ECI48" s="1"/>
      <c r="ECJ48" s="1"/>
      <c r="ECK48" s="1"/>
      <c r="ECL48" s="1"/>
      <c r="ECM48" s="1"/>
      <c r="ECN48" s="1"/>
      <c r="ECO48" s="1"/>
      <c r="ECP48" s="1"/>
      <c r="ECQ48" s="1"/>
      <c r="ECR48" s="1"/>
      <c r="ECS48" s="1"/>
      <c r="ECT48" s="1"/>
      <c r="ECU48" s="1"/>
      <c r="ECV48" s="1"/>
      <c r="ECW48" s="1"/>
      <c r="ECX48" s="1"/>
      <c r="ECY48" s="1"/>
      <c r="ECZ48" s="1"/>
      <c r="EDA48" s="1"/>
      <c r="EDB48" s="1"/>
      <c r="EDC48" s="1"/>
      <c r="EDD48" s="1"/>
      <c r="EDE48" s="1"/>
      <c r="EDF48" s="1"/>
      <c r="EDG48" s="1"/>
      <c r="EDH48" s="1"/>
      <c r="EDI48" s="1"/>
      <c r="EDJ48" s="1"/>
      <c r="EDK48" s="1"/>
      <c r="EDL48" s="1"/>
      <c r="EDM48" s="1"/>
      <c r="EDN48" s="1"/>
      <c r="EDO48" s="1"/>
      <c r="EDP48" s="1"/>
      <c r="EDQ48" s="1"/>
      <c r="EDR48" s="1"/>
      <c r="EDS48" s="1"/>
      <c r="EDT48" s="1"/>
      <c r="EDU48" s="1"/>
      <c r="EDV48" s="1"/>
      <c r="EDW48" s="1"/>
      <c r="EDX48" s="1"/>
      <c r="EDY48" s="1"/>
      <c r="EDZ48" s="1"/>
      <c r="EEA48" s="1"/>
      <c r="EEB48" s="1"/>
      <c r="EEC48" s="1"/>
      <c r="EED48" s="1"/>
      <c r="EEE48" s="1"/>
      <c r="EEF48" s="1"/>
      <c r="EEG48" s="1"/>
      <c r="EEH48" s="1"/>
      <c r="EEI48" s="1"/>
      <c r="EEJ48" s="1"/>
      <c r="EEK48" s="1"/>
      <c r="EEL48" s="1"/>
      <c r="EEM48" s="1"/>
      <c r="EEN48" s="1"/>
      <c r="EEO48" s="1"/>
      <c r="EEP48" s="1"/>
      <c r="EEQ48" s="1"/>
      <c r="EER48" s="1"/>
      <c r="EES48" s="1"/>
      <c r="EET48" s="1"/>
      <c r="EEU48" s="1"/>
      <c r="EEV48" s="1"/>
      <c r="EEW48" s="1"/>
      <c r="EEX48" s="1"/>
      <c r="EEY48" s="1"/>
      <c r="EEZ48" s="1"/>
      <c r="EFA48" s="1"/>
      <c r="EFB48" s="1"/>
      <c r="EFC48" s="1"/>
      <c r="EFD48" s="1"/>
      <c r="EFE48" s="1"/>
      <c r="EFF48" s="1"/>
      <c r="EFG48" s="1"/>
      <c r="EFH48" s="1"/>
      <c r="EFI48" s="1"/>
      <c r="EFJ48" s="1"/>
      <c r="EFK48" s="1"/>
      <c r="EFL48" s="1"/>
      <c r="EFM48" s="1"/>
      <c r="EFN48" s="1"/>
      <c r="EFO48" s="1"/>
      <c r="EFP48" s="1"/>
      <c r="EFQ48" s="1"/>
      <c r="EFR48" s="1"/>
      <c r="EFS48" s="1"/>
      <c r="EFT48" s="1"/>
      <c r="EFU48" s="1"/>
      <c r="EFV48" s="1"/>
      <c r="EFW48" s="1"/>
      <c r="EFX48" s="1"/>
      <c r="EFY48" s="1"/>
      <c r="EFZ48" s="1"/>
      <c r="EGA48" s="1"/>
      <c r="EGB48" s="1"/>
      <c r="EGC48" s="1"/>
      <c r="EGD48" s="1"/>
      <c r="EGE48" s="1"/>
      <c r="EGF48" s="1"/>
      <c r="EGG48" s="1"/>
      <c r="EGH48" s="1"/>
      <c r="EGI48" s="1"/>
      <c r="EGJ48" s="1"/>
      <c r="EGK48" s="1"/>
      <c r="EGL48" s="1"/>
      <c r="EGM48" s="1"/>
      <c r="EGN48" s="1"/>
      <c r="EGO48" s="1"/>
      <c r="EGP48" s="1"/>
      <c r="EGQ48" s="1"/>
      <c r="EGR48" s="1"/>
      <c r="EGS48" s="1"/>
      <c r="EGT48" s="1"/>
      <c r="EGU48" s="1"/>
      <c r="EGV48" s="1"/>
      <c r="EGW48" s="1"/>
      <c r="EGX48" s="1"/>
      <c r="EGY48" s="1"/>
      <c r="EGZ48" s="1"/>
      <c r="EHA48" s="1"/>
      <c r="EHB48" s="1"/>
      <c r="EHC48" s="1"/>
      <c r="EHD48" s="1"/>
      <c r="EHE48" s="1"/>
      <c r="EHF48" s="1"/>
      <c r="EHG48" s="1"/>
      <c r="EHH48" s="1"/>
      <c r="EHI48" s="1"/>
      <c r="EHJ48" s="1"/>
      <c r="EHK48" s="1"/>
      <c r="EHL48" s="1"/>
      <c r="EHM48" s="1"/>
      <c r="EHN48" s="1"/>
      <c r="EHO48" s="1"/>
      <c r="EHP48" s="1"/>
      <c r="EHQ48" s="1"/>
      <c r="EHR48" s="1"/>
      <c r="EHS48" s="1"/>
      <c r="EHT48" s="1"/>
      <c r="EHU48" s="1"/>
      <c r="EHV48" s="1"/>
      <c r="EHW48" s="1"/>
      <c r="EHX48" s="1"/>
      <c r="EHY48" s="1"/>
      <c r="EHZ48" s="1"/>
      <c r="EIA48" s="1"/>
      <c r="EIB48" s="1"/>
      <c r="EIC48" s="1"/>
      <c r="EID48" s="1"/>
      <c r="EIE48" s="1"/>
      <c r="EIF48" s="1"/>
      <c r="EIG48" s="1"/>
      <c r="EIH48" s="1"/>
      <c r="EII48" s="1"/>
      <c r="EIJ48" s="1"/>
      <c r="EIK48" s="1"/>
      <c r="EIL48" s="1"/>
      <c r="EIM48" s="1"/>
      <c r="EIN48" s="1"/>
      <c r="EIO48" s="1"/>
      <c r="EIP48" s="1"/>
      <c r="EIQ48" s="1"/>
      <c r="EIR48" s="1"/>
      <c r="EIS48" s="1"/>
      <c r="EIT48" s="1"/>
      <c r="EIU48" s="1"/>
      <c r="EIV48" s="1"/>
      <c r="EIW48" s="1"/>
      <c r="EIX48" s="1"/>
      <c r="EIY48" s="1"/>
      <c r="EIZ48" s="1"/>
      <c r="EJA48" s="1"/>
      <c r="EJB48" s="1"/>
      <c r="EJC48" s="1"/>
      <c r="EJD48" s="1"/>
      <c r="EJE48" s="1"/>
      <c r="EJF48" s="1"/>
      <c r="EJG48" s="1"/>
      <c r="EJH48" s="1"/>
      <c r="EJI48" s="1"/>
      <c r="EJJ48" s="1"/>
      <c r="EJK48" s="1"/>
      <c r="EJL48" s="1"/>
      <c r="EJM48" s="1"/>
      <c r="EJN48" s="1"/>
      <c r="EJO48" s="1"/>
      <c r="EJP48" s="1"/>
      <c r="EJQ48" s="1"/>
      <c r="EJR48" s="1"/>
      <c r="EJS48" s="1"/>
      <c r="EJT48" s="1"/>
      <c r="EJU48" s="1"/>
      <c r="EJV48" s="1"/>
      <c r="EJW48" s="1"/>
      <c r="EJX48" s="1"/>
      <c r="EJY48" s="1"/>
      <c r="EJZ48" s="1"/>
      <c r="EKA48" s="1"/>
      <c r="EKB48" s="1"/>
      <c r="EKC48" s="1"/>
      <c r="EKD48" s="1"/>
      <c r="EKE48" s="1"/>
      <c r="EKF48" s="1"/>
      <c r="EKG48" s="1"/>
      <c r="EKH48" s="1"/>
      <c r="EKI48" s="1"/>
      <c r="EKJ48" s="1"/>
      <c r="EKK48" s="1"/>
      <c r="EKL48" s="1"/>
      <c r="EKM48" s="1"/>
      <c r="EKN48" s="1"/>
      <c r="EKO48" s="1"/>
      <c r="EKP48" s="1"/>
      <c r="EKQ48" s="1"/>
      <c r="EKR48" s="1"/>
      <c r="EKS48" s="1"/>
      <c r="EKT48" s="1"/>
      <c r="EKU48" s="1"/>
      <c r="EKV48" s="1"/>
      <c r="EKW48" s="1"/>
      <c r="EKX48" s="1"/>
      <c r="EKY48" s="1"/>
      <c r="EKZ48" s="1"/>
      <c r="ELA48" s="1"/>
      <c r="ELB48" s="1"/>
      <c r="ELC48" s="1"/>
      <c r="ELD48" s="1"/>
      <c r="ELE48" s="1"/>
      <c r="ELF48" s="1"/>
      <c r="ELG48" s="1"/>
      <c r="ELH48" s="1"/>
      <c r="ELI48" s="1"/>
      <c r="ELJ48" s="1"/>
      <c r="ELK48" s="1"/>
      <c r="ELL48" s="1"/>
      <c r="ELM48" s="1"/>
      <c r="ELN48" s="1"/>
      <c r="ELO48" s="1"/>
      <c r="ELP48" s="1"/>
      <c r="ELQ48" s="1"/>
      <c r="ELR48" s="1"/>
      <c r="ELS48" s="1"/>
      <c r="ELT48" s="1"/>
      <c r="ELU48" s="1"/>
      <c r="ELV48" s="1"/>
      <c r="ELW48" s="1"/>
      <c r="ELX48" s="1"/>
      <c r="ELY48" s="1"/>
      <c r="ELZ48" s="1"/>
      <c r="EMA48" s="1"/>
      <c r="EMB48" s="1"/>
      <c r="EMC48" s="1"/>
      <c r="EMD48" s="1"/>
      <c r="EME48" s="1"/>
      <c r="EMF48" s="1"/>
      <c r="EMG48" s="1"/>
      <c r="EMH48" s="1"/>
      <c r="EMI48" s="1"/>
      <c r="EMJ48" s="1"/>
      <c r="EMK48" s="1"/>
      <c r="EML48" s="1"/>
      <c r="EMM48" s="1"/>
      <c r="EMN48" s="1"/>
      <c r="EMO48" s="1"/>
      <c r="EMP48" s="1"/>
      <c r="EMQ48" s="1"/>
      <c r="EMR48" s="1"/>
      <c r="EMS48" s="1"/>
      <c r="EMT48" s="1"/>
      <c r="EMU48" s="1"/>
      <c r="EMV48" s="1"/>
      <c r="EMW48" s="1"/>
      <c r="EMX48" s="1"/>
      <c r="EMY48" s="1"/>
      <c r="EMZ48" s="1"/>
      <c r="ENA48" s="1"/>
      <c r="ENB48" s="1"/>
      <c r="ENC48" s="1"/>
      <c r="END48" s="1"/>
      <c r="ENE48" s="1"/>
      <c r="ENF48" s="1"/>
      <c r="ENG48" s="1"/>
      <c r="ENH48" s="1"/>
      <c r="ENI48" s="1"/>
      <c r="ENJ48" s="1"/>
      <c r="ENK48" s="1"/>
      <c r="ENL48" s="1"/>
      <c r="ENM48" s="1"/>
      <c r="ENN48" s="1"/>
      <c r="ENO48" s="1"/>
      <c r="ENP48" s="1"/>
      <c r="ENQ48" s="1"/>
      <c r="ENR48" s="1"/>
      <c r="ENS48" s="1"/>
      <c r="ENT48" s="1"/>
      <c r="ENU48" s="1"/>
      <c r="ENV48" s="1"/>
      <c r="ENW48" s="1"/>
      <c r="ENX48" s="1"/>
      <c r="ENY48" s="1"/>
      <c r="ENZ48" s="1"/>
      <c r="EOA48" s="1"/>
      <c r="EOB48" s="1"/>
      <c r="EOC48" s="1"/>
      <c r="EOD48" s="1"/>
      <c r="EOE48" s="1"/>
      <c r="EOF48" s="1"/>
      <c r="EOG48" s="1"/>
      <c r="EOH48" s="1"/>
      <c r="EOI48" s="1"/>
      <c r="EOJ48" s="1"/>
      <c r="EOK48" s="1"/>
      <c r="EOL48" s="1"/>
      <c r="EOM48" s="1"/>
      <c r="EON48" s="1"/>
      <c r="EOO48" s="1"/>
      <c r="EOP48" s="1"/>
      <c r="EOQ48" s="1"/>
      <c r="EOR48" s="1"/>
      <c r="EOS48" s="1"/>
      <c r="EOT48" s="1"/>
      <c r="EOU48" s="1"/>
      <c r="EOV48" s="1"/>
      <c r="EOW48" s="1"/>
      <c r="EOX48" s="1"/>
      <c r="EOY48" s="1"/>
      <c r="EOZ48" s="1"/>
      <c r="EPA48" s="1"/>
      <c r="EPB48" s="1"/>
      <c r="EPC48" s="1"/>
      <c r="EPD48" s="1"/>
      <c r="EPE48" s="1"/>
      <c r="EPF48" s="1"/>
      <c r="EPG48" s="1"/>
      <c r="EPH48" s="1"/>
      <c r="EPI48" s="1"/>
      <c r="EPJ48" s="1"/>
      <c r="EPK48" s="1"/>
      <c r="EPL48" s="1"/>
      <c r="EPM48" s="1"/>
      <c r="EPN48" s="1"/>
      <c r="EPO48" s="1"/>
      <c r="EPP48" s="1"/>
      <c r="EPQ48" s="1"/>
      <c r="EPR48" s="1"/>
      <c r="EPS48" s="1"/>
      <c r="EPT48" s="1"/>
      <c r="EPU48" s="1"/>
      <c r="EPV48" s="1"/>
      <c r="EPW48" s="1"/>
      <c r="EPX48" s="1"/>
      <c r="EPY48" s="1"/>
      <c r="EPZ48" s="1"/>
      <c r="EQA48" s="1"/>
      <c r="EQB48" s="1"/>
      <c r="EQC48" s="1"/>
      <c r="EQD48" s="1"/>
      <c r="EQE48" s="1"/>
      <c r="EQF48" s="1"/>
      <c r="EQG48" s="1"/>
      <c r="EQH48" s="1"/>
      <c r="EQI48" s="1"/>
      <c r="EQJ48" s="1"/>
      <c r="EQK48" s="1"/>
      <c r="EQL48" s="1"/>
      <c r="EQM48" s="1"/>
      <c r="EQN48" s="1"/>
      <c r="EQO48" s="1"/>
      <c r="EQP48" s="1"/>
      <c r="EQQ48" s="1"/>
      <c r="EQR48" s="1"/>
      <c r="EQS48" s="1"/>
      <c r="EQT48" s="1"/>
      <c r="EQU48" s="1"/>
      <c r="EQV48" s="1"/>
      <c r="EQW48" s="1"/>
      <c r="EQX48" s="1"/>
      <c r="EQY48" s="1"/>
      <c r="EQZ48" s="1"/>
      <c r="ERA48" s="1"/>
      <c r="ERB48" s="1"/>
      <c r="ERC48" s="1"/>
      <c r="ERD48" s="1"/>
      <c r="ERE48" s="1"/>
      <c r="ERF48" s="1"/>
      <c r="ERG48" s="1"/>
      <c r="ERH48" s="1"/>
      <c r="ERI48" s="1"/>
      <c r="ERJ48" s="1"/>
      <c r="ERK48" s="1"/>
      <c r="ERL48" s="1"/>
      <c r="ERM48" s="1"/>
      <c r="ERN48" s="1"/>
      <c r="ERO48" s="1"/>
      <c r="ERP48" s="1"/>
      <c r="ERQ48" s="1"/>
      <c r="ERR48" s="1"/>
      <c r="ERS48" s="1"/>
      <c r="ERT48" s="1"/>
      <c r="ERU48" s="1"/>
      <c r="ERV48" s="1"/>
      <c r="ERW48" s="1"/>
      <c r="ERX48" s="1"/>
      <c r="ERY48" s="1"/>
      <c r="ERZ48" s="1"/>
      <c r="ESA48" s="1"/>
      <c r="ESB48" s="1"/>
      <c r="ESC48" s="1"/>
      <c r="ESD48" s="1"/>
      <c r="ESE48" s="1"/>
      <c r="ESF48" s="1"/>
      <c r="ESG48" s="1"/>
      <c r="ESH48" s="1"/>
      <c r="ESI48" s="1"/>
      <c r="ESJ48" s="1"/>
      <c r="ESK48" s="1"/>
      <c r="ESL48" s="1"/>
      <c r="ESM48" s="1"/>
      <c r="ESN48" s="1"/>
      <c r="ESO48" s="1"/>
      <c r="ESP48" s="1"/>
      <c r="ESQ48" s="1"/>
      <c r="ESR48" s="1"/>
      <c r="ESS48" s="1"/>
      <c r="EST48" s="1"/>
      <c r="ESU48" s="1"/>
      <c r="ESV48" s="1"/>
      <c r="ESW48" s="1"/>
      <c r="ESX48" s="1"/>
      <c r="ESY48" s="1"/>
      <c r="ESZ48" s="1"/>
      <c r="ETA48" s="1"/>
      <c r="ETB48" s="1"/>
      <c r="ETC48" s="1"/>
      <c r="ETD48" s="1"/>
      <c r="ETE48" s="1"/>
      <c r="ETF48" s="1"/>
      <c r="ETG48" s="1"/>
      <c r="ETH48" s="1"/>
      <c r="ETI48" s="1"/>
      <c r="ETJ48" s="1"/>
      <c r="ETK48" s="1"/>
      <c r="ETL48" s="1"/>
      <c r="ETM48" s="1"/>
      <c r="ETN48" s="1"/>
      <c r="ETO48" s="1"/>
      <c r="ETP48" s="1"/>
      <c r="ETQ48" s="1"/>
      <c r="ETR48" s="1"/>
      <c r="ETS48" s="1"/>
      <c r="ETT48" s="1"/>
      <c r="ETU48" s="1"/>
      <c r="ETV48" s="1"/>
      <c r="ETW48" s="1"/>
      <c r="ETX48" s="1"/>
      <c r="ETY48" s="1"/>
      <c r="ETZ48" s="1"/>
      <c r="EUA48" s="1"/>
      <c r="EUB48" s="1"/>
      <c r="EUC48" s="1"/>
      <c r="EUD48" s="1"/>
      <c r="EUE48" s="1"/>
      <c r="EUF48" s="1"/>
      <c r="EUG48" s="1"/>
      <c r="EUH48" s="1"/>
      <c r="EUI48" s="1"/>
      <c r="EUJ48" s="1"/>
      <c r="EUK48" s="1"/>
      <c r="EUL48" s="1"/>
      <c r="EUM48" s="1"/>
      <c r="EUN48" s="1"/>
      <c r="EUO48" s="1"/>
      <c r="EUP48" s="1"/>
      <c r="EUQ48" s="1"/>
      <c r="EUR48" s="1"/>
      <c r="EUS48" s="1"/>
      <c r="EUT48" s="1"/>
      <c r="EUU48" s="1"/>
      <c r="EUV48" s="1"/>
      <c r="EUW48" s="1"/>
      <c r="EUX48" s="1"/>
      <c r="EUY48" s="1"/>
      <c r="EUZ48" s="1"/>
      <c r="EVA48" s="1"/>
      <c r="EVB48" s="1"/>
      <c r="EVC48" s="1"/>
      <c r="EVD48" s="1"/>
      <c r="EVE48" s="1"/>
      <c r="EVF48" s="1"/>
      <c r="EVG48" s="1"/>
      <c r="EVH48" s="1"/>
      <c r="EVI48" s="1"/>
      <c r="EVJ48" s="1"/>
      <c r="EVK48" s="1"/>
      <c r="EVL48" s="1"/>
      <c r="EVM48" s="1"/>
      <c r="EVN48" s="1"/>
      <c r="EVO48" s="1"/>
      <c r="EVP48" s="1"/>
      <c r="EVQ48" s="1"/>
      <c r="EVR48" s="1"/>
      <c r="EVS48" s="1"/>
      <c r="EVT48" s="1"/>
      <c r="EVU48" s="1"/>
      <c r="EVV48" s="1"/>
      <c r="EVW48" s="1"/>
      <c r="EVX48" s="1"/>
      <c r="EVY48" s="1"/>
      <c r="EVZ48" s="1"/>
      <c r="EWA48" s="1"/>
      <c r="EWB48" s="1"/>
      <c r="EWC48" s="1"/>
      <c r="EWD48" s="1"/>
      <c r="EWE48" s="1"/>
      <c r="EWF48" s="1"/>
      <c r="EWG48" s="1"/>
      <c r="EWH48" s="1"/>
      <c r="EWI48" s="1"/>
      <c r="EWJ48" s="1"/>
      <c r="EWK48" s="1"/>
      <c r="EWL48" s="1"/>
      <c r="EWM48" s="1"/>
      <c r="EWN48" s="1"/>
      <c r="EWO48" s="1"/>
      <c r="EWP48" s="1"/>
      <c r="EWQ48" s="1"/>
      <c r="EWR48" s="1"/>
      <c r="EWS48" s="1"/>
      <c r="EWT48" s="1"/>
      <c r="EWU48" s="1"/>
      <c r="EWV48" s="1"/>
      <c r="EWW48" s="1"/>
      <c r="EWX48" s="1"/>
      <c r="EWY48" s="1"/>
      <c r="EWZ48" s="1"/>
      <c r="EXA48" s="1"/>
      <c r="EXB48" s="1"/>
      <c r="EXC48" s="1"/>
      <c r="EXD48" s="1"/>
      <c r="EXE48" s="1"/>
      <c r="EXF48" s="1"/>
      <c r="EXG48" s="1"/>
      <c r="EXH48" s="1"/>
      <c r="EXI48" s="1"/>
      <c r="EXJ48" s="1"/>
      <c r="EXK48" s="1"/>
      <c r="EXL48" s="1"/>
      <c r="EXM48" s="1"/>
      <c r="EXN48" s="1"/>
      <c r="EXO48" s="1"/>
      <c r="EXP48" s="1"/>
      <c r="EXQ48" s="1"/>
      <c r="EXR48" s="1"/>
      <c r="EXS48" s="1"/>
      <c r="EXT48" s="1"/>
      <c r="EXU48" s="1"/>
      <c r="EXV48" s="1"/>
      <c r="EXW48" s="1"/>
      <c r="EXX48" s="1"/>
      <c r="EXY48" s="1"/>
      <c r="EXZ48" s="1"/>
      <c r="EYA48" s="1"/>
      <c r="EYB48" s="1"/>
      <c r="EYC48" s="1"/>
      <c r="EYD48" s="1"/>
      <c r="EYE48" s="1"/>
      <c r="EYF48" s="1"/>
      <c r="EYG48" s="1"/>
      <c r="EYH48" s="1"/>
      <c r="EYI48" s="1"/>
      <c r="EYJ48" s="1"/>
      <c r="EYK48" s="1"/>
      <c r="EYL48" s="1"/>
      <c r="EYM48" s="1"/>
      <c r="EYN48" s="1"/>
      <c r="EYO48" s="1"/>
      <c r="EYP48" s="1"/>
      <c r="EYQ48" s="1"/>
      <c r="EYR48" s="1"/>
      <c r="EYS48" s="1"/>
      <c r="EYT48" s="1"/>
      <c r="EYU48" s="1"/>
      <c r="EYV48" s="1"/>
      <c r="EYW48" s="1"/>
      <c r="EYX48" s="1"/>
      <c r="EYY48" s="1"/>
      <c r="EYZ48" s="1"/>
      <c r="EZA48" s="1"/>
      <c r="EZB48" s="1"/>
      <c r="EZC48" s="1"/>
      <c r="EZD48" s="1"/>
      <c r="EZE48" s="1"/>
      <c r="EZF48" s="1"/>
      <c r="EZG48" s="1"/>
      <c r="EZH48" s="1"/>
      <c r="EZI48" s="1"/>
      <c r="EZJ48" s="1"/>
      <c r="EZK48" s="1"/>
      <c r="EZL48" s="1"/>
      <c r="EZM48" s="1"/>
      <c r="EZN48" s="1"/>
      <c r="EZO48" s="1"/>
      <c r="EZP48" s="1"/>
      <c r="EZQ48" s="1"/>
      <c r="EZR48" s="1"/>
      <c r="EZS48" s="1"/>
      <c r="EZT48" s="1"/>
      <c r="EZU48" s="1"/>
      <c r="EZV48" s="1"/>
      <c r="EZW48" s="1"/>
      <c r="EZX48" s="1"/>
      <c r="EZY48" s="1"/>
      <c r="EZZ48" s="1"/>
      <c r="FAA48" s="1"/>
      <c r="FAB48" s="1"/>
      <c r="FAC48" s="1"/>
      <c r="FAD48" s="1"/>
      <c r="FAE48" s="1"/>
      <c r="FAF48" s="1"/>
      <c r="FAG48" s="1"/>
      <c r="FAH48" s="1"/>
      <c r="FAI48" s="1"/>
      <c r="FAJ48" s="1"/>
      <c r="FAK48" s="1"/>
      <c r="FAL48" s="1"/>
      <c r="FAM48" s="1"/>
      <c r="FAN48" s="1"/>
      <c r="FAO48" s="1"/>
      <c r="FAP48" s="1"/>
      <c r="FAQ48" s="1"/>
      <c r="FAR48" s="1"/>
      <c r="FAS48" s="1"/>
      <c r="FAT48" s="1"/>
      <c r="FAU48" s="1"/>
      <c r="FAV48" s="1"/>
      <c r="FAW48" s="1"/>
      <c r="FAX48" s="1"/>
      <c r="FAY48" s="1"/>
      <c r="FAZ48" s="1"/>
      <c r="FBA48" s="1"/>
      <c r="FBB48" s="1"/>
      <c r="FBC48" s="1"/>
      <c r="FBD48" s="1"/>
      <c r="FBE48" s="1"/>
      <c r="FBF48" s="1"/>
      <c r="FBG48" s="1"/>
      <c r="FBH48" s="1"/>
      <c r="FBI48" s="1"/>
      <c r="FBJ48" s="1"/>
      <c r="FBK48" s="1"/>
      <c r="FBL48" s="1"/>
      <c r="FBM48" s="1"/>
      <c r="FBN48" s="1"/>
      <c r="FBO48" s="1"/>
      <c r="FBP48" s="1"/>
      <c r="FBQ48" s="1"/>
      <c r="FBR48" s="1"/>
      <c r="FBS48" s="1"/>
      <c r="FBT48" s="1"/>
      <c r="FBU48" s="1"/>
      <c r="FBV48" s="1"/>
      <c r="FBW48" s="1"/>
      <c r="FBX48" s="1"/>
      <c r="FBY48" s="1"/>
      <c r="FBZ48" s="1"/>
      <c r="FCA48" s="1"/>
      <c r="FCB48" s="1"/>
      <c r="FCC48" s="1"/>
      <c r="FCD48" s="1"/>
      <c r="FCE48" s="1"/>
      <c r="FCF48" s="1"/>
      <c r="FCG48" s="1"/>
      <c r="FCH48" s="1"/>
      <c r="FCI48" s="1"/>
      <c r="FCJ48" s="1"/>
      <c r="FCK48" s="1"/>
      <c r="FCL48" s="1"/>
      <c r="FCM48" s="1"/>
      <c r="FCN48" s="1"/>
      <c r="FCO48" s="1"/>
      <c r="FCP48" s="1"/>
      <c r="FCQ48" s="1"/>
      <c r="FCR48" s="1"/>
      <c r="FCS48" s="1"/>
      <c r="FCT48" s="1"/>
      <c r="FCU48" s="1"/>
      <c r="FCV48" s="1"/>
      <c r="FCW48" s="1"/>
      <c r="FCX48" s="1"/>
      <c r="FCY48" s="1"/>
      <c r="FCZ48" s="1"/>
      <c r="FDA48" s="1"/>
      <c r="FDB48" s="1"/>
      <c r="FDC48" s="1"/>
      <c r="FDD48" s="1"/>
      <c r="FDE48" s="1"/>
      <c r="FDF48" s="1"/>
      <c r="FDG48" s="1"/>
      <c r="FDH48" s="1"/>
      <c r="FDI48" s="1"/>
      <c r="FDJ48" s="1"/>
      <c r="FDK48" s="1"/>
      <c r="FDL48" s="1"/>
      <c r="FDM48" s="1"/>
      <c r="FDN48" s="1"/>
      <c r="FDO48" s="1"/>
      <c r="FDP48" s="1"/>
      <c r="FDQ48" s="1"/>
      <c r="FDR48" s="1"/>
      <c r="FDS48" s="1"/>
      <c r="FDT48" s="1"/>
      <c r="FDU48" s="1"/>
      <c r="FDV48" s="1"/>
      <c r="FDW48" s="1"/>
      <c r="FDX48" s="1"/>
      <c r="FDY48" s="1"/>
      <c r="FDZ48" s="1"/>
      <c r="FEA48" s="1"/>
      <c r="FEB48" s="1"/>
      <c r="FEC48" s="1"/>
      <c r="FED48" s="1"/>
      <c r="FEE48" s="1"/>
      <c r="FEF48" s="1"/>
      <c r="FEG48" s="1"/>
      <c r="FEH48" s="1"/>
      <c r="FEI48" s="1"/>
      <c r="FEJ48" s="1"/>
      <c r="FEK48" s="1"/>
      <c r="FEL48" s="1"/>
      <c r="FEM48" s="1"/>
      <c r="FEN48" s="1"/>
      <c r="FEO48" s="1"/>
      <c r="FEP48" s="1"/>
      <c r="FEQ48" s="1"/>
      <c r="FER48" s="1"/>
      <c r="FES48" s="1"/>
      <c r="FET48" s="1"/>
      <c r="FEU48" s="1"/>
      <c r="FEV48" s="1"/>
      <c r="FEW48" s="1"/>
      <c r="FEX48" s="1"/>
      <c r="FEY48" s="1"/>
      <c r="FEZ48" s="1"/>
      <c r="FFA48" s="1"/>
      <c r="FFB48" s="1"/>
      <c r="FFC48" s="1"/>
      <c r="FFD48" s="1"/>
      <c r="FFE48" s="1"/>
      <c r="FFF48" s="1"/>
      <c r="FFG48" s="1"/>
      <c r="FFH48" s="1"/>
      <c r="FFI48" s="1"/>
      <c r="FFJ48" s="1"/>
      <c r="FFK48" s="1"/>
      <c r="FFL48" s="1"/>
      <c r="FFM48" s="1"/>
      <c r="FFN48" s="1"/>
      <c r="FFO48" s="1"/>
      <c r="FFP48" s="1"/>
      <c r="FFQ48" s="1"/>
      <c r="FFR48" s="1"/>
      <c r="FFS48" s="1"/>
      <c r="FFT48" s="1"/>
      <c r="FFU48" s="1"/>
      <c r="FFV48" s="1"/>
      <c r="FFW48" s="1"/>
      <c r="FFX48" s="1"/>
      <c r="FFY48" s="1"/>
      <c r="FFZ48" s="1"/>
      <c r="FGA48" s="1"/>
      <c r="FGB48" s="1"/>
      <c r="FGC48" s="1"/>
      <c r="FGD48" s="1"/>
      <c r="FGE48" s="1"/>
      <c r="FGF48" s="1"/>
      <c r="FGG48" s="1"/>
      <c r="FGH48" s="1"/>
      <c r="FGI48" s="1"/>
      <c r="FGJ48" s="1"/>
      <c r="FGK48" s="1"/>
      <c r="FGL48" s="1"/>
      <c r="FGM48" s="1"/>
      <c r="FGN48" s="1"/>
      <c r="FGO48" s="1"/>
      <c r="FGP48" s="1"/>
      <c r="FGQ48" s="1"/>
      <c r="FGR48" s="1"/>
      <c r="FGS48" s="1"/>
      <c r="FGT48" s="1"/>
      <c r="FGU48" s="1"/>
      <c r="FGV48" s="1"/>
      <c r="FGW48" s="1"/>
      <c r="FGX48" s="1"/>
      <c r="FGY48" s="1"/>
      <c r="FGZ48" s="1"/>
      <c r="FHA48" s="1"/>
      <c r="FHB48" s="1"/>
      <c r="FHC48" s="1"/>
      <c r="FHD48" s="1"/>
      <c r="FHE48" s="1"/>
      <c r="FHF48" s="1"/>
      <c r="FHG48" s="1"/>
      <c r="FHH48" s="1"/>
      <c r="FHI48" s="1"/>
      <c r="FHJ48" s="1"/>
      <c r="FHK48" s="1"/>
      <c r="FHL48" s="1"/>
      <c r="FHM48" s="1"/>
      <c r="FHN48" s="1"/>
      <c r="FHO48" s="1"/>
      <c r="FHP48" s="1"/>
      <c r="FHQ48" s="1"/>
      <c r="FHR48" s="1"/>
      <c r="FHS48" s="1"/>
      <c r="FHT48" s="1"/>
      <c r="FHU48" s="1"/>
      <c r="FHV48" s="1"/>
      <c r="FHW48" s="1"/>
      <c r="FHX48" s="1"/>
      <c r="FHY48" s="1"/>
      <c r="FHZ48" s="1"/>
      <c r="FIA48" s="1"/>
      <c r="FIB48" s="1"/>
      <c r="FIC48" s="1"/>
      <c r="FID48" s="1"/>
      <c r="FIE48" s="1"/>
      <c r="FIF48" s="1"/>
      <c r="FIG48" s="1"/>
      <c r="FIH48" s="1"/>
      <c r="FII48" s="1"/>
      <c r="FIJ48" s="1"/>
      <c r="FIK48" s="1"/>
      <c r="FIL48" s="1"/>
      <c r="FIM48" s="1"/>
      <c r="FIN48" s="1"/>
      <c r="FIO48" s="1"/>
      <c r="FIP48" s="1"/>
      <c r="FIQ48" s="1"/>
      <c r="FIR48" s="1"/>
      <c r="FIS48" s="1"/>
      <c r="FIT48" s="1"/>
      <c r="FIU48" s="1"/>
      <c r="FIV48" s="1"/>
      <c r="FIW48" s="1"/>
      <c r="FIX48" s="1"/>
      <c r="FIY48" s="1"/>
      <c r="FIZ48" s="1"/>
      <c r="FJA48" s="1"/>
      <c r="FJB48" s="1"/>
      <c r="FJC48" s="1"/>
      <c r="FJD48" s="1"/>
      <c r="FJE48" s="1"/>
      <c r="FJF48" s="1"/>
      <c r="FJG48" s="1"/>
      <c r="FJH48" s="1"/>
      <c r="FJI48" s="1"/>
      <c r="FJJ48" s="1"/>
      <c r="FJK48" s="1"/>
      <c r="FJL48" s="1"/>
      <c r="FJM48" s="1"/>
      <c r="FJN48" s="1"/>
      <c r="FJO48" s="1"/>
      <c r="FJP48" s="1"/>
      <c r="FJQ48" s="1"/>
      <c r="FJR48" s="1"/>
      <c r="FJS48" s="1"/>
      <c r="FJT48" s="1"/>
      <c r="FJU48" s="1"/>
      <c r="FJV48" s="1"/>
      <c r="FJW48" s="1"/>
      <c r="FJX48" s="1"/>
      <c r="FJY48" s="1"/>
      <c r="FJZ48" s="1"/>
      <c r="FKA48" s="1"/>
      <c r="FKB48" s="1"/>
      <c r="FKC48" s="1"/>
      <c r="FKD48" s="1"/>
      <c r="FKE48" s="1"/>
      <c r="FKF48" s="1"/>
      <c r="FKG48" s="1"/>
      <c r="FKH48" s="1"/>
      <c r="FKI48" s="1"/>
      <c r="FKJ48" s="1"/>
      <c r="FKK48" s="1"/>
      <c r="FKL48" s="1"/>
      <c r="FKM48" s="1"/>
      <c r="FKN48" s="1"/>
      <c r="FKO48" s="1"/>
      <c r="FKP48" s="1"/>
      <c r="FKQ48" s="1"/>
      <c r="FKR48" s="1"/>
      <c r="FKS48" s="1"/>
      <c r="FKT48" s="1"/>
      <c r="FKU48" s="1"/>
      <c r="FKV48" s="1"/>
      <c r="FKW48" s="1"/>
      <c r="FKX48" s="1"/>
      <c r="FKY48" s="1"/>
      <c r="FKZ48" s="1"/>
      <c r="FLA48" s="1"/>
      <c r="FLB48" s="1"/>
      <c r="FLC48" s="1"/>
      <c r="FLD48" s="1"/>
      <c r="FLE48" s="1"/>
      <c r="FLF48" s="1"/>
      <c r="FLG48" s="1"/>
      <c r="FLH48" s="1"/>
      <c r="FLI48" s="1"/>
      <c r="FLJ48" s="1"/>
      <c r="FLK48" s="1"/>
      <c r="FLL48" s="1"/>
      <c r="FLM48" s="1"/>
      <c r="FLN48" s="1"/>
      <c r="FLO48" s="1"/>
      <c r="FLP48" s="1"/>
      <c r="FLQ48" s="1"/>
      <c r="FLR48" s="1"/>
      <c r="FLS48" s="1"/>
      <c r="FLT48" s="1"/>
      <c r="FLU48" s="1"/>
      <c r="FLV48" s="1"/>
      <c r="FLW48" s="1"/>
      <c r="FLX48" s="1"/>
      <c r="FLY48" s="1"/>
      <c r="FLZ48" s="1"/>
      <c r="FMA48" s="1"/>
      <c r="FMB48" s="1"/>
      <c r="FMC48" s="1"/>
      <c r="FMD48" s="1"/>
      <c r="FME48" s="1"/>
      <c r="FMF48" s="1"/>
      <c r="FMG48" s="1"/>
      <c r="FMH48" s="1"/>
      <c r="FMI48" s="1"/>
      <c r="FMJ48" s="1"/>
      <c r="FMK48" s="1"/>
      <c r="FML48" s="1"/>
      <c r="FMM48" s="1"/>
      <c r="FMN48" s="1"/>
      <c r="FMO48" s="1"/>
      <c r="FMP48" s="1"/>
      <c r="FMQ48" s="1"/>
      <c r="FMR48" s="1"/>
      <c r="FMS48" s="1"/>
      <c r="FMT48" s="1"/>
      <c r="FMU48" s="1"/>
      <c r="FMV48" s="1"/>
      <c r="FMW48" s="1"/>
      <c r="FMX48" s="1"/>
      <c r="FMY48" s="1"/>
      <c r="FMZ48" s="1"/>
      <c r="FNA48" s="1"/>
      <c r="FNB48" s="1"/>
      <c r="FNC48" s="1"/>
      <c r="FND48" s="1"/>
      <c r="FNE48" s="1"/>
      <c r="FNF48" s="1"/>
      <c r="FNG48" s="1"/>
      <c r="FNH48" s="1"/>
      <c r="FNI48" s="1"/>
      <c r="FNJ48" s="1"/>
      <c r="FNK48" s="1"/>
      <c r="FNL48" s="1"/>
      <c r="FNM48" s="1"/>
      <c r="FNN48" s="1"/>
      <c r="FNO48" s="1"/>
      <c r="FNP48" s="1"/>
      <c r="FNQ48" s="1"/>
      <c r="FNR48" s="1"/>
      <c r="FNS48" s="1"/>
      <c r="FNT48" s="1"/>
      <c r="FNU48" s="1"/>
      <c r="FNV48" s="1"/>
      <c r="FNW48" s="1"/>
      <c r="FNX48" s="1"/>
      <c r="FNY48" s="1"/>
      <c r="FNZ48" s="1"/>
      <c r="FOA48" s="1"/>
      <c r="FOB48" s="1"/>
      <c r="FOC48" s="1"/>
      <c r="FOD48" s="1"/>
      <c r="FOE48" s="1"/>
      <c r="FOF48" s="1"/>
      <c r="FOG48" s="1"/>
      <c r="FOH48" s="1"/>
      <c r="FOI48" s="1"/>
      <c r="FOJ48" s="1"/>
      <c r="FOK48" s="1"/>
      <c r="FOL48" s="1"/>
      <c r="FOM48" s="1"/>
      <c r="FON48" s="1"/>
      <c r="FOO48" s="1"/>
      <c r="FOP48" s="1"/>
      <c r="FOQ48" s="1"/>
      <c r="FOR48" s="1"/>
      <c r="FOS48" s="1"/>
      <c r="FOT48" s="1"/>
      <c r="FOU48" s="1"/>
      <c r="FOV48" s="1"/>
      <c r="FOW48" s="1"/>
      <c r="FOX48" s="1"/>
      <c r="FOY48" s="1"/>
      <c r="FOZ48" s="1"/>
      <c r="FPA48" s="1"/>
      <c r="FPB48" s="1"/>
      <c r="FPC48" s="1"/>
      <c r="FPD48" s="1"/>
      <c r="FPE48" s="1"/>
      <c r="FPF48" s="1"/>
      <c r="FPG48" s="1"/>
      <c r="FPH48" s="1"/>
      <c r="FPI48" s="1"/>
      <c r="FPJ48" s="1"/>
      <c r="FPK48" s="1"/>
      <c r="FPL48" s="1"/>
      <c r="FPM48" s="1"/>
      <c r="FPN48" s="1"/>
      <c r="FPO48" s="1"/>
      <c r="FPP48" s="1"/>
      <c r="FPQ48" s="1"/>
      <c r="FPR48" s="1"/>
      <c r="FPS48" s="1"/>
      <c r="FPT48" s="1"/>
      <c r="FPU48" s="1"/>
      <c r="FPV48" s="1"/>
      <c r="FPW48" s="1"/>
      <c r="FPX48" s="1"/>
      <c r="FPY48" s="1"/>
      <c r="FPZ48" s="1"/>
      <c r="FQA48" s="1"/>
      <c r="FQB48" s="1"/>
      <c r="FQC48" s="1"/>
      <c r="FQD48" s="1"/>
      <c r="FQE48" s="1"/>
      <c r="FQF48" s="1"/>
      <c r="FQG48" s="1"/>
      <c r="FQH48" s="1"/>
      <c r="FQI48" s="1"/>
      <c r="FQJ48" s="1"/>
      <c r="FQK48" s="1"/>
      <c r="FQL48" s="1"/>
      <c r="FQM48" s="1"/>
      <c r="FQN48" s="1"/>
      <c r="FQO48" s="1"/>
      <c r="FQP48" s="1"/>
      <c r="FQQ48" s="1"/>
      <c r="FQR48" s="1"/>
      <c r="FQS48" s="1"/>
      <c r="FQT48" s="1"/>
      <c r="FQU48" s="1"/>
      <c r="FQV48" s="1"/>
      <c r="FQW48" s="1"/>
      <c r="FQX48" s="1"/>
      <c r="FQY48" s="1"/>
      <c r="FQZ48" s="1"/>
      <c r="FRA48" s="1"/>
      <c r="FRB48" s="1"/>
      <c r="FRC48" s="1"/>
      <c r="FRD48" s="1"/>
      <c r="FRE48" s="1"/>
      <c r="FRF48" s="1"/>
      <c r="FRG48" s="1"/>
      <c r="FRH48" s="1"/>
      <c r="FRI48" s="1"/>
      <c r="FRJ48" s="1"/>
      <c r="FRK48" s="1"/>
      <c r="FRL48" s="1"/>
      <c r="FRM48" s="1"/>
      <c r="FRN48" s="1"/>
      <c r="FRO48" s="1"/>
      <c r="FRP48" s="1"/>
      <c r="FRQ48" s="1"/>
      <c r="FRR48" s="1"/>
      <c r="FRS48" s="1"/>
      <c r="FRT48" s="1"/>
      <c r="FRU48" s="1"/>
      <c r="FRV48" s="1"/>
      <c r="FRW48" s="1"/>
      <c r="FRX48" s="1"/>
      <c r="FRY48" s="1"/>
      <c r="FRZ48" s="1"/>
      <c r="FSA48" s="1"/>
      <c r="FSB48" s="1"/>
      <c r="FSC48" s="1"/>
      <c r="FSD48" s="1"/>
      <c r="FSE48" s="1"/>
      <c r="FSF48" s="1"/>
      <c r="FSG48" s="1"/>
      <c r="FSH48" s="1"/>
      <c r="FSI48" s="1"/>
      <c r="FSJ48" s="1"/>
      <c r="FSK48" s="1"/>
      <c r="FSL48" s="1"/>
      <c r="FSM48" s="1"/>
      <c r="FSN48" s="1"/>
      <c r="FSO48" s="1"/>
      <c r="FSP48" s="1"/>
      <c r="FSQ48" s="1"/>
      <c r="FSR48" s="1"/>
      <c r="FSS48" s="1"/>
      <c r="FST48" s="1"/>
      <c r="FSU48" s="1"/>
      <c r="FSV48" s="1"/>
      <c r="FSW48" s="1"/>
      <c r="FSX48" s="1"/>
      <c r="FSY48" s="1"/>
      <c r="FSZ48" s="1"/>
      <c r="FTA48" s="1"/>
      <c r="FTB48" s="1"/>
      <c r="FTC48" s="1"/>
      <c r="FTD48" s="1"/>
      <c r="FTE48" s="1"/>
      <c r="FTF48" s="1"/>
      <c r="FTG48" s="1"/>
      <c r="FTH48" s="1"/>
      <c r="FTI48" s="1"/>
      <c r="FTJ48" s="1"/>
      <c r="FTK48" s="1"/>
      <c r="FTL48" s="1"/>
      <c r="FTM48" s="1"/>
      <c r="FTN48" s="1"/>
      <c r="FTO48" s="1"/>
      <c r="FTP48" s="1"/>
      <c r="FTQ48" s="1"/>
      <c r="FTR48" s="1"/>
      <c r="FTS48" s="1"/>
      <c r="FTT48" s="1"/>
      <c r="FTU48" s="1"/>
      <c r="FTV48" s="1"/>
      <c r="FTW48" s="1"/>
      <c r="FTX48" s="1"/>
      <c r="FTY48" s="1"/>
      <c r="FTZ48" s="1"/>
      <c r="FUA48" s="1"/>
      <c r="FUB48" s="1"/>
      <c r="FUC48" s="1"/>
      <c r="FUD48" s="1"/>
      <c r="FUE48" s="1"/>
      <c r="FUF48" s="1"/>
      <c r="FUG48" s="1"/>
      <c r="FUH48" s="1"/>
      <c r="FUI48" s="1"/>
      <c r="FUJ48" s="1"/>
      <c r="FUK48" s="1"/>
      <c r="FUL48" s="1"/>
      <c r="FUM48" s="1"/>
      <c r="FUN48" s="1"/>
      <c r="FUO48" s="1"/>
      <c r="FUP48" s="1"/>
      <c r="FUQ48" s="1"/>
      <c r="FUR48" s="1"/>
      <c r="FUS48" s="1"/>
      <c r="FUT48" s="1"/>
      <c r="FUU48" s="1"/>
      <c r="FUV48" s="1"/>
      <c r="FUW48" s="1"/>
      <c r="FUX48" s="1"/>
      <c r="FUY48" s="1"/>
      <c r="FUZ48" s="1"/>
      <c r="FVA48" s="1"/>
      <c r="FVB48" s="1"/>
      <c r="FVC48" s="1"/>
      <c r="FVD48" s="1"/>
      <c r="FVE48" s="1"/>
      <c r="FVF48" s="1"/>
      <c r="FVG48" s="1"/>
      <c r="FVH48" s="1"/>
      <c r="FVI48" s="1"/>
      <c r="FVJ48" s="1"/>
      <c r="FVK48" s="1"/>
      <c r="FVL48" s="1"/>
      <c r="FVM48" s="1"/>
      <c r="FVN48" s="1"/>
      <c r="FVO48" s="1"/>
      <c r="FVP48" s="1"/>
      <c r="FVQ48" s="1"/>
      <c r="FVR48" s="1"/>
      <c r="FVS48" s="1"/>
      <c r="FVT48" s="1"/>
      <c r="FVU48" s="1"/>
      <c r="FVV48" s="1"/>
      <c r="FVW48" s="1"/>
      <c r="FVX48" s="1"/>
      <c r="FVY48" s="1"/>
      <c r="FVZ48" s="1"/>
      <c r="FWA48" s="1"/>
      <c r="FWB48" s="1"/>
      <c r="FWC48" s="1"/>
      <c r="FWD48" s="1"/>
      <c r="FWE48" s="1"/>
      <c r="FWF48" s="1"/>
      <c r="FWG48" s="1"/>
      <c r="FWH48" s="1"/>
      <c r="FWI48" s="1"/>
      <c r="FWJ48" s="1"/>
      <c r="FWK48" s="1"/>
      <c r="FWL48" s="1"/>
      <c r="FWM48" s="1"/>
      <c r="FWN48" s="1"/>
      <c r="FWO48" s="1"/>
      <c r="FWP48" s="1"/>
      <c r="FWQ48" s="1"/>
      <c r="FWR48" s="1"/>
      <c r="FWS48" s="1"/>
      <c r="FWT48" s="1"/>
      <c r="FWU48" s="1"/>
      <c r="FWV48" s="1"/>
      <c r="FWW48" s="1"/>
      <c r="FWX48" s="1"/>
      <c r="FWY48" s="1"/>
      <c r="FWZ48" s="1"/>
      <c r="FXA48" s="1"/>
      <c r="FXB48" s="1"/>
      <c r="FXC48" s="1"/>
      <c r="FXD48" s="1"/>
      <c r="FXE48" s="1"/>
      <c r="FXF48" s="1"/>
      <c r="FXG48" s="1"/>
      <c r="FXH48" s="1"/>
      <c r="FXI48" s="1"/>
      <c r="FXJ48" s="1"/>
      <c r="FXK48" s="1"/>
      <c r="FXL48" s="1"/>
      <c r="FXM48" s="1"/>
      <c r="FXN48" s="1"/>
      <c r="FXO48" s="1"/>
      <c r="FXP48" s="1"/>
      <c r="FXQ48" s="1"/>
      <c r="FXR48" s="1"/>
      <c r="FXS48" s="1"/>
      <c r="FXT48" s="1"/>
      <c r="FXU48" s="1"/>
      <c r="FXV48" s="1"/>
      <c r="FXW48" s="1"/>
      <c r="FXX48" s="1"/>
      <c r="FXY48" s="1"/>
      <c r="FXZ48" s="1"/>
      <c r="FYA48" s="1"/>
      <c r="FYB48" s="1"/>
      <c r="FYC48" s="1"/>
      <c r="FYD48" s="1"/>
      <c r="FYE48" s="1"/>
      <c r="FYF48" s="1"/>
      <c r="FYG48" s="1"/>
      <c r="FYH48" s="1"/>
      <c r="FYI48" s="1"/>
      <c r="FYJ48" s="1"/>
      <c r="FYK48" s="1"/>
      <c r="FYL48" s="1"/>
      <c r="FYM48" s="1"/>
      <c r="FYN48" s="1"/>
      <c r="FYO48" s="1"/>
      <c r="FYP48" s="1"/>
      <c r="FYQ48" s="1"/>
      <c r="FYR48" s="1"/>
      <c r="FYS48" s="1"/>
      <c r="FYT48" s="1"/>
      <c r="FYU48" s="1"/>
      <c r="FYV48" s="1"/>
      <c r="FYW48" s="1"/>
      <c r="FYX48" s="1"/>
      <c r="FYY48" s="1"/>
      <c r="FYZ48" s="1"/>
      <c r="FZA48" s="1"/>
      <c r="FZB48" s="1"/>
      <c r="FZC48" s="1"/>
      <c r="FZD48" s="1"/>
      <c r="FZE48" s="1"/>
      <c r="FZF48" s="1"/>
      <c r="FZG48" s="1"/>
      <c r="FZH48" s="1"/>
      <c r="FZI48" s="1"/>
      <c r="FZJ48" s="1"/>
      <c r="FZK48" s="1"/>
      <c r="FZL48" s="1"/>
      <c r="FZM48" s="1"/>
      <c r="FZN48" s="1"/>
      <c r="FZO48" s="1"/>
      <c r="FZP48" s="1"/>
      <c r="FZQ48" s="1"/>
      <c r="FZR48" s="1"/>
      <c r="FZS48" s="1"/>
      <c r="FZT48" s="1"/>
      <c r="FZU48" s="1"/>
      <c r="FZV48" s="1"/>
      <c r="FZW48" s="1"/>
      <c r="FZX48" s="1"/>
      <c r="FZY48" s="1"/>
      <c r="FZZ48" s="1"/>
      <c r="GAA48" s="1"/>
      <c r="GAB48" s="1"/>
      <c r="GAC48" s="1"/>
      <c r="GAD48" s="1"/>
      <c r="GAE48" s="1"/>
      <c r="GAF48" s="1"/>
      <c r="GAG48" s="1"/>
      <c r="GAH48" s="1"/>
      <c r="GAI48" s="1"/>
      <c r="GAJ48" s="1"/>
      <c r="GAK48" s="1"/>
      <c r="GAL48" s="1"/>
      <c r="GAM48" s="1"/>
      <c r="GAN48" s="1"/>
      <c r="GAO48" s="1"/>
      <c r="GAP48" s="1"/>
      <c r="GAQ48" s="1"/>
      <c r="GAR48" s="1"/>
      <c r="GAS48" s="1"/>
      <c r="GAT48" s="1"/>
      <c r="GAU48" s="1"/>
      <c r="GAV48" s="1"/>
      <c r="GAW48" s="1"/>
      <c r="GAX48" s="1"/>
      <c r="GAY48" s="1"/>
      <c r="GAZ48" s="1"/>
      <c r="GBA48" s="1"/>
      <c r="GBB48" s="1"/>
      <c r="GBC48" s="1"/>
      <c r="GBD48" s="1"/>
      <c r="GBE48" s="1"/>
      <c r="GBF48" s="1"/>
      <c r="GBG48" s="1"/>
      <c r="GBH48" s="1"/>
      <c r="GBI48" s="1"/>
      <c r="GBJ48" s="1"/>
      <c r="GBK48" s="1"/>
      <c r="GBL48" s="1"/>
      <c r="GBM48" s="1"/>
      <c r="GBN48" s="1"/>
      <c r="GBO48" s="1"/>
      <c r="GBP48" s="1"/>
      <c r="GBQ48" s="1"/>
      <c r="GBR48" s="1"/>
      <c r="GBS48" s="1"/>
      <c r="GBT48" s="1"/>
      <c r="GBU48" s="1"/>
      <c r="GBV48" s="1"/>
      <c r="GBW48" s="1"/>
      <c r="GBX48" s="1"/>
      <c r="GBY48" s="1"/>
      <c r="GBZ48" s="1"/>
      <c r="GCA48" s="1"/>
      <c r="GCB48" s="1"/>
      <c r="GCC48" s="1"/>
      <c r="GCD48" s="1"/>
      <c r="GCE48" s="1"/>
      <c r="GCF48" s="1"/>
      <c r="GCG48" s="1"/>
      <c r="GCH48" s="1"/>
      <c r="GCI48" s="1"/>
      <c r="GCJ48" s="1"/>
      <c r="GCK48" s="1"/>
      <c r="GCL48" s="1"/>
      <c r="GCM48" s="1"/>
      <c r="GCN48" s="1"/>
      <c r="GCO48" s="1"/>
      <c r="GCP48" s="1"/>
      <c r="GCQ48" s="1"/>
      <c r="GCR48" s="1"/>
      <c r="GCS48" s="1"/>
      <c r="GCT48" s="1"/>
      <c r="GCU48" s="1"/>
      <c r="GCV48" s="1"/>
      <c r="GCW48" s="1"/>
      <c r="GCX48" s="1"/>
      <c r="GCY48" s="1"/>
      <c r="GCZ48" s="1"/>
      <c r="GDA48" s="1"/>
      <c r="GDB48" s="1"/>
      <c r="GDC48" s="1"/>
      <c r="GDD48" s="1"/>
      <c r="GDE48" s="1"/>
      <c r="GDF48" s="1"/>
      <c r="GDG48" s="1"/>
      <c r="GDH48" s="1"/>
      <c r="GDI48" s="1"/>
      <c r="GDJ48" s="1"/>
      <c r="GDK48" s="1"/>
      <c r="GDL48" s="1"/>
      <c r="GDM48" s="1"/>
      <c r="GDN48" s="1"/>
      <c r="GDO48" s="1"/>
      <c r="GDP48" s="1"/>
      <c r="GDQ48" s="1"/>
      <c r="GDR48" s="1"/>
      <c r="GDS48" s="1"/>
      <c r="GDT48" s="1"/>
      <c r="GDU48" s="1"/>
      <c r="GDV48" s="1"/>
      <c r="GDW48" s="1"/>
      <c r="GDX48" s="1"/>
      <c r="GDY48" s="1"/>
      <c r="GDZ48" s="1"/>
      <c r="GEA48" s="1"/>
      <c r="GEB48" s="1"/>
      <c r="GEC48" s="1"/>
      <c r="GED48" s="1"/>
      <c r="GEE48" s="1"/>
      <c r="GEF48" s="1"/>
      <c r="GEG48" s="1"/>
      <c r="GEH48" s="1"/>
      <c r="GEI48" s="1"/>
      <c r="GEJ48" s="1"/>
      <c r="GEK48" s="1"/>
      <c r="GEL48" s="1"/>
      <c r="GEM48" s="1"/>
      <c r="GEN48" s="1"/>
      <c r="GEO48" s="1"/>
      <c r="GEP48" s="1"/>
      <c r="GEQ48" s="1"/>
      <c r="GER48" s="1"/>
      <c r="GES48" s="1"/>
      <c r="GET48" s="1"/>
      <c r="GEU48" s="1"/>
      <c r="GEV48" s="1"/>
      <c r="GEW48" s="1"/>
      <c r="GEX48" s="1"/>
      <c r="GEY48" s="1"/>
      <c r="GEZ48" s="1"/>
      <c r="GFA48" s="1"/>
      <c r="GFB48" s="1"/>
      <c r="GFC48" s="1"/>
      <c r="GFD48" s="1"/>
      <c r="GFE48" s="1"/>
      <c r="GFF48" s="1"/>
      <c r="GFG48" s="1"/>
      <c r="GFH48" s="1"/>
      <c r="GFI48" s="1"/>
      <c r="GFJ48" s="1"/>
      <c r="GFK48" s="1"/>
      <c r="GFL48" s="1"/>
      <c r="GFM48" s="1"/>
      <c r="GFN48" s="1"/>
      <c r="GFO48" s="1"/>
      <c r="GFP48" s="1"/>
      <c r="GFQ48" s="1"/>
      <c r="GFR48" s="1"/>
      <c r="GFS48" s="1"/>
      <c r="GFT48" s="1"/>
      <c r="GFU48" s="1"/>
      <c r="GFV48" s="1"/>
      <c r="GFW48" s="1"/>
      <c r="GFX48" s="1"/>
      <c r="GFY48" s="1"/>
      <c r="GFZ48" s="1"/>
      <c r="GGA48" s="1"/>
      <c r="GGB48" s="1"/>
      <c r="GGC48" s="1"/>
      <c r="GGD48" s="1"/>
      <c r="GGE48" s="1"/>
      <c r="GGF48" s="1"/>
      <c r="GGG48" s="1"/>
      <c r="GGH48" s="1"/>
      <c r="GGI48" s="1"/>
      <c r="GGJ48" s="1"/>
      <c r="GGK48" s="1"/>
      <c r="GGL48" s="1"/>
      <c r="GGM48" s="1"/>
      <c r="GGN48" s="1"/>
      <c r="GGO48" s="1"/>
      <c r="GGP48" s="1"/>
      <c r="GGQ48" s="1"/>
      <c r="GGR48" s="1"/>
      <c r="GGS48" s="1"/>
      <c r="GGT48" s="1"/>
      <c r="GGU48" s="1"/>
      <c r="GGV48" s="1"/>
      <c r="GGW48" s="1"/>
      <c r="GGX48" s="1"/>
      <c r="GGY48" s="1"/>
      <c r="GGZ48" s="1"/>
      <c r="GHA48" s="1"/>
      <c r="GHB48" s="1"/>
      <c r="GHC48" s="1"/>
      <c r="GHD48" s="1"/>
      <c r="GHE48" s="1"/>
      <c r="GHF48" s="1"/>
      <c r="GHG48" s="1"/>
      <c r="GHH48" s="1"/>
      <c r="GHI48" s="1"/>
      <c r="GHJ48" s="1"/>
      <c r="GHK48" s="1"/>
      <c r="GHL48" s="1"/>
      <c r="GHM48" s="1"/>
      <c r="GHN48" s="1"/>
      <c r="GHO48" s="1"/>
      <c r="GHP48" s="1"/>
      <c r="GHQ48" s="1"/>
      <c r="GHR48" s="1"/>
      <c r="GHS48" s="1"/>
      <c r="GHT48" s="1"/>
      <c r="GHU48" s="1"/>
      <c r="GHV48" s="1"/>
      <c r="GHW48" s="1"/>
      <c r="GHX48" s="1"/>
      <c r="GHY48" s="1"/>
      <c r="GHZ48" s="1"/>
      <c r="GIA48" s="1"/>
      <c r="GIB48" s="1"/>
      <c r="GIC48" s="1"/>
      <c r="GID48" s="1"/>
      <c r="GIE48" s="1"/>
      <c r="GIF48" s="1"/>
      <c r="GIG48" s="1"/>
      <c r="GIH48" s="1"/>
      <c r="GII48" s="1"/>
      <c r="GIJ48" s="1"/>
      <c r="GIK48" s="1"/>
      <c r="GIL48" s="1"/>
      <c r="GIM48" s="1"/>
      <c r="GIN48" s="1"/>
      <c r="GIO48" s="1"/>
      <c r="GIP48" s="1"/>
      <c r="GIQ48" s="1"/>
      <c r="GIR48" s="1"/>
      <c r="GIS48" s="1"/>
      <c r="GIT48" s="1"/>
      <c r="GIU48" s="1"/>
      <c r="GIV48" s="1"/>
      <c r="GIW48" s="1"/>
      <c r="GIX48" s="1"/>
      <c r="GIY48" s="1"/>
      <c r="GIZ48" s="1"/>
      <c r="GJA48" s="1"/>
      <c r="GJB48" s="1"/>
      <c r="GJC48" s="1"/>
      <c r="GJD48" s="1"/>
      <c r="GJE48" s="1"/>
      <c r="GJF48" s="1"/>
      <c r="GJG48" s="1"/>
      <c r="GJH48" s="1"/>
      <c r="GJI48" s="1"/>
      <c r="GJJ48" s="1"/>
      <c r="GJK48" s="1"/>
      <c r="GJL48" s="1"/>
      <c r="GJM48" s="1"/>
      <c r="GJN48" s="1"/>
      <c r="GJO48" s="1"/>
      <c r="GJP48" s="1"/>
      <c r="GJQ48" s="1"/>
      <c r="GJR48" s="1"/>
      <c r="GJS48" s="1"/>
      <c r="GJT48" s="1"/>
      <c r="GJU48" s="1"/>
      <c r="GJV48" s="1"/>
      <c r="GJW48" s="1"/>
      <c r="GJX48" s="1"/>
      <c r="GJY48" s="1"/>
      <c r="GJZ48" s="1"/>
      <c r="GKA48" s="1"/>
      <c r="GKB48" s="1"/>
      <c r="GKC48" s="1"/>
      <c r="GKD48" s="1"/>
      <c r="GKE48" s="1"/>
      <c r="GKF48" s="1"/>
      <c r="GKG48" s="1"/>
      <c r="GKH48" s="1"/>
      <c r="GKI48" s="1"/>
      <c r="GKJ48" s="1"/>
      <c r="GKK48" s="1"/>
      <c r="GKL48" s="1"/>
      <c r="GKM48" s="1"/>
      <c r="GKN48" s="1"/>
      <c r="GKO48" s="1"/>
      <c r="GKP48" s="1"/>
      <c r="GKQ48" s="1"/>
      <c r="GKR48" s="1"/>
      <c r="GKS48" s="1"/>
      <c r="GKT48" s="1"/>
      <c r="GKU48" s="1"/>
      <c r="GKV48" s="1"/>
      <c r="GKW48" s="1"/>
      <c r="GKX48" s="1"/>
      <c r="GKY48" s="1"/>
      <c r="GKZ48" s="1"/>
      <c r="GLA48" s="1"/>
      <c r="GLB48" s="1"/>
      <c r="GLC48" s="1"/>
      <c r="GLD48" s="1"/>
      <c r="GLE48" s="1"/>
      <c r="GLF48" s="1"/>
      <c r="GLG48" s="1"/>
      <c r="GLH48" s="1"/>
      <c r="GLI48" s="1"/>
      <c r="GLJ48" s="1"/>
      <c r="GLK48" s="1"/>
      <c r="GLL48" s="1"/>
      <c r="GLM48" s="1"/>
      <c r="GLN48" s="1"/>
      <c r="GLO48" s="1"/>
      <c r="GLP48" s="1"/>
      <c r="GLQ48" s="1"/>
      <c r="GLR48" s="1"/>
      <c r="GLS48" s="1"/>
      <c r="GLT48" s="1"/>
      <c r="GLU48" s="1"/>
      <c r="GLV48" s="1"/>
      <c r="GLW48" s="1"/>
      <c r="GLX48" s="1"/>
      <c r="GLY48" s="1"/>
      <c r="GLZ48" s="1"/>
      <c r="GMA48" s="1"/>
      <c r="GMB48" s="1"/>
      <c r="GMC48" s="1"/>
      <c r="GMD48" s="1"/>
      <c r="GME48" s="1"/>
      <c r="GMF48" s="1"/>
      <c r="GMG48" s="1"/>
      <c r="GMH48" s="1"/>
      <c r="GMI48" s="1"/>
      <c r="GMJ48" s="1"/>
      <c r="GMK48" s="1"/>
      <c r="GML48" s="1"/>
      <c r="GMM48" s="1"/>
      <c r="GMN48" s="1"/>
      <c r="GMO48" s="1"/>
      <c r="GMP48" s="1"/>
      <c r="GMQ48" s="1"/>
      <c r="GMR48" s="1"/>
      <c r="GMS48" s="1"/>
      <c r="GMT48" s="1"/>
      <c r="GMU48" s="1"/>
      <c r="GMV48" s="1"/>
      <c r="GMW48" s="1"/>
      <c r="GMX48" s="1"/>
      <c r="GMY48" s="1"/>
      <c r="GMZ48" s="1"/>
      <c r="GNA48" s="1"/>
      <c r="GNB48" s="1"/>
      <c r="GNC48" s="1"/>
      <c r="GND48" s="1"/>
      <c r="GNE48" s="1"/>
      <c r="GNF48" s="1"/>
      <c r="GNG48" s="1"/>
      <c r="GNH48" s="1"/>
      <c r="GNI48" s="1"/>
      <c r="GNJ48" s="1"/>
      <c r="GNK48" s="1"/>
      <c r="GNL48" s="1"/>
      <c r="GNM48" s="1"/>
      <c r="GNN48" s="1"/>
      <c r="GNO48" s="1"/>
      <c r="GNP48" s="1"/>
      <c r="GNQ48" s="1"/>
      <c r="GNR48" s="1"/>
      <c r="GNS48" s="1"/>
      <c r="GNT48" s="1"/>
      <c r="GNU48" s="1"/>
      <c r="GNV48" s="1"/>
      <c r="GNW48" s="1"/>
      <c r="GNX48" s="1"/>
      <c r="GNY48" s="1"/>
      <c r="GNZ48" s="1"/>
      <c r="GOA48" s="1"/>
      <c r="GOB48" s="1"/>
      <c r="GOC48" s="1"/>
      <c r="GOD48" s="1"/>
      <c r="GOE48" s="1"/>
      <c r="GOF48" s="1"/>
      <c r="GOG48" s="1"/>
      <c r="GOH48" s="1"/>
      <c r="GOI48" s="1"/>
      <c r="GOJ48" s="1"/>
      <c r="GOK48" s="1"/>
      <c r="GOL48" s="1"/>
      <c r="GOM48" s="1"/>
      <c r="GON48" s="1"/>
      <c r="GOO48" s="1"/>
      <c r="GOP48" s="1"/>
      <c r="GOQ48" s="1"/>
      <c r="GOR48" s="1"/>
      <c r="GOS48" s="1"/>
      <c r="GOT48" s="1"/>
      <c r="GOU48" s="1"/>
      <c r="GOV48" s="1"/>
      <c r="GOW48" s="1"/>
      <c r="GOX48" s="1"/>
      <c r="GOY48" s="1"/>
      <c r="GOZ48" s="1"/>
      <c r="GPA48" s="1"/>
      <c r="GPB48" s="1"/>
      <c r="GPC48" s="1"/>
      <c r="GPD48" s="1"/>
      <c r="GPE48" s="1"/>
      <c r="GPF48" s="1"/>
      <c r="GPG48" s="1"/>
      <c r="GPH48" s="1"/>
      <c r="GPI48" s="1"/>
      <c r="GPJ48" s="1"/>
      <c r="GPK48" s="1"/>
      <c r="GPL48" s="1"/>
      <c r="GPM48" s="1"/>
      <c r="GPN48" s="1"/>
      <c r="GPO48" s="1"/>
      <c r="GPP48" s="1"/>
      <c r="GPQ48" s="1"/>
      <c r="GPR48" s="1"/>
      <c r="GPS48" s="1"/>
      <c r="GPT48" s="1"/>
      <c r="GPU48" s="1"/>
      <c r="GPV48" s="1"/>
      <c r="GPW48" s="1"/>
      <c r="GPX48" s="1"/>
      <c r="GPY48" s="1"/>
      <c r="GPZ48" s="1"/>
      <c r="GQA48" s="1"/>
      <c r="GQB48" s="1"/>
      <c r="GQC48" s="1"/>
      <c r="GQD48" s="1"/>
      <c r="GQE48" s="1"/>
      <c r="GQF48" s="1"/>
      <c r="GQG48" s="1"/>
      <c r="GQH48" s="1"/>
      <c r="GQI48" s="1"/>
      <c r="GQJ48" s="1"/>
      <c r="GQK48" s="1"/>
      <c r="GQL48" s="1"/>
      <c r="GQM48" s="1"/>
      <c r="GQN48" s="1"/>
      <c r="GQO48" s="1"/>
      <c r="GQP48" s="1"/>
      <c r="GQQ48" s="1"/>
      <c r="GQR48" s="1"/>
      <c r="GQS48" s="1"/>
      <c r="GQT48" s="1"/>
      <c r="GQU48" s="1"/>
      <c r="GQV48" s="1"/>
      <c r="GQW48" s="1"/>
      <c r="GQX48" s="1"/>
      <c r="GQY48" s="1"/>
      <c r="GQZ48" s="1"/>
      <c r="GRA48" s="1"/>
      <c r="GRB48" s="1"/>
      <c r="GRC48" s="1"/>
      <c r="GRD48" s="1"/>
      <c r="GRE48" s="1"/>
      <c r="GRF48" s="1"/>
      <c r="GRG48" s="1"/>
      <c r="GRH48" s="1"/>
      <c r="GRI48" s="1"/>
      <c r="GRJ48" s="1"/>
      <c r="GRK48" s="1"/>
      <c r="GRL48" s="1"/>
      <c r="GRM48" s="1"/>
      <c r="GRN48" s="1"/>
      <c r="GRO48" s="1"/>
      <c r="GRP48" s="1"/>
      <c r="GRQ48" s="1"/>
      <c r="GRR48" s="1"/>
      <c r="GRS48" s="1"/>
      <c r="GRT48" s="1"/>
      <c r="GRU48" s="1"/>
      <c r="GRV48" s="1"/>
      <c r="GRW48" s="1"/>
      <c r="GRX48" s="1"/>
      <c r="GRY48" s="1"/>
      <c r="GRZ48" s="1"/>
      <c r="GSA48" s="1"/>
      <c r="GSB48" s="1"/>
      <c r="GSC48" s="1"/>
      <c r="GSD48" s="1"/>
      <c r="GSE48" s="1"/>
      <c r="GSF48" s="1"/>
      <c r="GSG48" s="1"/>
      <c r="GSH48" s="1"/>
      <c r="GSI48" s="1"/>
      <c r="GSJ48" s="1"/>
      <c r="GSK48" s="1"/>
      <c r="GSL48" s="1"/>
      <c r="GSM48" s="1"/>
      <c r="GSN48" s="1"/>
      <c r="GSO48" s="1"/>
      <c r="GSP48" s="1"/>
      <c r="GSQ48" s="1"/>
      <c r="GSR48" s="1"/>
      <c r="GSS48" s="1"/>
      <c r="GST48" s="1"/>
      <c r="GSU48" s="1"/>
      <c r="GSV48" s="1"/>
      <c r="GSW48" s="1"/>
      <c r="GSX48" s="1"/>
      <c r="GSY48" s="1"/>
      <c r="GSZ48" s="1"/>
      <c r="GTA48" s="1"/>
      <c r="GTB48" s="1"/>
      <c r="GTC48" s="1"/>
      <c r="GTD48" s="1"/>
      <c r="GTE48" s="1"/>
      <c r="GTF48" s="1"/>
      <c r="GTG48" s="1"/>
      <c r="GTH48" s="1"/>
      <c r="GTI48" s="1"/>
      <c r="GTJ48" s="1"/>
      <c r="GTK48" s="1"/>
      <c r="GTL48" s="1"/>
      <c r="GTM48" s="1"/>
      <c r="GTN48" s="1"/>
      <c r="GTO48" s="1"/>
      <c r="GTP48" s="1"/>
      <c r="GTQ48" s="1"/>
      <c r="GTR48" s="1"/>
      <c r="GTS48" s="1"/>
      <c r="GTT48" s="1"/>
      <c r="GTU48" s="1"/>
      <c r="GTV48" s="1"/>
      <c r="GTW48" s="1"/>
      <c r="GTX48" s="1"/>
      <c r="GTY48" s="1"/>
      <c r="GTZ48" s="1"/>
      <c r="GUA48" s="1"/>
      <c r="GUB48" s="1"/>
      <c r="GUC48" s="1"/>
      <c r="GUD48" s="1"/>
      <c r="GUE48" s="1"/>
      <c r="GUF48" s="1"/>
      <c r="GUG48" s="1"/>
      <c r="GUH48" s="1"/>
      <c r="GUI48" s="1"/>
      <c r="GUJ48" s="1"/>
      <c r="GUK48" s="1"/>
      <c r="GUL48" s="1"/>
      <c r="GUM48" s="1"/>
      <c r="GUN48" s="1"/>
      <c r="GUO48" s="1"/>
      <c r="GUP48" s="1"/>
      <c r="GUQ48" s="1"/>
      <c r="GUR48" s="1"/>
      <c r="GUS48" s="1"/>
      <c r="GUT48" s="1"/>
      <c r="GUU48" s="1"/>
      <c r="GUV48" s="1"/>
      <c r="GUW48" s="1"/>
      <c r="GUX48" s="1"/>
      <c r="GUY48" s="1"/>
      <c r="GUZ48" s="1"/>
      <c r="GVA48" s="1"/>
      <c r="GVB48" s="1"/>
      <c r="GVC48" s="1"/>
      <c r="GVD48" s="1"/>
      <c r="GVE48" s="1"/>
      <c r="GVF48" s="1"/>
      <c r="GVG48" s="1"/>
      <c r="GVH48" s="1"/>
      <c r="GVI48" s="1"/>
      <c r="GVJ48" s="1"/>
      <c r="GVK48" s="1"/>
      <c r="GVL48" s="1"/>
      <c r="GVM48" s="1"/>
      <c r="GVN48" s="1"/>
      <c r="GVO48" s="1"/>
      <c r="GVP48" s="1"/>
      <c r="GVQ48" s="1"/>
      <c r="GVR48" s="1"/>
      <c r="GVS48" s="1"/>
      <c r="GVT48" s="1"/>
      <c r="GVU48" s="1"/>
      <c r="GVV48" s="1"/>
      <c r="GVW48" s="1"/>
      <c r="GVX48" s="1"/>
      <c r="GVY48" s="1"/>
      <c r="GVZ48" s="1"/>
      <c r="GWA48" s="1"/>
      <c r="GWB48" s="1"/>
      <c r="GWC48" s="1"/>
      <c r="GWD48" s="1"/>
      <c r="GWE48" s="1"/>
      <c r="GWF48" s="1"/>
      <c r="GWG48" s="1"/>
      <c r="GWH48" s="1"/>
      <c r="GWI48" s="1"/>
      <c r="GWJ48" s="1"/>
      <c r="GWK48" s="1"/>
      <c r="GWL48" s="1"/>
      <c r="GWM48" s="1"/>
      <c r="GWN48" s="1"/>
      <c r="GWO48" s="1"/>
      <c r="GWP48" s="1"/>
      <c r="GWQ48" s="1"/>
      <c r="GWR48" s="1"/>
      <c r="GWS48" s="1"/>
      <c r="GWT48" s="1"/>
      <c r="GWU48" s="1"/>
      <c r="GWV48" s="1"/>
      <c r="GWW48" s="1"/>
      <c r="GWX48" s="1"/>
      <c r="GWY48" s="1"/>
      <c r="GWZ48" s="1"/>
      <c r="GXA48" s="1"/>
      <c r="GXB48" s="1"/>
      <c r="GXC48" s="1"/>
      <c r="GXD48" s="1"/>
      <c r="GXE48" s="1"/>
      <c r="GXF48" s="1"/>
      <c r="GXG48" s="1"/>
      <c r="GXH48" s="1"/>
      <c r="GXI48" s="1"/>
      <c r="GXJ48" s="1"/>
      <c r="GXK48" s="1"/>
      <c r="GXL48" s="1"/>
      <c r="GXM48" s="1"/>
      <c r="GXN48" s="1"/>
      <c r="GXO48" s="1"/>
      <c r="GXP48" s="1"/>
      <c r="GXQ48" s="1"/>
      <c r="GXR48" s="1"/>
      <c r="GXS48" s="1"/>
      <c r="GXT48" s="1"/>
      <c r="GXU48" s="1"/>
      <c r="GXV48" s="1"/>
      <c r="GXW48" s="1"/>
      <c r="GXX48" s="1"/>
      <c r="GXY48" s="1"/>
      <c r="GXZ48" s="1"/>
      <c r="GYA48" s="1"/>
      <c r="GYB48" s="1"/>
      <c r="GYC48" s="1"/>
      <c r="GYD48" s="1"/>
      <c r="GYE48" s="1"/>
      <c r="GYF48" s="1"/>
      <c r="GYG48" s="1"/>
      <c r="GYH48" s="1"/>
      <c r="GYI48" s="1"/>
      <c r="GYJ48" s="1"/>
      <c r="GYK48" s="1"/>
      <c r="GYL48" s="1"/>
      <c r="GYM48" s="1"/>
      <c r="GYN48" s="1"/>
      <c r="GYO48" s="1"/>
      <c r="GYP48" s="1"/>
      <c r="GYQ48" s="1"/>
      <c r="GYR48" s="1"/>
      <c r="GYS48" s="1"/>
      <c r="GYT48" s="1"/>
      <c r="GYU48" s="1"/>
      <c r="GYV48" s="1"/>
      <c r="GYW48" s="1"/>
      <c r="GYX48" s="1"/>
      <c r="GYY48" s="1"/>
      <c r="GYZ48" s="1"/>
      <c r="GZA48" s="1"/>
      <c r="GZB48" s="1"/>
      <c r="GZC48" s="1"/>
      <c r="GZD48" s="1"/>
      <c r="GZE48" s="1"/>
      <c r="GZF48" s="1"/>
      <c r="GZG48" s="1"/>
      <c r="GZH48" s="1"/>
      <c r="GZI48" s="1"/>
      <c r="GZJ48" s="1"/>
      <c r="GZK48" s="1"/>
      <c r="GZL48" s="1"/>
      <c r="GZM48" s="1"/>
      <c r="GZN48" s="1"/>
      <c r="GZO48" s="1"/>
      <c r="GZP48" s="1"/>
      <c r="GZQ48" s="1"/>
      <c r="GZR48" s="1"/>
      <c r="GZS48" s="1"/>
      <c r="GZT48" s="1"/>
      <c r="GZU48" s="1"/>
      <c r="GZV48" s="1"/>
      <c r="GZW48" s="1"/>
      <c r="GZX48" s="1"/>
      <c r="GZY48" s="1"/>
      <c r="GZZ48" s="1"/>
      <c r="HAA48" s="1"/>
      <c r="HAB48" s="1"/>
      <c r="HAC48" s="1"/>
      <c r="HAD48" s="1"/>
      <c r="HAE48" s="1"/>
      <c r="HAF48" s="1"/>
      <c r="HAG48" s="1"/>
      <c r="HAH48" s="1"/>
      <c r="HAI48" s="1"/>
      <c r="HAJ48" s="1"/>
      <c r="HAK48" s="1"/>
      <c r="HAL48" s="1"/>
      <c r="HAM48" s="1"/>
      <c r="HAN48" s="1"/>
      <c r="HAO48" s="1"/>
      <c r="HAP48" s="1"/>
      <c r="HAQ48" s="1"/>
      <c r="HAR48" s="1"/>
      <c r="HAS48" s="1"/>
      <c r="HAT48" s="1"/>
      <c r="HAU48" s="1"/>
      <c r="HAV48" s="1"/>
      <c r="HAW48" s="1"/>
      <c r="HAX48" s="1"/>
      <c r="HAY48" s="1"/>
      <c r="HAZ48" s="1"/>
      <c r="HBA48" s="1"/>
      <c r="HBB48" s="1"/>
      <c r="HBC48" s="1"/>
      <c r="HBD48" s="1"/>
      <c r="HBE48" s="1"/>
      <c r="HBF48" s="1"/>
      <c r="HBG48" s="1"/>
      <c r="HBH48" s="1"/>
      <c r="HBI48" s="1"/>
      <c r="HBJ48" s="1"/>
      <c r="HBK48" s="1"/>
      <c r="HBL48" s="1"/>
      <c r="HBM48" s="1"/>
      <c r="HBN48" s="1"/>
      <c r="HBO48" s="1"/>
      <c r="HBP48" s="1"/>
      <c r="HBQ48" s="1"/>
      <c r="HBR48" s="1"/>
      <c r="HBS48" s="1"/>
      <c r="HBT48" s="1"/>
      <c r="HBU48" s="1"/>
      <c r="HBV48" s="1"/>
      <c r="HBW48" s="1"/>
      <c r="HBX48" s="1"/>
      <c r="HBY48" s="1"/>
      <c r="HBZ48" s="1"/>
      <c r="HCA48" s="1"/>
      <c r="HCB48" s="1"/>
      <c r="HCC48" s="1"/>
      <c r="HCD48" s="1"/>
      <c r="HCE48" s="1"/>
      <c r="HCF48" s="1"/>
      <c r="HCG48" s="1"/>
      <c r="HCH48" s="1"/>
      <c r="HCI48" s="1"/>
      <c r="HCJ48" s="1"/>
      <c r="HCK48" s="1"/>
      <c r="HCL48" s="1"/>
      <c r="HCM48" s="1"/>
      <c r="HCN48" s="1"/>
      <c r="HCO48" s="1"/>
      <c r="HCP48" s="1"/>
      <c r="HCQ48" s="1"/>
      <c r="HCR48" s="1"/>
      <c r="HCS48" s="1"/>
      <c r="HCT48" s="1"/>
      <c r="HCU48" s="1"/>
      <c r="HCV48" s="1"/>
      <c r="HCW48" s="1"/>
      <c r="HCX48" s="1"/>
      <c r="HCY48" s="1"/>
      <c r="HCZ48" s="1"/>
      <c r="HDA48" s="1"/>
      <c r="HDB48" s="1"/>
      <c r="HDC48" s="1"/>
      <c r="HDD48" s="1"/>
      <c r="HDE48" s="1"/>
      <c r="HDF48" s="1"/>
      <c r="HDG48" s="1"/>
      <c r="HDH48" s="1"/>
      <c r="HDI48" s="1"/>
      <c r="HDJ48" s="1"/>
      <c r="HDK48" s="1"/>
      <c r="HDL48" s="1"/>
      <c r="HDM48" s="1"/>
      <c r="HDN48" s="1"/>
      <c r="HDO48" s="1"/>
      <c r="HDP48" s="1"/>
      <c r="HDQ48" s="1"/>
      <c r="HDR48" s="1"/>
      <c r="HDS48" s="1"/>
      <c r="HDT48" s="1"/>
      <c r="HDU48" s="1"/>
      <c r="HDV48" s="1"/>
      <c r="HDW48" s="1"/>
      <c r="HDX48" s="1"/>
      <c r="HDY48" s="1"/>
      <c r="HDZ48" s="1"/>
      <c r="HEA48" s="1"/>
      <c r="HEB48" s="1"/>
      <c r="HEC48" s="1"/>
      <c r="HED48" s="1"/>
      <c r="HEE48" s="1"/>
      <c r="HEF48" s="1"/>
      <c r="HEG48" s="1"/>
      <c r="HEH48" s="1"/>
      <c r="HEI48" s="1"/>
      <c r="HEJ48" s="1"/>
      <c r="HEK48" s="1"/>
      <c r="HEL48" s="1"/>
      <c r="HEM48" s="1"/>
      <c r="HEN48" s="1"/>
      <c r="HEO48" s="1"/>
      <c r="HEP48" s="1"/>
      <c r="HEQ48" s="1"/>
      <c r="HER48" s="1"/>
      <c r="HES48" s="1"/>
      <c r="HET48" s="1"/>
      <c r="HEU48" s="1"/>
      <c r="HEV48" s="1"/>
      <c r="HEW48" s="1"/>
      <c r="HEX48" s="1"/>
      <c r="HEY48" s="1"/>
      <c r="HEZ48" s="1"/>
      <c r="HFA48" s="1"/>
      <c r="HFB48" s="1"/>
      <c r="HFC48" s="1"/>
      <c r="HFD48" s="1"/>
      <c r="HFE48" s="1"/>
      <c r="HFF48" s="1"/>
      <c r="HFG48" s="1"/>
      <c r="HFH48" s="1"/>
      <c r="HFI48" s="1"/>
      <c r="HFJ48" s="1"/>
      <c r="HFK48" s="1"/>
      <c r="HFL48" s="1"/>
      <c r="HFM48" s="1"/>
      <c r="HFN48" s="1"/>
      <c r="HFO48" s="1"/>
      <c r="HFP48" s="1"/>
      <c r="HFQ48" s="1"/>
      <c r="HFR48" s="1"/>
      <c r="HFS48" s="1"/>
      <c r="HFT48" s="1"/>
      <c r="HFU48" s="1"/>
      <c r="HFV48" s="1"/>
      <c r="HFW48" s="1"/>
      <c r="HFX48" s="1"/>
      <c r="HFY48" s="1"/>
      <c r="HFZ48" s="1"/>
      <c r="HGA48" s="1"/>
      <c r="HGB48" s="1"/>
      <c r="HGC48" s="1"/>
      <c r="HGD48" s="1"/>
      <c r="HGE48" s="1"/>
      <c r="HGF48" s="1"/>
      <c r="HGG48" s="1"/>
      <c r="HGH48" s="1"/>
      <c r="HGI48" s="1"/>
      <c r="HGJ48" s="1"/>
      <c r="HGK48" s="1"/>
      <c r="HGL48" s="1"/>
      <c r="HGM48" s="1"/>
      <c r="HGN48" s="1"/>
      <c r="HGO48" s="1"/>
      <c r="HGP48" s="1"/>
      <c r="HGQ48" s="1"/>
      <c r="HGR48" s="1"/>
      <c r="HGS48" s="1"/>
      <c r="HGT48" s="1"/>
      <c r="HGU48" s="1"/>
      <c r="HGV48" s="1"/>
      <c r="HGW48" s="1"/>
      <c r="HGX48" s="1"/>
      <c r="HGY48" s="1"/>
      <c r="HGZ48" s="1"/>
      <c r="HHA48" s="1"/>
      <c r="HHB48" s="1"/>
      <c r="HHC48" s="1"/>
      <c r="HHD48" s="1"/>
      <c r="HHE48" s="1"/>
      <c r="HHF48" s="1"/>
      <c r="HHG48" s="1"/>
      <c r="HHH48" s="1"/>
      <c r="HHI48" s="1"/>
      <c r="HHJ48" s="1"/>
      <c r="HHK48" s="1"/>
      <c r="HHL48" s="1"/>
      <c r="HHM48" s="1"/>
      <c r="HHN48" s="1"/>
      <c r="HHO48" s="1"/>
      <c r="HHP48" s="1"/>
      <c r="HHQ48" s="1"/>
      <c r="HHR48" s="1"/>
      <c r="HHS48" s="1"/>
      <c r="HHT48" s="1"/>
      <c r="HHU48" s="1"/>
      <c r="HHV48" s="1"/>
      <c r="HHW48" s="1"/>
      <c r="HHX48" s="1"/>
      <c r="HHY48" s="1"/>
      <c r="HHZ48" s="1"/>
      <c r="HIA48" s="1"/>
      <c r="HIB48" s="1"/>
      <c r="HIC48" s="1"/>
      <c r="HID48" s="1"/>
      <c r="HIE48" s="1"/>
      <c r="HIF48" s="1"/>
      <c r="HIG48" s="1"/>
      <c r="HIH48" s="1"/>
      <c r="HII48" s="1"/>
      <c r="HIJ48" s="1"/>
      <c r="HIK48" s="1"/>
      <c r="HIL48" s="1"/>
      <c r="HIM48" s="1"/>
      <c r="HIN48" s="1"/>
      <c r="HIO48" s="1"/>
      <c r="HIP48" s="1"/>
      <c r="HIQ48" s="1"/>
      <c r="HIR48" s="1"/>
      <c r="HIS48" s="1"/>
      <c r="HIT48" s="1"/>
      <c r="HIU48" s="1"/>
      <c r="HIV48" s="1"/>
      <c r="HIW48" s="1"/>
      <c r="HIX48" s="1"/>
      <c r="HIY48" s="1"/>
      <c r="HIZ48" s="1"/>
      <c r="HJA48" s="1"/>
      <c r="HJB48" s="1"/>
      <c r="HJC48" s="1"/>
      <c r="HJD48" s="1"/>
      <c r="HJE48" s="1"/>
      <c r="HJF48" s="1"/>
      <c r="HJG48" s="1"/>
      <c r="HJH48" s="1"/>
      <c r="HJI48" s="1"/>
      <c r="HJJ48" s="1"/>
      <c r="HJK48" s="1"/>
      <c r="HJL48" s="1"/>
      <c r="HJM48" s="1"/>
      <c r="HJN48" s="1"/>
      <c r="HJO48" s="1"/>
      <c r="HJP48" s="1"/>
      <c r="HJQ48" s="1"/>
      <c r="HJR48" s="1"/>
      <c r="HJS48" s="1"/>
      <c r="HJT48" s="1"/>
      <c r="HJU48" s="1"/>
      <c r="HJV48" s="1"/>
      <c r="HJW48" s="1"/>
      <c r="HJX48" s="1"/>
      <c r="HJY48" s="1"/>
      <c r="HJZ48" s="1"/>
      <c r="HKA48" s="1"/>
      <c r="HKB48" s="1"/>
      <c r="HKC48" s="1"/>
      <c r="HKD48" s="1"/>
      <c r="HKE48" s="1"/>
      <c r="HKF48" s="1"/>
      <c r="HKG48" s="1"/>
      <c r="HKH48" s="1"/>
      <c r="HKI48" s="1"/>
      <c r="HKJ48" s="1"/>
      <c r="HKK48" s="1"/>
      <c r="HKL48" s="1"/>
      <c r="HKM48" s="1"/>
      <c r="HKN48" s="1"/>
      <c r="HKO48" s="1"/>
      <c r="HKP48" s="1"/>
      <c r="HKQ48" s="1"/>
      <c r="HKR48" s="1"/>
      <c r="HKS48" s="1"/>
      <c r="HKT48" s="1"/>
      <c r="HKU48" s="1"/>
      <c r="HKV48" s="1"/>
      <c r="HKW48" s="1"/>
      <c r="HKX48" s="1"/>
      <c r="HKY48" s="1"/>
      <c r="HKZ48" s="1"/>
      <c r="HLA48" s="1"/>
      <c r="HLB48" s="1"/>
      <c r="HLC48" s="1"/>
      <c r="HLD48" s="1"/>
      <c r="HLE48" s="1"/>
      <c r="HLF48" s="1"/>
      <c r="HLG48" s="1"/>
      <c r="HLH48" s="1"/>
      <c r="HLI48" s="1"/>
      <c r="HLJ48" s="1"/>
      <c r="HLK48" s="1"/>
      <c r="HLL48" s="1"/>
      <c r="HLM48" s="1"/>
      <c r="HLN48" s="1"/>
      <c r="HLO48" s="1"/>
      <c r="HLP48" s="1"/>
      <c r="HLQ48" s="1"/>
      <c r="HLR48" s="1"/>
      <c r="HLS48" s="1"/>
      <c r="HLT48" s="1"/>
      <c r="HLU48" s="1"/>
      <c r="HLV48" s="1"/>
      <c r="HLW48" s="1"/>
      <c r="HLX48" s="1"/>
      <c r="HLY48" s="1"/>
      <c r="HLZ48" s="1"/>
      <c r="HMA48" s="1"/>
      <c r="HMB48" s="1"/>
      <c r="HMC48" s="1"/>
      <c r="HMD48" s="1"/>
      <c r="HME48" s="1"/>
      <c r="HMF48" s="1"/>
      <c r="HMG48" s="1"/>
      <c r="HMH48" s="1"/>
      <c r="HMI48" s="1"/>
      <c r="HMJ48" s="1"/>
      <c r="HMK48" s="1"/>
      <c r="HML48" s="1"/>
      <c r="HMM48" s="1"/>
      <c r="HMN48" s="1"/>
      <c r="HMO48" s="1"/>
      <c r="HMP48" s="1"/>
      <c r="HMQ48" s="1"/>
      <c r="HMR48" s="1"/>
      <c r="HMS48" s="1"/>
      <c r="HMT48" s="1"/>
      <c r="HMU48" s="1"/>
      <c r="HMV48" s="1"/>
      <c r="HMW48" s="1"/>
      <c r="HMX48" s="1"/>
      <c r="HMY48" s="1"/>
      <c r="HMZ48" s="1"/>
      <c r="HNA48" s="1"/>
      <c r="HNB48" s="1"/>
      <c r="HNC48" s="1"/>
      <c r="HND48" s="1"/>
      <c r="HNE48" s="1"/>
      <c r="HNF48" s="1"/>
      <c r="HNG48" s="1"/>
      <c r="HNH48" s="1"/>
      <c r="HNI48" s="1"/>
      <c r="HNJ48" s="1"/>
      <c r="HNK48" s="1"/>
      <c r="HNL48" s="1"/>
      <c r="HNM48" s="1"/>
      <c r="HNN48" s="1"/>
      <c r="HNO48" s="1"/>
      <c r="HNP48" s="1"/>
      <c r="HNQ48" s="1"/>
      <c r="HNR48" s="1"/>
      <c r="HNS48" s="1"/>
      <c r="HNT48" s="1"/>
      <c r="HNU48" s="1"/>
      <c r="HNV48" s="1"/>
      <c r="HNW48" s="1"/>
      <c r="HNX48" s="1"/>
      <c r="HNY48" s="1"/>
      <c r="HNZ48" s="1"/>
      <c r="HOA48" s="1"/>
      <c r="HOB48" s="1"/>
      <c r="HOC48" s="1"/>
      <c r="HOD48" s="1"/>
      <c r="HOE48" s="1"/>
      <c r="HOF48" s="1"/>
      <c r="HOG48" s="1"/>
      <c r="HOH48" s="1"/>
      <c r="HOI48" s="1"/>
      <c r="HOJ48" s="1"/>
      <c r="HOK48" s="1"/>
      <c r="HOL48" s="1"/>
      <c r="HOM48" s="1"/>
      <c r="HON48" s="1"/>
      <c r="HOO48" s="1"/>
      <c r="HOP48" s="1"/>
      <c r="HOQ48" s="1"/>
      <c r="HOR48" s="1"/>
      <c r="HOS48" s="1"/>
      <c r="HOT48" s="1"/>
      <c r="HOU48" s="1"/>
      <c r="HOV48" s="1"/>
      <c r="HOW48" s="1"/>
      <c r="HOX48" s="1"/>
      <c r="HOY48" s="1"/>
      <c r="HOZ48" s="1"/>
      <c r="HPA48" s="1"/>
      <c r="HPB48" s="1"/>
      <c r="HPC48" s="1"/>
      <c r="HPD48" s="1"/>
      <c r="HPE48" s="1"/>
      <c r="HPF48" s="1"/>
      <c r="HPG48" s="1"/>
      <c r="HPH48" s="1"/>
      <c r="HPI48" s="1"/>
      <c r="HPJ48" s="1"/>
      <c r="HPK48" s="1"/>
      <c r="HPL48" s="1"/>
      <c r="HPM48" s="1"/>
      <c r="HPN48" s="1"/>
      <c r="HPO48" s="1"/>
      <c r="HPP48" s="1"/>
      <c r="HPQ48" s="1"/>
      <c r="HPR48" s="1"/>
      <c r="HPS48" s="1"/>
      <c r="HPT48" s="1"/>
      <c r="HPU48" s="1"/>
      <c r="HPV48" s="1"/>
      <c r="HPW48" s="1"/>
      <c r="HPX48" s="1"/>
      <c r="HPY48" s="1"/>
      <c r="HPZ48" s="1"/>
      <c r="HQA48" s="1"/>
      <c r="HQB48" s="1"/>
      <c r="HQC48" s="1"/>
      <c r="HQD48" s="1"/>
      <c r="HQE48" s="1"/>
      <c r="HQF48" s="1"/>
      <c r="HQG48" s="1"/>
      <c r="HQH48" s="1"/>
      <c r="HQI48" s="1"/>
      <c r="HQJ48" s="1"/>
      <c r="HQK48" s="1"/>
      <c r="HQL48" s="1"/>
      <c r="HQM48" s="1"/>
      <c r="HQN48" s="1"/>
      <c r="HQO48" s="1"/>
      <c r="HQP48" s="1"/>
      <c r="HQQ48" s="1"/>
      <c r="HQR48" s="1"/>
      <c r="HQS48" s="1"/>
      <c r="HQT48" s="1"/>
      <c r="HQU48" s="1"/>
      <c r="HQV48" s="1"/>
      <c r="HQW48" s="1"/>
      <c r="HQX48" s="1"/>
      <c r="HQY48" s="1"/>
      <c r="HQZ48" s="1"/>
      <c r="HRA48" s="1"/>
      <c r="HRB48" s="1"/>
      <c r="HRC48" s="1"/>
      <c r="HRD48" s="1"/>
      <c r="HRE48" s="1"/>
      <c r="HRF48" s="1"/>
      <c r="HRG48" s="1"/>
      <c r="HRH48" s="1"/>
      <c r="HRI48" s="1"/>
      <c r="HRJ48" s="1"/>
      <c r="HRK48" s="1"/>
      <c r="HRL48" s="1"/>
      <c r="HRM48" s="1"/>
      <c r="HRN48" s="1"/>
      <c r="HRO48" s="1"/>
      <c r="HRP48" s="1"/>
      <c r="HRQ48" s="1"/>
      <c r="HRR48" s="1"/>
      <c r="HRS48" s="1"/>
      <c r="HRT48" s="1"/>
      <c r="HRU48" s="1"/>
      <c r="HRV48" s="1"/>
      <c r="HRW48" s="1"/>
      <c r="HRX48" s="1"/>
      <c r="HRY48" s="1"/>
      <c r="HRZ48" s="1"/>
      <c r="HSA48" s="1"/>
      <c r="HSB48" s="1"/>
      <c r="HSC48" s="1"/>
      <c r="HSD48" s="1"/>
      <c r="HSE48" s="1"/>
      <c r="HSF48" s="1"/>
      <c r="HSG48" s="1"/>
      <c r="HSH48" s="1"/>
      <c r="HSI48" s="1"/>
      <c r="HSJ48" s="1"/>
      <c r="HSK48" s="1"/>
      <c r="HSL48" s="1"/>
      <c r="HSM48" s="1"/>
      <c r="HSN48" s="1"/>
      <c r="HSO48" s="1"/>
      <c r="HSP48" s="1"/>
      <c r="HSQ48" s="1"/>
      <c r="HSR48" s="1"/>
      <c r="HSS48" s="1"/>
      <c r="HST48" s="1"/>
      <c r="HSU48" s="1"/>
      <c r="HSV48" s="1"/>
      <c r="HSW48" s="1"/>
      <c r="HSX48" s="1"/>
      <c r="HSY48" s="1"/>
      <c r="HSZ48" s="1"/>
      <c r="HTA48" s="1"/>
      <c r="HTB48" s="1"/>
      <c r="HTC48" s="1"/>
      <c r="HTD48" s="1"/>
      <c r="HTE48" s="1"/>
      <c r="HTF48" s="1"/>
      <c r="HTG48" s="1"/>
      <c r="HTH48" s="1"/>
      <c r="HTI48" s="1"/>
      <c r="HTJ48" s="1"/>
      <c r="HTK48" s="1"/>
      <c r="HTL48" s="1"/>
      <c r="HTM48" s="1"/>
      <c r="HTN48" s="1"/>
      <c r="HTO48" s="1"/>
      <c r="HTP48" s="1"/>
      <c r="HTQ48" s="1"/>
      <c r="HTR48" s="1"/>
      <c r="HTS48" s="1"/>
      <c r="HTT48" s="1"/>
      <c r="HTU48" s="1"/>
      <c r="HTV48" s="1"/>
      <c r="HTW48" s="1"/>
      <c r="HTX48" s="1"/>
      <c r="HTY48" s="1"/>
      <c r="HTZ48" s="1"/>
      <c r="HUA48" s="1"/>
      <c r="HUB48" s="1"/>
      <c r="HUC48" s="1"/>
      <c r="HUD48" s="1"/>
      <c r="HUE48" s="1"/>
      <c r="HUF48" s="1"/>
      <c r="HUG48" s="1"/>
      <c r="HUH48" s="1"/>
      <c r="HUI48" s="1"/>
      <c r="HUJ48" s="1"/>
      <c r="HUK48" s="1"/>
      <c r="HUL48" s="1"/>
      <c r="HUM48" s="1"/>
      <c r="HUN48" s="1"/>
      <c r="HUO48" s="1"/>
      <c r="HUP48" s="1"/>
      <c r="HUQ48" s="1"/>
      <c r="HUR48" s="1"/>
      <c r="HUS48" s="1"/>
      <c r="HUT48" s="1"/>
      <c r="HUU48" s="1"/>
      <c r="HUV48" s="1"/>
      <c r="HUW48" s="1"/>
      <c r="HUX48" s="1"/>
      <c r="HUY48" s="1"/>
      <c r="HUZ48" s="1"/>
      <c r="HVA48" s="1"/>
      <c r="HVB48" s="1"/>
      <c r="HVC48" s="1"/>
      <c r="HVD48" s="1"/>
      <c r="HVE48" s="1"/>
      <c r="HVF48" s="1"/>
      <c r="HVG48" s="1"/>
      <c r="HVH48" s="1"/>
      <c r="HVI48" s="1"/>
      <c r="HVJ48" s="1"/>
      <c r="HVK48" s="1"/>
      <c r="HVL48" s="1"/>
      <c r="HVM48" s="1"/>
      <c r="HVN48" s="1"/>
      <c r="HVO48" s="1"/>
      <c r="HVP48" s="1"/>
      <c r="HVQ48" s="1"/>
      <c r="HVR48" s="1"/>
      <c r="HVS48" s="1"/>
      <c r="HVT48" s="1"/>
      <c r="HVU48" s="1"/>
      <c r="HVV48" s="1"/>
      <c r="HVW48" s="1"/>
      <c r="HVX48" s="1"/>
      <c r="HVY48" s="1"/>
      <c r="HVZ48" s="1"/>
      <c r="HWA48" s="1"/>
      <c r="HWB48" s="1"/>
      <c r="HWC48" s="1"/>
      <c r="HWD48" s="1"/>
      <c r="HWE48" s="1"/>
      <c r="HWF48" s="1"/>
      <c r="HWG48" s="1"/>
      <c r="HWH48" s="1"/>
      <c r="HWI48" s="1"/>
      <c r="HWJ48" s="1"/>
      <c r="HWK48" s="1"/>
      <c r="HWL48" s="1"/>
      <c r="HWM48" s="1"/>
      <c r="HWN48" s="1"/>
      <c r="HWO48" s="1"/>
      <c r="HWP48" s="1"/>
      <c r="HWQ48" s="1"/>
      <c r="HWR48" s="1"/>
      <c r="HWS48" s="1"/>
      <c r="HWT48" s="1"/>
      <c r="HWU48" s="1"/>
      <c r="HWV48" s="1"/>
      <c r="HWW48" s="1"/>
      <c r="HWX48" s="1"/>
      <c r="HWY48" s="1"/>
      <c r="HWZ48" s="1"/>
      <c r="HXA48" s="1"/>
      <c r="HXB48" s="1"/>
      <c r="HXC48" s="1"/>
      <c r="HXD48" s="1"/>
      <c r="HXE48" s="1"/>
      <c r="HXF48" s="1"/>
      <c r="HXG48" s="1"/>
      <c r="HXH48" s="1"/>
      <c r="HXI48" s="1"/>
      <c r="HXJ48" s="1"/>
      <c r="HXK48" s="1"/>
      <c r="HXL48" s="1"/>
      <c r="HXM48" s="1"/>
      <c r="HXN48" s="1"/>
      <c r="HXO48" s="1"/>
      <c r="HXP48" s="1"/>
      <c r="HXQ48" s="1"/>
      <c r="HXR48" s="1"/>
      <c r="HXS48" s="1"/>
      <c r="HXT48" s="1"/>
      <c r="HXU48" s="1"/>
      <c r="HXV48" s="1"/>
      <c r="HXW48" s="1"/>
      <c r="HXX48" s="1"/>
      <c r="HXY48" s="1"/>
      <c r="HXZ48" s="1"/>
      <c r="HYA48" s="1"/>
      <c r="HYB48" s="1"/>
      <c r="HYC48" s="1"/>
      <c r="HYD48" s="1"/>
      <c r="HYE48" s="1"/>
      <c r="HYF48" s="1"/>
      <c r="HYG48" s="1"/>
      <c r="HYH48" s="1"/>
      <c r="HYI48" s="1"/>
      <c r="HYJ48" s="1"/>
      <c r="HYK48" s="1"/>
      <c r="HYL48" s="1"/>
      <c r="HYM48" s="1"/>
      <c r="HYN48" s="1"/>
      <c r="HYO48" s="1"/>
      <c r="HYP48" s="1"/>
      <c r="HYQ48" s="1"/>
      <c r="HYR48" s="1"/>
      <c r="HYS48" s="1"/>
      <c r="HYT48" s="1"/>
      <c r="HYU48" s="1"/>
      <c r="HYV48" s="1"/>
      <c r="HYW48" s="1"/>
      <c r="HYX48" s="1"/>
      <c r="HYY48" s="1"/>
      <c r="HYZ48" s="1"/>
      <c r="HZA48" s="1"/>
      <c r="HZB48" s="1"/>
      <c r="HZC48" s="1"/>
      <c r="HZD48" s="1"/>
      <c r="HZE48" s="1"/>
      <c r="HZF48" s="1"/>
      <c r="HZG48" s="1"/>
      <c r="HZH48" s="1"/>
      <c r="HZI48" s="1"/>
      <c r="HZJ48" s="1"/>
      <c r="HZK48" s="1"/>
      <c r="HZL48" s="1"/>
      <c r="HZM48" s="1"/>
      <c r="HZN48" s="1"/>
      <c r="HZO48" s="1"/>
      <c r="HZP48" s="1"/>
      <c r="HZQ48" s="1"/>
      <c r="HZR48" s="1"/>
      <c r="HZS48" s="1"/>
      <c r="HZT48" s="1"/>
      <c r="HZU48" s="1"/>
      <c r="HZV48" s="1"/>
      <c r="HZW48" s="1"/>
      <c r="HZX48" s="1"/>
      <c r="HZY48" s="1"/>
      <c r="HZZ48" s="1"/>
      <c r="IAA48" s="1"/>
      <c r="IAB48" s="1"/>
      <c r="IAC48" s="1"/>
      <c r="IAD48" s="1"/>
      <c r="IAE48" s="1"/>
      <c r="IAF48" s="1"/>
      <c r="IAG48" s="1"/>
      <c r="IAH48" s="1"/>
      <c r="IAI48" s="1"/>
      <c r="IAJ48" s="1"/>
      <c r="IAK48" s="1"/>
      <c r="IAL48" s="1"/>
      <c r="IAM48" s="1"/>
      <c r="IAN48" s="1"/>
      <c r="IAO48" s="1"/>
      <c r="IAP48" s="1"/>
      <c r="IAQ48" s="1"/>
      <c r="IAR48" s="1"/>
      <c r="IAS48" s="1"/>
      <c r="IAT48" s="1"/>
      <c r="IAU48" s="1"/>
      <c r="IAV48" s="1"/>
      <c r="IAW48" s="1"/>
      <c r="IAX48" s="1"/>
      <c r="IAY48" s="1"/>
      <c r="IAZ48" s="1"/>
      <c r="IBA48" s="1"/>
      <c r="IBB48" s="1"/>
      <c r="IBC48" s="1"/>
      <c r="IBD48" s="1"/>
      <c r="IBE48" s="1"/>
      <c r="IBF48" s="1"/>
      <c r="IBG48" s="1"/>
      <c r="IBH48" s="1"/>
      <c r="IBI48" s="1"/>
      <c r="IBJ48" s="1"/>
      <c r="IBK48" s="1"/>
      <c r="IBL48" s="1"/>
      <c r="IBM48" s="1"/>
      <c r="IBN48" s="1"/>
      <c r="IBO48" s="1"/>
      <c r="IBP48" s="1"/>
      <c r="IBQ48" s="1"/>
      <c r="IBR48" s="1"/>
      <c r="IBS48" s="1"/>
      <c r="IBT48" s="1"/>
      <c r="IBU48" s="1"/>
      <c r="IBV48" s="1"/>
      <c r="IBW48" s="1"/>
      <c r="IBX48" s="1"/>
      <c r="IBY48" s="1"/>
      <c r="IBZ48" s="1"/>
      <c r="ICA48" s="1"/>
      <c r="ICB48" s="1"/>
      <c r="ICC48" s="1"/>
      <c r="ICD48" s="1"/>
      <c r="ICE48" s="1"/>
      <c r="ICF48" s="1"/>
      <c r="ICG48" s="1"/>
      <c r="ICH48" s="1"/>
      <c r="ICI48" s="1"/>
      <c r="ICJ48" s="1"/>
      <c r="ICK48" s="1"/>
      <c r="ICL48" s="1"/>
      <c r="ICM48" s="1"/>
      <c r="ICN48" s="1"/>
      <c r="ICO48" s="1"/>
      <c r="ICP48" s="1"/>
      <c r="ICQ48" s="1"/>
      <c r="ICR48" s="1"/>
      <c r="ICS48" s="1"/>
      <c r="ICT48" s="1"/>
      <c r="ICU48" s="1"/>
      <c r="ICV48" s="1"/>
      <c r="ICW48" s="1"/>
      <c r="ICX48" s="1"/>
      <c r="ICY48" s="1"/>
      <c r="ICZ48" s="1"/>
      <c r="IDA48" s="1"/>
      <c r="IDB48" s="1"/>
      <c r="IDC48" s="1"/>
      <c r="IDD48" s="1"/>
      <c r="IDE48" s="1"/>
      <c r="IDF48" s="1"/>
      <c r="IDG48" s="1"/>
      <c r="IDH48" s="1"/>
      <c r="IDI48" s="1"/>
      <c r="IDJ48" s="1"/>
      <c r="IDK48" s="1"/>
      <c r="IDL48" s="1"/>
      <c r="IDM48" s="1"/>
      <c r="IDN48" s="1"/>
      <c r="IDO48" s="1"/>
      <c r="IDP48" s="1"/>
      <c r="IDQ48" s="1"/>
      <c r="IDR48" s="1"/>
      <c r="IDS48" s="1"/>
      <c r="IDT48" s="1"/>
      <c r="IDU48" s="1"/>
      <c r="IDV48" s="1"/>
      <c r="IDW48" s="1"/>
      <c r="IDX48" s="1"/>
      <c r="IDY48" s="1"/>
      <c r="IDZ48" s="1"/>
      <c r="IEA48" s="1"/>
      <c r="IEB48" s="1"/>
      <c r="IEC48" s="1"/>
      <c r="IED48" s="1"/>
      <c r="IEE48" s="1"/>
      <c r="IEF48" s="1"/>
      <c r="IEG48" s="1"/>
      <c r="IEH48" s="1"/>
      <c r="IEI48" s="1"/>
      <c r="IEJ48" s="1"/>
      <c r="IEK48" s="1"/>
      <c r="IEL48" s="1"/>
      <c r="IEM48" s="1"/>
      <c r="IEN48" s="1"/>
      <c r="IEO48" s="1"/>
      <c r="IEP48" s="1"/>
      <c r="IEQ48" s="1"/>
      <c r="IER48" s="1"/>
      <c r="IES48" s="1"/>
      <c r="IET48" s="1"/>
      <c r="IEU48" s="1"/>
      <c r="IEV48" s="1"/>
      <c r="IEW48" s="1"/>
      <c r="IEX48" s="1"/>
      <c r="IEY48" s="1"/>
      <c r="IEZ48" s="1"/>
      <c r="IFA48" s="1"/>
      <c r="IFB48" s="1"/>
      <c r="IFC48" s="1"/>
      <c r="IFD48" s="1"/>
      <c r="IFE48" s="1"/>
      <c r="IFF48" s="1"/>
      <c r="IFG48" s="1"/>
      <c r="IFH48" s="1"/>
      <c r="IFI48" s="1"/>
      <c r="IFJ48" s="1"/>
      <c r="IFK48" s="1"/>
      <c r="IFL48" s="1"/>
      <c r="IFM48" s="1"/>
      <c r="IFN48" s="1"/>
      <c r="IFO48" s="1"/>
      <c r="IFP48" s="1"/>
      <c r="IFQ48" s="1"/>
      <c r="IFR48" s="1"/>
      <c r="IFS48" s="1"/>
      <c r="IFT48" s="1"/>
      <c r="IFU48" s="1"/>
      <c r="IFV48" s="1"/>
      <c r="IFW48" s="1"/>
      <c r="IFX48" s="1"/>
      <c r="IFY48" s="1"/>
      <c r="IFZ48" s="1"/>
      <c r="IGA48" s="1"/>
      <c r="IGB48" s="1"/>
      <c r="IGC48" s="1"/>
      <c r="IGD48" s="1"/>
      <c r="IGE48" s="1"/>
      <c r="IGF48" s="1"/>
      <c r="IGG48" s="1"/>
      <c r="IGH48" s="1"/>
      <c r="IGI48" s="1"/>
      <c r="IGJ48" s="1"/>
      <c r="IGK48" s="1"/>
      <c r="IGL48" s="1"/>
      <c r="IGM48" s="1"/>
      <c r="IGN48" s="1"/>
      <c r="IGO48" s="1"/>
      <c r="IGP48" s="1"/>
      <c r="IGQ48" s="1"/>
      <c r="IGR48" s="1"/>
      <c r="IGS48" s="1"/>
      <c r="IGT48" s="1"/>
      <c r="IGU48" s="1"/>
      <c r="IGV48" s="1"/>
      <c r="IGW48" s="1"/>
      <c r="IGX48" s="1"/>
      <c r="IGY48" s="1"/>
      <c r="IGZ48" s="1"/>
      <c r="IHA48" s="1"/>
      <c r="IHB48" s="1"/>
      <c r="IHC48" s="1"/>
      <c r="IHD48" s="1"/>
      <c r="IHE48" s="1"/>
      <c r="IHF48" s="1"/>
      <c r="IHG48" s="1"/>
      <c r="IHH48" s="1"/>
      <c r="IHI48" s="1"/>
      <c r="IHJ48" s="1"/>
      <c r="IHK48" s="1"/>
      <c r="IHL48" s="1"/>
      <c r="IHM48" s="1"/>
      <c r="IHN48" s="1"/>
      <c r="IHO48" s="1"/>
      <c r="IHP48" s="1"/>
      <c r="IHQ48" s="1"/>
      <c r="IHR48" s="1"/>
      <c r="IHS48" s="1"/>
      <c r="IHT48" s="1"/>
      <c r="IHU48" s="1"/>
      <c r="IHV48" s="1"/>
      <c r="IHW48" s="1"/>
      <c r="IHX48" s="1"/>
      <c r="IHY48" s="1"/>
      <c r="IHZ48" s="1"/>
      <c r="IIA48" s="1"/>
      <c r="IIB48" s="1"/>
      <c r="IIC48" s="1"/>
      <c r="IID48" s="1"/>
      <c r="IIE48" s="1"/>
      <c r="IIF48" s="1"/>
      <c r="IIG48" s="1"/>
      <c r="IIH48" s="1"/>
      <c r="III48" s="1"/>
      <c r="IIJ48" s="1"/>
      <c r="IIK48" s="1"/>
      <c r="IIL48" s="1"/>
      <c r="IIM48" s="1"/>
      <c r="IIN48" s="1"/>
      <c r="IIO48" s="1"/>
      <c r="IIP48" s="1"/>
      <c r="IIQ48" s="1"/>
      <c r="IIR48" s="1"/>
      <c r="IIS48" s="1"/>
      <c r="IIT48" s="1"/>
      <c r="IIU48" s="1"/>
      <c r="IIV48" s="1"/>
      <c r="IIW48" s="1"/>
      <c r="IIX48" s="1"/>
      <c r="IIY48" s="1"/>
      <c r="IIZ48" s="1"/>
      <c r="IJA48" s="1"/>
      <c r="IJB48" s="1"/>
      <c r="IJC48" s="1"/>
      <c r="IJD48" s="1"/>
      <c r="IJE48" s="1"/>
      <c r="IJF48" s="1"/>
      <c r="IJG48" s="1"/>
      <c r="IJH48" s="1"/>
      <c r="IJI48" s="1"/>
      <c r="IJJ48" s="1"/>
      <c r="IJK48" s="1"/>
      <c r="IJL48" s="1"/>
      <c r="IJM48" s="1"/>
      <c r="IJN48" s="1"/>
      <c r="IJO48" s="1"/>
      <c r="IJP48" s="1"/>
      <c r="IJQ48" s="1"/>
      <c r="IJR48" s="1"/>
      <c r="IJS48" s="1"/>
      <c r="IJT48" s="1"/>
      <c r="IJU48" s="1"/>
      <c r="IJV48" s="1"/>
      <c r="IJW48" s="1"/>
      <c r="IJX48" s="1"/>
      <c r="IJY48" s="1"/>
      <c r="IJZ48" s="1"/>
      <c r="IKA48" s="1"/>
      <c r="IKB48" s="1"/>
      <c r="IKC48" s="1"/>
      <c r="IKD48" s="1"/>
      <c r="IKE48" s="1"/>
      <c r="IKF48" s="1"/>
      <c r="IKG48" s="1"/>
      <c r="IKH48" s="1"/>
      <c r="IKI48" s="1"/>
      <c r="IKJ48" s="1"/>
      <c r="IKK48" s="1"/>
      <c r="IKL48" s="1"/>
      <c r="IKM48" s="1"/>
      <c r="IKN48" s="1"/>
      <c r="IKO48" s="1"/>
      <c r="IKP48" s="1"/>
      <c r="IKQ48" s="1"/>
      <c r="IKR48" s="1"/>
      <c r="IKS48" s="1"/>
      <c r="IKT48" s="1"/>
      <c r="IKU48" s="1"/>
      <c r="IKV48" s="1"/>
      <c r="IKW48" s="1"/>
      <c r="IKX48" s="1"/>
      <c r="IKY48" s="1"/>
      <c r="IKZ48" s="1"/>
      <c r="ILA48" s="1"/>
      <c r="ILB48" s="1"/>
      <c r="ILC48" s="1"/>
      <c r="ILD48" s="1"/>
      <c r="ILE48" s="1"/>
      <c r="ILF48" s="1"/>
      <c r="ILG48" s="1"/>
      <c r="ILH48" s="1"/>
      <c r="ILI48" s="1"/>
      <c r="ILJ48" s="1"/>
      <c r="ILK48" s="1"/>
      <c r="ILL48" s="1"/>
      <c r="ILM48" s="1"/>
      <c r="ILN48" s="1"/>
      <c r="ILO48" s="1"/>
      <c r="ILP48" s="1"/>
      <c r="ILQ48" s="1"/>
      <c r="ILR48" s="1"/>
      <c r="ILS48" s="1"/>
      <c r="ILT48" s="1"/>
      <c r="ILU48" s="1"/>
      <c r="ILV48" s="1"/>
      <c r="ILW48" s="1"/>
      <c r="ILX48" s="1"/>
      <c r="ILY48" s="1"/>
      <c r="ILZ48" s="1"/>
      <c r="IMA48" s="1"/>
      <c r="IMB48" s="1"/>
      <c r="IMC48" s="1"/>
      <c r="IMD48" s="1"/>
      <c r="IME48" s="1"/>
      <c r="IMF48" s="1"/>
      <c r="IMG48" s="1"/>
      <c r="IMH48" s="1"/>
      <c r="IMI48" s="1"/>
      <c r="IMJ48" s="1"/>
      <c r="IMK48" s="1"/>
      <c r="IML48" s="1"/>
      <c r="IMM48" s="1"/>
      <c r="IMN48" s="1"/>
      <c r="IMO48" s="1"/>
      <c r="IMP48" s="1"/>
      <c r="IMQ48" s="1"/>
      <c r="IMR48" s="1"/>
      <c r="IMS48" s="1"/>
      <c r="IMT48" s="1"/>
      <c r="IMU48" s="1"/>
      <c r="IMV48" s="1"/>
      <c r="IMW48" s="1"/>
      <c r="IMX48" s="1"/>
      <c r="IMY48" s="1"/>
      <c r="IMZ48" s="1"/>
      <c r="INA48" s="1"/>
      <c r="INB48" s="1"/>
      <c r="INC48" s="1"/>
      <c r="IND48" s="1"/>
      <c r="INE48" s="1"/>
      <c r="INF48" s="1"/>
      <c r="ING48" s="1"/>
      <c r="INH48" s="1"/>
      <c r="INI48" s="1"/>
      <c r="INJ48" s="1"/>
      <c r="INK48" s="1"/>
      <c r="INL48" s="1"/>
      <c r="INM48" s="1"/>
      <c r="INN48" s="1"/>
      <c r="INO48" s="1"/>
      <c r="INP48" s="1"/>
      <c r="INQ48" s="1"/>
      <c r="INR48" s="1"/>
      <c r="INS48" s="1"/>
      <c r="INT48" s="1"/>
      <c r="INU48" s="1"/>
      <c r="INV48" s="1"/>
      <c r="INW48" s="1"/>
      <c r="INX48" s="1"/>
      <c r="INY48" s="1"/>
      <c r="INZ48" s="1"/>
      <c r="IOA48" s="1"/>
      <c r="IOB48" s="1"/>
      <c r="IOC48" s="1"/>
      <c r="IOD48" s="1"/>
      <c r="IOE48" s="1"/>
      <c r="IOF48" s="1"/>
      <c r="IOG48" s="1"/>
      <c r="IOH48" s="1"/>
      <c r="IOI48" s="1"/>
      <c r="IOJ48" s="1"/>
      <c r="IOK48" s="1"/>
      <c r="IOL48" s="1"/>
      <c r="IOM48" s="1"/>
      <c r="ION48" s="1"/>
      <c r="IOO48" s="1"/>
      <c r="IOP48" s="1"/>
      <c r="IOQ48" s="1"/>
      <c r="IOR48" s="1"/>
      <c r="IOS48" s="1"/>
      <c r="IOT48" s="1"/>
      <c r="IOU48" s="1"/>
      <c r="IOV48" s="1"/>
      <c r="IOW48" s="1"/>
      <c r="IOX48" s="1"/>
      <c r="IOY48" s="1"/>
      <c r="IOZ48" s="1"/>
      <c r="IPA48" s="1"/>
      <c r="IPB48" s="1"/>
      <c r="IPC48" s="1"/>
      <c r="IPD48" s="1"/>
      <c r="IPE48" s="1"/>
      <c r="IPF48" s="1"/>
      <c r="IPG48" s="1"/>
      <c r="IPH48" s="1"/>
      <c r="IPI48" s="1"/>
      <c r="IPJ48" s="1"/>
      <c r="IPK48" s="1"/>
      <c r="IPL48" s="1"/>
      <c r="IPM48" s="1"/>
      <c r="IPN48" s="1"/>
      <c r="IPO48" s="1"/>
      <c r="IPP48" s="1"/>
      <c r="IPQ48" s="1"/>
      <c r="IPR48" s="1"/>
      <c r="IPS48" s="1"/>
      <c r="IPT48" s="1"/>
      <c r="IPU48" s="1"/>
      <c r="IPV48" s="1"/>
      <c r="IPW48" s="1"/>
      <c r="IPX48" s="1"/>
      <c r="IPY48" s="1"/>
      <c r="IPZ48" s="1"/>
      <c r="IQA48" s="1"/>
      <c r="IQB48" s="1"/>
      <c r="IQC48" s="1"/>
      <c r="IQD48" s="1"/>
      <c r="IQE48" s="1"/>
      <c r="IQF48" s="1"/>
      <c r="IQG48" s="1"/>
      <c r="IQH48" s="1"/>
      <c r="IQI48" s="1"/>
      <c r="IQJ48" s="1"/>
      <c r="IQK48" s="1"/>
      <c r="IQL48" s="1"/>
      <c r="IQM48" s="1"/>
      <c r="IQN48" s="1"/>
      <c r="IQO48" s="1"/>
      <c r="IQP48" s="1"/>
      <c r="IQQ48" s="1"/>
      <c r="IQR48" s="1"/>
      <c r="IQS48" s="1"/>
      <c r="IQT48" s="1"/>
      <c r="IQU48" s="1"/>
      <c r="IQV48" s="1"/>
      <c r="IQW48" s="1"/>
      <c r="IQX48" s="1"/>
      <c r="IQY48" s="1"/>
      <c r="IQZ48" s="1"/>
      <c r="IRA48" s="1"/>
      <c r="IRB48" s="1"/>
      <c r="IRC48" s="1"/>
      <c r="IRD48" s="1"/>
      <c r="IRE48" s="1"/>
      <c r="IRF48" s="1"/>
      <c r="IRG48" s="1"/>
      <c r="IRH48" s="1"/>
      <c r="IRI48" s="1"/>
      <c r="IRJ48" s="1"/>
      <c r="IRK48" s="1"/>
      <c r="IRL48" s="1"/>
      <c r="IRM48" s="1"/>
      <c r="IRN48" s="1"/>
      <c r="IRO48" s="1"/>
      <c r="IRP48" s="1"/>
      <c r="IRQ48" s="1"/>
      <c r="IRR48" s="1"/>
      <c r="IRS48" s="1"/>
      <c r="IRT48" s="1"/>
      <c r="IRU48" s="1"/>
      <c r="IRV48" s="1"/>
      <c r="IRW48" s="1"/>
      <c r="IRX48" s="1"/>
      <c r="IRY48" s="1"/>
      <c r="IRZ48" s="1"/>
      <c r="ISA48" s="1"/>
      <c r="ISB48" s="1"/>
      <c r="ISC48" s="1"/>
      <c r="ISD48" s="1"/>
      <c r="ISE48" s="1"/>
      <c r="ISF48" s="1"/>
      <c r="ISG48" s="1"/>
      <c r="ISH48" s="1"/>
      <c r="ISI48" s="1"/>
      <c r="ISJ48" s="1"/>
      <c r="ISK48" s="1"/>
      <c r="ISL48" s="1"/>
      <c r="ISM48" s="1"/>
      <c r="ISN48" s="1"/>
      <c r="ISO48" s="1"/>
      <c r="ISP48" s="1"/>
      <c r="ISQ48" s="1"/>
      <c r="ISR48" s="1"/>
      <c r="ISS48" s="1"/>
      <c r="IST48" s="1"/>
      <c r="ISU48" s="1"/>
      <c r="ISV48" s="1"/>
      <c r="ISW48" s="1"/>
      <c r="ISX48" s="1"/>
      <c r="ISY48" s="1"/>
      <c r="ISZ48" s="1"/>
      <c r="ITA48" s="1"/>
      <c r="ITB48" s="1"/>
      <c r="ITC48" s="1"/>
      <c r="ITD48" s="1"/>
      <c r="ITE48" s="1"/>
      <c r="ITF48" s="1"/>
      <c r="ITG48" s="1"/>
      <c r="ITH48" s="1"/>
      <c r="ITI48" s="1"/>
      <c r="ITJ48" s="1"/>
      <c r="ITK48" s="1"/>
      <c r="ITL48" s="1"/>
      <c r="ITM48" s="1"/>
      <c r="ITN48" s="1"/>
      <c r="ITO48" s="1"/>
      <c r="ITP48" s="1"/>
      <c r="ITQ48" s="1"/>
      <c r="ITR48" s="1"/>
      <c r="ITS48" s="1"/>
      <c r="ITT48" s="1"/>
      <c r="ITU48" s="1"/>
      <c r="ITV48" s="1"/>
      <c r="ITW48" s="1"/>
      <c r="ITX48" s="1"/>
      <c r="ITY48" s="1"/>
      <c r="ITZ48" s="1"/>
      <c r="IUA48" s="1"/>
      <c r="IUB48" s="1"/>
      <c r="IUC48" s="1"/>
      <c r="IUD48" s="1"/>
      <c r="IUE48" s="1"/>
      <c r="IUF48" s="1"/>
      <c r="IUG48" s="1"/>
      <c r="IUH48" s="1"/>
      <c r="IUI48" s="1"/>
      <c r="IUJ48" s="1"/>
      <c r="IUK48" s="1"/>
      <c r="IUL48" s="1"/>
      <c r="IUM48" s="1"/>
      <c r="IUN48" s="1"/>
      <c r="IUO48" s="1"/>
      <c r="IUP48" s="1"/>
      <c r="IUQ48" s="1"/>
      <c r="IUR48" s="1"/>
      <c r="IUS48" s="1"/>
      <c r="IUT48" s="1"/>
      <c r="IUU48" s="1"/>
      <c r="IUV48" s="1"/>
      <c r="IUW48" s="1"/>
      <c r="IUX48" s="1"/>
      <c r="IUY48" s="1"/>
      <c r="IUZ48" s="1"/>
      <c r="IVA48" s="1"/>
      <c r="IVB48" s="1"/>
      <c r="IVC48" s="1"/>
      <c r="IVD48" s="1"/>
      <c r="IVE48" s="1"/>
      <c r="IVF48" s="1"/>
      <c r="IVG48" s="1"/>
      <c r="IVH48" s="1"/>
      <c r="IVI48" s="1"/>
      <c r="IVJ48" s="1"/>
      <c r="IVK48" s="1"/>
      <c r="IVL48" s="1"/>
      <c r="IVM48" s="1"/>
      <c r="IVN48" s="1"/>
      <c r="IVO48" s="1"/>
      <c r="IVP48" s="1"/>
      <c r="IVQ48" s="1"/>
      <c r="IVR48" s="1"/>
      <c r="IVS48" s="1"/>
      <c r="IVT48" s="1"/>
      <c r="IVU48" s="1"/>
      <c r="IVV48" s="1"/>
      <c r="IVW48" s="1"/>
      <c r="IVX48" s="1"/>
      <c r="IVY48" s="1"/>
      <c r="IVZ48" s="1"/>
      <c r="IWA48" s="1"/>
      <c r="IWB48" s="1"/>
      <c r="IWC48" s="1"/>
      <c r="IWD48" s="1"/>
      <c r="IWE48" s="1"/>
      <c r="IWF48" s="1"/>
      <c r="IWG48" s="1"/>
      <c r="IWH48" s="1"/>
      <c r="IWI48" s="1"/>
      <c r="IWJ48" s="1"/>
      <c r="IWK48" s="1"/>
      <c r="IWL48" s="1"/>
      <c r="IWM48" s="1"/>
      <c r="IWN48" s="1"/>
      <c r="IWO48" s="1"/>
      <c r="IWP48" s="1"/>
      <c r="IWQ48" s="1"/>
      <c r="IWR48" s="1"/>
      <c r="IWS48" s="1"/>
      <c r="IWT48" s="1"/>
      <c r="IWU48" s="1"/>
      <c r="IWV48" s="1"/>
      <c r="IWW48" s="1"/>
      <c r="IWX48" s="1"/>
      <c r="IWY48" s="1"/>
      <c r="IWZ48" s="1"/>
      <c r="IXA48" s="1"/>
      <c r="IXB48" s="1"/>
      <c r="IXC48" s="1"/>
      <c r="IXD48" s="1"/>
      <c r="IXE48" s="1"/>
      <c r="IXF48" s="1"/>
      <c r="IXG48" s="1"/>
      <c r="IXH48" s="1"/>
      <c r="IXI48" s="1"/>
      <c r="IXJ48" s="1"/>
      <c r="IXK48" s="1"/>
      <c r="IXL48" s="1"/>
      <c r="IXM48" s="1"/>
      <c r="IXN48" s="1"/>
      <c r="IXO48" s="1"/>
      <c r="IXP48" s="1"/>
      <c r="IXQ48" s="1"/>
      <c r="IXR48" s="1"/>
      <c r="IXS48" s="1"/>
      <c r="IXT48" s="1"/>
      <c r="IXU48" s="1"/>
      <c r="IXV48" s="1"/>
      <c r="IXW48" s="1"/>
      <c r="IXX48" s="1"/>
      <c r="IXY48" s="1"/>
      <c r="IXZ48" s="1"/>
      <c r="IYA48" s="1"/>
      <c r="IYB48" s="1"/>
      <c r="IYC48" s="1"/>
      <c r="IYD48" s="1"/>
      <c r="IYE48" s="1"/>
      <c r="IYF48" s="1"/>
      <c r="IYG48" s="1"/>
      <c r="IYH48" s="1"/>
      <c r="IYI48" s="1"/>
      <c r="IYJ48" s="1"/>
      <c r="IYK48" s="1"/>
      <c r="IYL48" s="1"/>
      <c r="IYM48" s="1"/>
      <c r="IYN48" s="1"/>
      <c r="IYO48" s="1"/>
      <c r="IYP48" s="1"/>
      <c r="IYQ48" s="1"/>
      <c r="IYR48" s="1"/>
      <c r="IYS48" s="1"/>
      <c r="IYT48" s="1"/>
      <c r="IYU48" s="1"/>
      <c r="IYV48" s="1"/>
      <c r="IYW48" s="1"/>
      <c r="IYX48" s="1"/>
      <c r="IYY48" s="1"/>
      <c r="IYZ48" s="1"/>
      <c r="IZA48" s="1"/>
      <c r="IZB48" s="1"/>
      <c r="IZC48" s="1"/>
      <c r="IZD48" s="1"/>
      <c r="IZE48" s="1"/>
      <c r="IZF48" s="1"/>
      <c r="IZG48" s="1"/>
      <c r="IZH48" s="1"/>
      <c r="IZI48" s="1"/>
      <c r="IZJ48" s="1"/>
      <c r="IZK48" s="1"/>
      <c r="IZL48" s="1"/>
      <c r="IZM48" s="1"/>
      <c r="IZN48" s="1"/>
      <c r="IZO48" s="1"/>
      <c r="IZP48" s="1"/>
      <c r="IZQ48" s="1"/>
      <c r="IZR48" s="1"/>
      <c r="IZS48" s="1"/>
      <c r="IZT48" s="1"/>
      <c r="IZU48" s="1"/>
      <c r="IZV48" s="1"/>
      <c r="IZW48" s="1"/>
      <c r="IZX48" s="1"/>
      <c r="IZY48" s="1"/>
      <c r="IZZ48" s="1"/>
      <c r="JAA48" s="1"/>
      <c r="JAB48" s="1"/>
      <c r="JAC48" s="1"/>
      <c r="JAD48" s="1"/>
      <c r="JAE48" s="1"/>
      <c r="JAF48" s="1"/>
      <c r="JAG48" s="1"/>
      <c r="JAH48" s="1"/>
      <c r="JAI48" s="1"/>
      <c r="JAJ48" s="1"/>
      <c r="JAK48" s="1"/>
      <c r="JAL48" s="1"/>
      <c r="JAM48" s="1"/>
      <c r="JAN48" s="1"/>
      <c r="JAO48" s="1"/>
      <c r="JAP48" s="1"/>
      <c r="JAQ48" s="1"/>
      <c r="JAR48" s="1"/>
      <c r="JAS48" s="1"/>
      <c r="JAT48" s="1"/>
      <c r="JAU48" s="1"/>
      <c r="JAV48" s="1"/>
      <c r="JAW48" s="1"/>
      <c r="JAX48" s="1"/>
      <c r="JAY48" s="1"/>
      <c r="JAZ48" s="1"/>
      <c r="JBA48" s="1"/>
      <c r="JBB48" s="1"/>
      <c r="JBC48" s="1"/>
      <c r="JBD48" s="1"/>
      <c r="JBE48" s="1"/>
      <c r="JBF48" s="1"/>
      <c r="JBG48" s="1"/>
      <c r="JBH48" s="1"/>
      <c r="JBI48" s="1"/>
      <c r="JBJ48" s="1"/>
      <c r="JBK48" s="1"/>
      <c r="JBL48" s="1"/>
      <c r="JBM48" s="1"/>
      <c r="JBN48" s="1"/>
      <c r="JBO48" s="1"/>
      <c r="JBP48" s="1"/>
      <c r="JBQ48" s="1"/>
      <c r="JBR48" s="1"/>
      <c r="JBS48" s="1"/>
      <c r="JBT48" s="1"/>
      <c r="JBU48" s="1"/>
      <c r="JBV48" s="1"/>
      <c r="JBW48" s="1"/>
      <c r="JBX48" s="1"/>
      <c r="JBY48" s="1"/>
      <c r="JBZ48" s="1"/>
      <c r="JCA48" s="1"/>
      <c r="JCB48" s="1"/>
      <c r="JCC48" s="1"/>
      <c r="JCD48" s="1"/>
      <c r="JCE48" s="1"/>
      <c r="JCF48" s="1"/>
      <c r="JCG48" s="1"/>
      <c r="JCH48" s="1"/>
      <c r="JCI48" s="1"/>
      <c r="JCJ48" s="1"/>
      <c r="JCK48" s="1"/>
      <c r="JCL48" s="1"/>
      <c r="JCM48" s="1"/>
      <c r="JCN48" s="1"/>
      <c r="JCO48" s="1"/>
      <c r="JCP48" s="1"/>
      <c r="JCQ48" s="1"/>
      <c r="JCR48" s="1"/>
      <c r="JCS48" s="1"/>
      <c r="JCT48" s="1"/>
      <c r="JCU48" s="1"/>
      <c r="JCV48" s="1"/>
      <c r="JCW48" s="1"/>
      <c r="JCX48" s="1"/>
      <c r="JCY48" s="1"/>
      <c r="JCZ48" s="1"/>
      <c r="JDA48" s="1"/>
      <c r="JDB48" s="1"/>
      <c r="JDC48" s="1"/>
      <c r="JDD48" s="1"/>
      <c r="JDE48" s="1"/>
      <c r="JDF48" s="1"/>
      <c r="JDG48" s="1"/>
      <c r="JDH48" s="1"/>
      <c r="JDI48" s="1"/>
      <c r="JDJ48" s="1"/>
      <c r="JDK48" s="1"/>
      <c r="JDL48" s="1"/>
      <c r="JDM48" s="1"/>
      <c r="JDN48" s="1"/>
      <c r="JDO48" s="1"/>
      <c r="JDP48" s="1"/>
      <c r="JDQ48" s="1"/>
      <c r="JDR48" s="1"/>
      <c r="JDS48" s="1"/>
      <c r="JDT48" s="1"/>
      <c r="JDU48" s="1"/>
      <c r="JDV48" s="1"/>
      <c r="JDW48" s="1"/>
      <c r="JDX48" s="1"/>
      <c r="JDY48" s="1"/>
      <c r="JDZ48" s="1"/>
      <c r="JEA48" s="1"/>
      <c r="JEB48" s="1"/>
      <c r="JEC48" s="1"/>
      <c r="JED48" s="1"/>
      <c r="JEE48" s="1"/>
      <c r="JEF48" s="1"/>
      <c r="JEG48" s="1"/>
      <c r="JEH48" s="1"/>
      <c r="JEI48" s="1"/>
      <c r="JEJ48" s="1"/>
      <c r="JEK48" s="1"/>
      <c r="JEL48" s="1"/>
      <c r="JEM48" s="1"/>
      <c r="JEN48" s="1"/>
      <c r="JEO48" s="1"/>
      <c r="JEP48" s="1"/>
      <c r="JEQ48" s="1"/>
      <c r="JER48" s="1"/>
      <c r="JES48" s="1"/>
      <c r="JET48" s="1"/>
      <c r="JEU48" s="1"/>
      <c r="JEV48" s="1"/>
      <c r="JEW48" s="1"/>
      <c r="JEX48" s="1"/>
      <c r="JEY48" s="1"/>
      <c r="JEZ48" s="1"/>
      <c r="JFA48" s="1"/>
      <c r="JFB48" s="1"/>
      <c r="JFC48" s="1"/>
      <c r="JFD48" s="1"/>
      <c r="JFE48" s="1"/>
      <c r="JFF48" s="1"/>
      <c r="JFG48" s="1"/>
      <c r="JFH48" s="1"/>
      <c r="JFI48" s="1"/>
      <c r="JFJ48" s="1"/>
      <c r="JFK48" s="1"/>
      <c r="JFL48" s="1"/>
      <c r="JFM48" s="1"/>
      <c r="JFN48" s="1"/>
      <c r="JFO48" s="1"/>
      <c r="JFP48" s="1"/>
      <c r="JFQ48" s="1"/>
      <c r="JFR48" s="1"/>
      <c r="JFS48" s="1"/>
      <c r="JFT48" s="1"/>
      <c r="JFU48" s="1"/>
      <c r="JFV48" s="1"/>
      <c r="JFW48" s="1"/>
      <c r="JFX48" s="1"/>
      <c r="JFY48" s="1"/>
      <c r="JFZ48" s="1"/>
      <c r="JGA48" s="1"/>
      <c r="JGB48" s="1"/>
      <c r="JGC48" s="1"/>
      <c r="JGD48" s="1"/>
      <c r="JGE48" s="1"/>
      <c r="JGF48" s="1"/>
      <c r="JGG48" s="1"/>
      <c r="JGH48" s="1"/>
      <c r="JGI48" s="1"/>
      <c r="JGJ48" s="1"/>
      <c r="JGK48" s="1"/>
      <c r="JGL48" s="1"/>
      <c r="JGM48" s="1"/>
      <c r="JGN48" s="1"/>
      <c r="JGO48" s="1"/>
      <c r="JGP48" s="1"/>
      <c r="JGQ48" s="1"/>
      <c r="JGR48" s="1"/>
      <c r="JGS48" s="1"/>
      <c r="JGT48" s="1"/>
      <c r="JGU48" s="1"/>
      <c r="JGV48" s="1"/>
      <c r="JGW48" s="1"/>
      <c r="JGX48" s="1"/>
      <c r="JGY48" s="1"/>
      <c r="JGZ48" s="1"/>
      <c r="JHA48" s="1"/>
      <c r="JHB48" s="1"/>
      <c r="JHC48" s="1"/>
      <c r="JHD48" s="1"/>
      <c r="JHE48" s="1"/>
      <c r="JHF48" s="1"/>
      <c r="JHG48" s="1"/>
      <c r="JHH48" s="1"/>
      <c r="JHI48" s="1"/>
      <c r="JHJ48" s="1"/>
      <c r="JHK48" s="1"/>
      <c r="JHL48" s="1"/>
      <c r="JHM48" s="1"/>
      <c r="JHN48" s="1"/>
      <c r="JHO48" s="1"/>
      <c r="JHP48" s="1"/>
      <c r="JHQ48" s="1"/>
      <c r="JHR48" s="1"/>
      <c r="JHS48" s="1"/>
      <c r="JHT48" s="1"/>
      <c r="JHU48" s="1"/>
      <c r="JHV48" s="1"/>
      <c r="JHW48" s="1"/>
      <c r="JHX48" s="1"/>
      <c r="JHY48" s="1"/>
      <c r="JHZ48" s="1"/>
      <c r="JIA48" s="1"/>
      <c r="JIB48" s="1"/>
      <c r="JIC48" s="1"/>
      <c r="JID48" s="1"/>
      <c r="JIE48" s="1"/>
      <c r="JIF48" s="1"/>
      <c r="JIG48" s="1"/>
      <c r="JIH48" s="1"/>
      <c r="JII48" s="1"/>
      <c r="JIJ48" s="1"/>
      <c r="JIK48" s="1"/>
      <c r="JIL48" s="1"/>
      <c r="JIM48" s="1"/>
      <c r="JIN48" s="1"/>
      <c r="JIO48" s="1"/>
      <c r="JIP48" s="1"/>
      <c r="JIQ48" s="1"/>
      <c r="JIR48" s="1"/>
      <c r="JIS48" s="1"/>
      <c r="JIT48" s="1"/>
      <c r="JIU48" s="1"/>
      <c r="JIV48" s="1"/>
      <c r="JIW48" s="1"/>
      <c r="JIX48" s="1"/>
      <c r="JIY48" s="1"/>
      <c r="JIZ48" s="1"/>
      <c r="JJA48" s="1"/>
      <c r="JJB48" s="1"/>
      <c r="JJC48" s="1"/>
      <c r="JJD48" s="1"/>
      <c r="JJE48" s="1"/>
      <c r="JJF48" s="1"/>
      <c r="JJG48" s="1"/>
      <c r="JJH48" s="1"/>
      <c r="JJI48" s="1"/>
      <c r="JJJ48" s="1"/>
      <c r="JJK48" s="1"/>
      <c r="JJL48" s="1"/>
      <c r="JJM48" s="1"/>
      <c r="JJN48" s="1"/>
      <c r="JJO48" s="1"/>
      <c r="JJP48" s="1"/>
      <c r="JJQ48" s="1"/>
      <c r="JJR48" s="1"/>
      <c r="JJS48" s="1"/>
      <c r="JJT48" s="1"/>
      <c r="JJU48" s="1"/>
      <c r="JJV48" s="1"/>
      <c r="JJW48" s="1"/>
      <c r="JJX48" s="1"/>
      <c r="JJY48" s="1"/>
      <c r="JJZ48" s="1"/>
      <c r="JKA48" s="1"/>
      <c r="JKB48" s="1"/>
      <c r="JKC48" s="1"/>
      <c r="JKD48" s="1"/>
      <c r="JKE48" s="1"/>
      <c r="JKF48" s="1"/>
      <c r="JKG48" s="1"/>
      <c r="JKH48" s="1"/>
      <c r="JKI48" s="1"/>
      <c r="JKJ48" s="1"/>
      <c r="JKK48" s="1"/>
      <c r="JKL48" s="1"/>
      <c r="JKM48" s="1"/>
      <c r="JKN48" s="1"/>
      <c r="JKO48" s="1"/>
      <c r="JKP48" s="1"/>
      <c r="JKQ48" s="1"/>
      <c r="JKR48" s="1"/>
      <c r="JKS48" s="1"/>
      <c r="JKT48" s="1"/>
      <c r="JKU48" s="1"/>
      <c r="JKV48" s="1"/>
      <c r="JKW48" s="1"/>
      <c r="JKX48" s="1"/>
      <c r="JKY48" s="1"/>
      <c r="JKZ48" s="1"/>
      <c r="JLA48" s="1"/>
      <c r="JLB48" s="1"/>
      <c r="JLC48" s="1"/>
      <c r="JLD48" s="1"/>
      <c r="JLE48" s="1"/>
      <c r="JLF48" s="1"/>
      <c r="JLG48" s="1"/>
      <c r="JLH48" s="1"/>
      <c r="JLI48" s="1"/>
      <c r="JLJ48" s="1"/>
      <c r="JLK48" s="1"/>
      <c r="JLL48" s="1"/>
      <c r="JLM48" s="1"/>
      <c r="JLN48" s="1"/>
      <c r="JLO48" s="1"/>
      <c r="JLP48" s="1"/>
      <c r="JLQ48" s="1"/>
      <c r="JLR48" s="1"/>
      <c r="JLS48" s="1"/>
      <c r="JLT48" s="1"/>
      <c r="JLU48" s="1"/>
      <c r="JLV48" s="1"/>
      <c r="JLW48" s="1"/>
      <c r="JLX48" s="1"/>
      <c r="JLY48" s="1"/>
      <c r="JLZ48" s="1"/>
      <c r="JMA48" s="1"/>
      <c r="JMB48" s="1"/>
      <c r="JMC48" s="1"/>
      <c r="JMD48" s="1"/>
      <c r="JME48" s="1"/>
      <c r="JMF48" s="1"/>
      <c r="JMG48" s="1"/>
      <c r="JMH48" s="1"/>
      <c r="JMI48" s="1"/>
      <c r="JMJ48" s="1"/>
      <c r="JMK48" s="1"/>
      <c r="JML48" s="1"/>
      <c r="JMM48" s="1"/>
      <c r="JMN48" s="1"/>
      <c r="JMO48" s="1"/>
      <c r="JMP48" s="1"/>
      <c r="JMQ48" s="1"/>
      <c r="JMR48" s="1"/>
      <c r="JMS48" s="1"/>
      <c r="JMT48" s="1"/>
      <c r="JMU48" s="1"/>
      <c r="JMV48" s="1"/>
      <c r="JMW48" s="1"/>
      <c r="JMX48" s="1"/>
      <c r="JMY48" s="1"/>
      <c r="JMZ48" s="1"/>
      <c r="JNA48" s="1"/>
      <c r="JNB48" s="1"/>
      <c r="JNC48" s="1"/>
      <c r="JND48" s="1"/>
      <c r="JNE48" s="1"/>
      <c r="JNF48" s="1"/>
      <c r="JNG48" s="1"/>
      <c r="JNH48" s="1"/>
      <c r="JNI48" s="1"/>
      <c r="JNJ48" s="1"/>
      <c r="JNK48" s="1"/>
      <c r="JNL48" s="1"/>
      <c r="JNM48" s="1"/>
      <c r="JNN48" s="1"/>
      <c r="JNO48" s="1"/>
      <c r="JNP48" s="1"/>
      <c r="JNQ48" s="1"/>
      <c r="JNR48" s="1"/>
      <c r="JNS48" s="1"/>
      <c r="JNT48" s="1"/>
      <c r="JNU48" s="1"/>
      <c r="JNV48" s="1"/>
      <c r="JNW48" s="1"/>
      <c r="JNX48" s="1"/>
      <c r="JNY48" s="1"/>
      <c r="JNZ48" s="1"/>
      <c r="JOA48" s="1"/>
      <c r="JOB48" s="1"/>
      <c r="JOC48" s="1"/>
      <c r="JOD48" s="1"/>
      <c r="JOE48" s="1"/>
      <c r="JOF48" s="1"/>
      <c r="JOG48" s="1"/>
      <c r="JOH48" s="1"/>
      <c r="JOI48" s="1"/>
      <c r="JOJ48" s="1"/>
      <c r="JOK48" s="1"/>
      <c r="JOL48" s="1"/>
      <c r="JOM48" s="1"/>
      <c r="JON48" s="1"/>
      <c r="JOO48" s="1"/>
      <c r="JOP48" s="1"/>
      <c r="JOQ48" s="1"/>
      <c r="JOR48" s="1"/>
      <c r="JOS48" s="1"/>
      <c r="JOT48" s="1"/>
      <c r="JOU48" s="1"/>
      <c r="JOV48" s="1"/>
      <c r="JOW48" s="1"/>
      <c r="JOX48" s="1"/>
      <c r="JOY48" s="1"/>
      <c r="JOZ48" s="1"/>
      <c r="JPA48" s="1"/>
      <c r="JPB48" s="1"/>
      <c r="JPC48" s="1"/>
      <c r="JPD48" s="1"/>
      <c r="JPE48" s="1"/>
      <c r="JPF48" s="1"/>
      <c r="JPG48" s="1"/>
      <c r="JPH48" s="1"/>
      <c r="JPI48" s="1"/>
      <c r="JPJ48" s="1"/>
      <c r="JPK48" s="1"/>
      <c r="JPL48" s="1"/>
      <c r="JPM48" s="1"/>
      <c r="JPN48" s="1"/>
      <c r="JPO48" s="1"/>
      <c r="JPP48" s="1"/>
      <c r="JPQ48" s="1"/>
      <c r="JPR48" s="1"/>
      <c r="JPS48" s="1"/>
      <c r="JPT48" s="1"/>
      <c r="JPU48" s="1"/>
      <c r="JPV48" s="1"/>
      <c r="JPW48" s="1"/>
      <c r="JPX48" s="1"/>
      <c r="JPY48" s="1"/>
      <c r="JPZ48" s="1"/>
      <c r="JQA48" s="1"/>
      <c r="JQB48" s="1"/>
      <c r="JQC48" s="1"/>
      <c r="JQD48" s="1"/>
      <c r="JQE48" s="1"/>
      <c r="JQF48" s="1"/>
      <c r="JQG48" s="1"/>
      <c r="JQH48" s="1"/>
      <c r="JQI48" s="1"/>
      <c r="JQJ48" s="1"/>
      <c r="JQK48" s="1"/>
      <c r="JQL48" s="1"/>
      <c r="JQM48" s="1"/>
      <c r="JQN48" s="1"/>
      <c r="JQO48" s="1"/>
      <c r="JQP48" s="1"/>
      <c r="JQQ48" s="1"/>
      <c r="JQR48" s="1"/>
      <c r="JQS48" s="1"/>
      <c r="JQT48" s="1"/>
      <c r="JQU48" s="1"/>
      <c r="JQV48" s="1"/>
      <c r="JQW48" s="1"/>
      <c r="JQX48" s="1"/>
      <c r="JQY48" s="1"/>
      <c r="JQZ48" s="1"/>
      <c r="JRA48" s="1"/>
      <c r="JRB48" s="1"/>
      <c r="JRC48" s="1"/>
      <c r="JRD48" s="1"/>
      <c r="JRE48" s="1"/>
      <c r="JRF48" s="1"/>
      <c r="JRG48" s="1"/>
      <c r="JRH48" s="1"/>
      <c r="JRI48" s="1"/>
      <c r="JRJ48" s="1"/>
      <c r="JRK48" s="1"/>
      <c r="JRL48" s="1"/>
      <c r="JRM48" s="1"/>
      <c r="JRN48" s="1"/>
      <c r="JRO48" s="1"/>
      <c r="JRP48" s="1"/>
      <c r="JRQ48" s="1"/>
      <c r="JRR48" s="1"/>
      <c r="JRS48" s="1"/>
      <c r="JRT48" s="1"/>
      <c r="JRU48" s="1"/>
      <c r="JRV48" s="1"/>
      <c r="JRW48" s="1"/>
      <c r="JRX48" s="1"/>
      <c r="JRY48" s="1"/>
      <c r="JRZ48" s="1"/>
      <c r="JSA48" s="1"/>
      <c r="JSB48" s="1"/>
      <c r="JSC48" s="1"/>
      <c r="JSD48" s="1"/>
      <c r="JSE48" s="1"/>
      <c r="JSF48" s="1"/>
      <c r="JSG48" s="1"/>
      <c r="JSH48" s="1"/>
      <c r="JSI48" s="1"/>
      <c r="JSJ48" s="1"/>
      <c r="JSK48" s="1"/>
      <c r="JSL48" s="1"/>
      <c r="JSM48" s="1"/>
      <c r="JSN48" s="1"/>
      <c r="JSO48" s="1"/>
      <c r="JSP48" s="1"/>
      <c r="JSQ48" s="1"/>
      <c r="JSR48" s="1"/>
      <c r="JSS48" s="1"/>
      <c r="JST48" s="1"/>
      <c r="JSU48" s="1"/>
      <c r="JSV48" s="1"/>
      <c r="JSW48" s="1"/>
      <c r="JSX48" s="1"/>
      <c r="JSY48" s="1"/>
      <c r="JSZ48" s="1"/>
      <c r="JTA48" s="1"/>
      <c r="JTB48" s="1"/>
      <c r="JTC48" s="1"/>
      <c r="JTD48" s="1"/>
      <c r="JTE48" s="1"/>
      <c r="JTF48" s="1"/>
      <c r="JTG48" s="1"/>
      <c r="JTH48" s="1"/>
      <c r="JTI48" s="1"/>
      <c r="JTJ48" s="1"/>
      <c r="JTK48" s="1"/>
      <c r="JTL48" s="1"/>
      <c r="JTM48" s="1"/>
      <c r="JTN48" s="1"/>
      <c r="JTO48" s="1"/>
      <c r="JTP48" s="1"/>
      <c r="JTQ48" s="1"/>
      <c r="JTR48" s="1"/>
      <c r="JTS48" s="1"/>
      <c r="JTT48" s="1"/>
      <c r="JTU48" s="1"/>
      <c r="JTV48" s="1"/>
      <c r="JTW48" s="1"/>
      <c r="JTX48" s="1"/>
      <c r="JTY48" s="1"/>
      <c r="JTZ48" s="1"/>
      <c r="JUA48" s="1"/>
      <c r="JUB48" s="1"/>
      <c r="JUC48" s="1"/>
      <c r="JUD48" s="1"/>
      <c r="JUE48" s="1"/>
      <c r="JUF48" s="1"/>
      <c r="JUG48" s="1"/>
      <c r="JUH48" s="1"/>
      <c r="JUI48" s="1"/>
      <c r="JUJ48" s="1"/>
      <c r="JUK48" s="1"/>
      <c r="JUL48" s="1"/>
      <c r="JUM48" s="1"/>
      <c r="JUN48" s="1"/>
      <c r="JUO48" s="1"/>
      <c r="JUP48" s="1"/>
      <c r="JUQ48" s="1"/>
      <c r="JUR48" s="1"/>
      <c r="JUS48" s="1"/>
      <c r="JUT48" s="1"/>
      <c r="JUU48" s="1"/>
      <c r="JUV48" s="1"/>
      <c r="JUW48" s="1"/>
      <c r="JUX48" s="1"/>
      <c r="JUY48" s="1"/>
      <c r="JUZ48" s="1"/>
      <c r="JVA48" s="1"/>
      <c r="JVB48" s="1"/>
      <c r="JVC48" s="1"/>
      <c r="JVD48" s="1"/>
      <c r="JVE48" s="1"/>
      <c r="JVF48" s="1"/>
      <c r="JVG48" s="1"/>
      <c r="JVH48" s="1"/>
      <c r="JVI48" s="1"/>
      <c r="JVJ48" s="1"/>
      <c r="JVK48" s="1"/>
      <c r="JVL48" s="1"/>
      <c r="JVM48" s="1"/>
      <c r="JVN48" s="1"/>
      <c r="JVO48" s="1"/>
      <c r="JVP48" s="1"/>
      <c r="JVQ48" s="1"/>
      <c r="JVR48" s="1"/>
      <c r="JVS48" s="1"/>
      <c r="JVT48" s="1"/>
      <c r="JVU48" s="1"/>
      <c r="JVV48" s="1"/>
      <c r="JVW48" s="1"/>
      <c r="JVX48" s="1"/>
      <c r="JVY48" s="1"/>
      <c r="JVZ48" s="1"/>
      <c r="JWA48" s="1"/>
      <c r="JWB48" s="1"/>
      <c r="JWC48" s="1"/>
      <c r="JWD48" s="1"/>
      <c r="JWE48" s="1"/>
      <c r="JWF48" s="1"/>
      <c r="JWG48" s="1"/>
      <c r="JWH48" s="1"/>
      <c r="JWI48" s="1"/>
      <c r="JWJ48" s="1"/>
      <c r="JWK48" s="1"/>
      <c r="JWL48" s="1"/>
      <c r="JWM48" s="1"/>
      <c r="JWN48" s="1"/>
      <c r="JWO48" s="1"/>
      <c r="JWP48" s="1"/>
      <c r="JWQ48" s="1"/>
      <c r="JWR48" s="1"/>
      <c r="JWS48" s="1"/>
      <c r="JWT48" s="1"/>
      <c r="JWU48" s="1"/>
      <c r="JWV48" s="1"/>
      <c r="JWW48" s="1"/>
      <c r="JWX48" s="1"/>
      <c r="JWY48" s="1"/>
      <c r="JWZ48" s="1"/>
      <c r="JXA48" s="1"/>
      <c r="JXB48" s="1"/>
      <c r="JXC48" s="1"/>
      <c r="JXD48" s="1"/>
      <c r="JXE48" s="1"/>
      <c r="JXF48" s="1"/>
      <c r="JXG48" s="1"/>
      <c r="JXH48" s="1"/>
      <c r="JXI48" s="1"/>
      <c r="JXJ48" s="1"/>
      <c r="JXK48" s="1"/>
      <c r="JXL48" s="1"/>
      <c r="JXM48" s="1"/>
      <c r="JXN48" s="1"/>
      <c r="JXO48" s="1"/>
      <c r="JXP48" s="1"/>
      <c r="JXQ48" s="1"/>
      <c r="JXR48" s="1"/>
      <c r="JXS48" s="1"/>
      <c r="JXT48" s="1"/>
      <c r="JXU48" s="1"/>
      <c r="JXV48" s="1"/>
      <c r="JXW48" s="1"/>
      <c r="JXX48" s="1"/>
      <c r="JXY48" s="1"/>
      <c r="JXZ48" s="1"/>
      <c r="JYA48" s="1"/>
      <c r="JYB48" s="1"/>
      <c r="JYC48" s="1"/>
      <c r="JYD48" s="1"/>
      <c r="JYE48" s="1"/>
      <c r="JYF48" s="1"/>
      <c r="JYG48" s="1"/>
      <c r="JYH48" s="1"/>
      <c r="JYI48" s="1"/>
      <c r="JYJ48" s="1"/>
      <c r="JYK48" s="1"/>
      <c r="JYL48" s="1"/>
      <c r="JYM48" s="1"/>
      <c r="JYN48" s="1"/>
      <c r="JYO48" s="1"/>
      <c r="JYP48" s="1"/>
      <c r="JYQ48" s="1"/>
      <c r="JYR48" s="1"/>
      <c r="JYS48" s="1"/>
      <c r="JYT48" s="1"/>
      <c r="JYU48" s="1"/>
      <c r="JYV48" s="1"/>
      <c r="JYW48" s="1"/>
      <c r="JYX48" s="1"/>
      <c r="JYY48" s="1"/>
      <c r="JYZ48" s="1"/>
      <c r="JZA48" s="1"/>
      <c r="JZB48" s="1"/>
      <c r="JZC48" s="1"/>
      <c r="JZD48" s="1"/>
      <c r="JZE48" s="1"/>
      <c r="JZF48" s="1"/>
      <c r="JZG48" s="1"/>
      <c r="JZH48" s="1"/>
      <c r="JZI48" s="1"/>
      <c r="JZJ48" s="1"/>
      <c r="JZK48" s="1"/>
      <c r="JZL48" s="1"/>
      <c r="JZM48" s="1"/>
      <c r="JZN48" s="1"/>
      <c r="JZO48" s="1"/>
      <c r="JZP48" s="1"/>
      <c r="JZQ48" s="1"/>
      <c r="JZR48" s="1"/>
      <c r="JZS48" s="1"/>
      <c r="JZT48" s="1"/>
      <c r="JZU48" s="1"/>
      <c r="JZV48" s="1"/>
      <c r="JZW48" s="1"/>
      <c r="JZX48" s="1"/>
      <c r="JZY48" s="1"/>
      <c r="JZZ48" s="1"/>
      <c r="KAA48" s="1"/>
      <c r="KAB48" s="1"/>
      <c r="KAC48" s="1"/>
      <c r="KAD48" s="1"/>
      <c r="KAE48" s="1"/>
      <c r="KAF48" s="1"/>
      <c r="KAG48" s="1"/>
      <c r="KAH48" s="1"/>
      <c r="KAI48" s="1"/>
      <c r="KAJ48" s="1"/>
      <c r="KAK48" s="1"/>
      <c r="KAL48" s="1"/>
      <c r="KAM48" s="1"/>
      <c r="KAN48" s="1"/>
      <c r="KAO48" s="1"/>
      <c r="KAP48" s="1"/>
      <c r="KAQ48" s="1"/>
      <c r="KAR48" s="1"/>
      <c r="KAS48" s="1"/>
      <c r="KAT48" s="1"/>
      <c r="KAU48" s="1"/>
      <c r="KAV48" s="1"/>
      <c r="KAW48" s="1"/>
      <c r="KAX48" s="1"/>
      <c r="KAY48" s="1"/>
      <c r="KAZ48" s="1"/>
      <c r="KBA48" s="1"/>
      <c r="KBB48" s="1"/>
      <c r="KBC48" s="1"/>
      <c r="KBD48" s="1"/>
      <c r="KBE48" s="1"/>
      <c r="KBF48" s="1"/>
      <c r="KBG48" s="1"/>
      <c r="KBH48" s="1"/>
      <c r="KBI48" s="1"/>
      <c r="KBJ48" s="1"/>
      <c r="KBK48" s="1"/>
      <c r="KBL48" s="1"/>
      <c r="KBM48" s="1"/>
      <c r="KBN48" s="1"/>
      <c r="KBO48" s="1"/>
      <c r="KBP48" s="1"/>
      <c r="KBQ48" s="1"/>
      <c r="KBR48" s="1"/>
      <c r="KBS48" s="1"/>
      <c r="KBT48" s="1"/>
      <c r="KBU48" s="1"/>
      <c r="KBV48" s="1"/>
      <c r="KBW48" s="1"/>
      <c r="KBX48" s="1"/>
      <c r="KBY48" s="1"/>
      <c r="KBZ48" s="1"/>
      <c r="KCA48" s="1"/>
      <c r="KCB48" s="1"/>
      <c r="KCC48" s="1"/>
      <c r="KCD48" s="1"/>
      <c r="KCE48" s="1"/>
      <c r="KCF48" s="1"/>
      <c r="KCG48" s="1"/>
      <c r="KCH48" s="1"/>
      <c r="KCI48" s="1"/>
      <c r="KCJ48" s="1"/>
      <c r="KCK48" s="1"/>
      <c r="KCL48" s="1"/>
      <c r="KCM48" s="1"/>
      <c r="KCN48" s="1"/>
      <c r="KCO48" s="1"/>
      <c r="KCP48" s="1"/>
      <c r="KCQ48" s="1"/>
      <c r="KCR48" s="1"/>
      <c r="KCS48" s="1"/>
      <c r="KCT48" s="1"/>
      <c r="KCU48" s="1"/>
      <c r="KCV48" s="1"/>
      <c r="KCW48" s="1"/>
      <c r="KCX48" s="1"/>
      <c r="KCY48" s="1"/>
      <c r="KCZ48" s="1"/>
      <c r="KDA48" s="1"/>
      <c r="KDB48" s="1"/>
      <c r="KDC48" s="1"/>
      <c r="KDD48" s="1"/>
      <c r="KDE48" s="1"/>
      <c r="KDF48" s="1"/>
      <c r="KDG48" s="1"/>
      <c r="KDH48" s="1"/>
      <c r="KDI48" s="1"/>
      <c r="KDJ48" s="1"/>
      <c r="KDK48" s="1"/>
      <c r="KDL48" s="1"/>
      <c r="KDM48" s="1"/>
      <c r="KDN48" s="1"/>
      <c r="KDO48" s="1"/>
      <c r="KDP48" s="1"/>
      <c r="KDQ48" s="1"/>
      <c r="KDR48" s="1"/>
      <c r="KDS48" s="1"/>
      <c r="KDT48" s="1"/>
      <c r="KDU48" s="1"/>
      <c r="KDV48" s="1"/>
      <c r="KDW48" s="1"/>
      <c r="KDX48" s="1"/>
      <c r="KDY48" s="1"/>
      <c r="KDZ48" s="1"/>
      <c r="KEA48" s="1"/>
      <c r="KEB48" s="1"/>
      <c r="KEC48" s="1"/>
      <c r="KED48" s="1"/>
      <c r="KEE48" s="1"/>
      <c r="KEF48" s="1"/>
      <c r="KEG48" s="1"/>
      <c r="KEH48" s="1"/>
      <c r="KEI48" s="1"/>
      <c r="KEJ48" s="1"/>
      <c r="KEK48" s="1"/>
      <c r="KEL48" s="1"/>
      <c r="KEM48" s="1"/>
    </row>
    <row r="49" spans="1:7580" ht="15.75" x14ac:dyDescent="0.2">
      <c r="B49" s="1043" t="s">
        <v>713</v>
      </c>
      <c r="C49" s="868">
        <v>41600</v>
      </c>
      <c r="D49" s="869"/>
      <c r="E49" s="869"/>
      <c r="F49" s="871" t="s">
        <v>399</v>
      </c>
      <c r="G49" s="1046" t="s">
        <v>63</v>
      </c>
      <c r="H49" s="1013">
        <v>0</v>
      </c>
      <c r="I49" s="1013">
        <v>4</v>
      </c>
      <c r="J49" s="1013">
        <f t="shared" si="12"/>
        <v>2</v>
      </c>
      <c r="K49" s="1013">
        <f t="shared" si="13"/>
        <v>2</v>
      </c>
      <c r="L49" s="1013">
        <v>0</v>
      </c>
      <c r="M49" s="1013">
        <v>16</v>
      </c>
      <c r="N49" s="1013">
        <f t="shared" si="10"/>
        <v>8</v>
      </c>
      <c r="O49" s="914"/>
      <c r="P49" s="914"/>
      <c r="Q49" s="1022">
        <f t="shared" si="11"/>
        <v>0</v>
      </c>
      <c r="R49" s="878"/>
      <c r="S49" s="878"/>
      <c r="T49" s="878"/>
      <c r="U49" s="878"/>
      <c r="V49" s="1108">
        <v>2</v>
      </c>
      <c r="W49" s="878"/>
      <c r="X49" s="878"/>
      <c r="Y49" s="878"/>
      <c r="Z49" s="878"/>
      <c r="AA49" s="878"/>
      <c r="AB49" s="878"/>
      <c r="AC49" s="878"/>
      <c r="AD49" s="878"/>
      <c r="AE49" s="106"/>
      <c r="AF49" s="878"/>
      <c r="AG49" s="232"/>
      <c r="AH49" s="914"/>
      <c r="AI49" s="873"/>
      <c r="AJ49" s="1050">
        <f t="shared" si="14"/>
        <v>12</v>
      </c>
      <c r="AK49" s="874"/>
      <c r="AL49" s="875"/>
      <c r="AM49" s="876"/>
      <c r="AN49" s="876"/>
      <c r="AO49" s="4"/>
      <c r="AP49" s="877"/>
      <c r="AQ49" s="877"/>
      <c r="AR49" s="877"/>
      <c r="AS49" s="877"/>
      <c r="AT49" s="877"/>
      <c r="AU49" s="877"/>
      <c r="BA49" s="967"/>
      <c r="BB49" s="967"/>
      <c r="BC49" s="967"/>
      <c r="BD49" s="967"/>
      <c r="BE49" s="967"/>
      <c r="BF49" s="967"/>
      <c r="BG49" s="967"/>
      <c r="BH49" s="967"/>
      <c r="BI49" s="967"/>
      <c r="BJ49" s="967"/>
      <c r="BK49" s="967"/>
      <c r="BL49" s="967"/>
      <c r="BM49" s="967"/>
      <c r="BN49" s="967"/>
      <c r="BO49" s="967"/>
      <c r="BP49" s="967"/>
      <c r="BQ49" s="967"/>
      <c r="BR49" s="967"/>
      <c r="BS49" s="967"/>
      <c r="BT49" s="967"/>
      <c r="BU49" s="967"/>
      <c r="BV49" s="967"/>
      <c r="BW49" s="967"/>
      <c r="BX49" s="967"/>
      <c r="BY49" s="967"/>
      <c r="BZ49" s="967"/>
      <c r="CA49" s="967"/>
      <c r="CB49" s="967"/>
      <c r="CC49" s="967"/>
      <c r="CD49" s="967"/>
      <c r="CE49" s="967"/>
      <c r="CF49" s="967"/>
      <c r="CG49" s="967"/>
      <c r="CH49" s="967"/>
      <c r="CI49" s="967"/>
      <c r="CJ49" s="967"/>
      <c r="CK49" s="967"/>
      <c r="CL49" s="967"/>
      <c r="CM49" s="967"/>
      <c r="CN49" s="967"/>
      <c r="CO49" s="967"/>
      <c r="CP49" s="967"/>
      <c r="CQ49" s="967"/>
      <c r="CR49" s="967"/>
      <c r="CS49" s="967"/>
      <c r="CT49" s="967"/>
      <c r="CU49" s="967"/>
      <c r="CV49" s="967"/>
      <c r="CW49" s="967"/>
      <c r="CX49" s="967"/>
      <c r="CY49" s="967"/>
      <c r="CZ49" s="967"/>
      <c r="DA49" s="967"/>
      <c r="DB49" s="967"/>
      <c r="DC49" s="967"/>
      <c r="DD49" s="967"/>
      <c r="DE49" s="967"/>
      <c r="DF49" s="967"/>
      <c r="DG49" s="967"/>
      <c r="DH49" s="967"/>
      <c r="DI49" s="967"/>
      <c r="DJ49" s="967"/>
      <c r="DK49" s="967"/>
      <c r="DL49" s="967"/>
      <c r="DM49" s="967"/>
      <c r="DN49" s="967"/>
      <c r="DO49" s="967"/>
      <c r="DP49" s="967"/>
      <c r="DQ49" s="967"/>
      <c r="DR49" s="967"/>
      <c r="DS49" s="967"/>
      <c r="DT49" s="967"/>
      <c r="DU49" s="967"/>
      <c r="DV49" s="967"/>
      <c r="DW49" s="967"/>
      <c r="DX49" s="967"/>
      <c r="DY49" s="967"/>
      <c r="DZ49" s="967"/>
      <c r="EA49" s="967"/>
      <c r="EB49" s="967"/>
      <c r="EC49" s="967"/>
      <c r="ED49" s="967"/>
      <c r="EE49" s="967"/>
      <c r="EF49" s="967"/>
      <c r="EG49" s="967"/>
      <c r="EH49" s="967"/>
      <c r="EI49" s="967"/>
      <c r="EJ49" s="967"/>
      <c r="EK49" s="967"/>
      <c r="EL49" s="967"/>
      <c r="EM49" s="967"/>
      <c r="EN49" s="967"/>
      <c r="EO49" s="967"/>
      <c r="EP49" s="967"/>
      <c r="EQ49" s="967"/>
      <c r="ER49" s="967"/>
      <c r="ES49" s="967"/>
      <c r="ET49" s="967"/>
      <c r="EU49" s="967"/>
      <c r="EV49" s="967"/>
      <c r="EW49" s="967"/>
      <c r="EX49" s="967"/>
      <c r="EY49" s="967"/>
      <c r="EZ49" s="967"/>
      <c r="FA49" s="967"/>
      <c r="FB49" s="967"/>
      <c r="FC49" s="967"/>
      <c r="FD49" s="967"/>
      <c r="FE49" s="967"/>
      <c r="FF49" s="967"/>
      <c r="FG49" s="967"/>
      <c r="FH49" s="967"/>
      <c r="FI49" s="967"/>
      <c r="FJ49" s="967"/>
      <c r="FK49" s="967"/>
      <c r="FL49" s="967"/>
      <c r="FM49" s="967"/>
      <c r="FN49" s="967"/>
      <c r="FO49" s="967"/>
      <c r="FP49" s="967"/>
      <c r="FQ49" s="967"/>
      <c r="FR49" s="967"/>
      <c r="FS49" s="967"/>
      <c r="FT49" s="967"/>
      <c r="FU49" s="967"/>
      <c r="FV49" s="967"/>
      <c r="FW49" s="967"/>
      <c r="FX49" s="967"/>
      <c r="FY49" s="967"/>
      <c r="FZ49" s="967"/>
      <c r="GA49" s="967"/>
      <c r="GB49" s="967"/>
      <c r="GC49" s="967"/>
      <c r="GD49" s="967"/>
      <c r="GE49" s="967"/>
      <c r="GF49" s="967"/>
      <c r="GG49" s="967"/>
      <c r="GH49" s="967"/>
      <c r="GI49" s="967"/>
      <c r="GJ49" s="967"/>
      <c r="GK49" s="967"/>
      <c r="GL49" s="967"/>
      <c r="GM49" s="967"/>
      <c r="GN49" s="967"/>
      <c r="GO49" s="967"/>
      <c r="GP49" s="967"/>
      <c r="GQ49" s="967"/>
      <c r="GR49" s="967"/>
      <c r="GS49" s="967"/>
      <c r="GT49" s="967"/>
      <c r="GU49" s="967"/>
      <c r="GV49" s="967"/>
      <c r="GW49" s="967"/>
      <c r="GX49" s="967"/>
      <c r="GY49" s="967"/>
      <c r="GZ49" s="967"/>
      <c r="HA49" s="967"/>
      <c r="HB49" s="967"/>
      <c r="HC49" s="967"/>
      <c r="HD49" s="967"/>
      <c r="HE49" s="967"/>
      <c r="HF49" s="967"/>
      <c r="HG49" s="967"/>
      <c r="HH49" s="967"/>
      <c r="HI49" s="967"/>
      <c r="HJ49" s="967"/>
      <c r="HK49" s="967"/>
      <c r="HL49" s="967"/>
      <c r="HM49" s="967"/>
      <c r="HN49" s="967"/>
      <c r="HO49" s="967"/>
      <c r="HP49" s="967"/>
      <c r="HQ49" s="967"/>
      <c r="HR49" s="967"/>
      <c r="HS49" s="967"/>
      <c r="HT49" s="967"/>
      <c r="HU49" s="967"/>
      <c r="HV49" s="967"/>
      <c r="HW49" s="967"/>
      <c r="HX49" s="967"/>
      <c r="HY49" s="967"/>
      <c r="HZ49" s="967"/>
      <c r="IA49" s="967"/>
      <c r="IB49" s="967"/>
      <c r="IC49" s="967"/>
      <c r="ID49" s="967"/>
      <c r="IE49" s="967"/>
      <c r="IF49" s="967"/>
      <c r="IG49" s="967"/>
      <c r="IH49" s="967"/>
      <c r="II49" s="967"/>
      <c r="IJ49" s="967"/>
      <c r="IK49" s="967"/>
      <c r="IL49" s="967"/>
      <c r="IM49" s="967"/>
      <c r="IN49" s="967"/>
      <c r="IO49" s="967"/>
      <c r="IP49" s="967"/>
      <c r="IQ49" s="967"/>
      <c r="IR49" s="967"/>
      <c r="IS49" s="967"/>
      <c r="IT49" s="967"/>
      <c r="IU49" s="967"/>
      <c r="IV49" s="967"/>
      <c r="IW49" s="967"/>
      <c r="IX49" s="967"/>
      <c r="IY49" s="967"/>
      <c r="IZ49" s="967"/>
      <c r="JA49" s="967"/>
      <c r="JB49" s="967"/>
      <c r="JC49" s="967"/>
      <c r="JD49" s="967"/>
      <c r="JE49" s="967"/>
      <c r="JF49" s="967"/>
      <c r="JG49" s="967"/>
      <c r="JH49" s="967"/>
      <c r="JI49" s="967"/>
      <c r="JJ49" s="967"/>
      <c r="JK49" s="967"/>
      <c r="JL49" s="967"/>
      <c r="JM49" s="967"/>
      <c r="JN49" s="967"/>
      <c r="JO49" s="967"/>
      <c r="JP49" s="967"/>
      <c r="JQ49" s="967"/>
      <c r="JR49" s="967"/>
      <c r="JS49" s="967"/>
      <c r="JT49" s="967"/>
      <c r="JU49" s="967"/>
      <c r="JV49" s="967"/>
      <c r="JW49" s="967"/>
      <c r="JX49" s="967"/>
      <c r="JY49" s="967"/>
      <c r="JZ49" s="967"/>
      <c r="KA49" s="967"/>
      <c r="KB49" s="967"/>
      <c r="KC49" s="967"/>
      <c r="KD49" s="967"/>
      <c r="KE49" s="967"/>
      <c r="KF49" s="967"/>
      <c r="KG49" s="967"/>
      <c r="KH49" s="967"/>
      <c r="KI49" s="967"/>
      <c r="KJ49" s="967"/>
      <c r="KK49" s="967"/>
      <c r="KL49" s="967"/>
      <c r="KM49" s="967"/>
      <c r="KN49" s="967"/>
      <c r="KO49" s="967"/>
      <c r="KP49" s="967"/>
      <c r="KQ49" s="967"/>
      <c r="KR49" s="967"/>
      <c r="KS49" s="967"/>
      <c r="KT49" s="967"/>
      <c r="KU49" s="967"/>
      <c r="KV49" s="967"/>
      <c r="KW49" s="967"/>
      <c r="KX49" s="967"/>
      <c r="KY49" s="967"/>
      <c r="KZ49" s="967"/>
      <c r="LA49" s="967"/>
      <c r="LB49" s="967"/>
      <c r="LC49" s="967"/>
      <c r="LD49" s="967"/>
      <c r="LE49" s="967"/>
      <c r="LF49" s="967"/>
      <c r="LG49" s="967"/>
      <c r="LH49" s="967"/>
      <c r="LI49" s="967"/>
      <c r="LJ49" s="967"/>
      <c r="LK49" s="967"/>
      <c r="LL49" s="967"/>
      <c r="LM49" s="967"/>
      <c r="LN49" s="967"/>
      <c r="LO49" s="967"/>
      <c r="LP49" s="967"/>
      <c r="LQ49" s="967"/>
      <c r="LR49" s="967"/>
      <c r="LS49" s="967"/>
      <c r="LT49" s="967"/>
      <c r="LU49" s="967"/>
      <c r="LV49" s="967"/>
      <c r="LW49" s="967"/>
      <c r="LX49" s="967"/>
      <c r="LY49" s="967"/>
      <c r="LZ49" s="967"/>
      <c r="MA49" s="967"/>
      <c r="MB49" s="967"/>
      <c r="MC49" s="967"/>
      <c r="MD49" s="967"/>
      <c r="ME49" s="967"/>
      <c r="MF49" s="967"/>
      <c r="MG49" s="967"/>
      <c r="MH49" s="967"/>
      <c r="MI49" s="967"/>
      <c r="MJ49" s="967"/>
      <c r="MK49" s="967"/>
      <c r="ML49" s="967"/>
      <c r="MM49" s="967"/>
      <c r="MN49" s="967"/>
      <c r="MO49" s="967"/>
      <c r="MP49" s="967"/>
      <c r="MQ49" s="967"/>
      <c r="MR49" s="967"/>
      <c r="MS49" s="967"/>
      <c r="MT49" s="967"/>
      <c r="MU49" s="967"/>
      <c r="MV49" s="967"/>
      <c r="MW49" s="967"/>
      <c r="MX49" s="967"/>
      <c r="MY49" s="967"/>
      <c r="MZ49" s="967"/>
      <c r="NA49" s="967"/>
      <c r="NB49" s="967"/>
      <c r="NC49" s="967"/>
      <c r="ND49" s="967"/>
      <c r="NE49" s="967"/>
      <c r="NF49" s="967"/>
      <c r="NG49" s="967"/>
      <c r="NH49" s="967"/>
      <c r="NI49" s="967"/>
      <c r="NJ49" s="967"/>
      <c r="NK49" s="967"/>
      <c r="NL49" s="967"/>
      <c r="NM49" s="967"/>
      <c r="NN49" s="967"/>
      <c r="NO49" s="967"/>
      <c r="NP49" s="967"/>
      <c r="NQ49" s="967"/>
      <c r="NR49" s="967"/>
      <c r="NS49" s="967"/>
      <c r="NT49" s="967"/>
      <c r="NU49" s="967"/>
      <c r="NV49" s="967"/>
      <c r="NW49" s="967"/>
      <c r="NX49" s="967"/>
      <c r="NY49" s="967"/>
      <c r="NZ49" s="967"/>
      <c r="OA49" s="967"/>
      <c r="OB49" s="967"/>
      <c r="OC49" s="967"/>
      <c r="OD49" s="967"/>
      <c r="OE49" s="967"/>
      <c r="OF49" s="967"/>
      <c r="OG49" s="967"/>
      <c r="OH49" s="967"/>
      <c r="OI49" s="967"/>
      <c r="OJ49" s="967"/>
      <c r="OK49" s="967"/>
      <c r="OL49" s="967"/>
      <c r="OM49" s="967"/>
      <c r="ON49" s="967"/>
      <c r="OO49" s="967"/>
      <c r="OP49" s="967"/>
      <c r="OQ49" s="967"/>
      <c r="OR49" s="967"/>
      <c r="OS49" s="967"/>
      <c r="OT49" s="967"/>
      <c r="OU49" s="967"/>
      <c r="OV49" s="967"/>
      <c r="OW49" s="967"/>
      <c r="OX49" s="967"/>
      <c r="OY49" s="967"/>
      <c r="OZ49" s="967"/>
      <c r="PA49" s="967"/>
      <c r="PB49" s="967"/>
      <c r="PC49" s="967"/>
      <c r="PD49" s="967"/>
      <c r="PE49" s="967"/>
      <c r="PF49" s="967"/>
      <c r="PG49" s="967"/>
      <c r="PH49" s="967"/>
      <c r="PI49" s="967"/>
      <c r="PJ49" s="967"/>
      <c r="PK49" s="967"/>
      <c r="PL49" s="967"/>
      <c r="PM49" s="967"/>
      <c r="PN49" s="967"/>
      <c r="PO49" s="967"/>
      <c r="PP49" s="967"/>
      <c r="PQ49" s="967"/>
      <c r="PR49" s="967"/>
      <c r="PS49" s="967"/>
      <c r="PT49" s="967"/>
      <c r="PU49" s="967"/>
      <c r="PV49" s="967"/>
      <c r="PW49" s="967"/>
      <c r="PX49" s="967"/>
      <c r="PY49" s="967"/>
      <c r="PZ49" s="967"/>
      <c r="QA49" s="967"/>
      <c r="QB49" s="967"/>
      <c r="QC49" s="967"/>
      <c r="QD49" s="967"/>
      <c r="QE49" s="967"/>
      <c r="QF49" s="967"/>
      <c r="QG49" s="967"/>
      <c r="QH49" s="967"/>
      <c r="QI49" s="967"/>
      <c r="QJ49" s="967"/>
      <c r="QK49" s="967"/>
      <c r="QL49" s="967"/>
      <c r="QM49" s="967"/>
      <c r="QN49" s="967"/>
      <c r="QO49" s="967"/>
      <c r="QP49" s="967"/>
      <c r="QQ49" s="967"/>
      <c r="QR49" s="967"/>
      <c r="QS49" s="967"/>
      <c r="QT49" s="967"/>
      <c r="QU49" s="967"/>
      <c r="QV49" s="967"/>
      <c r="QW49" s="967"/>
      <c r="QX49" s="967"/>
      <c r="QY49" s="967"/>
      <c r="QZ49" s="967"/>
      <c r="RA49" s="967"/>
      <c r="RB49" s="967"/>
      <c r="RC49" s="967"/>
      <c r="RD49" s="967"/>
      <c r="RE49" s="967"/>
      <c r="RF49" s="967"/>
      <c r="RG49" s="967"/>
      <c r="RH49" s="967"/>
      <c r="RI49" s="967"/>
      <c r="RJ49" s="967"/>
      <c r="RK49" s="967"/>
      <c r="RL49" s="967"/>
      <c r="RM49" s="967"/>
      <c r="RN49" s="967"/>
      <c r="RO49" s="967"/>
      <c r="RP49" s="967"/>
      <c r="RQ49" s="967"/>
      <c r="RR49" s="967"/>
      <c r="RS49" s="967"/>
      <c r="RT49" s="967"/>
      <c r="RU49" s="967"/>
      <c r="RV49" s="967"/>
      <c r="RW49" s="967"/>
      <c r="RX49" s="967"/>
      <c r="RY49" s="967"/>
      <c r="RZ49" s="967"/>
      <c r="SA49" s="967"/>
      <c r="SB49" s="967"/>
      <c r="SC49" s="967"/>
      <c r="SD49" s="967"/>
      <c r="SE49" s="967"/>
      <c r="SF49" s="967"/>
      <c r="SG49" s="967"/>
      <c r="SH49" s="967"/>
      <c r="SI49" s="967"/>
      <c r="SJ49" s="967"/>
      <c r="SK49" s="967"/>
      <c r="SL49" s="967"/>
      <c r="SM49" s="967"/>
      <c r="SN49" s="967"/>
      <c r="SO49" s="967"/>
      <c r="SP49" s="967"/>
      <c r="SQ49" s="967"/>
      <c r="SR49" s="967"/>
      <c r="SS49" s="967"/>
      <c r="ST49" s="967"/>
      <c r="SU49" s="967"/>
      <c r="SV49" s="967"/>
      <c r="SW49" s="967"/>
      <c r="SX49" s="967"/>
      <c r="SY49" s="967"/>
      <c r="SZ49" s="967"/>
      <c r="TA49" s="967"/>
      <c r="TB49" s="967"/>
      <c r="TC49" s="967"/>
      <c r="TD49" s="967"/>
      <c r="TE49" s="967"/>
      <c r="TF49" s="967"/>
      <c r="TG49" s="967"/>
      <c r="TH49" s="967"/>
      <c r="TI49" s="967"/>
      <c r="TJ49" s="967"/>
      <c r="TK49" s="967"/>
      <c r="TL49" s="967"/>
      <c r="TM49" s="967"/>
      <c r="TN49" s="967"/>
      <c r="TO49" s="967"/>
      <c r="TP49" s="967"/>
      <c r="TQ49" s="967"/>
      <c r="TR49" s="967"/>
      <c r="TS49" s="967"/>
      <c r="TT49" s="967"/>
      <c r="TU49" s="967"/>
      <c r="TV49" s="967"/>
      <c r="TW49" s="967"/>
      <c r="TX49" s="967"/>
      <c r="TY49" s="967"/>
      <c r="TZ49" s="967"/>
      <c r="UA49" s="967"/>
      <c r="UB49" s="967"/>
      <c r="UC49" s="967"/>
      <c r="UD49" s="967"/>
      <c r="UE49" s="967"/>
      <c r="UF49" s="967"/>
      <c r="UG49" s="967"/>
      <c r="UH49" s="967"/>
      <c r="UI49" s="967"/>
      <c r="UJ49" s="967"/>
      <c r="UK49" s="967"/>
      <c r="UL49" s="967"/>
      <c r="UM49" s="967"/>
      <c r="UN49" s="967"/>
      <c r="UO49" s="967"/>
      <c r="UP49" s="967"/>
      <c r="UQ49" s="967"/>
      <c r="UR49" s="967"/>
      <c r="US49" s="967"/>
      <c r="UT49" s="967"/>
      <c r="UU49" s="967"/>
      <c r="UV49" s="967"/>
      <c r="UW49" s="967"/>
      <c r="UX49" s="967"/>
      <c r="UY49" s="967"/>
      <c r="UZ49" s="967"/>
      <c r="VA49" s="967"/>
      <c r="VB49" s="967"/>
      <c r="VC49" s="967"/>
      <c r="VD49" s="967"/>
      <c r="VE49" s="967"/>
      <c r="VF49" s="967"/>
      <c r="VG49" s="967"/>
      <c r="VH49" s="967"/>
      <c r="VI49" s="967"/>
      <c r="VJ49" s="967"/>
      <c r="VK49" s="967"/>
      <c r="VL49" s="967"/>
      <c r="VM49" s="967"/>
      <c r="VN49" s="967"/>
      <c r="VO49" s="967"/>
      <c r="VP49" s="967"/>
      <c r="VQ49" s="967"/>
      <c r="VR49" s="967"/>
      <c r="VS49" s="967"/>
      <c r="VT49" s="967"/>
      <c r="VU49" s="967"/>
      <c r="VV49" s="967"/>
      <c r="VW49" s="967"/>
      <c r="VX49" s="967"/>
      <c r="VY49" s="967"/>
      <c r="VZ49" s="967"/>
      <c r="WA49" s="967"/>
      <c r="WB49" s="967"/>
      <c r="WC49" s="967"/>
      <c r="WD49" s="967"/>
      <c r="WE49" s="967"/>
      <c r="WF49" s="967"/>
      <c r="WG49" s="967"/>
      <c r="WH49" s="967"/>
      <c r="WI49" s="967"/>
      <c r="WJ49" s="967"/>
      <c r="WK49" s="967"/>
      <c r="WL49" s="967"/>
      <c r="WM49" s="967"/>
      <c r="WN49" s="967"/>
      <c r="WO49" s="967"/>
      <c r="WP49" s="967"/>
      <c r="WQ49" s="967"/>
      <c r="WR49" s="967"/>
      <c r="WS49" s="967"/>
      <c r="WT49" s="967"/>
      <c r="WU49" s="967"/>
      <c r="WV49" s="967"/>
      <c r="WW49" s="967"/>
      <c r="WX49" s="967"/>
      <c r="WY49" s="967"/>
      <c r="WZ49" s="967"/>
      <c r="XA49" s="967"/>
      <c r="XB49" s="967"/>
      <c r="XC49" s="967"/>
      <c r="XD49" s="967"/>
      <c r="XE49" s="967"/>
      <c r="XF49" s="967"/>
      <c r="XG49" s="967"/>
      <c r="XH49" s="967"/>
      <c r="XI49" s="967"/>
      <c r="XJ49" s="967"/>
      <c r="XK49" s="967"/>
      <c r="XL49" s="967"/>
      <c r="XM49" s="967"/>
      <c r="XN49" s="967"/>
      <c r="XO49" s="967"/>
      <c r="XP49" s="967"/>
      <c r="XQ49" s="967"/>
      <c r="XR49" s="967"/>
      <c r="XS49" s="967"/>
      <c r="XT49" s="967"/>
      <c r="XU49" s="967"/>
      <c r="XV49" s="967"/>
      <c r="XW49" s="967"/>
      <c r="XX49" s="967"/>
      <c r="XY49" s="967"/>
      <c r="XZ49" s="967"/>
      <c r="YA49" s="967"/>
      <c r="YB49" s="967"/>
      <c r="YC49" s="967"/>
      <c r="YD49" s="967"/>
      <c r="YE49" s="967"/>
      <c r="YF49" s="967"/>
      <c r="YG49" s="967"/>
      <c r="YH49" s="967"/>
      <c r="YI49" s="967"/>
      <c r="YJ49" s="967"/>
      <c r="YK49" s="967"/>
      <c r="YL49" s="967"/>
      <c r="YM49" s="967"/>
      <c r="YN49" s="967"/>
      <c r="YO49" s="967"/>
      <c r="YP49" s="967"/>
      <c r="YQ49" s="967"/>
      <c r="YR49" s="967"/>
      <c r="YS49" s="967"/>
      <c r="YT49" s="967"/>
      <c r="YU49" s="967"/>
      <c r="YV49" s="967"/>
      <c r="YW49" s="967"/>
      <c r="YX49" s="967"/>
      <c r="YY49" s="967"/>
      <c r="YZ49" s="967"/>
      <c r="ZA49" s="967"/>
      <c r="ZB49" s="967"/>
      <c r="ZC49" s="967"/>
      <c r="ZD49" s="967"/>
      <c r="ZE49" s="967"/>
      <c r="ZF49" s="967"/>
      <c r="ZG49" s="967"/>
      <c r="ZH49" s="967"/>
      <c r="ZI49" s="967"/>
      <c r="ZJ49" s="967"/>
      <c r="ZK49" s="967"/>
      <c r="ZL49" s="967"/>
      <c r="ZM49" s="967"/>
      <c r="ZN49" s="967"/>
      <c r="ZO49" s="967"/>
      <c r="ZP49" s="967"/>
      <c r="ZQ49" s="967"/>
      <c r="ZR49" s="967"/>
      <c r="ZS49" s="967"/>
      <c r="ZT49" s="967"/>
      <c r="ZU49" s="967"/>
      <c r="ZV49" s="967"/>
      <c r="ZW49" s="967"/>
      <c r="ZX49" s="967"/>
      <c r="ZY49" s="967"/>
      <c r="ZZ49" s="967"/>
      <c r="AAA49" s="967"/>
      <c r="AAB49" s="967"/>
      <c r="AAC49" s="967"/>
      <c r="AAD49" s="967"/>
      <c r="AAE49" s="967"/>
      <c r="AAF49" s="967"/>
      <c r="AAG49" s="967"/>
      <c r="AAH49" s="967"/>
      <c r="AAI49" s="967"/>
      <c r="AAJ49" s="967"/>
      <c r="AAK49" s="967"/>
      <c r="AAL49" s="967"/>
      <c r="AAM49" s="967"/>
      <c r="AAN49" s="967"/>
      <c r="AAO49" s="967"/>
      <c r="AAP49" s="967"/>
      <c r="AAQ49" s="967"/>
      <c r="AAR49" s="967"/>
      <c r="AAS49" s="967"/>
      <c r="AAT49" s="967"/>
      <c r="AAU49" s="967"/>
      <c r="AAV49" s="967"/>
      <c r="AAW49" s="967"/>
      <c r="AAX49" s="967"/>
      <c r="AAY49" s="967"/>
      <c r="AAZ49" s="967"/>
      <c r="ABA49" s="967"/>
      <c r="ABB49" s="967"/>
      <c r="ABC49" s="967"/>
      <c r="ABD49" s="967"/>
      <c r="ABE49" s="967"/>
      <c r="ABF49" s="967"/>
      <c r="ABG49" s="967"/>
      <c r="ABH49" s="967"/>
      <c r="ABI49" s="967"/>
      <c r="ABJ49" s="967"/>
      <c r="ABK49" s="967"/>
      <c r="ABL49" s="967"/>
      <c r="ABM49" s="967"/>
      <c r="ABN49" s="967"/>
      <c r="ABO49" s="967"/>
      <c r="ABP49" s="967"/>
      <c r="ABQ49" s="967"/>
      <c r="ABR49" s="967"/>
      <c r="ABS49" s="967"/>
      <c r="ABT49" s="967"/>
      <c r="ABU49" s="967"/>
      <c r="ABV49" s="967"/>
      <c r="ABW49" s="967"/>
      <c r="ABX49" s="967"/>
      <c r="ABY49" s="967"/>
      <c r="ABZ49" s="967"/>
      <c r="ACA49" s="967"/>
      <c r="ACB49" s="967"/>
      <c r="ACC49" s="967"/>
      <c r="ACD49" s="967"/>
      <c r="ACE49" s="967"/>
      <c r="ACF49" s="967"/>
      <c r="ACG49" s="967"/>
      <c r="ACH49" s="967"/>
      <c r="ACI49" s="967"/>
      <c r="ACJ49" s="967"/>
      <c r="ACK49" s="967"/>
      <c r="ACL49" s="967"/>
      <c r="ACM49" s="967"/>
      <c r="ACN49" s="967"/>
      <c r="ACO49" s="967"/>
      <c r="ACP49" s="967"/>
      <c r="ACQ49" s="967"/>
      <c r="ACR49" s="967"/>
      <c r="ACS49" s="967"/>
      <c r="ACT49" s="967"/>
      <c r="ACU49" s="967"/>
      <c r="ACV49" s="967"/>
      <c r="ACW49" s="967"/>
      <c r="ACX49" s="967"/>
      <c r="ACY49" s="967"/>
      <c r="ACZ49" s="967"/>
      <c r="ADA49" s="967"/>
      <c r="ADB49" s="967"/>
      <c r="ADC49" s="967"/>
      <c r="ADD49" s="967"/>
      <c r="ADE49" s="967"/>
      <c r="ADF49" s="967"/>
      <c r="ADG49" s="967"/>
      <c r="ADH49" s="967"/>
      <c r="ADI49" s="967"/>
      <c r="ADJ49" s="967"/>
      <c r="ADK49" s="967"/>
      <c r="ADL49" s="967"/>
      <c r="ADM49" s="967"/>
      <c r="ADN49" s="967"/>
      <c r="ADO49" s="967"/>
      <c r="ADP49" s="967"/>
      <c r="ADQ49" s="967"/>
      <c r="ADR49" s="967"/>
      <c r="ADS49" s="967"/>
      <c r="ADT49" s="967"/>
      <c r="ADU49" s="967"/>
      <c r="ADV49" s="967"/>
      <c r="ADW49" s="967"/>
      <c r="ADX49" s="967"/>
      <c r="ADY49" s="967"/>
      <c r="ADZ49" s="967"/>
      <c r="AEA49" s="967"/>
      <c r="AEB49" s="967"/>
      <c r="AEC49" s="967"/>
      <c r="AED49" s="967"/>
      <c r="AEE49" s="967"/>
      <c r="AEF49" s="967"/>
      <c r="AEG49" s="967"/>
      <c r="AEH49" s="967"/>
      <c r="AEI49" s="967"/>
      <c r="AEJ49" s="967"/>
      <c r="AEK49" s="967"/>
      <c r="AEL49" s="967"/>
      <c r="AEM49" s="967"/>
      <c r="AEN49" s="967"/>
      <c r="AEO49" s="967"/>
      <c r="AEP49" s="967"/>
      <c r="AEQ49" s="967"/>
      <c r="AER49" s="967"/>
      <c r="AES49" s="967"/>
      <c r="AET49" s="967"/>
      <c r="AEU49" s="967"/>
      <c r="AEV49" s="967"/>
      <c r="AEW49" s="967"/>
      <c r="AEX49" s="967"/>
      <c r="AEY49" s="967"/>
      <c r="AEZ49" s="967"/>
      <c r="AFA49" s="967"/>
      <c r="AFB49" s="967"/>
      <c r="AFC49" s="967"/>
      <c r="AFD49" s="967"/>
      <c r="AFE49" s="967"/>
      <c r="AFF49" s="967"/>
      <c r="AFG49" s="967"/>
      <c r="AFH49" s="967"/>
      <c r="AFI49" s="967"/>
      <c r="AFJ49" s="967"/>
      <c r="AFK49" s="967"/>
      <c r="AFL49" s="967"/>
      <c r="AFM49" s="967"/>
      <c r="AFN49" s="967"/>
      <c r="AFO49" s="967"/>
      <c r="AFP49" s="967"/>
      <c r="AFQ49" s="967"/>
      <c r="AFR49" s="967"/>
      <c r="AFS49" s="967"/>
      <c r="AFT49" s="967"/>
      <c r="AFU49" s="967"/>
      <c r="AFV49" s="967"/>
      <c r="AFW49" s="967"/>
      <c r="AFX49" s="967"/>
      <c r="AFY49" s="967"/>
      <c r="AFZ49" s="967"/>
      <c r="AGA49" s="967"/>
      <c r="AGB49" s="967"/>
      <c r="AGC49" s="967"/>
      <c r="AGD49" s="967"/>
      <c r="AGE49" s="967"/>
      <c r="AGF49" s="967"/>
      <c r="AGG49" s="967"/>
      <c r="AGH49" s="967"/>
      <c r="AGI49" s="967"/>
      <c r="AGJ49" s="967"/>
      <c r="AGK49" s="967"/>
      <c r="AGL49" s="967"/>
      <c r="AGM49" s="967"/>
      <c r="AGN49" s="967"/>
      <c r="AGO49" s="967"/>
      <c r="AGP49" s="967"/>
      <c r="AGQ49" s="967"/>
      <c r="AGR49" s="967"/>
      <c r="AGS49" s="967"/>
      <c r="AGT49" s="967"/>
      <c r="AGU49" s="967"/>
      <c r="AGV49" s="967"/>
      <c r="AGW49" s="967"/>
      <c r="AGX49" s="967"/>
      <c r="AGY49" s="967"/>
      <c r="AGZ49" s="967"/>
      <c r="AHA49" s="967"/>
      <c r="AHB49" s="967"/>
      <c r="AHC49" s="967"/>
      <c r="AHD49" s="967"/>
      <c r="AHE49" s="967"/>
      <c r="AHF49" s="967"/>
      <c r="AHG49" s="967"/>
      <c r="AHH49" s="967"/>
      <c r="AHI49" s="967"/>
      <c r="AHJ49" s="967"/>
      <c r="AHK49" s="967"/>
      <c r="AHL49" s="967"/>
      <c r="AHM49" s="967"/>
      <c r="AHN49" s="967"/>
      <c r="AHO49" s="967"/>
      <c r="AHP49" s="967"/>
      <c r="AHQ49" s="967"/>
      <c r="AHR49" s="967"/>
      <c r="AHS49" s="967"/>
      <c r="AHT49" s="967"/>
      <c r="AHU49" s="967"/>
      <c r="AHV49" s="967"/>
      <c r="AHW49" s="967"/>
      <c r="AHX49" s="967"/>
      <c r="AHY49" s="967"/>
      <c r="AHZ49" s="967"/>
      <c r="AIA49" s="967"/>
      <c r="AIB49" s="967"/>
      <c r="AIC49" s="967"/>
      <c r="AID49" s="967"/>
      <c r="AIE49" s="967"/>
      <c r="AIF49" s="967"/>
      <c r="AIG49" s="967"/>
      <c r="AIH49" s="967"/>
      <c r="AII49" s="967"/>
      <c r="AIJ49" s="967"/>
      <c r="AIK49" s="967"/>
      <c r="AIL49" s="967"/>
      <c r="AIM49" s="967"/>
      <c r="AIN49" s="967"/>
      <c r="AIO49" s="967"/>
      <c r="AIP49" s="967"/>
      <c r="AIQ49" s="967"/>
      <c r="AIR49" s="967"/>
      <c r="AIS49" s="967"/>
      <c r="AIT49" s="967"/>
      <c r="AIU49" s="967"/>
      <c r="AIV49" s="967"/>
      <c r="AIW49" s="967"/>
      <c r="AIX49" s="967"/>
      <c r="AIY49" s="967"/>
      <c r="AIZ49" s="967"/>
      <c r="AJA49" s="967"/>
      <c r="AJB49" s="967"/>
      <c r="AJC49" s="967"/>
      <c r="AJD49" s="967"/>
      <c r="AJE49" s="967"/>
      <c r="AJF49" s="967"/>
      <c r="AJG49" s="967"/>
      <c r="AJH49" s="967"/>
      <c r="AJI49" s="967"/>
      <c r="AJJ49" s="967"/>
      <c r="AJK49" s="967"/>
      <c r="AJL49" s="967"/>
      <c r="AJM49" s="967"/>
      <c r="AJN49" s="967"/>
      <c r="AJO49" s="967"/>
      <c r="AJP49" s="967"/>
      <c r="AJQ49" s="967"/>
      <c r="AJR49" s="967"/>
      <c r="AJS49" s="967"/>
      <c r="AJT49" s="967"/>
      <c r="AJU49" s="967"/>
      <c r="AJV49" s="967"/>
      <c r="AJW49" s="967"/>
      <c r="AJX49" s="967"/>
      <c r="AJY49" s="967"/>
      <c r="AJZ49" s="967"/>
      <c r="AKA49" s="967"/>
      <c r="AKB49" s="967"/>
      <c r="AKC49" s="967"/>
      <c r="AKD49" s="967"/>
      <c r="AKE49" s="967"/>
      <c r="AKF49" s="967"/>
      <c r="AKG49" s="967"/>
      <c r="AKH49" s="967"/>
      <c r="AKI49" s="967"/>
      <c r="AKJ49" s="967"/>
      <c r="AKK49" s="967"/>
      <c r="AKL49" s="967"/>
      <c r="AKM49" s="967"/>
      <c r="AKN49" s="967"/>
      <c r="AKO49" s="967"/>
      <c r="AKP49" s="967"/>
      <c r="AKQ49" s="967"/>
      <c r="AKR49" s="967"/>
      <c r="AKS49" s="967"/>
      <c r="AKT49" s="967"/>
      <c r="AKU49" s="967"/>
      <c r="AKV49" s="967"/>
      <c r="AKW49" s="967"/>
      <c r="AKX49" s="967"/>
      <c r="AKY49" s="967"/>
      <c r="AKZ49" s="967"/>
      <c r="ALA49" s="967"/>
      <c r="ALB49" s="967"/>
      <c r="ALC49" s="967"/>
      <c r="ALD49" s="967"/>
      <c r="ALE49" s="967"/>
      <c r="ALF49" s="967"/>
      <c r="ALG49" s="967"/>
      <c r="ALH49" s="967"/>
      <c r="ALI49" s="967"/>
      <c r="ALJ49" s="967"/>
      <c r="ALK49" s="967"/>
      <c r="ALL49" s="967"/>
      <c r="ALM49" s="967"/>
      <c r="ALN49" s="967"/>
      <c r="ALO49" s="967"/>
      <c r="ALP49" s="967"/>
      <c r="ALQ49" s="967"/>
      <c r="ALR49" s="967"/>
      <c r="ALS49" s="967"/>
      <c r="ALT49" s="967"/>
      <c r="ALU49" s="967"/>
      <c r="ALV49" s="967"/>
      <c r="ALW49" s="967"/>
      <c r="ALX49" s="967"/>
      <c r="ALY49" s="967"/>
      <c r="ALZ49" s="967"/>
      <c r="AMA49" s="967"/>
      <c r="AMB49" s="967"/>
      <c r="AMC49" s="967"/>
      <c r="AMD49" s="967"/>
      <c r="AME49" s="967"/>
      <c r="AMF49" s="967"/>
      <c r="AMG49" s="967"/>
      <c r="AMH49" s="967"/>
      <c r="AMI49" s="967"/>
      <c r="AMJ49" s="967"/>
      <c r="AMK49" s="967"/>
      <c r="AML49" s="967"/>
      <c r="AMM49" s="967"/>
      <c r="AMN49" s="967"/>
      <c r="AMO49" s="967"/>
      <c r="AMP49" s="967"/>
      <c r="AMQ49" s="967"/>
      <c r="AMR49" s="967"/>
      <c r="AMS49" s="967"/>
      <c r="AMT49" s="967"/>
      <c r="AMU49" s="967"/>
      <c r="AMV49" s="967"/>
      <c r="AMW49" s="967"/>
      <c r="AMX49" s="967"/>
      <c r="AMY49" s="967"/>
      <c r="AMZ49" s="967"/>
      <c r="ANA49" s="967"/>
      <c r="ANB49" s="967"/>
      <c r="ANC49" s="967"/>
      <c r="AND49" s="967"/>
      <c r="ANE49" s="967"/>
      <c r="ANF49" s="967"/>
      <c r="ANG49" s="967"/>
      <c r="ANH49" s="967"/>
      <c r="ANI49" s="967"/>
      <c r="ANJ49" s="967"/>
      <c r="ANK49" s="967"/>
      <c r="ANL49" s="967"/>
      <c r="ANM49" s="967"/>
      <c r="ANN49" s="967"/>
      <c r="ANO49" s="967"/>
      <c r="ANP49" s="967"/>
      <c r="ANQ49" s="967"/>
      <c r="ANR49" s="967"/>
      <c r="ANS49" s="967"/>
      <c r="ANT49" s="967"/>
      <c r="ANU49" s="967"/>
      <c r="ANV49" s="967"/>
      <c r="ANW49" s="967"/>
      <c r="ANX49" s="967"/>
      <c r="ANY49" s="967"/>
      <c r="ANZ49" s="967"/>
      <c r="AOA49" s="967"/>
      <c r="AOB49" s="967"/>
      <c r="AOC49" s="967"/>
      <c r="AOD49" s="967"/>
      <c r="AOE49" s="967"/>
      <c r="AOF49" s="967"/>
      <c r="AOG49" s="967"/>
      <c r="AOH49" s="967"/>
      <c r="AOI49" s="967"/>
      <c r="AOJ49" s="967"/>
      <c r="AOK49" s="967"/>
      <c r="AOL49" s="967"/>
      <c r="AOM49" s="967"/>
      <c r="AON49" s="967"/>
      <c r="AOO49" s="967"/>
      <c r="AOP49" s="967"/>
      <c r="AOQ49" s="967"/>
      <c r="AOR49" s="967"/>
      <c r="AOS49" s="967"/>
      <c r="AOT49" s="967"/>
      <c r="AOU49" s="967"/>
      <c r="AOV49" s="967"/>
      <c r="AOW49" s="967"/>
      <c r="AOX49" s="967"/>
      <c r="AOY49" s="967"/>
      <c r="AOZ49" s="967"/>
      <c r="APA49" s="967"/>
      <c r="APB49" s="967"/>
      <c r="APC49" s="967"/>
      <c r="APD49" s="967"/>
      <c r="APE49" s="967"/>
      <c r="APF49" s="967"/>
      <c r="APG49" s="967"/>
      <c r="APH49" s="967"/>
      <c r="API49" s="967"/>
      <c r="APJ49" s="967"/>
      <c r="APK49" s="967"/>
      <c r="APL49" s="967"/>
      <c r="APM49" s="967"/>
      <c r="APN49" s="967"/>
      <c r="APO49" s="967"/>
      <c r="APP49" s="967"/>
      <c r="APQ49" s="967"/>
      <c r="APR49" s="967"/>
      <c r="APS49" s="967"/>
      <c r="APT49" s="967"/>
      <c r="APU49" s="967"/>
      <c r="APV49" s="967"/>
      <c r="APW49" s="967"/>
      <c r="APX49" s="967"/>
      <c r="APY49" s="967"/>
      <c r="APZ49" s="967"/>
      <c r="AQA49" s="967"/>
      <c r="AQB49" s="967"/>
      <c r="AQC49" s="967"/>
      <c r="AQD49" s="967"/>
      <c r="AQE49" s="967"/>
      <c r="AQF49" s="967"/>
      <c r="AQG49" s="967"/>
      <c r="AQH49" s="967"/>
      <c r="AQI49" s="967"/>
      <c r="AQJ49" s="967"/>
      <c r="AQK49" s="967"/>
      <c r="AQL49" s="967"/>
      <c r="AQM49" s="967"/>
      <c r="AQN49" s="967"/>
      <c r="AQO49" s="967"/>
      <c r="AQP49" s="967"/>
      <c r="AQQ49" s="967"/>
      <c r="AQR49" s="967"/>
      <c r="AQS49" s="967"/>
      <c r="AQT49" s="967"/>
      <c r="AQU49" s="967"/>
      <c r="AQV49" s="967"/>
      <c r="AQW49" s="967"/>
      <c r="AQX49" s="967"/>
      <c r="AQY49" s="967"/>
      <c r="AQZ49" s="967"/>
      <c r="ARA49" s="967"/>
      <c r="ARB49" s="967"/>
      <c r="ARC49" s="967"/>
      <c r="ARD49" s="967"/>
      <c r="ARE49" s="967"/>
      <c r="ARF49" s="967"/>
      <c r="ARG49" s="967"/>
      <c r="ARH49" s="967"/>
      <c r="ARI49" s="967"/>
      <c r="ARJ49" s="967"/>
      <c r="ARK49" s="967"/>
      <c r="ARL49" s="967"/>
      <c r="ARM49" s="967"/>
      <c r="ARN49" s="967"/>
      <c r="ARO49" s="967"/>
      <c r="ARP49" s="967"/>
      <c r="ARQ49" s="967"/>
      <c r="ARR49" s="967"/>
      <c r="ARS49" s="967"/>
      <c r="ART49" s="967"/>
      <c r="ARU49" s="967"/>
      <c r="ARV49" s="967"/>
      <c r="ARW49" s="967"/>
      <c r="ARX49" s="967"/>
      <c r="ARY49" s="967"/>
      <c r="ARZ49" s="967"/>
      <c r="ASA49" s="967"/>
      <c r="ASB49" s="967"/>
      <c r="ASC49" s="967"/>
      <c r="ASD49" s="967"/>
      <c r="ASE49" s="967"/>
      <c r="ASF49" s="967"/>
      <c r="ASG49" s="967"/>
      <c r="ASH49" s="967"/>
      <c r="ASI49" s="967"/>
      <c r="ASJ49" s="967"/>
      <c r="ASK49" s="967"/>
      <c r="ASL49" s="967"/>
      <c r="ASM49" s="967"/>
      <c r="ASN49" s="967"/>
      <c r="ASO49" s="967"/>
      <c r="ASP49" s="967"/>
      <c r="ASQ49" s="967"/>
      <c r="ASR49" s="967"/>
      <c r="ASS49" s="967"/>
      <c r="AST49" s="967"/>
      <c r="ASU49" s="967"/>
      <c r="ASV49" s="967"/>
      <c r="ASW49" s="967"/>
      <c r="ASX49" s="967"/>
      <c r="ASY49" s="967"/>
      <c r="ASZ49" s="967"/>
      <c r="ATA49" s="967"/>
      <c r="ATB49" s="967"/>
      <c r="ATC49" s="967"/>
      <c r="ATD49" s="967"/>
      <c r="ATE49" s="967"/>
      <c r="ATF49" s="967"/>
      <c r="ATG49" s="967"/>
      <c r="ATH49" s="967"/>
      <c r="ATI49" s="967"/>
      <c r="ATJ49" s="967"/>
      <c r="ATK49" s="967"/>
      <c r="ATL49" s="967"/>
      <c r="ATM49" s="967"/>
      <c r="ATN49" s="967"/>
      <c r="ATO49" s="967"/>
      <c r="ATP49" s="967"/>
      <c r="ATQ49" s="967"/>
      <c r="ATR49" s="967"/>
      <c r="ATS49" s="967"/>
      <c r="ATT49" s="967"/>
      <c r="ATU49" s="967"/>
      <c r="ATV49" s="967"/>
      <c r="ATW49" s="967"/>
      <c r="ATX49" s="967"/>
      <c r="ATY49" s="967"/>
      <c r="ATZ49" s="967"/>
      <c r="AUA49" s="967"/>
      <c r="AUB49" s="967"/>
      <c r="AUC49" s="967"/>
      <c r="AUD49" s="967"/>
      <c r="AUE49" s="967"/>
      <c r="AUF49" s="967"/>
      <c r="AUG49" s="967"/>
      <c r="AUH49" s="967"/>
      <c r="AUI49" s="967"/>
      <c r="AUJ49" s="967"/>
      <c r="AUK49" s="967"/>
      <c r="AUL49" s="967"/>
      <c r="AUM49" s="967"/>
      <c r="AUN49" s="967"/>
      <c r="AUO49" s="967"/>
      <c r="AUP49" s="967"/>
      <c r="AUQ49" s="967"/>
      <c r="AUR49" s="967"/>
      <c r="AUS49" s="967"/>
      <c r="AUT49" s="967"/>
      <c r="AUU49" s="967"/>
      <c r="AUV49" s="967"/>
      <c r="AUW49" s="967"/>
      <c r="AUX49" s="967"/>
      <c r="AUY49" s="967"/>
      <c r="AUZ49" s="967"/>
      <c r="AVA49" s="967"/>
      <c r="AVB49" s="967"/>
      <c r="AVC49" s="967"/>
      <c r="AVD49" s="967"/>
      <c r="AVE49" s="967"/>
      <c r="AVF49" s="967"/>
      <c r="AVG49" s="967"/>
      <c r="AVH49" s="967"/>
      <c r="AVI49" s="967"/>
      <c r="AVJ49" s="967"/>
      <c r="AVK49" s="967"/>
      <c r="AVL49" s="967"/>
      <c r="AVM49" s="967"/>
      <c r="AVN49" s="967"/>
      <c r="AVO49" s="967"/>
      <c r="AVP49" s="967"/>
      <c r="AVQ49" s="967"/>
      <c r="AVR49" s="967"/>
      <c r="AVS49" s="967"/>
      <c r="AVT49" s="967"/>
      <c r="AVU49" s="967"/>
      <c r="AVV49" s="967"/>
      <c r="AVW49" s="967"/>
      <c r="AVX49" s="967"/>
      <c r="AVY49" s="967"/>
      <c r="AVZ49" s="967"/>
      <c r="AWA49" s="967"/>
      <c r="AWB49" s="967"/>
      <c r="AWC49" s="967"/>
      <c r="AWD49" s="967"/>
      <c r="AWE49" s="967"/>
      <c r="AWF49" s="967"/>
      <c r="AWG49" s="967"/>
      <c r="AWH49" s="967"/>
      <c r="AWI49" s="967"/>
      <c r="AWJ49" s="967"/>
      <c r="AWK49" s="967"/>
      <c r="AWL49" s="967"/>
      <c r="AWM49" s="967"/>
      <c r="AWN49" s="967"/>
      <c r="AWO49" s="967"/>
      <c r="AWP49" s="967"/>
      <c r="AWQ49" s="967"/>
      <c r="AWR49" s="967"/>
      <c r="AWS49" s="967"/>
      <c r="AWT49" s="967"/>
      <c r="AWU49" s="967"/>
      <c r="AWV49" s="967"/>
      <c r="AWW49" s="967"/>
      <c r="AWX49" s="967"/>
      <c r="AWY49" s="967"/>
      <c r="AWZ49" s="967"/>
      <c r="AXA49" s="967"/>
      <c r="AXB49" s="967"/>
      <c r="AXC49" s="967"/>
      <c r="AXD49" s="967"/>
      <c r="AXE49" s="967"/>
      <c r="AXF49" s="967"/>
      <c r="AXG49" s="967"/>
      <c r="AXH49" s="967"/>
      <c r="AXI49" s="967"/>
      <c r="AXJ49" s="967"/>
      <c r="AXK49" s="967"/>
      <c r="AXL49" s="967"/>
      <c r="AXM49" s="967"/>
      <c r="AXN49" s="967"/>
      <c r="AXO49" s="967"/>
      <c r="AXP49" s="967"/>
      <c r="AXQ49" s="967"/>
      <c r="AXR49" s="967"/>
      <c r="AXS49" s="967"/>
      <c r="AXT49" s="967"/>
      <c r="AXU49" s="967"/>
      <c r="AXV49" s="967"/>
      <c r="AXW49" s="967"/>
      <c r="AXX49" s="967"/>
      <c r="AXY49" s="967"/>
      <c r="AXZ49" s="967"/>
      <c r="AYA49" s="967"/>
      <c r="AYB49" s="967"/>
      <c r="AYC49" s="967"/>
      <c r="AYD49" s="967"/>
      <c r="AYE49" s="967"/>
      <c r="AYF49" s="967"/>
      <c r="AYG49" s="967"/>
      <c r="AYH49" s="967"/>
      <c r="AYI49" s="967"/>
      <c r="AYJ49" s="967"/>
      <c r="AYK49" s="967"/>
      <c r="AYL49" s="967"/>
      <c r="AYM49" s="967"/>
      <c r="AYN49" s="967"/>
      <c r="AYO49" s="967"/>
      <c r="AYP49" s="967"/>
      <c r="AYQ49" s="967"/>
      <c r="AYR49" s="967"/>
      <c r="AYS49" s="967"/>
      <c r="AYT49" s="967"/>
      <c r="AYU49" s="967"/>
      <c r="AYV49" s="967"/>
      <c r="AYW49" s="967"/>
      <c r="AYX49" s="967"/>
      <c r="AYY49" s="967"/>
      <c r="AYZ49" s="967"/>
      <c r="AZA49" s="967"/>
      <c r="AZB49" s="967"/>
      <c r="AZC49" s="967"/>
      <c r="AZD49" s="967"/>
      <c r="AZE49" s="967"/>
      <c r="AZF49" s="967"/>
      <c r="AZG49" s="967"/>
      <c r="AZH49" s="967"/>
      <c r="AZI49" s="967"/>
      <c r="AZJ49" s="967"/>
      <c r="AZK49" s="967"/>
      <c r="AZL49" s="967"/>
      <c r="AZM49" s="967"/>
      <c r="AZN49" s="967"/>
      <c r="AZO49" s="967"/>
      <c r="AZP49" s="967"/>
      <c r="AZQ49" s="967"/>
      <c r="AZR49" s="967"/>
      <c r="AZS49" s="967"/>
      <c r="AZT49" s="967"/>
      <c r="AZU49" s="967"/>
      <c r="AZV49" s="967"/>
      <c r="AZW49" s="967"/>
      <c r="AZX49" s="967"/>
      <c r="AZY49" s="967"/>
      <c r="AZZ49" s="967"/>
      <c r="BAA49" s="967"/>
      <c r="BAB49" s="967"/>
      <c r="BAC49" s="967"/>
      <c r="BAD49" s="967"/>
      <c r="BAE49" s="967"/>
      <c r="BAF49" s="967"/>
      <c r="BAG49" s="967"/>
      <c r="BAH49" s="967"/>
      <c r="BAI49" s="967"/>
      <c r="BAJ49" s="967"/>
      <c r="BAK49" s="967"/>
      <c r="BAL49" s="967"/>
      <c r="BAM49" s="967"/>
      <c r="BAN49" s="967"/>
      <c r="BAO49" s="967"/>
      <c r="BAP49" s="967"/>
      <c r="BAQ49" s="967"/>
      <c r="BAR49" s="967"/>
      <c r="BAS49" s="967"/>
      <c r="BAT49" s="967"/>
      <c r="BAU49" s="967"/>
      <c r="BAV49" s="967"/>
      <c r="BAW49" s="967"/>
      <c r="BAX49" s="967"/>
      <c r="BAY49" s="967"/>
      <c r="BAZ49" s="967"/>
      <c r="BBA49" s="967"/>
      <c r="BBB49" s="967"/>
      <c r="BBC49" s="967"/>
      <c r="BBD49" s="967"/>
      <c r="BBE49" s="967"/>
      <c r="BBF49" s="967"/>
      <c r="BBG49" s="967"/>
      <c r="BBH49" s="967"/>
      <c r="BBI49" s="967"/>
      <c r="BBJ49" s="967"/>
      <c r="BBK49" s="967"/>
      <c r="BBL49" s="967"/>
      <c r="BBM49" s="967"/>
      <c r="BBN49" s="967"/>
      <c r="BBO49" s="967"/>
      <c r="BBP49" s="967"/>
      <c r="BBQ49" s="967"/>
      <c r="BBR49" s="967"/>
      <c r="BBS49" s="967"/>
      <c r="BBT49" s="967"/>
      <c r="BBU49" s="967"/>
      <c r="BBV49" s="967"/>
      <c r="BBW49" s="967"/>
      <c r="BBX49" s="967"/>
      <c r="BBY49" s="967"/>
      <c r="BBZ49" s="967"/>
      <c r="BCA49" s="967"/>
      <c r="BCB49" s="967"/>
      <c r="BCC49" s="967"/>
      <c r="BCD49" s="967"/>
      <c r="BCE49" s="967"/>
      <c r="BCF49" s="967"/>
      <c r="BCG49" s="967"/>
      <c r="BCH49" s="967"/>
      <c r="BCI49" s="967"/>
      <c r="BCJ49" s="967"/>
      <c r="BCK49" s="967"/>
      <c r="BCL49" s="967"/>
      <c r="BCM49" s="967"/>
      <c r="BCN49" s="967"/>
      <c r="BCO49" s="967"/>
      <c r="BCP49" s="967"/>
      <c r="BCQ49" s="967"/>
      <c r="BCR49" s="967"/>
      <c r="BCS49" s="967"/>
      <c r="BCT49" s="967"/>
      <c r="BCU49" s="967"/>
      <c r="BCV49" s="967"/>
      <c r="BCW49" s="967"/>
      <c r="BCX49" s="967"/>
      <c r="BCY49" s="967"/>
      <c r="BCZ49" s="967"/>
      <c r="BDA49" s="967"/>
      <c r="BDB49" s="967"/>
      <c r="BDC49" s="967"/>
      <c r="BDD49" s="967"/>
      <c r="BDE49" s="967"/>
      <c r="BDF49" s="967"/>
      <c r="BDG49" s="967"/>
      <c r="BDH49" s="967"/>
      <c r="BDI49" s="967"/>
      <c r="BDJ49" s="967"/>
      <c r="BDK49" s="967"/>
      <c r="BDL49" s="967"/>
      <c r="BDM49" s="967"/>
      <c r="BDN49" s="967"/>
      <c r="BDO49" s="967"/>
      <c r="BDP49" s="967"/>
      <c r="BDQ49" s="967"/>
      <c r="BDR49" s="967"/>
      <c r="BDS49" s="967"/>
      <c r="BDT49" s="967"/>
      <c r="BDU49" s="967"/>
      <c r="BDV49" s="967"/>
      <c r="BDW49" s="967"/>
      <c r="BDX49" s="967"/>
      <c r="BDY49" s="967"/>
      <c r="BDZ49" s="967"/>
      <c r="BEA49" s="967"/>
      <c r="BEB49" s="967"/>
      <c r="BEC49" s="967"/>
      <c r="BED49" s="967"/>
      <c r="BEE49" s="967"/>
      <c r="BEF49" s="967"/>
      <c r="BEG49" s="967"/>
      <c r="BEH49" s="967"/>
      <c r="BEI49" s="967"/>
      <c r="BEJ49" s="967"/>
      <c r="BEK49" s="967"/>
      <c r="BEL49" s="967"/>
      <c r="BEM49" s="967"/>
      <c r="BEN49" s="967"/>
      <c r="BEO49" s="967"/>
      <c r="BEP49" s="967"/>
      <c r="BEQ49" s="967"/>
      <c r="BER49" s="967"/>
      <c r="BES49" s="967"/>
      <c r="BET49" s="967"/>
      <c r="BEU49" s="967"/>
      <c r="BEV49" s="967"/>
      <c r="BEW49" s="967"/>
      <c r="BEX49" s="967"/>
      <c r="BEY49" s="967"/>
      <c r="BEZ49" s="967"/>
      <c r="BFA49" s="967"/>
      <c r="BFB49" s="967"/>
      <c r="BFC49" s="967"/>
      <c r="BFD49" s="967"/>
      <c r="BFE49" s="967"/>
      <c r="BFF49" s="967"/>
      <c r="BFG49" s="967"/>
      <c r="BFH49" s="967"/>
      <c r="BFI49" s="967"/>
      <c r="BFJ49" s="967"/>
      <c r="BFK49" s="967"/>
      <c r="BFL49" s="967"/>
      <c r="BFM49" s="967"/>
      <c r="BFN49" s="967"/>
      <c r="BFO49" s="967"/>
      <c r="BFP49" s="967"/>
      <c r="BFQ49" s="967"/>
      <c r="BFR49" s="967"/>
      <c r="BFS49" s="967"/>
      <c r="BFT49" s="967"/>
      <c r="BFU49" s="967"/>
      <c r="BFV49" s="967"/>
      <c r="BFW49" s="967"/>
      <c r="BFX49" s="967"/>
      <c r="BFY49" s="967"/>
      <c r="BFZ49" s="967"/>
      <c r="BGA49" s="967"/>
      <c r="BGB49" s="967"/>
      <c r="BGC49" s="967"/>
      <c r="BGD49" s="967"/>
      <c r="BGE49" s="967"/>
      <c r="BGF49" s="967"/>
      <c r="BGG49" s="967"/>
      <c r="BGH49" s="967"/>
      <c r="BGI49" s="967"/>
      <c r="BGJ49" s="967"/>
      <c r="BGK49" s="967"/>
      <c r="BGL49" s="967"/>
      <c r="BGM49" s="967"/>
      <c r="BGN49" s="967"/>
      <c r="BGO49" s="967"/>
      <c r="BGP49" s="967"/>
      <c r="BGQ49" s="967"/>
      <c r="BGR49" s="967"/>
      <c r="BGS49" s="967"/>
      <c r="BGT49" s="967"/>
      <c r="BGU49" s="967"/>
      <c r="BGV49" s="967"/>
      <c r="BGW49" s="967"/>
      <c r="BGX49" s="967"/>
      <c r="BGY49" s="967"/>
      <c r="BGZ49" s="967"/>
      <c r="BHA49" s="967"/>
      <c r="BHB49" s="967"/>
      <c r="BHC49" s="967"/>
      <c r="BHD49" s="967"/>
      <c r="BHE49" s="967"/>
      <c r="BHF49" s="967"/>
      <c r="BHG49" s="967"/>
      <c r="BHH49" s="967"/>
      <c r="BHI49" s="967"/>
      <c r="BHJ49" s="967"/>
      <c r="BHK49" s="967"/>
      <c r="BHL49" s="967"/>
      <c r="BHM49" s="967"/>
      <c r="BHN49" s="967"/>
      <c r="BHO49" s="967"/>
      <c r="BHP49" s="967"/>
      <c r="BHQ49" s="967"/>
      <c r="BHR49" s="967"/>
      <c r="BHS49" s="967"/>
      <c r="BHT49" s="967"/>
      <c r="BHU49" s="967"/>
      <c r="BHV49" s="967"/>
      <c r="BHW49" s="967"/>
      <c r="BHX49" s="967"/>
      <c r="BHY49" s="967"/>
      <c r="BHZ49" s="967"/>
      <c r="BIA49" s="967"/>
      <c r="BIB49" s="967"/>
      <c r="BIC49" s="967"/>
      <c r="BID49" s="967"/>
      <c r="BIE49" s="967"/>
      <c r="BIF49" s="967"/>
      <c r="BIG49" s="967"/>
      <c r="BIH49" s="967"/>
      <c r="BII49" s="967"/>
      <c r="BIJ49" s="967"/>
      <c r="BIK49" s="967"/>
      <c r="BIL49" s="967"/>
      <c r="BIM49" s="967"/>
      <c r="BIN49" s="967"/>
      <c r="BIO49" s="967"/>
      <c r="BIP49" s="967"/>
      <c r="BIQ49" s="967"/>
      <c r="BIR49" s="967"/>
      <c r="BIS49" s="967"/>
      <c r="BIT49" s="967"/>
      <c r="BIU49" s="967"/>
      <c r="BIV49" s="967"/>
      <c r="BIW49" s="967"/>
      <c r="BIX49" s="967"/>
      <c r="BIY49" s="967"/>
      <c r="BIZ49" s="967"/>
      <c r="BJA49" s="967"/>
      <c r="BJB49" s="967"/>
      <c r="BJC49" s="967"/>
      <c r="BJD49" s="967"/>
      <c r="BJE49" s="967"/>
      <c r="BJF49" s="967"/>
      <c r="BJG49" s="967"/>
      <c r="BJH49" s="967"/>
      <c r="BJI49" s="967"/>
      <c r="BJJ49" s="967"/>
      <c r="BJK49" s="967"/>
      <c r="BJL49" s="967"/>
      <c r="BJM49" s="967"/>
      <c r="BJN49" s="967"/>
      <c r="BJO49" s="967"/>
      <c r="BJP49" s="967"/>
      <c r="BJQ49" s="967"/>
      <c r="BJR49" s="967"/>
      <c r="BJS49" s="967"/>
      <c r="BJT49" s="967"/>
      <c r="BJU49" s="967"/>
      <c r="BJV49" s="967"/>
      <c r="BJW49" s="967"/>
      <c r="BJX49" s="967"/>
      <c r="BJY49" s="967"/>
      <c r="BJZ49" s="967"/>
      <c r="BKA49" s="967"/>
      <c r="BKB49" s="967"/>
      <c r="BKC49" s="967"/>
      <c r="BKD49" s="967"/>
      <c r="BKE49" s="967"/>
      <c r="BKF49" s="967"/>
      <c r="BKG49" s="967"/>
      <c r="BKH49" s="967"/>
      <c r="BKI49" s="967"/>
      <c r="BKJ49" s="967"/>
      <c r="BKK49" s="967"/>
      <c r="BKL49" s="967"/>
      <c r="BKM49" s="967"/>
      <c r="BKN49" s="967"/>
      <c r="BKO49" s="967"/>
      <c r="BKP49" s="967"/>
      <c r="BKQ49" s="967"/>
      <c r="BKR49" s="967"/>
      <c r="BKS49" s="967"/>
      <c r="BKT49" s="967"/>
      <c r="BKU49" s="967"/>
      <c r="BKV49" s="967"/>
      <c r="BKW49" s="967"/>
      <c r="BKX49" s="967"/>
      <c r="BKY49" s="967"/>
      <c r="BKZ49" s="967"/>
      <c r="BLA49" s="967"/>
      <c r="BLB49" s="967"/>
      <c r="BLC49" s="967"/>
      <c r="BLD49" s="967"/>
      <c r="BLE49" s="967"/>
      <c r="BLF49" s="967"/>
      <c r="BLG49" s="967"/>
      <c r="BLH49" s="967"/>
      <c r="BLI49" s="967"/>
      <c r="BLJ49" s="967"/>
      <c r="BLK49" s="967"/>
      <c r="BLL49" s="967"/>
      <c r="BLM49" s="967"/>
      <c r="BLN49" s="967"/>
      <c r="BLO49" s="967"/>
      <c r="BLP49" s="967"/>
      <c r="BLQ49" s="967"/>
      <c r="BLR49" s="967"/>
      <c r="BLS49" s="967"/>
      <c r="BLT49" s="967"/>
      <c r="BLU49" s="967"/>
      <c r="BLV49" s="967"/>
      <c r="BLW49" s="967"/>
      <c r="BLX49" s="967"/>
      <c r="BLY49" s="967"/>
      <c r="BLZ49" s="967"/>
      <c r="BMA49" s="967"/>
      <c r="BMB49" s="967"/>
      <c r="BMC49" s="967"/>
      <c r="BMD49" s="967"/>
      <c r="BME49" s="967"/>
      <c r="BMF49" s="967"/>
      <c r="BMG49" s="967"/>
      <c r="BMH49" s="967"/>
      <c r="BMI49" s="967"/>
      <c r="BMJ49" s="967"/>
      <c r="BMK49" s="967"/>
      <c r="BML49" s="967"/>
      <c r="BMM49" s="967"/>
      <c r="BMN49" s="967"/>
      <c r="BMO49" s="967"/>
      <c r="BMP49" s="967"/>
      <c r="BMQ49" s="967"/>
      <c r="BMR49" s="967"/>
      <c r="BMS49" s="967"/>
      <c r="BMT49" s="967"/>
      <c r="BMU49" s="967"/>
      <c r="BMV49" s="967"/>
      <c r="BMW49" s="967"/>
      <c r="BMX49" s="967"/>
      <c r="BMY49" s="967"/>
      <c r="BMZ49" s="967"/>
      <c r="BNA49" s="967"/>
      <c r="BNB49" s="967"/>
      <c r="BNC49" s="967"/>
      <c r="BND49" s="967"/>
      <c r="BNE49" s="967"/>
      <c r="BNF49" s="967"/>
      <c r="BNG49" s="967"/>
      <c r="BNH49" s="967"/>
      <c r="BNI49" s="967"/>
      <c r="BNJ49" s="967"/>
      <c r="BNK49" s="967"/>
      <c r="BNL49" s="967"/>
      <c r="BNM49" s="967"/>
      <c r="BNN49" s="967"/>
      <c r="BNO49" s="967"/>
      <c r="BNP49" s="967"/>
      <c r="BNQ49" s="967"/>
      <c r="BNR49" s="967"/>
      <c r="BNS49" s="967"/>
      <c r="BNT49" s="967"/>
      <c r="BNU49" s="967"/>
      <c r="BNV49" s="967"/>
      <c r="BNW49" s="967"/>
      <c r="BNX49" s="967"/>
      <c r="BNY49" s="967"/>
      <c r="BNZ49" s="967"/>
      <c r="BOA49" s="967"/>
      <c r="BOB49" s="967"/>
      <c r="BOC49" s="967"/>
      <c r="BOD49" s="967"/>
      <c r="BOE49" s="967"/>
      <c r="BOF49" s="967"/>
      <c r="BOG49" s="967"/>
      <c r="BOH49" s="967"/>
      <c r="BOI49" s="967"/>
      <c r="BOJ49" s="967"/>
      <c r="BOK49" s="967"/>
      <c r="BOL49" s="967"/>
      <c r="BOM49" s="967"/>
      <c r="BON49" s="967"/>
      <c r="BOO49" s="967"/>
      <c r="BOP49" s="967"/>
      <c r="BOQ49" s="967"/>
      <c r="BOR49" s="967"/>
      <c r="BOS49" s="967"/>
      <c r="BOT49" s="967"/>
      <c r="BOU49" s="967"/>
      <c r="BOV49" s="967"/>
      <c r="BOW49" s="967"/>
      <c r="BOX49" s="967"/>
      <c r="BOY49" s="967"/>
      <c r="BOZ49" s="967"/>
      <c r="BPA49" s="967"/>
      <c r="BPB49" s="967"/>
      <c r="BPC49" s="967"/>
      <c r="BPD49" s="967"/>
      <c r="BPE49" s="967"/>
      <c r="BPF49" s="967"/>
      <c r="BPG49" s="967"/>
      <c r="BPH49" s="967"/>
      <c r="BPI49" s="967"/>
      <c r="BPJ49" s="967"/>
      <c r="BPK49" s="967"/>
      <c r="BPL49" s="967"/>
      <c r="BPM49" s="967"/>
      <c r="BPN49" s="967"/>
      <c r="BPO49" s="967"/>
      <c r="BPP49" s="967"/>
      <c r="BPQ49" s="967"/>
      <c r="BPR49" s="967"/>
      <c r="BPS49" s="967"/>
      <c r="BPT49" s="967"/>
      <c r="BPU49" s="967"/>
      <c r="BPV49" s="967"/>
      <c r="BPW49" s="967"/>
      <c r="BPX49" s="967"/>
      <c r="BPY49" s="967"/>
      <c r="BPZ49" s="967"/>
      <c r="BQA49" s="967"/>
      <c r="BQB49" s="967"/>
      <c r="BQC49" s="967"/>
      <c r="BQD49" s="967"/>
      <c r="BQE49" s="967"/>
      <c r="BQF49" s="967"/>
      <c r="BQG49" s="967"/>
      <c r="BQH49" s="967"/>
      <c r="BQI49" s="967"/>
      <c r="BQJ49" s="967"/>
      <c r="BQK49" s="967"/>
      <c r="BQL49" s="967"/>
      <c r="BQM49" s="967"/>
      <c r="BQN49" s="967"/>
      <c r="BQO49" s="967"/>
      <c r="BQP49" s="967"/>
      <c r="BQQ49" s="967"/>
      <c r="BQR49" s="967"/>
      <c r="BQS49" s="967"/>
      <c r="BQT49" s="967"/>
      <c r="BQU49" s="967"/>
      <c r="BQV49" s="967"/>
      <c r="BQW49" s="967"/>
      <c r="BQX49" s="967"/>
      <c r="BQY49" s="967"/>
      <c r="BQZ49" s="967"/>
      <c r="BRA49" s="967"/>
      <c r="BRB49" s="967"/>
      <c r="BRC49" s="967"/>
      <c r="BRD49" s="967"/>
      <c r="BRE49" s="967"/>
      <c r="BRF49" s="967"/>
      <c r="BRG49" s="967"/>
      <c r="BRH49" s="967"/>
      <c r="BRI49" s="967"/>
      <c r="BRJ49" s="967"/>
      <c r="BRK49" s="967"/>
      <c r="BRL49" s="967"/>
      <c r="BRM49" s="967"/>
      <c r="BRN49" s="967"/>
      <c r="BRO49" s="967"/>
      <c r="BRP49" s="967"/>
      <c r="BRQ49" s="967"/>
      <c r="BRR49" s="967"/>
      <c r="BRS49" s="967"/>
      <c r="BRT49" s="967"/>
      <c r="BRU49" s="967"/>
      <c r="BRV49" s="967"/>
      <c r="BRW49" s="967"/>
      <c r="BRX49" s="967"/>
      <c r="BRY49" s="967"/>
      <c r="BRZ49" s="967"/>
      <c r="BSA49" s="967"/>
      <c r="BSB49" s="967"/>
      <c r="BSC49" s="967"/>
      <c r="BSD49" s="967"/>
      <c r="BSE49" s="967"/>
      <c r="BSF49" s="967"/>
      <c r="BSG49" s="967"/>
      <c r="BSH49" s="967"/>
      <c r="BSI49" s="967"/>
      <c r="BSJ49" s="967"/>
      <c r="BSK49" s="967"/>
      <c r="BSL49" s="967"/>
      <c r="BSM49" s="967"/>
      <c r="BSN49" s="967"/>
      <c r="BSO49" s="967"/>
      <c r="BSP49" s="967"/>
      <c r="BSQ49" s="967"/>
      <c r="BSR49" s="967"/>
      <c r="BSS49" s="967"/>
      <c r="BST49" s="967"/>
      <c r="BSU49" s="967"/>
      <c r="BSV49" s="967"/>
      <c r="BSW49" s="967"/>
      <c r="BSX49" s="967"/>
      <c r="BSY49" s="967"/>
      <c r="BSZ49" s="967"/>
      <c r="BTA49" s="967"/>
      <c r="BTB49" s="967"/>
      <c r="BTC49" s="967"/>
      <c r="BTD49" s="967"/>
      <c r="BTE49" s="967"/>
      <c r="BTF49" s="967"/>
      <c r="BTG49" s="967"/>
      <c r="BTH49" s="967"/>
      <c r="BTI49" s="967"/>
      <c r="BTJ49" s="967"/>
      <c r="BTK49" s="967"/>
      <c r="BTL49" s="967"/>
      <c r="BTM49" s="967"/>
      <c r="BTN49" s="967"/>
      <c r="BTO49" s="967"/>
      <c r="BTP49" s="967"/>
      <c r="BTQ49" s="967"/>
      <c r="BTR49" s="967"/>
      <c r="BTS49" s="967"/>
      <c r="BTT49" s="967"/>
      <c r="BTU49" s="967"/>
      <c r="BTV49" s="967"/>
      <c r="BTW49" s="967"/>
      <c r="BTX49" s="967"/>
      <c r="BTY49" s="967"/>
      <c r="BTZ49" s="967"/>
      <c r="BUA49" s="967"/>
      <c r="BUB49" s="967"/>
      <c r="BUC49" s="967"/>
      <c r="BUD49" s="967"/>
      <c r="BUE49" s="967"/>
      <c r="BUF49" s="967"/>
      <c r="BUG49" s="967"/>
      <c r="BUH49" s="967"/>
      <c r="BUI49" s="967"/>
      <c r="BUJ49" s="967"/>
      <c r="BUK49" s="967"/>
      <c r="BUL49" s="967"/>
      <c r="BUM49" s="967"/>
      <c r="BUN49" s="967"/>
      <c r="BUO49" s="967"/>
      <c r="BUP49" s="967"/>
      <c r="BUQ49" s="967"/>
      <c r="BUR49" s="967"/>
      <c r="BUS49" s="967"/>
      <c r="BUT49" s="967"/>
      <c r="BUU49" s="967"/>
      <c r="BUV49" s="967"/>
      <c r="BUW49" s="967"/>
      <c r="BUX49" s="967"/>
      <c r="BUY49" s="967"/>
      <c r="BUZ49" s="967"/>
      <c r="BVA49" s="967"/>
      <c r="BVB49" s="967"/>
      <c r="BVC49" s="967"/>
      <c r="BVD49" s="967"/>
      <c r="BVE49" s="967"/>
      <c r="BVF49" s="967"/>
      <c r="BVG49" s="967"/>
      <c r="BVH49" s="967"/>
      <c r="BVI49" s="967"/>
      <c r="BVJ49" s="967"/>
      <c r="BVK49" s="967"/>
      <c r="BVL49" s="967"/>
      <c r="BVM49" s="967"/>
      <c r="BVN49" s="967"/>
      <c r="BVO49" s="967"/>
      <c r="BVP49" s="967"/>
      <c r="BVQ49" s="967"/>
      <c r="BVR49" s="967"/>
      <c r="BVS49" s="967"/>
      <c r="BVT49" s="967"/>
      <c r="BVU49" s="967"/>
      <c r="BVV49" s="967"/>
      <c r="BVW49" s="967"/>
      <c r="BVX49" s="967"/>
      <c r="BVY49" s="967"/>
      <c r="BVZ49" s="967"/>
      <c r="BWA49" s="967"/>
      <c r="BWB49" s="967"/>
      <c r="BWC49" s="967"/>
      <c r="BWD49" s="967"/>
      <c r="BWE49" s="967"/>
      <c r="BWF49" s="967"/>
      <c r="BWG49" s="967"/>
      <c r="BWH49" s="967"/>
      <c r="BWI49" s="967"/>
      <c r="BWJ49" s="967"/>
      <c r="BWK49" s="967"/>
      <c r="BWL49" s="967"/>
      <c r="BWM49" s="967"/>
      <c r="BWN49" s="967"/>
      <c r="BWO49" s="967"/>
      <c r="BWP49" s="967"/>
      <c r="BWQ49" s="967"/>
      <c r="BWR49" s="967"/>
      <c r="BWS49" s="967"/>
      <c r="BWT49" s="967"/>
      <c r="BWU49" s="967"/>
      <c r="BWV49" s="967"/>
      <c r="BWW49" s="967"/>
      <c r="BWX49" s="967"/>
      <c r="BWY49" s="967"/>
      <c r="BWZ49" s="967"/>
      <c r="BXA49" s="967"/>
      <c r="BXB49" s="967"/>
      <c r="BXC49" s="967"/>
      <c r="BXD49" s="967"/>
      <c r="BXE49" s="967"/>
      <c r="BXF49" s="967"/>
      <c r="BXG49" s="967"/>
      <c r="BXH49" s="967"/>
      <c r="BXI49" s="967"/>
      <c r="BXJ49" s="967"/>
      <c r="BXK49" s="967"/>
      <c r="BXL49" s="967"/>
      <c r="BXM49" s="967"/>
      <c r="BXN49" s="967"/>
      <c r="BXO49" s="967"/>
      <c r="BXP49" s="967"/>
      <c r="BXQ49" s="967"/>
      <c r="BXR49" s="967"/>
      <c r="BXS49" s="967"/>
      <c r="BXT49" s="967"/>
      <c r="BXU49" s="967"/>
      <c r="BXV49" s="967"/>
      <c r="BXW49" s="967"/>
      <c r="BXX49" s="967"/>
      <c r="BXY49" s="967"/>
      <c r="BXZ49" s="967"/>
      <c r="BYA49" s="967"/>
      <c r="BYB49" s="967"/>
      <c r="BYC49" s="967"/>
      <c r="BYD49" s="967"/>
      <c r="BYE49" s="967"/>
      <c r="BYF49" s="967"/>
      <c r="BYG49" s="967"/>
      <c r="BYH49" s="967"/>
      <c r="BYI49" s="967"/>
      <c r="BYJ49" s="967"/>
      <c r="BYK49" s="967"/>
      <c r="BYL49" s="967"/>
      <c r="BYM49" s="967"/>
      <c r="BYN49" s="967"/>
      <c r="BYO49" s="967"/>
      <c r="BYP49" s="967"/>
      <c r="BYQ49" s="967"/>
      <c r="BYR49" s="967"/>
      <c r="BYS49" s="967"/>
      <c r="BYT49" s="967"/>
      <c r="BYU49" s="967"/>
      <c r="BYV49" s="967"/>
      <c r="BYW49" s="967"/>
      <c r="BYX49" s="967"/>
      <c r="BYY49" s="967"/>
      <c r="BYZ49" s="967"/>
      <c r="BZA49" s="967"/>
      <c r="BZB49" s="967"/>
      <c r="BZC49" s="967"/>
      <c r="BZD49" s="967"/>
      <c r="BZE49" s="967"/>
      <c r="BZF49" s="967"/>
      <c r="BZG49" s="967"/>
      <c r="BZH49" s="967"/>
      <c r="BZI49" s="967"/>
      <c r="BZJ49" s="967"/>
      <c r="BZK49" s="967"/>
      <c r="BZL49" s="967"/>
      <c r="BZM49" s="967"/>
      <c r="BZN49" s="967"/>
      <c r="BZO49" s="967"/>
      <c r="BZP49" s="967"/>
      <c r="BZQ49" s="967"/>
      <c r="BZR49" s="967"/>
      <c r="BZS49" s="967"/>
      <c r="BZT49" s="967"/>
      <c r="BZU49" s="967"/>
      <c r="BZV49" s="967"/>
      <c r="BZW49" s="967"/>
      <c r="BZX49" s="967"/>
      <c r="BZY49" s="967"/>
      <c r="BZZ49" s="967"/>
      <c r="CAA49" s="967"/>
      <c r="CAB49" s="967"/>
      <c r="CAC49" s="967"/>
      <c r="CAD49" s="967"/>
      <c r="CAE49" s="967"/>
      <c r="CAF49" s="967"/>
      <c r="CAG49" s="967"/>
      <c r="CAH49" s="967"/>
      <c r="CAI49" s="967"/>
      <c r="CAJ49" s="967"/>
      <c r="CAK49" s="967"/>
      <c r="CAL49" s="967"/>
      <c r="CAM49" s="967"/>
      <c r="CAN49" s="967"/>
      <c r="CAO49" s="967"/>
      <c r="CAP49" s="967"/>
      <c r="CAQ49" s="967"/>
      <c r="CAR49" s="967"/>
      <c r="CAS49" s="967"/>
      <c r="CAT49" s="967"/>
      <c r="CAU49" s="967"/>
      <c r="CAV49" s="967"/>
      <c r="CAW49" s="967"/>
      <c r="CAX49" s="967"/>
      <c r="CAY49" s="967"/>
      <c r="CAZ49" s="967"/>
      <c r="CBA49" s="967"/>
      <c r="CBB49" s="967"/>
      <c r="CBC49" s="967"/>
      <c r="CBD49" s="967"/>
      <c r="CBE49" s="967"/>
      <c r="CBF49" s="967"/>
      <c r="CBG49" s="967"/>
      <c r="CBH49" s="967"/>
      <c r="CBI49" s="967"/>
      <c r="CBJ49" s="967"/>
      <c r="CBK49" s="967"/>
      <c r="CBL49" s="967"/>
      <c r="CBM49" s="967"/>
      <c r="CBN49" s="967"/>
      <c r="CBO49" s="967"/>
      <c r="CBP49" s="967"/>
      <c r="CBQ49" s="967"/>
      <c r="CBR49" s="967"/>
      <c r="CBS49" s="967"/>
      <c r="CBT49" s="967"/>
      <c r="CBU49" s="967"/>
      <c r="CBV49" s="967"/>
      <c r="CBW49" s="967"/>
      <c r="CBX49" s="967"/>
      <c r="CBY49" s="967"/>
      <c r="CBZ49" s="967"/>
      <c r="CCA49" s="967"/>
      <c r="CCB49" s="967"/>
      <c r="CCC49" s="967"/>
      <c r="CCD49" s="967"/>
      <c r="CCE49" s="967"/>
      <c r="CCF49" s="967"/>
      <c r="CCG49" s="967"/>
      <c r="CCH49" s="967"/>
      <c r="CCI49" s="967"/>
      <c r="CCJ49" s="967"/>
      <c r="CCK49" s="967"/>
      <c r="CCL49" s="967"/>
      <c r="CCM49" s="967"/>
      <c r="CCN49" s="967"/>
      <c r="CCO49" s="967"/>
      <c r="CCP49" s="967"/>
      <c r="CCQ49" s="967"/>
      <c r="CCR49" s="967"/>
      <c r="CCS49" s="967"/>
      <c r="CCT49" s="967"/>
      <c r="CCU49" s="967"/>
      <c r="CCV49" s="967"/>
      <c r="CCW49" s="967"/>
      <c r="CCX49" s="967"/>
      <c r="CCY49" s="967"/>
      <c r="CCZ49" s="967"/>
      <c r="CDA49" s="967"/>
      <c r="CDB49" s="967"/>
      <c r="CDC49" s="967"/>
      <c r="CDD49" s="967"/>
      <c r="CDE49" s="967"/>
      <c r="CDF49" s="967"/>
      <c r="CDG49" s="967"/>
      <c r="CDH49" s="967"/>
      <c r="CDI49" s="967"/>
      <c r="CDJ49" s="967"/>
      <c r="CDK49" s="967"/>
      <c r="CDL49" s="967"/>
      <c r="CDM49" s="967"/>
      <c r="CDN49" s="967"/>
      <c r="CDO49" s="967"/>
      <c r="CDP49" s="967"/>
      <c r="CDQ49" s="967"/>
      <c r="CDR49" s="967"/>
      <c r="CDS49" s="967"/>
      <c r="CDT49" s="967"/>
      <c r="CDU49" s="967"/>
      <c r="CDV49" s="967"/>
      <c r="CDW49" s="967"/>
      <c r="CDX49" s="967"/>
      <c r="CDY49" s="967"/>
      <c r="CDZ49" s="967"/>
      <c r="CEA49" s="967"/>
      <c r="CEB49" s="967"/>
      <c r="CEC49" s="967"/>
      <c r="CED49" s="967"/>
      <c r="CEE49" s="967"/>
      <c r="CEF49" s="967"/>
      <c r="CEG49" s="967"/>
      <c r="CEH49" s="967"/>
      <c r="CEI49" s="967"/>
      <c r="CEJ49" s="967"/>
      <c r="CEK49" s="967"/>
      <c r="CEL49" s="967"/>
      <c r="CEM49" s="967"/>
      <c r="CEN49" s="967"/>
      <c r="CEO49" s="967"/>
      <c r="CEP49" s="967"/>
      <c r="CEQ49" s="967"/>
      <c r="CER49" s="967"/>
      <c r="CES49" s="967"/>
      <c r="CET49" s="967"/>
      <c r="CEU49" s="967"/>
      <c r="CEV49" s="967"/>
      <c r="CEW49" s="967"/>
      <c r="CEX49" s="967"/>
      <c r="CEY49" s="967"/>
      <c r="CEZ49" s="967"/>
      <c r="CFA49" s="967"/>
      <c r="CFB49" s="967"/>
      <c r="CFC49" s="967"/>
      <c r="CFD49" s="967"/>
      <c r="CFE49" s="967"/>
      <c r="CFF49" s="967"/>
      <c r="CFG49" s="967"/>
      <c r="CFH49" s="967"/>
      <c r="CFI49" s="967"/>
      <c r="CFJ49" s="967"/>
      <c r="CFK49" s="967"/>
      <c r="CFL49" s="967"/>
      <c r="CFM49" s="967"/>
      <c r="CFN49" s="967"/>
      <c r="CFO49" s="967"/>
      <c r="CFP49" s="967"/>
      <c r="CFQ49" s="967"/>
      <c r="CFR49" s="967"/>
      <c r="CFS49" s="967"/>
      <c r="CFT49" s="967"/>
      <c r="CFU49" s="967"/>
      <c r="CFV49" s="967"/>
      <c r="CFW49" s="967"/>
      <c r="CFX49" s="967"/>
      <c r="CFY49" s="967"/>
      <c r="CFZ49" s="967"/>
      <c r="CGA49" s="967"/>
      <c r="CGB49" s="967"/>
      <c r="CGC49" s="967"/>
      <c r="CGD49" s="967"/>
      <c r="CGE49" s="967"/>
      <c r="CGF49" s="967"/>
      <c r="CGG49" s="967"/>
      <c r="CGH49" s="967"/>
      <c r="CGI49" s="967"/>
      <c r="CGJ49" s="967"/>
      <c r="CGK49" s="967"/>
      <c r="CGL49" s="967"/>
      <c r="CGM49" s="967"/>
      <c r="CGN49" s="967"/>
      <c r="CGO49" s="967"/>
      <c r="CGP49" s="967"/>
      <c r="CGQ49" s="967"/>
      <c r="CGR49" s="967"/>
      <c r="CGS49" s="967"/>
      <c r="CGT49" s="967"/>
      <c r="CGU49" s="967"/>
      <c r="CGV49" s="967"/>
      <c r="CGW49" s="967"/>
      <c r="CGX49" s="967"/>
      <c r="CGY49" s="967"/>
      <c r="CGZ49" s="967"/>
      <c r="CHA49" s="967"/>
      <c r="CHB49" s="967"/>
      <c r="CHC49" s="967"/>
      <c r="CHD49" s="967"/>
      <c r="CHE49" s="967"/>
      <c r="CHF49" s="967"/>
      <c r="CHG49" s="967"/>
      <c r="CHH49" s="967"/>
      <c r="CHI49" s="967"/>
      <c r="CHJ49" s="967"/>
      <c r="CHK49" s="967"/>
      <c r="CHL49" s="967"/>
      <c r="CHM49" s="967"/>
      <c r="CHN49" s="967"/>
      <c r="CHO49" s="967"/>
      <c r="CHP49" s="967"/>
      <c r="CHQ49" s="967"/>
      <c r="CHR49" s="967"/>
      <c r="CHS49" s="967"/>
      <c r="CHT49" s="967"/>
      <c r="CHU49" s="967"/>
      <c r="CHV49" s="967"/>
      <c r="CHW49" s="967"/>
      <c r="CHX49" s="967"/>
      <c r="CHY49" s="967"/>
      <c r="CHZ49" s="967"/>
      <c r="CIA49" s="967"/>
      <c r="CIB49" s="967"/>
      <c r="CIC49" s="967"/>
      <c r="CID49" s="967"/>
      <c r="CIE49" s="967"/>
      <c r="CIF49" s="967"/>
      <c r="CIG49" s="967"/>
      <c r="CIH49" s="967"/>
      <c r="CII49" s="967"/>
      <c r="CIJ49" s="967"/>
      <c r="CIK49" s="967"/>
      <c r="CIL49" s="967"/>
      <c r="CIM49" s="967"/>
      <c r="CIN49" s="967"/>
      <c r="CIO49" s="967"/>
      <c r="CIP49" s="967"/>
      <c r="CIQ49" s="967"/>
      <c r="CIR49" s="967"/>
      <c r="CIS49" s="967"/>
      <c r="CIT49" s="967"/>
      <c r="CIU49" s="967"/>
      <c r="CIV49" s="967"/>
      <c r="CIW49" s="967"/>
      <c r="CIX49" s="967"/>
      <c r="CIY49" s="967"/>
      <c r="CIZ49" s="967"/>
      <c r="CJA49" s="967"/>
      <c r="CJB49" s="967"/>
      <c r="CJC49" s="967"/>
      <c r="CJD49" s="967"/>
      <c r="CJE49" s="967"/>
      <c r="CJF49" s="967"/>
      <c r="CJG49" s="967"/>
      <c r="CJH49" s="967"/>
      <c r="CJI49" s="967"/>
      <c r="CJJ49" s="967"/>
      <c r="CJK49" s="967"/>
      <c r="CJL49" s="967"/>
      <c r="CJM49" s="967"/>
      <c r="CJN49" s="967"/>
      <c r="CJO49" s="967"/>
      <c r="CJP49" s="967"/>
      <c r="CJQ49" s="967"/>
      <c r="CJR49" s="967"/>
      <c r="CJS49" s="967"/>
      <c r="CJT49" s="967"/>
      <c r="CJU49" s="967"/>
      <c r="CJV49" s="967"/>
      <c r="CJW49" s="967"/>
      <c r="CJX49" s="967"/>
      <c r="CJY49" s="967"/>
      <c r="CJZ49" s="967"/>
      <c r="CKA49" s="967"/>
      <c r="CKB49" s="967"/>
      <c r="CKC49" s="967"/>
      <c r="CKD49" s="967"/>
      <c r="CKE49" s="967"/>
      <c r="CKF49" s="967"/>
      <c r="CKG49" s="967"/>
      <c r="CKH49" s="967"/>
      <c r="CKI49" s="967"/>
      <c r="CKJ49" s="967"/>
      <c r="CKK49" s="967"/>
      <c r="CKL49" s="967"/>
      <c r="CKM49" s="967"/>
      <c r="CKN49" s="967"/>
      <c r="CKO49" s="967"/>
      <c r="CKP49" s="967"/>
      <c r="CKQ49" s="967"/>
      <c r="CKR49" s="967"/>
      <c r="CKS49" s="967"/>
      <c r="CKT49" s="967"/>
      <c r="CKU49" s="967"/>
      <c r="CKV49" s="967"/>
      <c r="CKW49" s="967"/>
      <c r="CKX49" s="967"/>
      <c r="CKY49" s="967"/>
      <c r="CKZ49" s="967"/>
      <c r="CLA49" s="967"/>
      <c r="CLB49" s="967"/>
      <c r="CLC49" s="967"/>
      <c r="CLD49" s="967"/>
      <c r="CLE49" s="967"/>
      <c r="CLF49" s="967"/>
      <c r="CLG49" s="967"/>
      <c r="CLH49" s="967"/>
      <c r="CLI49" s="967"/>
      <c r="CLJ49" s="967"/>
      <c r="CLK49" s="967"/>
      <c r="CLL49" s="967"/>
      <c r="CLM49" s="967"/>
      <c r="CLN49" s="967"/>
      <c r="CLO49" s="967"/>
      <c r="CLP49" s="967"/>
      <c r="CLQ49" s="967"/>
      <c r="CLR49" s="967"/>
      <c r="CLS49" s="967"/>
      <c r="CLT49" s="967"/>
      <c r="CLU49" s="967"/>
      <c r="CLV49" s="967"/>
      <c r="CLW49" s="967"/>
      <c r="CLX49" s="967"/>
      <c r="CLY49" s="967"/>
      <c r="CLZ49" s="967"/>
      <c r="CMA49" s="967"/>
      <c r="CMB49" s="967"/>
      <c r="CMC49" s="967"/>
      <c r="CMD49" s="967"/>
      <c r="CME49" s="967"/>
      <c r="CMF49" s="967"/>
      <c r="CMG49" s="967"/>
      <c r="CMH49" s="967"/>
      <c r="CMI49" s="967"/>
      <c r="CMJ49" s="967"/>
      <c r="CMK49" s="967"/>
      <c r="CML49" s="967"/>
      <c r="CMM49" s="967"/>
      <c r="CMN49" s="967"/>
      <c r="CMO49" s="967"/>
      <c r="CMP49" s="967"/>
      <c r="CMQ49" s="967"/>
      <c r="CMR49" s="967"/>
      <c r="CMS49" s="967"/>
      <c r="CMT49" s="967"/>
      <c r="CMU49" s="967"/>
      <c r="CMV49" s="967"/>
      <c r="CMW49" s="967"/>
      <c r="CMX49" s="967"/>
      <c r="CMY49" s="967"/>
      <c r="CMZ49" s="967"/>
      <c r="CNA49" s="967"/>
      <c r="CNB49" s="967"/>
      <c r="CNC49" s="967"/>
      <c r="CND49" s="967"/>
      <c r="CNE49" s="967"/>
      <c r="CNF49" s="967"/>
      <c r="CNG49" s="967"/>
      <c r="CNH49" s="967"/>
      <c r="CNI49" s="967"/>
      <c r="CNJ49" s="967"/>
      <c r="CNK49" s="967"/>
      <c r="CNL49" s="967"/>
      <c r="CNM49" s="967"/>
      <c r="CNN49" s="967"/>
      <c r="CNO49" s="967"/>
      <c r="CNP49" s="967"/>
      <c r="CNQ49" s="967"/>
      <c r="CNR49" s="967"/>
      <c r="CNS49" s="967"/>
      <c r="CNT49" s="967"/>
      <c r="CNU49" s="967"/>
      <c r="CNV49" s="967"/>
      <c r="CNW49" s="967"/>
      <c r="CNX49" s="967"/>
      <c r="CNY49" s="967"/>
      <c r="CNZ49" s="967"/>
      <c r="COA49" s="967"/>
      <c r="COB49" s="967"/>
      <c r="COC49" s="967"/>
      <c r="COD49" s="967"/>
      <c r="COE49" s="967"/>
      <c r="COF49" s="967"/>
      <c r="COG49" s="967"/>
      <c r="COH49" s="967"/>
      <c r="COI49" s="967"/>
      <c r="COJ49" s="967"/>
      <c r="COK49" s="967"/>
      <c r="COL49" s="967"/>
      <c r="COM49" s="967"/>
      <c r="CON49" s="967"/>
      <c r="COO49" s="967"/>
      <c r="COP49" s="967"/>
      <c r="COQ49" s="967"/>
      <c r="COR49" s="967"/>
      <c r="COS49" s="967"/>
      <c r="COT49" s="967"/>
      <c r="COU49" s="967"/>
      <c r="COV49" s="967"/>
      <c r="COW49" s="967"/>
      <c r="COX49" s="967"/>
      <c r="COY49" s="967"/>
      <c r="COZ49" s="967"/>
      <c r="CPA49" s="967"/>
      <c r="CPB49" s="967"/>
      <c r="CPC49" s="967"/>
      <c r="CPD49" s="967"/>
      <c r="CPE49" s="967"/>
      <c r="CPF49" s="967"/>
      <c r="CPG49" s="967"/>
      <c r="CPH49" s="967"/>
      <c r="CPI49" s="967"/>
      <c r="CPJ49" s="967"/>
      <c r="CPK49" s="967"/>
      <c r="CPL49" s="967"/>
      <c r="CPM49" s="967"/>
      <c r="CPN49" s="967"/>
      <c r="CPO49" s="967"/>
      <c r="CPP49" s="967"/>
      <c r="CPQ49" s="967"/>
      <c r="CPR49" s="967"/>
      <c r="CPS49" s="967"/>
      <c r="CPT49" s="967"/>
      <c r="CPU49" s="967"/>
      <c r="CPV49" s="967"/>
      <c r="CPW49" s="967"/>
      <c r="CPX49" s="967"/>
      <c r="CPY49" s="967"/>
      <c r="CPZ49" s="967"/>
      <c r="CQA49" s="967"/>
      <c r="CQB49" s="967"/>
      <c r="CQC49" s="967"/>
      <c r="CQD49" s="967"/>
      <c r="CQE49" s="967"/>
      <c r="CQF49" s="967"/>
      <c r="CQG49" s="967"/>
      <c r="CQH49" s="967"/>
      <c r="CQI49" s="967"/>
      <c r="CQJ49" s="967"/>
      <c r="CQK49" s="967"/>
      <c r="CQL49" s="967"/>
      <c r="CQM49" s="967"/>
      <c r="CQN49" s="967"/>
      <c r="CQO49" s="967"/>
      <c r="CQP49" s="967"/>
      <c r="CQQ49" s="967"/>
      <c r="CQR49" s="967"/>
      <c r="CQS49" s="967"/>
      <c r="CQT49" s="967"/>
      <c r="CQU49" s="967"/>
      <c r="CQV49" s="967"/>
      <c r="CQW49" s="967"/>
      <c r="CQX49" s="967"/>
      <c r="CQY49" s="967"/>
      <c r="CQZ49" s="967"/>
      <c r="CRA49" s="967"/>
      <c r="CRB49" s="967"/>
      <c r="CRC49" s="967"/>
      <c r="CRD49" s="967"/>
      <c r="CRE49" s="967"/>
      <c r="CRF49" s="967"/>
      <c r="CRG49" s="967"/>
      <c r="CRH49" s="967"/>
      <c r="CRI49" s="967"/>
      <c r="CRJ49" s="967"/>
      <c r="CRK49" s="967"/>
      <c r="CRL49" s="967"/>
      <c r="CRM49" s="967"/>
      <c r="CRN49" s="967"/>
      <c r="CRO49" s="967"/>
      <c r="CRP49" s="967"/>
      <c r="CRQ49" s="967"/>
      <c r="CRR49" s="967"/>
      <c r="CRS49" s="967"/>
      <c r="CRT49" s="967"/>
      <c r="CRU49" s="967"/>
      <c r="CRV49" s="967"/>
      <c r="CRW49" s="967"/>
      <c r="CRX49" s="967"/>
      <c r="CRY49" s="967"/>
      <c r="CRZ49" s="967"/>
      <c r="CSA49" s="967"/>
      <c r="CSB49" s="967"/>
      <c r="CSC49" s="967"/>
      <c r="CSD49" s="967"/>
      <c r="CSE49" s="967"/>
      <c r="CSF49" s="967"/>
      <c r="CSG49" s="967"/>
      <c r="CSH49" s="967"/>
      <c r="CSI49" s="967"/>
      <c r="CSJ49" s="967"/>
      <c r="CSK49" s="967"/>
      <c r="CSL49" s="967"/>
      <c r="CSM49" s="967"/>
      <c r="CSN49" s="967"/>
      <c r="CSO49" s="967"/>
      <c r="CSP49" s="967"/>
      <c r="CSQ49" s="967"/>
      <c r="CSR49" s="967"/>
      <c r="CSS49" s="967"/>
      <c r="CST49" s="967"/>
      <c r="CSU49" s="967"/>
      <c r="CSV49" s="967"/>
      <c r="CSW49" s="967"/>
      <c r="CSX49" s="967"/>
      <c r="CSY49" s="967"/>
      <c r="CSZ49" s="967"/>
      <c r="CTA49" s="967"/>
      <c r="CTB49" s="967"/>
      <c r="CTC49" s="967"/>
      <c r="CTD49" s="967"/>
      <c r="CTE49" s="967"/>
      <c r="CTF49" s="967"/>
      <c r="CTG49" s="967"/>
      <c r="CTH49" s="967"/>
      <c r="CTI49" s="967"/>
      <c r="CTJ49" s="967"/>
      <c r="CTK49" s="967"/>
      <c r="CTL49" s="967"/>
      <c r="CTM49" s="967"/>
      <c r="CTN49" s="967"/>
      <c r="CTO49" s="967"/>
      <c r="CTP49" s="967"/>
      <c r="CTQ49" s="967"/>
      <c r="CTR49" s="967"/>
      <c r="CTS49" s="967"/>
      <c r="CTT49" s="967"/>
      <c r="CTU49" s="967"/>
      <c r="CTV49" s="967"/>
      <c r="CTW49" s="967"/>
      <c r="CTX49" s="967"/>
      <c r="CTY49" s="967"/>
      <c r="CTZ49" s="967"/>
      <c r="CUA49" s="967"/>
      <c r="CUB49" s="967"/>
      <c r="CUC49" s="967"/>
      <c r="CUD49" s="967"/>
      <c r="CUE49" s="967"/>
      <c r="CUF49" s="967"/>
      <c r="CUG49" s="967"/>
      <c r="CUH49" s="967"/>
      <c r="CUI49" s="967"/>
      <c r="CUJ49" s="967"/>
      <c r="CUK49" s="967"/>
      <c r="CUL49" s="967"/>
      <c r="CUM49" s="967"/>
      <c r="CUN49" s="967"/>
      <c r="CUO49" s="967"/>
      <c r="CUP49" s="967"/>
      <c r="CUQ49" s="967"/>
      <c r="CUR49" s="967"/>
      <c r="CUS49" s="967"/>
      <c r="CUT49" s="967"/>
      <c r="CUU49" s="967"/>
      <c r="CUV49" s="967"/>
      <c r="CUW49" s="967"/>
      <c r="CUX49" s="967"/>
      <c r="CUY49" s="967"/>
      <c r="CUZ49" s="967"/>
      <c r="CVA49" s="967"/>
      <c r="CVB49" s="967"/>
      <c r="CVC49" s="967"/>
      <c r="CVD49" s="967"/>
      <c r="CVE49" s="967"/>
      <c r="CVF49" s="967"/>
      <c r="CVG49" s="967"/>
      <c r="CVH49" s="967"/>
      <c r="CVI49" s="967"/>
      <c r="CVJ49" s="967"/>
      <c r="CVK49" s="967"/>
      <c r="CVL49" s="967"/>
      <c r="CVM49" s="967"/>
      <c r="CVN49" s="967"/>
      <c r="CVO49" s="967"/>
      <c r="CVP49" s="967"/>
      <c r="CVQ49" s="967"/>
      <c r="CVR49" s="967"/>
      <c r="CVS49" s="967"/>
      <c r="CVT49" s="967"/>
      <c r="CVU49" s="967"/>
      <c r="CVV49" s="967"/>
      <c r="CVW49" s="967"/>
      <c r="CVX49" s="967"/>
      <c r="CVY49" s="967"/>
      <c r="CVZ49" s="967"/>
      <c r="CWA49" s="967"/>
      <c r="CWB49" s="967"/>
      <c r="CWC49" s="967"/>
      <c r="CWD49" s="967"/>
      <c r="CWE49" s="967"/>
      <c r="CWF49" s="967"/>
      <c r="CWG49" s="967"/>
      <c r="CWH49" s="967"/>
      <c r="CWI49" s="967"/>
      <c r="CWJ49" s="967"/>
      <c r="CWK49" s="967"/>
      <c r="CWL49" s="967"/>
      <c r="CWM49" s="967"/>
      <c r="CWN49" s="967"/>
      <c r="CWO49" s="967"/>
      <c r="CWP49" s="967"/>
      <c r="CWQ49" s="967"/>
      <c r="CWR49" s="967"/>
      <c r="CWS49" s="967"/>
      <c r="CWT49" s="967"/>
      <c r="CWU49" s="967"/>
      <c r="CWV49" s="967"/>
      <c r="CWW49" s="967"/>
      <c r="CWX49" s="967"/>
      <c r="CWY49" s="967"/>
      <c r="CWZ49" s="967"/>
      <c r="CXA49" s="967"/>
      <c r="CXB49" s="967"/>
      <c r="CXC49" s="967"/>
      <c r="CXD49" s="967"/>
      <c r="CXE49" s="967"/>
      <c r="CXF49" s="967"/>
      <c r="CXG49" s="967"/>
      <c r="CXH49" s="967"/>
      <c r="CXI49" s="967"/>
      <c r="CXJ49" s="967"/>
      <c r="CXK49" s="967"/>
      <c r="CXL49" s="967"/>
      <c r="CXM49" s="967"/>
      <c r="CXN49" s="967"/>
      <c r="CXO49" s="967"/>
      <c r="CXP49" s="967"/>
      <c r="CXQ49" s="967"/>
      <c r="CXR49" s="967"/>
      <c r="CXS49" s="967"/>
      <c r="CXT49" s="967"/>
      <c r="CXU49" s="967"/>
      <c r="CXV49" s="967"/>
      <c r="CXW49" s="967"/>
      <c r="CXX49" s="967"/>
      <c r="CXY49" s="967"/>
      <c r="CXZ49" s="967"/>
      <c r="CYA49" s="967"/>
      <c r="CYB49" s="967"/>
      <c r="CYC49" s="967"/>
      <c r="CYD49" s="967"/>
      <c r="CYE49" s="967"/>
      <c r="CYF49" s="967"/>
      <c r="CYG49" s="967"/>
      <c r="CYH49" s="967"/>
      <c r="CYI49" s="967"/>
      <c r="CYJ49" s="967"/>
      <c r="CYK49" s="967"/>
      <c r="CYL49" s="967"/>
      <c r="CYM49" s="967"/>
      <c r="CYN49" s="967"/>
      <c r="CYO49" s="967"/>
      <c r="CYP49" s="967"/>
      <c r="CYQ49" s="967"/>
      <c r="CYR49" s="967"/>
      <c r="CYS49" s="967"/>
      <c r="CYT49" s="967"/>
      <c r="CYU49" s="967"/>
      <c r="CYV49" s="967"/>
      <c r="CYW49" s="967"/>
      <c r="CYX49" s="967"/>
      <c r="CYY49" s="967"/>
      <c r="CYZ49" s="967"/>
      <c r="CZA49" s="967"/>
      <c r="CZB49" s="967"/>
      <c r="CZC49" s="967"/>
      <c r="CZD49" s="967"/>
      <c r="CZE49" s="967"/>
      <c r="CZF49" s="967"/>
      <c r="CZG49" s="967"/>
      <c r="CZH49" s="967"/>
      <c r="CZI49" s="967"/>
      <c r="CZJ49" s="967"/>
      <c r="CZK49" s="967"/>
      <c r="CZL49" s="967"/>
      <c r="CZM49" s="967"/>
      <c r="CZN49" s="967"/>
      <c r="CZO49" s="967"/>
      <c r="CZP49" s="967"/>
      <c r="CZQ49" s="967"/>
      <c r="CZR49" s="967"/>
      <c r="CZS49" s="967"/>
      <c r="CZT49" s="967"/>
      <c r="CZU49" s="967"/>
      <c r="CZV49" s="967"/>
      <c r="CZW49" s="967"/>
      <c r="CZX49" s="967"/>
      <c r="CZY49" s="967"/>
      <c r="CZZ49" s="967"/>
      <c r="DAA49" s="967"/>
      <c r="DAB49" s="967"/>
      <c r="DAC49" s="967"/>
      <c r="DAD49" s="967"/>
      <c r="DAE49" s="967"/>
      <c r="DAF49" s="967"/>
      <c r="DAG49" s="967"/>
      <c r="DAH49" s="967"/>
      <c r="DAI49" s="967"/>
      <c r="DAJ49" s="967"/>
      <c r="DAK49" s="967"/>
      <c r="DAL49" s="967"/>
      <c r="DAM49" s="967"/>
      <c r="DAN49" s="967"/>
      <c r="DAO49" s="967"/>
      <c r="DAP49" s="967"/>
      <c r="DAQ49" s="967"/>
      <c r="DAR49" s="967"/>
      <c r="DAS49" s="967"/>
      <c r="DAT49" s="967"/>
      <c r="DAU49" s="967"/>
      <c r="DAV49" s="967"/>
      <c r="DAW49" s="967"/>
      <c r="DAX49" s="967"/>
      <c r="DAY49" s="967"/>
      <c r="DAZ49" s="967"/>
      <c r="DBA49" s="967"/>
      <c r="DBB49" s="967"/>
      <c r="DBC49" s="967"/>
      <c r="DBD49" s="967"/>
      <c r="DBE49" s="967"/>
      <c r="DBF49" s="967"/>
      <c r="DBG49" s="967"/>
      <c r="DBH49" s="967"/>
      <c r="DBI49" s="967"/>
      <c r="DBJ49" s="967"/>
      <c r="DBK49" s="967"/>
      <c r="DBL49" s="967"/>
      <c r="DBM49" s="967"/>
      <c r="DBN49" s="967"/>
      <c r="DBO49" s="967"/>
      <c r="DBP49" s="967"/>
      <c r="DBQ49" s="967"/>
      <c r="DBR49" s="967"/>
      <c r="DBS49" s="967"/>
      <c r="DBT49" s="967"/>
      <c r="DBU49" s="967"/>
      <c r="DBV49" s="967"/>
      <c r="DBW49" s="967"/>
      <c r="DBX49" s="967"/>
      <c r="DBY49" s="967"/>
      <c r="DBZ49" s="967"/>
      <c r="DCA49" s="967"/>
      <c r="DCB49" s="967"/>
      <c r="DCC49" s="967"/>
      <c r="DCD49" s="967"/>
      <c r="DCE49" s="967"/>
      <c r="DCF49" s="967"/>
      <c r="DCG49" s="967"/>
      <c r="DCH49" s="967"/>
      <c r="DCI49" s="967"/>
      <c r="DCJ49" s="967"/>
      <c r="DCK49" s="967"/>
      <c r="DCL49" s="967"/>
      <c r="DCM49" s="967"/>
      <c r="DCN49" s="967"/>
      <c r="DCO49" s="967"/>
      <c r="DCP49" s="967"/>
      <c r="DCQ49" s="967"/>
      <c r="DCR49" s="967"/>
      <c r="DCS49" s="967"/>
      <c r="DCT49" s="967"/>
      <c r="DCU49" s="967"/>
      <c r="DCV49" s="967"/>
      <c r="DCW49" s="967"/>
      <c r="DCX49" s="967"/>
      <c r="DCY49" s="967"/>
      <c r="DCZ49" s="967"/>
      <c r="DDA49" s="967"/>
      <c r="DDB49" s="967"/>
      <c r="DDC49" s="967"/>
      <c r="DDD49" s="967"/>
      <c r="DDE49" s="967"/>
      <c r="DDF49" s="967"/>
      <c r="DDG49" s="967"/>
      <c r="DDH49" s="967"/>
      <c r="DDI49" s="967"/>
      <c r="DDJ49" s="967"/>
      <c r="DDK49" s="967"/>
      <c r="DDL49" s="967"/>
      <c r="DDM49" s="967"/>
      <c r="DDN49" s="967"/>
      <c r="DDO49" s="967"/>
      <c r="DDP49" s="967"/>
      <c r="DDQ49" s="967"/>
      <c r="DDR49" s="967"/>
      <c r="DDS49" s="967"/>
      <c r="DDT49" s="967"/>
      <c r="DDU49" s="967"/>
      <c r="DDV49" s="967"/>
      <c r="DDW49" s="967"/>
      <c r="DDX49" s="967"/>
      <c r="DDY49" s="967"/>
      <c r="DDZ49" s="967"/>
      <c r="DEA49" s="967"/>
      <c r="DEB49" s="967"/>
      <c r="DEC49" s="967"/>
      <c r="DED49" s="967"/>
      <c r="DEE49" s="967"/>
      <c r="DEF49" s="967"/>
      <c r="DEG49" s="967"/>
      <c r="DEH49" s="967"/>
      <c r="DEI49" s="967"/>
      <c r="DEJ49" s="967"/>
      <c r="DEK49" s="967"/>
      <c r="DEL49" s="967"/>
      <c r="DEM49" s="967"/>
      <c r="DEN49" s="967"/>
      <c r="DEO49" s="967"/>
      <c r="DEP49" s="967"/>
      <c r="DEQ49" s="967"/>
      <c r="DER49" s="967"/>
      <c r="DES49" s="967"/>
      <c r="DET49" s="967"/>
      <c r="DEU49" s="967"/>
      <c r="DEV49" s="967"/>
      <c r="DEW49" s="967"/>
      <c r="DEX49" s="967"/>
      <c r="DEY49" s="967"/>
      <c r="DEZ49" s="967"/>
      <c r="DFA49" s="967"/>
      <c r="DFB49" s="967"/>
      <c r="DFC49" s="967"/>
      <c r="DFD49" s="967"/>
      <c r="DFE49" s="967"/>
      <c r="DFF49" s="967"/>
      <c r="DFG49" s="967"/>
      <c r="DFH49" s="967"/>
      <c r="DFI49" s="967"/>
      <c r="DFJ49" s="967"/>
      <c r="DFK49" s="967"/>
      <c r="DFL49" s="967"/>
      <c r="DFM49" s="967"/>
      <c r="DFN49" s="967"/>
      <c r="DFO49" s="967"/>
      <c r="DFP49" s="967"/>
      <c r="DFQ49" s="967"/>
      <c r="DFR49" s="967"/>
      <c r="DFS49" s="967"/>
      <c r="DFT49" s="967"/>
      <c r="DFU49" s="967"/>
      <c r="DFV49" s="967"/>
      <c r="DFW49" s="967"/>
      <c r="DFX49" s="967"/>
      <c r="DFY49" s="967"/>
      <c r="DFZ49" s="967"/>
      <c r="DGA49" s="967"/>
      <c r="DGB49" s="967"/>
      <c r="DGC49" s="967"/>
      <c r="DGD49" s="967"/>
      <c r="DGE49" s="967"/>
      <c r="DGF49" s="967"/>
      <c r="DGG49" s="967"/>
      <c r="DGH49" s="967"/>
      <c r="DGI49" s="967"/>
      <c r="DGJ49" s="967"/>
      <c r="DGK49" s="967"/>
      <c r="DGL49" s="967"/>
      <c r="DGM49" s="967"/>
      <c r="DGN49" s="967"/>
      <c r="DGO49" s="967"/>
      <c r="DGP49" s="967"/>
      <c r="DGQ49" s="967"/>
      <c r="DGR49" s="967"/>
      <c r="DGS49" s="967"/>
      <c r="DGT49" s="967"/>
      <c r="DGU49" s="967"/>
      <c r="DGV49" s="967"/>
      <c r="DGW49" s="967"/>
      <c r="DGX49" s="967"/>
      <c r="DGY49" s="967"/>
      <c r="DGZ49" s="967"/>
      <c r="DHA49" s="967"/>
      <c r="DHB49" s="967"/>
      <c r="DHC49" s="967"/>
      <c r="DHD49" s="967"/>
      <c r="DHE49" s="967"/>
      <c r="DHF49" s="967"/>
      <c r="DHG49" s="967"/>
      <c r="DHH49" s="967"/>
      <c r="DHI49" s="967"/>
      <c r="DHJ49" s="967"/>
      <c r="DHK49" s="967"/>
      <c r="DHL49" s="967"/>
      <c r="DHM49" s="967"/>
      <c r="DHN49" s="967"/>
      <c r="DHO49" s="967"/>
      <c r="DHP49" s="967"/>
      <c r="DHQ49" s="967"/>
      <c r="DHR49" s="967"/>
      <c r="DHS49" s="967"/>
      <c r="DHT49" s="967"/>
      <c r="DHU49" s="967"/>
      <c r="DHV49" s="967"/>
      <c r="DHW49" s="967"/>
      <c r="DHX49" s="967"/>
      <c r="DHY49" s="967"/>
      <c r="DHZ49" s="967"/>
      <c r="DIA49" s="967"/>
      <c r="DIB49" s="967"/>
      <c r="DIC49" s="967"/>
      <c r="DID49" s="967"/>
      <c r="DIE49" s="967"/>
      <c r="DIF49" s="967"/>
      <c r="DIG49" s="967"/>
      <c r="DIH49" s="967"/>
      <c r="DII49" s="967"/>
      <c r="DIJ49" s="967"/>
      <c r="DIK49" s="967"/>
      <c r="DIL49" s="967"/>
      <c r="DIM49" s="967"/>
      <c r="DIN49" s="967"/>
      <c r="DIO49" s="967"/>
      <c r="DIP49" s="967"/>
      <c r="DIQ49" s="967"/>
      <c r="DIR49" s="967"/>
      <c r="DIS49" s="967"/>
      <c r="DIT49" s="967"/>
      <c r="DIU49" s="967"/>
      <c r="DIV49" s="967"/>
      <c r="DIW49" s="967"/>
      <c r="DIX49" s="967"/>
      <c r="DIY49" s="967"/>
      <c r="DIZ49" s="967"/>
      <c r="DJA49" s="967"/>
      <c r="DJB49" s="967"/>
      <c r="DJC49" s="967"/>
      <c r="DJD49" s="967"/>
      <c r="DJE49" s="967"/>
      <c r="DJF49" s="967"/>
      <c r="DJG49" s="967"/>
      <c r="DJH49" s="967"/>
      <c r="DJI49" s="967"/>
      <c r="DJJ49" s="967"/>
      <c r="DJK49" s="967"/>
      <c r="DJL49" s="967"/>
      <c r="DJM49" s="967"/>
      <c r="DJN49" s="967"/>
      <c r="DJO49" s="967"/>
      <c r="DJP49" s="967"/>
      <c r="DJQ49" s="967"/>
      <c r="DJR49" s="967"/>
      <c r="DJS49" s="967"/>
      <c r="DJT49" s="967"/>
      <c r="DJU49" s="967"/>
      <c r="DJV49" s="967"/>
      <c r="DJW49" s="967"/>
      <c r="DJX49" s="967"/>
      <c r="DJY49" s="967"/>
      <c r="DJZ49" s="967"/>
      <c r="DKA49" s="967"/>
      <c r="DKB49" s="967"/>
      <c r="DKC49" s="967"/>
      <c r="DKD49" s="967"/>
      <c r="DKE49" s="967"/>
      <c r="DKF49" s="967"/>
      <c r="DKG49" s="967"/>
      <c r="DKH49" s="967"/>
      <c r="DKI49" s="967"/>
      <c r="DKJ49" s="967"/>
      <c r="DKK49" s="967"/>
      <c r="DKL49" s="967"/>
      <c r="DKM49" s="967"/>
      <c r="DKN49" s="967"/>
      <c r="DKO49" s="967"/>
      <c r="DKP49" s="967"/>
      <c r="DKQ49" s="967"/>
      <c r="DKR49" s="967"/>
      <c r="DKS49" s="967"/>
      <c r="DKT49" s="967"/>
      <c r="DKU49" s="967"/>
      <c r="DKV49" s="967"/>
      <c r="DKW49" s="967"/>
      <c r="DKX49" s="967"/>
      <c r="DKY49" s="967"/>
      <c r="DKZ49" s="967"/>
      <c r="DLA49" s="967"/>
      <c r="DLB49" s="967"/>
      <c r="DLC49" s="967"/>
      <c r="DLD49" s="967"/>
      <c r="DLE49" s="967"/>
      <c r="DLF49" s="967"/>
      <c r="DLG49" s="967"/>
      <c r="DLH49" s="967"/>
      <c r="DLI49" s="967"/>
      <c r="DLJ49" s="967"/>
      <c r="DLK49" s="967"/>
      <c r="DLL49" s="967"/>
      <c r="DLM49" s="967"/>
      <c r="DLN49" s="967"/>
      <c r="DLO49" s="967"/>
      <c r="DLP49" s="967"/>
      <c r="DLQ49" s="967"/>
      <c r="DLR49" s="967"/>
      <c r="DLS49" s="967"/>
      <c r="DLT49" s="967"/>
      <c r="DLU49" s="967"/>
      <c r="DLV49" s="967"/>
      <c r="DLW49" s="967"/>
      <c r="DLX49" s="967"/>
      <c r="DLY49" s="967"/>
      <c r="DLZ49" s="967"/>
      <c r="DMA49" s="967"/>
      <c r="DMB49" s="967"/>
      <c r="DMC49" s="967"/>
      <c r="DMD49" s="967"/>
      <c r="DME49" s="967"/>
      <c r="DMF49" s="967"/>
      <c r="DMG49" s="967"/>
      <c r="DMH49" s="967"/>
      <c r="DMI49" s="967"/>
      <c r="DMJ49" s="967"/>
      <c r="DMK49" s="967"/>
      <c r="DML49" s="967"/>
      <c r="DMM49" s="967"/>
      <c r="DMN49" s="967"/>
      <c r="DMO49" s="967"/>
      <c r="DMP49" s="967"/>
      <c r="DMQ49" s="967"/>
      <c r="DMR49" s="967"/>
      <c r="DMS49" s="967"/>
      <c r="DMT49" s="967"/>
      <c r="DMU49" s="967"/>
      <c r="DMV49" s="967"/>
      <c r="DMW49" s="967"/>
      <c r="DMX49" s="967"/>
      <c r="DMY49" s="967"/>
      <c r="DMZ49" s="967"/>
      <c r="DNA49" s="967"/>
      <c r="DNB49" s="967"/>
      <c r="DNC49" s="967"/>
      <c r="DND49" s="967"/>
      <c r="DNE49" s="967"/>
      <c r="DNF49" s="967"/>
      <c r="DNG49" s="967"/>
      <c r="DNH49" s="967"/>
      <c r="DNI49" s="967"/>
      <c r="DNJ49" s="967"/>
      <c r="DNK49" s="967"/>
      <c r="DNL49" s="967"/>
      <c r="DNM49" s="967"/>
      <c r="DNN49" s="967"/>
      <c r="DNO49" s="967"/>
      <c r="DNP49" s="967"/>
      <c r="DNQ49" s="967"/>
      <c r="DNR49" s="967"/>
      <c r="DNS49" s="967"/>
      <c r="DNT49" s="967"/>
      <c r="DNU49" s="967"/>
      <c r="DNV49" s="967"/>
      <c r="DNW49" s="967"/>
      <c r="DNX49" s="967"/>
      <c r="DNY49" s="967"/>
      <c r="DNZ49" s="967"/>
      <c r="DOA49" s="967"/>
      <c r="DOB49" s="967"/>
      <c r="DOC49" s="967"/>
      <c r="DOD49" s="967"/>
      <c r="DOE49" s="967"/>
      <c r="DOF49" s="967"/>
      <c r="DOG49" s="967"/>
      <c r="DOH49" s="967"/>
      <c r="DOI49" s="967"/>
      <c r="DOJ49" s="967"/>
      <c r="DOK49" s="967"/>
      <c r="DOL49" s="967"/>
      <c r="DOM49" s="967"/>
      <c r="DON49" s="967"/>
      <c r="DOO49" s="967"/>
      <c r="DOP49" s="967"/>
      <c r="DOQ49" s="967"/>
      <c r="DOR49" s="967"/>
      <c r="DOS49" s="967"/>
      <c r="DOT49" s="967"/>
      <c r="DOU49" s="967"/>
      <c r="DOV49" s="967"/>
      <c r="DOW49" s="967"/>
      <c r="DOX49" s="967"/>
      <c r="DOY49" s="967"/>
      <c r="DOZ49" s="967"/>
      <c r="DPA49" s="967"/>
      <c r="DPB49" s="967"/>
      <c r="DPC49" s="967"/>
      <c r="DPD49" s="967"/>
      <c r="DPE49" s="967"/>
      <c r="DPF49" s="967"/>
      <c r="DPG49" s="967"/>
      <c r="DPH49" s="967"/>
      <c r="DPI49" s="967"/>
      <c r="DPJ49" s="967"/>
      <c r="DPK49" s="967"/>
      <c r="DPL49" s="967"/>
      <c r="DPM49" s="967"/>
      <c r="DPN49" s="967"/>
      <c r="DPO49" s="967"/>
      <c r="DPP49" s="967"/>
      <c r="DPQ49" s="967"/>
      <c r="DPR49" s="967"/>
      <c r="DPS49" s="967"/>
      <c r="DPT49" s="967"/>
      <c r="DPU49" s="967"/>
      <c r="DPV49" s="967"/>
      <c r="DPW49" s="967"/>
      <c r="DPX49" s="967"/>
      <c r="DPY49" s="967"/>
      <c r="DPZ49" s="967"/>
      <c r="DQA49" s="967"/>
      <c r="DQB49" s="967"/>
      <c r="DQC49" s="967"/>
      <c r="DQD49" s="967"/>
      <c r="DQE49" s="967"/>
      <c r="DQF49" s="967"/>
      <c r="DQG49" s="967"/>
      <c r="DQH49" s="967"/>
      <c r="DQI49" s="967"/>
      <c r="DQJ49" s="967"/>
      <c r="DQK49" s="967"/>
      <c r="DQL49" s="967"/>
      <c r="DQM49" s="967"/>
      <c r="DQN49" s="967"/>
      <c r="DQO49" s="967"/>
      <c r="DQP49" s="967"/>
      <c r="DQQ49" s="967"/>
      <c r="DQR49" s="967"/>
      <c r="DQS49" s="967"/>
      <c r="DQT49" s="967"/>
      <c r="DQU49" s="967"/>
      <c r="DQV49" s="967"/>
      <c r="DQW49" s="967"/>
      <c r="DQX49" s="967"/>
      <c r="DQY49" s="967"/>
      <c r="DQZ49" s="967"/>
      <c r="DRA49" s="967"/>
      <c r="DRB49" s="967"/>
      <c r="DRC49" s="967"/>
      <c r="DRD49" s="967"/>
      <c r="DRE49" s="967"/>
      <c r="DRF49" s="967"/>
      <c r="DRG49" s="967"/>
      <c r="DRH49" s="967"/>
      <c r="DRI49" s="967"/>
      <c r="DRJ49" s="967"/>
      <c r="DRK49" s="967"/>
      <c r="DRL49" s="967"/>
      <c r="DRM49" s="967"/>
      <c r="DRN49" s="967"/>
      <c r="DRO49" s="967"/>
      <c r="DRP49" s="967"/>
      <c r="DRQ49" s="967"/>
      <c r="DRR49" s="967"/>
      <c r="DRS49" s="967"/>
      <c r="DRT49" s="967"/>
      <c r="DRU49" s="967"/>
      <c r="DRV49" s="967"/>
      <c r="DRW49" s="967"/>
      <c r="DRX49" s="967"/>
      <c r="DRY49" s="967"/>
      <c r="DRZ49" s="967"/>
      <c r="DSA49" s="967"/>
      <c r="DSB49" s="967"/>
      <c r="DSC49" s="967"/>
      <c r="DSD49" s="967"/>
      <c r="DSE49" s="967"/>
      <c r="DSF49" s="967"/>
      <c r="DSG49" s="967"/>
      <c r="DSH49" s="967"/>
      <c r="DSI49" s="967"/>
      <c r="DSJ49" s="967"/>
      <c r="DSK49" s="967"/>
      <c r="DSL49" s="967"/>
      <c r="DSM49" s="967"/>
      <c r="DSN49" s="967"/>
      <c r="DSO49" s="967"/>
      <c r="DSP49" s="967"/>
      <c r="DSQ49" s="967"/>
      <c r="DSR49" s="967"/>
      <c r="DSS49" s="967"/>
      <c r="DST49" s="967"/>
      <c r="DSU49" s="967"/>
      <c r="DSV49" s="967"/>
      <c r="DSW49" s="967"/>
      <c r="DSX49" s="967"/>
      <c r="DSY49" s="967"/>
      <c r="DSZ49" s="967"/>
      <c r="DTA49" s="967"/>
      <c r="DTB49" s="967"/>
      <c r="DTC49" s="967"/>
      <c r="DTD49" s="967"/>
      <c r="DTE49" s="967"/>
      <c r="DTF49" s="967"/>
      <c r="DTG49" s="967"/>
      <c r="DTH49" s="967"/>
      <c r="DTI49" s="967"/>
      <c r="DTJ49" s="967"/>
      <c r="DTK49" s="967"/>
      <c r="DTL49" s="967"/>
      <c r="DTM49" s="967"/>
      <c r="DTN49" s="967"/>
      <c r="DTO49" s="967"/>
      <c r="DTP49" s="967"/>
      <c r="DTQ49" s="967"/>
      <c r="DTR49" s="967"/>
      <c r="DTS49" s="967"/>
      <c r="DTT49" s="967"/>
      <c r="DTU49" s="967"/>
      <c r="DTV49" s="967"/>
      <c r="DTW49" s="967"/>
      <c r="DTX49" s="967"/>
      <c r="DTY49" s="967"/>
      <c r="DTZ49" s="967"/>
      <c r="DUA49" s="967"/>
      <c r="DUB49" s="967"/>
      <c r="DUC49" s="967"/>
      <c r="DUD49" s="967"/>
      <c r="DUE49" s="967"/>
      <c r="DUF49" s="967"/>
      <c r="DUG49" s="967"/>
      <c r="DUH49" s="967"/>
      <c r="DUI49" s="967"/>
      <c r="DUJ49" s="967"/>
      <c r="DUK49" s="967"/>
      <c r="DUL49" s="967"/>
      <c r="DUM49" s="967"/>
      <c r="DUN49" s="967"/>
      <c r="DUO49" s="967"/>
      <c r="DUP49" s="967"/>
      <c r="DUQ49" s="967"/>
      <c r="DUR49" s="967"/>
      <c r="DUS49" s="967"/>
      <c r="DUT49" s="967"/>
      <c r="DUU49" s="967"/>
      <c r="DUV49" s="967"/>
      <c r="DUW49" s="967"/>
      <c r="DUX49" s="967"/>
      <c r="DUY49" s="967"/>
      <c r="DUZ49" s="967"/>
      <c r="DVA49" s="967"/>
      <c r="DVB49" s="967"/>
      <c r="DVC49" s="967"/>
      <c r="DVD49" s="967"/>
      <c r="DVE49" s="967"/>
      <c r="DVF49" s="967"/>
      <c r="DVG49" s="967"/>
      <c r="DVH49" s="967"/>
      <c r="DVI49" s="967"/>
      <c r="DVJ49" s="967"/>
      <c r="DVK49" s="967"/>
      <c r="DVL49" s="967"/>
      <c r="DVM49" s="967"/>
      <c r="DVN49" s="967"/>
      <c r="DVO49" s="967"/>
      <c r="DVP49" s="967"/>
      <c r="DVQ49" s="967"/>
      <c r="DVR49" s="967"/>
      <c r="DVS49" s="967"/>
      <c r="DVT49" s="967"/>
      <c r="DVU49" s="967"/>
      <c r="DVV49" s="967"/>
      <c r="DVW49" s="967"/>
      <c r="DVX49" s="967"/>
      <c r="DVY49" s="967"/>
      <c r="DVZ49" s="967"/>
      <c r="DWA49" s="967"/>
      <c r="DWB49" s="967"/>
      <c r="DWC49" s="967"/>
      <c r="DWD49" s="967"/>
      <c r="DWE49" s="967"/>
      <c r="DWF49" s="967"/>
      <c r="DWG49" s="967"/>
      <c r="DWH49" s="967"/>
      <c r="DWI49" s="967"/>
      <c r="DWJ49" s="967"/>
      <c r="DWK49" s="967"/>
      <c r="DWL49" s="967"/>
      <c r="DWM49" s="967"/>
      <c r="DWN49" s="967"/>
      <c r="DWO49" s="967"/>
      <c r="DWP49" s="967"/>
      <c r="DWQ49" s="967"/>
      <c r="DWR49" s="967"/>
      <c r="DWS49" s="967"/>
      <c r="DWT49" s="967"/>
      <c r="DWU49" s="967"/>
      <c r="DWV49" s="967"/>
      <c r="DWW49" s="967"/>
      <c r="DWX49" s="967"/>
      <c r="DWY49" s="967"/>
      <c r="DWZ49" s="967"/>
      <c r="DXA49" s="967"/>
      <c r="DXB49" s="967"/>
      <c r="DXC49" s="967"/>
      <c r="DXD49" s="967"/>
      <c r="DXE49" s="967"/>
      <c r="DXF49" s="967"/>
      <c r="DXG49" s="967"/>
      <c r="DXH49" s="967"/>
      <c r="DXI49" s="967"/>
      <c r="DXJ49" s="967"/>
      <c r="DXK49" s="967"/>
      <c r="DXL49" s="967"/>
      <c r="DXM49" s="967"/>
      <c r="DXN49" s="967"/>
      <c r="DXO49" s="967"/>
      <c r="DXP49" s="967"/>
      <c r="DXQ49" s="967"/>
      <c r="DXR49" s="967"/>
      <c r="DXS49" s="967"/>
      <c r="DXT49" s="967"/>
      <c r="DXU49" s="967"/>
      <c r="DXV49" s="967"/>
      <c r="DXW49" s="967"/>
      <c r="DXX49" s="967"/>
      <c r="DXY49" s="967"/>
      <c r="DXZ49" s="967"/>
      <c r="DYA49" s="967"/>
      <c r="DYB49" s="967"/>
      <c r="DYC49" s="967"/>
      <c r="DYD49" s="967"/>
      <c r="DYE49" s="967"/>
      <c r="DYF49" s="967"/>
      <c r="DYG49" s="967"/>
      <c r="DYH49" s="967"/>
      <c r="DYI49" s="967"/>
      <c r="DYJ49" s="967"/>
      <c r="DYK49" s="967"/>
      <c r="DYL49" s="967"/>
      <c r="DYM49" s="967"/>
      <c r="DYN49" s="967"/>
      <c r="DYO49" s="967"/>
      <c r="DYP49" s="967"/>
      <c r="DYQ49" s="967"/>
      <c r="DYR49" s="967"/>
      <c r="DYS49" s="967"/>
      <c r="DYT49" s="967"/>
      <c r="DYU49" s="967"/>
      <c r="DYV49" s="967"/>
      <c r="DYW49" s="967"/>
      <c r="DYX49" s="967"/>
      <c r="DYY49" s="967"/>
      <c r="DYZ49" s="967"/>
      <c r="DZA49" s="967"/>
      <c r="DZB49" s="967"/>
      <c r="DZC49" s="967"/>
      <c r="DZD49" s="967"/>
      <c r="DZE49" s="967"/>
      <c r="DZF49" s="967"/>
      <c r="DZG49" s="967"/>
      <c r="DZH49" s="967"/>
      <c r="DZI49" s="967"/>
      <c r="DZJ49" s="967"/>
      <c r="DZK49" s="967"/>
      <c r="DZL49" s="967"/>
      <c r="DZM49" s="967"/>
      <c r="DZN49" s="967"/>
      <c r="DZO49" s="967"/>
      <c r="DZP49" s="967"/>
      <c r="DZQ49" s="967"/>
      <c r="DZR49" s="967"/>
      <c r="DZS49" s="967"/>
      <c r="DZT49" s="967"/>
      <c r="DZU49" s="967"/>
      <c r="DZV49" s="967"/>
      <c r="DZW49" s="967"/>
      <c r="DZX49" s="967"/>
      <c r="DZY49" s="967"/>
      <c r="DZZ49" s="967"/>
      <c r="EAA49" s="967"/>
      <c r="EAB49" s="967"/>
      <c r="EAC49" s="967"/>
      <c r="EAD49" s="967"/>
      <c r="EAE49" s="967"/>
      <c r="EAF49" s="967"/>
      <c r="EAG49" s="967"/>
      <c r="EAH49" s="967"/>
      <c r="EAI49" s="967"/>
      <c r="EAJ49" s="967"/>
      <c r="EAK49" s="967"/>
      <c r="EAL49" s="967"/>
      <c r="EAM49" s="967"/>
      <c r="EAN49" s="967"/>
      <c r="EAO49" s="967"/>
      <c r="EAP49" s="967"/>
      <c r="EAQ49" s="967"/>
      <c r="EAR49" s="967"/>
      <c r="EAS49" s="967"/>
      <c r="EAT49" s="967"/>
      <c r="EAU49" s="967"/>
      <c r="EAV49" s="967"/>
      <c r="EAW49" s="967"/>
      <c r="EAX49" s="967"/>
      <c r="EAY49" s="967"/>
      <c r="EAZ49" s="967"/>
      <c r="EBA49" s="967"/>
      <c r="EBB49" s="967"/>
      <c r="EBC49" s="967"/>
      <c r="EBD49" s="967"/>
      <c r="EBE49" s="967"/>
      <c r="EBF49" s="967"/>
      <c r="EBG49" s="967"/>
      <c r="EBH49" s="967"/>
      <c r="EBI49" s="967"/>
      <c r="EBJ49" s="967"/>
      <c r="EBK49" s="967"/>
      <c r="EBL49" s="967"/>
      <c r="EBM49" s="967"/>
      <c r="EBN49" s="967"/>
      <c r="EBO49" s="967"/>
      <c r="EBP49" s="967"/>
      <c r="EBQ49" s="967"/>
      <c r="EBR49" s="967"/>
      <c r="EBS49" s="967"/>
      <c r="EBT49" s="967"/>
      <c r="EBU49" s="967"/>
      <c r="EBV49" s="967"/>
      <c r="EBW49" s="967"/>
      <c r="EBX49" s="967"/>
      <c r="EBY49" s="967"/>
      <c r="EBZ49" s="967"/>
      <c r="ECA49" s="967"/>
      <c r="ECB49" s="967"/>
      <c r="ECC49" s="967"/>
      <c r="ECD49" s="967"/>
      <c r="ECE49" s="967"/>
      <c r="ECF49" s="967"/>
      <c r="ECG49" s="967"/>
      <c r="ECH49" s="967"/>
      <c r="ECI49" s="967"/>
      <c r="ECJ49" s="967"/>
      <c r="ECK49" s="967"/>
      <c r="ECL49" s="967"/>
      <c r="ECM49" s="967"/>
      <c r="ECN49" s="967"/>
      <c r="ECO49" s="967"/>
      <c r="ECP49" s="967"/>
      <c r="ECQ49" s="967"/>
      <c r="ECR49" s="967"/>
      <c r="ECS49" s="967"/>
      <c r="ECT49" s="967"/>
      <c r="ECU49" s="967"/>
      <c r="ECV49" s="967"/>
      <c r="ECW49" s="967"/>
      <c r="ECX49" s="967"/>
      <c r="ECY49" s="967"/>
      <c r="ECZ49" s="967"/>
      <c r="EDA49" s="967"/>
      <c r="EDB49" s="967"/>
      <c r="EDC49" s="967"/>
      <c r="EDD49" s="967"/>
      <c r="EDE49" s="967"/>
      <c r="EDF49" s="967"/>
      <c r="EDG49" s="967"/>
      <c r="EDH49" s="967"/>
      <c r="EDI49" s="967"/>
      <c r="EDJ49" s="967"/>
      <c r="EDK49" s="967"/>
      <c r="EDL49" s="967"/>
      <c r="EDM49" s="967"/>
      <c r="EDN49" s="967"/>
      <c r="EDO49" s="967"/>
      <c r="EDP49" s="967"/>
      <c r="EDQ49" s="967"/>
      <c r="EDR49" s="967"/>
      <c r="EDS49" s="967"/>
      <c r="EDT49" s="967"/>
      <c r="EDU49" s="967"/>
      <c r="EDV49" s="967"/>
      <c r="EDW49" s="967"/>
      <c r="EDX49" s="967"/>
      <c r="EDY49" s="967"/>
      <c r="EDZ49" s="967"/>
      <c r="EEA49" s="967"/>
      <c r="EEB49" s="967"/>
      <c r="EEC49" s="967"/>
      <c r="EED49" s="967"/>
      <c r="EEE49" s="967"/>
      <c r="EEF49" s="967"/>
      <c r="EEG49" s="967"/>
      <c r="EEH49" s="967"/>
      <c r="EEI49" s="967"/>
      <c r="EEJ49" s="967"/>
      <c r="EEK49" s="967"/>
      <c r="EEL49" s="967"/>
      <c r="EEM49" s="967"/>
      <c r="EEN49" s="967"/>
      <c r="EEO49" s="967"/>
      <c r="EEP49" s="967"/>
      <c r="EEQ49" s="967"/>
      <c r="EER49" s="967"/>
      <c r="EES49" s="967"/>
      <c r="EET49" s="967"/>
      <c r="EEU49" s="967"/>
      <c r="EEV49" s="967"/>
      <c r="EEW49" s="967"/>
      <c r="EEX49" s="967"/>
      <c r="EEY49" s="967"/>
      <c r="EEZ49" s="967"/>
      <c r="EFA49" s="967"/>
      <c r="EFB49" s="967"/>
      <c r="EFC49" s="967"/>
      <c r="EFD49" s="967"/>
      <c r="EFE49" s="967"/>
      <c r="EFF49" s="967"/>
      <c r="EFG49" s="967"/>
      <c r="EFH49" s="967"/>
      <c r="EFI49" s="967"/>
      <c r="EFJ49" s="967"/>
      <c r="EFK49" s="967"/>
      <c r="EFL49" s="967"/>
      <c r="EFM49" s="967"/>
      <c r="EFN49" s="967"/>
      <c r="EFO49" s="967"/>
      <c r="EFP49" s="967"/>
      <c r="EFQ49" s="967"/>
      <c r="EFR49" s="967"/>
      <c r="EFS49" s="967"/>
      <c r="EFT49" s="967"/>
      <c r="EFU49" s="967"/>
      <c r="EFV49" s="967"/>
      <c r="EFW49" s="967"/>
      <c r="EFX49" s="967"/>
      <c r="EFY49" s="967"/>
      <c r="EFZ49" s="967"/>
      <c r="EGA49" s="967"/>
      <c r="EGB49" s="967"/>
      <c r="EGC49" s="967"/>
      <c r="EGD49" s="967"/>
      <c r="EGE49" s="967"/>
      <c r="EGF49" s="967"/>
      <c r="EGG49" s="967"/>
      <c r="EGH49" s="967"/>
      <c r="EGI49" s="967"/>
      <c r="EGJ49" s="967"/>
      <c r="EGK49" s="967"/>
      <c r="EGL49" s="967"/>
      <c r="EGM49" s="967"/>
      <c r="EGN49" s="967"/>
      <c r="EGO49" s="967"/>
      <c r="EGP49" s="967"/>
      <c r="EGQ49" s="967"/>
      <c r="EGR49" s="967"/>
      <c r="EGS49" s="967"/>
      <c r="EGT49" s="967"/>
      <c r="EGU49" s="967"/>
      <c r="EGV49" s="967"/>
      <c r="EGW49" s="967"/>
      <c r="EGX49" s="967"/>
      <c r="EGY49" s="967"/>
      <c r="EGZ49" s="967"/>
      <c r="EHA49" s="967"/>
      <c r="EHB49" s="967"/>
      <c r="EHC49" s="967"/>
      <c r="EHD49" s="967"/>
      <c r="EHE49" s="967"/>
      <c r="EHF49" s="967"/>
      <c r="EHG49" s="967"/>
      <c r="EHH49" s="967"/>
      <c r="EHI49" s="967"/>
      <c r="EHJ49" s="967"/>
      <c r="EHK49" s="967"/>
      <c r="EHL49" s="967"/>
      <c r="EHM49" s="967"/>
      <c r="EHN49" s="967"/>
      <c r="EHO49" s="967"/>
      <c r="EHP49" s="967"/>
      <c r="EHQ49" s="967"/>
      <c r="EHR49" s="967"/>
      <c r="EHS49" s="967"/>
      <c r="EHT49" s="967"/>
      <c r="EHU49" s="967"/>
      <c r="EHV49" s="967"/>
      <c r="EHW49" s="967"/>
      <c r="EHX49" s="967"/>
      <c r="EHY49" s="967"/>
      <c r="EHZ49" s="967"/>
      <c r="EIA49" s="967"/>
      <c r="EIB49" s="967"/>
      <c r="EIC49" s="967"/>
      <c r="EID49" s="967"/>
      <c r="EIE49" s="967"/>
      <c r="EIF49" s="967"/>
      <c r="EIG49" s="967"/>
      <c r="EIH49" s="967"/>
      <c r="EII49" s="967"/>
      <c r="EIJ49" s="967"/>
      <c r="EIK49" s="967"/>
      <c r="EIL49" s="967"/>
      <c r="EIM49" s="967"/>
      <c r="EIN49" s="967"/>
      <c r="EIO49" s="967"/>
      <c r="EIP49" s="967"/>
      <c r="EIQ49" s="967"/>
      <c r="EIR49" s="967"/>
      <c r="EIS49" s="967"/>
      <c r="EIT49" s="967"/>
      <c r="EIU49" s="967"/>
      <c r="EIV49" s="967"/>
      <c r="EIW49" s="967"/>
      <c r="EIX49" s="967"/>
      <c r="EIY49" s="967"/>
      <c r="EIZ49" s="967"/>
      <c r="EJA49" s="967"/>
      <c r="EJB49" s="967"/>
      <c r="EJC49" s="967"/>
      <c r="EJD49" s="967"/>
      <c r="EJE49" s="967"/>
      <c r="EJF49" s="967"/>
      <c r="EJG49" s="967"/>
      <c r="EJH49" s="967"/>
      <c r="EJI49" s="967"/>
      <c r="EJJ49" s="967"/>
      <c r="EJK49" s="967"/>
      <c r="EJL49" s="967"/>
      <c r="EJM49" s="967"/>
      <c r="EJN49" s="967"/>
      <c r="EJO49" s="967"/>
      <c r="EJP49" s="967"/>
      <c r="EJQ49" s="967"/>
      <c r="EJR49" s="967"/>
      <c r="EJS49" s="967"/>
      <c r="EJT49" s="967"/>
      <c r="EJU49" s="967"/>
      <c r="EJV49" s="967"/>
      <c r="EJW49" s="967"/>
      <c r="EJX49" s="967"/>
      <c r="EJY49" s="967"/>
      <c r="EJZ49" s="967"/>
      <c r="EKA49" s="967"/>
      <c r="EKB49" s="967"/>
      <c r="EKC49" s="967"/>
      <c r="EKD49" s="967"/>
      <c r="EKE49" s="967"/>
      <c r="EKF49" s="967"/>
      <c r="EKG49" s="967"/>
      <c r="EKH49" s="967"/>
      <c r="EKI49" s="967"/>
      <c r="EKJ49" s="967"/>
      <c r="EKK49" s="967"/>
      <c r="EKL49" s="967"/>
      <c r="EKM49" s="967"/>
      <c r="EKN49" s="967"/>
      <c r="EKO49" s="967"/>
      <c r="EKP49" s="967"/>
      <c r="EKQ49" s="967"/>
      <c r="EKR49" s="967"/>
      <c r="EKS49" s="967"/>
      <c r="EKT49" s="967"/>
      <c r="EKU49" s="967"/>
      <c r="EKV49" s="967"/>
      <c r="EKW49" s="967"/>
      <c r="EKX49" s="967"/>
      <c r="EKY49" s="967"/>
      <c r="EKZ49" s="967"/>
      <c r="ELA49" s="967"/>
      <c r="ELB49" s="967"/>
      <c r="ELC49" s="967"/>
      <c r="ELD49" s="967"/>
      <c r="ELE49" s="967"/>
      <c r="ELF49" s="967"/>
      <c r="ELG49" s="967"/>
      <c r="ELH49" s="967"/>
      <c r="ELI49" s="967"/>
      <c r="ELJ49" s="967"/>
      <c r="ELK49" s="967"/>
      <c r="ELL49" s="967"/>
      <c r="ELM49" s="967"/>
      <c r="ELN49" s="967"/>
      <c r="ELO49" s="967"/>
      <c r="ELP49" s="967"/>
      <c r="ELQ49" s="967"/>
      <c r="ELR49" s="967"/>
      <c r="ELS49" s="967"/>
      <c r="ELT49" s="967"/>
      <c r="ELU49" s="967"/>
      <c r="ELV49" s="967"/>
      <c r="ELW49" s="967"/>
      <c r="ELX49" s="967"/>
      <c r="ELY49" s="967"/>
      <c r="ELZ49" s="967"/>
      <c r="EMA49" s="967"/>
      <c r="EMB49" s="967"/>
      <c r="EMC49" s="967"/>
      <c r="EMD49" s="967"/>
      <c r="EME49" s="967"/>
      <c r="EMF49" s="967"/>
      <c r="EMG49" s="967"/>
      <c r="EMH49" s="967"/>
      <c r="EMI49" s="967"/>
      <c r="EMJ49" s="967"/>
      <c r="EMK49" s="967"/>
      <c r="EML49" s="967"/>
      <c r="EMM49" s="967"/>
      <c r="EMN49" s="967"/>
      <c r="EMO49" s="967"/>
      <c r="EMP49" s="967"/>
      <c r="EMQ49" s="967"/>
      <c r="EMR49" s="967"/>
      <c r="EMS49" s="967"/>
      <c r="EMT49" s="967"/>
      <c r="EMU49" s="967"/>
      <c r="EMV49" s="967"/>
      <c r="EMW49" s="967"/>
      <c r="EMX49" s="967"/>
      <c r="EMY49" s="967"/>
      <c r="EMZ49" s="967"/>
      <c r="ENA49" s="967"/>
      <c r="ENB49" s="967"/>
      <c r="ENC49" s="967"/>
      <c r="END49" s="967"/>
      <c r="ENE49" s="967"/>
      <c r="ENF49" s="967"/>
      <c r="ENG49" s="967"/>
      <c r="ENH49" s="967"/>
      <c r="ENI49" s="967"/>
      <c r="ENJ49" s="967"/>
      <c r="ENK49" s="967"/>
      <c r="ENL49" s="967"/>
      <c r="ENM49" s="967"/>
      <c r="ENN49" s="967"/>
      <c r="ENO49" s="967"/>
      <c r="ENP49" s="967"/>
      <c r="ENQ49" s="967"/>
      <c r="ENR49" s="967"/>
      <c r="ENS49" s="967"/>
      <c r="ENT49" s="967"/>
      <c r="ENU49" s="967"/>
      <c r="ENV49" s="967"/>
      <c r="ENW49" s="967"/>
      <c r="ENX49" s="967"/>
      <c r="ENY49" s="967"/>
      <c r="ENZ49" s="967"/>
      <c r="EOA49" s="967"/>
      <c r="EOB49" s="967"/>
      <c r="EOC49" s="967"/>
      <c r="EOD49" s="967"/>
      <c r="EOE49" s="967"/>
      <c r="EOF49" s="967"/>
      <c r="EOG49" s="967"/>
      <c r="EOH49" s="967"/>
      <c r="EOI49" s="967"/>
      <c r="EOJ49" s="967"/>
      <c r="EOK49" s="967"/>
      <c r="EOL49" s="967"/>
      <c r="EOM49" s="967"/>
      <c r="EON49" s="967"/>
      <c r="EOO49" s="967"/>
      <c r="EOP49" s="967"/>
      <c r="EOQ49" s="967"/>
      <c r="EOR49" s="967"/>
      <c r="EOS49" s="967"/>
      <c r="EOT49" s="967"/>
      <c r="EOU49" s="967"/>
      <c r="EOV49" s="967"/>
      <c r="EOW49" s="967"/>
      <c r="EOX49" s="967"/>
      <c r="EOY49" s="967"/>
      <c r="EOZ49" s="967"/>
      <c r="EPA49" s="967"/>
      <c r="EPB49" s="967"/>
      <c r="EPC49" s="967"/>
      <c r="EPD49" s="967"/>
      <c r="EPE49" s="967"/>
      <c r="EPF49" s="967"/>
      <c r="EPG49" s="967"/>
      <c r="EPH49" s="967"/>
      <c r="EPI49" s="967"/>
      <c r="EPJ49" s="967"/>
      <c r="EPK49" s="967"/>
      <c r="EPL49" s="967"/>
      <c r="EPM49" s="967"/>
      <c r="EPN49" s="967"/>
      <c r="EPO49" s="967"/>
      <c r="EPP49" s="967"/>
      <c r="EPQ49" s="967"/>
      <c r="EPR49" s="967"/>
      <c r="EPS49" s="967"/>
      <c r="EPT49" s="967"/>
      <c r="EPU49" s="967"/>
      <c r="EPV49" s="967"/>
      <c r="EPW49" s="967"/>
      <c r="EPX49" s="967"/>
      <c r="EPY49" s="967"/>
      <c r="EPZ49" s="967"/>
      <c r="EQA49" s="967"/>
      <c r="EQB49" s="967"/>
      <c r="EQC49" s="967"/>
      <c r="EQD49" s="967"/>
      <c r="EQE49" s="967"/>
      <c r="EQF49" s="967"/>
      <c r="EQG49" s="967"/>
      <c r="EQH49" s="967"/>
      <c r="EQI49" s="967"/>
      <c r="EQJ49" s="967"/>
      <c r="EQK49" s="967"/>
      <c r="EQL49" s="967"/>
      <c r="EQM49" s="967"/>
      <c r="EQN49" s="967"/>
      <c r="EQO49" s="967"/>
      <c r="EQP49" s="967"/>
      <c r="EQQ49" s="967"/>
      <c r="EQR49" s="967"/>
      <c r="EQS49" s="967"/>
      <c r="EQT49" s="967"/>
      <c r="EQU49" s="967"/>
      <c r="EQV49" s="967"/>
      <c r="EQW49" s="967"/>
      <c r="EQX49" s="967"/>
      <c r="EQY49" s="967"/>
      <c r="EQZ49" s="967"/>
      <c r="ERA49" s="967"/>
      <c r="ERB49" s="967"/>
      <c r="ERC49" s="967"/>
      <c r="ERD49" s="967"/>
      <c r="ERE49" s="967"/>
      <c r="ERF49" s="967"/>
      <c r="ERG49" s="967"/>
      <c r="ERH49" s="967"/>
      <c r="ERI49" s="967"/>
      <c r="ERJ49" s="967"/>
      <c r="ERK49" s="967"/>
      <c r="ERL49" s="967"/>
      <c r="ERM49" s="967"/>
      <c r="ERN49" s="967"/>
      <c r="ERO49" s="967"/>
      <c r="ERP49" s="967"/>
      <c r="ERQ49" s="967"/>
      <c r="ERR49" s="967"/>
      <c r="ERS49" s="967"/>
      <c r="ERT49" s="967"/>
      <c r="ERU49" s="967"/>
      <c r="ERV49" s="967"/>
      <c r="ERW49" s="967"/>
      <c r="ERX49" s="967"/>
      <c r="ERY49" s="967"/>
      <c r="ERZ49" s="967"/>
      <c r="ESA49" s="967"/>
      <c r="ESB49" s="967"/>
      <c r="ESC49" s="967"/>
      <c r="ESD49" s="967"/>
      <c r="ESE49" s="967"/>
      <c r="ESF49" s="967"/>
      <c r="ESG49" s="967"/>
      <c r="ESH49" s="967"/>
      <c r="ESI49" s="967"/>
      <c r="ESJ49" s="967"/>
      <c r="ESK49" s="967"/>
      <c r="ESL49" s="967"/>
      <c r="ESM49" s="967"/>
      <c r="ESN49" s="967"/>
      <c r="ESO49" s="967"/>
      <c r="ESP49" s="967"/>
      <c r="ESQ49" s="967"/>
      <c r="ESR49" s="967"/>
      <c r="ESS49" s="967"/>
      <c r="EST49" s="967"/>
      <c r="ESU49" s="967"/>
      <c r="ESV49" s="967"/>
      <c r="ESW49" s="967"/>
      <c r="ESX49" s="967"/>
      <c r="ESY49" s="967"/>
      <c r="ESZ49" s="967"/>
      <c r="ETA49" s="967"/>
      <c r="ETB49" s="967"/>
      <c r="ETC49" s="967"/>
      <c r="ETD49" s="967"/>
      <c r="ETE49" s="967"/>
      <c r="ETF49" s="967"/>
      <c r="ETG49" s="967"/>
      <c r="ETH49" s="967"/>
      <c r="ETI49" s="967"/>
      <c r="ETJ49" s="967"/>
      <c r="ETK49" s="967"/>
      <c r="ETL49" s="967"/>
      <c r="ETM49" s="967"/>
      <c r="ETN49" s="967"/>
      <c r="ETO49" s="967"/>
      <c r="ETP49" s="967"/>
      <c r="ETQ49" s="967"/>
      <c r="ETR49" s="967"/>
      <c r="ETS49" s="967"/>
      <c r="ETT49" s="967"/>
      <c r="ETU49" s="967"/>
      <c r="ETV49" s="967"/>
      <c r="ETW49" s="967"/>
      <c r="ETX49" s="967"/>
      <c r="ETY49" s="967"/>
      <c r="ETZ49" s="967"/>
      <c r="EUA49" s="967"/>
      <c r="EUB49" s="967"/>
      <c r="EUC49" s="967"/>
      <c r="EUD49" s="967"/>
      <c r="EUE49" s="967"/>
      <c r="EUF49" s="967"/>
      <c r="EUG49" s="967"/>
      <c r="EUH49" s="967"/>
      <c r="EUI49" s="967"/>
      <c r="EUJ49" s="967"/>
      <c r="EUK49" s="967"/>
      <c r="EUL49" s="967"/>
      <c r="EUM49" s="967"/>
      <c r="EUN49" s="967"/>
      <c r="EUO49" s="967"/>
      <c r="EUP49" s="967"/>
      <c r="EUQ49" s="967"/>
      <c r="EUR49" s="967"/>
      <c r="EUS49" s="967"/>
      <c r="EUT49" s="967"/>
      <c r="EUU49" s="967"/>
      <c r="EUV49" s="967"/>
      <c r="EUW49" s="967"/>
      <c r="EUX49" s="967"/>
      <c r="EUY49" s="967"/>
      <c r="EUZ49" s="967"/>
      <c r="EVA49" s="967"/>
      <c r="EVB49" s="967"/>
      <c r="EVC49" s="967"/>
      <c r="EVD49" s="967"/>
      <c r="EVE49" s="967"/>
      <c r="EVF49" s="967"/>
      <c r="EVG49" s="967"/>
      <c r="EVH49" s="967"/>
      <c r="EVI49" s="967"/>
      <c r="EVJ49" s="967"/>
      <c r="EVK49" s="967"/>
      <c r="EVL49" s="967"/>
      <c r="EVM49" s="967"/>
      <c r="EVN49" s="967"/>
      <c r="EVO49" s="967"/>
      <c r="EVP49" s="967"/>
      <c r="EVQ49" s="967"/>
      <c r="EVR49" s="967"/>
      <c r="EVS49" s="967"/>
      <c r="EVT49" s="967"/>
      <c r="EVU49" s="967"/>
      <c r="EVV49" s="967"/>
      <c r="EVW49" s="967"/>
      <c r="EVX49" s="967"/>
      <c r="EVY49" s="967"/>
      <c r="EVZ49" s="967"/>
      <c r="EWA49" s="967"/>
      <c r="EWB49" s="967"/>
      <c r="EWC49" s="967"/>
      <c r="EWD49" s="967"/>
      <c r="EWE49" s="967"/>
      <c r="EWF49" s="967"/>
      <c r="EWG49" s="967"/>
      <c r="EWH49" s="967"/>
      <c r="EWI49" s="967"/>
      <c r="EWJ49" s="967"/>
      <c r="EWK49" s="967"/>
      <c r="EWL49" s="967"/>
      <c r="EWM49" s="967"/>
      <c r="EWN49" s="967"/>
      <c r="EWO49" s="967"/>
      <c r="EWP49" s="967"/>
      <c r="EWQ49" s="967"/>
      <c r="EWR49" s="967"/>
      <c r="EWS49" s="967"/>
      <c r="EWT49" s="967"/>
      <c r="EWU49" s="967"/>
      <c r="EWV49" s="967"/>
      <c r="EWW49" s="967"/>
      <c r="EWX49" s="967"/>
      <c r="EWY49" s="967"/>
      <c r="EWZ49" s="967"/>
      <c r="EXA49" s="967"/>
      <c r="EXB49" s="967"/>
      <c r="EXC49" s="967"/>
      <c r="EXD49" s="967"/>
      <c r="EXE49" s="967"/>
      <c r="EXF49" s="967"/>
      <c r="EXG49" s="967"/>
      <c r="EXH49" s="967"/>
      <c r="EXI49" s="967"/>
      <c r="EXJ49" s="967"/>
      <c r="EXK49" s="967"/>
      <c r="EXL49" s="967"/>
      <c r="EXM49" s="967"/>
      <c r="EXN49" s="967"/>
      <c r="EXO49" s="967"/>
      <c r="EXP49" s="967"/>
      <c r="EXQ49" s="967"/>
      <c r="EXR49" s="967"/>
      <c r="EXS49" s="967"/>
      <c r="EXT49" s="967"/>
      <c r="EXU49" s="967"/>
      <c r="EXV49" s="967"/>
      <c r="EXW49" s="967"/>
      <c r="EXX49" s="967"/>
      <c r="EXY49" s="967"/>
      <c r="EXZ49" s="967"/>
      <c r="EYA49" s="967"/>
      <c r="EYB49" s="967"/>
      <c r="EYC49" s="967"/>
      <c r="EYD49" s="967"/>
      <c r="EYE49" s="967"/>
      <c r="EYF49" s="967"/>
      <c r="EYG49" s="967"/>
      <c r="EYH49" s="967"/>
      <c r="EYI49" s="967"/>
      <c r="EYJ49" s="967"/>
      <c r="EYK49" s="967"/>
      <c r="EYL49" s="967"/>
      <c r="EYM49" s="967"/>
      <c r="EYN49" s="967"/>
      <c r="EYO49" s="967"/>
      <c r="EYP49" s="967"/>
      <c r="EYQ49" s="967"/>
      <c r="EYR49" s="967"/>
      <c r="EYS49" s="967"/>
      <c r="EYT49" s="967"/>
      <c r="EYU49" s="967"/>
      <c r="EYV49" s="967"/>
      <c r="EYW49" s="967"/>
      <c r="EYX49" s="967"/>
      <c r="EYY49" s="967"/>
      <c r="EYZ49" s="967"/>
      <c r="EZA49" s="967"/>
      <c r="EZB49" s="967"/>
      <c r="EZC49" s="967"/>
      <c r="EZD49" s="967"/>
      <c r="EZE49" s="967"/>
      <c r="EZF49" s="967"/>
      <c r="EZG49" s="967"/>
      <c r="EZH49" s="967"/>
      <c r="EZI49" s="967"/>
      <c r="EZJ49" s="967"/>
      <c r="EZK49" s="967"/>
      <c r="EZL49" s="967"/>
      <c r="EZM49" s="967"/>
      <c r="EZN49" s="967"/>
      <c r="EZO49" s="967"/>
      <c r="EZP49" s="967"/>
      <c r="EZQ49" s="967"/>
      <c r="EZR49" s="967"/>
      <c r="EZS49" s="967"/>
      <c r="EZT49" s="967"/>
      <c r="EZU49" s="967"/>
      <c r="EZV49" s="967"/>
      <c r="EZW49" s="967"/>
      <c r="EZX49" s="967"/>
      <c r="EZY49" s="967"/>
      <c r="EZZ49" s="967"/>
      <c r="FAA49" s="967"/>
      <c r="FAB49" s="967"/>
      <c r="FAC49" s="967"/>
      <c r="FAD49" s="967"/>
      <c r="FAE49" s="967"/>
      <c r="FAF49" s="967"/>
      <c r="FAG49" s="967"/>
      <c r="FAH49" s="967"/>
      <c r="FAI49" s="967"/>
      <c r="FAJ49" s="967"/>
      <c r="FAK49" s="967"/>
      <c r="FAL49" s="967"/>
      <c r="FAM49" s="967"/>
      <c r="FAN49" s="967"/>
      <c r="FAO49" s="967"/>
      <c r="FAP49" s="967"/>
      <c r="FAQ49" s="967"/>
      <c r="FAR49" s="967"/>
      <c r="FAS49" s="967"/>
      <c r="FAT49" s="967"/>
      <c r="FAU49" s="967"/>
      <c r="FAV49" s="967"/>
      <c r="FAW49" s="967"/>
      <c r="FAX49" s="967"/>
      <c r="FAY49" s="967"/>
      <c r="FAZ49" s="967"/>
      <c r="FBA49" s="967"/>
      <c r="FBB49" s="967"/>
      <c r="FBC49" s="967"/>
      <c r="FBD49" s="967"/>
      <c r="FBE49" s="967"/>
      <c r="FBF49" s="967"/>
      <c r="FBG49" s="967"/>
      <c r="FBH49" s="967"/>
      <c r="FBI49" s="967"/>
      <c r="FBJ49" s="967"/>
      <c r="FBK49" s="967"/>
      <c r="FBL49" s="967"/>
      <c r="FBM49" s="967"/>
      <c r="FBN49" s="967"/>
      <c r="FBO49" s="967"/>
      <c r="FBP49" s="967"/>
      <c r="FBQ49" s="967"/>
      <c r="FBR49" s="967"/>
      <c r="FBS49" s="967"/>
      <c r="FBT49" s="967"/>
      <c r="FBU49" s="967"/>
      <c r="FBV49" s="967"/>
      <c r="FBW49" s="967"/>
      <c r="FBX49" s="967"/>
      <c r="FBY49" s="967"/>
      <c r="FBZ49" s="967"/>
      <c r="FCA49" s="967"/>
      <c r="FCB49" s="967"/>
      <c r="FCC49" s="967"/>
      <c r="FCD49" s="967"/>
      <c r="FCE49" s="967"/>
      <c r="FCF49" s="967"/>
      <c r="FCG49" s="967"/>
      <c r="FCH49" s="967"/>
      <c r="FCI49" s="967"/>
      <c r="FCJ49" s="967"/>
      <c r="FCK49" s="967"/>
      <c r="FCL49" s="967"/>
      <c r="FCM49" s="967"/>
      <c r="FCN49" s="967"/>
      <c r="FCO49" s="967"/>
      <c r="FCP49" s="967"/>
      <c r="FCQ49" s="967"/>
      <c r="FCR49" s="967"/>
      <c r="FCS49" s="967"/>
      <c r="FCT49" s="967"/>
      <c r="FCU49" s="967"/>
      <c r="FCV49" s="967"/>
      <c r="FCW49" s="967"/>
      <c r="FCX49" s="967"/>
      <c r="FCY49" s="967"/>
      <c r="FCZ49" s="967"/>
      <c r="FDA49" s="967"/>
      <c r="FDB49" s="967"/>
      <c r="FDC49" s="967"/>
      <c r="FDD49" s="967"/>
      <c r="FDE49" s="967"/>
      <c r="FDF49" s="967"/>
      <c r="FDG49" s="967"/>
      <c r="FDH49" s="967"/>
      <c r="FDI49" s="967"/>
      <c r="FDJ49" s="967"/>
      <c r="FDK49" s="967"/>
      <c r="FDL49" s="967"/>
      <c r="FDM49" s="967"/>
      <c r="FDN49" s="967"/>
      <c r="FDO49" s="967"/>
      <c r="FDP49" s="967"/>
      <c r="FDQ49" s="967"/>
      <c r="FDR49" s="967"/>
      <c r="FDS49" s="967"/>
      <c r="FDT49" s="967"/>
      <c r="FDU49" s="967"/>
      <c r="FDV49" s="967"/>
      <c r="FDW49" s="967"/>
      <c r="FDX49" s="967"/>
      <c r="FDY49" s="967"/>
      <c r="FDZ49" s="967"/>
      <c r="FEA49" s="967"/>
      <c r="FEB49" s="967"/>
      <c r="FEC49" s="967"/>
      <c r="FED49" s="967"/>
      <c r="FEE49" s="967"/>
      <c r="FEF49" s="967"/>
      <c r="FEG49" s="967"/>
      <c r="FEH49" s="967"/>
      <c r="FEI49" s="967"/>
      <c r="FEJ49" s="967"/>
      <c r="FEK49" s="967"/>
      <c r="FEL49" s="967"/>
      <c r="FEM49" s="967"/>
      <c r="FEN49" s="967"/>
      <c r="FEO49" s="967"/>
      <c r="FEP49" s="967"/>
      <c r="FEQ49" s="967"/>
      <c r="FER49" s="967"/>
      <c r="FES49" s="967"/>
      <c r="FET49" s="967"/>
      <c r="FEU49" s="967"/>
      <c r="FEV49" s="967"/>
      <c r="FEW49" s="967"/>
      <c r="FEX49" s="967"/>
      <c r="FEY49" s="967"/>
      <c r="FEZ49" s="967"/>
      <c r="FFA49" s="967"/>
      <c r="FFB49" s="967"/>
      <c r="FFC49" s="967"/>
      <c r="FFD49" s="967"/>
      <c r="FFE49" s="967"/>
      <c r="FFF49" s="967"/>
      <c r="FFG49" s="967"/>
      <c r="FFH49" s="967"/>
      <c r="FFI49" s="967"/>
      <c r="FFJ49" s="967"/>
      <c r="FFK49" s="967"/>
      <c r="FFL49" s="967"/>
      <c r="FFM49" s="967"/>
      <c r="FFN49" s="967"/>
      <c r="FFO49" s="967"/>
      <c r="FFP49" s="967"/>
      <c r="FFQ49" s="967"/>
      <c r="FFR49" s="967"/>
      <c r="FFS49" s="967"/>
      <c r="FFT49" s="967"/>
      <c r="FFU49" s="967"/>
      <c r="FFV49" s="967"/>
      <c r="FFW49" s="967"/>
      <c r="FFX49" s="967"/>
      <c r="FFY49" s="967"/>
      <c r="FFZ49" s="967"/>
      <c r="FGA49" s="967"/>
      <c r="FGB49" s="967"/>
      <c r="FGC49" s="967"/>
      <c r="FGD49" s="967"/>
      <c r="FGE49" s="967"/>
      <c r="FGF49" s="967"/>
      <c r="FGG49" s="967"/>
      <c r="FGH49" s="967"/>
      <c r="FGI49" s="967"/>
      <c r="FGJ49" s="967"/>
      <c r="FGK49" s="967"/>
      <c r="FGL49" s="967"/>
      <c r="FGM49" s="967"/>
      <c r="FGN49" s="967"/>
      <c r="FGO49" s="967"/>
      <c r="FGP49" s="967"/>
      <c r="FGQ49" s="967"/>
      <c r="FGR49" s="967"/>
      <c r="FGS49" s="967"/>
      <c r="FGT49" s="967"/>
      <c r="FGU49" s="967"/>
      <c r="FGV49" s="967"/>
      <c r="FGW49" s="967"/>
      <c r="FGX49" s="967"/>
      <c r="FGY49" s="967"/>
      <c r="FGZ49" s="967"/>
      <c r="FHA49" s="967"/>
      <c r="FHB49" s="967"/>
      <c r="FHC49" s="967"/>
      <c r="FHD49" s="967"/>
      <c r="FHE49" s="967"/>
      <c r="FHF49" s="967"/>
      <c r="FHG49" s="967"/>
      <c r="FHH49" s="967"/>
      <c r="FHI49" s="967"/>
      <c r="FHJ49" s="967"/>
      <c r="FHK49" s="967"/>
      <c r="FHL49" s="967"/>
      <c r="FHM49" s="967"/>
      <c r="FHN49" s="967"/>
      <c r="FHO49" s="967"/>
      <c r="FHP49" s="967"/>
      <c r="FHQ49" s="967"/>
      <c r="FHR49" s="967"/>
      <c r="FHS49" s="967"/>
      <c r="FHT49" s="967"/>
      <c r="FHU49" s="967"/>
      <c r="FHV49" s="967"/>
      <c r="FHW49" s="967"/>
      <c r="FHX49" s="967"/>
      <c r="FHY49" s="967"/>
      <c r="FHZ49" s="967"/>
      <c r="FIA49" s="967"/>
      <c r="FIB49" s="967"/>
      <c r="FIC49" s="967"/>
      <c r="FID49" s="967"/>
      <c r="FIE49" s="967"/>
      <c r="FIF49" s="967"/>
      <c r="FIG49" s="967"/>
      <c r="FIH49" s="967"/>
      <c r="FII49" s="967"/>
      <c r="FIJ49" s="967"/>
      <c r="FIK49" s="967"/>
      <c r="FIL49" s="967"/>
      <c r="FIM49" s="967"/>
      <c r="FIN49" s="967"/>
      <c r="FIO49" s="967"/>
      <c r="FIP49" s="967"/>
      <c r="FIQ49" s="967"/>
      <c r="FIR49" s="967"/>
      <c r="FIS49" s="967"/>
      <c r="FIT49" s="967"/>
      <c r="FIU49" s="967"/>
      <c r="FIV49" s="967"/>
      <c r="FIW49" s="967"/>
      <c r="FIX49" s="967"/>
      <c r="FIY49" s="967"/>
      <c r="FIZ49" s="967"/>
      <c r="FJA49" s="967"/>
      <c r="FJB49" s="967"/>
      <c r="FJC49" s="967"/>
      <c r="FJD49" s="967"/>
      <c r="FJE49" s="967"/>
      <c r="FJF49" s="967"/>
      <c r="FJG49" s="967"/>
      <c r="FJH49" s="967"/>
      <c r="FJI49" s="967"/>
      <c r="FJJ49" s="967"/>
      <c r="FJK49" s="967"/>
      <c r="FJL49" s="967"/>
      <c r="FJM49" s="967"/>
      <c r="FJN49" s="967"/>
      <c r="FJO49" s="967"/>
      <c r="FJP49" s="967"/>
      <c r="FJQ49" s="967"/>
      <c r="FJR49" s="967"/>
      <c r="FJS49" s="967"/>
      <c r="FJT49" s="967"/>
      <c r="FJU49" s="967"/>
      <c r="FJV49" s="967"/>
      <c r="FJW49" s="967"/>
      <c r="FJX49" s="967"/>
      <c r="FJY49" s="967"/>
      <c r="FJZ49" s="967"/>
      <c r="FKA49" s="967"/>
      <c r="FKB49" s="967"/>
      <c r="FKC49" s="967"/>
      <c r="FKD49" s="967"/>
      <c r="FKE49" s="967"/>
      <c r="FKF49" s="967"/>
      <c r="FKG49" s="967"/>
      <c r="FKH49" s="967"/>
      <c r="FKI49" s="967"/>
      <c r="FKJ49" s="967"/>
      <c r="FKK49" s="967"/>
      <c r="FKL49" s="967"/>
      <c r="FKM49" s="967"/>
      <c r="FKN49" s="967"/>
      <c r="FKO49" s="967"/>
      <c r="FKP49" s="967"/>
      <c r="FKQ49" s="967"/>
      <c r="FKR49" s="967"/>
      <c r="FKS49" s="967"/>
      <c r="FKT49" s="967"/>
      <c r="FKU49" s="967"/>
      <c r="FKV49" s="967"/>
      <c r="FKW49" s="967"/>
      <c r="FKX49" s="967"/>
      <c r="FKY49" s="967"/>
      <c r="FKZ49" s="967"/>
      <c r="FLA49" s="967"/>
      <c r="FLB49" s="967"/>
      <c r="FLC49" s="967"/>
      <c r="FLD49" s="967"/>
      <c r="FLE49" s="967"/>
      <c r="FLF49" s="967"/>
      <c r="FLG49" s="967"/>
      <c r="FLH49" s="967"/>
      <c r="FLI49" s="967"/>
      <c r="FLJ49" s="967"/>
      <c r="FLK49" s="967"/>
      <c r="FLL49" s="967"/>
      <c r="FLM49" s="967"/>
      <c r="FLN49" s="967"/>
      <c r="FLO49" s="967"/>
      <c r="FLP49" s="967"/>
      <c r="FLQ49" s="967"/>
      <c r="FLR49" s="967"/>
      <c r="FLS49" s="967"/>
      <c r="FLT49" s="967"/>
      <c r="FLU49" s="967"/>
      <c r="FLV49" s="967"/>
      <c r="FLW49" s="967"/>
      <c r="FLX49" s="967"/>
      <c r="FLY49" s="967"/>
      <c r="FLZ49" s="967"/>
      <c r="FMA49" s="967"/>
      <c r="FMB49" s="967"/>
      <c r="FMC49" s="967"/>
      <c r="FMD49" s="967"/>
      <c r="FME49" s="967"/>
      <c r="FMF49" s="967"/>
      <c r="FMG49" s="967"/>
      <c r="FMH49" s="967"/>
      <c r="FMI49" s="967"/>
      <c r="FMJ49" s="967"/>
      <c r="FMK49" s="967"/>
      <c r="FML49" s="967"/>
      <c r="FMM49" s="967"/>
      <c r="FMN49" s="967"/>
      <c r="FMO49" s="967"/>
      <c r="FMP49" s="967"/>
      <c r="FMQ49" s="967"/>
      <c r="FMR49" s="967"/>
      <c r="FMS49" s="967"/>
      <c r="FMT49" s="967"/>
      <c r="FMU49" s="967"/>
      <c r="FMV49" s="967"/>
      <c r="FMW49" s="967"/>
      <c r="FMX49" s="967"/>
      <c r="FMY49" s="967"/>
      <c r="FMZ49" s="967"/>
      <c r="FNA49" s="967"/>
      <c r="FNB49" s="967"/>
      <c r="FNC49" s="967"/>
      <c r="FND49" s="967"/>
      <c r="FNE49" s="967"/>
      <c r="FNF49" s="967"/>
      <c r="FNG49" s="967"/>
      <c r="FNH49" s="967"/>
      <c r="FNI49" s="967"/>
      <c r="FNJ49" s="967"/>
      <c r="FNK49" s="967"/>
      <c r="FNL49" s="967"/>
      <c r="FNM49" s="967"/>
      <c r="FNN49" s="967"/>
      <c r="FNO49" s="967"/>
      <c r="FNP49" s="967"/>
      <c r="FNQ49" s="967"/>
      <c r="FNR49" s="967"/>
      <c r="FNS49" s="967"/>
      <c r="FNT49" s="967"/>
      <c r="FNU49" s="967"/>
      <c r="FNV49" s="967"/>
      <c r="FNW49" s="967"/>
      <c r="FNX49" s="967"/>
      <c r="FNY49" s="967"/>
      <c r="FNZ49" s="967"/>
      <c r="FOA49" s="967"/>
      <c r="FOB49" s="967"/>
      <c r="FOC49" s="967"/>
      <c r="FOD49" s="967"/>
      <c r="FOE49" s="967"/>
      <c r="FOF49" s="967"/>
      <c r="FOG49" s="967"/>
      <c r="FOH49" s="967"/>
      <c r="FOI49" s="967"/>
      <c r="FOJ49" s="967"/>
      <c r="FOK49" s="967"/>
      <c r="FOL49" s="967"/>
      <c r="FOM49" s="967"/>
      <c r="FON49" s="967"/>
      <c r="FOO49" s="967"/>
      <c r="FOP49" s="967"/>
      <c r="FOQ49" s="967"/>
      <c r="FOR49" s="967"/>
      <c r="FOS49" s="967"/>
      <c r="FOT49" s="967"/>
      <c r="FOU49" s="967"/>
      <c r="FOV49" s="967"/>
      <c r="FOW49" s="967"/>
      <c r="FOX49" s="967"/>
      <c r="FOY49" s="967"/>
      <c r="FOZ49" s="967"/>
      <c r="FPA49" s="967"/>
      <c r="FPB49" s="967"/>
      <c r="FPC49" s="967"/>
      <c r="FPD49" s="967"/>
      <c r="FPE49" s="967"/>
      <c r="FPF49" s="967"/>
      <c r="FPG49" s="967"/>
      <c r="FPH49" s="967"/>
      <c r="FPI49" s="967"/>
      <c r="FPJ49" s="967"/>
      <c r="FPK49" s="967"/>
      <c r="FPL49" s="967"/>
      <c r="FPM49" s="967"/>
      <c r="FPN49" s="967"/>
      <c r="FPO49" s="967"/>
      <c r="FPP49" s="967"/>
      <c r="FPQ49" s="967"/>
      <c r="FPR49" s="967"/>
      <c r="FPS49" s="967"/>
      <c r="FPT49" s="967"/>
      <c r="FPU49" s="967"/>
      <c r="FPV49" s="967"/>
      <c r="FPW49" s="967"/>
      <c r="FPX49" s="967"/>
      <c r="FPY49" s="967"/>
      <c r="FPZ49" s="967"/>
      <c r="FQA49" s="967"/>
      <c r="FQB49" s="967"/>
      <c r="FQC49" s="967"/>
      <c r="FQD49" s="967"/>
      <c r="FQE49" s="967"/>
      <c r="FQF49" s="967"/>
      <c r="FQG49" s="967"/>
      <c r="FQH49" s="967"/>
      <c r="FQI49" s="967"/>
      <c r="FQJ49" s="967"/>
      <c r="FQK49" s="967"/>
      <c r="FQL49" s="967"/>
      <c r="FQM49" s="967"/>
      <c r="FQN49" s="967"/>
      <c r="FQO49" s="967"/>
      <c r="FQP49" s="967"/>
      <c r="FQQ49" s="967"/>
      <c r="FQR49" s="967"/>
      <c r="FQS49" s="967"/>
      <c r="FQT49" s="967"/>
      <c r="FQU49" s="967"/>
      <c r="FQV49" s="967"/>
      <c r="FQW49" s="967"/>
      <c r="FQX49" s="967"/>
      <c r="FQY49" s="967"/>
      <c r="FQZ49" s="967"/>
      <c r="FRA49" s="967"/>
      <c r="FRB49" s="967"/>
      <c r="FRC49" s="967"/>
      <c r="FRD49" s="967"/>
      <c r="FRE49" s="967"/>
      <c r="FRF49" s="967"/>
      <c r="FRG49" s="967"/>
      <c r="FRH49" s="967"/>
      <c r="FRI49" s="967"/>
      <c r="FRJ49" s="967"/>
      <c r="FRK49" s="967"/>
      <c r="FRL49" s="967"/>
      <c r="FRM49" s="967"/>
      <c r="FRN49" s="967"/>
      <c r="FRO49" s="967"/>
      <c r="FRP49" s="967"/>
      <c r="FRQ49" s="967"/>
      <c r="FRR49" s="967"/>
      <c r="FRS49" s="967"/>
      <c r="FRT49" s="967"/>
      <c r="FRU49" s="967"/>
      <c r="FRV49" s="967"/>
      <c r="FRW49" s="967"/>
      <c r="FRX49" s="967"/>
      <c r="FRY49" s="967"/>
      <c r="FRZ49" s="967"/>
      <c r="FSA49" s="967"/>
      <c r="FSB49" s="967"/>
      <c r="FSC49" s="967"/>
      <c r="FSD49" s="967"/>
      <c r="FSE49" s="967"/>
      <c r="FSF49" s="967"/>
      <c r="FSG49" s="967"/>
      <c r="FSH49" s="967"/>
      <c r="FSI49" s="967"/>
      <c r="FSJ49" s="967"/>
      <c r="FSK49" s="967"/>
      <c r="FSL49" s="967"/>
      <c r="FSM49" s="967"/>
      <c r="FSN49" s="967"/>
      <c r="FSO49" s="967"/>
      <c r="FSP49" s="967"/>
      <c r="FSQ49" s="967"/>
      <c r="FSR49" s="967"/>
      <c r="FSS49" s="967"/>
      <c r="FST49" s="967"/>
      <c r="FSU49" s="967"/>
      <c r="FSV49" s="967"/>
      <c r="FSW49" s="967"/>
      <c r="FSX49" s="967"/>
      <c r="FSY49" s="967"/>
      <c r="FSZ49" s="967"/>
      <c r="FTA49" s="967"/>
      <c r="FTB49" s="967"/>
      <c r="FTC49" s="967"/>
      <c r="FTD49" s="967"/>
      <c r="FTE49" s="967"/>
      <c r="FTF49" s="967"/>
      <c r="FTG49" s="967"/>
      <c r="FTH49" s="967"/>
      <c r="FTI49" s="967"/>
      <c r="FTJ49" s="967"/>
      <c r="FTK49" s="967"/>
      <c r="FTL49" s="967"/>
      <c r="FTM49" s="967"/>
      <c r="FTN49" s="967"/>
      <c r="FTO49" s="967"/>
      <c r="FTP49" s="967"/>
      <c r="FTQ49" s="967"/>
      <c r="FTR49" s="967"/>
      <c r="FTS49" s="967"/>
      <c r="FTT49" s="967"/>
      <c r="FTU49" s="967"/>
      <c r="FTV49" s="967"/>
      <c r="FTW49" s="967"/>
      <c r="FTX49" s="967"/>
      <c r="FTY49" s="967"/>
      <c r="FTZ49" s="967"/>
      <c r="FUA49" s="967"/>
      <c r="FUB49" s="967"/>
      <c r="FUC49" s="967"/>
      <c r="FUD49" s="967"/>
      <c r="FUE49" s="967"/>
      <c r="FUF49" s="967"/>
      <c r="FUG49" s="967"/>
      <c r="FUH49" s="967"/>
      <c r="FUI49" s="967"/>
      <c r="FUJ49" s="967"/>
      <c r="FUK49" s="967"/>
      <c r="FUL49" s="967"/>
      <c r="FUM49" s="967"/>
      <c r="FUN49" s="967"/>
      <c r="FUO49" s="967"/>
      <c r="FUP49" s="967"/>
      <c r="FUQ49" s="967"/>
      <c r="FUR49" s="967"/>
      <c r="FUS49" s="967"/>
      <c r="FUT49" s="967"/>
      <c r="FUU49" s="967"/>
      <c r="FUV49" s="967"/>
      <c r="FUW49" s="967"/>
      <c r="FUX49" s="967"/>
      <c r="FUY49" s="967"/>
      <c r="FUZ49" s="967"/>
      <c r="FVA49" s="967"/>
      <c r="FVB49" s="967"/>
      <c r="FVC49" s="967"/>
      <c r="FVD49" s="967"/>
      <c r="FVE49" s="967"/>
      <c r="FVF49" s="967"/>
      <c r="FVG49" s="967"/>
      <c r="FVH49" s="967"/>
      <c r="FVI49" s="967"/>
      <c r="FVJ49" s="967"/>
      <c r="FVK49" s="967"/>
      <c r="FVL49" s="967"/>
      <c r="FVM49" s="967"/>
      <c r="FVN49" s="967"/>
      <c r="FVO49" s="967"/>
      <c r="FVP49" s="967"/>
      <c r="FVQ49" s="967"/>
      <c r="FVR49" s="967"/>
      <c r="FVS49" s="967"/>
      <c r="FVT49" s="967"/>
      <c r="FVU49" s="967"/>
      <c r="FVV49" s="967"/>
      <c r="FVW49" s="967"/>
      <c r="FVX49" s="967"/>
      <c r="FVY49" s="967"/>
      <c r="FVZ49" s="967"/>
      <c r="FWA49" s="967"/>
      <c r="FWB49" s="967"/>
      <c r="FWC49" s="967"/>
      <c r="FWD49" s="967"/>
      <c r="FWE49" s="967"/>
      <c r="FWF49" s="967"/>
      <c r="FWG49" s="967"/>
      <c r="FWH49" s="967"/>
      <c r="FWI49" s="967"/>
      <c r="FWJ49" s="967"/>
      <c r="FWK49" s="967"/>
      <c r="FWL49" s="967"/>
      <c r="FWM49" s="967"/>
      <c r="FWN49" s="967"/>
      <c r="FWO49" s="967"/>
      <c r="FWP49" s="967"/>
      <c r="FWQ49" s="967"/>
      <c r="FWR49" s="967"/>
      <c r="FWS49" s="967"/>
      <c r="FWT49" s="967"/>
      <c r="FWU49" s="967"/>
      <c r="FWV49" s="967"/>
      <c r="FWW49" s="967"/>
      <c r="FWX49" s="967"/>
      <c r="FWY49" s="967"/>
      <c r="FWZ49" s="967"/>
      <c r="FXA49" s="967"/>
      <c r="FXB49" s="967"/>
      <c r="FXC49" s="967"/>
      <c r="FXD49" s="967"/>
      <c r="FXE49" s="967"/>
      <c r="FXF49" s="967"/>
      <c r="FXG49" s="967"/>
      <c r="FXH49" s="967"/>
      <c r="FXI49" s="967"/>
      <c r="FXJ49" s="967"/>
      <c r="FXK49" s="967"/>
      <c r="FXL49" s="967"/>
      <c r="FXM49" s="967"/>
      <c r="FXN49" s="967"/>
      <c r="FXO49" s="967"/>
      <c r="FXP49" s="967"/>
      <c r="FXQ49" s="967"/>
      <c r="FXR49" s="967"/>
      <c r="FXS49" s="967"/>
      <c r="FXT49" s="967"/>
      <c r="FXU49" s="967"/>
      <c r="FXV49" s="967"/>
      <c r="FXW49" s="967"/>
      <c r="FXX49" s="967"/>
      <c r="FXY49" s="967"/>
      <c r="FXZ49" s="967"/>
      <c r="FYA49" s="967"/>
      <c r="FYB49" s="967"/>
      <c r="FYC49" s="967"/>
      <c r="FYD49" s="967"/>
      <c r="FYE49" s="967"/>
      <c r="FYF49" s="967"/>
      <c r="FYG49" s="967"/>
      <c r="FYH49" s="967"/>
      <c r="FYI49" s="967"/>
      <c r="FYJ49" s="967"/>
      <c r="FYK49" s="967"/>
      <c r="FYL49" s="967"/>
      <c r="FYM49" s="967"/>
      <c r="FYN49" s="967"/>
      <c r="FYO49" s="967"/>
      <c r="FYP49" s="967"/>
      <c r="FYQ49" s="967"/>
      <c r="FYR49" s="967"/>
      <c r="FYS49" s="967"/>
      <c r="FYT49" s="967"/>
      <c r="FYU49" s="967"/>
      <c r="FYV49" s="967"/>
      <c r="FYW49" s="967"/>
      <c r="FYX49" s="967"/>
      <c r="FYY49" s="967"/>
      <c r="FYZ49" s="967"/>
      <c r="FZA49" s="967"/>
      <c r="FZB49" s="967"/>
      <c r="FZC49" s="967"/>
      <c r="FZD49" s="967"/>
      <c r="FZE49" s="967"/>
      <c r="FZF49" s="967"/>
      <c r="FZG49" s="967"/>
      <c r="FZH49" s="967"/>
      <c r="FZI49" s="967"/>
      <c r="FZJ49" s="967"/>
      <c r="FZK49" s="967"/>
      <c r="FZL49" s="967"/>
      <c r="FZM49" s="967"/>
      <c r="FZN49" s="967"/>
      <c r="FZO49" s="967"/>
      <c r="FZP49" s="967"/>
      <c r="FZQ49" s="967"/>
      <c r="FZR49" s="967"/>
      <c r="FZS49" s="967"/>
      <c r="FZT49" s="967"/>
      <c r="FZU49" s="967"/>
      <c r="FZV49" s="967"/>
      <c r="FZW49" s="967"/>
      <c r="FZX49" s="967"/>
      <c r="FZY49" s="967"/>
      <c r="FZZ49" s="967"/>
      <c r="GAA49" s="967"/>
      <c r="GAB49" s="967"/>
      <c r="GAC49" s="967"/>
      <c r="GAD49" s="967"/>
      <c r="GAE49" s="967"/>
      <c r="GAF49" s="967"/>
      <c r="GAG49" s="967"/>
      <c r="GAH49" s="967"/>
      <c r="GAI49" s="967"/>
      <c r="GAJ49" s="967"/>
      <c r="GAK49" s="967"/>
      <c r="GAL49" s="967"/>
      <c r="GAM49" s="967"/>
      <c r="GAN49" s="967"/>
      <c r="GAO49" s="967"/>
      <c r="GAP49" s="967"/>
      <c r="GAQ49" s="967"/>
      <c r="GAR49" s="967"/>
      <c r="GAS49" s="967"/>
      <c r="GAT49" s="967"/>
      <c r="GAU49" s="967"/>
      <c r="GAV49" s="967"/>
      <c r="GAW49" s="967"/>
      <c r="GAX49" s="967"/>
      <c r="GAY49" s="967"/>
      <c r="GAZ49" s="967"/>
      <c r="GBA49" s="967"/>
      <c r="GBB49" s="967"/>
      <c r="GBC49" s="967"/>
      <c r="GBD49" s="967"/>
      <c r="GBE49" s="967"/>
      <c r="GBF49" s="967"/>
      <c r="GBG49" s="967"/>
      <c r="GBH49" s="967"/>
      <c r="GBI49" s="967"/>
      <c r="GBJ49" s="967"/>
      <c r="GBK49" s="967"/>
      <c r="GBL49" s="967"/>
      <c r="GBM49" s="967"/>
      <c r="GBN49" s="967"/>
      <c r="GBO49" s="967"/>
      <c r="GBP49" s="967"/>
      <c r="GBQ49" s="967"/>
      <c r="GBR49" s="967"/>
      <c r="GBS49" s="967"/>
      <c r="GBT49" s="967"/>
      <c r="GBU49" s="967"/>
      <c r="GBV49" s="967"/>
      <c r="GBW49" s="967"/>
      <c r="GBX49" s="967"/>
      <c r="GBY49" s="967"/>
      <c r="GBZ49" s="967"/>
      <c r="GCA49" s="967"/>
      <c r="GCB49" s="967"/>
      <c r="GCC49" s="967"/>
      <c r="GCD49" s="967"/>
      <c r="GCE49" s="967"/>
      <c r="GCF49" s="967"/>
      <c r="GCG49" s="967"/>
      <c r="GCH49" s="967"/>
      <c r="GCI49" s="967"/>
      <c r="GCJ49" s="967"/>
      <c r="GCK49" s="967"/>
      <c r="GCL49" s="967"/>
      <c r="GCM49" s="967"/>
      <c r="GCN49" s="967"/>
      <c r="GCO49" s="967"/>
      <c r="GCP49" s="967"/>
      <c r="GCQ49" s="967"/>
      <c r="GCR49" s="967"/>
      <c r="GCS49" s="967"/>
      <c r="GCT49" s="967"/>
      <c r="GCU49" s="967"/>
      <c r="GCV49" s="967"/>
      <c r="GCW49" s="967"/>
      <c r="GCX49" s="967"/>
      <c r="GCY49" s="967"/>
      <c r="GCZ49" s="967"/>
      <c r="GDA49" s="967"/>
      <c r="GDB49" s="967"/>
      <c r="GDC49" s="967"/>
      <c r="GDD49" s="967"/>
      <c r="GDE49" s="967"/>
      <c r="GDF49" s="967"/>
      <c r="GDG49" s="967"/>
      <c r="GDH49" s="967"/>
      <c r="GDI49" s="967"/>
      <c r="GDJ49" s="967"/>
      <c r="GDK49" s="967"/>
      <c r="GDL49" s="967"/>
      <c r="GDM49" s="967"/>
      <c r="GDN49" s="967"/>
      <c r="GDO49" s="967"/>
      <c r="GDP49" s="967"/>
      <c r="GDQ49" s="967"/>
      <c r="GDR49" s="967"/>
      <c r="GDS49" s="967"/>
      <c r="GDT49" s="967"/>
      <c r="GDU49" s="967"/>
      <c r="GDV49" s="967"/>
      <c r="GDW49" s="967"/>
      <c r="GDX49" s="967"/>
      <c r="GDY49" s="967"/>
      <c r="GDZ49" s="967"/>
      <c r="GEA49" s="967"/>
      <c r="GEB49" s="967"/>
      <c r="GEC49" s="967"/>
      <c r="GED49" s="967"/>
      <c r="GEE49" s="967"/>
      <c r="GEF49" s="967"/>
      <c r="GEG49" s="967"/>
      <c r="GEH49" s="967"/>
      <c r="GEI49" s="967"/>
      <c r="GEJ49" s="967"/>
      <c r="GEK49" s="967"/>
      <c r="GEL49" s="967"/>
      <c r="GEM49" s="967"/>
      <c r="GEN49" s="967"/>
      <c r="GEO49" s="967"/>
      <c r="GEP49" s="967"/>
      <c r="GEQ49" s="967"/>
      <c r="GER49" s="967"/>
      <c r="GES49" s="967"/>
      <c r="GET49" s="967"/>
      <c r="GEU49" s="967"/>
      <c r="GEV49" s="967"/>
      <c r="GEW49" s="967"/>
      <c r="GEX49" s="967"/>
      <c r="GEY49" s="967"/>
      <c r="GEZ49" s="967"/>
      <c r="GFA49" s="967"/>
      <c r="GFB49" s="967"/>
      <c r="GFC49" s="967"/>
      <c r="GFD49" s="967"/>
      <c r="GFE49" s="967"/>
      <c r="GFF49" s="967"/>
      <c r="GFG49" s="967"/>
      <c r="GFH49" s="967"/>
      <c r="GFI49" s="967"/>
      <c r="GFJ49" s="967"/>
      <c r="GFK49" s="967"/>
      <c r="GFL49" s="967"/>
      <c r="GFM49" s="967"/>
      <c r="GFN49" s="967"/>
      <c r="GFO49" s="967"/>
      <c r="GFP49" s="967"/>
      <c r="GFQ49" s="967"/>
      <c r="GFR49" s="967"/>
      <c r="GFS49" s="967"/>
      <c r="GFT49" s="967"/>
      <c r="GFU49" s="967"/>
      <c r="GFV49" s="967"/>
      <c r="GFW49" s="967"/>
      <c r="GFX49" s="967"/>
      <c r="GFY49" s="967"/>
      <c r="GFZ49" s="967"/>
      <c r="GGA49" s="967"/>
      <c r="GGB49" s="967"/>
      <c r="GGC49" s="967"/>
      <c r="GGD49" s="967"/>
      <c r="GGE49" s="967"/>
      <c r="GGF49" s="967"/>
      <c r="GGG49" s="967"/>
      <c r="GGH49" s="967"/>
      <c r="GGI49" s="967"/>
      <c r="GGJ49" s="967"/>
      <c r="GGK49" s="967"/>
      <c r="GGL49" s="967"/>
      <c r="GGM49" s="967"/>
      <c r="GGN49" s="967"/>
      <c r="GGO49" s="967"/>
      <c r="GGP49" s="967"/>
      <c r="GGQ49" s="967"/>
      <c r="GGR49" s="967"/>
      <c r="GGS49" s="967"/>
      <c r="GGT49" s="967"/>
      <c r="GGU49" s="967"/>
      <c r="GGV49" s="967"/>
      <c r="GGW49" s="967"/>
      <c r="GGX49" s="967"/>
      <c r="GGY49" s="967"/>
      <c r="GGZ49" s="967"/>
      <c r="GHA49" s="967"/>
      <c r="GHB49" s="967"/>
      <c r="GHC49" s="967"/>
      <c r="GHD49" s="967"/>
      <c r="GHE49" s="967"/>
      <c r="GHF49" s="967"/>
      <c r="GHG49" s="967"/>
      <c r="GHH49" s="967"/>
      <c r="GHI49" s="967"/>
      <c r="GHJ49" s="967"/>
      <c r="GHK49" s="967"/>
      <c r="GHL49" s="967"/>
      <c r="GHM49" s="967"/>
      <c r="GHN49" s="967"/>
      <c r="GHO49" s="967"/>
      <c r="GHP49" s="967"/>
      <c r="GHQ49" s="967"/>
      <c r="GHR49" s="967"/>
      <c r="GHS49" s="967"/>
      <c r="GHT49" s="967"/>
      <c r="GHU49" s="967"/>
      <c r="GHV49" s="967"/>
      <c r="GHW49" s="967"/>
      <c r="GHX49" s="967"/>
      <c r="GHY49" s="967"/>
      <c r="GHZ49" s="967"/>
      <c r="GIA49" s="967"/>
      <c r="GIB49" s="967"/>
      <c r="GIC49" s="967"/>
      <c r="GID49" s="967"/>
      <c r="GIE49" s="967"/>
      <c r="GIF49" s="967"/>
      <c r="GIG49" s="967"/>
      <c r="GIH49" s="967"/>
      <c r="GII49" s="967"/>
      <c r="GIJ49" s="967"/>
      <c r="GIK49" s="967"/>
      <c r="GIL49" s="967"/>
      <c r="GIM49" s="967"/>
      <c r="GIN49" s="967"/>
      <c r="GIO49" s="967"/>
      <c r="GIP49" s="967"/>
      <c r="GIQ49" s="967"/>
      <c r="GIR49" s="967"/>
      <c r="GIS49" s="967"/>
      <c r="GIT49" s="967"/>
      <c r="GIU49" s="967"/>
      <c r="GIV49" s="967"/>
      <c r="GIW49" s="967"/>
      <c r="GIX49" s="967"/>
      <c r="GIY49" s="967"/>
      <c r="GIZ49" s="967"/>
      <c r="GJA49" s="967"/>
      <c r="GJB49" s="967"/>
      <c r="GJC49" s="967"/>
      <c r="GJD49" s="967"/>
      <c r="GJE49" s="967"/>
      <c r="GJF49" s="967"/>
      <c r="GJG49" s="967"/>
      <c r="GJH49" s="967"/>
      <c r="GJI49" s="967"/>
      <c r="GJJ49" s="967"/>
      <c r="GJK49" s="967"/>
      <c r="GJL49" s="967"/>
      <c r="GJM49" s="967"/>
      <c r="GJN49" s="967"/>
      <c r="GJO49" s="967"/>
      <c r="GJP49" s="967"/>
      <c r="GJQ49" s="967"/>
      <c r="GJR49" s="967"/>
      <c r="GJS49" s="967"/>
      <c r="GJT49" s="967"/>
      <c r="GJU49" s="967"/>
      <c r="GJV49" s="967"/>
      <c r="GJW49" s="967"/>
      <c r="GJX49" s="967"/>
      <c r="GJY49" s="967"/>
      <c r="GJZ49" s="967"/>
      <c r="GKA49" s="967"/>
      <c r="GKB49" s="967"/>
      <c r="GKC49" s="967"/>
      <c r="GKD49" s="967"/>
      <c r="GKE49" s="967"/>
      <c r="GKF49" s="967"/>
      <c r="GKG49" s="967"/>
      <c r="GKH49" s="967"/>
      <c r="GKI49" s="967"/>
      <c r="GKJ49" s="967"/>
      <c r="GKK49" s="967"/>
      <c r="GKL49" s="967"/>
      <c r="GKM49" s="967"/>
      <c r="GKN49" s="967"/>
      <c r="GKO49" s="967"/>
      <c r="GKP49" s="967"/>
      <c r="GKQ49" s="967"/>
      <c r="GKR49" s="967"/>
      <c r="GKS49" s="967"/>
      <c r="GKT49" s="967"/>
      <c r="GKU49" s="967"/>
      <c r="GKV49" s="967"/>
      <c r="GKW49" s="967"/>
      <c r="GKX49" s="967"/>
      <c r="GKY49" s="967"/>
      <c r="GKZ49" s="967"/>
      <c r="GLA49" s="967"/>
      <c r="GLB49" s="967"/>
      <c r="GLC49" s="967"/>
      <c r="GLD49" s="967"/>
      <c r="GLE49" s="967"/>
      <c r="GLF49" s="967"/>
      <c r="GLG49" s="967"/>
      <c r="GLH49" s="967"/>
      <c r="GLI49" s="967"/>
      <c r="GLJ49" s="967"/>
      <c r="GLK49" s="967"/>
      <c r="GLL49" s="967"/>
      <c r="GLM49" s="967"/>
      <c r="GLN49" s="967"/>
      <c r="GLO49" s="967"/>
      <c r="GLP49" s="967"/>
      <c r="GLQ49" s="967"/>
      <c r="GLR49" s="967"/>
      <c r="GLS49" s="967"/>
      <c r="GLT49" s="967"/>
      <c r="GLU49" s="967"/>
      <c r="GLV49" s="967"/>
      <c r="GLW49" s="967"/>
      <c r="GLX49" s="967"/>
      <c r="GLY49" s="967"/>
      <c r="GLZ49" s="967"/>
      <c r="GMA49" s="967"/>
      <c r="GMB49" s="967"/>
      <c r="GMC49" s="967"/>
      <c r="GMD49" s="967"/>
      <c r="GME49" s="967"/>
      <c r="GMF49" s="967"/>
      <c r="GMG49" s="967"/>
      <c r="GMH49" s="967"/>
      <c r="GMI49" s="967"/>
      <c r="GMJ49" s="967"/>
      <c r="GMK49" s="967"/>
      <c r="GML49" s="967"/>
      <c r="GMM49" s="967"/>
      <c r="GMN49" s="967"/>
      <c r="GMO49" s="967"/>
      <c r="GMP49" s="967"/>
      <c r="GMQ49" s="967"/>
      <c r="GMR49" s="967"/>
      <c r="GMS49" s="967"/>
      <c r="GMT49" s="967"/>
      <c r="GMU49" s="967"/>
      <c r="GMV49" s="967"/>
      <c r="GMW49" s="967"/>
      <c r="GMX49" s="967"/>
      <c r="GMY49" s="967"/>
      <c r="GMZ49" s="967"/>
      <c r="GNA49" s="967"/>
      <c r="GNB49" s="967"/>
      <c r="GNC49" s="967"/>
      <c r="GND49" s="967"/>
      <c r="GNE49" s="967"/>
      <c r="GNF49" s="967"/>
      <c r="GNG49" s="967"/>
      <c r="GNH49" s="967"/>
      <c r="GNI49" s="967"/>
      <c r="GNJ49" s="967"/>
      <c r="GNK49" s="967"/>
      <c r="GNL49" s="967"/>
      <c r="GNM49" s="967"/>
      <c r="GNN49" s="967"/>
      <c r="GNO49" s="967"/>
      <c r="GNP49" s="967"/>
      <c r="GNQ49" s="967"/>
      <c r="GNR49" s="967"/>
      <c r="GNS49" s="967"/>
      <c r="GNT49" s="967"/>
      <c r="GNU49" s="967"/>
      <c r="GNV49" s="967"/>
      <c r="GNW49" s="967"/>
      <c r="GNX49" s="967"/>
      <c r="GNY49" s="967"/>
      <c r="GNZ49" s="967"/>
      <c r="GOA49" s="967"/>
      <c r="GOB49" s="967"/>
      <c r="GOC49" s="967"/>
      <c r="GOD49" s="967"/>
      <c r="GOE49" s="967"/>
      <c r="GOF49" s="967"/>
      <c r="GOG49" s="967"/>
      <c r="GOH49" s="967"/>
      <c r="GOI49" s="967"/>
      <c r="GOJ49" s="967"/>
      <c r="GOK49" s="967"/>
      <c r="GOL49" s="967"/>
      <c r="GOM49" s="967"/>
      <c r="GON49" s="967"/>
      <c r="GOO49" s="967"/>
      <c r="GOP49" s="967"/>
      <c r="GOQ49" s="967"/>
      <c r="GOR49" s="967"/>
      <c r="GOS49" s="967"/>
      <c r="GOT49" s="967"/>
      <c r="GOU49" s="967"/>
      <c r="GOV49" s="967"/>
      <c r="GOW49" s="967"/>
      <c r="GOX49" s="967"/>
      <c r="GOY49" s="967"/>
      <c r="GOZ49" s="967"/>
      <c r="GPA49" s="967"/>
      <c r="GPB49" s="967"/>
      <c r="GPC49" s="967"/>
      <c r="GPD49" s="967"/>
      <c r="GPE49" s="967"/>
      <c r="GPF49" s="967"/>
      <c r="GPG49" s="967"/>
      <c r="GPH49" s="967"/>
      <c r="GPI49" s="967"/>
      <c r="GPJ49" s="967"/>
      <c r="GPK49" s="967"/>
      <c r="GPL49" s="967"/>
      <c r="GPM49" s="967"/>
      <c r="GPN49" s="967"/>
      <c r="GPO49" s="967"/>
      <c r="GPP49" s="967"/>
      <c r="GPQ49" s="967"/>
      <c r="GPR49" s="967"/>
      <c r="GPS49" s="967"/>
      <c r="GPT49" s="967"/>
      <c r="GPU49" s="967"/>
      <c r="GPV49" s="967"/>
      <c r="GPW49" s="967"/>
      <c r="GPX49" s="967"/>
      <c r="GPY49" s="967"/>
      <c r="GPZ49" s="967"/>
      <c r="GQA49" s="967"/>
      <c r="GQB49" s="967"/>
      <c r="GQC49" s="967"/>
      <c r="GQD49" s="967"/>
      <c r="GQE49" s="967"/>
      <c r="GQF49" s="967"/>
      <c r="GQG49" s="967"/>
      <c r="GQH49" s="967"/>
      <c r="GQI49" s="967"/>
      <c r="GQJ49" s="967"/>
      <c r="GQK49" s="967"/>
      <c r="GQL49" s="967"/>
      <c r="GQM49" s="967"/>
      <c r="GQN49" s="967"/>
      <c r="GQO49" s="967"/>
      <c r="GQP49" s="967"/>
      <c r="GQQ49" s="967"/>
      <c r="GQR49" s="967"/>
      <c r="GQS49" s="967"/>
      <c r="GQT49" s="967"/>
      <c r="GQU49" s="967"/>
      <c r="GQV49" s="967"/>
      <c r="GQW49" s="967"/>
      <c r="GQX49" s="967"/>
      <c r="GQY49" s="967"/>
      <c r="GQZ49" s="967"/>
      <c r="GRA49" s="967"/>
      <c r="GRB49" s="967"/>
      <c r="GRC49" s="967"/>
      <c r="GRD49" s="967"/>
      <c r="GRE49" s="967"/>
      <c r="GRF49" s="967"/>
      <c r="GRG49" s="967"/>
      <c r="GRH49" s="967"/>
      <c r="GRI49" s="967"/>
      <c r="GRJ49" s="967"/>
      <c r="GRK49" s="967"/>
      <c r="GRL49" s="967"/>
      <c r="GRM49" s="967"/>
      <c r="GRN49" s="967"/>
      <c r="GRO49" s="967"/>
      <c r="GRP49" s="967"/>
      <c r="GRQ49" s="967"/>
      <c r="GRR49" s="967"/>
      <c r="GRS49" s="967"/>
      <c r="GRT49" s="967"/>
      <c r="GRU49" s="967"/>
      <c r="GRV49" s="967"/>
      <c r="GRW49" s="967"/>
      <c r="GRX49" s="967"/>
      <c r="GRY49" s="967"/>
      <c r="GRZ49" s="967"/>
      <c r="GSA49" s="967"/>
      <c r="GSB49" s="967"/>
      <c r="GSC49" s="967"/>
      <c r="GSD49" s="967"/>
      <c r="GSE49" s="967"/>
      <c r="GSF49" s="967"/>
      <c r="GSG49" s="967"/>
      <c r="GSH49" s="967"/>
      <c r="GSI49" s="967"/>
      <c r="GSJ49" s="967"/>
      <c r="GSK49" s="967"/>
      <c r="GSL49" s="967"/>
      <c r="GSM49" s="967"/>
      <c r="GSN49" s="967"/>
      <c r="GSO49" s="967"/>
      <c r="GSP49" s="967"/>
      <c r="GSQ49" s="967"/>
      <c r="GSR49" s="967"/>
      <c r="GSS49" s="967"/>
      <c r="GST49" s="967"/>
      <c r="GSU49" s="967"/>
      <c r="GSV49" s="967"/>
      <c r="GSW49" s="967"/>
      <c r="GSX49" s="967"/>
      <c r="GSY49" s="967"/>
      <c r="GSZ49" s="967"/>
      <c r="GTA49" s="967"/>
      <c r="GTB49" s="967"/>
      <c r="GTC49" s="967"/>
      <c r="GTD49" s="967"/>
      <c r="GTE49" s="967"/>
      <c r="GTF49" s="967"/>
      <c r="GTG49" s="967"/>
      <c r="GTH49" s="967"/>
      <c r="GTI49" s="967"/>
      <c r="GTJ49" s="967"/>
      <c r="GTK49" s="967"/>
      <c r="GTL49" s="967"/>
      <c r="GTM49" s="967"/>
      <c r="GTN49" s="967"/>
      <c r="GTO49" s="967"/>
      <c r="GTP49" s="967"/>
      <c r="GTQ49" s="967"/>
      <c r="GTR49" s="967"/>
      <c r="GTS49" s="967"/>
      <c r="GTT49" s="967"/>
      <c r="GTU49" s="967"/>
      <c r="GTV49" s="967"/>
      <c r="GTW49" s="967"/>
      <c r="GTX49" s="967"/>
      <c r="GTY49" s="967"/>
      <c r="GTZ49" s="967"/>
      <c r="GUA49" s="967"/>
      <c r="GUB49" s="967"/>
      <c r="GUC49" s="967"/>
      <c r="GUD49" s="967"/>
      <c r="GUE49" s="967"/>
      <c r="GUF49" s="967"/>
      <c r="GUG49" s="967"/>
      <c r="GUH49" s="967"/>
      <c r="GUI49" s="967"/>
      <c r="GUJ49" s="967"/>
      <c r="GUK49" s="967"/>
      <c r="GUL49" s="967"/>
      <c r="GUM49" s="967"/>
      <c r="GUN49" s="967"/>
      <c r="GUO49" s="967"/>
      <c r="GUP49" s="967"/>
      <c r="GUQ49" s="967"/>
      <c r="GUR49" s="967"/>
      <c r="GUS49" s="967"/>
      <c r="GUT49" s="967"/>
      <c r="GUU49" s="967"/>
      <c r="GUV49" s="967"/>
      <c r="GUW49" s="967"/>
      <c r="GUX49" s="967"/>
      <c r="GUY49" s="967"/>
      <c r="GUZ49" s="967"/>
      <c r="GVA49" s="967"/>
      <c r="GVB49" s="967"/>
      <c r="GVC49" s="967"/>
      <c r="GVD49" s="967"/>
      <c r="GVE49" s="967"/>
      <c r="GVF49" s="967"/>
      <c r="GVG49" s="967"/>
      <c r="GVH49" s="967"/>
      <c r="GVI49" s="967"/>
      <c r="GVJ49" s="967"/>
      <c r="GVK49" s="967"/>
      <c r="GVL49" s="967"/>
      <c r="GVM49" s="967"/>
      <c r="GVN49" s="967"/>
      <c r="GVO49" s="967"/>
      <c r="GVP49" s="967"/>
      <c r="GVQ49" s="967"/>
      <c r="GVR49" s="967"/>
      <c r="GVS49" s="967"/>
      <c r="GVT49" s="967"/>
      <c r="GVU49" s="967"/>
      <c r="GVV49" s="967"/>
      <c r="GVW49" s="967"/>
      <c r="GVX49" s="967"/>
      <c r="GVY49" s="967"/>
      <c r="GVZ49" s="967"/>
      <c r="GWA49" s="967"/>
      <c r="GWB49" s="967"/>
      <c r="GWC49" s="967"/>
      <c r="GWD49" s="967"/>
      <c r="GWE49" s="967"/>
      <c r="GWF49" s="967"/>
      <c r="GWG49" s="967"/>
      <c r="GWH49" s="967"/>
      <c r="GWI49" s="967"/>
      <c r="GWJ49" s="967"/>
      <c r="GWK49" s="967"/>
      <c r="GWL49" s="967"/>
      <c r="GWM49" s="967"/>
      <c r="GWN49" s="967"/>
      <c r="GWO49" s="967"/>
      <c r="GWP49" s="967"/>
      <c r="GWQ49" s="967"/>
      <c r="GWR49" s="967"/>
      <c r="GWS49" s="967"/>
      <c r="GWT49" s="967"/>
      <c r="GWU49" s="967"/>
      <c r="GWV49" s="967"/>
      <c r="GWW49" s="967"/>
      <c r="GWX49" s="967"/>
      <c r="GWY49" s="967"/>
      <c r="GWZ49" s="967"/>
      <c r="GXA49" s="967"/>
      <c r="GXB49" s="967"/>
      <c r="GXC49" s="967"/>
      <c r="GXD49" s="967"/>
      <c r="GXE49" s="967"/>
      <c r="GXF49" s="967"/>
      <c r="GXG49" s="967"/>
      <c r="GXH49" s="967"/>
      <c r="GXI49" s="967"/>
      <c r="GXJ49" s="967"/>
      <c r="GXK49" s="967"/>
      <c r="GXL49" s="967"/>
      <c r="GXM49" s="967"/>
      <c r="GXN49" s="967"/>
      <c r="GXO49" s="967"/>
      <c r="GXP49" s="967"/>
      <c r="GXQ49" s="967"/>
      <c r="GXR49" s="967"/>
      <c r="GXS49" s="967"/>
      <c r="GXT49" s="967"/>
      <c r="GXU49" s="967"/>
      <c r="GXV49" s="967"/>
      <c r="GXW49" s="967"/>
      <c r="GXX49" s="967"/>
      <c r="GXY49" s="967"/>
      <c r="GXZ49" s="967"/>
      <c r="GYA49" s="967"/>
      <c r="GYB49" s="967"/>
      <c r="GYC49" s="967"/>
      <c r="GYD49" s="967"/>
      <c r="GYE49" s="967"/>
      <c r="GYF49" s="967"/>
      <c r="GYG49" s="967"/>
      <c r="GYH49" s="967"/>
      <c r="GYI49" s="967"/>
      <c r="GYJ49" s="967"/>
      <c r="GYK49" s="967"/>
      <c r="GYL49" s="967"/>
      <c r="GYM49" s="967"/>
      <c r="GYN49" s="967"/>
      <c r="GYO49" s="967"/>
      <c r="GYP49" s="967"/>
      <c r="GYQ49" s="967"/>
      <c r="GYR49" s="967"/>
      <c r="GYS49" s="967"/>
      <c r="GYT49" s="967"/>
      <c r="GYU49" s="967"/>
      <c r="GYV49" s="967"/>
      <c r="GYW49" s="967"/>
      <c r="GYX49" s="967"/>
      <c r="GYY49" s="967"/>
      <c r="GYZ49" s="967"/>
      <c r="GZA49" s="967"/>
      <c r="GZB49" s="967"/>
      <c r="GZC49" s="967"/>
      <c r="GZD49" s="967"/>
      <c r="GZE49" s="967"/>
      <c r="GZF49" s="967"/>
      <c r="GZG49" s="967"/>
      <c r="GZH49" s="967"/>
      <c r="GZI49" s="967"/>
      <c r="GZJ49" s="967"/>
      <c r="GZK49" s="967"/>
      <c r="GZL49" s="967"/>
      <c r="GZM49" s="967"/>
      <c r="GZN49" s="967"/>
      <c r="GZO49" s="967"/>
      <c r="GZP49" s="967"/>
      <c r="GZQ49" s="967"/>
      <c r="GZR49" s="967"/>
      <c r="GZS49" s="967"/>
      <c r="GZT49" s="967"/>
      <c r="GZU49" s="967"/>
      <c r="GZV49" s="967"/>
      <c r="GZW49" s="967"/>
      <c r="GZX49" s="967"/>
      <c r="GZY49" s="967"/>
      <c r="GZZ49" s="967"/>
      <c r="HAA49" s="967"/>
      <c r="HAB49" s="967"/>
      <c r="HAC49" s="967"/>
      <c r="HAD49" s="967"/>
      <c r="HAE49" s="967"/>
      <c r="HAF49" s="967"/>
      <c r="HAG49" s="967"/>
      <c r="HAH49" s="967"/>
      <c r="HAI49" s="967"/>
      <c r="HAJ49" s="967"/>
      <c r="HAK49" s="967"/>
      <c r="HAL49" s="967"/>
      <c r="HAM49" s="967"/>
      <c r="HAN49" s="967"/>
      <c r="HAO49" s="967"/>
      <c r="HAP49" s="967"/>
      <c r="HAQ49" s="967"/>
      <c r="HAR49" s="967"/>
      <c r="HAS49" s="967"/>
      <c r="HAT49" s="967"/>
      <c r="HAU49" s="967"/>
      <c r="HAV49" s="967"/>
      <c r="HAW49" s="967"/>
      <c r="HAX49" s="967"/>
      <c r="HAY49" s="967"/>
      <c r="HAZ49" s="967"/>
      <c r="HBA49" s="967"/>
      <c r="HBB49" s="967"/>
      <c r="HBC49" s="967"/>
      <c r="HBD49" s="967"/>
      <c r="HBE49" s="967"/>
      <c r="HBF49" s="967"/>
      <c r="HBG49" s="967"/>
      <c r="HBH49" s="967"/>
      <c r="HBI49" s="967"/>
      <c r="HBJ49" s="967"/>
      <c r="HBK49" s="967"/>
      <c r="HBL49" s="967"/>
      <c r="HBM49" s="967"/>
      <c r="HBN49" s="967"/>
      <c r="HBO49" s="967"/>
      <c r="HBP49" s="967"/>
      <c r="HBQ49" s="967"/>
      <c r="HBR49" s="967"/>
      <c r="HBS49" s="967"/>
      <c r="HBT49" s="967"/>
      <c r="HBU49" s="967"/>
      <c r="HBV49" s="967"/>
      <c r="HBW49" s="967"/>
      <c r="HBX49" s="967"/>
      <c r="HBY49" s="967"/>
      <c r="HBZ49" s="967"/>
      <c r="HCA49" s="967"/>
      <c r="HCB49" s="967"/>
      <c r="HCC49" s="967"/>
      <c r="HCD49" s="967"/>
      <c r="HCE49" s="967"/>
      <c r="HCF49" s="967"/>
      <c r="HCG49" s="967"/>
      <c r="HCH49" s="967"/>
      <c r="HCI49" s="967"/>
      <c r="HCJ49" s="967"/>
      <c r="HCK49" s="967"/>
      <c r="HCL49" s="967"/>
      <c r="HCM49" s="967"/>
      <c r="HCN49" s="967"/>
      <c r="HCO49" s="967"/>
      <c r="HCP49" s="967"/>
      <c r="HCQ49" s="967"/>
      <c r="HCR49" s="967"/>
      <c r="HCS49" s="967"/>
      <c r="HCT49" s="967"/>
      <c r="HCU49" s="967"/>
      <c r="HCV49" s="967"/>
      <c r="HCW49" s="967"/>
      <c r="HCX49" s="967"/>
      <c r="HCY49" s="967"/>
      <c r="HCZ49" s="967"/>
      <c r="HDA49" s="967"/>
      <c r="HDB49" s="967"/>
      <c r="HDC49" s="967"/>
      <c r="HDD49" s="967"/>
      <c r="HDE49" s="967"/>
      <c r="HDF49" s="967"/>
      <c r="HDG49" s="967"/>
      <c r="HDH49" s="967"/>
      <c r="HDI49" s="967"/>
      <c r="HDJ49" s="967"/>
      <c r="HDK49" s="967"/>
      <c r="HDL49" s="967"/>
      <c r="HDM49" s="967"/>
      <c r="HDN49" s="967"/>
      <c r="HDO49" s="967"/>
      <c r="HDP49" s="967"/>
      <c r="HDQ49" s="967"/>
      <c r="HDR49" s="967"/>
      <c r="HDS49" s="967"/>
      <c r="HDT49" s="967"/>
      <c r="HDU49" s="967"/>
      <c r="HDV49" s="967"/>
      <c r="HDW49" s="967"/>
      <c r="HDX49" s="967"/>
      <c r="HDY49" s="967"/>
      <c r="HDZ49" s="967"/>
      <c r="HEA49" s="967"/>
      <c r="HEB49" s="967"/>
      <c r="HEC49" s="967"/>
      <c r="HED49" s="967"/>
      <c r="HEE49" s="967"/>
      <c r="HEF49" s="967"/>
      <c r="HEG49" s="967"/>
      <c r="HEH49" s="967"/>
      <c r="HEI49" s="967"/>
      <c r="HEJ49" s="967"/>
      <c r="HEK49" s="967"/>
      <c r="HEL49" s="967"/>
      <c r="HEM49" s="967"/>
      <c r="HEN49" s="967"/>
      <c r="HEO49" s="967"/>
      <c r="HEP49" s="967"/>
      <c r="HEQ49" s="967"/>
      <c r="HER49" s="967"/>
      <c r="HES49" s="967"/>
      <c r="HET49" s="967"/>
      <c r="HEU49" s="967"/>
      <c r="HEV49" s="967"/>
      <c r="HEW49" s="967"/>
      <c r="HEX49" s="967"/>
      <c r="HEY49" s="967"/>
      <c r="HEZ49" s="967"/>
      <c r="HFA49" s="967"/>
      <c r="HFB49" s="967"/>
      <c r="HFC49" s="967"/>
      <c r="HFD49" s="967"/>
      <c r="HFE49" s="967"/>
      <c r="HFF49" s="967"/>
      <c r="HFG49" s="967"/>
      <c r="HFH49" s="967"/>
      <c r="HFI49" s="967"/>
      <c r="HFJ49" s="967"/>
      <c r="HFK49" s="967"/>
      <c r="HFL49" s="967"/>
      <c r="HFM49" s="967"/>
      <c r="HFN49" s="967"/>
      <c r="HFO49" s="967"/>
      <c r="HFP49" s="967"/>
      <c r="HFQ49" s="967"/>
      <c r="HFR49" s="967"/>
      <c r="HFS49" s="967"/>
      <c r="HFT49" s="967"/>
      <c r="HFU49" s="967"/>
      <c r="HFV49" s="967"/>
      <c r="HFW49" s="967"/>
      <c r="HFX49" s="967"/>
      <c r="HFY49" s="967"/>
      <c r="HFZ49" s="967"/>
      <c r="HGA49" s="967"/>
      <c r="HGB49" s="967"/>
      <c r="HGC49" s="967"/>
      <c r="HGD49" s="967"/>
      <c r="HGE49" s="967"/>
      <c r="HGF49" s="967"/>
      <c r="HGG49" s="967"/>
      <c r="HGH49" s="967"/>
      <c r="HGI49" s="967"/>
      <c r="HGJ49" s="967"/>
      <c r="HGK49" s="967"/>
      <c r="HGL49" s="967"/>
      <c r="HGM49" s="967"/>
      <c r="HGN49" s="967"/>
      <c r="HGO49" s="967"/>
      <c r="HGP49" s="967"/>
      <c r="HGQ49" s="967"/>
      <c r="HGR49" s="967"/>
      <c r="HGS49" s="967"/>
      <c r="HGT49" s="967"/>
      <c r="HGU49" s="967"/>
      <c r="HGV49" s="967"/>
      <c r="HGW49" s="967"/>
      <c r="HGX49" s="967"/>
      <c r="HGY49" s="967"/>
      <c r="HGZ49" s="967"/>
      <c r="HHA49" s="967"/>
      <c r="HHB49" s="967"/>
      <c r="HHC49" s="967"/>
      <c r="HHD49" s="967"/>
      <c r="HHE49" s="967"/>
      <c r="HHF49" s="967"/>
      <c r="HHG49" s="967"/>
      <c r="HHH49" s="967"/>
      <c r="HHI49" s="967"/>
      <c r="HHJ49" s="967"/>
      <c r="HHK49" s="967"/>
      <c r="HHL49" s="967"/>
      <c r="HHM49" s="967"/>
      <c r="HHN49" s="967"/>
      <c r="HHO49" s="967"/>
      <c r="HHP49" s="967"/>
      <c r="HHQ49" s="967"/>
      <c r="HHR49" s="967"/>
      <c r="HHS49" s="967"/>
      <c r="HHT49" s="967"/>
      <c r="HHU49" s="967"/>
      <c r="HHV49" s="967"/>
      <c r="HHW49" s="967"/>
      <c r="HHX49" s="967"/>
      <c r="HHY49" s="967"/>
      <c r="HHZ49" s="967"/>
      <c r="HIA49" s="967"/>
      <c r="HIB49" s="967"/>
      <c r="HIC49" s="967"/>
      <c r="HID49" s="967"/>
      <c r="HIE49" s="967"/>
      <c r="HIF49" s="967"/>
      <c r="HIG49" s="967"/>
      <c r="HIH49" s="967"/>
      <c r="HII49" s="967"/>
      <c r="HIJ49" s="967"/>
      <c r="HIK49" s="967"/>
      <c r="HIL49" s="967"/>
      <c r="HIM49" s="967"/>
      <c r="HIN49" s="967"/>
      <c r="HIO49" s="967"/>
      <c r="HIP49" s="967"/>
      <c r="HIQ49" s="967"/>
      <c r="HIR49" s="967"/>
      <c r="HIS49" s="967"/>
      <c r="HIT49" s="967"/>
      <c r="HIU49" s="967"/>
      <c r="HIV49" s="967"/>
      <c r="HIW49" s="967"/>
      <c r="HIX49" s="967"/>
      <c r="HIY49" s="967"/>
      <c r="HIZ49" s="967"/>
      <c r="HJA49" s="967"/>
      <c r="HJB49" s="967"/>
      <c r="HJC49" s="967"/>
      <c r="HJD49" s="967"/>
      <c r="HJE49" s="967"/>
      <c r="HJF49" s="967"/>
      <c r="HJG49" s="967"/>
      <c r="HJH49" s="967"/>
      <c r="HJI49" s="967"/>
      <c r="HJJ49" s="967"/>
      <c r="HJK49" s="967"/>
      <c r="HJL49" s="967"/>
      <c r="HJM49" s="967"/>
      <c r="HJN49" s="967"/>
      <c r="HJO49" s="967"/>
      <c r="HJP49" s="967"/>
      <c r="HJQ49" s="967"/>
      <c r="HJR49" s="967"/>
      <c r="HJS49" s="967"/>
      <c r="HJT49" s="967"/>
      <c r="HJU49" s="967"/>
      <c r="HJV49" s="967"/>
      <c r="HJW49" s="967"/>
      <c r="HJX49" s="967"/>
      <c r="HJY49" s="967"/>
      <c r="HJZ49" s="967"/>
      <c r="HKA49" s="967"/>
      <c r="HKB49" s="967"/>
      <c r="HKC49" s="967"/>
      <c r="HKD49" s="967"/>
      <c r="HKE49" s="967"/>
      <c r="HKF49" s="967"/>
      <c r="HKG49" s="967"/>
      <c r="HKH49" s="967"/>
      <c r="HKI49" s="967"/>
      <c r="HKJ49" s="967"/>
      <c r="HKK49" s="967"/>
      <c r="HKL49" s="967"/>
      <c r="HKM49" s="967"/>
      <c r="HKN49" s="967"/>
      <c r="HKO49" s="967"/>
      <c r="HKP49" s="967"/>
      <c r="HKQ49" s="967"/>
      <c r="HKR49" s="967"/>
      <c r="HKS49" s="967"/>
      <c r="HKT49" s="967"/>
      <c r="HKU49" s="967"/>
      <c r="HKV49" s="967"/>
      <c r="HKW49" s="967"/>
      <c r="HKX49" s="967"/>
      <c r="HKY49" s="967"/>
      <c r="HKZ49" s="967"/>
      <c r="HLA49" s="967"/>
      <c r="HLB49" s="967"/>
      <c r="HLC49" s="967"/>
      <c r="HLD49" s="967"/>
      <c r="HLE49" s="967"/>
      <c r="HLF49" s="967"/>
      <c r="HLG49" s="967"/>
      <c r="HLH49" s="967"/>
      <c r="HLI49" s="967"/>
      <c r="HLJ49" s="967"/>
      <c r="HLK49" s="967"/>
      <c r="HLL49" s="967"/>
      <c r="HLM49" s="967"/>
      <c r="HLN49" s="967"/>
      <c r="HLO49" s="967"/>
      <c r="HLP49" s="967"/>
      <c r="HLQ49" s="967"/>
      <c r="HLR49" s="967"/>
      <c r="HLS49" s="967"/>
      <c r="HLT49" s="967"/>
      <c r="HLU49" s="967"/>
      <c r="HLV49" s="967"/>
      <c r="HLW49" s="967"/>
      <c r="HLX49" s="967"/>
      <c r="HLY49" s="967"/>
      <c r="HLZ49" s="967"/>
      <c r="HMA49" s="967"/>
      <c r="HMB49" s="967"/>
      <c r="HMC49" s="967"/>
      <c r="HMD49" s="967"/>
      <c r="HME49" s="967"/>
      <c r="HMF49" s="967"/>
      <c r="HMG49" s="967"/>
      <c r="HMH49" s="967"/>
      <c r="HMI49" s="967"/>
      <c r="HMJ49" s="967"/>
      <c r="HMK49" s="967"/>
      <c r="HML49" s="967"/>
      <c r="HMM49" s="967"/>
      <c r="HMN49" s="967"/>
      <c r="HMO49" s="967"/>
      <c r="HMP49" s="967"/>
      <c r="HMQ49" s="967"/>
      <c r="HMR49" s="967"/>
      <c r="HMS49" s="967"/>
      <c r="HMT49" s="967"/>
      <c r="HMU49" s="967"/>
      <c r="HMV49" s="967"/>
      <c r="HMW49" s="967"/>
      <c r="HMX49" s="967"/>
      <c r="HMY49" s="967"/>
      <c r="HMZ49" s="967"/>
      <c r="HNA49" s="967"/>
      <c r="HNB49" s="967"/>
      <c r="HNC49" s="967"/>
      <c r="HND49" s="967"/>
      <c r="HNE49" s="967"/>
      <c r="HNF49" s="967"/>
      <c r="HNG49" s="967"/>
      <c r="HNH49" s="967"/>
      <c r="HNI49" s="967"/>
      <c r="HNJ49" s="967"/>
      <c r="HNK49" s="967"/>
      <c r="HNL49" s="967"/>
      <c r="HNM49" s="967"/>
      <c r="HNN49" s="967"/>
      <c r="HNO49" s="967"/>
      <c r="HNP49" s="967"/>
      <c r="HNQ49" s="967"/>
      <c r="HNR49" s="967"/>
      <c r="HNS49" s="967"/>
      <c r="HNT49" s="967"/>
      <c r="HNU49" s="967"/>
      <c r="HNV49" s="967"/>
      <c r="HNW49" s="967"/>
      <c r="HNX49" s="967"/>
      <c r="HNY49" s="967"/>
      <c r="HNZ49" s="967"/>
      <c r="HOA49" s="967"/>
      <c r="HOB49" s="967"/>
      <c r="HOC49" s="967"/>
      <c r="HOD49" s="967"/>
      <c r="HOE49" s="967"/>
      <c r="HOF49" s="967"/>
      <c r="HOG49" s="967"/>
      <c r="HOH49" s="967"/>
      <c r="HOI49" s="967"/>
      <c r="HOJ49" s="967"/>
      <c r="HOK49" s="967"/>
      <c r="HOL49" s="967"/>
      <c r="HOM49" s="967"/>
      <c r="HON49" s="967"/>
      <c r="HOO49" s="967"/>
      <c r="HOP49" s="967"/>
      <c r="HOQ49" s="967"/>
      <c r="HOR49" s="967"/>
      <c r="HOS49" s="967"/>
      <c r="HOT49" s="967"/>
      <c r="HOU49" s="967"/>
      <c r="HOV49" s="967"/>
      <c r="HOW49" s="967"/>
      <c r="HOX49" s="967"/>
      <c r="HOY49" s="967"/>
      <c r="HOZ49" s="967"/>
      <c r="HPA49" s="967"/>
      <c r="HPB49" s="967"/>
      <c r="HPC49" s="967"/>
      <c r="HPD49" s="967"/>
      <c r="HPE49" s="967"/>
      <c r="HPF49" s="967"/>
      <c r="HPG49" s="967"/>
      <c r="HPH49" s="967"/>
      <c r="HPI49" s="967"/>
      <c r="HPJ49" s="967"/>
      <c r="HPK49" s="967"/>
      <c r="HPL49" s="967"/>
      <c r="HPM49" s="967"/>
      <c r="HPN49" s="967"/>
      <c r="HPO49" s="967"/>
      <c r="HPP49" s="967"/>
      <c r="HPQ49" s="967"/>
      <c r="HPR49" s="967"/>
      <c r="HPS49" s="967"/>
      <c r="HPT49" s="967"/>
      <c r="HPU49" s="967"/>
      <c r="HPV49" s="967"/>
      <c r="HPW49" s="967"/>
      <c r="HPX49" s="967"/>
      <c r="HPY49" s="967"/>
      <c r="HPZ49" s="967"/>
      <c r="HQA49" s="967"/>
      <c r="HQB49" s="967"/>
      <c r="HQC49" s="967"/>
      <c r="HQD49" s="967"/>
      <c r="HQE49" s="967"/>
      <c r="HQF49" s="967"/>
      <c r="HQG49" s="967"/>
      <c r="HQH49" s="967"/>
      <c r="HQI49" s="967"/>
      <c r="HQJ49" s="967"/>
      <c r="HQK49" s="967"/>
      <c r="HQL49" s="967"/>
      <c r="HQM49" s="967"/>
      <c r="HQN49" s="967"/>
      <c r="HQO49" s="967"/>
      <c r="HQP49" s="967"/>
      <c r="HQQ49" s="967"/>
      <c r="HQR49" s="967"/>
      <c r="HQS49" s="967"/>
      <c r="HQT49" s="967"/>
      <c r="HQU49" s="967"/>
      <c r="HQV49" s="967"/>
      <c r="HQW49" s="967"/>
      <c r="HQX49" s="967"/>
      <c r="HQY49" s="967"/>
      <c r="HQZ49" s="967"/>
      <c r="HRA49" s="967"/>
      <c r="HRB49" s="967"/>
      <c r="HRC49" s="967"/>
      <c r="HRD49" s="967"/>
      <c r="HRE49" s="967"/>
      <c r="HRF49" s="967"/>
      <c r="HRG49" s="967"/>
      <c r="HRH49" s="967"/>
      <c r="HRI49" s="967"/>
      <c r="HRJ49" s="967"/>
      <c r="HRK49" s="967"/>
      <c r="HRL49" s="967"/>
      <c r="HRM49" s="967"/>
      <c r="HRN49" s="967"/>
      <c r="HRO49" s="967"/>
      <c r="HRP49" s="967"/>
      <c r="HRQ49" s="967"/>
      <c r="HRR49" s="967"/>
      <c r="HRS49" s="967"/>
      <c r="HRT49" s="967"/>
      <c r="HRU49" s="967"/>
      <c r="HRV49" s="967"/>
      <c r="HRW49" s="967"/>
      <c r="HRX49" s="967"/>
      <c r="HRY49" s="967"/>
      <c r="HRZ49" s="967"/>
      <c r="HSA49" s="967"/>
      <c r="HSB49" s="967"/>
      <c r="HSC49" s="967"/>
      <c r="HSD49" s="967"/>
      <c r="HSE49" s="967"/>
      <c r="HSF49" s="967"/>
      <c r="HSG49" s="967"/>
      <c r="HSH49" s="967"/>
      <c r="HSI49" s="967"/>
      <c r="HSJ49" s="967"/>
      <c r="HSK49" s="967"/>
      <c r="HSL49" s="967"/>
      <c r="HSM49" s="967"/>
      <c r="HSN49" s="967"/>
      <c r="HSO49" s="967"/>
      <c r="HSP49" s="967"/>
      <c r="HSQ49" s="967"/>
      <c r="HSR49" s="967"/>
      <c r="HSS49" s="967"/>
      <c r="HST49" s="967"/>
      <c r="HSU49" s="967"/>
      <c r="HSV49" s="967"/>
      <c r="HSW49" s="967"/>
      <c r="HSX49" s="967"/>
      <c r="HSY49" s="967"/>
      <c r="HSZ49" s="967"/>
      <c r="HTA49" s="967"/>
      <c r="HTB49" s="967"/>
      <c r="HTC49" s="967"/>
      <c r="HTD49" s="967"/>
      <c r="HTE49" s="967"/>
      <c r="HTF49" s="967"/>
      <c r="HTG49" s="967"/>
      <c r="HTH49" s="967"/>
      <c r="HTI49" s="967"/>
      <c r="HTJ49" s="967"/>
      <c r="HTK49" s="967"/>
      <c r="HTL49" s="967"/>
      <c r="HTM49" s="967"/>
      <c r="HTN49" s="967"/>
      <c r="HTO49" s="967"/>
      <c r="HTP49" s="967"/>
      <c r="HTQ49" s="967"/>
      <c r="HTR49" s="967"/>
      <c r="HTS49" s="967"/>
      <c r="HTT49" s="967"/>
      <c r="HTU49" s="967"/>
      <c r="HTV49" s="967"/>
      <c r="HTW49" s="967"/>
      <c r="HTX49" s="967"/>
      <c r="HTY49" s="967"/>
      <c r="HTZ49" s="967"/>
      <c r="HUA49" s="967"/>
      <c r="HUB49" s="967"/>
      <c r="HUC49" s="967"/>
      <c r="HUD49" s="967"/>
      <c r="HUE49" s="967"/>
      <c r="HUF49" s="967"/>
      <c r="HUG49" s="967"/>
      <c r="HUH49" s="967"/>
      <c r="HUI49" s="967"/>
      <c r="HUJ49" s="967"/>
      <c r="HUK49" s="967"/>
      <c r="HUL49" s="967"/>
      <c r="HUM49" s="967"/>
      <c r="HUN49" s="967"/>
      <c r="HUO49" s="967"/>
      <c r="HUP49" s="967"/>
      <c r="HUQ49" s="967"/>
      <c r="HUR49" s="967"/>
      <c r="HUS49" s="967"/>
      <c r="HUT49" s="967"/>
      <c r="HUU49" s="967"/>
      <c r="HUV49" s="967"/>
      <c r="HUW49" s="967"/>
      <c r="HUX49" s="967"/>
      <c r="HUY49" s="967"/>
      <c r="HUZ49" s="967"/>
      <c r="HVA49" s="967"/>
      <c r="HVB49" s="967"/>
      <c r="HVC49" s="967"/>
      <c r="HVD49" s="967"/>
      <c r="HVE49" s="967"/>
      <c r="HVF49" s="967"/>
      <c r="HVG49" s="967"/>
      <c r="HVH49" s="967"/>
      <c r="HVI49" s="967"/>
      <c r="HVJ49" s="967"/>
      <c r="HVK49" s="967"/>
      <c r="HVL49" s="967"/>
      <c r="HVM49" s="967"/>
      <c r="HVN49" s="967"/>
      <c r="HVO49" s="967"/>
      <c r="HVP49" s="967"/>
      <c r="HVQ49" s="967"/>
      <c r="HVR49" s="967"/>
      <c r="HVS49" s="967"/>
      <c r="HVT49" s="967"/>
      <c r="HVU49" s="967"/>
      <c r="HVV49" s="967"/>
      <c r="HVW49" s="967"/>
      <c r="HVX49" s="967"/>
      <c r="HVY49" s="967"/>
      <c r="HVZ49" s="967"/>
      <c r="HWA49" s="967"/>
      <c r="HWB49" s="967"/>
      <c r="HWC49" s="967"/>
      <c r="HWD49" s="967"/>
      <c r="HWE49" s="967"/>
      <c r="HWF49" s="967"/>
      <c r="HWG49" s="967"/>
      <c r="HWH49" s="967"/>
      <c r="HWI49" s="967"/>
      <c r="HWJ49" s="967"/>
      <c r="HWK49" s="967"/>
      <c r="HWL49" s="967"/>
      <c r="HWM49" s="967"/>
      <c r="HWN49" s="967"/>
      <c r="HWO49" s="967"/>
      <c r="HWP49" s="967"/>
      <c r="HWQ49" s="967"/>
      <c r="HWR49" s="967"/>
      <c r="HWS49" s="967"/>
      <c r="HWT49" s="967"/>
      <c r="HWU49" s="967"/>
      <c r="HWV49" s="967"/>
      <c r="HWW49" s="967"/>
      <c r="HWX49" s="967"/>
      <c r="HWY49" s="967"/>
      <c r="HWZ49" s="967"/>
      <c r="HXA49" s="967"/>
      <c r="HXB49" s="967"/>
      <c r="HXC49" s="967"/>
      <c r="HXD49" s="967"/>
      <c r="HXE49" s="967"/>
      <c r="HXF49" s="967"/>
      <c r="HXG49" s="967"/>
      <c r="HXH49" s="967"/>
      <c r="HXI49" s="967"/>
      <c r="HXJ49" s="967"/>
      <c r="HXK49" s="967"/>
      <c r="HXL49" s="967"/>
      <c r="HXM49" s="967"/>
      <c r="HXN49" s="967"/>
      <c r="HXO49" s="967"/>
      <c r="HXP49" s="967"/>
      <c r="HXQ49" s="967"/>
      <c r="HXR49" s="967"/>
      <c r="HXS49" s="967"/>
      <c r="HXT49" s="967"/>
      <c r="HXU49" s="967"/>
      <c r="HXV49" s="967"/>
      <c r="HXW49" s="967"/>
      <c r="HXX49" s="967"/>
      <c r="HXY49" s="967"/>
      <c r="HXZ49" s="967"/>
      <c r="HYA49" s="967"/>
      <c r="HYB49" s="967"/>
      <c r="HYC49" s="967"/>
      <c r="HYD49" s="967"/>
      <c r="HYE49" s="967"/>
      <c r="HYF49" s="967"/>
      <c r="HYG49" s="967"/>
      <c r="HYH49" s="967"/>
      <c r="HYI49" s="967"/>
      <c r="HYJ49" s="967"/>
      <c r="HYK49" s="967"/>
      <c r="HYL49" s="967"/>
      <c r="HYM49" s="967"/>
      <c r="HYN49" s="967"/>
      <c r="HYO49" s="967"/>
      <c r="HYP49" s="967"/>
      <c r="HYQ49" s="967"/>
      <c r="HYR49" s="967"/>
      <c r="HYS49" s="967"/>
      <c r="HYT49" s="967"/>
      <c r="HYU49" s="967"/>
      <c r="HYV49" s="967"/>
      <c r="HYW49" s="967"/>
      <c r="HYX49" s="967"/>
      <c r="HYY49" s="967"/>
      <c r="HYZ49" s="967"/>
      <c r="HZA49" s="967"/>
      <c r="HZB49" s="967"/>
      <c r="HZC49" s="967"/>
      <c r="HZD49" s="967"/>
      <c r="HZE49" s="967"/>
      <c r="HZF49" s="967"/>
      <c r="HZG49" s="967"/>
      <c r="HZH49" s="967"/>
      <c r="HZI49" s="967"/>
      <c r="HZJ49" s="967"/>
      <c r="HZK49" s="967"/>
      <c r="HZL49" s="967"/>
      <c r="HZM49" s="967"/>
      <c r="HZN49" s="967"/>
      <c r="HZO49" s="967"/>
      <c r="HZP49" s="967"/>
      <c r="HZQ49" s="967"/>
      <c r="HZR49" s="967"/>
      <c r="HZS49" s="967"/>
      <c r="HZT49" s="967"/>
      <c r="HZU49" s="967"/>
      <c r="HZV49" s="967"/>
      <c r="HZW49" s="967"/>
      <c r="HZX49" s="967"/>
      <c r="HZY49" s="967"/>
      <c r="HZZ49" s="967"/>
      <c r="IAA49" s="967"/>
      <c r="IAB49" s="967"/>
      <c r="IAC49" s="967"/>
      <c r="IAD49" s="967"/>
      <c r="IAE49" s="967"/>
      <c r="IAF49" s="967"/>
      <c r="IAG49" s="967"/>
      <c r="IAH49" s="967"/>
      <c r="IAI49" s="967"/>
      <c r="IAJ49" s="967"/>
      <c r="IAK49" s="967"/>
      <c r="IAL49" s="967"/>
      <c r="IAM49" s="967"/>
      <c r="IAN49" s="967"/>
      <c r="IAO49" s="967"/>
      <c r="IAP49" s="967"/>
      <c r="IAQ49" s="967"/>
      <c r="IAR49" s="967"/>
      <c r="IAS49" s="967"/>
      <c r="IAT49" s="967"/>
      <c r="IAU49" s="967"/>
      <c r="IAV49" s="967"/>
      <c r="IAW49" s="967"/>
      <c r="IAX49" s="967"/>
      <c r="IAY49" s="967"/>
      <c r="IAZ49" s="967"/>
      <c r="IBA49" s="967"/>
      <c r="IBB49" s="967"/>
      <c r="IBC49" s="967"/>
      <c r="IBD49" s="967"/>
      <c r="IBE49" s="967"/>
      <c r="IBF49" s="967"/>
      <c r="IBG49" s="967"/>
      <c r="IBH49" s="967"/>
      <c r="IBI49" s="967"/>
      <c r="IBJ49" s="967"/>
      <c r="IBK49" s="967"/>
      <c r="IBL49" s="967"/>
      <c r="IBM49" s="967"/>
      <c r="IBN49" s="967"/>
      <c r="IBO49" s="967"/>
      <c r="IBP49" s="967"/>
      <c r="IBQ49" s="967"/>
      <c r="IBR49" s="967"/>
      <c r="IBS49" s="967"/>
      <c r="IBT49" s="967"/>
      <c r="IBU49" s="967"/>
      <c r="IBV49" s="967"/>
      <c r="IBW49" s="967"/>
      <c r="IBX49" s="967"/>
      <c r="IBY49" s="967"/>
      <c r="IBZ49" s="967"/>
      <c r="ICA49" s="967"/>
      <c r="ICB49" s="967"/>
      <c r="ICC49" s="967"/>
      <c r="ICD49" s="967"/>
      <c r="ICE49" s="967"/>
      <c r="ICF49" s="967"/>
      <c r="ICG49" s="967"/>
      <c r="ICH49" s="967"/>
      <c r="ICI49" s="967"/>
      <c r="ICJ49" s="967"/>
      <c r="ICK49" s="967"/>
      <c r="ICL49" s="967"/>
      <c r="ICM49" s="967"/>
      <c r="ICN49" s="967"/>
      <c r="ICO49" s="967"/>
      <c r="ICP49" s="967"/>
      <c r="ICQ49" s="967"/>
      <c r="ICR49" s="967"/>
      <c r="ICS49" s="967"/>
      <c r="ICT49" s="967"/>
      <c r="ICU49" s="967"/>
      <c r="ICV49" s="967"/>
      <c r="ICW49" s="967"/>
      <c r="ICX49" s="967"/>
      <c r="ICY49" s="967"/>
      <c r="ICZ49" s="967"/>
      <c r="IDA49" s="967"/>
      <c r="IDB49" s="967"/>
      <c r="IDC49" s="967"/>
      <c r="IDD49" s="967"/>
      <c r="IDE49" s="967"/>
      <c r="IDF49" s="967"/>
      <c r="IDG49" s="967"/>
      <c r="IDH49" s="967"/>
      <c r="IDI49" s="967"/>
      <c r="IDJ49" s="967"/>
      <c r="IDK49" s="967"/>
      <c r="IDL49" s="967"/>
      <c r="IDM49" s="967"/>
      <c r="IDN49" s="967"/>
      <c r="IDO49" s="967"/>
      <c r="IDP49" s="967"/>
      <c r="IDQ49" s="967"/>
      <c r="IDR49" s="967"/>
      <c r="IDS49" s="967"/>
      <c r="IDT49" s="967"/>
      <c r="IDU49" s="967"/>
      <c r="IDV49" s="967"/>
      <c r="IDW49" s="967"/>
      <c r="IDX49" s="967"/>
      <c r="IDY49" s="967"/>
      <c r="IDZ49" s="967"/>
      <c r="IEA49" s="967"/>
      <c r="IEB49" s="967"/>
      <c r="IEC49" s="967"/>
      <c r="IED49" s="967"/>
      <c r="IEE49" s="967"/>
      <c r="IEF49" s="967"/>
      <c r="IEG49" s="967"/>
      <c r="IEH49" s="967"/>
      <c r="IEI49" s="967"/>
      <c r="IEJ49" s="967"/>
      <c r="IEK49" s="967"/>
      <c r="IEL49" s="967"/>
      <c r="IEM49" s="967"/>
      <c r="IEN49" s="967"/>
      <c r="IEO49" s="967"/>
      <c r="IEP49" s="967"/>
      <c r="IEQ49" s="967"/>
      <c r="IER49" s="967"/>
      <c r="IES49" s="967"/>
      <c r="IET49" s="967"/>
      <c r="IEU49" s="967"/>
      <c r="IEV49" s="967"/>
      <c r="IEW49" s="967"/>
      <c r="IEX49" s="967"/>
      <c r="IEY49" s="967"/>
      <c r="IEZ49" s="967"/>
      <c r="IFA49" s="967"/>
      <c r="IFB49" s="967"/>
      <c r="IFC49" s="967"/>
      <c r="IFD49" s="967"/>
      <c r="IFE49" s="967"/>
      <c r="IFF49" s="967"/>
      <c r="IFG49" s="967"/>
      <c r="IFH49" s="967"/>
      <c r="IFI49" s="967"/>
      <c r="IFJ49" s="967"/>
      <c r="IFK49" s="967"/>
      <c r="IFL49" s="967"/>
      <c r="IFM49" s="967"/>
      <c r="IFN49" s="967"/>
      <c r="IFO49" s="967"/>
      <c r="IFP49" s="967"/>
      <c r="IFQ49" s="967"/>
      <c r="IFR49" s="967"/>
      <c r="IFS49" s="967"/>
      <c r="IFT49" s="967"/>
      <c r="IFU49" s="967"/>
      <c r="IFV49" s="967"/>
      <c r="IFW49" s="967"/>
      <c r="IFX49" s="967"/>
      <c r="IFY49" s="967"/>
      <c r="IFZ49" s="967"/>
      <c r="IGA49" s="967"/>
      <c r="IGB49" s="967"/>
      <c r="IGC49" s="967"/>
      <c r="IGD49" s="967"/>
      <c r="IGE49" s="967"/>
      <c r="IGF49" s="967"/>
      <c r="IGG49" s="967"/>
      <c r="IGH49" s="967"/>
      <c r="IGI49" s="967"/>
      <c r="IGJ49" s="967"/>
      <c r="IGK49" s="967"/>
      <c r="IGL49" s="967"/>
      <c r="IGM49" s="967"/>
      <c r="IGN49" s="967"/>
      <c r="IGO49" s="967"/>
      <c r="IGP49" s="967"/>
      <c r="IGQ49" s="967"/>
      <c r="IGR49" s="967"/>
      <c r="IGS49" s="967"/>
      <c r="IGT49" s="967"/>
      <c r="IGU49" s="967"/>
      <c r="IGV49" s="967"/>
      <c r="IGW49" s="967"/>
      <c r="IGX49" s="967"/>
      <c r="IGY49" s="967"/>
      <c r="IGZ49" s="967"/>
      <c r="IHA49" s="967"/>
      <c r="IHB49" s="967"/>
      <c r="IHC49" s="967"/>
      <c r="IHD49" s="967"/>
      <c r="IHE49" s="967"/>
      <c r="IHF49" s="967"/>
      <c r="IHG49" s="967"/>
      <c r="IHH49" s="967"/>
      <c r="IHI49" s="967"/>
      <c r="IHJ49" s="967"/>
      <c r="IHK49" s="967"/>
      <c r="IHL49" s="967"/>
      <c r="IHM49" s="967"/>
      <c r="IHN49" s="967"/>
      <c r="IHO49" s="967"/>
      <c r="IHP49" s="967"/>
      <c r="IHQ49" s="967"/>
      <c r="IHR49" s="967"/>
      <c r="IHS49" s="967"/>
      <c r="IHT49" s="967"/>
      <c r="IHU49" s="967"/>
      <c r="IHV49" s="967"/>
      <c r="IHW49" s="967"/>
      <c r="IHX49" s="967"/>
      <c r="IHY49" s="967"/>
      <c r="IHZ49" s="967"/>
      <c r="IIA49" s="967"/>
      <c r="IIB49" s="967"/>
      <c r="IIC49" s="967"/>
      <c r="IID49" s="967"/>
      <c r="IIE49" s="967"/>
      <c r="IIF49" s="967"/>
      <c r="IIG49" s="967"/>
      <c r="IIH49" s="967"/>
      <c r="III49" s="967"/>
      <c r="IIJ49" s="967"/>
      <c r="IIK49" s="967"/>
      <c r="IIL49" s="967"/>
      <c r="IIM49" s="967"/>
      <c r="IIN49" s="967"/>
      <c r="IIO49" s="967"/>
      <c r="IIP49" s="967"/>
      <c r="IIQ49" s="967"/>
      <c r="IIR49" s="967"/>
      <c r="IIS49" s="967"/>
      <c r="IIT49" s="967"/>
      <c r="IIU49" s="967"/>
      <c r="IIV49" s="967"/>
      <c r="IIW49" s="967"/>
      <c r="IIX49" s="967"/>
      <c r="IIY49" s="967"/>
      <c r="IIZ49" s="967"/>
      <c r="IJA49" s="967"/>
      <c r="IJB49" s="967"/>
      <c r="IJC49" s="967"/>
      <c r="IJD49" s="967"/>
      <c r="IJE49" s="967"/>
      <c r="IJF49" s="967"/>
      <c r="IJG49" s="967"/>
      <c r="IJH49" s="967"/>
      <c r="IJI49" s="967"/>
      <c r="IJJ49" s="967"/>
      <c r="IJK49" s="967"/>
      <c r="IJL49" s="967"/>
      <c r="IJM49" s="967"/>
      <c r="IJN49" s="967"/>
      <c r="IJO49" s="967"/>
      <c r="IJP49" s="967"/>
      <c r="IJQ49" s="967"/>
      <c r="IJR49" s="967"/>
      <c r="IJS49" s="967"/>
      <c r="IJT49" s="967"/>
      <c r="IJU49" s="967"/>
      <c r="IJV49" s="967"/>
      <c r="IJW49" s="967"/>
      <c r="IJX49" s="967"/>
      <c r="IJY49" s="967"/>
      <c r="IJZ49" s="967"/>
      <c r="IKA49" s="967"/>
      <c r="IKB49" s="967"/>
      <c r="IKC49" s="967"/>
      <c r="IKD49" s="967"/>
      <c r="IKE49" s="967"/>
      <c r="IKF49" s="967"/>
      <c r="IKG49" s="967"/>
      <c r="IKH49" s="967"/>
      <c r="IKI49" s="967"/>
      <c r="IKJ49" s="967"/>
      <c r="IKK49" s="967"/>
      <c r="IKL49" s="967"/>
      <c r="IKM49" s="967"/>
      <c r="IKN49" s="967"/>
      <c r="IKO49" s="967"/>
      <c r="IKP49" s="967"/>
      <c r="IKQ49" s="967"/>
      <c r="IKR49" s="967"/>
      <c r="IKS49" s="967"/>
      <c r="IKT49" s="967"/>
      <c r="IKU49" s="967"/>
      <c r="IKV49" s="967"/>
      <c r="IKW49" s="967"/>
      <c r="IKX49" s="967"/>
      <c r="IKY49" s="967"/>
      <c r="IKZ49" s="967"/>
      <c r="ILA49" s="967"/>
      <c r="ILB49" s="967"/>
      <c r="ILC49" s="967"/>
      <c r="ILD49" s="967"/>
      <c r="ILE49" s="967"/>
      <c r="ILF49" s="967"/>
      <c r="ILG49" s="967"/>
      <c r="ILH49" s="967"/>
      <c r="ILI49" s="967"/>
      <c r="ILJ49" s="967"/>
      <c r="ILK49" s="967"/>
      <c r="ILL49" s="967"/>
      <c r="ILM49" s="967"/>
      <c r="ILN49" s="967"/>
      <c r="ILO49" s="967"/>
      <c r="ILP49" s="967"/>
      <c r="ILQ49" s="967"/>
      <c r="ILR49" s="967"/>
      <c r="ILS49" s="967"/>
      <c r="ILT49" s="967"/>
      <c r="ILU49" s="967"/>
      <c r="ILV49" s="967"/>
      <c r="ILW49" s="967"/>
      <c r="ILX49" s="967"/>
      <c r="ILY49" s="967"/>
      <c r="ILZ49" s="967"/>
      <c r="IMA49" s="967"/>
      <c r="IMB49" s="967"/>
      <c r="IMC49" s="967"/>
      <c r="IMD49" s="967"/>
      <c r="IME49" s="967"/>
      <c r="IMF49" s="967"/>
      <c r="IMG49" s="967"/>
      <c r="IMH49" s="967"/>
      <c r="IMI49" s="967"/>
      <c r="IMJ49" s="967"/>
      <c r="IMK49" s="967"/>
      <c r="IML49" s="967"/>
      <c r="IMM49" s="967"/>
      <c r="IMN49" s="967"/>
      <c r="IMO49" s="967"/>
      <c r="IMP49" s="967"/>
      <c r="IMQ49" s="967"/>
      <c r="IMR49" s="967"/>
      <c r="IMS49" s="967"/>
      <c r="IMT49" s="967"/>
      <c r="IMU49" s="967"/>
      <c r="IMV49" s="967"/>
      <c r="IMW49" s="967"/>
      <c r="IMX49" s="967"/>
      <c r="IMY49" s="967"/>
      <c r="IMZ49" s="967"/>
      <c r="INA49" s="967"/>
      <c r="INB49" s="967"/>
      <c r="INC49" s="967"/>
      <c r="IND49" s="967"/>
      <c r="INE49" s="967"/>
      <c r="INF49" s="967"/>
      <c r="ING49" s="967"/>
      <c r="INH49" s="967"/>
      <c r="INI49" s="967"/>
      <c r="INJ49" s="967"/>
      <c r="INK49" s="967"/>
      <c r="INL49" s="967"/>
      <c r="INM49" s="967"/>
      <c r="INN49" s="967"/>
      <c r="INO49" s="967"/>
      <c r="INP49" s="967"/>
      <c r="INQ49" s="967"/>
      <c r="INR49" s="967"/>
      <c r="INS49" s="967"/>
      <c r="INT49" s="967"/>
      <c r="INU49" s="967"/>
      <c r="INV49" s="967"/>
      <c r="INW49" s="967"/>
      <c r="INX49" s="967"/>
      <c r="INY49" s="967"/>
      <c r="INZ49" s="967"/>
      <c r="IOA49" s="967"/>
      <c r="IOB49" s="967"/>
      <c r="IOC49" s="967"/>
      <c r="IOD49" s="967"/>
      <c r="IOE49" s="967"/>
      <c r="IOF49" s="967"/>
      <c r="IOG49" s="967"/>
      <c r="IOH49" s="967"/>
      <c r="IOI49" s="967"/>
      <c r="IOJ49" s="967"/>
      <c r="IOK49" s="967"/>
      <c r="IOL49" s="967"/>
      <c r="IOM49" s="967"/>
      <c r="ION49" s="967"/>
      <c r="IOO49" s="967"/>
      <c r="IOP49" s="967"/>
      <c r="IOQ49" s="967"/>
      <c r="IOR49" s="967"/>
      <c r="IOS49" s="967"/>
      <c r="IOT49" s="967"/>
      <c r="IOU49" s="967"/>
      <c r="IOV49" s="967"/>
      <c r="IOW49" s="967"/>
      <c r="IOX49" s="967"/>
      <c r="IOY49" s="967"/>
      <c r="IOZ49" s="967"/>
      <c r="IPA49" s="967"/>
      <c r="IPB49" s="967"/>
      <c r="IPC49" s="967"/>
      <c r="IPD49" s="967"/>
      <c r="IPE49" s="967"/>
      <c r="IPF49" s="967"/>
      <c r="IPG49" s="967"/>
      <c r="IPH49" s="967"/>
      <c r="IPI49" s="967"/>
      <c r="IPJ49" s="967"/>
      <c r="IPK49" s="967"/>
      <c r="IPL49" s="967"/>
      <c r="IPM49" s="967"/>
      <c r="IPN49" s="967"/>
      <c r="IPO49" s="967"/>
      <c r="IPP49" s="967"/>
      <c r="IPQ49" s="967"/>
      <c r="IPR49" s="967"/>
      <c r="IPS49" s="967"/>
      <c r="IPT49" s="967"/>
      <c r="IPU49" s="967"/>
      <c r="IPV49" s="967"/>
      <c r="IPW49" s="967"/>
      <c r="IPX49" s="967"/>
      <c r="IPY49" s="967"/>
      <c r="IPZ49" s="967"/>
      <c r="IQA49" s="967"/>
      <c r="IQB49" s="967"/>
      <c r="IQC49" s="967"/>
      <c r="IQD49" s="967"/>
      <c r="IQE49" s="967"/>
      <c r="IQF49" s="967"/>
      <c r="IQG49" s="967"/>
      <c r="IQH49" s="967"/>
      <c r="IQI49" s="967"/>
      <c r="IQJ49" s="967"/>
      <c r="IQK49" s="967"/>
      <c r="IQL49" s="967"/>
      <c r="IQM49" s="967"/>
      <c r="IQN49" s="967"/>
      <c r="IQO49" s="967"/>
      <c r="IQP49" s="967"/>
      <c r="IQQ49" s="967"/>
      <c r="IQR49" s="967"/>
      <c r="IQS49" s="967"/>
      <c r="IQT49" s="967"/>
      <c r="IQU49" s="967"/>
      <c r="IQV49" s="967"/>
      <c r="IQW49" s="967"/>
      <c r="IQX49" s="967"/>
      <c r="IQY49" s="967"/>
      <c r="IQZ49" s="967"/>
      <c r="IRA49" s="967"/>
      <c r="IRB49" s="967"/>
      <c r="IRC49" s="967"/>
      <c r="IRD49" s="967"/>
      <c r="IRE49" s="967"/>
      <c r="IRF49" s="967"/>
      <c r="IRG49" s="967"/>
      <c r="IRH49" s="967"/>
      <c r="IRI49" s="967"/>
      <c r="IRJ49" s="967"/>
      <c r="IRK49" s="967"/>
      <c r="IRL49" s="967"/>
      <c r="IRM49" s="967"/>
      <c r="IRN49" s="967"/>
      <c r="IRO49" s="967"/>
      <c r="IRP49" s="967"/>
      <c r="IRQ49" s="967"/>
      <c r="IRR49" s="967"/>
      <c r="IRS49" s="967"/>
      <c r="IRT49" s="967"/>
      <c r="IRU49" s="967"/>
      <c r="IRV49" s="967"/>
      <c r="IRW49" s="967"/>
      <c r="IRX49" s="967"/>
      <c r="IRY49" s="967"/>
      <c r="IRZ49" s="967"/>
      <c r="ISA49" s="967"/>
      <c r="ISB49" s="967"/>
      <c r="ISC49" s="967"/>
      <c r="ISD49" s="967"/>
      <c r="ISE49" s="967"/>
      <c r="ISF49" s="967"/>
      <c r="ISG49" s="967"/>
      <c r="ISH49" s="967"/>
      <c r="ISI49" s="967"/>
      <c r="ISJ49" s="967"/>
      <c r="ISK49" s="967"/>
      <c r="ISL49" s="967"/>
      <c r="ISM49" s="967"/>
      <c r="ISN49" s="967"/>
      <c r="ISO49" s="967"/>
      <c r="ISP49" s="967"/>
      <c r="ISQ49" s="967"/>
      <c r="ISR49" s="967"/>
      <c r="ISS49" s="967"/>
      <c r="IST49" s="967"/>
      <c r="ISU49" s="967"/>
      <c r="ISV49" s="967"/>
      <c r="ISW49" s="967"/>
      <c r="ISX49" s="967"/>
      <c r="ISY49" s="967"/>
      <c r="ISZ49" s="967"/>
      <c r="ITA49" s="967"/>
      <c r="ITB49" s="967"/>
      <c r="ITC49" s="967"/>
      <c r="ITD49" s="967"/>
      <c r="ITE49" s="967"/>
      <c r="ITF49" s="967"/>
      <c r="ITG49" s="967"/>
      <c r="ITH49" s="967"/>
      <c r="ITI49" s="967"/>
      <c r="ITJ49" s="967"/>
      <c r="ITK49" s="967"/>
      <c r="ITL49" s="967"/>
      <c r="ITM49" s="967"/>
      <c r="ITN49" s="967"/>
      <c r="ITO49" s="967"/>
      <c r="ITP49" s="967"/>
      <c r="ITQ49" s="967"/>
      <c r="ITR49" s="967"/>
      <c r="ITS49" s="967"/>
      <c r="ITT49" s="967"/>
      <c r="ITU49" s="967"/>
      <c r="ITV49" s="967"/>
      <c r="ITW49" s="967"/>
      <c r="ITX49" s="967"/>
      <c r="ITY49" s="967"/>
      <c r="ITZ49" s="967"/>
      <c r="IUA49" s="967"/>
      <c r="IUB49" s="967"/>
      <c r="IUC49" s="967"/>
      <c r="IUD49" s="967"/>
      <c r="IUE49" s="967"/>
      <c r="IUF49" s="967"/>
      <c r="IUG49" s="967"/>
      <c r="IUH49" s="967"/>
      <c r="IUI49" s="967"/>
      <c r="IUJ49" s="967"/>
      <c r="IUK49" s="967"/>
      <c r="IUL49" s="967"/>
      <c r="IUM49" s="967"/>
      <c r="IUN49" s="967"/>
      <c r="IUO49" s="967"/>
      <c r="IUP49" s="967"/>
      <c r="IUQ49" s="967"/>
      <c r="IUR49" s="967"/>
      <c r="IUS49" s="967"/>
      <c r="IUT49" s="967"/>
      <c r="IUU49" s="967"/>
      <c r="IUV49" s="967"/>
      <c r="IUW49" s="967"/>
      <c r="IUX49" s="967"/>
      <c r="IUY49" s="967"/>
      <c r="IUZ49" s="967"/>
      <c r="IVA49" s="967"/>
      <c r="IVB49" s="967"/>
      <c r="IVC49" s="967"/>
      <c r="IVD49" s="967"/>
      <c r="IVE49" s="967"/>
      <c r="IVF49" s="967"/>
      <c r="IVG49" s="967"/>
      <c r="IVH49" s="967"/>
      <c r="IVI49" s="967"/>
      <c r="IVJ49" s="967"/>
      <c r="IVK49" s="967"/>
      <c r="IVL49" s="967"/>
      <c r="IVM49" s="967"/>
      <c r="IVN49" s="967"/>
      <c r="IVO49" s="967"/>
      <c r="IVP49" s="967"/>
      <c r="IVQ49" s="967"/>
      <c r="IVR49" s="967"/>
      <c r="IVS49" s="967"/>
      <c r="IVT49" s="967"/>
      <c r="IVU49" s="967"/>
      <c r="IVV49" s="967"/>
      <c r="IVW49" s="967"/>
      <c r="IVX49" s="967"/>
      <c r="IVY49" s="967"/>
      <c r="IVZ49" s="967"/>
      <c r="IWA49" s="967"/>
      <c r="IWB49" s="967"/>
      <c r="IWC49" s="967"/>
      <c r="IWD49" s="967"/>
      <c r="IWE49" s="967"/>
      <c r="IWF49" s="967"/>
      <c r="IWG49" s="967"/>
      <c r="IWH49" s="967"/>
      <c r="IWI49" s="967"/>
      <c r="IWJ49" s="967"/>
      <c r="IWK49" s="967"/>
      <c r="IWL49" s="967"/>
      <c r="IWM49" s="967"/>
      <c r="IWN49" s="967"/>
      <c r="IWO49" s="967"/>
      <c r="IWP49" s="967"/>
      <c r="IWQ49" s="967"/>
      <c r="IWR49" s="967"/>
      <c r="IWS49" s="967"/>
      <c r="IWT49" s="967"/>
      <c r="IWU49" s="967"/>
      <c r="IWV49" s="967"/>
      <c r="IWW49" s="967"/>
      <c r="IWX49" s="967"/>
      <c r="IWY49" s="967"/>
      <c r="IWZ49" s="967"/>
      <c r="IXA49" s="967"/>
      <c r="IXB49" s="967"/>
      <c r="IXC49" s="967"/>
      <c r="IXD49" s="967"/>
      <c r="IXE49" s="967"/>
      <c r="IXF49" s="967"/>
      <c r="IXG49" s="967"/>
      <c r="IXH49" s="967"/>
      <c r="IXI49" s="967"/>
      <c r="IXJ49" s="967"/>
      <c r="IXK49" s="967"/>
      <c r="IXL49" s="967"/>
      <c r="IXM49" s="967"/>
      <c r="IXN49" s="967"/>
      <c r="IXO49" s="967"/>
      <c r="IXP49" s="967"/>
      <c r="IXQ49" s="967"/>
      <c r="IXR49" s="967"/>
      <c r="IXS49" s="967"/>
      <c r="IXT49" s="967"/>
      <c r="IXU49" s="967"/>
      <c r="IXV49" s="967"/>
      <c r="IXW49" s="967"/>
      <c r="IXX49" s="967"/>
      <c r="IXY49" s="967"/>
      <c r="IXZ49" s="967"/>
      <c r="IYA49" s="967"/>
      <c r="IYB49" s="967"/>
      <c r="IYC49" s="967"/>
      <c r="IYD49" s="967"/>
      <c r="IYE49" s="967"/>
      <c r="IYF49" s="967"/>
      <c r="IYG49" s="967"/>
      <c r="IYH49" s="967"/>
      <c r="IYI49" s="967"/>
      <c r="IYJ49" s="967"/>
      <c r="IYK49" s="967"/>
      <c r="IYL49" s="967"/>
      <c r="IYM49" s="967"/>
      <c r="IYN49" s="967"/>
      <c r="IYO49" s="967"/>
      <c r="IYP49" s="967"/>
      <c r="IYQ49" s="967"/>
      <c r="IYR49" s="967"/>
      <c r="IYS49" s="967"/>
      <c r="IYT49" s="967"/>
      <c r="IYU49" s="967"/>
      <c r="IYV49" s="967"/>
      <c r="IYW49" s="967"/>
      <c r="IYX49" s="967"/>
      <c r="IYY49" s="967"/>
      <c r="IYZ49" s="967"/>
      <c r="IZA49" s="967"/>
      <c r="IZB49" s="967"/>
      <c r="IZC49" s="967"/>
      <c r="IZD49" s="967"/>
      <c r="IZE49" s="967"/>
      <c r="IZF49" s="967"/>
      <c r="IZG49" s="967"/>
      <c r="IZH49" s="967"/>
      <c r="IZI49" s="967"/>
      <c r="IZJ49" s="967"/>
      <c r="IZK49" s="967"/>
      <c r="IZL49" s="967"/>
      <c r="IZM49" s="967"/>
      <c r="IZN49" s="967"/>
      <c r="IZO49" s="967"/>
      <c r="IZP49" s="967"/>
      <c r="IZQ49" s="967"/>
      <c r="IZR49" s="967"/>
      <c r="IZS49" s="967"/>
      <c r="IZT49" s="967"/>
      <c r="IZU49" s="967"/>
      <c r="IZV49" s="967"/>
      <c r="IZW49" s="967"/>
      <c r="IZX49" s="967"/>
      <c r="IZY49" s="967"/>
      <c r="IZZ49" s="967"/>
      <c r="JAA49" s="967"/>
      <c r="JAB49" s="967"/>
      <c r="JAC49" s="967"/>
      <c r="JAD49" s="967"/>
      <c r="JAE49" s="967"/>
      <c r="JAF49" s="967"/>
      <c r="JAG49" s="967"/>
      <c r="JAH49" s="967"/>
      <c r="JAI49" s="967"/>
      <c r="JAJ49" s="967"/>
      <c r="JAK49" s="967"/>
      <c r="JAL49" s="967"/>
      <c r="JAM49" s="967"/>
      <c r="JAN49" s="967"/>
      <c r="JAO49" s="967"/>
      <c r="JAP49" s="967"/>
      <c r="JAQ49" s="967"/>
      <c r="JAR49" s="967"/>
      <c r="JAS49" s="967"/>
      <c r="JAT49" s="967"/>
      <c r="JAU49" s="967"/>
      <c r="JAV49" s="967"/>
      <c r="JAW49" s="967"/>
      <c r="JAX49" s="967"/>
      <c r="JAY49" s="967"/>
      <c r="JAZ49" s="967"/>
      <c r="JBA49" s="967"/>
      <c r="JBB49" s="967"/>
      <c r="JBC49" s="967"/>
      <c r="JBD49" s="967"/>
      <c r="JBE49" s="967"/>
      <c r="JBF49" s="967"/>
      <c r="JBG49" s="967"/>
      <c r="JBH49" s="967"/>
      <c r="JBI49" s="967"/>
      <c r="JBJ49" s="967"/>
      <c r="JBK49" s="967"/>
      <c r="JBL49" s="967"/>
      <c r="JBM49" s="967"/>
      <c r="JBN49" s="967"/>
      <c r="JBO49" s="967"/>
      <c r="JBP49" s="967"/>
      <c r="JBQ49" s="967"/>
      <c r="JBR49" s="967"/>
      <c r="JBS49" s="967"/>
      <c r="JBT49" s="967"/>
      <c r="JBU49" s="967"/>
      <c r="JBV49" s="967"/>
      <c r="JBW49" s="967"/>
      <c r="JBX49" s="967"/>
      <c r="JBY49" s="967"/>
      <c r="JBZ49" s="967"/>
      <c r="JCA49" s="967"/>
      <c r="JCB49" s="967"/>
      <c r="JCC49" s="967"/>
      <c r="JCD49" s="967"/>
      <c r="JCE49" s="967"/>
      <c r="JCF49" s="967"/>
      <c r="JCG49" s="967"/>
      <c r="JCH49" s="967"/>
      <c r="JCI49" s="967"/>
      <c r="JCJ49" s="967"/>
      <c r="JCK49" s="967"/>
      <c r="JCL49" s="967"/>
      <c r="JCM49" s="967"/>
      <c r="JCN49" s="967"/>
      <c r="JCO49" s="967"/>
      <c r="JCP49" s="967"/>
      <c r="JCQ49" s="967"/>
      <c r="JCR49" s="967"/>
      <c r="JCS49" s="967"/>
      <c r="JCT49" s="967"/>
      <c r="JCU49" s="967"/>
      <c r="JCV49" s="967"/>
      <c r="JCW49" s="967"/>
      <c r="JCX49" s="967"/>
      <c r="JCY49" s="967"/>
      <c r="JCZ49" s="967"/>
      <c r="JDA49" s="967"/>
      <c r="JDB49" s="967"/>
      <c r="JDC49" s="967"/>
      <c r="JDD49" s="967"/>
      <c r="JDE49" s="967"/>
      <c r="JDF49" s="967"/>
      <c r="JDG49" s="967"/>
      <c r="JDH49" s="967"/>
      <c r="JDI49" s="967"/>
      <c r="JDJ49" s="967"/>
      <c r="JDK49" s="967"/>
      <c r="JDL49" s="967"/>
      <c r="JDM49" s="967"/>
      <c r="JDN49" s="967"/>
      <c r="JDO49" s="967"/>
      <c r="JDP49" s="967"/>
      <c r="JDQ49" s="967"/>
      <c r="JDR49" s="967"/>
      <c r="JDS49" s="967"/>
      <c r="JDT49" s="967"/>
      <c r="JDU49" s="967"/>
      <c r="JDV49" s="967"/>
      <c r="JDW49" s="967"/>
      <c r="JDX49" s="967"/>
      <c r="JDY49" s="967"/>
      <c r="JDZ49" s="967"/>
      <c r="JEA49" s="967"/>
      <c r="JEB49" s="967"/>
      <c r="JEC49" s="967"/>
      <c r="JED49" s="967"/>
      <c r="JEE49" s="967"/>
      <c r="JEF49" s="967"/>
      <c r="JEG49" s="967"/>
      <c r="JEH49" s="967"/>
      <c r="JEI49" s="967"/>
      <c r="JEJ49" s="967"/>
      <c r="JEK49" s="967"/>
      <c r="JEL49" s="967"/>
      <c r="JEM49" s="967"/>
      <c r="JEN49" s="967"/>
      <c r="JEO49" s="967"/>
      <c r="JEP49" s="967"/>
      <c r="JEQ49" s="967"/>
      <c r="JER49" s="967"/>
      <c r="JES49" s="967"/>
      <c r="JET49" s="967"/>
      <c r="JEU49" s="967"/>
      <c r="JEV49" s="967"/>
      <c r="JEW49" s="967"/>
      <c r="JEX49" s="967"/>
      <c r="JEY49" s="967"/>
      <c r="JEZ49" s="967"/>
      <c r="JFA49" s="967"/>
      <c r="JFB49" s="967"/>
      <c r="JFC49" s="967"/>
      <c r="JFD49" s="967"/>
      <c r="JFE49" s="967"/>
      <c r="JFF49" s="967"/>
      <c r="JFG49" s="967"/>
      <c r="JFH49" s="967"/>
      <c r="JFI49" s="967"/>
      <c r="JFJ49" s="967"/>
      <c r="JFK49" s="967"/>
      <c r="JFL49" s="967"/>
      <c r="JFM49" s="967"/>
      <c r="JFN49" s="967"/>
      <c r="JFO49" s="967"/>
      <c r="JFP49" s="967"/>
      <c r="JFQ49" s="967"/>
      <c r="JFR49" s="967"/>
      <c r="JFS49" s="967"/>
      <c r="JFT49" s="967"/>
      <c r="JFU49" s="967"/>
      <c r="JFV49" s="967"/>
      <c r="JFW49" s="967"/>
      <c r="JFX49" s="967"/>
      <c r="JFY49" s="967"/>
      <c r="JFZ49" s="967"/>
      <c r="JGA49" s="967"/>
      <c r="JGB49" s="967"/>
      <c r="JGC49" s="967"/>
      <c r="JGD49" s="967"/>
      <c r="JGE49" s="967"/>
      <c r="JGF49" s="967"/>
      <c r="JGG49" s="967"/>
      <c r="JGH49" s="967"/>
      <c r="JGI49" s="967"/>
      <c r="JGJ49" s="967"/>
      <c r="JGK49" s="967"/>
      <c r="JGL49" s="967"/>
      <c r="JGM49" s="967"/>
      <c r="JGN49" s="967"/>
      <c r="JGO49" s="967"/>
      <c r="JGP49" s="967"/>
      <c r="JGQ49" s="967"/>
      <c r="JGR49" s="967"/>
      <c r="JGS49" s="967"/>
      <c r="JGT49" s="967"/>
      <c r="JGU49" s="967"/>
      <c r="JGV49" s="967"/>
      <c r="JGW49" s="967"/>
      <c r="JGX49" s="967"/>
      <c r="JGY49" s="967"/>
      <c r="JGZ49" s="967"/>
      <c r="JHA49" s="967"/>
      <c r="JHB49" s="967"/>
      <c r="JHC49" s="967"/>
      <c r="JHD49" s="967"/>
      <c r="JHE49" s="967"/>
      <c r="JHF49" s="967"/>
      <c r="JHG49" s="967"/>
      <c r="JHH49" s="967"/>
      <c r="JHI49" s="967"/>
      <c r="JHJ49" s="967"/>
      <c r="JHK49" s="967"/>
      <c r="JHL49" s="967"/>
      <c r="JHM49" s="967"/>
      <c r="JHN49" s="967"/>
      <c r="JHO49" s="967"/>
      <c r="JHP49" s="967"/>
      <c r="JHQ49" s="967"/>
      <c r="JHR49" s="967"/>
      <c r="JHS49" s="967"/>
      <c r="JHT49" s="967"/>
      <c r="JHU49" s="967"/>
      <c r="JHV49" s="967"/>
      <c r="JHW49" s="967"/>
      <c r="JHX49" s="967"/>
      <c r="JHY49" s="967"/>
      <c r="JHZ49" s="967"/>
      <c r="JIA49" s="967"/>
      <c r="JIB49" s="967"/>
      <c r="JIC49" s="967"/>
      <c r="JID49" s="967"/>
      <c r="JIE49" s="967"/>
      <c r="JIF49" s="967"/>
      <c r="JIG49" s="967"/>
      <c r="JIH49" s="967"/>
      <c r="JII49" s="967"/>
      <c r="JIJ49" s="967"/>
      <c r="JIK49" s="967"/>
      <c r="JIL49" s="967"/>
      <c r="JIM49" s="967"/>
      <c r="JIN49" s="967"/>
      <c r="JIO49" s="967"/>
      <c r="JIP49" s="967"/>
      <c r="JIQ49" s="967"/>
      <c r="JIR49" s="967"/>
      <c r="JIS49" s="967"/>
      <c r="JIT49" s="967"/>
      <c r="JIU49" s="967"/>
      <c r="JIV49" s="967"/>
      <c r="JIW49" s="967"/>
      <c r="JIX49" s="967"/>
      <c r="JIY49" s="967"/>
      <c r="JIZ49" s="967"/>
      <c r="JJA49" s="967"/>
      <c r="JJB49" s="967"/>
      <c r="JJC49" s="967"/>
      <c r="JJD49" s="967"/>
      <c r="JJE49" s="967"/>
      <c r="JJF49" s="967"/>
      <c r="JJG49" s="967"/>
      <c r="JJH49" s="967"/>
      <c r="JJI49" s="967"/>
      <c r="JJJ49" s="967"/>
      <c r="JJK49" s="967"/>
      <c r="JJL49" s="967"/>
      <c r="JJM49" s="967"/>
      <c r="JJN49" s="967"/>
      <c r="JJO49" s="967"/>
      <c r="JJP49" s="967"/>
      <c r="JJQ49" s="967"/>
      <c r="JJR49" s="967"/>
      <c r="JJS49" s="967"/>
      <c r="JJT49" s="967"/>
      <c r="JJU49" s="967"/>
      <c r="JJV49" s="967"/>
      <c r="JJW49" s="967"/>
      <c r="JJX49" s="967"/>
      <c r="JJY49" s="967"/>
      <c r="JJZ49" s="967"/>
      <c r="JKA49" s="967"/>
      <c r="JKB49" s="967"/>
      <c r="JKC49" s="967"/>
      <c r="JKD49" s="967"/>
      <c r="JKE49" s="967"/>
      <c r="JKF49" s="967"/>
      <c r="JKG49" s="967"/>
      <c r="JKH49" s="967"/>
      <c r="JKI49" s="967"/>
      <c r="JKJ49" s="967"/>
      <c r="JKK49" s="967"/>
      <c r="JKL49" s="967"/>
      <c r="JKM49" s="967"/>
      <c r="JKN49" s="967"/>
      <c r="JKO49" s="967"/>
      <c r="JKP49" s="967"/>
      <c r="JKQ49" s="967"/>
      <c r="JKR49" s="967"/>
      <c r="JKS49" s="967"/>
      <c r="JKT49" s="967"/>
      <c r="JKU49" s="967"/>
      <c r="JKV49" s="967"/>
      <c r="JKW49" s="967"/>
      <c r="JKX49" s="967"/>
      <c r="JKY49" s="967"/>
      <c r="JKZ49" s="967"/>
      <c r="JLA49" s="967"/>
      <c r="JLB49" s="967"/>
      <c r="JLC49" s="967"/>
      <c r="JLD49" s="967"/>
      <c r="JLE49" s="967"/>
      <c r="JLF49" s="967"/>
      <c r="JLG49" s="967"/>
      <c r="JLH49" s="967"/>
      <c r="JLI49" s="967"/>
      <c r="JLJ49" s="967"/>
      <c r="JLK49" s="967"/>
      <c r="JLL49" s="967"/>
      <c r="JLM49" s="967"/>
      <c r="JLN49" s="967"/>
      <c r="JLO49" s="967"/>
      <c r="JLP49" s="967"/>
      <c r="JLQ49" s="967"/>
      <c r="JLR49" s="967"/>
      <c r="JLS49" s="967"/>
      <c r="JLT49" s="967"/>
      <c r="JLU49" s="967"/>
      <c r="JLV49" s="967"/>
      <c r="JLW49" s="967"/>
      <c r="JLX49" s="967"/>
      <c r="JLY49" s="967"/>
      <c r="JLZ49" s="967"/>
      <c r="JMA49" s="967"/>
      <c r="JMB49" s="967"/>
      <c r="JMC49" s="967"/>
      <c r="JMD49" s="967"/>
      <c r="JME49" s="967"/>
      <c r="JMF49" s="967"/>
      <c r="JMG49" s="967"/>
      <c r="JMH49" s="967"/>
      <c r="JMI49" s="967"/>
      <c r="JMJ49" s="967"/>
      <c r="JMK49" s="967"/>
      <c r="JML49" s="967"/>
      <c r="JMM49" s="967"/>
      <c r="JMN49" s="967"/>
      <c r="JMO49" s="967"/>
      <c r="JMP49" s="967"/>
      <c r="JMQ49" s="967"/>
      <c r="JMR49" s="967"/>
      <c r="JMS49" s="967"/>
      <c r="JMT49" s="967"/>
      <c r="JMU49" s="967"/>
      <c r="JMV49" s="967"/>
      <c r="JMW49" s="967"/>
      <c r="JMX49" s="967"/>
      <c r="JMY49" s="967"/>
      <c r="JMZ49" s="967"/>
      <c r="JNA49" s="967"/>
      <c r="JNB49" s="967"/>
      <c r="JNC49" s="967"/>
      <c r="JND49" s="967"/>
      <c r="JNE49" s="967"/>
      <c r="JNF49" s="967"/>
      <c r="JNG49" s="967"/>
      <c r="JNH49" s="967"/>
      <c r="JNI49" s="967"/>
      <c r="JNJ49" s="967"/>
      <c r="JNK49" s="967"/>
      <c r="JNL49" s="967"/>
      <c r="JNM49" s="967"/>
      <c r="JNN49" s="967"/>
      <c r="JNO49" s="967"/>
      <c r="JNP49" s="967"/>
      <c r="JNQ49" s="967"/>
      <c r="JNR49" s="967"/>
      <c r="JNS49" s="967"/>
      <c r="JNT49" s="967"/>
      <c r="JNU49" s="967"/>
      <c r="JNV49" s="967"/>
      <c r="JNW49" s="967"/>
      <c r="JNX49" s="967"/>
      <c r="JNY49" s="967"/>
      <c r="JNZ49" s="967"/>
      <c r="JOA49" s="967"/>
      <c r="JOB49" s="967"/>
      <c r="JOC49" s="967"/>
      <c r="JOD49" s="967"/>
      <c r="JOE49" s="967"/>
      <c r="JOF49" s="967"/>
      <c r="JOG49" s="967"/>
      <c r="JOH49" s="967"/>
      <c r="JOI49" s="967"/>
      <c r="JOJ49" s="967"/>
      <c r="JOK49" s="967"/>
      <c r="JOL49" s="967"/>
      <c r="JOM49" s="967"/>
      <c r="JON49" s="967"/>
      <c r="JOO49" s="967"/>
      <c r="JOP49" s="967"/>
      <c r="JOQ49" s="967"/>
      <c r="JOR49" s="967"/>
      <c r="JOS49" s="967"/>
      <c r="JOT49" s="967"/>
      <c r="JOU49" s="967"/>
      <c r="JOV49" s="967"/>
      <c r="JOW49" s="967"/>
      <c r="JOX49" s="967"/>
      <c r="JOY49" s="967"/>
      <c r="JOZ49" s="967"/>
      <c r="JPA49" s="967"/>
      <c r="JPB49" s="967"/>
      <c r="JPC49" s="967"/>
      <c r="JPD49" s="967"/>
      <c r="JPE49" s="967"/>
      <c r="JPF49" s="967"/>
      <c r="JPG49" s="967"/>
      <c r="JPH49" s="967"/>
      <c r="JPI49" s="967"/>
      <c r="JPJ49" s="967"/>
      <c r="JPK49" s="967"/>
      <c r="JPL49" s="967"/>
      <c r="JPM49" s="967"/>
      <c r="JPN49" s="967"/>
      <c r="JPO49" s="967"/>
      <c r="JPP49" s="967"/>
      <c r="JPQ49" s="967"/>
      <c r="JPR49" s="967"/>
      <c r="JPS49" s="967"/>
      <c r="JPT49" s="967"/>
      <c r="JPU49" s="967"/>
      <c r="JPV49" s="967"/>
      <c r="JPW49" s="967"/>
      <c r="JPX49" s="967"/>
      <c r="JPY49" s="967"/>
      <c r="JPZ49" s="967"/>
      <c r="JQA49" s="967"/>
      <c r="JQB49" s="967"/>
      <c r="JQC49" s="967"/>
      <c r="JQD49" s="967"/>
      <c r="JQE49" s="967"/>
      <c r="JQF49" s="967"/>
      <c r="JQG49" s="967"/>
      <c r="JQH49" s="967"/>
      <c r="JQI49" s="967"/>
      <c r="JQJ49" s="967"/>
      <c r="JQK49" s="967"/>
      <c r="JQL49" s="967"/>
      <c r="JQM49" s="967"/>
      <c r="JQN49" s="967"/>
      <c r="JQO49" s="967"/>
      <c r="JQP49" s="967"/>
      <c r="JQQ49" s="967"/>
      <c r="JQR49" s="967"/>
      <c r="JQS49" s="967"/>
      <c r="JQT49" s="967"/>
      <c r="JQU49" s="967"/>
      <c r="JQV49" s="967"/>
      <c r="JQW49" s="967"/>
      <c r="JQX49" s="967"/>
      <c r="JQY49" s="967"/>
      <c r="JQZ49" s="967"/>
      <c r="JRA49" s="967"/>
      <c r="JRB49" s="967"/>
      <c r="JRC49" s="967"/>
      <c r="JRD49" s="967"/>
      <c r="JRE49" s="967"/>
      <c r="JRF49" s="967"/>
      <c r="JRG49" s="967"/>
      <c r="JRH49" s="967"/>
      <c r="JRI49" s="967"/>
      <c r="JRJ49" s="967"/>
      <c r="JRK49" s="967"/>
      <c r="JRL49" s="967"/>
      <c r="JRM49" s="967"/>
      <c r="JRN49" s="967"/>
      <c r="JRO49" s="967"/>
      <c r="JRP49" s="967"/>
      <c r="JRQ49" s="967"/>
      <c r="JRR49" s="967"/>
      <c r="JRS49" s="967"/>
      <c r="JRT49" s="967"/>
      <c r="JRU49" s="967"/>
      <c r="JRV49" s="967"/>
      <c r="JRW49" s="967"/>
      <c r="JRX49" s="967"/>
      <c r="JRY49" s="967"/>
      <c r="JRZ49" s="967"/>
      <c r="JSA49" s="967"/>
      <c r="JSB49" s="967"/>
      <c r="JSC49" s="967"/>
      <c r="JSD49" s="967"/>
      <c r="JSE49" s="967"/>
      <c r="JSF49" s="967"/>
      <c r="JSG49" s="967"/>
      <c r="JSH49" s="967"/>
      <c r="JSI49" s="967"/>
      <c r="JSJ49" s="967"/>
      <c r="JSK49" s="967"/>
      <c r="JSL49" s="967"/>
      <c r="JSM49" s="967"/>
      <c r="JSN49" s="967"/>
      <c r="JSO49" s="967"/>
      <c r="JSP49" s="967"/>
      <c r="JSQ49" s="967"/>
      <c r="JSR49" s="967"/>
      <c r="JSS49" s="967"/>
      <c r="JST49" s="967"/>
      <c r="JSU49" s="967"/>
      <c r="JSV49" s="967"/>
      <c r="JSW49" s="967"/>
      <c r="JSX49" s="967"/>
      <c r="JSY49" s="967"/>
      <c r="JSZ49" s="967"/>
      <c r="JTA49" s="967"/>
      <c r="JTB49" s="967"/>
      <c r="JTC49" s="967"/>
      <c r="JTD49" s="967"/>
      <c r="JTE49" s="967"/>
      <c r="JTF49" s="967"/>
      <c r="JTG49" s="967"/>
      <c r="JTH49" s="967"/>
      <c r="JTI49" s="967"/>
      <c r="JTJ49" s="967"/>
      <c r="JTK49" s="967"/>
      <c r="JTL49" s="967"/>
      <c r="JTM49" s="967"/>
      <c r="JTN49" s="967"/>
      <c r="JTO49" s="967"/>
      <c r="JTP49" s="967"/>
      <c r="JTQ49" s="967"/>
      <c r="JTR49" s="967"/>
      <c r="JTS49" s="967"/>
      <c r="JTT49" s="967"/>
      <c r="JTU49" s="967"/>
      <c r="JTV49" s="967"/>
      <c r="JTW49" s="967"/>
      <c r="JTX49" s="967"/>
      <c r="JTY49" s="967"/>
      <c r="JTZ49" s="967"/>
      <c r="JUA49" s="967"/>
      <c r="JUB49" s="967"/>
      <c r="JUC49" s="967"/>
      <c r="JUD49" s="967"/>
      <c r="JUE49" s="967"/>
      <c r="JUF49" s="967"/>
      <c r="JUG49" s="967"/>
      <c r="JUH49" s="967"/>
      <c r="JUI49" s="967"/>
      <c r="JUJ49" s="967"/>
      <c r="JUK49" s="967"/>
      <c r="JUL49" s="967"/>
      <c r="JUM49" s="967"/>
      <c r="JUN49" s="967"/>
      <c r="JUO49" s="967"/>
      <c r="JUP49" s="967"/>
      <c r="JUQ49" s="967"/>
      <c r="JUR49" s="967"/>
      <c r="JUS49" s="967"/>
      <c r="JUT49" s="967"/>
      <c r="JUU49" s="967"/>
      <c r="JUV49" s="967"/>
      <c r="JUW49" s="967"/>
      <c r="JUX49" s="967"/>
      <c r="JUY49" s="967"/>
      <c r="JUZ49" s="967"/>
      <c r="JVA49" s="967"/>
      <c r="JVB49" s="967"/>
      <c r="JVC49" s="967"/>
      <c r="JVD49" s="967"/>
      <c r="JVE49" s="967"/>
      <c r="JVF49" s="967"/>
      <c r="JVG49" s="967"/>
      <c r="JVH49" s="967"/>
      <c r="JVI49" s="967"/>
      <c r="JVJ49" s="967"/>
      <c r="JVK49" s="967"/>
      <c r="JVL49" s="967"/>
      <c r="JVM49" s="967"/>
      <c r="JVN49" s="967"/>
      <c r="JVO49" s="967"/>
      <c r="JVP49" s="967"/>
      <c r="JVQ49" s="967"/>
      <c r="JVR49" s="967"/>
      <c r="JVS49" s="967"/>
      <c r="JVT49" s="967"/>
      <c r="JVU49" s="967"/>
      <c r="JVV49" s="967"/>
      <c r="JVW49" s="967"/>
      <c r="JVX49" s="967"/>
      <c r="JVY49" s="967"/>
      <c r="JVZ49" s="967"/>
      <c r="JWA49" s="967"/>
      <c r="JWB49" s="967"/>
      <c r="JWC49" s="967"/>
      <c r="JWD49" s="967"/>
      <c r="JWE49" s="967"/>
      <c r="JWF49" s="967"/>
      <c r="JWG49" s="967"/>
      <c r="JWH49" s="967"/>
      <c r="JWI49" s="967"/>
      <c r="JWJ49" s="967"/>
      <c r="JWK49" s="967"/>
      <c r="JWL49" s="967"/>
      <c r="JWM49" s="967"/>
      <c r="JWN49" s="967"/>
      <c r="JWO49" s="967"/>
      <c r="JWP49" s="967"/>
      <c r="JWQ49" s="967"/>
      <c r="JWR49" s="967"/>
      <c r="JWS49" s="967"/>
      <c r="JWT49" s="967"/>
      <c r="JWU49" s="967"/>
      <c r="JWV49" s="967"/>
      <c r="JWW49" s="967"/>
      <c r="JWX49" s="967"/>
      <c r="JWY49" s="967"/>
      <c r="JWZ49" s="967"/>
      <c r="JXA49" s="967"/>
      <c r="JXB49" s="967"/>
      <c r="JXC49" s="967"/>
      <c r="JXD49" s="967"/>
      <c r="JXE49" s="967"/>
      <c r="JXF49" s="967"/>
      <c r="JXG49" s="967"/>
      <c r="JXH49" s="967"/>
      <c r="JXI49" s="967"/>
      <c r="JXJ49" s="967"/>
      <c r="JXK49" s="967"/>
      <c r="JXL49" s="967"/>
      <c r="JXM49" s="967"/>
      <c r="JXN49" s="967"/>
      <c r="JXO49" s="967"/>
      <c r="JXP49" s="967"/>
      <c r="JXQ49" s="967"/>
      <c r="JXR49" s="967"/>
      <c r="JXS49" s="967"/>
      <c r="JXT49" s="967"/>
      <c r="JXU49" s="967"/>
      <c r="JXV49" s="967"/>
      <c r="JXW49" s="967"/>
      <c r="JXX49" s="967"/>
      <c r="JXY49" s="967"/>
      <c r="JXZ49" s="967"/>
      <c r="JYA49" s="967"/>
      <c r="JYB49" s="967"/>
      <c r="JYC49" s="967"/>
      <c r="JYD49" s="967"/>
      <c r="JYE49" s="967"/>
      <c r="JYF49" s="967"/>
      <c r="JYG49" s="967"/>
      <c r="JYH49" s="967"/>
      <c r="JYI49" s="967"/>
      <c r="JYJ49" s="967"/>
      <c r="JYK49" s="967"/>
      <c r="JYL49" s="967"/>
      <c r="JYM49" s="967"/>
      <c r="JYN49" s="967"/>
      <c r="JYO49" s="967"/>
      <c r="JYP49" s="967"/>
      <c r="JYQ49" s="967"/>
      <c r="JYR49" s="967"/>
      <c r="JYS49" s="967"/>
      <c r="JYT49" s="967"/>
      <c r="JYU49" s="967"/>
      <c r="JYV49" s="967"/>
      <c r="JYW49" s="967"/>
      <c r="JYX49" s="967"/>
      <c r="JYY49" s="967"/>
      <c r="JYZ49" s="967"/>
      <c r="JZA49" s="967"/>
      <c r="JZB49" s="967"/>
      <c r="JZC49" s="967"/>
      <c r="JZD49" s="967"/>
      <c r="JZE49" s="967"/>
      <c r="JZF49" s="967"/>
      <c r="JZG49" s="967"/>
      <c r="JZH49" s="967"/>
      <c r="JZI49" s="967"/>
      <c r="JZJ49" s="967"/>
      <c r="JZK49" s="967"/>
      <c r="JZL49" s="967"/>
      <c r="JZM49" s="967"/>
      <c r="JZN49" s="967"/>
      <c r="JZO49" s="967"/>
      <c r="JZP49" s="967"/>
      <c r="JZQ49" s="967"/>
      <c r="JZR49" s="967"/>
      <c r="JZS49" s="967"/>
      <c r="JZT49" s="967"/>
      <c r="JZU49" s="967"/>
      <c r="JZV49" s="967"/>
      <c r="JZW49" s="967"/>
      <c r="JZX49" s="967"/>
      <c r="JZY49" s="967"/>
      <c r="JZZ49" s="967"/>
      <c r="KAA49" s="967"/>
      <c r="KAB49" s="967"/>
      <c r="KAC49" s="967"/>
      <c r="KAD49" s="967"/>
      <c r="KAE49" s="967"/>
      <c r="KAF49" s="967"/>
      <c r="KAG49" s="967"/>
      <c r="KAH49" s="967"/>
      <c r="KAI49" s="967"/>
      <c r="KAJ49" s="967"/>
      <c r="KAK49" s="967"/>
      <c r="KAL49" s="967"/>
      <c r="KAM49" s="967"/>
      <c r="KAN49" s="967"/>
      <c r="KAO49" s="967"/>
      <c r="KAP49" s="967"/>
      <c r="KAQ49" s="967"/>
      <c r="KAR49" s="967"/>
      <c r="KAS49" s="967"/>
      <c r="KAT49" s="967"/>
      <c r="KAU49" s="967"/>
      <c r="KAV49" s="967"/>
      <c r="KAW49" s="967"/>
      <c r="KAX49" s="967"/>
      <c r="KAY49" s="967"/>
      <c r="KAZ49" s="967"/>
      <c r="KBA49" s="967"/>
      <c r="KBB49" s="967"/>
      <c r="KBC49" s="967"/>
      <c r="KBD49" s="967"/>
      <c r="KBE49" s="967"/>
      <c r="KBF49" s="967"/>
      <c r="KBG49" s="967"/>
      <c r="KBH49" s="967"/>
      <c r="KBI49" s="967"/>
      <c r="KBJ49" s="967"/>
      <c r="KBK49" s="967"/>
      <c r="KBL49" s="967"/>
      <c r="KBM49" s="967"/>
      <c r="KBN49" s="967"/>
      <c r="KBO49" s="967"/>
      <c r="KBP49" s="967"/>
      <c r="KBQ49" s="967"/>
      <c r="KBR49" s="967"/>
      <c r="KBS49" s="967"/>
      <c r="KBT49" s="967"/>
      <c r="KBU49" s="967"/>
      <c r="KBV49" s="967"/>
      <c r="KBW49" s="967"/>
      <c r="KBX49" s="967"/>
      <c r="KBY49" s="967"/>
      <c r="KBZ49" s="967"/>
      <c r="KCA49" s="967"/>
      <c r="KCB49" s="967"/>
      <c r="KCC49" s="967"/>
      <c r="KCD49" s="967"/>
      <c r="KCE49" s="967"/>
      <c r="KCF49" s="967"/>
      <c r="KCG49" s="967"/>
      <c r="KCH49" s="967"/>
      <c r="KCI49" s="967"/>
      <c r="KCJ49" s="967"/>
      <c r="KCK49" s="967"/>
      <c r="KCL49" s="967"/>
      <c r="KCM49" s="967"/>
      <c r="KCN49" s="967"/>
      <c r="KCO49" s="967"/>
      <c r="KCP49" s="967"/>
      <c r="KCQ49" s="967"/>
      <c r="KCR49" s="967"/>
      <c r="KCS49" s="967"/>
      <c r="KCT49" s="967"/>
      <c r="KCU49" s="967"/>
      <c r="KCV49" s="967"/>
      <c r="KCW49" s="967"/>
      <c r="KCX49" s="967"/>
      <c r="KCY49" s="967"/>
      <c r="KCZ49" s="967"/>
      <c r="KDA49" s="967"/>
      <c r="KDB49" s="967"/>
      <c r="KDC49" s="967"/>
      <c r="KDD49" s="967"/>
      <c r="KDE49" s="967"/>
      <c r="KDF49" s="967"/>
      <c r="KDG49" s="967"/>
      <c r="KDH49" s="967"/>
      <c r="KDI49" s="967"/>
      <c r="KDJ49" s="967"/>
      <c r="KDK49" s="967"/>
      <c r="KDL49" s="967"/>
      <c r="KDM49" s="967"/>
      <c r="KDN49" s="967"/>
      <c r="KDO49" s="967"/>
      <c r="KDP49" s="967"/>
      <c r="KDQ49" s="967"/>
      <c r="KDR49" s="967"/>
      <c r="KDS49" s="967"/>
      <c r="KDT49" s="967"/>
      <c r="KDU49" s="967"/>
      <c r="KDV49" s="967"/>
      <c r="KDW49" s="967"/>
      <c r="KDX49" s="967"/>
      <c r="KDY49" s="967"/>
      <c r="KDZ49" s="967"/>
      <c r="KEA49" s="967"/>
      <c r="KEB49" s="967"/>
      <c r="KEC49" s="967"/>
      <c r="KED49" s="967"/>
      <c r="KEE49" s="967"/>
      <c r="KEF49" s="967"/>
      <c r="KEG49" s="967"/>
      <c r="KEH49" s="967"/>
      <c r="KEI49" s="967"/>
      <c r="KEJ49" s="967"/>
      <c r="KEK49" s="967"/>
      <c r="KEL49" s="967"/>
      <c r="KEM49" s="967"/>
      <c r="KEN49" s="1"/>
    </row>
    <row r="50" spans="1:7580" s="967" customFormat="1" ht="15.75" x14ac:dyDescent="0.2">
      <c r="B50" s="1043" t="s">
        <v>714</v>
      </c>
      <c r="C50" s="868">
        <v>41600</v>
      </c>
      <c r="D50" s="869"/>
      <c r="E50" s="869"/>
      <c r="F50" s="871" t="s">
        <v>399</v>
      </c>
      <c r="G50" s="1046" t="s">
        <v>63</v>
      </c>
      <c r="H50" s="1047">
        <v>8</v>
      </c>
      <c r="I50" s="1013"/>
      <c r="J50" s="1013">
        <f t="shared" si="12"/>
        <v>4</v>
      </c>
      <c r="K50" s="1013">
        <f t="shared" si="13"/>
        <v>4</v>
      </c>
      <c r="L50" s="1047">
        <v>4</v>
      </c>
      <c r="M50" s="1013"/>
      <c r="N50" s="1013">
        <f t="shared" si="10"/>
        <v>2</v>
      </c>
      <c r="O50" s="914"/>
      <c r="P50" s="914"/>
      <c r="Q50" s="1022">
        <f t="shared" si="11"/>
        <v>1</v>
      </c>
      <c r="R50" s="878"/>
      <c r="S50" s="878"/>
      <c r="T50" s="878"/>
      <c r="U50" s="878"/>
      <c r="V50" s="1113"/>
      <c r="W50" s="878"/>
      <c r="X50" s="878"/>
      <c r="Y50" s="1083"/>
      <c r="Z50" s="878"/>
      <c r="AA50" s="1084"/>
      <c r="AB50" s="878"/>
      <c r="AC50" s="878"/>
      <c r="AD50" s="878"/>
      <c r="AE50" s="106"/>
      <c r="AF50" s="878"/>
      <c r="AG50" s="232"/>
      <c r="AH50" s="914"/>
      <c r="AI50" s="873"/>
      <c r="AJ50" s="1050">
        <f t="shared" si="14"/>
        <v>7</v>
      </c>
      <c r="AK50" s="874"/>
      <c r="AL50" s="875"/>
      <c r="AM50" s="876"/>
      <c r="AN50" s="876"/>
      <c r="AO50" s="4"/>
      <c r="AP50" s="877"/>
      <c r="AQ50" s="877"/>
      <c r="AR50" s="877"/>
      <c r="AS50" s="877"/>
      <c r="AT50" s="877"/>
      <c r="AU50" s="877"/>
      <c r="KEN50" s="1"/>
    </row>
    <row r="51" spans="1:7580" s="967" customFormat="1" ht="15.75" x14ac:dyDescent="0.2">
      <c r="A51" s="967">
        <v>55</v>
      </c>
      <c r="B51" s="1038" t="s">
        <v>417</v>
      </c>
      <c r="C51" s="868">
        <v>73600</v>
      </c>
      <c r="D51" s="869" t="s">
        <v>396</v>
      </c>
      <c r="E51" s="869"/>
      <c r="F51" s="871" t="s">
        <v>401</v>
      </c>
      <c r="G51" s="871" t="s">
        <v>63</v>
      </c>
      <c r="H51" s="1013"/>
      <c r="I51" s="1013"/>
      <c r="J51" s="1013">
        <f t="shared" si="12"/>
        <v>0</v>
      </c>
      <c r="K51" s="1013">
        <f t="shared" si="13"/>
        <v>0</v>
      </c>
      <c r="L51" s="1013"/>
      <c r="M51" s="1013"/>
      <c r="N51" s="1013">
        <f t="shared" si="10"/>
        <v>0</v>
      </c>
      <c r="O51" s="914"/>
      <c r="P51" s="914"/>
      <c r="Q51" s="1022">
        <f t="shared" si="11"/>
        <v>0</v>
      </c>
      <c r="R51" s="878"/>
      <c r="S51" s="878"/>
      <c r="T51" s="878"/>
      <c r="U51" s="878"/>
      <c r="V51" s="1108">
        <v>6</v>
      </c>
      <c r="W51" s="878"/>
      <c r="X51" s="878"/>
      <c r="Y51" s="1083"/>
      <c r="Z51" s="878"/>
      <c r="AA51" s="1084"/>
      <c r="AB51" s="878"/>
      <c r="AC51" s="878"/>
      <c r="AD51" s="878"/>
      <c r="AE51" s="106">
        <v>0</v>
      </c>
      <c r="AF51" s="878"/>
      <c r="AG51" s="232"/>
      <c r="AH51" s="106">
        <v>36</v>
      </c>
      <c r="AI51" s="873"/>
      <c r="AJ51" s="1050">
        <f t="shared" si="14"/>
        <v>42</v>
      </c>
      <c r="AK51" s="874"/>
      <c r="AL51" s="875">
        <f>+IF(D51="PC",1,0)</f>
        <v>1</v>
      </c>
      <c r="AM51" s="876">
        <f>IF(D51="PC", +IF(AJ51&gt;17,1,0),0)</f>
        <v>1</v>
      </c>
      <c r="AN51" s="876">
        <f>IF(E51="CA",1,0)</f>
        <v>0</v>
      </c>
      <c r="AO51" s="4">
        <f>+IF(G51="S",5,+IF(D51="PM",10,12))</f>
        <v>12</v>
      </c>
      <c r="AP51" s="877">
        <f>+C51*AO51*AJ51</f>
        <v>37094400</v>
      </c>
      <c r="AQ51" s="877">
        <v>115008</v>
      </c>
      <c r="AR51" s="877">
        <v>340620</v>
      </c>
      <c r="AS51" s="877">
        <f>AP51*$AN$2*AN51</f>
        <v>0</v>
      </c>
      <c r="AT51" s="877">
        <f>SUM(AP51:AS51)/AO51</f>
        <v>3129169</v>
      </c>
      <c r="AU51" s="877">
        <f>AT51*5/44</f>
        <v>355587.38636363635</v>
      </c>
      <c r="KEN51" s="1"/>
    </row>
    <row r="52" spans="1:7580" s="1" customFormat="1" ht="15.75" x14ac:dyDescent="0.2">
      <c r="A52" s="9">
        <v>56</v>
      </c>
      <c r="B52" s="1035" t="s">
        <v>227</v>
      </c>
      <c r="C52" s="868">
        <v>76800</v>
      </c>
      <c r="D52" s="869" t="s">
        <v>396</v>
      </c>
      <c r="E52" s="869" t="s">
        <v>402</v>
      </c>
      <c r="F52" s="871" t="s">
        <v>403</v>
      </c>
      <c r="G52" s="871" t="s">
        <v>63</v>
      </c>
      <c r="H52" s="1013">
        <v>1</v>
      </c>
      <c r="I52" s="1013">
        <v>8</v>
      </c>
      <c r="J52" s="1018">
        <f t="shared" si="12"/>
        <v>4.5</v>
      </c>
      <c r="K52" s="1013">
        <f t="shared" si="13"/>
        <v>4</v>
      </c>
      <c r="L52" s="1013"/>
      <c r="M52" s="1013"/>
      <c r="N52" s="1013">
        <f t="shared" si="10"/>
        <v>0</v>
      </c>
      <c r="O52" s="914"/>
      <c r="P52" s="878"/>
      <c r="Q52" s="1022">
        <f t="shared" si="11"/>
        <v>0</v>
      </c>
      <c r="R52" s="878"/>
      <c r="S52" s="878"/>
      <c r="T52" s="878"/>
      <c r="U52" s="878"/>
      <c r="V52" s="878"/>
      <c r="W52" s="878"/>
      <c r="X52" s="878"/>
      <c r="Y52" s="1083"/>
      <c r="Z52" s="1085"/>
      <c r="AA52" s="1084"/>
      <c r="AB52" s="878"/>
      <c r="AC52" s="878"/>
      <c r="AD52" s="878"/>
      <c r="AE52" s="232"/>
      <c r="AF52" s="878"/>
      <c r="AG52" s="232"/>
      <c r="AH52" s="878"/>
      <c r="AI52" s="879"/>
      <c r="AJ52" s="1049">
        <f t="shared" si="14"/>
        <v>4</v>
      </c>
      <c r="AK52" s="875"/>
      <c r="AL52" s="875">
        <f>+IF(D52="PC",1,0)</f>
        <v>1</v>
      </c>
      <c r="AM52" s="876">
        <f>IF(D52="PC", +IF(AJ52&gt;17,1,0),0)</f>
        <v>0</v>
      </c>
      <c r="AN52" s="876">
        <f>IF(E52="CA",1,0)</f>
        <v>1</v>
      </c>
      <c r="AO52" s="4">
        <f>+IF(G52="S",5,+IF(D52="PM",10,12))</f>
        <v>12</v>
      </c>
      <c r="AP52" s="877">
        <f>+C52*AO52*AJ52</f>
        <v>3686400</v>
      </c>
      <c r="AQ52" s="877">
        <v>115008</v>
      </c>
      <c r="AR52" s="877">
        <f>AM52*$AM$2*AO52</f>
        <v>0</v>
      </c>
      <c r="AS52" s="877">
        <f>AP52*$AN$2*AN52</f>
        <v>129024.00000000001</v>
      </c>
      <c r="AT52" s="877">
        <f>SUM(AP52:AS52)/AO52</f>
        <v>327536</v>
      </c>
      <c r="AU52" s="877">
        <f>AT52*5/44</f>
        <v>37220</v>
      </c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  <c r="AMF52" s="9"/>
      <c r="AMG52" s="9"/>
      <c r="AMH52" s="9"/>
      <c r="AMI52" s="9"/>
      <c r="AMJ52" s="9"/>
      <c r="AMK52" s="9"/>
      <c r="AML52" s="9"/>
      <c r="AMM52" s="9"/>
      <c r="AMN52" s="9"/>
      <c r="AMO52" s="9"/>
      <c r="AMP52" s="9"/>
      <c r="AMQ52" s="9"/>
      <c r="AMR52" s="9"/>
      <c r="AMS52" s="9"/>
      <c r="AMT52" s="9"/>
      <c r="AMU52" s="9"/>
      <c r="AMV52" s="9"/>
      <c r="AMW52" s="9"/>
      <c r="AMX52" s="9"/>
      <c r="AMY52" s="9"/>
      <c r="AMZ52" s="9"/>
      <c r="ANA52" s="9"/>
      <c r="ANB52" s="9"/>
      <c r="ANC52" s="9"/>
      <c r="AND52" s="9"/>
      <c r="ANE52" s="9"/>
      <c r="ANF52" s="9"/>
      <c r="ANG52" s="9"/>
      <c r="ANH52" s="9"/>
      <c r="ANI52" s="9"/>
      <c r="ANJ52" s="9"/>
      <c r="ANK52" s="9"/>
      <c r="ANL52" s="9"/>
      <c r="ANM52" s="9"/>
      <c r="ANN52" s="9"/>
      <c r="ANO52" s="9"/>
      <c r="ANP52" s="9"/>
      <c r="ANQ52" s="9"/>
      <c r="ANR52" s="9"/>
      <c r="ANS52" s="9"/>
      <c r="ANT52" s="9"/>
      <c r="ANU52" s="9"/>
      <c r="ANV52" s="9"/>
      <c r="ANW52" s="9"/>
      <c r="ANX52" s="9"/>
      <c r="ANY52" s="9"/>
      <c r="ANZ52" s="9"/>
      <c r="AOA52" s="9"/>
      <c r="AOB52" s="9"/>
      <c r="AOC52" s="9"/>
      <c r="AOD52" s="9"/>
      <c r="AOE52" s="9"/>
      <c r="AOF52" s="9"/>
      <c r="AOG52" s="9"/>
      <c r="AOH52" s="9"/>
      <c r="AOI52" s="9"/>
      <c r="AOJ52" s="9"/>
      <c r="AOK52" s="9"/>
      <c r="AOL52" s="9"/>
      <c r="AOM52" s="9"/>
      <c r="AON52" s="9"/>
      <c r="AOO52" s="9"/>
      <c r="AOP52" s="9"/>
      <c r="AOQ52" s="9"/>
      <c r="AOR52" s="9"/>
      <c r="AOS52" s="9"/>
      <c r="AOT52" s="9"/>
      <c r="AOU52" s="9"/>
      <c r="AOV52" s="9"/>
      <c r="AOW52" s="9"/>
      <c r="AOX52" s="9"/>
      <c r="AOY52" s="9"/>
      <c r="AOZ52" s="9"/>
      <c r="APA52" s="9"/>
      <c r="APB52" s="9"/>
      <c r="APC52" s="9"/>
      <c r="APD52" s="9"/>
      <c r="APE52" s="9"/>
      <c r="APF52" s="9"/>
      <c r="APG52" s="9"/>
      <c r="APH52" s="9"/>
      <c r="API52" s="9"/>
      <c r="APJ52" s="9"/>
      <c r="APK52" s="9"/>
      <c r="APL52" s="9"/>
      <c r="APM52" s="9"/>
      <c r="APN52" s="9"/>
      <c r="APO52" s="9"/>
      <c r="APP52" s="9"/>
      <c r="APQ52" s="9"/>
      <c r="APR52" s="9"/>
      <c r="APS52" s="9"/>
      <c r="APT52" s="9"/>
      <c r="APU52" s="9"/>
      <c r="APV52" s="9"/>
      <c r="APW52" s="9"/>
      <c r="APX52" s="9"/>
      <c r="APY52" s="9"/>
      <c r="APZ52" s="9"/>
      <c r="AQA52" s="9"/>
      <c r="AQB52" s="9"/>
      <c r="AQC52" s="9"/>
      <c r="AQD52" s="9"/>
      <c r="AQE52" s="9"/>
      <c r="AQF52" s="9"/>
      <c r="AQG52" s="9"/>
      <c r="AQH52" s="9"/>
      <c r="AQI52" s="9"/>
      <c r="AQJ52" s="9"/>
      <c r="AQK52" s="9"/>
      <c r="AQL52" s="9"/>
      <c r="AQM52" s="9"/>
      <c r="AQN52" s="9"/>
      <c r="AQO52" s="9"/>
      <c r="AQP52" s="9"/>
      <c r="AQQ52" s="9"/>
      <c r="AQR52" s="9"/>
      <c r="AQS52" s="9"/>
      <c r="AQT52" s="9"/>
      <c r="AQU52" s="9"/>
      <c r="AQV52" s="9"/>
      <c r="AQW52" s="9"/>
      <c r="AQX52" s="9"/>
      <c r="AQY52" s="9"/>
      <c r="AQZ52" s="9"/>
      <c r="ARA52" s="9"/>
      <c r="ARB52" s="9"/>
      <c r="ARC52" s="9"/>
      <c r="ARD52" s="9"/>
      <c r="ARE52" s="9"/>
      <c r="ARF52" s="9"/>
      <c r="ARG52" s="9"/>
      <c r="ARH52" s="9"/>
      <c r="ARI52" s="9"/>
      <c r="ARJ52" s="9"/>
      <c r="ARK52" s="9"/>
      <c r="ARL52" s="9"/>
      <c r="ARM52" s="9"/>
      <c r="ARN52" s="9"/>
      <c r="ARO52" s="9"/>
      <c r="ARP52" s="9"/>
      <c r="ARQ52" s="9"/>
      <c r="ARR52" s="9"/>
      <c r="ARS52" s="9"/>
      <c r="ART52" s="9"/>
      <c r="ARU52" s="9"/>
      <c r="ARV52" s="9"/>
      <c r="ARW52" s="9"/>
      <c r="ARX52" s="9"/>
      <c r="ARY52" s="9"/>
      <c r="ARZ52" s="9"/>
      <c r="ASA52" s="9"/>
      <c r="ASB52" s="9"/>
      <c r="ASC52" s="9"/>
      <c r="ASD52" s="9"/>
      <c r="ASE52" s="9"/>
      <c r="ASF52" s="9"/>
      <c r="ASG52" s="9"/>
      <c r="ASH52" s="9"/>
      <c r="ASI52" s="9"/>
      <c r="ASJ52" s="9"/>
      <c r="ASK52" s="9"/>
      <c r="ASL52" s="9"/>
      <c r="ASM52" s="9"/>
      <c r="ASN52" s="9"/>
      <c r="ASO52" s="9"/>
      <c r="ASP52" s="9"/>
      <c r="ASQ52" s="9"/>
      <c r="ASR52" s="9"/>
      <c r="ASS52" s="9"/>
      <c r="AST52" s="9"/>
      <c r="ASU52" s="9"/>
      <c r="ASV52" s="9"/>
      <c r="ASW52" s="9"/>
      <c r="ASX52" s="9"/>
      <c r="ASY52" s="9"/>
      <c r="ASZ52" s="9"/>
      <c r="ATA52" s="9"/>
      <c r="ATB52" s="9"/>
      <c r="ATC52" s="9"/>
      <c r="ATD52" s="9"/>
      <c r="ATE52" s="9"/>
      <c r="ATF52" s="9"/>
      <c r="ATG52" s="9"/>
      <c r="ATH52" s="9"/>
      <c r="ATI52" s="9"/>
      <c r="ATJ52" s="9"/>
      <c r="ATK52" s="9"/>
      <c r="ATL52" s="9"/>
      <c r="ATM52" s="9"/>
      <c r="ATN52" s="9"/>
      <c r="ATO52" s="9"/>
      <c r="ATP52" s="9"/>
      <c r="ATQ52" s="9"/>
      <c r="ATR52" s="9"/>
      <c r="ATS52" s="9"/>
      <c r="ATT52" s="9"/>
      <c r="ATU52" s="9"/>
      <c r="ATV52" s="9"/>
      <c r="ATW52" s="9"/>
      <c r="ATX52" s="9"/>
      <c r="ATY52" s="9"/>
      <c r="ATZ52" s="9"/>
      <c r="AUA52" s="9"/>
      <c r="AUB52" s="9"/>
      <c r="AUC52" s="9"/>
      <c r="AUD52" s="9"/>
      <c r="AUE52" s="9"/>
      <c r="AUF52" s="9"/>
      <c r="AUG52" s="9"/>
      <c r="AUH52" s="9"/>
      <c r="AUI52" s="9"/>
      <c r="AUJ52" s="9"/>
      <c r="AUK52" s="9"/>
      <c r="AUL52" s="9"/>
      <c r="AUM52" s="9"/>
      <c r="AUN52" s="9"/>
      <c r="AUO52" s="9"/>
      <c r="AUP52" s="9"/>
      <c r="AUQ52" s="9"/>
      <c r="AUR52" s="9"/>
      <c r="AUS52" s="9"/>
      <c r="AUT52" s="9"/>
      <c r="AUU52" s="9"/>
      <c r="AUV52" s="9"/>
      <c r="AUW52" s="9"/>
      <c r="AUX52" s="9"/>
      <c r="AUY52" s="9"/>
      <c r="AUZ52" s="9"/>
      <c r="AVA52" s="9"/>
      <c r="AVB52" s="9"/>
      <c r="AVC52" s="9"/>
      <c r="AVD52" s="9"/>
      <c r="AVE52" s="9"/>
      <c r="AVF52" s="9"/>
      <c r="AVG52" s="9"/>
      <c r="AVH52" s="9"/>
      <c r="AVI52" s="9"/>
      <c r="AVJ52" s="9"/>
      <c r="AVK52" s="9"/>
      <c r="AVL52" s="9"/>
      <c r="AVM52" s="9"/>
      <c r="AVN52" s="9"/>
      <c r="AVO52" s="9"/>
      <c r="AVP52" s="9"/>
      <c r="AVQ52" s="9"/>
      <c r="AVR52" s="9"/>
      <c r="AVS52" s="9"/>
      <c r="AVT52" s="9"/>
      <c r="AVU52" s="9"/>
      <c r="AVV52" s="9"/>
      <c r="AVW52" s="9"/>
      <c r="AVX52" s="9"/>
      <c r="AVY52" s="9"/>
      <c r="AVZ52" s="9"/>
      <c r="AWA52" s="9"/>
      <c r="AWB52" s="9"/>
      <c r="AWC52" s="9"/>
      <c r="AWD52" s="9"/>
      <c r="AWE52" s="9"/>
      <c r="AWF52" s="9"/>
      <c r="AWG52" s="9"/>
      <c r="AWH52" s="9"/>
      <c r="AWI52" s="9"/>
      <c r="AWJ52" s="9"/>
      <c r="AWK52" s="9"/>
      <c r="AWL52" s="9"/>
      <c r="AWM52" s="9"/>
      <c r="AWN52" s="9"/>
      <c r="AWO52" s="9"/>
      <c r="AWP52" s="9"/>
      <c r="AWQ52" s="9"/>
      <c r="AWR52" s="9"/>
      <c r="AWS52" s="9"/>
      <c r="AWT52" s="9"/>
      <c r="AWU52" s="9"/>
      <c r="AWV52" s="9"/>
      <c r="AWW52" s="9"/>
      <c r="AWX52" s="9"/>
      <c r="AWY52" s="9"/>
      <c r="AWZ52" s="9"/>
      <c r="AXA52" s="9"/>
      <c r="AXB52" s="9"/>
      <c r="AXC52" s="9"/>
      <c r="AXD52" s="9"/>
      <c r="AXE52" s="9"/>
      <c r="AXF52" s="9"/>
      <c r="AXG52" s="9"/>
      <c r="AXH52" s="9"/>
      <c r="AXI52" s="9"/>
      <c r="AXJ52" s="9"/>
      <c r="AXK52" s="9"/>
      <c r="AXL52" s="9"/>
      <c r="AXM52" s="9"/>
      <c r="AXN52" s="9"/>
      <c r="AXO52" s="9"/>
      <c r="AXP52" s="9"/>
      <c r="AXQ52" s="9"/>
      <c r="AXR52" s="9"/>
      <c r="AXS52" s="9"/>
      <c r="AXT52" s="9"/>
      <c r="AXU52" s="9"/>
      <c r="AXV52" s="9"/>
      <c r="AXW52" s="9"/>
      <c r="AXX52" s="9"/>
      <c r="AXY52" s="9"/>
      <c r="AXZ52" s="9"/>
      <c r="AYA52" s="9"/>
      <c r="AYB52" s="9"/>
      <c r="AYC52" s="9"/>
      <c r="AYD52" s="9"/>
      <c r="AYE52" s="9"/>
      <c r="AYF52" s="9"/>
      <c r="AYG52" s="9"/>
      <c r="AYH52" s="9"/>
      <c r="AYI52" s="9"/>
      <c r="AYJ52" s="9"/>
      <c r="AYK52" s="9"/>
      <c r="AYL52" s="9"/>
      <c r="AYM52" s="9"/>
      <c r="AYN52" s="9"/>
      <c r="AYO52" s="9"/>
      <c r="AYP52" s="9"/>
      <c r="AYQ52" s="9"/>
      <c r="AYR52" s="9"/>
      <c r="AYS52" s="9"/>
      <c r="AYT52" s="9"/>
      <c r="AYU52" s="9"/>
      <c r="AYV52" s="9"/>
      <c r="AYW52" s="9"/>
      <c r="AYX52" s="9"/>
      <c r="AYY52" s="9"/>
      <c r="AYZ52" s="9"/>
      <c r="AZA52" s="9"/>
      <c r="AZB52" s="9"/>
      <c r="AZC52" s="9"/>
      <c r="AZD52" s="9"/>
      <c r="AZE52" s="9"/>
      <c r="AZF52" s="9"/>
      <c r="AZG52" s="9"/>
      <c r="AZH52" s="9"/>
      <c r="AZI52" s="9"/>
      <c r="AZJ52" s="9"/>
      <c r="AZK52" s="9"/>
      <c r="AZL52" s="9"/>
      <c r="AZM52" s="9"/>
      <c r="AZN52" s="9"/>
      <c r="AZO52" s="9"/>
      <c r="AZP52" s="9"/>
      <c r="AZQ52" s="9"/>
      <c r="AZR52" s="9"/>
      <c r="AZS52" s="9"/>
      <c r="AZT52" s="9"/>
      <c r="AZU52" s="9"/>
      <c r="AZV52" s="9"/>
      <c r="AZW52" s="9"/>
      <c r="AZX52" s="9"/>
      <c r="AZY52" s="9"/>
      <c r="AZZ52" s="9"/>
      <c r="BAA52" s="9"/>
      <c r="BAB52" s="9"/>
      <c r="BAC52" s="9"/>
      <c r="BAD52" s="9"/>
      <c r="BAE52" s="9"/>
      <c r="BAF52" s="9"/>
      <c r="BAG52" s="9"/>
      <c r="BAH52" s="9"/>
      <c r="BAI52" s="9"/>
      <c r="BAJ52" s="9"/>
      <c r="BAK52" s="9"/>
      <c r="BAL52" s="9"/>
      <c r="BAM52" s="9"/>
      <c r="BAN52" s="9"/>
      <c r="BAO52" s="9"/>
      <c r="BAP52" s="9"/>
      <c r="BAQ52" s="9"/>
      <c r="BAR52" s="9"/>
      <c r="BAS52" s="9"/>
      <c r="BAT52" s="9"/>
      <c r="BAU52" s="9"/>
      <c r="BAV52" s="9"/>
      <c r="BAW52" s="9"/>
      <c r="BAX52" s="9"/>
      <c r="BAY52" s="9"/>
      <c r="BAZ52" s="9"/>
      <c r="BBA52" s="9"/>
      <c r="BBB52" s="9"/>
      <c r="BBC52" s="9"/>
      <c r="BBD52" s="9"/>
      <c r="BBE52" s="9"/>
      <c r="BBF52" s="9"/>
      <c r="BBG52" s="9"/>
      <c r="BBH52" s="9"/>
      <c r="BBI52" s="9"/>
      <c r="BBJ52" s="9"/>
      <c r="BBK52" s="9"/>
      <c r="BBL52" s="9"/>
      <c r="BBM52" s="9"/>
      <c r="BBN52" s="9"/>
      <c r="BBO52" s="9"/>
      <c r="BBP52" s="9"/>
      <c r="BBQ52" s="9"/>
      <c r="BBR52" s="9"/>
      <c r="BBS52" s="9"/>
      <c r="BBT52" s="9"/>
      <c r="BBU52" s="9"/>
      <c r="BBV52" s="9"/>
      <c r="BBW52" s="9"/>
      <c r="BBX52" s="9"/>
      <c r="BBY52" s="9"/>
      <c r="BBZ52" s="9"/>
      <c r="BCA52" s="9"/>
      <c r="BCB52" s="9"/>
      <c r="BCC52" s="9"/>
      <c r="BCD52" s="9"/>
      <c r="BCE52" s="9"/>
      <c r="BCF52" s="9"/>
      <c r="BCG52" s="9"/>
      <c r="BCH52" s="9"/>
      <c r="BCI52" s="9"/>
      <c r="BCJ52" s="9"/>
      <c r="BCK52" s="9"/>
      <c r="BCL52" s="9"/>
      <c r="BCM52" s="9"/>
      <c r="BCN52" s="9"/>
      <c r="BCO52" s="9"/>
      <c r="BCP52" s="9"/>
      <c r="BCQ52" s="9"/>
      <c r="BCR52" s="9"/>
      <c r="BCS52" s="9"/>
      <c r="BCT52" s="9"/>
      <c r="BCU52" s="9"/>
      <c r="BCV52" s="9"/>
      <c r="BCW52" s="9"/>
      <c r="BCX52" s="9"/>
      <c r="BCY52" s="9"/>
      <c r="BCZ52" s="9"/>
      <c r="BDA52" s="9"/>
      <c r="BDB52" s="9"/>
      <c r="BDC52" s="9"/>
      <c r="BDD52" s="9"/>
      <c r="BDE52" s="9"/>
      <c r="BDF52" s="9"/>
      <c r="BDG52" s="9"/>
      <c r="BDH52" s="9"/>
      <c r="BDI52" s="9"/>
      <c r="BDJ52" s="9"/>
      <c r="BDK52" s="9"/>
      <c r="BDL52" s="9"/>
      <c r="BDM52" s="9"/>
      <c r="BDN52" s="9"/>
      <c r="BDO52" s="9"/>
      <c r="BDP52" s="9"/>
      <c r="BDQ52" s="9"/>
      <c r="BDR52" s="9"/>
      <c r="BDS52" s="9"/>
      <c r="BDT52" s="9"/>
      <c r="BDU52" s="9"/>
      <c r="BDV52" s="9"/>
      <c r="BDW52" s="9"/>
      <c r="BDX52" s="9"/>
      <c r="BDY52" s="9"/>
      <c r="BDZ52" s="9"/>
      <c r="BEA52" s="9"/>
      <c r="BEB52" s="9"/>
      <c r="BEC52" s="9"/>
      <c r="BED52" s="9"/>
      <c r="BEE52" s="9"/>
      <c r="BEF52" s="9"/>
      <c r="BEG52" s="9"/>
      <c r="BEH52" s="9"/>
      <c r="BEI52" s="9"/>
      <c r="BEJ52" s="9"/>
      <c r="BEK52" s="9"/>
      <c r="BEL52" s="9"/>
      <c r="BEM52" s="9"/>
      <c r="BEN52" s="9"/>
      <c r="BEO52" s="9"/>
      <c r="BEP52" s="9"/>
      <c r="BEQ52" s="9"/>
      <c r="BER52" s="9"/>
      <c r="BES52" s="9"/>
      <c r="BET52" s="9"/>
      <c r="BEU52" s="9"/>
      <c r="BEV52" s="9"/>
      <c r="BEW52" s="9"/>
      <c r="BEX52" s="9"/>
      <c r="BEY52" s="9"/>
      <c r="BEZ52" s="9"/>
      <c r="BFA52" s="9"/>
      <c r="BFB52" s="9"/>
      <c r="BFC52" s="9"/>
      <c r="BFD52" s="9"/>
      <c r="BFE52" s="9"/>
      <c r="BFF52" s="9"/>
      <c r="BFG52" s="9"/>
      <c r="BFH52" s="9"/>
      <c r="BFI52" s="9"/>
      <c r="BFJ52" s="9"/>
      <c r="BFK52" s="9"/>
      <c r="BFL52" s="9"/>
      <c r="BFM52" s="9"/>
      <c r="BFN52" s="9"/>
      <c r="BFO52" s="9"/>
      <c r="BFP52" s="9"/>
      <c r="BFQ52" s="9"/>
      <c r="BFR52" s="9"/>
      <c r="BFS52" s="9"/>
      <c r="BFT52" s="9"/>
      <c r="BFU52" s="9"/>
      <c r="BFV52" s="9"/>
      <c r="BFW52" s="9"/>
      <c r="BFX52" s="9"/>
      <c r="BFY52" s="9"/>
      <c r="BFZ52" s="9"/>
      <c r="BGA52" s="9"/>
      <c r="BGB52" s="9"/>
      <c r="BGC52" s="9"/>
      <c r="BGD52" s="9"/>
      <c r="BGE52" s="9"/>
      <c r="BGF52" s="9"/>
      <c r="BGG52" s="9"/>
      <c r="BGH52" s="9"/>
      <c r="BGI52" s="9"/>
      <c r="BGJ52" s="9"/>
      <c r="BGK52" s="9"/>
      <c r="BGL52" s="9"/>
      <c r="BGM52" s="9"/>
      <c r="BGN52" s="9"/>
      <c r="BGO52" s="9"/>
      <c r="BGP52" s="9"/>
      <c r="BGQ52" s="9"/>
      <c r="BGR52" s="9"/>
      <c r="BGS52" s="9"/>
      <c r="BGT52" s="9"/>
      <c r="BGU52" s="9"/>
      <c r="BGV52" s="9"/>
      <c r="BGW52" s="9"/>
      <c r="BGX52" s="9"/>
      <c r="BGY52" s="9"/>
      <c r="BGZ52" s="9"/>
      <c r="BHA52" s="9"/>
      <c r="BHB52" s="9"/>
      <c r="BHC52" s="9"/>
      <c r="BHD52" s="9"/>
      <c r="BHE52" s="9"/>
      <c r="BHF52" s="9"/>
      <c r="BHG52" s="9"/>
      <c r="BHH52" s="9"/>
      <c r="BHI52" s="9"/>
      <c r="BHJ52" s="9"/>
      <c r="BHK52" s="9"/>
      <c r="BHL52" s="9"/>
      <c r="BHM52" s="9"/>
      <c r="BHN52" s="9"/>
      <c r="BHO52" s="9"/>
      <c r="BHP52" s="9"/>
      <c r="BHQ52" s="9"/>
      <c r="BHR52" s="9"/>
      <c r="BHS52" s="9"/>
      <c r="BHT52" s="9"/>
      <c r="BHU52" s="9"/>
      <c r="BHV52" s="9"/>
      <c r="BHW52" s="9"/>
      <c r="BHX52" s="9"/>
      <c r="BHY52" s="9"/>
      <c r="BHZ52" s="9"/>
      <c r="BIA52" s="9"/>
      <c r="BIB52" s="9"/>
      <c r="BIC52" s="9"/>
      <c r="BID52" s="9"/>
      <c r="BIE52" s="9"/>
      <c r="BIF52" s="9"/>
      <c r="BIG52" s="9"/>
      <c r="BIH52" s="9"/>
      <c r="BII52" s="9"/>
      <c r="BIJ52" s="9"/>
      <c r="BIK52" s="9"/>
      <c r="BIL52" s="9"/>
      <c r="BIM52" s="9"/>
      <c r="BIN52" s="9"/>
      <c r="BIO52" s="9"/>
      <c r="BIP52" s="9"/>
      <c r="BIQ52" s="9"/>
      <c r="BIR52" s="9"/>
      <c r="BIS52" s="9"/>
      <c r="BIT52" s="9"/>
      <c r="BIU52" s="9"/>
      <c r="BIV52" s="9"/>
      <c r="BIW52" s="9"/>
      <c r="BIX52" s="9"/>
      <c r="BIY52" s="9"/>
      <c r="BIZ52" s="9"/>
      <c r="BJA52" s="9"/>
      <c r="BJB52" s="9"/>
      <c r="BJC52" s="9"/>
      <c r="BJD52" s="9"/>
      <c r="BJE52" s="9"/>
      <c r="BJF52" s="9"/>
      <c r="BJG52" s="9"/>
      <c r="BJH52" s="9"/>
      <c r="BJI52" s="9"/>
      <c r="BJJ52" s="9"/>
      <c r="BJK52" s="9"/>
      <c r="BJL52" s="9"/>
      <c r="BJM52" s="9"/>
      <c r="BJN52" s="9"/>
      <c r="BJO52" s="9"/>
      <c r="BJP52" s="9"/>
      <c r="BJQ52" s="9"/>
      <c r="BJR52" s="9"/>
      <c r="BJS52" s="9"/>
      <c r="BJT52" s="9"/>
      <c r="BJU52" s="9"/>
      <c r="BJV52" s="9"/>
      <c r="BJW52" s="9"/>
      <c r="BJX52" s="9"/>
      <c r="BJY52" s="9"/>
      <c r="BJZ52" s="9"/>
      <c r="BKA52" s="9"/>
      <c r="BKB52" s="9"/>
      <c r="BKC52" s="9"/>
      <c r="BKD52" s="9"/>
      <c r="BKE52" s="9"/>
      <c r="BKF52" s="9"/>
      <c r="BKG52" s="9"/>
      <c r="BKH52" s="9"/>
      <c r="BKI52" s="9"/>
      <c r="BKJ52" s="9"/>
      <c r="BKK52" s="9"/>
      <c r="BKL52" s="9"/>
      <c r="BKM52" s="9"/>
      <c r="BKN52" s="9"/>
      <c r="BKO52" s="9"/>
      <c r="BKP52" s="9"/>
      <c r="BKQ52" s="9"/>
      <c r="BKR52" s="9"/>
      <c r="BKS52" s="9"/>
      <c r="BKT52" s="9"/>
      <c r="BKU52" s="9"/>
      <c r="BKV52" s="9"/>
      <c r="BKW52" s="9"/>
      <c r="BKX52" s="9"/>
      <c r="BKY52" s="9"/>
      <c r="BKZ52" s="9"/>
      <c r="BLA52" s="9"/>
      <c r="BLB52" s="9"/>
      <c r="BLC52" s="9"/>
      <c r="BLD52" s="9"/>
      <c r="BLE52" s="9"/>
      <c r="BLF52" s="9"/>
      <c r="BLG52" s="9"/>
      <c r="BLH52" s="9"/>
      <c r="BLI52" s="9"/>
      <c r="BLJ52" s="9"/>
      <c r="BLK52" s="9"/>
      <c r="BLL52" s="9"/>
      <c r="BLM52" s="9"/>
      <c r="BLN52" s="9"/>
      <c r="BLO52" s="9"/>
      <c r="BLP52" s="9"/>
      <c r="BLQ52" s="9"/>
      <c r="BLR52" s="9"/>
      <c r="BLS52" s="9"/>
      <c r="BLT52" s="9"/>
      <c r="BLU52" s="9"/>
      <c r="BLV52" s="9"/>
      <c r="BLW52" s="9"/>
      <c r="BLX52" s="9"/>
      <c r="BLY52" s="9"/>
      <c r="BLZ52" s="9"/>
      <c r="BMA52" s="9"/>
      <c r="BMB52" s="9"/>
      <c r="BMC52" s="9"/>
      <c r="BMD52" s="9"/>
      <c r="BME52" s="9"/>
      <c r="BMF52" s="9"/>
      <c r="BMG52" s="9"/>
      <c r="BMH52" s="9"/>
      <c r="BMI52" s="9"/>
      <c r="BMJ52" s="9"/>
      <c r="BMK52" s="9"/>
      <c r="BML52" s="9"/>
      <c r="BMM52" s="9"/>
      <c r="BMN52" s="9"/>
      <c r="BMO52" s="9"/>
      <c r="BMP52" s="9"/>
      <c r="BMQ52" s="9"/>
      <c r="BMR52" s="9"/>
      <c r="BMS52" s="9"/>
      <c r="BMT52" s="9"/>
      <c r="BMU52" s="9"/>
      <c r="BMV52" s="9"/>
      <c r="BMW52" s="9"/>
      <c r="BMX52" s="9"/>
      <c r="BMY52" s="9"/>
      <c r="BMZ52" s="9"/>
      <c r="BNA52" s="9"/>
      <c r="BNB52" s="9"/>
      <c r="BNC52" s="9"/>
      <c r="BND52" s="9"/>
      <c r="BNE52" s="9"/>
      <c r="BNF52" s="9"/>
      <c r="BNG52" s="9"/>
      <c r="BNH52" s="9"/>
      <c r="BNI52" s="9"/>
      <c r="BNJ52" s="9"/>
      <c r="BNK52" s="9"/>
      <c r="BNL52" s="9"/>
      <c r="BNM52" s="9"/>
      <c r="BNN52" s="9"/>
      <c r="BNO52" s="9"/>
      <c r="BNP52" s="9"/>
      <c r="BNQ52" s="9"/>
      <c r="BNR52" s="9"/>
      <c r="BNS52" s="9"/>
      <c r="BNT52" s="9"/>
      <c r="BNU52" s="9"/>
      <c r="BNV52" s="9"/>
      <c r="BNW52" s="9"/>
      <c r="BNX52" s="9"/>
      <c r="BNY52" s="9"/>
      <c r="BNZ52" s="9"/>
      <c r="BOA52" s="9"/>
      <c r="BOB52" s="9"/>
      <c r="BOC52" s="9"/>
      <c r="BOD52" s="9"/>
      <c r="BOE52" s="9"/>
      <c r="BOF52" s="9"/>
      <c r="BOG52" s="9"/>
      <c r="BOH52" s="9"/>
      <c r="BOI52" s="9"/>
      <c r="BOJ52" s="9"/>
      <c r="BOK52" s="9"/>
      <c r="BOL52" s="9"/>
      <c r="BOM52" s="9"/>
      <c r="BON52" s="9"/>
      <c r="BOO52" s="9"/>
      <c r="BOP52" s="9"/>
      <c r="BOQ52" s="9"/>
      <c r="BOR52" s="9"/>
      <c r="BOS52" s="9"/>
      <c r="BOT52" s="9"/>
      <c r="BOU52" s="9"/>
      <c r="BOV52" s="9"/>
      <c r="BOW52" s="9"/>
      <c r="BOX52" s="9"/>
      <c r="BOY52" s="9"/>
      <c r="BOZ52" s="9"/>
      <c r="BPA52" s="9"/>
      <c r="BPB52" s="9"/>
      <c r="BPC52" s="9"/>
      <c r="BPD52" s="9"/>
      <c r="BPE52" s="9"/>
      <c r="BPF52" s="9"/>
      <c r="BPG52" s="9"/>
      <c r="BPH52" s="9"/>
      <c r="BPI52" s="9"/>
      <c r="BPJ52" s="9"/>
      <c r="BPK52" s="9"/>
      <c r="BPL52" s="9"/>
      <c r="BPM52" s="9"/>
      <c r="BPN52" s="9"/>
      <c r="BPO52" s="9"/>
      <c r="BPP52" s="9"/>
      <c r="BPQ52" s="9"/>
      <c r="BPR52" s="9"/>
      <c r="BPS52" s="9"/>
      <c r="BPT52" s="9"/>
      <c r="BPU52" s="9"/>
      <c r="BPV52" s="9"/>
      <c r="BPW52" s="9"/>
      <c r="BPX52" s="9"/>
      <c r="BPY52" s="9"/>
      <c r="BPZ52" s="9"/>
      <c r="BQA52" s="9"/>
      <c r="BQB52" s="9"/>
      <c r="BQC52" s="9"/>
      <c r="BQD52" s="9"/>
      <c r="BQE52" s="9"/>
      <c r="BQF52" s="9"/>
      <c r="BQG52" s="9"/>
      <c r="BQH52" s="9"/>
      <c r="BQI52" s="9"/>
      <c r="BQJ52" s="9"/>
      <c r="BQK52" s="9"/>
      <c r="BQL52" s="9"/>
      <c r="BQM52" s="9"/>
      <c r="BQN52" s="9"/>
      <c r="BQO52" s="9"/>
      <c r="BQP52" s="9"/>
      <c r="BQQ52" s="9"/>
      <c r="BQR52" s="9"/>
      <c r="BQS52" s="9"/>
      <c r="BQT52" s="9"/>
      <c r="BQU52" s="9"/>
      <c r="BQV52" s="9"/>
      <c r="BQW52" s="9"/>
      <c r="BQX52" s="9"/>
      <c r="BQY52" s="9"/>
      <c r="BQZ52" s="9"/>
      <c r="BRA52" s="9"/>
      <c r="BRB52" s="9"/>
      <c r="BRC52" s="9"/>
      <c r="BRD52" s="9"/>
      <c r="BRE52" s="9"/>
      <c r="BRF52" s="9"/>
      <c r="BRG52" s="9"/>
      <c r="BRH52" s="9"/>
      <c r="BRI52" s="9"/>
      <c r="BRJ52" s="9"/>
      <c r="BRK52" s="9"/>
      <c r="BRL52" s="9"/>
      <c r="BRM52" s="9"/>
      <c r="BRN52" s="9"/>
      <c r="BRO52" s="9"/>
      <c r="BRP52" s="9"/>
      <c r="BRQ52" s="9"/>
      <c r="BRR52" s="9"/>
      <c r="BRS52" s="9"/>
      <c r="BRT52" s="9"/>
      <c r="BRU52" s="9"/>
      <c r="BRV52" s="9"/>
      <c r="BRW52" s="9"/>
      <c r="BRX52" s="9"/>
      <c r="BRY52" s="9"/>
      <c r="BRZ52" s="9"/>
      <c r="BSA52" s="9"/>
      <c r="BSB52" s="9"/>
      <c r="BSC52" s="9"/>
      <c r="BSD52" s="9"/>
      <c r="BSE52" s="9"/>
      <c r="BSF52" s="9"/>
      <c r="BSG52" s="9"/>
      <c r="BSH52" s="9"/>
      <c r="BSI52" s="9"/>
      <c r="BSJ52" s="9"/>
      <c r="BSK52" s="9"/>
      <c r="BSL52" s="9"/>
      <c r="BSM52" s="9"/>
      <c r="BSN52" s="9"/>
      <c r="BSO52" s="9"/>
      <c r="BSP52" s="9"/>
      <c r="BSQ52" s="9"/>
      <c r="BSR52" s="9"/>
      <c r="BSS52" s="9"/>
      <c r="BST52" s="9"/>
      <c r="BSU52" s="9"/>
      <c r="BSV52" s="9"/>
      <c r="BSW52" s="9"/>
      <c r="BSX52" s="9"/>
      <c r="BSY52" s="9"/>
      <c r="BSZ52" s="9"/>
      <c r="BTA52" s="9"/>
      <c r="BTB52" s="9"/>
      <c r="BTC52" s="9"/>
      <c r="BTD52" s="9"/>
      <c r="BTE52" s="9"/>
      <c r="BTF52" s="9"/>
      <c r="BTG52" s="9"/>
      <c r="BTH52" s="9"/>
      <c r="BTI52" s="9"/>
      <c r="BTJ52" s="9"/>
      <c r="BTK52" s="9"/>
      <c r="BTL52" s="9"/>
      <c r="BTM52" s="9"/>
      <c r="BTN52" s="9"/>
      <c r="BTO52" s="9"/>
      <c r="BTP52" s="9"/>
      <c r="BTQ52" s="9"/>
      <c r="BTR52" s="9"/>
      <c r="BTS52" s="9"/>
      <c r="BTT52" s="9"/>
      <c r="BTU52" s="9"/>
      <c r="BTV52" s="9"/>
      <c r="BTW52" s="9"/>
      <c r="BTX52" s="9"/>
      <c r="BTY52" s="9"/>
      <c r="BTZ52" s="9"/>
      <c r="BUA52" s="9"/>
      <c r="BUB52" s="9"/>
      <c r="BUC52" s="9"/>
      <c r="BUD52" s="9"/>
      <c r="BUE52" s="9"/>
      <c r="BUF52" s="9"/>
      <c r="BUG52" s="9"/>
      <c r="BUH52" s="9"/>
      <c r="BUI52" s="9"/>
      <c r="BUJ52" s="9"/>
      <c r="BUK52" s="9"/>
      <c r="BUL52" s="9"/>
      <c r="BUM52" s="9"/>
      <c r="BUN52" s="9"/>
      <c r="BUO52" s="9"/>
      <c r="BUP52" s="9"/>
      <c r="BUQ52" s="9"/>
      <c r="BUR52" s="9"/>
      <c r="BUS52" s="9"/>
      <c r="BUT52" s="9"/>
      <c r="BUU52" s="9"/>
      <c r="BUV52" s="9"/>
      <c r="BUW52" s="9"/>
      <c r="BUX52" s="9"/>
      <c r="BUY52" s="9"/>
      <c r="BUZ52" s="9"/>
      <c r="BVA52" s="9"/>
      <c r="BVB52" s="9"/>
      <c r="BVC52" s="9"/>
      <c r="BVD52" s="9"/>
      <c r="BVE52" s="9"/>
      <c r="BVF52" s="9"/>
      <c r="BVG52" s="9"/>
      <c r="BVH52" s="9"/>
      <c r="BVI52" s="9"/>
      <c r="BVJ52" s="9"/>
      <c r="BVK52" s="9"/>
      <c r="BVL52" s="9"/>
      <c r="BVM52" s="9"/>
      <c r="BVN52" s="9"/>
      <c r="BVO52" s="9"/>
      <c r="BVP52" s="9"/>
      <c r="BVQ52" s="9"/>
      <c r="BVR52" s="9"/>
      <c r="BVS52" s="9"/>
      <c r="BVT52" s="9"/>
      <c r="BVU52" s="9"/>
      <c r="BVV52" s="9"/>
      <c r="BVW52" s="9"/>
      <c r="BVX52" s="9"/>
      <c r="BVY52" s="9"/>
      <c r="BVZ52" s="9"/>
      <c r="BWA52" s="9"/>
      <c r="BWB52" s="9"/>
      <c r="BWC52" s="9"/>
      <c r="BWD52" s="9"/>
      <c r="BWE52" s="9"/>
      <c r="BWF52" s="9"/>
      <c r="BWG52" s="9"/>
      <c r="BWH52" s="9"/>
      <c r="BWI52" s="9"/>
      <c r="BWJ52" s="9"/>
      <c r="BWK52" s="9"/>
      <c r="BWL52" s="9"/>
      <c r="BWM52" s="9"/>
      <c r="BWN52" s="9"/>
      <c r="BWO52" s="9"/>
      <c r="BWP52" s="9"/>
      <c r="BWQ52" s="9"/>
      <c r="BWR52" s="9"/>
      <c r="BWS52" s="9"/>
      <c r="BWT52" s="9"/>
      <c r="BWU52" s="9"/>
      <c r="BWV52" s="9"/>
      <c r="BWW52" s="9"/>
      <c r="BWX52" s="9"/>
      <c r="BWY52" s="9"/>
      <c r="BWZ52" s="9"/>
      <c r="BXA52" s="9"/>
      <c r="BXB52" s="9"/>
      <c r="BXC52" s="9"/>
      <c r="BXD52" s="9"/>
      <c r="BXE52" s="9"/>
      <c r="BXF52" s="9"/>
      <c r="BXG52" s="9"/>
      <c r="BXH52" s="9"/>
      <c r="BXI52" s="9"/>
      <c r="BXJ52" s="9"/>
      <c r="BXK52" s="9"/>
      <c r="BXL52" s="9"/>
      <c r="BXM52" s="9"/>
      <c r="BXN52" s="9"/>
      <c r="BXO52" s="9"/>
      <c r="BXP52" s="9"/>
      <c r="BXQ52" s="9"/>
      <c r="BXR52" s="9"/>
      <c r="BXS52" s="9"/>
      <c r="BXT52" s="9"/>
      <c r="BXU52" s="9"/>
      <c r="BXV52" s="9"/>
      <c r="BXW52" s="9"/>
      <c r="BXX52" s="9"/>
      <c r="BXY52" s="9"/>
      <c r="BXZ52" s="9"/>
      <c r="BYA52" s="9"/>
      <c r="BYB52" s="9"/>
      <c r="BYC52" s="9"/>
      <c r="BYD52" s="9"/>
      <c r="BYE52" s="9"/>
      <c r="BYF52" s="9"/>
      <c r="BYG52" s="9"/>
      <c r="BYH52" s="9"/>
      <c r="BYI52" s="9"/>
      <c r="BYJ52" s="9"/>
      <c r="BYK52" s="9"/>
      <c r="BYL52" s="9"/>
      <c r="BYM52" s="9"/>
      <c r="BYN52" s="9"/>
      <c r="BYO52" s="9"/>
      <c r="BYP52" s="9"/>
      <c r="BYQ52" s="9"/>
      <c r="BYR52" s="9"/>
      <c r="BYS52" s="9"/>
      <c r="BYT52" s="9"/>
      <c r="BYU52" s="9"/>
      <c r="BYV52" s="9"/>
      <c r="BYW52" s="9"/>
      <c r="BYX52" s="9"/>
      <c r="BYY52" s="9"/>
      <c r="BYZ52" s="9"/>
      <c r="BZA52" s="9"/>
      <c r="BZB52" s="9"/>
      <c r="BZC52" s="9"/>
      <c r="BZD52" s="9"/>
      <c r="BZE52" s="9"/>
      <c r="BZF52" s="9"/>
      <c r="BZG52" s="9"/>
      <c r="BZH52" s="9"/>
      <c r="BZI52" s="9"/>
      <c r="BZJ52" s="9"/>
      <c r="BZK52" s="9"/>
      <c r="BZL52" s="9"/>
      <c r="BZM52" s="9"/>
      <c r="BZN52" s="9"/>
      <c r="BZO52" s="9"/>
      <c r="BZP52" s="9"/>
      <c r="BZQ52" s="9"/>
      <c r="BZR52" s="9"/>
      <c r="BZS52" s="9"/>
      <c r="BZT52" s="9"/>
      <c r="BZU52" s="9"/>
      <c r="BZV52" s="9"/>
      <c r="BZW52" s="9"/>
      <c r="BZX52" s="9"/>
      <c r="BZY52" s="9"/>
      <c r="BZZ52" s="9"/>
      <c r="CAA52" s="9"/>
      <c r="CAB52" s="9"/>
      <c r="CAC52" s="9"/>
      <c r="CAD52" s="9"/>
      <c r="CAE52" s="9"/>
      <c r="CAF52" s="9"/>
      <c r="CAG52" s="9"/>
      <c r="CAH52" s="9"/>
      <c r="CAI52" s="9"/>
      <c r="CAJ52" s="9"/>
      <c r="CAK52" s="9"/>
      <c r="CAL52" s="9"/>
      <c r="CAM52" s="9"/>
      <c r="CAN52" s="9"/>
      <c r="CAO52" s="9"/>
      <c r="CAP52" s="9"/>
      <c r="CAQ52" s="9"/>
      <c r="CAR52" s="9"/>
      <c r="CAS52" s="9"/>
      <c r="CAT52" s="9"/>
      <c r="CAU52" s="9"/>
      <c r="CAV52" s="9"/>
      <c r="CAW52" s="9"/>
      <c r="CAX52" s="9"/>
      <c r="CAY52" s="9"/>
      <c r="CAZ52" s="9"/>
      <c r="CBA52" s="9"/>
      <c r="CBB52" s="9"/>
      <c r="CBC52" s="9"/>
      <c r="CBD52" s="9"/>
      <c r="CBE52" s="9"/>
      <c r="CBF52" s="9"/>
      <c r="CBG52" s="9"/>
      <c r="CBH52" s="9"/>
      <c r="CBI52" s="9"/>
      <c r="CBJ52" s="9"/>
      <c r="CBK52" s="9"/>
      <c r="CBL52" s="9"/>
      <c r="CBM52" s="9"/>
      <c r="CBN52" s="9"/>
      <c r="CBO52" s="9"/>
      <c r="CBP52" s="9"/>
      <c r="CBQ52" s="9"/>
      <c r="CBR52" s="9"/>
      <c r="CBS52" s="9"/>
      <c r="CBT52" s="9"/>
      <c r="CBU52" s="9"/>
      <c r="CBV52" s="9"/>
      <c r="CBW52" s="9"/>
      <c r="CBX52" s="9"/>
      <c r="CBY52" s="9"/>
      <c r="CBZ52" s="9"/>
      <c r="CCA52" s="9"/>
      <c r="CCB52" s="9"/>
      <c r="CCC52" s="9"/>
      <c r="CCD52" s="9"/>
      <c r="CCE52" s="9"/>
      <c r="CCF52" s="9"/>
      <c r="CCG52" s="9"/>
      <c r="CCH52" s="9"/>
      <c r="CCI52" s="9"/>
      <c r="CCJ52" s="9"/>
      <c r="CCK52" s="9"/>
      <c r="CCL52" s="9"/>
      <c r="CCM52" s="9"/>
      <c r="CCN52" s="9"/>
      <c r="CCO52" s="9"/>
      <c r="CCP52" s="9"/>
      <c r="CCQ52" s="9"/>
      <c r="CCR52" s="9"/>
      <c r="CCS52" s="9"/>
      <c r="CCT52" s="9"/>
      <c r="CCU52" s="9"/>
      <c r="CCV52" s="9"/>
      <c r="CCW52" s="9"/>
      <c r="CCX52" s="9"/>
      <c r="CCY52" s="9"/>
      <c r="CCZ52" s="9"/>
      <c r="CDA52" s="9"/>
      <c r="CDB52" s="9"/>
      <c r="CDC52" s="9"/>
      <c r="CDD52" s="9"/>
      <c r="CDE52" s="9"/>
      <c r="CDF52" s="9"/>
      <c r="CDG52" s="9"/>
      <c r="CDH52" s="9"/>
      <c r="CDI52" s="9"/>
      <c r="CDJ52" s="9"/>
      <c r="CDK52" s="9"/>
      <c r="CDL52" s="9"/>
      <c r="CDM52" s="9"/>
      <c r="CDN52" s="9"/>
      <c r="CDO52" s="9"/>
      <c r="CDP52" s="9"/>
      <c r="CDQ52" s="9"/>
      <c r="CDR52" s="9"/>
      <c r="CDS52" s="9"/>
      <c r="CDT52" s="9"/>
      <c r="CDU52" s="9"/>
      <c r="CDV52" s="9"/>
      <c r="CDW52" s="9"/>
      <c r="CDX52" s="9"/>
      <c r="CDY52" s="9"/>
      <c r="CDZ52" s="9"/>
      <c r="CEA52" s="9"/>
      <c r="CEB52" s="9"/>
      <c r="CEC52" s="9"/>
      <c r="CED52" s="9"/>
      <c r="CEE52" s="9"/>
      <c r="CEF52" s="9"/>
      <c r="CEG52" s="9"/>
      <c r="CEH52" s="9"/>
      <c r="CEI52" s="9"/>
      <c r="CEJ52" s="9"/>
      <c r="CEK52" s="9"/>
      <c r="CEL52" s="9"/>
      <c r="CEM52" s="9"/>
      <c r="CEN52" s="9"/>
      <c r="CEO52" s="9"/>
      <c r="CEP52" s="9"/>
      <c r="CEQ52" s="9"/>
      <c r="CER52" s="9"/>
      <c r="CES52" s="9"/>
      <c r="CET52" s="9"/>
      <c r="CEU52" s="9"/>
      <c r="CEV52" s="9"/>
      <c r="CEW52" s="9"/>
      <c r="CEX52" s="9"/>
      <c r="CEY52" s="9"/>
      <c r="CEZ52" s="9"/>
      <c r="CFA52" s="9"/>
      <c r="CFB52" s="9"/>
      <c r="CFC52" s="9"/>
      <c r="CFD52" s="9"/>
      <c r="CFE52" s="9"/>
      <c r="CFF52" s="9"/>
      <c r="CFG52" s="9"/>
      <c r="CFH52" s="9"/>
      <c r="CFI52" s="9"/>
      <c r="CFJ52" s="9"/>
      <c r="CFK52" s="9"/>
      <c r="CFL52" s="9"/>
      <c r="CFM52" s="9"/>
      <c r="CFN52" s="9"/>
      <c r="CFO52" s="9"/>
      <c r="CFP52" s="9"/>
      <c r="CFQ52" s="9"/>
      <c r="CFR52" s="9"/>
      <c r="CFS52" s="9"/>
      <c r="CFT52" s="9"/>
      <c r="CFU52" s="9"/>
      <c r="CFV52" s="9"/>
      <c r="CFW52" s="9"/>
      <c r="CFX52" s="9"/>
      <c r="CFY52" s="9"/>
      <c r="CFZ52" s="9"/>
      <c r="CGA52" s="9"/>
      <c r="CGB52" s="9"/>
      <c r="CGC52" s="9"/>
      <c r="CGD52" s="9"/>
      <c r="CGE52" s="9"/>
      <c r="CGF52" s="9"/>
      <c r="CGG52" s="9"/>
      <c r="CGH52" s="9"/>
      <c r="CGI52" s="9"/>
      <c r="CGJ52" s="9"/>
      <c r="CGK52" s="9"/>
      <c r="CGL52" s="9"/>
      <c r="CGM52" s="9"/>
      <c r="CGN52" s="9"/>
      <c r="CGO52" s="9"/>
      <c r="CGP52" s="9"/>
      <c r="CGQ52" s="9"/>
      <c r="CGR52" s="9"/>
      <c r="CGS52" s="9"/>
      <c r="CGT52" s="9"/>
      <c r="CGU52" s="9"/>
      <c r="CGV52" s="9"/>
      <c r="CGW52" s="9"/>
      <c r="CGX52" s="9"/>
      <c r="CGY52" s="9"/>
      <c r="CGZ52" s="9"/>
      <c r="CHA52" s="9"/>
      <c r="CHB52" s="9"/>
      <c r="CHC52" s="9"/>
      <c r="CHD52" s="9"/>
      <c r="CHE52" s="9"/>
      <c r="CHF52" s="9"/>
      <c r="CHG52" s="9"/>
      <c r="CHH52" s="9"/>
      <c r="CHI52" s="9"/>
      <c r="CHJ52" s="9"/>
      <c r="CHK52" s="9"/>
      <c r="CHL52" s="9"/>
      <c r="CHM52" s="9"/>
      <c r="CHN52" s="9"/>
      <c r="CHO52" s="9"/>
      <c r="CHP52" s="9"/>
      <c r="CHQ52" s="9"/>
      <c r="CHR52" s="9"/>
      <c r="CHS52" s="9"/>
      <c r="CHT52" s="9"/>
      <c r="CHU52" s="9"/>
      <c r="CHV52" s="9"/>
      <c r="CHW52" s="9"/>
      <c r="CHX52" s="9"/>
      <c r="CHY52" s="9"/>
      <c r="CHZ52" s="9"/>
      <c r="CIA52" s="9"/>
      <c r="CIB52" s="9"/>
      <c r="CIC52" s="9"/>
      <c r="CID52" s="9"/>
      <c r="CIE52" s="9"/>
      <c r="CIF52" s="9"/>
      <c r="CIG52" s="9"/>
      <c r="CIH52" s="9"/>
      <c r="CII52" s="9"/>
      <c r="CIJ52" s="9"/>
      <c r="CIK52" s="9"/>
      <c r="CIL52" s="9"/>
      <c r="CIM52" s="9"/>
      <c r="CIN52" s="9"/>
      <c r="CIO52" s="9"/>
      <c r="CIP52" s="9"/>
      <c r="CIQ52" s="9"/>
      <c r="CIR52" s="9"/>
      <c r="CIS52" s="9"/>
      <c r="CIT52" s="9"/>
      <c r="CIU52" s="9"/>
      <c r="CIV52" s="9"/>
      <c r="CIW52" s="9"/>
      <c r="CIX52" s="9"/>
      <c r="CIY52" s="9"/>
      <c r="CIZ52" s="9"/>
      <c r="CJA52" s="9"/>
      <c r="CJB52" s="9"/>
      <c r="CJC52" s="9"/>
      <c r="CJD52" s="9"/>
      <c r="CJE52" s="9"/>
      <c r="CJF52" s="9"/>
      <c r="CJG52" s="9"/>
      <c r="CJH52" s="9"/>
      <c r="CJI52" s="9"/>
      <c r="CJJ52" s="9"/>
      <c r="CJK52" s="9"/>
      <c r="CJL52" s="9"/>
      <c r="CJM52" s="9"/>
      <c r="CJN52" s="9"/>
      <c r="CJO52" s="9"/>
      <c r="CJP52" s="9"/>
      <c r="CJQ52" s="9"/>
      <c r="CJR52" s="9"/>
      <c r="CJS52" s="9"/>
      <c r="CJT52" s="9"/>
      <c r="CJU52" s="9"/>
      <c r="CJV52" s="9"/>
      <c r="CJW52" s="9"/>
      <c r="CJX52" s="9"/>
      <c r="CJY52" s="9"/>
      <c r="CJZ52" s="9"/>
      <c r="CKA52" s="9"/>
      <c r="CKB52" s="9"/>
      <c r="CKC52" s="9"/>
      <c r="CKD52" s="9"/>
      <c r="CKE52" s="9"/>
      <c r="CKF52" s="9"/>
      <c r="CKG52" s="9"/>
      <c r="CKH52" s="9"/>
      <c r="CKI52" s="9"/>
      <c r="CKJ52" s="9"/>
      <c r="CKK52" s="9"/>
      <c r="CKL52" s="9"/>
      <c r="CKM52" s="9"/>
      <c r="CKN52" s="9"/>
      <c r="CKO52" s="9"/>
      <c r="CKP52" s="9"/>
      <c r="CKQ52" s="9"/>
      <c r="CKR52" s="9"/>
      <c r="CKS52" s="9"/>
      <c r="CKT52" s="9"/>
      <c r="CKU52" s="9"/>
      <c r="CKV52" s="9"/>
      <c r="CKW52" s="9"/>
      <c r="CKX52" s="9"/>
      <c r="CKY52" s="9"/>
      <c r="CKZ52" s="9"/>
      <c r="CLA52" s="9"/>
      <c r="CLB52" s="9"/>
      <c r="CLC52" s="9"/>
      <c r="CLD52" s="9"/>
      <c r="CLE52" s="9"/>
      <c r="CLF52" s="9"/>
      <c r="CLG52" s="9"/>
      <c r="CLH52" s="9"/>
      <c r="CLI52" s="9"/>
      <c r="CLJ52" s="9"/>
      <c r="CLK52" s="9"/>
      <c r="CLL52" s="9"/>
      <c r="CLM52" s="9"/>
      <c r="CLN52" s="9"/>
      <c r="CLO52" s="9"/>
      <c r="CLP52" s="9"/>
      <c r="CLQ52" s="9"/>
      <c r="CLR52" s="9"/>
      <c r="CLS52" s="9"/>
      <c r="CLT52" s="9"/>
      <c r="CLU52" s="9"/>
      <c r="CLV52" s="9"/>
      <c r="CLW52" s="9"/>
      <c r="CLX52" s="9"/>
      <c r="CLY52" s="9"/>
      <c r="CLZ52" s="9"/>
      <c r="CMA52" s="9"/>
      <c r="CMB52" s="9"/>
      <c r="CMC52" s="9"/>
      <c r="CMD52" s="9"/>
      <c r="CME52" s="9"/>
      <c r="CMF52" s="9"/>
      <c r="CMG52" s="9"/>
      <c r="CMH52" s="9"/>
      <c r="CMI52" s="9"/>
      <c r="CMJ52" s="9"/>
      <c r="CMK52" s="9"/>
      <c r="CML52" s="9"/>
      <c r="CMM52" s="9"/>
      <c r="CMN52" s="9"/>
      <c r="CMO52" s="9"/>
      <c r="CMP52" s="9"/>
      <c r="CMQ52" s="9"/>
      <c r="CMR52" s="9"/>
      <c r="CMS52" s="9"/>
      <c r="CMT52" s="9"/>
      <c r="CMU52" s="9"/>
      <c r="CMV52" s="9"/>
      <c r="CMW52" s="9"/>
      <c r="CMX52" s="9"/>
      <c r="CMY52" s="9"/>
      <c r="CMZ52" s="9"/>
      <c r="CNA52" s="9"/>
      <c r="CNB52" s="9"/>
      <c r="CNC52" s="9"/>
      <c r="CND52" s="9"/>
      <c r="CNE52" s="9"/>
      <c r="CNF52" s="9"/>
      <c r="CNG52" s="9"/>
      <c r="CNH52" s="9"/>
      <c r="CNI52" s="9"/>
      <c r="CNJ52" s="9"/>
      <c r="CNK52" s="9"/>
      <c r="CNL52" s="9"/>
      <c r="CNM52" s="9"/>
      <c r="CNN52" s="9"/>
      <c r="CNO52" s="9"/>
      <c r="CNP52" s="9"/>
      <c r="CNQ52" s="9"/>
      <c r="CNR52" s="9"/>
      <c r="CNS52" s="9"/>
      <c r="CNT52" s="9"/>
      <c r="CNU52" s="9"/>
      <c r="CNV52" s="9"/>
      <c r="CNW52" s="9"/>
      <c r="CNX52" s="9"/>
      <c r="CNY52" s="9"/>
      <c r="CNZ52" s="9"/>
      <c r="COA52" s="9"/>
      <c r="COB52" s="9"/>
      <c r="COC52" s="9"/>
      <c r="COD52" s="9"/>
      <c r="COE52" s="9"/>
      <c r="COF52" s="9"/>
      <c r="COG52" s="9"/>
      <c r="COH52" s="9"/>
      <c r="COI52" s="9"/>
      <c r="COJ52" s="9"/>
      <c r="COK52" s="9"/>
      <c r="COL52" s="9"/>
      <c r="COM52" s="9"/>
      <c r="CON52" s="9"/>
      <c r="COO52" s="9"/>
      <c r="COP52" s="9"/>
      <c r="COQ52" s="9"/>
      <c r="COR52" s="9"/>
      <c r="COS52" s="9"/>
      <c r="COT52" s="9"/>
      <c r="COU52" s="9"/>
      <c r="COV52" s="9"/>
      <c r="COW52" s="9"/>
      <c r="COX52" s="9"/>
      <c r="COY52" s="9"/>
      <c r="COZ52" s="9"/>
      <c r="CPA52" s="9"/>
      <c r="CPB52" s="9"/>
      <c r="CPC52" s="9"/>
      <c r="CPD52" s="9"/>
      <c r="CPE52" s="9"/>
      <c r="CPF52" s="9"/>
      <c r="CPG52" s="9"/>
      <c r="CPH52" s="9"/>
      <c r="CPI52" s="9"/>
      <c r="CPJ52" s="9"/>
      <c r="CPK52" s="9"/>
      <c r="CPL52" s="9"/>
      <c r="CPM52" s="9"/>
      <c r="CPN52" s="9"/>
      <c r="CPO52" s="9"/>
      <c r="CPP52" s="9"/>
      <c r="CPQ52" s="9"/>
      <c r="CPR52" s="9"/>
      <c r="CPS52" s="9"/>
      <c r="CPT52" s="9"/>
      <c r="CPU52" s="9"/>
      <c r="CPV52" s="9"/>
      <c r="CPW52" s="9"/>
      <c r="CPX52" s="9"/>
      <c r="CPY52" s="9"/>
      <c r="CPZ52" s="9"/>
      <c r="CQA52" s="9"/>
      <c r="CQB52" s="9"/>
      <c r="CQC52" s="9"/>
      <c r="CQD52" s="9"/>
      <c r="CQE52" s="9"/>
      <c r="CQF52" s="9"/>
      <c r="CQG52" s="9"/>
      <c r="CQH52" s="9"/>
      <c r="CQI52" s="9"/>
      <c r="CQJ52" s="9"/>
      <c r="CQK52" s="9"/>
      <c r="CQL52" s="9"/>
      <c r="CQM52" s="9"/>
      <c r="CQN52" s="9"/>
      <c r="CQO52" s="9"/>
      <c r="CQP52" s="9"/>
      <c r="CQQ52" s="9"/>
      <c r="CQR52" s="9"/>
      <c r="CQS52" s="9"/>
      <c r="CQT52" s="9"/>
      <c r="CQU52" s="9"/>
      <c r="CQV52" s="9"/>
      <c r="CQW52" s="9"/>
      <c r="CQX52" s="9"/>
      <c r="CQY52" s="9"/>
      <c r="CQZ52" s="9"/>
      <c r="CRA52" s="9"/>
      <c r="CRB52" s="9"/>
      <c r="CRC52" s="9"/>
      <c r="CRD52" s="9"/>
      <c r="CRE52" s="9"/>
      <c r="CRF52" s="9"/>
      <c r="CRG52" s="9"/>
      <c r="CRH52" s="9"/>
      <c r="CRI52" s="9"/>
      <c r="CRJ52" s="9"/>
      <c r="CRK52" s="9"/>
      <c r="CRL52" s="9"/>
      <c r="CRM52" s="9"/>
      <c r="CRN52" s="9"/>
      <c r="CRO52" s="9"/>
      <c r="CRP52" s="9"/>
      <c r="CRQ52" s="9"/>
      <c r="CRR52" s="9"/>
      <c r="CRS52" s="9"/>
      <c r="CRT52" s="9"/>
      <c r="CRU52" s="9"/>
      <c r="CRV52" s="9"/>
      <c r="CRW52" s="9"/>
      <c r="CRX52" s="9"/>
      <c r="CRY52" s="9"/>
      <c r="CRZ52" s="9"/>
      <c r="CSA52" s="9"/>
      <c r="CSB52" s="9"/>
      <c r="CSC52" s="9"/>
      <c r="CSD52" s="9"/>
      <c r="CSE52" s="9"/>
      <c r="CSF52" s="9"/>
      <c r="CSG52" s="9"/>
      <c r="CSH52" s="9"/>
      <c r="CSI52" s="9"/>
      <c r="CSJ52" s="9"/>
      <c r="CSK52" s="9"/>
      <c r="CSL52" s="9"/>
      <c r="CSM52" s="9"/>
      <c r="CSN52" s="9"/>
      <c r="CSO52" s="9"/>
      <c r="CSP52" s="9"/>
      <c r="CSQ52" s="9"/>
      <c r="CSR52" s="9"/>
      <c r="CSS52" s="9"/>
      <c r="CST52" s="9"/>
      <c r="CSU52" s="9"/>
      <c r="CSV52" s="9"/>
      <c r="CSW52" s="9"/>
      <c r="CSX52" s="9"/>
      <c r="CSY52" s="9"/>
      <c r="CSZ52" s="9"/>
      <c r="CTA52" s="9"/>
      <c r="CTB52" s="9"/>
      <c r="CTC52" s="9"/>
      <c r="CTD52" s="9"/>
      <c r="CTE52" s="9"/>
      <c r="CTF52" s="9"/>
      <c r="CTG52" s="9"/>
      <c r="CTH52" s="9"/>
      <c r="CTI52" s="9"/>
      <c r="CTJ52" s="9"/>
      <c r="CTK52" s="9"/>
      <c r="CTL52" s="9"/>
      <c r="CTM52" s="9"/>
      <c r="CTN52" s="9"/>
      <c r="CTO52" s="9"/>
      <c r="CTP52" s="9"/>
      <c r="CTQ52" s="9"/>
      <c r="CTR52" s="9"/>
      <c r="CTS52" s="9"/>
      <c r="CTT52" s="9"/>
      <c r="CTU52" s="9"/>
      <c r="CTV52" s="9"/>
      <c r="CTW52" s="9"/>
      <c r="CTX52" s="9"/>
      <c r="CTY52" s="9"/>
      <c r="CTZ52" s="9"/>
      <c r="CUA52" s="9"/>
      <c r="CUB52" s="9"/>
      <c r="CUC52" s="9"/>
      <c r="CUD52" s="9"/>
      <c r="CUE52" s="9"/>
      <c r="CUF52" s="9"/>
      <c r="CUG52" s="9"/>
      <c r="CUH52" s="9"/>
      <c r="CUI52" s="9"/>
      <c r="CUJ52" s="9"/>
      <c r="CUK52" s="9"/>
      <c r="CUL52" s="9"/>
      <c r="CUM52" s="9"/>
      <c r="CUN52" s="9"/>
      <c r="CUO52" s="9"/>
      <c r="CUP52" s="9"/>
      <c r="CUQ52" s="9"/>
      <c r="CUR52" s="9"/>
      <c r="CUS52" s="9"/>
      <c r="CUT52" s="9"/>
      <c r="CUU52" s="9"/>
      <c r="CUV52" s="9"/>
      <c r="CUW52" s="9"/>
      <c r="CUX52" s="9"/>
      <c r="CUY52" s="9"/>
      <c r="CUZ52" s="9"/>
      <c r="CVA52" s="9"/>
      <c r="CVB52" s="9"/>
      <c r="CVC52" s="9"/>
      <c r="CVD52" s="9"/>
      <c r="CVE52" s="9"/>
      <c r="CVF52" s="9"/>
      <c r="CVG52" s="9"/>
      <c r="CVH52" s="9"/>
      <c r="CVI52" s="9"/>
      <c r="CVJ52" s="9"/>
      <c r="CVK52" s="9"/>
      <c r="CVL52" s="9"/>
      <c r="CVM52" s="9"/>
      <c r="CVN52" s="9"/>
      <c r="CVO52" s="9"/>
      <c r="CVP52" s="9"/>
      <c r="CVQ52" s="9"/>
      <c r="CVR52" s="9"/>
      <c r="CVS52" s="9"/>
      <c r="CVT52" s="9"/>
      <c r="CVU52" s="9"/>
      <c r="CVV52" s="9"/>
      <c r="CVW52" s="9"/>
      <c r="CVX52" s="9"/>
      <c r="CVY52" s="9"/>
      <c r="CVZ52" s="9"/>
      <c r="CWA52" s="9"/>
      <c r="CWB52" s="9"/>
      <c r="CWC52" s="9"/>
      <c r="CWD52" s="9"/>
      <c r="CWE52" s="9"/>
      <c r="CWF52" s="9"/>
      <c r="CWG52" s="9"/>
      <c r="CWH52" s="9"/>
      <c r="CWI52" s="9"/>
      <c r="CWJ52" s="9"/>
      <c r="CWK52" s="9"/>
      <c r="CWL52" s="9"/>
      <c r="CWM52" s="9"/>
      <c r="CWN52" s="9"/>
      <c r="CWO52" s="9"/>
      <c r="CWP52" s="9"/>
      <c r="CWQ52" s="9"/>
      <c r="CWR52" s="9"/>
      <c r="CWS52" s="9"/>
      <c r="CWT52" s="9"/>
      <c r="CWU52" s="9"/>
      <c r="CWV52" s="9"/>
      <c r="CWW52" s="9"/>
      <c r="CWX52" s="9"/>
      <c r="CWY52" s="9"/>
      <c r="CWZ52" s="9"/>
      <c r="CXA52" s="9"/>
      <c r="CXB52" s="9"/>
      <c r="CXC52" s="9"/>
      <c r="CXD52" s="9"/>
      <c r="CXE52" s="9"/>
      <c r="CXF52" s="9"/>
      <c r="CXG52" s="9"/>
      <c r="CXH52" s="9"/>
      <c r="CXI52" s="9"/>
      <c r="CXJ52" s="9"/>
      <c r="CXK52" s="9"/>
      <c r="CXL52" s="9"/>
      <c r="CXM52" s="9"/>
      <c r="CXN52" s="9"/>
      <c r="CXO52" s="9"/>
      <c r="CXP52" s="9"/>
      <c r="CXQ52" s="9"/>
      <c r="CXR52" s="9"/>
      <c r="CXS52" s="9"/>
      <c r="CXT52" s="9"/>
      <c r="CXU52" s="9"/>
      <c r="CXV52" s="9"/>
      <c r="CXW52" s="9"/>
      <c r="CXX52" s="9"/>
      <c r="CXY52" s="9"/>
      <c r="CXZ52" s="9"/>
      <c r="CYA52" s="9"/>
      <c r="CYB52" s="9"/>
      <c r="CYC52" s="9"/>
      <c r="CYD52" s="9"/>
      <c r="CYE52" s="9"/>
      <c r="CYF52" s="9"/>
      <c r="CYG52" s="9"/>
      <c r="CYH52" s="9"/>
      <c r="CYI52" s="9"/>
      <c r="CYJ52" s="9"/>
      <c r="CYK52" s="9"/>
      <c r="CYL52" s="9"/>
      <c r="CYM52" s="9"/>
      <c r="CYN52" s="9"/>
      <c r="CYO52" s="9"/>
      <c r="CYP52" s="9"/>
      <c r="CYQ52" s="9"/>
      <c r="CYR52" s="9"/>
      <c r="CYS52" s="9"/>
      <c r="CYT52" s="9"/>
      <c r="CYU52" s="9"/>
      <c r="CYV52" s="9"/>
      <c r="CYW52" s="9"/>
      <c r="CYX52" s="9"/>
      <c r="CYY52" s="9"/>
      <c r="CYZ52" s="9"/>
      <c r="CZA52" s="9"/>
      <c r="CZB52" s="9"/>
      <c r="CZC52" s="9"/>
      <c r="CZD52" s="9"/>
      <c r="CZE52" s="9"/>
      <c r="CZF52" s="9"/>
      <c r="CZG52" s="9"/>
      <c r="CZH52" s="9"/>
      <c r="CZI52" s="9"/>
      <c r="CZJ52" s="9"/>
      <c r="CZK52" s="9"/>
      <c r="CZL52" s="9"/>
      <c r="CZM52" s="9"/>
      <c r="CZN52" s="9"/>
      <c r="CZO52" s="9"/>
      <c r="CZP52" s="9"/>
      <c r="CZQ52" s="9"/>
      <c r="CZR52" s="9"/>
      <c r="CZS52" s="9"/>
      <c r="CZT52" s="9"/>
      <c r="CZU52" s="9"/>
      <c r="CZV52" s="9"/>
      <c r="CZW52" s="9"/>
      <c r="CZX52" s="9"/>
      <c r="CZY52" s="9"/>
      <c r="CZZ52" s="9"/>
      <c r="DAA52" s="9"/>
      <c r="DAB52" s="9"/>
      <c r="DAC52" s="9"/>
      <c r="DAD52" s="9"/>
      <c r="DAE52" s="9"/>
      <c r="DAF52" s="9"/>
      <c r="DAG52" s="9"/>
      <c r="DAH52" s="9"/>
      <c r="DAI52" s="9"/>
      <c r="DAJ52" s="9"/>
      <c r="DAK52" s="9"/>
      <c r="DAL52" s="9"/>
      <c r="DAM52" s="9"/>
      <c r="DAN52" s="9"/>
      <c r="DAO52" s="9"/>
      <c r="DAP52" s="9"/>
      <c r="DAQ52" s="9"/>
      <c r="DAR52" s="9"/>
      <c r="DAS52" s="9"/>
      <c r="DAT52" s="9"/>
      <c r="DAU52" s="9"/>
      <c r="DAV52" s="9"/>
      <c r="DAW52" s="9"/>
      <c r="DAX52" s="9"/>
      <c r="DAY52" s="9"/>
      <c r="DAZ52" s="9"/>
      <c r="DBA52" s="9"/>
      <c r="DBB52" s="9"/>
      <c r="DBC52" s="9"/>
      <c r="DBD52" s="9"/>
      <c r="DBE52" s="9"/>
      <c r="DBF52" s="9"/>
      <c r="DBG52" s="9"/>
      <c r="DBH52" s="9"/>
      <c r="DBI52" s="9"/>
      <c r="DBJ52" s="9"/>
      <c r="DBK52" s="9"/>
      <c r="DBL52" s="9"/>
      <c r="DBM52" s="9"/>
      <c r="DBN52" s="9"/>
      <c r="DBO52" s="9"/>
      <c r="DBP52" s="9"/>
      <c r="DBQ52" s="9"/>
      <c r="DBR52" s="9"/>
      <c r="DBS52" s="9"/>
      <c r="DBT52" s="9"/>
      <c r="DBU52" s="9"/>
      <c r="DBV52" s="9"/>
      <c r="DBW52" s="9"/>
      <c r="DBX52" s="9"/>
      <c r="DBY52" s="9"/>
      <c r="DBZ52" s="9"/>
      <c r="DCA52" s="9"/>
      <c r="DCB52" s="9"/>
      <c r="DCC52" s="9"/>
      <c r="DCD52" s="9"/>
      <c r="DCE52" s="9"/>
      <c r="DCF52" s="9"/>
      <c r="DCG52" s="9"/>
      <c r="DCH52" s="9"/>
      <c r="DCI52" s="9"/>
      <c r="DCJ52" s="9"/>
      <c r="DCK52" s="9"/>
      <c r="DCL52" s="9"/>
      <c r="DCM52" s="9"/>
      <c r="DCN52" s="9"/>
      <c r="DCO52" s="9"/>
      <c r="DCP52" s="9"/>
      <c r="DCQ52" s="9"/>
      <c r="DCR52" s="9"/>
      <c r="DCS52" s="9"/>
      <c r="DCT52" s="9"/>
      <c r="DCU52" s="9"/>
      <c r="DCV52" s="9"/>
      <c r="DCW52" s="9"/>
      <c r="DCX52" s="9"/>
      <c r="DCY52" s="9"/>
      <c r="DCZ52" s="9"/>
      <c r="DDA52" s="9"/>
      <c r="DDB52" s="9"/>
      <c r="DDC52" s="9"/>
      <c r="DDD52" s="9"/>
      <c r="DDE52" s="9"/>
      <c r="DDF52" s="9"/>
      <c r="DDG52" s="9"/>
      <c r="DDH52" s="9"/>
      <c r="DDI52" s="9"/>
      <c r="DDJ52" s="9"/>
      <c r="DDK52" s="9"/>
      <c r="DDL52" s="9"/>
      <c r="DDM52" s="9"/>
      <c r="DDN52" s="9"/>
      <c r="DDO52" s="9"/>
      <c r="DDP52" s="9"/>
      <c r="DDQ52" s="9"/>
      <c r="DDR52" s="9"/>
      <c r="DDS52" s="9"/>
      <c r="DDT52" s="9"/>
      <c r="DDU52" s="9"/>
      <c r="DDV52" s="9"/>
      <c r="DDW52" s="9"/>
      <c r="DDX52" s="9"/>
      <c r="DDY52" s="9"/>
      <c r="DDZ52" s="9"/>
      <c r="DEA52" s="9"/>
      <c r="DEB52" s="9"/>
      <c r="DEC52" s="9"/>
      <c r="DED52" s="9"/>
      <c r="DEE52" s="9"/>
      <c r="DEF52" s="9"/>
      <c r="DEG52" s="9"/>
      <c r="DEH52" s="9"/>
      <c r="DEI52" s="9"/>
      <c r="DEJ52" s="9"/>
      <c r="DEK52" s="9"/>
      <c r="DEL52" s="9"/>
      <c r="DEM52" s="9"/>
      <c r="DEN52" s="9"/>
      <c r="DEO52" s="9"/>
      <c r="DEP52" s="9"/>
      <c r="DEQ52" s="9"/>
      <c r="DER52" s="9"/>
      <c r="DES52" s="9"/>
      <c r="DET52" s="9"/>
      <c r="DEU52" s="9"/>
      <c r="DEV52" s="9"/>
      <c r="DEW52" s="9"/>
      <c r="DEX52" s="9"/>
      <c r="DEY52" s="9"/>
      <c r="DEZ52" s="9"/>
      <c r="DFA52" s="9"/>
      <c r="DFB52" s="9"/>
      <c r="DFC52" s="9"/>
      <c r="DFD52" s="9"/>
      <c r="DFE52" s="9"/>
      <c r="DFF52" s="9"/>
      <c r="DFG52" s="9"/>
      <c r="DFH52" s="9"/>
      <c r="DFI52" s="9"/>
      <c r="DFJ52" s="9"/>
      <c r="DFK52" s="9"/>
      <c r="DFL52" s="9"/>
      <c r="DFM52" s="9"/>
      <c r="DFN52" s="9"/>
      <c r="DFO52" s="9"/>
      <c r="DFP52" s="9"/>
      <c r="DFQ52" s="9"/>
      <c r="DFR52" s="9"/>
      <c r="DFS52" s="9"/>
      <c r="DFT52" s="9"/>
      <c r="DFU52" s="9"/>
      <c r="DFV52" s="9"/>
      <c r="DFW52" s="9"/>
      <c r="DFX52" s="9"/>
      <c r="DFY52" s="9"/>
      <c r="DFZ52" s="9"/>
      <c r="DGA52" s="9"/>
      <c r="DGB52" s="9"/>
      <c r="DGC52" s="9"/>
      <c r="DGD52" s="9"/>
      <c r="DGE52" s="9"/>
      <c r="DGF52" s="9"/>
      <c r="DGG52" s="9"/>
      <c r="DGH52" s="9"/>
      <c r="DGI52" s="9"/>
      <c r="DGJ52" s="9"/>
      <c r="DGK52" s="9"/>
      <c r="DGL52" s="9"/>
      <c r="DGM52" s="9"/>
      <c r="DGN52" s="9"/>
      <c r="DGO52" s="9"/>
      <c r="DGP52" s="9"/>
      <c r="DGQ52" s="9"/>
      <c r="DGR52" s="9"/>
      <c r="DGS52" s="9"/>
      <c r="DGT52" s="9"/>
      <c r="DGU52" s="9"/>
      <c r="DGV52" s="9"/>
      <c r="DGW52" s="9"/>
      <c r="DGX52" s="9"/>
      <c r="DGY52" s="9"/>
      <c r="DGZ52" s="9"/>
      <c r="DHA52" s="9"/>
      <c r="DHB52" s="9"/>
      <c r="DHC52" s="9"/>
      <c r="DHD52" s="9"/>
      <c r="DHE52" s="9"/>
      <c r="DHF52" s="9"/>
      <c r="DHG52" s="9"/>
      <c r="DHH52" s="9"/>
      <c r="DHI52" s="9"/>
      <c r="DHJ52" s="9"/>
      <c r="DHK52" s="9"/>
      <c r="DHL52" s="9"/>
      <c r="DHM52" s="9"/>
      <c r="DHN52" s="9"/>
      <c r="DHO52" s="9"/>
      <c r="DHP52" s="9"/>
      <c r="DHQ52" s="9"/>
      <c r="DHR52" s="9"/>
      <c r="DHS52" s="9"/>
      <c r="DHT52" s="9"/>
      <c r="DHU52" s="9"/>
      <c r="DHV52" s="9"/>
      <c r="DHW52" s="9"/>
      <c r="DHX52" s="9"/>
      <c r="DHY52" s="9"/>
      <c r="DHZ52" s="9"/>
      <c r="DIA52" s="9"/>
      <c r="DIB52" s="9"/>
      <c r="DIC52" s="9"/>
      <c r="DID52" s="9"/>
      <c r="DIE52" s="9"/>
      <c r="DIF52" s="9"/>
      <c r="DIG52" s="9"/>
      <c r="DIH52" s="9"/>
      <c r="DII52" s="9"/>
      <c r="DIJ52" s="9"/>
      <c r="DIK52" s="9"/>
      <c r="DIL52" s="9"/>
      <c r="DIM52" s="9"/>
      <c r="DIN52" s="9"/>
      <c r="DIO52" s="9"/>
      <c r="DIP52" s="9"/>
      <c r="DIQ52" s="9"/>
      <c r="DIR52" s="9"/>
      <c r="DIS52" s="9"/>
      <c r="DIT52" s="9"/>
      <c r="DIU52" s="9"/>
      <c r="DIV52" s="9"/>
      <c r="DIW52" s="9"/>
      <c r="DIX52" s="9"/>
      <c r="DIY52" s="9"/>
      <c r="DIZ52" s="9"/>
      <c r="DJA52" s="9"/>
      <c r="DJB52" s="9"/>
      <c r="DJC52" s="9"/>
      <c r="DJD52" s="9"/>
      <c r="DJE52" s="9"/>
      <c r="DJF52" s="9"/>
      <c r="DJG52" s="9"/>
      <c r="DJH52" s="9"/>
      <c r="DJI52" s="9"/>
      <c r="DJJ52" s="9"/>
      <c r="DJK52" s="9"/>
      <c r="DJL52" s="9"/>
      <c r="DJM52" s="9"/>
      <c r="DJN52" s="9"/>
      <c r="DJO52" s="9"/>
      <c r="DJP52" s="9"/>
      <c r="DJQ52" s="9"/>
      <c r="DJR52" s="9"/>
      <c r="DJS52" s="9"/>
      <c r="DJT52" s="9"/>
      <c r="DJU52" s="9"/>
      <c r="DJV52" s="9"/>
      <c r="DJW52" s="9"/>
      <c r="DJX52" s="9"/>
      <c r="DJY52" s="9"/>
      <c r="DJZ52" s="9"/>
      <c r="DKA52" s="9"/>
      <c r="DKB52" s="9"/>
      <c r="DKC52" s="9"/>
      <c r="DKD52" s="9"/>
      <c r="DKE52" s="9"/>
      <c r="DKF52" s="9"/>
      <c r="DKG52" s="9"/>
      <c r="DKH52" s="9"/>
      <c r="DKI52" s="9"/>
      <c r="DKJ52" s="9"/>
      <c r="DKK52" s="9"/>
      <c r="DKL52" s="9"/>
      <c r="DKM52" s="9"/>
      <c r="DKN52" s="9"/>
      <c r="DKO52" s="9"/>
      <c r="DKP52" s="9"/>
      <c r="DKQ52" s="9"/>
      <c r="DKR52" s="9"/>
      <c r="DKS52" s="9"/>
      <c r="DKT52" s="9"/>
      <c r="DKU52" s="9"/>
      <c r="DKV52" s="9"/>
      <c r="DKW52" s="9"/>
      <c r="DKX52" s="9"/>
      <c r="DKY52" s="9"/>
      <c r="DKZ52" s="9"/>
      <c r="DLA52" s="9"/>
      <c r="DLB52" s="9"/>
      <c r="DLC52" s="9"/>
      <c r="DLD52" s="9"/>
      <c r="DLE52" s="9"/>
      <c r="DLF52" s="9"/>
      <c r="DLG52" s="9"/>
      <c r="DLH52" s="9"/>
      <c r="DLI52" s="9"/>
      <c r="DLJ52" s="9"/>
      <c r="DLK52" s="9"/>
      <c r="DLL52" s="9"/>
      <c r="DLM52" s="9"/>
      <c r="DLN52" s="9"/>
      <c r="DLO52" s="9"/>
      <c r="DLP52" s="9"/>
      <c r="DLQ52" s="9"/>
      <c r="DLR52" s="9"/>
      <c r="DLS52" s="9"/>
      <c r="DLT52" s="9"/>
      <c r="DLU52" s="9"/>
      <c r="DLV52" s="9"/>
      <c r="DLW52" s="9"/>
      <c r="DLX52" s="9"/>
      <c r="DLY52" s="9"/>
      <c r="DLZ52" s="9"/>
      <c r="DMA52" s="9"/>
      <c r="DMB52" s="9"/>
      <c r="DMC52" s="9"/>
      <c r="DMD52" s="9"/>
      <c r="DME52" s="9"/>
      <c r="DMF52" s="9"/>
      <c r="DMG52" s="9"/>
      <c r="DMH52" s="9"/>
      <c r="DMI52" s="9"/>
      <c r="DMJ52" s="9"/>
      <c r="DMK52" s="9"/>
      <c r="DML52" s="9"/>
      <c r="DMM52" s="9"/>
      <c r="DMN52" s="9"/>
      <c r="DMO52" s="9"/>
      <c r="DMP52" s="9"/>
      <c r="DMQ52" s="9"/>
      <c r="DMR52" s="9"/>
      <c r="DMS52" s="9"/>
      <c r="DMT52" s="9"/>
      <c r="DMU52" s="9"/>
      <c r="DMV52" s="9"/>
      <c r="DMW52" s="9"/>
      <c r="DMX52" s="9"/>
      <c r="DMY52" s="9"/>
      <c r="DMZ52" s="9"/>
      <c r="DNA52" s="9"/>
      <c r="DNB52" s="9"/>
      <c r="DNC52" s="9"/>
      <c r="DND52" s="9"/>
      <c r="DNE52" s="9"/>
      <c r="DNF52" s="9"/>
      <c r="DNG52" s="9"/>
      <c r="DNH52" s="9"/>
      <c r="DNI52" s="9"/>
      <c r="DNJ52" s="9"/>
      <c r="DNK52" s="9"/>
      <c r="DNL52" s="9"/>
      <c r="DNM52" s="9"/>
      <c r="DNN52" s="9"/>
      <c r="DNO52" s="9"/>
      <c r="DNP52" s="9"/>
      <c r="DNQ52" s="9"/>
      <c r="DNR52" s="9"/>
      <c r="DNS52" s="9"/>
      <c r="DNT52" s="9"/>
      <c r="DNU52" s="9"/>
      <c r="DNV52" s="9"/>
      <c r="DNW52" s="9"/>
      <c r="DNX52" s="9"/>
      <c r="DNY52" s="9"/>
      <c r="DNZ52" s="9"/>
      <c r="DOA52" s="9"/>
      <c r="DOB52" s="9"/>
      <c r="DOC52" s="9"/>
      <c r="DOD52" s="9"/>
      <c r="DOE52" s="9"/>
      <c r="DOF52" s="9"/>
      <c r="DOG52" s="9"/>
      <c r="DOH52" s="9"/>
      <c r="DOI52" s="9"/>
      <c r="DOJ52" s="9"/>
      <c r="DOK52" s="9"/>
      <c r="DOL52" s="9"/>
      <c r="DOM52" s="9"/>
      <c r="DON52" s="9"/>
      <c r="DOO52" s="9"/>
      <c r="DOP52" s="9"/>
      <c r="DOQ52" s="9"/>
      <c r="DOR52" s="9"/>
      <c r="DOS52" s="9"/>
      <c r="DOT52" s="9"/>
      <c r="DOU52" s="9"/>
      <c r="DOV52" s="9"/>
      <c r="DOW52" s="9"/>
      <c r="DOX52" s="9"/>
      <c r="DOY52" s="9"/>
      <c r="DOZ52" s="9"/>
      <c r="DPA52" s="9"/>
      <c r="DPB52" s="9"/>
      <c r="DPC52" s="9"/>
      <c r="DPD52" s="9"/>
      <c r="DPE52" s="9"/>
      <c r="DPF52" s="9"/>
      <c r="DPG52" s="9"/>
      <c r="DPH52" s="9"/>
      <c r="DPI52" s="9"/>
      <c r="DPJ52" s="9"/>
      <c r="DPK52" s="9"/>
      <c r="DPL52" s="9"/>
      <c r="DPM52" s="9"/>
      <c r="DPN52" s="9"/>
      <c r="DPO52" s="9"/>
      <c r="DPP52" s="9"/>
      <c r="DPQ52" s="9"/>
      <c r="DPR52" s="9"/>
      <c r="DPS52" s="9"/>
      <c r="DPT52" s="9"/>
      <c r="DPU52" s="9"/>
      <c r="DPV52" s="9"/>
      <c r="DPW52" s="9"/>
      <c r="DPX52" s="9"/>
      <c r="DPY52" s="9"/>
      <c r="DPZ52" s="9"/>
      <c r="DQA52" s="9"/>
      <c r="DQB52" s="9"/>
      <c r="DQC52" s="9"/>
      <c r="DQD52" s="9"/>
      <c r="DQE52" s="9"/>
      <c r="DQF52" s="9"/>
      <c r="DQG52" s="9"/>
      <c r="DQH52" s="9"/>
      <c r="DQI52" s="9"/>
      <c r="DQJ52" s="9"/>
      <c r="DQK52" s="9"/>
      <c r="DQL52" s="9"/>
      <c r="DQM52" s="9"/>
      <c r="DQN52" s="9"/>
      <c r="DQO52" s="9"/>
      <c r="DQP52" s="9"/>
      <c r="DQQ52" s="9"/>
      <c r="DQR52" s="9"/>
      <c r="DQS52" s="9"/>
      <c r="DQT52" s="9"/>
      <c r="DQU52" s="9"/>
      <c r="DQV52" s="9"/>
      <c r="DQW52" s="9"/>
      <c r="DQX52" s="9"/>
      <c r="DQY52" s="9"/>
      <c r="DQZ52" s="9"/>
      <c r="DRA52" s="9"/>
      <c r="DRB52" s="9"/>
      <c r="DRC52" s="9"/>
      <c r="DRD52" s="9"/>
      <c r="DRE52" s="9"/>
      <c r="DRF52" s="9"/>
      <c r="DRG52" s="9"/>
      <c r="DRH52" s="9"/>
      <c r="DRI52" s="9"/>
      <c r="DRJ52" s="9"/>
      <c r="DRK52" s="9"/>
      <c r="DRL52" s="9"/>
      <c r="DRM52" s="9"/>
      <c r="DRN52" s="9"/>
      <c r="DRO52" s="9"/>
      <c r="DRP52" s="9"/>
      <c r="DRQ52" s="9"/>
      <c r="DRR52" s="9"/>
      <c r="DRS52" s="9"/>
      <c r="DRT52" s="9"/>
      <c r="DRU52" s="9"/>
      <c r="DRV52" s="9"/>
      <c r="DRW52" s="9"/>
      <c r="DRX52" s="9"/>
      <c r="DRY52" s="9"/>
      <c r="DRZ52" s="9"/>
      <c r="DSA52" s="9"/>
      <c r="DSB52" s="9"/>
      <c r="DSC52" s="9"/>
      <c r="DSD52" s="9"/>
      <c r="DSE52" s="9"/>
      <c r="DSF52" s="9"/>
      <c r="DSG52" s="9"/>
      <c r="DSH52" s="9"/>
      <c r="DSI52" s="9"/>
      <c r="DSJ52" s="9"/>
      <c r="DSK52" s="9"/>
      <c r="DSL52" s="9"/>
      <c r="DSM52" s="9"/>
      <c r="DSN52" s="9"/>
      <c r="DSO52" s="9"/>
      <c r="DSP52" s="9"/>
      <c r="DSQ52" s="9"/>
      <c r="DSR52" s="9"/>
      <c r="DSS52" s="9"/>
      <c r="DST52" s="9"/>
      <c r="DSU52" s="9"/>
      <c r="DSV52" s="9"/>
      <c r="DSW52" s="9"/>
      <c r="DSX52" s="9"/>
      <c r="DSY52" s="9"/>
      <c r="DSZ52" s="9"/>
      <c r="DTA52" s="9"/>
      <c r="DTB52" s="9"/>
      <c r="DTC52" s="9"/>
      <c r="DTD52" s="9"/>
      <c r="DTE52" s="9"/>
      <c r="DTF52" s="9"/>
      <c r="DTG52" s="9"/>
      <c r="DTH52" s="9"/>
      <c r="DTI52" s="9"/>
      <c r="DTJ52" s="9"/>
      <c r="DTK52" s="9"/>
      <c r="DTL52" s="9"/>
      <c r="DTM52" s="9"/>
      <c r="DTN52" s="9"/>
      <c r="DTO52" s="9"/>
      <c r="DTP52" s="9"/>
      <c r="DTQ52" s="9"/>
      <c r="DTR52" s="9"/>
      <c r="DTS52" s="9"/>
      <c r="DTT52" s="9"/>
      <c r="DTU52" s="9"/>
      <c r="DTV52" s="9"/>
      <c r="DTW52" s="9"/>
      <c r="DTX52" s="9"/>
      <c r="DTY52" s="9"/>
      <c r="DTZ52" s="9"/>
      <c r="DUA52" s="9"/>
      <c r="DUB52" s="9"/>
      <c r="DUC52" s="9"/>
      <c r="DUD52" s="9"/>
      <c r="DUE52" s="9"/>
      <c r="DUF52" s="9"/>
      <c r="DUG52" s="9"/>
      <c r="DUH52" s="9"/>
      <c r="DUI52" s="9"/>
      <c r="DUJ52" s="9"/>
      <c r="DUK52" s="9"/>
      <c r="DUL52" s="9"/>
      <c r="DUM52" s="9"/>
      <c r="DUN52" s="9"/>
      <c r="DUO52" s="9"/>
      <c r="DUP52" s="9"/>
      <c r="DUQ52" s="9"/>
      <c r="DUR52" s="9"/>
      <c r="DUS52" s="9"/>
      <c r="DUT52" s="9"/>
      <c r="DUU52" s="9"/>
      <c r="DUV52" s="9"/>
      <c r="DUW52" s="9"/>
      <c r="DUX52" s="9"/>
      <c r="DUY52" s="9"/>
      <c r="DUZ52" s="9"/>
      <c r="DVA52" s="9"/>
      <c r="DVB52" s="9"/>
      <c r="DVC52" s="9"/>
      <c r="DVD52" s="9"/>
      <c r="DVE52" s="9"/>
      <c r="DVF52" s="9"/>
      <c r="DVG52" s="9"/>
      <c r="DVH52" s="9"/>
      <c r="DVI52" s="9"/>
      <c r="DVJ52" s="9"/>
      <c r="DVK52" s="9"/>
      <c r="DVL52" s="9"/>
      <c r="DVM52" s="9"/>
      <c r="DVN52" s="9"/>
      <c r="DVO52" s="9"/>
      <c r="DVP52" s="9"/>
      <c r="DVQ52" s="9"/>
      <c r="DVR52" s="9"/>
      <c r="DVS52" s="9"/>
      <c r="DVT52" s="9"/>
      <c r="DVU52" s="9"/>
      <c r="DVV52" s="9"/>
      <c r="DVW52" s="9"/>
      <c r="DVX52" s="9"/>
      <c r="DVY52" s="9"/>
      <c r="DVZ52" s="9"/>
      <c r="DWA52" s="9"/>
      <c r="DWB52" s="9"/>
      <c r="DWC52" s="9"/>
      <c r="DWD52" s="9"/>
      <c r="DWE52" s="9"/>
      <c r="DWF52" s="9"/>
      <c r="DWG52" s="9"/>
      <c r="DWH52" s="9"/>
      <c r="DWI52" s="9"/>
      <c r="DWJ52" s="9"/>
      <c r="DWK52" s="9"/>
      <c r="DWL52" s="9"/>
      <c r="DWM52" s="9"/>
      <c r="DWN52" s="9"/>
      <c r="DWO52" s="9"/>
      <c r="DWP52" s="9"/>
      <c r="DWQ52" s="9"/>
      <c r="DWR52" s="9"/>
      <c r="DWS52" s="9"/>
      <c r="DWT52" s="9"/>
      <c r="DWU52" s="9"/>
      <c r="DWV52" s="9"/>
      <c r="DWW52" s="9"/>
      <c r="DWX52" s="9"/>
      <c r="DWY52" s="9"/>
      <c r="DWZ52" s="9"/>
      <c r="DXA52" s="9"/>
      <c r="DXB52" s="9"/>
      <c r="DXC52" s="9"/>
      <c r="DXD52" s="9"/>
      <c r="DXE52" s="9"/>
      <c r="DXF52" s="9"/>
      <c r="DXG52" s="9"/>
      <c r="DXH52" s="9"/>
      <c r="DXI52" s="9"/>
      <c r="DXJ52" s="9"/>
      <c r="DXK52" s="9"/>
      <c r="DXL52" s="9"/>
      <c r="DXM52" s="9"/>
      <c r="DXN52" s="9"/>
      <c r="DXO52" s="9"/>
      <c r="DXP52" s="9"/>
      <c r="DXQ52" s="9"/>
      <c r="DXR52" s="9"/>
      <c r="DXS52" s="9"/>
      <c r="DXT52" s="9"/>
      <c r="DXU52" s="9"/>
      <c r="DXV52" s="9"/>
      <c r="DXW52" s="9"/>
      <c r="DXX52" s="9"/>
      <c r="DXY52" s="9"/>
      <c r="DXZ52" s="9"/>
      <c r="DYA52" s="9"/>
      <c r="DYB52" s="9"/>
      <c r="DYC52" s="9"/>
      <c r="DYD52" s="9"/>
      <c r="DYE52" s="9"/>
      <c r="DYF52" s="9"/>
      <c r="DYG52" s="9"/>
      <c r="DYH52" s="9"/>
      <c r="DYI52" s="9"/>
      <c r="DYJ52" s="9"/>
      <c r="DYK52" s="9"/>
      <c r="DYL52" s="9"/>
      <c r="DYM52" s="9"/>
      <c r="DYN52" s="9"/>
      <c r="DYO52" s="9"/>
      <c r="DYP52" s="9"/>
      <c r="DYQ52" s="9"/>
      <c r="DYR52" s="9"/>
      <c r="DYS52" s="9"/>
      <c r="DYT52" s="9"/>
      <c r="DYU52" s="9"/>
      <c r="DYV52" s="9"/>
      <c r="DYW52" s="9"/>
      <c r="DYX52" s="9"/>
      <c r="DYY52" s="9"/>
      <c r="DYZ52" s="9"/>
      <c r="DZA52" s="9"/>
      <c r="DZB52" s="9"/>
      <c r="DZC52" s="9"/>
      <c r="DZD52" s="9"/>
      <c r="DZE52" s="9"/>
      <c r="DZF52" s="9"/>
      <c r="DZG52" s="9"/>
      <c r="DZH52" s="9"/>
      <c r="DZI52" s="9"/>
      <c r="DZJ52" s="9"/>
      <c r="DZK52" s="9"/>
      <c r="DZL52" s="9"/>
      <c r="DZM52" s="9"/>
      <c r="DZN52" s="9"/>
      <c r="DZO52" s="9"/>
      <c r="DZP52" s="9"/>
      <c r="DZQ52" s="9"/>
      <c r="DZR52" s="9"/>
      <c r="DZS52" s="9"/>
      <c r="DZT52" s="9"/>
      <c r="DZU52" s="9"/>
      <c r="DZV52" s="9"/>
      <c r="DZW52" s="9"/>
      <c r="DZX52" s="9"/>
      <c r="DZY52" s="9"/>
      <c r="DZZ52" s="9"/>
      <c r="EAA52" s="9"/>
      <c r="EAB52" s="9"/>
      <c r="EAC52" s="9"/>
      <c r="EAD52" s="9"/>
      <c r="EAE52" s="9"/>
      <c r="EAF52" s="9"/>
      <c r="EAG52" s="9"/>
      <c r="EAH52" s="9"/>
      <c r="EAI52" s="9"/>
      <c r="EAJ52" s="9"/>
      <c r="EAK52" s="9"/>
      <c r="EAL52" s="9"/>
      <c r="EAM52" s="9"/>
      <c r="EAN52" s="9"/>
      <c r="EAO52" s="9"/>
      <c r="EAP52" s="9"/>
      <c r="EAQ52" s="9"/>
      <c r="EAR52" s="9"/>
      <c r="EAS52" s="9"/>
      <c r="EAT52" s="9"/>
      <c r="EAU52" s="9"/>
      <c r="EAV52" s="9"/>
      <c r="EAW52" s="9"/>
      <c r="EAX52" s="9"/>
      <c r="EAY52" s="9"/>
      <c r="EAZ52" s="9"/>
      <c r="EBA52" s="9"/>
      <c r="EBB52" s="9"/>
      <c r="EBC52" s="9"/>
      <c r="EBD52" s="9"/>
      <c r="EBE52" s="9"/>
      <c r="EBF52" s="9"/>
      <c r="EBG52" s="9"/>
      <c r="EBH52" s="9"/>
      <c r="EBI52" s="9"/>
      <c r="EBJ52" s="9"/>
      <c r="EBK52" s="9"/>
      <c r="EBL52" s="9"/>
      <c r="EBM52" s="9"/>
      <c r="EBN52" s="9"/>
      <c r="EBO52" s="9"/>
      <c r="EBP52" s="9"/>
      <c r="EBQ52" s="9"/>
      <c r="EBR52" s="9"/>
      <c r="EBS52" s="9"/>
      <c r="EBT52" s="9"/>
      <c r="EBU52" s="9"/>
      <c r="EBV52" s="9"/>
      <c r="EBW52" s="9"/>
      <c r="EBX52" s="9"/>
      <c r="EBY52" s="9"/>
      <c r="EBZ52" s="9"/>
      <c r="ECA52" s="9"/>
      <c r="ECB52" s="9"/>
      <c r="ECC52" s="9"/>
      <c r="ECD52" s="9"/>
      <c r="ECE52" s="9"/>
      <c r="ECF52" s="9"/>
      <c r="ECG52" s="9"/>
      <c r="ECH52" s="9"/>
      <c r="ECI52" s="9"/>
      <c r="ECJ52" s="9"/>
      <c r="ECK52" s="9"/>
      <c r="ECL52" s="9"/>
      <c r="ECM52" s="9"/>
      <c r="ECN52" s="9"/>
      <c r="ECO52" s="9"/>
      <c r="ECP52" s="9"/>
      <c r="ECQ52" s="9"/>
      <c r="ECR52" s="9"/>
      <c r="ECS52" s="9"/>
      <c r="ECT52" s="9"/>
      <c r="ECU52" s="9"/>
      <c r="ECV52" s="9"/>
      <c r="ECW52" s="9"/>
      <c r="ECX52" s="9"/>
      <c r="ECY52" s="9"/>
      <c r="ECZ52" s="9"/>
      <c r="EDA52" s="9"/>
      <c r="EDB52" s="9"/>
      <c r="EDC52" s="9"/>
      <c r="EDD52" s="9"/>
      <c r="EDE52" s="9"/>
      <c r="EDF52" s="9"/>
      <c r="EDG52" s="9"/>
      <c r="EDH52" s="9"/>
      <c r="EDI52" s="9"/>
      <c r="EDJ52" s="9"/>
      <c r="EDK52" s="9"/>
      <c r="EDL52" s="9"/>
      <c r="EDM52" s="9"/>
      <c r="EDN52" s="9"/>
      <c r="EDO52" s="9"/>
      <c r="EDP52" s="9"/>
      <c r="EDQ52" s="9"/>
      <c r="EDR52" s="9"/>
      <c r="EDS52" s="9"/>
      <c r="EDT52" s="9"/>
      <c r="EDU52" s="9"/>
      <c r="EDV52" s="9"/>
      <c r="EDW52" s="9"/>
      <c r="EDX52" s="9"/>
      <c r="EDY52" s="9"/>
      <c r="EDZ52" s="9"/>
      <c r="EEA52" s="9"/>
      <c r="EEB52" s="9"/>
      <c r="EEC52" s="9"/>
      <c r="EED52" s="9"/>
      <c r="EEE52" s="9"/>
      <c r="EEF52" s="9"/>
      <c r="EEG52" s="9"/>
      <c r="EEH52" s="9"/>
      <c r="EEI52" s="9"/>
      <c r="EEJ52" s="9"/>
      <c r="EEK52" s="9"/>
      <c r="EEL52" s="9"/>
      <c r="EEM52" s="9"/>
      <c r="EEN52" s="9"/>
      <c r="EEO52" s="9"/>
      <c r="EEP52" s="9"/>
      <c r="EEQ52" s="9"/>
      <c r="EER52" s="9"/>
      <c r="EES52" s="9"/>
      <c r="EET52" s="9"/>
      <c r="EEU52" s="9"/>
      <c r="EEV52" s="9"/>
      <c r="EEW52" s="9"/>
      <c r="EEX52" s="9"/>
      <c r="EEY52" s="9"/>
      <c r="EEZ52" s="9"/>
      <c r="EFA52" s="9"/>
      <c r="EFB52" s="9"/>
      <c r="EFC52" s="9"/>
      <c r="EFD52" s="9"/>
      <c r="EFE52" s="9"/>
      <c r="EFF52" s="9"/>
      <c r="EFG52" s="9"/>
      <c r="EFH52" s="9"/>
      <c r="EFI52" s="9"/>
      <c r="EFJ52" s="9"/>
      <c r="EFK52" s="9"/>
      <c r="EFL52" s="9"/>
      <c r="EFM52" s="9"/>
      <c r="EFN52" s="9"/>
      <c r="EFO52" s="9"/>
      <c r="EFP52" s="9"/>
      <c r="EFQ52" s="9"/>
      <c r="EFR52" s="9"/>
      <c r="EFS52" s="9"/>
      <c r="EFT52" s="9"/>
      <c r="EFU52" s="9"/>
      <c r="EFV52" s="9"/>
      <c r="EFW52" s="9"/>
      <c r="EFX52" s="9"/>
      <c r="EFY52" s="9"/>
      <c r="EFZ52" s="9"/>
      <c r="EGA52" s="9"/>
      <c r="EGB52" s="9"/>
      <c r="EGC52" s="9"/>
      <c r="EGD52" s="9"/>
      <c r="EGE52" s="9"/>
      <c r="EGF52" s="9"/>
      <c r="EGG52" s="9"/>
      <c r="EGH52" s="9"/>
      <c r="EGI52" s="9"/>
      <c r="EGJ52" s="9"/>
      <c r="EGK52" s="9"/>
      <c r="EGL52" s="9"/>
      <c r="EGM52" s="9"/>
      <c r="EGN52" s="9"/>
      <c r="EGO52" s="9"/>
      <c r="EGP52" s="9"/>
      <c r="EGQ52" s="9"/>
      <c r="EGR52" s="9"/>
      <c r="EGS52" s="9"/>
      <c r="EGT52" s="9"/>
      <c r="EGU52" s="9"/>
      <c r="EGV52" s="9"/>
      <c r="EGW52" s="9"/>
      <c r="EGX52" s="9"/>
      <c r="EGY52" s="9"/>
      <c r="EGZ52" s="9"/>
      <c r="EHA52" s="9"/>
      <c r="EHB52" s="9"/>
      <c r="EHC52" s="9"/>
      <c r="EHD52" s="9"/>
      <c r="EHE52" s="9"/>
      <c r="EHF52" s="9"/>
      <c r="EHG52" s="9"/>
      <c r="EHH52" s="9"/>
      <c r="EHI52" s="9"/>
      <c r="EHJ52" s="9"/>
      <c r="EHK52" s="9"/>
      <c r="EHL52" s="9"/>
      <c r="EHM52" s="9"/>
      <c r="EHN52" s="9"/>
      <c r="EHO52" s="9"/>
      <c r="EHP52" s="9"/>
      <c r="EHQ52" s="9"/>
      <c r="EHR52" s="9"/>
      <c r="EHS52" s="9"/>
      <c r="EHT52" s="9"/>
      <c r="EHU52" s="9"/>
      <c r="EHV52" s="9"/>
      <c r="EHW52" s="9"/>
      <c r="EHX52" s="9"/>
      <c r="EHY52" s="9"/>
      <c r="EHZ52" s="9"/>
      <c r="EIA52" s="9"/>
      <c r="EIB52" s="9"/>
      <c r="EIC52" s="9"/>
      <c r="EID52" s="9"/>
      <c r="EIE52" s="9"/>
      <c r="EIF52" s="9"/>
      <c r="EIG52" s="9"/>
      <c r="EIH52" s="9"/>
      <c r="EII52" s="9"/>
      <c r="EIJ52" s="9"/>
      <c r="EIK52" s="9"/>
      <c r="EIL52" s="9"/>
      <c r="EIM52" s="9"/>
      <c r="EIN52" s="9"/>
      <c r="EIO52" s="9"/>
      <c r="EIP52" s="9"/>
      <c r="EIQ52" s="9"/>
      <c r="EIR52" s="9"/>
      <c r="EIS52" s="9"/>
      <c r="EIT52" s="9"/>
      <c r="EIU52" s="9"/>
      <c r="EIV52" s="9"/>
      <c r="EIW52" s="9"/>
      <c r="EIX52" s="9"/>
      <c r="EIY52" s="9"/>
      <c r="EIZ52" s="9"/>
      <c r="EJA52" s="9"/>
      <c r="EJB52" s="9"/>
      <c r="EJC52" s="9"/>
      <c r="EJD52" s="9"/>
      <c r="EJE52" s="9"/>
      <c r="EJF52" s="9"/>
      <c r="EJG52" s="9"/>
      <c r="EJH52" s="9"/>
      <c r="EJI52" s="9"/>
      <c r="EJJ52" s="9"/>
      <c r="EJK52" s="9"/>
      <c r="EJL52" s="9"/>
      <c r="EJM52" s="9"/>
      <c r="EJN52" s="9"/>
      <c r="EJO52" s="9"/>
      <c r="EJP52" s="9"/>
      <c r="EJQ52" s="9"/>
      <c r="EJR52" s="9"/>
      <c r="EJS52" s="9"/>
      <c r="EJT52" s="9"/>
      <c r="EJU52" s="9"/>
      <c r="EJV52" s="9"/>
      <c r="EJW52" s="9"/>
      <c r="EJX52" s="9"/>
      <c r="EJY52" s="9"/>
      <c r="EJZ52" s="9"/>
      <c r="EKA52" s="9"/>
      <c r="EKB52" s="9"/>
      <c r="EKC52" s="9"/>
      <c r="EKD52" s="9"/>
      <c r="EKE52" s="9"/>
      <c r="EKF52" s="9"/>
      <c r="EKG52" s="9"/>
      <c r="EKH52" s="9"/>
      <c r="EKI52" s="9"/>
      <c r="EKJ52" s="9"/>
      <c r="EKK52" s="9"/>
      <c r="EKL52" s="9"/>
      <c r="EKM52" s="9"/>
      <c r="EKN52" s="9"/>
      <c r="EKO52" s="9"/>
      <c r="EKP52" s="9"/>
      <c r="EKQ52" s="9"/>
      <c r="EKR52" s="9"/>
      <c r="EKS52" s="9"/>
      <c r="EKT52" s="9"/>
      <c r="EKU52" s="9"/>
      <c r="EKV52" s="9"/>
      <c r="EKW52" s="9"/>
      <c r="EKX52" s="9"/>
      <c r="EKY52" s="9"/>
      <c r="EKZ52" s="9"/>
      <c r="ELA52" s="9"/>
      <c r="ELB52" s="9"/>
      <c r="ELC52" s="9"/>
      <c r="ELD52" s="9"/>
      <c r="ELE52" s="9"/>
      <c r="ELF52" s="9"/>
      <c r="ELG52" s="9"/>
      <c r="ELH52" s="9"/>
      <c r="ELI52" s="9"/>
      <c r="ELJ52" s="9"/>
      <c r="ELK52" s="9"/>
      <c r="ELL52" s="9"/>
      <c r="ELM52" s="9"/>
      <c r="ELN52" s="9"/>
      <c r="ELO52" s="9"/>
      <c r="ELP52" s="9"/>
      <c r="ELQ52" s="9"/>
      <c r="ELR52" s="9"/>
      <c r="ELS52" s="9"/>
      <c r="ELT52" s="9"/>
      <c r="ELU52" s="9"/>
      <c r="ELV52" s="9"/>
      <c r="ELW52" s="9"/>
      <c r="ELX52" s="9"/>
      <c r="ELY52" s="9"/>
      <c r="ELZ52" s="9"/>
      <c r="EMA52" s="9"/>
      <c r="EMB52" s="9"/>
      <c r="EMC52" s="9"/>
      <c r="EMD52" s="9"/>
      <c r="EME52" s="9"/>
      <c r="EMF52" s="9"/>
      <c r="EMG52" s="9"/>
      <c r="EMH52" s="9"/>
      <c r="EMI52" s="9"/>
      <c r="EMJ52" s="9"/>
      <c r="EMK52" s="9"/>
      <c r="EML52" s="9"/>
      <c r="EMM52" s="9"/>
      <c r="EMN52" s="9"/>
      <c r="EMO52" s="9"/>
      <c r="EMP52" s="9"/>
      <c r="EMQ52" s="9"/>
      <c r="EMR52" s="9"/>
      <c r="EMS52" s="9"/>
      <c r="EMT52" s="9"/>
      <c r="EMU52" s="9"/>
      <c r="EMV52" s="9"/>
      <c r="EMW52" s="9"/>
      <c r="EMX52" s="9"/>
      <c r="EMY52" s="9"/>
      <c r="EMZ52" s="9"/>
      <c r="ENA52" s="9"/>
      <c r="ENB52" s="9"/>
      <c r="ENC52" s="9"/>
      <c r="END52" s="9"/>
      <c r="ENE52" s="9"/>
      <c r="ENF52" s="9"/>
      <c r="ENG52" s="9"/>
      <c r="ENH52" s="9"/>
      <c r="ENI52" s="9"/>
      <c r="ENJ52" s="9"/>
      <c r="ENK52" s="9"/>
      <c r="ENL52" s="9"/>
      <c r="ENM52" s="9"/>
      <c r="ENN52" s="9"/>
      <c r="ENO52" s="9"/>
      <c r="ENP52" s="9"/>
      <c r="ENQ52" s="9"/>
      <c r="ENR52" s="9"/>
      <c r="ENS52" s="9"/>
      <c r="ENT52" s="9"/>
      <c r="ENU52" s="9"/>
      <c r="ENV52" s="9"/>
      <c r="ENW52" s="9"/>
      <c r="ENX52" s="9"/>
      <c r="ENY52" s="9"/>
      <c r="ENZ52" s="9"/>
      <c r="EOA52" s="9"/>
      <c r="EOB52" s="9"/>
      <c r="EOC52" s="9"/>
      <c r="EOD52" s="9"/>
      <c r="EOE52" s="9"/>
      <c r="EOF52" s="9"/>
      <c r="EOG52" s="9"/>
      <c r="EOH52" s="9"/>
      <c r="EOI52" s="9"/>
      <c r="EOJ52" s="9"/>
      <c r="EOK52" s="9"/>
      <c r="EOL52" s="9"/>
      <c r="EOM52" s="9"/>
      <c r="EON52" s="9"/>
      <c r="EOO52" s="9"/>
      <c r="EOP52" s="9"/>
      <c r="EOQ52" s="9"/>
      <c r="EOR52" s="9"/>
      <c r="EOS52" s="9"/>
      <c r="EOT52" s="9"/>
      <c r="EOU52" s="9"/>
      <c r="EOV52" s="9"/>
      <c r="EOW52" s="9"/>
      <c r="EOX52" s="9"/>
      <c r="EOY52" s="9"/>
      <c r="EOZ52" s="9"/>
      <c r="EPA52" s="9"/>
      <c r="EPB52" s="9"/>
      <c r="EPC52" s="9"/>
      <c r="EPD52" s="9"/>
      <c r="EPE52" s="9"/>
      <c r="EPF52" s="9"/>
      <c r="EPG52" s="9"/>
      <c r="EPH52" s="9"/>
      <c r="EPI52" s="9"/>
      <c r="EPJ52" s="9"/>
      <c r="EPK52" s="9"/>
      <c r="EPL52" s="9"/>
      <c r="EPM52" s="9"/>
      <c r="EPN52" s="9"/>
      <c r="EPO52" s="9"/>
      <c r="EPP52" s="9"/>
      <c r="EPQ52" s="9"/>
      <c r="EPR52" s="9"/>
      <c r="EPS52" s="9"/>
      <c r="EPT52" s="9"/>
      <c r="EPU52" s="9"/>
      <c r="EPV52" s="9"/>
      <c r="EPW52" s="9"/>
      <c r="EPX52" s="9"/>
      <c r="EPY52" s="9"/>
      <c r="EPZ52" s="9"/>
      <c r="EQA52" s="9"/>
      <c r="EQB52" s="9"/>
      <c r="EQC52" s="9"/>
      <c r="EQD52" s="9"/>
      <c r="EQE52" s="9"/>
      <c r="EQF52" s="9"/>
      <c r="EQG52" s="9"/>
      <c r="EQH52" s="9"/>
      <c r="EQI52" s="9"/>
      <c r="EQJ52" s="9"/>
      <c r="EQK52" s="9"/>
      <c r="EQL52" s="9"/>
      <c r="EQM52" s="9"/>
      <c r="EQN52" s="9"/>
      <c r="EQO52" s="9"/>
      <c r="EQP52" s="9"/>
      <c r="EQQ52" s="9"/>
      <c r="EQR52" s="9"/>
      <c r="EQS52" s="9"/>
      <c r="EQT52" s="9"/>
      <c r="EQU52" s="9"/>
      <c r="EQV52" s="9"/>
      <c r="EQW52" s="9"/>
      <c r="EQX52" s="9"/>
      <c r="EQY52" s="9"/>
      <c r="EQZ52" s="9"/>
      <c r="ERA52" s="9"/>
      <c r="ERB52" s="9"/>
      <c r="ERC52" s="9"/>
      <c r="ERD52" s="9"/>
      <c r="ERE52" s="9"/>
      <c r="ERF52" s="9"/>
      <c r="ERG52" s="9"/>
      <c r="ERH52" s="9"/>
      <c r="ERI52" s="9"/>
      <c r="ERJ52" s="9"/>
      <c r="ERK52" s="9"/>
      <c r="ERL52" s="9"/>
      <c r="ERM52" s="9"/>
      <c r="ERN52" s="9"/>
      <c r="ERO52" s="9"/>
      <c r="ERP52" s="9"/>
      <c r="ERQ52" s="9"/>
      <c r="ERR52" s="9"/>
      <c r="ERS52" s="9"/>
      <c r="ERT52" s="9"/>
      <c r="ERU52" s="9"/>
      <c r="ERV52" s="9"/>
      <c r="ERW52" s="9"/>
      <c r="ERX52" s="9"/>
      <c r="ERY52" s="9"/>
      <c r="ERZ52" s="9"/>
      <c r="ESA52" s="9"/>
      <c r="ESB52" s="9"/>
      <c r="ESC52" s="9"/>
      <c r="ESD52" s="9"/>
      <c r="ESE52" s="9"/>
      <c r="ESF52" s="9"/>
      <c r="ESG52" s="9"/>
      <c r="ESH52" s="9"/>
      <c r="ESI52" s="9"/>
      <c r="ESJ52" s="9"/>
      <c r="ESK52" s="9"/>
      <c r="ESL52" s="9"/>
      <c r="ESM52" s="9"/>
      <c r="ESN52" s="9"/>
      <c r="ESO52" s="9"/>
      <c r="ESP52" s="9"/>
      <c r="ESQ52" s="9"/>
      <c r="ESR52" s="9"/>
      <c r="ESS52" s="9"/>
      <c r="EST52" s="9"/>
      <c r="ESU52" s="9"/>
      <c r="ESV52" s="9"/>
      <c r="ESW52" s="9"/>
      <c r="ESX52" s="9"/>
      <c r="ESY52" s="9"/>
      <c r="ESZ52" s="9"/>
      <c r="ETA52" s="9"/>
      <c r="ETB52" s="9"/>
      <c r="ETC52" s="9"/>
      <c r="ETD52" s="9"/>
      <c r="ETE52" s="9"/>
      <c r="ETF52" s="9"/>
      <c r="ETG52" s="9"/>
      <c r="ETH52" s="9"/>
      <c r="ETI52" s="9"/>
      <c r="ETJ52" s="9"/>
      <c r="ETK52" s="9"/>
      <c r="ETL52" s="9"/>
      <c r="ETM52" s="9"/>
      <c r="ETN52" s="9"/>
      <c r="ETO52" s="9"/>
      <c r="ETP52" s="9"/>
      <c r="ETQ52" s="9"/>
      <c r="ETR52" s="9"/>
      <c r="ETS52" s="9"/>
      <c r="ETT52" s="9"/>
      <c r="ETU52" s="9"/>
      <c r="ETV52" s="9"/>
      <c r="ETW52" s="9"/>
      <c r="ETX52" s="9"/>
      <c r="ETY52" s="9"/>
      <c r="ETZ52" s="9"/>
      <c r="EUA52" s="9"/>
      <c r="EUB52" s="9"/>
      <c r="EUC52" s="9"/>
      <c r="EUD52" s="9"/>
      <c r="EUE52" s="9"/>
      <c r="EUF52" s="9"/>
      <c r="EUG52" s="9"/>
      <c r="EUH52" s="9"/>
      <c r="EUI52" s="9"/>
      <c r="EUJ52" s="9"/>
      <c r="EUK52" s="9"/>
      <c r="EUL52" s="9"/>
      <c r="EUM52" s="9"/>
      <c r="EUN52" s="9"/>
      <c r="EUO52" s="9"/>
      <c r="EUP52" s="9"/>
      <c r="EUQ52" s="9"/>
      <c r="EUR52" s="9"/>
      <c r="EUS52" s="9"/>
      <c r="EUT52" s="9"/>
      <c r="EUU52" s="9"/>
      <c r="EUV52" s="9"/>
      <c r="EUW52" s="9"/>
      <c r="EUX52" s="9"/>
      <c r="EUY52" s="9"/>
      <c r="EUZ52" s="9"/>
      <c r="EVA52" s="9"/>
      <c r="EVB52" s="9"/>
      <c r="EVC52" s="9"/>
      <c r="EVD52" s="9"/>
      <c r="EVE52" s="9"/>
      <c r="EVF52" s="9"/>
      <c r="EVG52" s="9"/>
      <c r="EVH52" s="9"/>
      <c r="EVI52" s="9"/>
      <c r="EVJ52" s="9"/>
      <c r="EVK52" s="9"/>
      <c r="EVL52" s="9"/>
      <c r="EVM52" s="9"/>
      <c r="EVN52" s="9"/>
      <c r="EVO52" s="9"/>
      <c r="EVP52" s="9"/>
      <c r="EVQ52" s="9"/>
      <c r="EVR52" s="9"/>
      <c r="EVS52" s="9"/>
      <c r="EVT52" s="9"/>
      <c r="EVU52" s="9"/>
      <c r="EVV52" s="9"/>
      <c r="EVW52" s="9"/>
      <c r="EVX52" s="9"/>
      <c r="EVY52" s="9"/>
      <c r="EVZ52" s="9"/>
      <c r="EWA52" s="9"/>
      <c r="EWB52" s="9"/>
      <c r="EWC52" s="9"/>
      <c r="EWD52" s="9"/>
      <c r="EWE52" s="9"/>
      <c r="EWF52" s="9"/>
      <c r="EWG52" s="9"/>
      <c r="EWH52" s="9"/>
      <c r="EWI52" s="9"/>
      <c r="EWJ52" s="9"/>
      <c r="EWK52" s="9"/>
      <c r="EWL52" s="9"/>
      <c r="EWM52" s="9"/>
      <c r="EWN52" s="9"/>
      <c r="EWO52" s="9"/>
      <c r="EWP52" s="9"/>
      <c r="EWQ52" s="9"/>
      <c r="EWR52" s="9"/>
      <c r="EWS52" s="9"/>
      <c r="EWT52" s="9"/>
      <c r="EWU52" s="9"/>
      <c r="EWV52" s="9"/>
      <c r="EWW52" s="9"/>
      <c r="EWX52" s="9"/>
      <c r="EWY52" s="9"/>
      <c r="EWZ52" s="9"/>
      <c r="EXA52" s="9"/>
      <c r="EXB52" s="9"/>
      <c r="EXC52" s="9"/>
      <c r="EXD52" s="9"/>
      <c r="EXE52" s="9"/>
      <c r="EXF52" s="9"/>
      <c r="EXG52" s="9"/>
      <c r="EXH52" s="9"/>
      <c r="EXI52" s="9"/>
      <c r="EXJ52" s="9"/>
      <c r="EXK52" s="9"/>
      <c r="EXL52" s="9"/>
      <c r="EXM52" s="9"/>
      <c r="EXN52" s="9"/>
      <c r="EXO52" s="9"/>
      <c r="EXP52" s="9"/>
      <c r="EXQ52" s="9"/>
      <c r="EXR52" s="9"/>
      <c r="EXS52" s="9"/>
      <c r="EXT52" s="9"/>
      <c r="EXU52" s="9"/>
      <c r="EXV52" s="9"/>
      <c r="EXW52" s="9"/>
      <c r="EXX52" s="9"/>
      <c r="EXY52" s="9"/>
      <c r="EXZ52" s="9"/>
      <c r="EYA52" s="9"/>
      <c r="EYB52" s="9"/>
      <c r="EYC52" s="9"/>
      <c r="EYD52" s="9"/>
      <c r="EYE52" s="9"/>
      <c r="EYF52" s="9"/>
      <c r="EYG52" s="9"/>
      <c r="EYH52" s="9"/>
      <c r="EYI52" s="9"/>
      <c r="EYJ52" s="9"/>
      <c r="EYK52" s="9"/>
      <c r="EYL52" s="9"/>
      <c r="EYM52" s="9"/>
      <c r="EYN52" s="9"/>
      <c r="EYO52" s="9"/>
      <c r="EYP52" s="9"/>
      <c r="EYQ52" s="9"/>
      <c r="EYR52" s="9"/>
      <c r="EYS52" s="9"/>
      <c r="EYT52" s="9"/>
      <c r="EYU52" s="9"/>
      <c r="EYV52" s="9"/>
      <c r="EYW52" s="9"/>
      <c r="EYX52" s="9"/>
      <c r="EYY52" s="9"/>
      <c r="EYZ52" s="9"/>
      <c r="EZA52" s="9"/>
      <c r="EZB52" s="9"/>
      <c r="EZC52" s="9"/>
      <c r="EZD52" s="9"/>
      <c r="EZE52" s="9"/>
      <c r="EZF52" s="9"/>
      <c r="EZG52" s="9"/>
      <c r="EZH52" s="9"/>
      <c r="EZI52" s="9"/>
      <c r="EZJ52" s="9"/>
      <c r="EZK52" s="9"/>
      <c r="EZL52" s="9"/>
      <c r="EZM52" s="9"/>
      <c r="EZN52" s="9"/>
      <c r="EZO52" s="9"/>
      <c r="EZP52" s="9"/>
      <c r="EZQ52" s="9"/>
      <c r="EZR52" s="9"/>
      <c r="EZS52" s="9"/>
      <c r="EZT52" s="9"/>
      <c r="EZU52" s="9"/>
      <c r="EZV52" s="9"/>
      <c r="EZW52" s="9"/>
      <c r="EZX52" s="9"/>
      <c r="EZY52" s="9"/>
      <c r="EZZ52" s="9"/>
      <c r="FAA52" s="9"/>
      <c r="FAB52" s="9"/>
      <c r="FAC52" s="9"/>
      <c r="FAD52" s="9"/>
      <c r="FAE52" s="9"/>
      <c r="FAF52" s="9"/>
      <c r="FAG52" s="9"/>
      <c r="FAH52" s="9"/>
      <c r="FAI52" s="9"/>
      <c r="FAJ52" s="9"/>
      <c r="FAK52" s="9"/>
      <c r="FAL52" s="9"/>
      <c r="FAM52" s="9"/>
      <c r="FAN52" s="9"/>
      <c r="FAO52" s="9"/>
      <c r="FAP52" s="9"/>
      <c r="FAQ52" s="9"/>
      <c r="FAR52" s="9"/>
      <c r="FAS52" s="9"/>
      <c r="FAT52" s="9"/>
      <c r="FAU52" s="9"/>
      <c r="FAV52" s="9"/>
      <c r="FAW52" s="9"/>
      <c r="FAX52" s="9"/>
      <c r="FAY52" s="9"/>
      <c r="FAZ52" s="9"/>
      <c r="FBA52" s="9"/>
      <c r="FBB52" s="9"/>
      <c r="FBC52" s="9"/>
      <c r="FBD52" s="9"/>
      <c r="FBE52" s="9"/>
      <c r="FBF52" s="9"/>
      <c r="FBG52" s="9"/>
      <c r="FBH52" s="9"/>
      <c r="FBI52" s="9"/>
      <c r="FBJ52" s="9"/>
      <c r="FBK52" s="9"/>
      <c r="FBL52" s="9"/>
      <c r="FBM52" s="9"/>
      <c r="FBN52" s="9"/>
      <c r="FBO52" s="9"/>
      <c r="FBP52" s="9"/>
      <c r="FBQ52" s="9"/>
      <c r="FBR52" s="9"/>
      <c r="FBS52" s="9"/>
      <c r="FBT52" s="9"/>
      <c r="FBU52" s="9"/>
      <c r="FBV52" s="9"/>
      <c r="FBW52" s="9"/>
      <c r="FBX52" s="9"/>
      <c r="FBY52" s="9"/>
      <c r="FBZ52" s="9"/>
      <c r="FCA52" s="9"/>
      <c r="FCB52" s="9"/>
      <c r="FCC52" s="9"/>
      <c r="FCD52" s="9"/>
      <c r="FCE52" s="9"/>
      <c r="FCF52" s="9"/>
      <c r="FCG52" s="9"/>
      <c r="FCH52" s="9"/>
      <c r="FCI52" s="9"/>
      <c r="FCJ52" s="9"/>
      <c r="FCK52" s="9"/>
      <c r="FCL52" s="9"/>
      <c r="FCM52" s="9"/>
      <c r="FCN52" s="9"/>
      <c r="FCO52" s="9"/>
      <c r="FCP52" s="9"/>
      <c r="FCQ52" s="9"/>
      <c r="FCR52" s="9"/>
      <c r="FCS52" s="9"/>
      <c r="FCT52" s="9"/>
      <c r="FCU52" s="9"/>
      <c r="FCV52" s="9"/>
      <c r="FCW52" s="9"/>
      <c r="FCX52" s="9"/>
      <c r="FCY52" s="9"/>
      <c r="FCZ52" s="9"/>
      <c r="FDA52" s="9"/>
      <c r="FDB52" s="9"/>
      <c r="FDC52" s="9"/>
      <c r="FDD52" s="9"/>
      <c r="FDE52" s="9"/>
      <c r="FDF52" s="9"/>
      <c r="FDG52" s="9"/>
      <c r="FDH52" s="9"/>
      <c r="FDI52" s="9"/>
      <c r="FDJ52" s="9"/>
      <c r="FDK52" s="9"/>
      <c r="FDL52" s="9"/>
      <c r="FDM52" s="9"/>
      <c r="FDN52" s="9"/>
      <c r="FDO52" s="9"/>
      <c r="FDP52" s="9"/>
      <c r="FDQ52" s="9"/>
      <c r="FDR52" s="9"/>
      <c r="FDS52" s="9"/>
      <c r="FDT52" s="9"/>
      <c r="FDU52" s="9"/>
      <c r="FDV52" s="9"/>
      <c r="FDW52" s="9"/>
      <c r="FDX52" s="9"/>
      <c r="FDY52" s="9"/>
      <c r="FDZ52" s="9"/>
      <c r="FEA52" s="9"/>
      <c r="FEB52" s="9"/>
      <c r="FEC52" s="9"/>
      <c r="FED52" s="9"/>
      <c r="FEE52" s="9"/>
      <c r="FEF52" s="9"/>
      <c r="FEG52" s="9"/>
      <c r="FEH52" s="9"/>
      <c r="FEI52" s="9"/>
      <c r="FEJ52" s="9"/>
      <c r="FEK52" s="9"/>
      <c r="FEL52" s="9"/>
      <c r="FEM52" s="9"/>
      <c r="FEN52" s="9"/>
      <c r="FEO52" s="9"/>
      <c r="FEP52" s="9"/>
      <c r="FEQ52" s="9"/>
      <c r="FER52" s="9"/>
      <c r="FES52" s="9"/>
      <c r="FET52" s="9"/>
      <c r="FEU52" s="9"/>
      <c r="FEV52" s="9"/>
      <c r="FEW52" s="9"/>
      <c r="FEX52" s="9"/>
      <c r="FEY52" s="9"/>
      <c r="FEZ52" s="9"/>
      <c r="FFA52" s="9"/>
      <c r="FFB52" s="9"/>
      <c r="FFC52" s="9"/>
      <c r="FFD52" s="9"/>
      <c r="FFE52" s="9"/>
      <c r="FFF52" s="9"/>
      <c r="FFG52" s="9"/>
      <c r="FFH52" s="9"/>
      <c r="FFI52" s="9"/>
      <c r="FFJ52" s="9"/>
      <c r="FFK52" s="9"/>
      <c r="FFL52" s="9"/>
      <c r="FFM52" s="9"/>
      <c r="FFN52" s="9"/>
      <c r="FFO52" s="9"/>
      <c r="FFP52" s="9"/>
      <c r="FFQ52" s="9"/>
      <c r="FFR52" s="9"/>
      <c r="FFS52" s="9"/>
      <c r="FFT52" s="9"/>
      <c r="FFU52" s="9"/>
      <c r="FFV52" s="9"/>
      <c r="FFW52" s="9"/>
      <c r="FFX52" s="9"/>
      <c r="FFY52" s="9"/>
      <c r="FFZ52" s="9"/>
      <c r="FGA52" s="9"/>
      <c r="FGB52" s="9"/>
      <c r="FGC52" s="9"/>
      <c r="FGD52" s="9"/>
      <c r="FGE52" s="9"/>
      <c r="FGF52" s="9"/>
      <c r="FGG52" s="9"/>
      <c r="FGH52" s="9"/>
      <c r="FGI52" s="9"/>
      <c r="FGJ52" s="9"/>
      <c r="FGK52" s="9"/>
      <c r="FGL52" s="9"/>
      <c r="FGM52" s="9"/>
      <c r="FGN52" s="9"/>
      <c r="FGO52" s="9"/>
      <c r="FGP52" s="9"/>
      <c r="FGQ52" s="9"/>
      <c r="FGR52" s="9"/>
      <c r="FGS52" s="9"/>
      <c r="FGT52" s="9"/>
      <c r="FGU52" s="9"/>
      <c r="FGV52" s="9"/>
      <c r="FGW52" s="9"/>
      <c r="FGX52" s="9"/>
      <c r="FGY52" s="9"/>
      <c r="FGZ52" s="9"/>
      <c r="FHA52" s="9"/>
      <c r="FHB52" s="9"/>
      <c r="FHC52" s="9"/>
      <c r="FHD52" s="9"/>
      <c r="FHE52" s="9"/>
      <c r="FHF52" s="9"/>
      <c r="FHG52" s="9"/>
      <c r="FHH52" s="9"/>
      <c r="FHI52" s="9"/>
      <c r="FHJ52" s="9"/>
      <c r="FHK52" s="9"/>
      <c r="FHL52" s="9"/>
      <c r="FHM52" s="9"/>
      <c r="FHN52" s="9"/>
      <c r="FHO52" s="9"/>
      <c r="FHP52" s="9"/>
      <c r="FHQ52" s="9"/>
      <c r="FHR52" s="9"/>
      <c r="FHS52" s="9"/>
      <c r="FHT52" s="9"/>
      <c r="FHU52" s="9"/>
      <c r="FHV52" s="9"/>
      <c r="FHW52" s="9"/>
      <c r="FHX52" s="9"/>
      <c r="FHY52" s="9"/>
      <c r="FHZ52" s="9"/>
      <c r="FIA52" s="9"/>
      <c r="FIB52" s="9"/>
      <c r="FIC52" s="9"/>
      <c r="FID52" s="9"/>
      <c r="FIE52" s="9"/>
      <c r="FIF52" s="9"/>
      <c r="FIG52" s="9"/>
      <c r="FIH52" s="9"/>
      <c r="FII52" s="9"/>
      <c r="FIJ52" s="9"/>
      <c r="FIK52" s="9"/>
      <c r="FIL52" s="9"/>
      <c r="FIM52" s="9"/>
      <c r="FIN52" s="9"/>
      <c r="FIO52" s="9"/>
      <c r="FIP52" s="9"/>
      <c r="FIQ52" s="9"/>
      <c r="FIR52" s="9"/>
      <c r="FIS52" s="9"/>
      <c r="FIT52" s="9"/>
      <c r="FIU52" s="9"/>
      <c r="FIV52" s="9"/>
      <c r="FIW52" s="9"/>
      <c r="FIX52" s="9"/>
      <c r="FIY52" s="9"/>
      <c r="FIZ52" s="9"/>
      <c r="FJA52" s="9"/>
      <c r="FJB52" s="9"/>
      <c r="FJC52" s="9"/>
      <c r="FJD52" s="9"/>
      <c r="FJE52" s="9"/>
      <c r="FJF52" s="9"/>
      <c r="FJG52" s="9"/>
      <c r="FJH52" s="9"/>
      <c r="FJI52" s="9"/>
      <c r="FJJ52" s="9"/>
      <c r="FJK52" s="9"/>
      <c r="FJL52" s="9"/>
      <c r="FJM52" s="9"/>
      <c r="FJN52" s="9"/>
      <c r="FJO52" s="9"/>
      <c r="FJP52" s="9"/>
      <c r="FJQ52" s="9"/>
      <c r="FJR52" s="9"/>
      <c r="FJS52" s="9"/>
      <c r="FJT52" s="9"/>
      <c r="FJU52" s="9"/>
      <c r="FJV52" s="9"/>
      <c r="FJW52" s="9"/>
      <c r="FJX52" s="9"/>
      <c r="FJY52" s="9"/>
      <c r="FJZ52" s="9"/>
      <c r="FKA52" s="9"/>
      <c r="FKB52" s="9"/>
      <c r="FKC52" s="9"/>
      <c r="FKD52" s="9"/>
      <c r="FKE52" s="9"/>
      <c r="FKF52" s="9"/>
      <c r="FKG52" s="9"/>
      <c r="FKH52" s="9"/>
      <c r="FKI52" s="9"/>
      <c r="FKJ52" s="9"/>
      <c r="FKK52" s="9"/>
      <c r="FKL52" s="9"/>
      <c r="FKM52" s="9"/>
      <c r="FKN52" s="9"/>
      <c r="FKO52" s="9"/>
      <c r="FKP52" s="9"/>
      <c r="FKQ52" s="9"/>
      <c r="FKR52" s="9"/>
      <c r="FKS52" s="9"/>
      <c r="FKT52" s="9"/>
      <c r="FKU52" s="9"/>
      <c r="FKV52" s="9"/>
      <c r="FKW52" s="9"/>
      <c r="FKX52" s="9"/>
      <c r="FKY52" s="9"/>
      <c r="FKZ52" s="9"/>
      <c r="FLA52" s="9"/>
      <c r="FLB52" s="9"/>
      <c r="FLC52" s="9"/>
      <c r="FLD52" s="9"/>
      <c r="FLE52" s="9"/>
      <c r="FLF52" s="9"/>
      <c r="FLG52" s="9"/>
      <c r="FLH52" s="9"/>
      <c r="FLI52" s="9"/>
      <c r="FLJ52" s="9"/>
      <c r="FLK52" s="9"/>
      <c r="FLL52" s="9"/>
      <c r="FLM52" s="9"/>
      <c r="FLN52" s="9"/>
      <c r="FLO52" s="9"/>
      <c r="FLP52" s="9"/>
      <c r="FLQ52" s="9"/>
      <c r="FLR52" s="9"/>
      <c r="FLS52" s="9"/>
      <c r="FLT52" s="9"/>
      <c r="FLU52" s="9"/>
      <c r="FLV52" s="9"/>
      <c r="FLW52" s="9"/>
      <c r="FLX52" s="9"/>
      <c r="FLY52" s="9"/>
      <c r="FLZ52" s="9"/>
      <c r="FMA52" s="9"/>
      <c r="FMB52" s="9"/>
      <c r="FMC52" s="9"/>
      <c r="FMD52" s="9"/>
      <c r="FME52" s="9"/>
      <c r="FMF52" s="9"/>
      <c r="FMG52" s="9"/>
      <c r="FMH52" s="9"/>
      <c r="FMI52" s="9"/>
      <c r="FMJ52" s="9"/>
      <c r="FMK52" s="9"/>
      <c r="FML52" s="9"/>
      <c r="FMM52" s="9"/>
      <c r="FMN52" s="9"/>
      <c r="FMO52" s="9"/>
      <c r="FMP52" s="9"/>
      <c r="FMQ52" s="9"/>
      <c r="FMR52" s="9"/>
      <c r="FMS52" s="9"/>
      <c r="FMT52" s="9"/>
      <c r="FMU52" s="9"/>
      <c r="FMV52" s="9"/>
      <c r="FMW52" s="9"/>
      <c r="FMX52" s="9"/>
      <c r="FMY52" s="9"/>
      <c r="FMZ52" s="9"/>
      <c r="FNA52" s="9"/>
      <c r="FNB52" s="9"/>
      <c r="FNC52" s="9"/>
      <c r="FND52" s="9"/>
      <c r="FNE52" s="9"/>
      <c r="FNF52" s="9"/>
      <c r="FNG52" s="9"/>
      <c r="FNH52" s="9"/>
      <c r="FNI52" s="9"/>
      <c r="FNJ52" s="9"/>
      <c r="FNK52" s="9"/>
      <c r="FNL52" s="9"/>
      <c r="FNM52" s="9"/>
      <c r="FNN52" s="9"/>
      <c r="FNO52" s="9"/>
      <c r="FNP52" s="9"/>
      <c r="FNQ52" s="9"/>
      <c r="FNR52" s="9"/>
      <c r="FNS52" s="9"/>
      <c r="FNT52" s="9"/>
      <c r="FNU52" s="9"/>
      <c r="FNV52" s="9"/>
      <c r="FNW52" s="9"/>
      <c r="FNX52" s="9"/>
      <c r="FNY52" s="9"/>
      <c r="FNZ52" s="9"/>
      <c r="FOA52" s="9"/>
      <c r="FOB52" s="9"/>
      <c r="FOC52" s="9"/>
      <c r="FOD52" s="9"/>
      <c r="FOE52" s="9"/>
      <c r="FOF52" s="9"/>
      <c r="FOG52" s="9"/>
      <c r="FOH52" s="9"/>
      <c r="FOI52" s="9"/>
      <c r="FOJ52" s="9"/>
      <c r="FOK52" s="9"/>
      <c r="FOL52" s="9"/>
      <c r="FOM52" s="9"/>
      <c r="FON52" s="9"/>
      <c r="FOO52" s="9"/>
      <c r="FOP52" s="9"/>
      <c r="FOQ52" s="9"/>
      <c r="FOR52" s="9"/>
      <c r="FOS52" s="9"/>
      <c r="FOT52" s="9"/>
      <c r="FOU52" s="9"/>
      <c r="FOV52" s="9"/>
      <c r="FOW52" s="9"/>
      <c r="FOX52" s="9"/>
      <c r="FOY52" s="9"/>
      <c r="FOZ52" s="9"/>
      <c r="FPA52" s="9"/>
      <c r="FPB52" s="9"/>
      <c r="FPC52" s="9"/>
      <c r="FPD52" s="9"/>
      <c r="FPE52" s="9"/>
      <c r="FPF52" s="9"/>
      <c r="FPG52" s="9"/>
      <c r="FPH52" s="9"/>
      <c r="FPI52" s="9"/>
      <c r="FPJ52" s="9"/>
      <c r="FPK52" s="9"/>
      <c r="FPL52" s="9"/>
      <c r="FPM52" s="9"/>
      <c r="FPN52" s="9"/>
      <c r="FPO52" s="9"/>
      <c r="FPP52" s="9"/>
      <c r="FPQ52" s="9"/>
      <c r="FPR52" s="9"/>
      <c r="FPS52" s="9"/>
      <c r="FPT52" s="9"/>
      <c r="FPU52" s="9"/>
      <c r="FPV52" s="9"/>
      <c r="FPW52" s="9"/>
      <c r="FPX52" s="9"/>
      <c r="FPY52" s="9"/>
      <c r="FPZ52" s="9"/>
      <c r="FQA52" s="9"/>
      <c r="FQB52" s="9"/>
      <c r="FQC52" s="9"/>
      <c r="FQD52" s="9"/>
      <c r="FQE52" s="9"/>
      <c r="FQF52" s="9"/>
      <c r="FQG52" s="9"/>
      <c r="FQH52" s="9"/>
      <c r="FQI52" s="9"/>
      <c r="FQJ52" s="9"/>
      <c r="FQK52" s="9"/>
      <c r="FQL52" s="9"/>
      <c r="FQM52" s="9"/>
      <c r="FQN52" s="9"/>
      <c r="FQO52" s="9"/>
      <c r="FQP52" s="9"/>
      <c r="FQQ52" s="9"/>
      <c r="FQR52" s="9"/>
      <c r="FQS52" s="9"/>
      <c r="FQT52" s="9"/>
      <c r="FQU52" s="9"/>
      <c r="FQV52" s="9"/>
      <c r="FQW52" s="9"/>
      <c r="FQX52" s="9"/>
      <c r="FQY52" s="9"/>
      <c r="FQZ52" s="9"/>
      <c r="FRA52" s="9"/>
      <c r="FRB52" s="9"/>
      <c r="FRC52" s="9"/>
      <c r="FRD52" s="9"/>
      <c r="FRE52" s="9"/>
      <c r="FRF52" s="9"/>
      <c r="FRG52" s="9"/>
      <c r="FRH52" s="9"/>
      <c r="FRI52" s="9"/>
      <c r="FRJ52" s="9"/>
      <c r="FRK52" s="9"/>
      <c r="FRL52" s="9"/>
      <c r="FRM52" s="9"/>
      <c r="FRN52" s="9"/>
      <c r="FRO52" s="9"/>
      <c r="FRP52" s="9"/>
      <c r="FRQ52" s="9"/>
      <c r="FRR52" s="9"/>
      <c r="FRS52" s="9"/>
      <c r="FRT52" s="9"/>
      <c r="FRU52" s="9"/>
      <c r="FRV52" s="9"/>
      <c r="FRW52" s="9"/>
      <c r="FRX52" s="9"/>
      <c r="FRY52" s="9"/>
      <c r="FRZ52" s="9"/>
      <c r="FSA52" s="9"/>
      <c r="FSB52" s="9"/>
      <c r="FSC52" s="9"/>
      <c r="FSD52" s="9"/>
      <c r="FSE52" s="9"/>
      <c r="FSF52" s="9"/>
      <c r="FSG52" s="9"/>
      <c r="FSH52" s="9"/>
      <c r="FSI52" s="9"/>
      <c r="FSJ52" s="9"/>
      <c r="FSK52" s="9"/>
      <c r="FSL52" s="9"/>
      <c r="FSM52" s="9"/>
      <c r="FSN52" s="9"/>
      <c r="FSO52" s="9"/>
      <c r="FSP52" s="9"/>
      <c r="FSQ52" s="9"/>
      <c r="FSR52" s="9"/>
      <c r="FSS52" s="9"/>
      <c r="FST52" s="9"/>
      <c r="FSU52" s="9"/>
      <c r="FSV52" s="9"/>
      <c r="FSW52" s="9"/>
      <c r="FSX52" s="9"/>
      <c r="FSY52" s="9"/>
      <c r="FSZ52" s="9"/>
      <c r="FTA52" s="9"/>
      <c r="FTB52" s="9"/>
      <c r="FTC52" s="9"/>
      <c r="FTD52" s="9"/>
      <c r="FTE52" s="9"/>
      <c r="FTF52" s="9"/>
      <c r="FTG52" s="9"/>
      <c r="FTH52" s="9"/>
      <c r="FTI52" s="9"/>
      <c r="FTJ52" s="9"/>
      <c r="FTK52" s="9"/>
      <c r="FTL52" s="9"/>
      <c r="FTM52" s="9"/>
      <c r="FTN52" s="9"/>
      <c r="FTO52" s="9"/>
      <c r="FTP52" s="9"/>
      <c r="FTQ52" s="9"/>
      <c r="FTR52" s="9"/>
      <c r="FTS52" s="9"/>
      <c r="FTT52" s="9"/>
      <c r="FTU52" s="9"/>
      <c r="FTV52" s="9"/>
      <c r="FTW52" s="9"/>
      <c r="FTX52" s="9"/>
      <c r="FTY52" s="9"/>
      <c r="FTZ52" s="9"/>
      <c r="FUA52" s="9"/>
      <c r="FUB52" s="9"/>
      <c r="FUC52" s="9"/>
      <c r="FUD52" s="9"/>
      <c r="FUE52" s="9"/>
      <c r="FUF52" s="9"/>
      <c r="FUG52" s="9"/>
      <c r="FUH52" s="9"/>
      <c r="FUI52" s="9"/>
      <c r="FUJ52" s="9"/>
      <c r="FUK52" s="9"/>
      <c r="FUL52" s="9"/>
      <c r="FUM52" s="9"/>
      <c r="FUN52" s="9"/>
      <c r="FUO52" s="9"/>
      <c r="FUP52" s="9"/>
      <c r="FUQ52" s="9"/>
      <c r="FUR52" s="9"/>
      <c r="FUS52" s="9"/>
      <c r="FUT52" s="9"/>
      <c r="FUU52" s="9"/>
      <c r="FUV52" s="9"/>
      <c r="FUW52" s="9"/>
      <c r="FUX52" s="9"/>
      <c r="FUY52" s="9"/>
      <c r="FUZ52" s="9"/>
      <c r="FVA52" s="9"/>
      <c r="FVB52" s="9"/>
      <c r="FVC52" s="9"/>
      <c r="FVD52" s="9"/>
      <c r="FVE52" s="9"/>
      <c r="FVF52" s="9"/>
      <c r="FVG52" s="9"/>
      <c r="FVH52" s="9"/>
      <c r="FVI52" s="9"/>
      <c r="FVJ52" s="9"/>
      <c r="FVK52" s="9"/>
      <c r="FVL52" s="9"/>
      <c r="FVM52" s="9"/>
      <c r="FVN52" s="9"/>
      <c r="FVO52" s="9"/>
      <c r="FVP52" s="9"/>
      <c r="FVQ52" s="9"/>
      <c r="FVR52" s="9"/>
      <c r="FVS52" s="9"/>
      <c r="FVT52" s="9"/>
      <c r="FVU52" s="9"/>
      <c r="FVV52" s="9"/>
      <c r="FVW52" s="9"/>
      <c r="FVX52" s="9"/>
      <c r="FVY52" s="9"/>
      <c r="FVZ52" s="9"/>
      <c r="FWA52" s="9"/>
      <c r="FWB52" s="9"/>
      <c r="FWC52" s="9"/>
      <c r="FWD52" s="9"/>
      <c r="FWE52" s="9"/>
      <c r="FWF52" s="9"/>
      <c r="FWG52" s="9"/>
      <c r="FWH52" s="9"/>
      <c r="FWI52" s="9"/>
      <c r="FWJ52" s="9"/>
      <c r="FWK52" s="9"/>
      <c r="FWL52" s="9"/>
      <c r="FWM52" s="9"/>
      <c r="FWN52" s="9"/>
      <c r="FWO52" s="9"/>
      <c r="FWP52" s="9"/>
      <c r="FWQ52" s="9"/>
      <c r="FWR52" s="9"/>
      <c r="FWS52" s="9"/>
      <c r="FWT52" s="9"/>
      <c r="FWU52" s="9"/>
      <c r="FWV52" s="9"/>
      <c r="FWW52" s="9"/>
      <c r="FWX52" s="9"/>
      <c r="FWY52" s="9"/>
      <c r="FWZ52" s="9"/>
      <c r="FXA52" s="9"/>
      <c r="FXB52" s="9"/>
      <c r="FXC52" s="9"/>
      <c r="FXD52" s="9"/>
      <c r="FXE52" s="9"/>
      <c r="FXF52" s="9"/>
      <c r="FXG52" s="9"/>
      <c r="FXH52" s="9"/>
      <c r="FXI52" s="9"/>
      <c r="FXJ52" s="9"/>
      <c r="FXK52" s="9"/>
      <c r="FXL52" s="9"/>
      <c r="FXM52" s="9"/>
      <c r="FXN52" s="9"/>
      <c r="FXO52" s="9"/>
      <c r="FXP52" s="9"/>
      <c r="FXQ52" s="9"/>
      <c r="FXR52" s="9"/>
      <c r="FXS52" s="9"/>
      <c r="FXT52" s="9"/>
      <c r="FXU52" s="9"/>
      <c r="FXV52" s="9"/>
      <c r="FXW52" s="9"/>
      <c r="FXX52" s="9"/>
      <c r="FXY52" s="9"/>
      <c r="FXZ52" s="9"/>
      <c r="FYA52" s="9"/>
      <c r="FYB52" s="9"/>
      <c r="FYC52" s="9"/>
      <c r="FYD52" s="9"/>
      <c r="FYE52" s="9"/>
      <c r="FYF52" s="9"/>
      <c r="FYG52" s="9"/>
      <c r="FYH52" s="9"/>
      <c r="FYI52" s="9"/>
      <c r="FYJ52" s="9"/>
      <c r="FYK52" s="9"/>
      <c r="FYL52" s="9"/>
      <c r="FYM52" s="9"/>
      <c r="FYN52" s="9"/>
      <c r="FYO52" s="9"/>
      <c r="FYP52" s="9"/>
      <c r="FYQ52" s="9"/>
      <c r="FYR52" s="9"/>
      <c r="FYS52" s="9"/>
      <c r="FYT52" s="9"/>
      <c r="FYU52" s="9"/>
      <c r="FYV52" s="9"/>
      <c r="FYW52" s="9"/>
      <c r="FYX52" s="9"/>
      <c r="FYY52" s="9"/>
      <c r="FYZ52" s="9"/>
      <c r="FZA52" s="9"/>
      <c r="FZB52" s="9"/>
      <c r="FZC52" s="9"/>
      <c r="FZD52" s="9"/>
      <c r="FZE52" s="9"/>
      <c r="FZF52" s="9"/>
      <c r="FZG52" s="9"/>
      <c r="FZH52" s="9"/>
      <c r="FZI52" s="9"/>
      <c r="FZJ52" s="9"/>
      <c r="FZK52" s="9"/>
      <c r="FZL52" s="9"/>
      <c r="FZM52" s="9"/>
      <c r="FZN52" s="9"/>
      <c r="FZO52" s="9"/>
      <c r="FZP52" s="9"/>
      <c r="FZQ52" s="9"/>
      <c r="FZR52" s="9"/>
      <c r="FZS52" s="9"/>
      <c r="FZT52" s="9"/>
      <c r="FZU52" s="9"/>
      <c r="FZV52" s="9"/>
      <c r="FZW52" s="9"/>
      <c r="FZX52" s="9"/>
      <c r="FZY52" s="9"/>
      <c r="FZZ52" s="9"/>
      <c r="GAA52" s="9"/>
      <c r="GAB52" s="9"/>
      <c r="GAC52" s="9"/>
      <c r="GAD52" s="9"/>
      <c r="GAE52" s="9"/>
      <c r="GAF52" s="9"/>
      <c r="GAG52" s="9"/>
      <c r="GAH52" s="9"/>
      <c r="GAI52" s="9"/>
      <c r="GAJ52" s="9"/>
      <c r="GAK52" s="9"/>
      <c r="GAL52" s="9"/>
      <c r="GAM52" s="9"/>
      <c r="GAN52" s="9"/>
      <c r="GAO52" s="9"/>
      <c r="GAP52" s="9"/>
      <c r="GAQ52" s="9"/>
      <c r="GAR52" s="9"/>
      <c r="GAS52" s="9"/>
      <c r="GAT52" s="9"/>
      <c r="GAU52" s="9"/>
      <c r="GAV52" s="9"/>
      <c r="GAW52" s="9"/>
      <c r="GAX52" s="9"/>
      <c r="GAY52" s="9"/>
      <c r="GAZ52" s="9"/>
      <c r="GBA52" s="9"/>
      <c r="GBB52" s="9"/>
      <c r="GBC52" s="9"/>
      <c r="GBD52" s="9"/>
      <c r="GBE52" s="9"/>
      <c r="GBF52" s="9"/>
      <c r="GBG52" s="9"/>
      <c r="GBH52" s="9"/>
      <c r="GBI52" s="9"/>
      <c r="GBJ52" s="9"/>
      <c r="GBK52" s="9"/>
      <c r="GBL52" s="9"/>
      <c r="GBM52" s="9"/>
      <c r="GBN52" s="9"/>
      <c r="GBO52" s="9"/>
      <c r="GBP52" s="9"/>
      <c r="GBQ52" s="9"/>
      <c r="GBR52" s="9"/>
      <c r="GBS52" s="9"/>
      <c r="GBT52" s="9"/>
      <c r="GBU52" s="9"/>
      <c r="GBV52" s="9"/>
      <c r="GBW52" s="9"/>
      <c r="GBX52" s="9"/>
      <c r="GBY52" s="9"/>
      <c r="GBZ52" s="9"/>
      <c r="GCA52" s="9"/>
      <c r="GCB52" s="9"/>
      <c r="GCC52" s="9"/>
      <c r="GCD52" s="9"/>
      <c r="GCE52" s="9"/>
      <c r="GCF52" s="9"/>
      <c r="GCG52" s="9"/>
      <c r="GCH52" s="9"/>
      <c r="GCI52" s="9"/>
      <c r="GCJ52" s="9"/>
      <c r="GCK52" s="9"/>
      <c r="GCL52" s="9"/>
      <c r="GCM52" s="9"/>
      <c r="GCN52" s="9"/>
      <c r="GCO52" s="9"/>
      <c r="GCP52" s="9"/>
      <c r="GCQ52" s="9"/>
      <c r="GCR52" s="9"/>
      <c r="GCS52" s="9"/>
      <c r="GCT52" s="9"/>
      <c r="GCU52" s="9"/>
      <c r="GCV52" s="9"/>
      <c r="GCW52" s="9"/>
      <c r="GCX52" s="9"/>
      <c r="GCY52" s="9"/>
      <c r="GCZ52" s="9"/>
      <c r="GDA52" s="9"/>
      <c r="GDB52" s="9"/>
      <c r="GDC52" s="9"/>
      <c r="GDD52" s="9"/>
      <c r="GDE52" s="9"/>
      <c r="GDF52" s="9"/>
      <c r="GDG52" s="9"/>
      <c r="GDH52" s="9"/>
      <c r="GDI52" s="9"/>
      <c r="GDJ52" s="9"/>
      <c r="GDK52" s="9"/>
      <c r="GDL52" s="9"/>
      <c r="GDM52" s="9"/>
      <c r="GDN52" s="9"/>
      <c r="GDO52" s="9"/>
      <c r="GDP52" s="9"/>
      <c r="GDQ52" s="9"/>
      <c r="GDR52" s="9"/>
      <c r="GDS52" s="9"/>
      <c r="GDT52" s="9"/>
      <c r="GDU52" s="9"/>
      <c r="GDV52" s="9"/>
      <c r="GDW52" s="9"/>
      <c r="GDX52" s="9"/>
      <c r="GDY52" s="9"/>
      <c r="GDZ52" s="9"/>
      <c r="GEA52" s="9"/>
      <c r="GEB52" s="9"/>
      <c r="GEC52" s="9"/>
      <c r="GED52" s="9"/>
      <c r="GEE52" s="9"/>
      <c r="GEF52" s="9"/>
      <c r="GEG52" s="9"/>
      <c r="GEH52" s="9"/>
      <c r="GEI52" s="9"/>
      <c r="GEJ52" s="9"/>
      <c r="GEK52" s="9"/>
      <c r="GEL52" s="9"/>
      <c r="GEM52" s="9"/>
      <c r="GEN52" s="9"/>
      <c r="GEO52" s="9"/>
      <c r="GEP52" s="9"/>
      <c r="GEQ52" s="9"/>
      <c r="GER52" s="9"/>
      <c r="GES52" s="9"/>
      <c r="GET52" s="9"/>
      <c r="GEU52" s="9"/>
      <c r="GEV52" s="9"/>
      <c r="GEW52" s="9"/>
      <c r="GEX52" s="9"/>
      <c r="GEY52" s="9"/>
      <c r="GEZ52" s="9"/>
      <c r="GFA52" s="9"/>
      <c r="GFB52" s="9"/>
      <c r="GFC52" s="9"/>
      <c r="GFD52" s="9"/>
      <c r="GFE52" s="9"/>
      <c r="GFF52" s="9"/>
      <c r="GFG52" s="9"/>
      <c r="GFH52" s="9"/>
      <c r="GFI52" s="9"/>
      <c r="GFJ52" s="9"/>
      <c r="GFK52" s="9"/>
      <c r="GFL52" s="9"/>
      <c r="GFM52" s="9"/>
      <c r="GFN52" s="9"/>
      <c r="GFO52" s="9"/>
      <c r="GFP52" s="9"/>
      <c r="GFQ52" s="9"/>
      <c r="GFR52" s="9"/>
      <c r="GFS52" s="9"/>
      <c r="GFT52" s="9"/>
      <c r="GFU52" s="9"/>
      <c r="GFV52" s="9"/>
      <c r="GFW52" s="9"/>
      <c r="GFX52" s="9"/>
      <c r="GFY52" s="9"/>
      <c r="GFZ52" s="9"/>
      <c r="GGA52" s="9"/>
      <c r="GGB52" s="9"/>
      <c r="GGC52" s="9"/>
      <c r="GGD52" s="9"/>
      <c r="GGE52" s="9"/>
      <c r="GGF52" s="9"/>
      <c r="GGG52" s="9"/>
      <c r="GGH52" s="9"/>
      <c r="GGI52" s="9"/>
      <c r="GGJ52" s="9"/>
      <c r="GGK52" s="9"/>
      <c r="GGL52" s="9"/>
      <c r="GGM52" s="9"/>
      <c r="GGN52" s="9"/>
      <c r="GGO52" s="9"/>
      <c r="GGP52" s="9"/>
      <c r="GGQ52" s="9"/>
      <c r="GGR52" s="9"/>
      <c r="GGS52" s="9"/>
      <c r="GGT52" s="9"/>
      <c r="GGU52" s="9"/>
      <c r="GGV52" s="9"/>
      <c r="GGW52" s="9"/>
      <c r="GGX52" s="9"/>
      <c r="GGY52" s="9"/>
      <c r="GGZ52" s="9"/>
      <c r="GHA52" s="9"/>
      <c r="GHB52" s="9"/>
      <c r="GHC52" s="9"/>
      <c r="GHD52" s="9"/>
      <c r="GHE52" s="9"/>
      <c r="GHF52" s="9"/>
      <c r="GHG52" s="9"/>
      <c r="GHH52" s="9"/>
      <c r="GHI52" s="9"/>
      <c r="GHJ52" s="9"/>
      <c r="GHK52" s="9"/>
      <c r="GHL52" s="9"/>
      <c r="GHM52" s="9"/>
      <c r="GHN52" s="9"/>
      <c r="GHO52" s="9"/>
      <c r="GHP52" s="9"/>
      <c r="GHQ52" s="9"/>
      <c r="GHR52" s="9"/>
      <c r="GHS52" s="9"/>
      <c r="GHT52" s="9"/>
      <c r="GHU52" s="9"/>
      <c r="GHV52" s="9"/>
      <c r="GHW52" s="9"/>
      <c r="GHX52" s="9"/>
      <c r="GHY52" s="9"/>
      <c r="GHZ52" s="9"/>
      <c r="GIA52" s="9"/>
      <c r="GIB52" s="9"/>
      <c r="GIC52" s="9"/>
      <c r="GID52" s="9"/>
      <c r="GIE52" s="9"/>
      <c r="GIF52" s="9"/>
      <c r="GIG52" s="9"/>
      <c r="GIH52" s="9"/>
      <c r="GII52" s="9"/>
      <c r="GIJ52" s="9"/>
      <c r="GIK52" s="9"/>
      <c r="GIL52" s="9"/>
      <c r="GIM52" s="9"/>
      <c r="GIN52" s="9"/>
      <c r="GIO52" s="9"/>
      <c r="GIP52" s="9"/>
      <c r="GIQ52" s="9"/>
      <c r="GIR52" s="9"/>
      <c r="GIS52" s="9"/>
      <c r="GIT52" s="9"/>
      <c r="GIU52" s="9"/>
      <c r="GIV52" s="9"/>
      <c r="GIW52" s="9"/>
      <c r="GIX52" s="9"/>
      <c r="GIY52" s="9"/>
      <c r="GIZ52" s="9"/>
      <c r="GJA52" s="9"/>
      <c r="GJB52" s="9"/>
      <c r="GJC52" s="9"/>
      <c r="GJD52" s="9"/>
      <c r="GJE52" s="9"/>
      <c r="GJF52" s="9"/>
      <c r="GJG52" s="9"/>
      <c r="GJH52" s="9"/>
      <c r="GJI52" s="9"/>
      <c r="GJJ52" s="9"/>
      <c r="GJK52" s="9"/>
      <c r="GJL52" s="9"/>
      <c r="GJM52" s="9"/>
      <c r="GJN52" s="9"/>
      <c r="GJO52" s="9"/>
      <c r="GJP52" s="9"/>
      <c r="GJQ52" s="9"/>
      <c r="GJR52" s="9"/>
      <c r="GJS52" s="9"/>
      <c r="GJT52" s="9"/>
      <c r="GJU52" s="9"/>
      <c r="GJV52" s="9"/>
      <c r="GJW52" s="9"/>
      <c r="GJX52" s="9"/>
      <c r="GJY52" s="9"/>
      <c r="GJZ52" s="9"/>
      <c r="GKA52" s="9"/>
      <c r="GKB52" s="9"/>
      <c r="GKC52" s="9"/>
      <c r="GKD52" s="9"/>
      <c r="GKE52" s="9"/>
      <c r="GKF52" s="9"/>
      <c r="GKG52" s="9"/>
      <c r="GKH52" s="9"/>
      <c r="GKI52" s="9"/>
      <c r="GKJ52" s="9"/>
      <c r="GKK52" s="9"/>
      <c r="GKL52" s="9"/>
      <c r="GKM52" s="9"/>
      <c r="GKN52" s="9"/>
      <c r="GKO52" s="9"/>
      <c r="GKP52" s="9"/>
      <c r="GKQ52" s="9"/>
      <c r="GKR52" s="9"/>
      <c r="GKS52" s="9"/>
      <c r="GKT52" s="9"/>
      <c r="GKU52" s="9"/>
      <c r="GKV52" s="9"/>
      <c r="GKW52" s="9"/>
      <c r="GKX52" s="9"/>
      <c r="GKY52" s="9"/>
      <c r="GKZ52" s="9"/>
      <c r="GLA52" s="9"/>
      <c r="GLB52" s="9"/>
      <c r="GLC52" s="9"/>
      <c r="GLD52" s="9"/>
      <c r="GLE52" s="9"/>
      <c r="GLF52" s="9"/>
      <c r="GLG52" s="9"/>
      <c r="GLH52" s="9"/>
      <c r="GLI52" s="9"/>
      <c r="GLJ52" s="9"/>
      <c r="GLK52" s="9"/>
      <c r="GLL52" s="9"/>
      <c r="GLM52" s="9"/>
      <c r="GLN52" s="9"/>
      <c r="GLO52" s="9"/>
      <c r="GLP52" s="9"/>
      <c r="GLQ52" s="9"/>
      <c r="GLR52" s="9"/>
      <c r="GLS52" s="9"/>
      <c r="GLT52" s="9"/>
      <c r="GLU52" s="9"/>
      <c r="GLV52" s="9"/>
      <c r="GLW52" s="9"/>
      <c r="GLX52" s="9"/>
      <c r="GLY52" s="9"/>
      <c r="GLZ52" s="9"/>
      <c r="GMA52" s="9"/>
      <c r="GMB52" s="9"/>
      <c r="GMC52" s="9"/>
      <c r="GMD52" s="9"/>
      <c r="GME52" s="9"/>
      <c r="GMF52" s="9"/>
      <c r="GMG52" s="9"/>
      <c r="GMH52" s="9"/>
      <c r="GMI52" s="9"/>
      <c r="GMJ52" s="9"/>
      <c r="GMK52" s="9"/>
      <c r="GML52" s="9"/>
      <c r="GMM52" s="9"/>
      <c r="GMN52" s="9"/>
      <c r="GMO52" s="9"/>
      <c r="GMP52" s="9"/>
      <c r="GMQ52" s="9"/>
      <c r="GMR52" s="9"/>
      <c r="GMS52" s="9"/>
      <c r="GMT52" s="9"/>
      <c r="GMU52" s="9"/>
      <c r="GMV52" s="9"/>
      <c r="GMW52" s="9"/>
      <c r="GMX52" s="9"/>
      <c r="GMY52" s="9"/>
      <c r="GMZ52" s="9"/>
      <c r="GNA52" s="9"/>
      <c r="GNB52" s="9"/>
      <c r="GNC52" s="9"/>
      <c r="GND52" s="9"/>
      <c r="GNE52" s="9"/>
      <c r="GNF52" s="9"/>
      <c r="GNG52" s="9"/>
      <c r="GNH52" s="9"/>
      <c r="GNI52" s="9"/>
      <c r="GNJ52" s="9"/>
      <c r="GNK52" s="9"/>
      <c r="GNL52" s="9"/>
      <c r="GNM52" s="9"/>
      <c r="GNN52" s="9"/>
      <c r="GNO52" s="9"/>
      <c r="GNP52" s="9"/>
      <c r="GNQ52" s="9"/>
      <c r="GNR52" s="9"/>
      <c r="GNS52" s="9"/>
      <c r="GNT52" s="9"/>
      <c r="GNU52" s="9"/>
      <c r="GNV52" s="9"/>
      <c r="GNW52" s="9"/>
      <c r="GNX52" s="9"/>
      <c r="GNY52" s="9"/>
      <c r="GNZ52" s="9"/>
      <c r="GOA52" s="9"/>
      <c r="GOB52" s="9"/>
      <c r="GOC52" s="9"/>
      <c r="GOD52" s="9"/>
      <c r="GOE52" s="9"/>
      <c r="GOF52" s="9"/>
      <c r="GOG52" s="9"/>
      <c r="GOH52" s="9"/>
      <c r="GOI52" s="9"/>
      <c r="GOJ52" s="9"/>
      <c r="GOK52" s="9"/>
      <c r="GOL52" s="9"/>
      <c r="GOM52" s="9"/>
      <c r="GON52" s="9"/>
      <c r="GOO52" s="9"/>
      <c r="GOP52" s="9"/>
      <c r="GOQ52" s="9"/>
      <c r="GOR52" s="9"/>
      <c r="GOS52" s="9"/>
      <c r="GOT52" s="9"/>
      <c r="GOU52" s="9"/>
      <c r="GOV52" s="9"/>
      <c r="GOW52" s="9"/>
      <c r="GOX52" s="9"/>
      <c r="GOY52" s="9"/>
      <c r="GOZ52" s="9"/>
      <c r="GPA52" s="9"/>
      <c r="GPB52" s="9"/>
      <c r="GPC52" s="9"/>
      <c r="GPD52" s="9"/>
      <c r="GPE52" s="9"/>
      <c r="GPF52" s="9"/>
      <c r="GPG52" s="9"/>
      <c r="GPH52" s="9"/>
      <c r="GPI52" s="9"/>
      <c r="GPJ52" s="9"/>
      <c r="GPK52" s="9"/>
      <c r="GPL52" s="9"/>
      <c r="GPM52" s="9"/>
      <c r="GPN52" s="9"/>
      <c r="GPO52" s="9"/>
      <c r="GPP52" s="9"/>
      <c r="GPQ52" s="9"/>
      <c r="GPR52" s="9"/>
      <c r="GPS52" s="9"/>
      <c r="GPT52" s="9"/>
      <c r="GPU52" s="9"/>
      <c r="GPV52" s="9"/>
      <c r="GPW52" s="9"/>
      <c r="GPX52" s="9"/>
      <c r="GPY52" s="9"/>
      <c r="GPZ52" s="9"/>
      <c r="GQA52" s="9"/>
      <c r="GQB52" s="9"/>
      <c r="GQC52" s="9"/>
      <c r="GQD52" s="9"/>
      <c r="GQE52" s="9"/>
      <c r="GQF52" s="9"/>
      <c r="GQG52" s="9"/>
      <c r="GQH52" s="9"/>
      <c r="GQI52" s="9"/>
      <c r="GQJ52" s="9"/>
      <c r="GQK52" s="9"/>
      <c r="GQL52" s="9"/>
      <c r="GQM52" s="9"/>
      <c r="GQN52" s="9"/>
      <c r="GQO52" s="9"/>
      <c r="GQP52" s="9"/>
      <c r="GQQ52" s="9"/>
      <c r="GQR52" s="9"/>
      <c r="GQS52" s="9"/>
      <c r="GQT52" s="9"/>
      <c r="GQU52" s="9"/>
      <c r="GQV52" s="9"/>
      <c r="GQW52" s="9"/>
      <c r="GQX52" s="9"/>
      <c r="GQY52" s="9"/>
      <c r="GQZ52" s="9"/>
      <c r="GRA52" s="9"/>
      <c r="GRB52" s="9"/>
      <c r="GRC52" s="9"/>
      <c r="GRD52" s="9"/>
      <c r="GRE52" s="9"/>
      <c r="GRF52" s="9"/>
      <c r="GRG52" s="9"/>
      <c r="GRH52" s="9"/>
      <c r="GRI52" s="9"/>
      <c r="GRJ52" s="9"/>
      <c r="GRK52" s="9"/>
      <c r="GRL52" s="9"/>
      <c r="GRM52" s="9"/>
      <c r="GRN52" s="9"/>
      <c r="GRO52" s="9"/>
      <c r="GRP52" s="9"/>
      <c r="GRQ52" s="9"/>
      <c r="GRR52" s="9"/>
      <c r="GRS52" s="9"/>
      <c r="GRT52" s="9"/>
      <c r="GRU52" s="9"/>
      <c r="GRV52" s="9"/>
      <c r="GRW52" s="9"/>
      <c r="GRX52" s="9"/>
      <c r="GRY52" s="9"/>
      <c r="GRZ52" s="9"/>
      <c r="GSA52" s="9"/>
      <c r="GSB52" s="9"/>
      <c r="GSC52" s="9"/>
      <c r="GSD52" s="9"/>
      <c r="GSE52" s="9"/>
      <c r="GSF52" s="9"/>
      <c r="GSG52" s="9"/>
      <c r="GSH52" s="9"/>
      <c r="GSI52" s="9"/>
      <c r="GSJ52" s="9"/>
      <c r="GSK52" s="9"/>
      <c r="GSL52" s="9"/>
      <c r="GSM52" s="9"/>
      <c r="GSN52" s="9"/>
      <c r="GSO52" s="9"/>
      <c r="GSP52" s="9"/>
      <c r="GSQ52" s="9"/>
      <c r="GSR52" s="9"/>
      <c r="GSS52" s="9"/>
      <c r="GST52" s="9"/>
      <c r="GSU52" s="9"/>
      <c r="GSV52" s="9"/>
      <c r="GSW52" s="9"/>
      <c r="GSX52" s="9"/>
      <c r="GSY52" s="9"/>
      <c r="GSZ52" s="9"/>
      <c r="GTA52" s="9"/>
      <c r="GTB52" s="9"/>
      <c r="GTC52" s="9"/>
      <c r="GTD52" s="9"/>
      <c r="GTE52" s="9"/>
      <c r="GTF52" s="9"/>
      <c r="GTG52" s="9"/>
      <c r="GTH52" s="9"/>
      <c r="GTI52" s="9"/>
      <c r="GTJ52" s="9"/>
      <c r="GTK52" s="9"/>
      <c r="GTL52" s="9"/>
      <c r="GTM52" s="9"/>
      <c r="GTN52" s="9"/>
      <c r="GTO52" s="9"/>
      <c r="GTP52" s="9"/>
      <c r="GTQ52" s="9"/>
      <c r="GTR52" s="9"/>
      <c r="GTS52" s="9"/>
      <c r="GTT52" s="9"/>
      <c r="GTU52" s="9"/>
      <c r="GTV52" s="9"/>
      <c r="GTW52" s="9"/>
      <c r="GTX52" s="9"/>
      <c r="GTY52" s="9"/>
      <c r="GTZ52" s="9"/>
      <c r="GUA52" s="9"/>
      <c r="GUB52" s="9"/>
      <c r="GUC52" s="9"/>
      <c r="GUD52" s="9"/>
      <c r="GUE52" s="9"/>
      <c r="GUF52" s="9"/>
      <c r="GUG52" s="9"/>
      <c r="GUH52" s="9"/>
      <c r="GUI52" s="9"/>
      <c r="GUJ52" s="9"/>
      <c r="GUK52" s="9"/>
      <c r="GUL52" s="9"/>
      <c r="GUM52" s="9"/>
      <c r="GUN52" s="9"/>
      <c r="GUO52" s="9"/>
      <c r="GUP52" s="9"/>
      <c r="GUQ52" s="9"/>
      <c r="GUR52" s="9"/>
      <c r="GUS52" s="9"/>
      <c r="GUT52" s="9"/>
      <c r="GUU52" s="9"/>
      <c r="GUV52" s="9"/>
      <c r="GUW52" s="9"/>
      <c r="GUX52" s="9"/>
      <c r="GUY52" s="9"/>
      <c r="GUZ52" s="9"/>
      <c r="GVA52" s="9"/>
      <c r="GVB52" s="9"/>
      <c r="GVC52" s="9"/>
      <c r="GVD52" s="9"/>
      <c r="GVE52" s="9"/>
      <c r="GVF52" s="9"/>
      <c r="GVG52" s="9"/>
      <c r="GVH52" s="9"/>
      <c r="GVI52" s="9"/>
      <c r="GVJ52" s="9"/>
      <c r="GVK52" s="9"/>
      <c r="GVL52" s="9"/>
      <c r="GVM52" s="9"/>
      <c r="GVN52" s="9"/>
      <c r="GVO52" s="9"/>
      <c r="GVP52" s="9"/>
      <c r="GVQ52" s="9"/>
      <c r="GVR52" s="9"/>
      <c r="GVS52" s="9"/>
      <c r="GVT52" s="9"/>
      <c r="GVU52" s="9"/>
      <c r="GVV52" s="9"/>
      <c r="GVW52" s="9"/>
      <c r="GVX52" s="9"/>
      <c r="GVY52" s="9"/>
      <c r="GVZ52" s="9"/>
      <c r="GWA52" s="9"/>
      <c r="GWB52" s="9"/>
      <c r="GWC52" s="9"/>
      <c r="GWD52" s="9"/>
      <c r="GWE52" s="9"/>
      <c r="GWF52" s="9"/>
      <c r="GWG52" s="9"/>
      <c r="GWH52" s="9"/>
      <c r="GWI52" s="9"/>
      <c r="GWJ52" s="9"/>
      <c r="GWK52" s="9"/>
      <c r="GWL52" s="9"/>
      <c r="GWM52" s="9"/>
      <c r="GWN52" s="9"/>
      <c r="GWO52" s="9"/>
      <c r="GWP52" s="9"/>
      <c r="GWQ52" s="9"/>
      <c r="GWR52" s="9"/>
      <c r="GWS52" s="9"/>
      <c r="GWT52" s="9"/>
      <c r="GWU52" s="9"/>
      <c r="GWV52" s="9"/>
      <c r="GWW52" s="9"/>
      <c r="GWX52" s="9"/>
      <c r="GWY52" s="9"/>
      <c r="GWZ52" s="9"/>
      <c r="GXA52" s="9"/>
      <c r="GXB52" s="9"/>
      <c r="GXC52" s="9"/>
      <c r="GXD52" s="9"/>
      <c r="GXE52" s="9"/>
      <c r="GXF52" s="9"/>
      <c r="GXG52" s="9"/>
      <c r="GXH52" s="9"/>
      <c r="GXI52" s="9"/>
      <c r="GXJ52" s="9"/>
      <c r="GXK52" s="9"/>
      <c r="GXL52" s="9"/>
      <c r="GXM52" s="9"/>
      <c r="GXN52" s="9"/>
      <c r="GXO52" s="9"/>
      <c r="GXP52" s="9"/>
      <c r="GXQ52" s="9"/>
      <c r="GXR52" s="9"/>
      <c r="GXS52" s="9"/>
      <c r="GXT52" s="9"/>
      <c r="GXU52" s="9"/>
      <c r="GXV52" s="9"/>
      <c r="GXW52" s="9"/>
      <c r="GXX52" s="9"/>
      <c r="GXY52" s="9"/>
      <c r="GXZ52" s="9"/>
      <c r="GYA52" s="9"/>
      <c r="GYB52" s="9"/>
      <c r="GYC52" s="9"/>
      <c r="GYD52" s="9"/>
      <c r="GYE52" s="9"/>
      <c r="GYF52" s="9"/>
      <c r="GYG52" s="9"/>
      <c r="GYH52" s="9"/>
      <c r="GYI52" s="9"/>
      <c r="GYJ52" s="9"/>
      <c r="GYK52" s="9"/>
      <c r="GYL52" s="9"/>
      <c r="GYM52" s="9"/>
      <c r="GYN52" s="9"/>
      <c r="GYO52" s="9"/>
      <c r="GYP52" s="9"/>
      <c r="GYQ52" s="9"/>
      <c r="GYR52" s="9"/>
      <c r="GYS52" s="9"/>
      <c r="GYT52" s="9"/>
      <c r="GYU52" s="9"/>
      <c r="GYV52" s="9"/>
      <c r="GYW52" s="9"/>
      <c r="GYX52" s="9"/>
      <c r="GYY52" s="9"/>
      <c r="GYZ52" s="9"/>
      <c r="GZA52" s="9"/>
      <c r="GZB52" s="9"/>
      <c r="GZC52" s="9"/>
      <c r="GZD52" s="9"/>
      <c r="GZE52" s="9"/>
      <c r="GZF52" s="9"/>
      <c r="GZG52" s="9"/>
      <c r="GZH52" s="9"/>
      <c r="GZI52" s="9"/>
      <c r="GZJ52" s="9"/>
      <c r="GZK52" s="9"/>
      <c r="GZL52" s="9"/>
      <c r="GZM52" s="9"/>
      <c r="GZN52" s="9"/>
      <c r="GZO52" s="9"/>
      <c r="GZP52" s="9"/>
      <c r="GZQ52" s="9"/>
      <c r="GZR52" s="9"/>
      <c r="GZS52" s="9"/>
      <c r="GZT52" s="9"/>
      <c r="GZU52" s="9"/>
      <c r="GZV52" s="9"/>
      <c r="GZW52" s="9"/>
      <c r="GZX52" s="9"/>
      <c r="GZY52" s="9"/>
      <c r="GZZ52" s="9"/>
      <c r="HAA52" s="9"/>
      <c r="HAB52" s="9"/>
      <c r="HAC52" s="9"/>
      <c r="HAD52" s="9"/>
      <c r="HAE52" s="9"/>
      <c r="HAF52" s="9"/>
      <c r="HAG52" s="9"/>
      <c r="HAH52" s="9"/>
      <c r="HAI52" s="9"/>
      <c r="HAJ52" s="9"/>
      <c r="HAK52" s="9"/>
      <c r="HAL52" s="9"/>
      <c r="HAM52" s="9"/>
      <c r="HAN52" s="9"/>
      <c r="HAO52" s="9"/>
      <c r="HAP52" s="9"/>
      <c r="HAQ52" s="9"/>
      <c r="HAR52" s="9"/>
      <c r="HAS52" s="9"/>
      <c r="HAT52" s="9"/>
      <c r="HAU52" s="9"/>
      <c r="HAV52" s="9"/>
      <c r="HAW52" s="9"/>
      <c r="HAX52" s="9"/>
      <c r="HAY52" s="9"/>
      <c r="HAZ52" s="9"/>
      <c r="HBA52" s="9"/>
      <c r="HBB52" s="9"/>
      <c r="HBC52" s="9"/>
      <c r="HBD52" s="9"/>
      <c r="HBE52" s="9"/>
      <c r="HBF52" s="9"/>
      <c r="HBG52" s="9"/>
      <c r="HBH52" s="9"/>
      <c r="HBI52" s="9"/>
      <c r="HBJ52" s="9"/>
      <c r="HBK52" s="9"/>
      <c r="HBL52" s="9"/>
      <c r="HBM52" s="9"/>
      <c r="HBN52" s="9"/>
      <c r="HBO52" s="9"/>
      <c r="HBP52" s="9"/>
      <c r="HBQ52" s="9"/>
      <c r="HBR52" s="9"/>
      <c r="HBS52" s="9"/>
      <c r="HBT52" s="9"/>
      <c r="HBU52" s="9"/>
      <c r="HBV52" s="9"/>
      <c r="HBW52" s="9"/>
      <c r="HBX52" s="9"/>
      <c r="HBY52" s="9"/>
      <c r="HBZ52" s="9"/>
      <c r="HCA52" s="9"/>
      <c r="HCB52" s="9"/>
      <c r="HCC52" s="9"/>
      <c r="HCD52" s="9"/>
      <c r="HCE52" s="9"/>
      <c r="HCF52" s="9"/>
      <c r="HCG52" s="9"/>
      <c r="HCH52" s="9"/>
      <c r="HCI52" s="9"/>
      <c r="HCJ52" s="9"/>
      <c r="HCK52" s="9"/>
      <c r="HCL52" s="9"/>
      <c r="HCM52" s="9"/>
      <c r="HCN52" s="9"/>
      <c r="HCO52" s="9"/>
      <c r="HCP52" s="9"/>
      <c r="HCQ52" s="9"/>
      <c r="HCR52" s="9"/>
      <c r="HCS52" s="9"/>
      <c r="HCT52" s="9"/>
      <c r="HCU52" s="9"/>
      <c r="HCV52" s="9"/>
      <c r="HCW52" s="9"/>
      <c r="HCX52" s="9"/>
      <c r="HCY52" s="9"/>
      <c r="HCZ52" s="9"/>
      <c r="HDA52" s="9"/>
      <c r="HDB52" s="9"/>
      <c r="HDC52" s="9"/>
      <c r="HDD52" s="9"/>
      <c r="HDE52" s="9"/>
      <c r="HDF52" s="9"/>
      <c r="HDG52" s="9"/>
      <c r="HDH52" s="9"/>
      <c r="HDI52" s="9"/>
      <c r="HDJ52" s="9"/>
      <c r="HDK52" s="9"/>
      <c r="HDL52" s="9"/>
      <c r="HDM52" s="9"/>
      <c r="HDN52" s="9"/>
      <c r="HDO52" s="9"/>
      <c r="HDP52" s="9"/>
      <c r="HDQ52" s="9"/>
      <c r="HDR52" s="9"/>
      <c r="HDS52" s="9"/>
      <c r="HDT52" s="9"/>
      <c r="HDU52" s="9"/>
      <c r="HDV52" s="9"/>
      <c r="HDW52" s="9"/>
      <c r="HDX52" s="9"/>
      <c r="HDY52" s="9"/>
      <c r="HDZ52" s="9"/>
      <c r="HEA52" s="9"/>
      <c r="HEB52" s="9"/>
      <c r="HEC52" s="9"/>
      <c r="HED52" s="9"/>
      <c r="HEE52" s="9"/>
      <c r="HEF52" s="9"/>
      <c r="HEG52" s="9"/>
      <c r="HEH52" s="9"/>
      <c r="HEI52" s="9"/>
      <c r="HEJ52" s="9"/>
      <c r="HEK52" s="9"/>
      <c r="HEL52" s="9"/>
      <c r="HEM52" s="9"/>
      <c r="HEN52" s="9"/>
      <c r="HEO52" s="9"/>
      <c r="HEP52" s="9"/>
      <c r="HEQ52" s="9"/>
      <c r="HER52" s="9"/>
      <c r="HES52" s="9"/>
      <c r="HET52" s="9"/>
      <c r="HEU52" s="9"/>
      <c r="HEV52" s="9"/>
      <c r="HEW52" s="9"/>
      <c r="HEX52" s="9"/>
      <c r="HEY52" s="9"/>
      <c r="HEZ52" s="9"/>
      <c r="HFA52" s="9"/>
      <c r="HFB52" s="9"/>
      <c r="HFC52" s="9"/>
      <c r="HFD52" s="9"/>
      <c r="HFE52" s="9"/>
      <c r="HFF52" s="9"/>
      <c r="HFG52" s="9"/>
      <c r="HFH52" s="9"/>
      <c r="HFI52" s="9"/>
      <c r="HFJ52" s="9"/>
      <c r="HFK52" s="9"/>
      <c r="HFL52" s="9"/>
      <c r="HFM52" s="9"/>
      <c r="HFN52" s="9"/>
      <c r="HFO52" s="9"/>
      <c r="HFP52" s="9"/>
      <c r="HFQ52" s="9"/>
      <c r="HFR52" s="9"/>
      <c r="HFS52" s="9"/>
      <c r="HFT52" s="9"/>
      <c r="HFU52" s="9"/>
      <c r="HFV52" s="9"/>
      <c r="HFW52" s="9"/>
      <c r="HFX52" s="9"/>
      <c r="HFY52" s="9"/>
      <c r="HFZ52" s="9"/>
      <c r="HGA52" s="9"/>
      <c r="HGB52" s="9"/>
      <c r="HGC52" s="9"/>
      <c r="HGD52" s="9"/>
      <c r="HGE52" s="9"/>
      <c r="HGF52" s="9"/>
      <c r="HGG52" s="9"/>
      <c r="HGH52" s="9"/>
      <c r="HGI52" s="9"/>
      <c r="HGJ52" s="9"/>
      <c r="HGK52" s="9"/>
      <c r="HGL52" s="9"/>
      <c r="HGM52" s="9"/>
      <c r="HGN52" s="9"/>
      <c r="HGO52" s="9"/>
      <c r="HGP52" s="9"/>
      <c r="HGQ52" s="9"/>
      <c r="HGR52" s="9"/>
      <c r="HGS52" s="9"/>
      <c r="HGT52" s="9"/>
      <c r="HGU52" s="9"/>
      <c r="HGV52" s="9"/>
      <c r="HGW52" s="9"/>
      <c r="HGX52" s="9"/>
      <c r="HGY52" s="9"/>
      <c r="HGZ52" s="9"/>
      <c r="HHA52" s="9"/>
      <c r="HHB52" s="9"/>
      <c r="HHC52" s="9"/>
      <c r="HHD52" s="9"/>
      <c r="HHE52" s="9"/>
      <c r="HHF52" s="9"/>
      <c r="HHG52" s="9"/>
      <c r="HHH52" s="9"/>
      <c r="HHI52" s="9"/>
      <c r="HHJ52" s="9"/>
      <c r="HHK52" s="9"/>
      <c r="HHL52" s="9"/>
      <c r="HHM52" s="9"/>
      <c r="HHN52" s="9"/>
      <c r="HHO52" s="9"/>
      <c r="HHP52" s="9"/>
      <c r="HHQ52" s="9"/>
      <c r="HHR52" s="9"/>
      <c r="HHS52" s="9"/>
      <c r="HHT52" s="9"/>
      <c r="HHU52" s="9"/>
      <c r="HHV52" s="9"/>
      <c r="HHW52" s="9"/>
      <c r="HHX52" s="9"/>
      <c r="HHY52" s="9"/>
      <c r="HHZ52" s="9"/>
      <c r="HIA52" s="9"/>
      <c r="HIB52" s="9"/>
      <c r="HIC52" s="9"/>
      <c r="HID52" s="9"/>
      <c r="HIE52" s="9"/>
      <c r="HIF52" s="9"/>
      <c r="HIG52" s="9"/>
      <c r="HIH52" s="9"/>
      <c r="HII52" s="9"/>
      <c r="HIJ52" s="9"/>
      <c r="HIK52" s="9"/>
      <c r="HIL52" s="9"/>
      <c r="HIM52" s="9"/>
      <c r="HIN52" s="9"/>
      <c r="HIO52" s="9"/>
      <c r="HIP52" s="9"/>
      <c r="HIQ52" s="9"/>
      <c r="HIR52" s="9"/>
      <c r="HIS52" s="9"/>
      <c r="HIT52" s="9"/>
      <c r="HIU52" s="9"/>
      <c r="HIV52" s="9"/>
      <c r="HIW52" s="9"/>
      <c r="HIX52" s="9"/>
      <c r="HIY52" s="9"/>
      <c r="HIZ52" s="9"/>
      <c r="HJA52" s="9"/>
      <c r="HJB52" s="9"/>
      <c r="HJC52" s="9"/>
      <c r="HJD52" s="9"/>
      <c r="HJE52" s="9"/>
      <c r="HJF52" s="9"/>
      <c r="HJG52" s="9"/>
      <c r="HJH52" s="9"/>
      <c r="HJI52" s="9"/>
      <c r="HJJ52" s="9"/>
      <c r="HJK52" s="9"/>
      <c r="HJL52" s="9"/>
      <c r="HJM52" s="9"/>
      <c r="HJN52" s="9"/>
      <c r="HJO52" s="9"/>
      <c r="HJP52" s="9"/>
      <c r="HJQ52" s="9"/>
      <c r="HJR52" s="9"/>
      <c r="HJS52" s="9"/>
      <c r="HJT52" s="9"/>
      <c r="HJU52" s="9"/>
      <c r="HJV52" s="9"/>
      <c r="HJW52" s="9"/>
      <c r="HJX52" s="9"/>
      <c r="HJY52" s="9"/>
      <c r="HJZ52" s="9"/>
      <c r="HKA52" s="9"/>
      <c r="HKB52" s="9"/>
      <c r="HKC52" s="9"/>
      <c r="HKD52" s="9"/>
      <c r="HKE52" s="9"/>
      <c r="HKF52" s="9"/>
      <c r="HKG52" s="9"/>
      <c r="HKH52" s="9"/>
      <c r="HKI52" s="9"/>
      <c r="HKJ52" s="9"/>
      <c r="HKK52" s="9"/>
      <c r="HKL52" s="9"/>
      <c r="HKM52" s="9"/>
      <c r="HKN52" s="9"/>
      <c r="HKO52" s="9"/>
      <c r="HKP52" s="9"/>
      <c r="HKQ52" s="9"/>
      <c r="HKR52" s="9"/>
      <c r="HKS52" s="9"/>
      <c r="HKT52" s="9"/>
      <c r="HKU52" s="9"/>
      <c r="HKV52" s="9"/>
      <c r="HKW52" s="9"/>
      <c r="HKX52" s="9"/>
      <c r="HKY52" s="9"/>
      <c r="HKZ52" s="9"/>
      <c r="HLA52" s="9"/>
      <c r="HLB52" s="9"/>
      <c r="HLC52" s="9"/>
      <c r="HLD52" s="9"/>
      <c r="HLE52" s="9"/>
      <c r="HLF52" s="9"/>
      <c r="HLG52" s="9"/>
      <c r="HLH52" s="9"/>
      <c r="HLI52" s="9"/>
      <c r="HLJ52" s="9"/>
      <c r="HLK52" s="9"/>
      <c r="HLL52" s="9"/>
      <c r="HLM52" s="9"/>
      <c r="HLN52" s="9"/>
      <c r="HLO52" s="9"/>
      <c r="HLP52" s="9"/>
      <c r="HLQ52" s="9"/>
      <c r="HLR52" s="9"/>
      <c r="HLS52" s="9"/>
      <c r="HLT52" s="9"/>
      <c r="HLU52" s="9"/>
      <c r="HLV52" s="9"/>
      <c r="HLW52" s="9"/>
      <c r="HLX52" s="9"/>
      <c r="HLY52" s="9"/>
      <c r="HLZ52" s="9"/>
      <c r="HMA52" s="9"/>
      <c r="HMB52" s="9"/>
      <c r="HMC52" s="9"/>
      <c r="HMD52" s="9"/>
      <c r="HME52" s="9"/>
      <c r="HMF52" s="9"/>
      <c r="HMG52" s="9"/>
      <c r="HMH52" s="9"/>
      <c r="HMI52" s="9"/>
      <c r="HMJ52" s="9"/>
      <c r="HMK52" s="9"/>
      <c r="HML52" s="9"/>
      <c r="HMM52" s="9"/>
      <c r="HMN52" s="9"/>
      <c r="HMO52" s="9"/>
      <c r="HMP52" s="9"/>
      <c r="HMQ52" s="9"/>
      <c r="HMR52" s="9"/>
      <c r="HMS52" s="9"/>
      <c r="HMT52" s="9"/>
      <c r="HMU52" s="9"/>
      <c r="HMV52" s="9"/>
      <c r="HMW52" s="9"/>
      <c r="HMX52" s="9"/>
      <c r="HMY52" s="9"/>
      <c r="HMZ52" s="9"/>
      <c r="HNA52" s="9"/>
      <c r="HNB52" s="9"/>
      <c r="HNC52" s="9"/>
      <c r="HND52" s="9"/>
      <c r="HNE52" s="9"/>
      <c r="HNF52" s="9"/>
      <c r="HNG52" s="9"/>
      <c r="HNH52" s="9"/>
      <c r="HNI52" s="9"/>
      <c r="HNJ52" s="9"/>
      <c r="HNK52" s="9"/>
      <c r="HNL52" s="9"/>
      <c r="HNM52" s="9"/>
      <c r="HNN52" s="9"/>
      <c r="HNO52" s="9"/>
      <c r="HNP52" s="9"/>
      <c r="HNQ52" s="9"/>
      <c r="HNR52" s="9"/>
      <c r="HNS52" s="9"/>
      <c r="HNT52" s="9"/>
      <c r="HNU52" s="9"/>
      <c r="HNV52" s="9"/>
      <c r="HNW52" s="9"/>
      <c r="HNX52" s="9"/>
      <c r="HNY52" s="9"/>
      <c r="HNZ52" s="9"/>
      <c r="HOA52" s="9"/>
      <c r="HOB52" s="9"/>
      <c r="HOC52" s="9"/>
      <c r="HOD52" s="9"/>
      <c r="HOE52" s="9"/>
      <c r="HOF52" s="9"/>
      <c r="HOG52" s="9"/>
      <c r="HOH52" s="9"/>
      <c r="HOI52" s="9"/>
      <c r="HOJ52" s="9"/>
      <c r="HOK52" s="9"/>
      <c r="HOL52" s="9"/>
      <c r="HOM52" s="9"/>
      <c r="HON52" s="9"/>
      <c r="HOO52" s="9"/>
      <c r="HOP52" s="9"/>
      <c r="HOQ52" s="9"/>
      <c r="HOR52" s="9"/>
      <c r="HOS52" s="9"/>
      <c r="HOT52" s="9"/>
      <c r="HOU52" s="9"/>
      <c r="HOV52" s="9"/>
      <c r="HOW52" s="9"/>
      <c r="HOX52" s="9"/>
      <c r="HOY52" s="9"/>
      <c r="HOZ52" s="9"/>
      <c r="HPA52" s="9"/>
      <c r="HPB52" s="9"/>
      <c r="HPC52" s="9"/>
      <c r="HPD52" s="9"/>
      <c r="HPE52" s="9"/>
      <c r="HPF52" s="9"/>
      <c r="HPG52" s="9"/>
      <c r="HPH52" s="9"/>
      <c r="HPI52" s="9"/>
      <c r="HPJ52" s="9"/>
      <c r="HPK52" s="9"/>
      <c r="HPL52" s="9"/>
      <c r="HPM52" s="9"/>
      <c r="HPN52" s="9"/>
      <c r="HPO52" s="9"/>
      <c r="HPP52" s="9"/>
      <c r="HPQ52" s="9"/>
      <c r="HPR52" s="9"/>
      <c r="HPS52" s="9"/>
      <c r="HPT52" s="9"/>
      <c r="HPU52" s="9"/>
      <c r="HPV52" s="9"/>
      <c r="HPW52" s="9"/>
      <c r="HPX52" s="9"/>
      <c r="HPY52" s="9"/>
      <c r="HPZ52" s="9"/>
      <c r="HQA52" s="9"/>
      <c r="HQB52" s="9"/>
      <c r="HQC52" s="9"/>
      <c r="HQD52" s="9"/>
      <c r="HQE52" s="9"/>
      <c r="HQF52" s="9"/>
      <c r="HQG52" s="9"/>
      <c r="HQH52" s="9"/>
      <c r="HQI52" s="9"/>
      <c r="HQJ52" s="9"/>
      <c r="HQK52" s="9"/>
      <c r="HQL52" s="9"/>
      <c r="HQM52" s="9"/>
      <c r="HQN52" s="9"/>
      <c r="HQO52" s="9"/>
      <c r="HQP52" s="9"/>
      <c r="HQQ52" s="9"/>
      <c r="HQR52" s="9"/>
      <c r="HQS52" s="9"/>
      <c r="HQT52" s="9"/>
      <c r="HQU52" s="9"/>
      <c r="HQV52" s="9"/>
      <c r="HQW52" s="9"/>
      <c r="HQX52" s="9"/>
      <c r="HQY52" s="9"/>
      <c r="HQZ52" s="9"/>
      <c r="HRA52" s="9"/>
      <c r="HRB52" s="9"/>
      <c r="HRC52" s="9"/>
      <c r="HRD52" s="9"/>
      <c r="HRE52" s="9"/>
      <c r="HRF52" s="9"/>
      <c r="HRG52" s="9"/>
      <c r="HRH52" s="9"/>
      <c r="HRI52" s="9"/>
      <c r="HRJ52" s="9"/>
      <c r="HRK52" s="9"/>
      <c r="HRL52" s="9"/>
      <c r="HRM52" s="9"/>
      <c r="HRN52" s="9"/>
      <c r="HRO52" s="9"/>
      <c r="HRP52" s="9"/>
      <c r="HRQ52" s="9"/>
      <c r="HRR52" s="9"/>
      <c r="HRS52" s="9"/>
      <c r="HRT52" s="9"/>
      <c r="HRU52" s="9"/>
      <c r="HRV52" s="9"/>
      <c r="HRW52" s="9"/>
      <c r="HRX52" s="9"/>
      <c r="HRY52" s="9"/>
      <c r="HRZ52" s="9"/>
      <c r="HSA52" s="9"/>
      <c r="HSB52" s="9"/>
      <c r="HSC52" s="9"/>
      <c r="HSD52" s="9"/>
      <c r="HSE52" s="9"/>
      <c r="HSF52" s="9"/>
      <c r="HSG52" s="9"/>
      <c r="HSH52" s="9"/>
      <c r="HSI52" s="9"/>
      <c r="HSJ52" s="9"/>
      <c r="HSK52" s="9"/>
      <c r="HSL52" s="9"/>
      <c r="HSM52" s="9"/>
      <c r="HSN52" s="9"/>
      <c r="HSO52" s="9"/>
      <c r="HSP52" s="9"/>
      <c r="HSQ52" s="9"/>
      <c r="HSR52" s="9"/>
      <c r="HSS52" s="9"/>
      <c r="HST52" s="9"/>
      <c r="HSU52" s="9"/>
      <c r="HSV52" s="9"/>
      <c r="HSW52" s="9"/>
      <c r="HSX52" s="9"/>
      <c r="HSY52" s="9"/>
      <c r="HSZ52" s="9"/>
      <c r="HTA52" s="9"/>
      <c r="HTB52" s="9"/>
      <c r="HTC52" s="9"/>
      <c r="HTD52" s="9"/>
      <c r="HTE52" s="9"/>
      <c r="HTF52" s="9"/>
      <c r="HTG52" s="9"/>
      <c r="HTH52" s="9"/>
      <c r="HTI52" s="9"/>
      <c r="HTJ52" s="9"/>
      <c r="HTK52" s="9"/>
      <c r="HTL52" s="9"/>
      <c r="HTM52" s="9"/>
      <c r="HTN52" s="9"/>
      <c r="HTO52" s="9"/>
      <c r="HTP52" s="9"/>
      <c r="HTQ52" s="9"/>
      <c r="HTR52" s="9"/>
      <c r="HTS52" s="9"/>
      <c r="HTT52" s="9"/>
      <c r="HTU52" s="9"/>
      <c r="HTV52" s="9"/>
      <c r="HTW52" s="9"/>
      <c r="HTX52" s="9"/>
      <c r="HTY52" s="9"/>
      <c r="HTZ52" s="9"/>
      <c r="HUA52" s="9"/>
      <c r="HUB52" s="9"/>
      <c r="HUC52" s="9"/>
      <c r="HUD52" s="9"/>
      <c r="HUE52" s="9"/>
      <c r="HUF52" s="9"/>
      <c r="HUG52" s="9"/>
      <c r="HUH52" s="9"/>
      <c r="HUI52" s="9"/>
      <c r="HUJ52" s="9"/>
      <c r="HUK52" s="9"/>
      <c r="HUL52" s="9"/>
      <c r="HUM52" s="9"/>
      <c r="HUN52" s="9"/>
      <c r="HUO52" s="9"/>
      <c r="HUP52" s="9"/>
      <c r="HUQ52" s="9"/>
      <c r="HUR52" s="9"/>
      <c r="HUS52" s="9"/>
      <c r="HUT52" s="9"/>
      <c r="HUU52" s="9"/>
      <c r="HUV52" s="9"/>
      <c r="HUW52" s="9"/>
      <c r="HUX52" s="9"/>
      <c r="HUY52" s="9"/>
      <c r="HUZ52" s="9"/>
      <c r="HVA52" s="9"/>
      <c r="HVB52" s="9"/>
      <c r="HVC52" s="9"/>
      <c r="HVD52" s="9"/>
      <c r="HVE52" s="9"/>
      <c r="HVF52" s="9"/>
      <c r="HVG52" s="9"/>
      <c r="HVH52" s="9"/>
      <c r="HVI52" s="9"/>
      <c r="HVJ52" s="9"/>
      <c r="HVK52" s="9"/>
      <c r="HVL52" s="9"/>
      <c r="HVM52" s="9"/>
      <c r="HVN52" s="9"/>
      <c r="HVO52" s="9"/>
      <c r="HVP52" s="9"/>
      <c r="HVQ52" s="9"/>
      <c r="HVR52" s="9"/>
      <c r="HVS52" s="9"/>
      <c r="HVT52" s="9"/>
      <c r="HVU52" s="9"/>
      <c r="HVV52" s="9"/>
      <c r="HVW52" s="9"/>
      <c r="HVX52" s="9"/>
      <c r="HVY52" s="9"/>
      <c r="HVZ52" s="9"/>
      <c r="HWA52" s="9"/>
      <c r="HWB52" s="9"/>
      <c r="HWC52" s="9"/>
      <c r="HWD52" s="9"/>
      <c r="HWE52" s="9"/>
      <c r="HWF52" s="9"/>
      <c r="HWG52" s="9"/>
      <c r="HWH52" s="9"/>
      <c r="HWI52" s="9"/>
      <c r="HWJ52" s="9"/>
      <c r="HWK52" s="9"/>
      <c r="HWL52" s="9"/>
      <c r="HWM52" s="9"/>
      <c r="HWN52" s="9"/>
      <c r="HWO52" s="9"/>
      <c r="HWP52" s="9"/>
      <c r="HWQ52" s="9"/>
      <c r="HWR52" s="9"/>
      <c r="HWS52" s="9"/>
      <c r="HWT52" s="9"/>
      <c r="HWU52" s="9"/>
      <c r="HWV52" s="9"/>
      <c r="HWW52" s="9"/>
      <c r="HWX52" s="9"/>
      <c r="HWY52" s="9"/>
      <c r="HWZ52" s="9"/>
      <c r="HXA52" s="9"/>
      <c r="HXB52" s="9"/>
      <c r="HXC52" s="9"/>
      <c r="HXD52" s="9"/>
      <c r="HXE52" s="9"/>
      <c r="HXF52" s="9"/>
      <c r="HXG52" s="9"/>
      <c r="HXH52" s="9"/>
      <c r="HXI52" s="9"/>
      <c r="HXJ52" s="9"/>
      <c r="HXK52" s="9"/>
      <c r="HXL52" s="9"/>
      <c r="HXM52" s="9"/>
      <c r="HXN52" s="9"/>
      <c r="HXO52" s="9"/>
      <c r="HXP52" s="9"/>
      <c r="HXQ52" s="9"/>
      <c r="HXR52" s="9"/>
      <c r="HXS52" s="9"/>
      <c r="HXT52" s="9"/>
      <c r="HXU52" s="9"/>
      <c r="HXV52" s="9"/>
      <c r="HXW52" s="9"/>
      <c r="HXX52" s="9"/>
      <c r="HXY52" s="9"/>
      <c r="HXZ52" s="9"/>
      <c r="HYA52" s="9"/>
      <c r="HYB52" s="9"/>
      <c r="HYC52" s="9"/>
      <c r="HYD52" s="9"/>
      <c r="HYE52" s="9"/>
      <c r="HYF52" s="9"/>
      <c r="HYG52" s="9"/>
      <c r="HYH52" s="9"/>
      <c r="HYI52" s="9"/>
      <c r="HYJ52" s="9"/>
      <c r="HYK52" s="9"/>
      <c r="HYL52" s="9"/>
      <c r="HYM52" s="9"/>
      <c r="HYN52" s="9"/>
      <c r="HYO52" s="9"/>
      <c r="HYP52" s="9"/>
      <c r="HYQ52" s="9"/>
      <c r="HYR52" s="9"/>
      <c r="HYS52" s="9"/>
      <c r="HYT52" s="9"/>
      <c r="HYU52" s="9"/>
      <c r="HYV52" s="9"/>
      <c r="HYW52" s="9"/>
      <c r="HYX52" s="9"/>
      <c r="HYY52" s="9"/>
      <c r="HYZ52" s="9"/>
      <c r="HZA52" s="9"/>
      <c r="HZB52" s="9"/>
      <c r="HZC52" s="9"/>
      <c r="HZD52" s="9"/>
      <c r="HZE52" s="9"/>
      <c r="HZF52" s="9"/>
      <c r="HZG52" s="9"/>
      <c r="HZH52" s="9"/>
      <c r="HZI52" s="9"/>
      <c r="HZJ52" s="9"/>
      <c r="HZK52" s="9"/>
      <c r="HZL52" s="9"/>
      <c r="HZM52" s="9"/>
      <c r="HZN52" s="9"/>
      <c r="HZO52" s="9"/>
      <c r="HZP52" s="9"/>
      <c r="HZQ52" s="9"/>
      <c r="HZR52" s="9"/>
      <c r="HZS52" s="9"/>
      <c r="HZT52" s="9"/>
      <c r="HZU52" s="9"/>
      <c r="HZV52" s="9"/>
      <c r="HZW52" s="9"/>
      <c r="HZX52" s="9"/>
      <c r="HZY52" s="9"/>
      <c r="HZZ52" s="9"/>
      <c r="IAA52" s="9"/>
      <c r="IAB52" s="9"/>
      <c r="IAC52" s="9"/>
      <c r="IAD52" s="9"/>
      <c r="IAE52" s="9"/>
      <c r="IAF52" s="9"/>
      <c r="IAG52" s="9"/>
      <c r="IAH52" s="9"/>
      <c r="IAI52" s="9"/>
      <c r="IAJ52" s="9"/>
      <c r="IAK52" s="9"/>
      <c r="IAL52" s="9"/>
      <c r="IAM52" s="9"/>
      <c r="IAN52" s="9"/>
      <c r="IAO52" s="9"/>
      <c r="IAP52" s="9"/>
      <c r="IAQ52" s="9"/>
      <c r="IAR52" s="9"/>
      <c r="IAS52" s="9"/>
      <c r="IAT52" s="9"/>
      <c r="IAU52" s="9"/>
      <c r="IAV52" s="9"/>
      <c r="IAW52" s="9"/>
      <c r="IAX52" s="9"/>
      <c r="IAY52" s="9"/>
      <c r="IAZ52" s="9"/>
      <c r="IBA52" s="9"/>
      <c r="IBB52" s="9"/>
      <c r="IBC52" s="9"/>
      <c r="IBD52" s="9"/>
      <c r="IBE52" s="9"/>
      <c r="IBF52" s="9"/>
      <c r="IBG52" s="9"/>
      <c r="IBH52" s="9"/>
      <c r="IBI52" s="9"/>
      <c r="IBJ52" s="9"/>
      <c r="IBK52" s="9"/>
      <c r="IBL52" s="9"/>
      <c r="IBM52" s="9"/>
      <c r="IBN52" s="9"/>
      <c r="IBO52" s="9"/>
      <c r="IBP52" s="9"/>
      <c r="IBQ52" s="9"/>
      <c r="IBR52" s="9"/>
      <c r="IBS52" s="9"/>
      <c r="IBT52" s="9"/>
      <c r="IBU52" s="9"/>
      <c r="IBV52" s="9"/>
      <c r="IBW52" s="9"/>
      <c r="IBX52" s="9"/>
      <c r="IBY52" s="9"/>
      <c r="IBZ52" s="9"/>
      <c r="ICA52" s="9"/>
      <c r="ICB52" s="9"/>
      <c r="ICC52" s="9"/>
      <c r="ICD52" s="9"/>
      <c r="ICE52" s="9"/>
      <c r="ICF52" s="9"/>
      <c r="ICG52" s="9"/>
      <c r="ICH52" s="9"/>
      <c r="ICI52" s="9"/>
      <c r="ICJ52" s="9"/>
      <c r="ICK52" s="9"/>
      <c r="ICL52" s="9"/>
      <c r="ICM52" s="9"/>
      <c r="ICN52" s="9"/>
      <c r="ICO52" s="9"/>
      <c r="ICP52" s="9"/>
      <c r="ICQ52" s="9"/>
      <c r="ICR52" s="9"/>
      <c r="ICS52" s="9"/>
      <c r="ICT52" s="9"/>
      <c r="ICU52" s="9"/>
      <c r="ICV52" s="9"/>
      <c r="ICW52" s="9"/>
      <c r="ICX52" s="9"/>
      <c r="ICY52" s="9"/>
      <c r="ICZ52" s="9"/>
      <c r="IDA52" s="9"/>
      <c r="IDB52" s="9"/>
      <c r="IDC52" s="9"/>
      <c r="IDD52" s="9"/>
      <c r="IDE52" s="9"/>
      <c r="IDF52" s="9"/>
      <c r="IDG52" s="9"/>
      <c r="IDH52" s="9"/>
      <c r="IDI52" s="9"/>
      <c r="IDJ52" s="9"/>
      <c r="IDK52" s="9"/>
      <c r="IDL52" s="9"/>
      <c r="IDM52" s="9"/>
      <c r="IDN52" s="9"/>
      <c r="IDO52" s="9"/>
      <c r="IDP52" s="9"/>
      <c r="IDQ52" s="9"/>
      <c r="IDR52" s="9"/>
      <c r="IDS52" s="9"/>
      <c r="IDT52" s="9"/>
      <c r="IDU52" s="9"/>
      <c r="IDV52" s="9"/>
      <c r="IDW52" s="9"/>
      <c r="IDX52" s="9"/>
      <c r="IDY52" s="9"/>
      <c r="IDZ52" s="9"/>
      <c r="IEA52" s="9"/>
      <c r="IEB52" s="9"/>
      <c r="IEC52" s="9"/>
      <c r="IED52" s="9"/>
      <c r="IEE52" s="9"/>
      <c r="IEF52" s="9"/>
      <c r="IEG52" s="9"/>
      <c r="IEH52" s="9"/>
      <c r="IEI52" s="9"/>
      <c r="IEJ52" s="9"/>
      <c r="IEK52" s="9"/>
      <c r="IEL52" s="9"/>
      <c r="IEM52" s="9"/>
      <c r="IEN52" s="9"/>
      <c r="IEO52" s="9"/>
      <c r="IEP52" s="9"/>
      <c r="IEQ52" s="9"/>
      <c r="IER52" s="9"/>
      <c r="IES52" s="9"/>
      <c r="IET52" s="9"/>
      <c r="IEU52" s="9"/>
      <c r="IEV52" s="9"/>
      <c r="IEW52" s="9"/>
      <c r="IEX52" s="9"/>
      <c r="IEY52" s="9"/>
      <c r="IEZ52" s="9"/>
      <c r="IFA52" s="9"/>
      <c r="IFB52" s="9"/>
      <c r="IFC52" s="9"/>
      <c r="IFD52" s="9"/>
      <c r="IFE52" s="9"/>
      <c r="IFF52" s="9"/>
      <c r="IFG52" s="9"/>
      <c r="IFH52" s="9"/>
      <c r="IFI52" s="9"/>
      <c r="IFJ52" s="9"/>
      <c r="IFK52" s="9"/>
      <c r="IFL52" s="9"/>
      <c r="IFM52" s="9"/>
      <c r="IFN52" s="9"/>
      <c r="IFO52" s="9"/>
      <c r="IFP52" s="9"/>
      <c r="IFQ52" s="9"/>
      <c r="IFR52" s="9"/>
      <c r="IFS52" s="9"/>
      <c r="IFT52" s="9"/>
      <c r="IFU52" s="9"/>
      <c r="IFV52" s="9"/>
      <c r="IFW52" s="9"/>
      <c r="IFX52" s="9"/>
      <c r="IFY52" s="9"/>
      <c r="IFZ52" s="9"/>
      <c r="IGA52" s="9"/>
      <c r="IGB52" s="9"/>
      <c r="IGC52" s="9"/>
      <c r="IGD52" s="9"/>
      <c r="IGE52" s="9"/>
      <c r="IGF52" s="9"/>
      <c r="IGG52" s="9"/>
      <c r="IGH52" s="9"/>
      <c r="IGI52" s="9"/>
      <c r="IGJ52" s="9"/>
      <c r="IGK52" s="9"/>
      <c r="IGL52" s="9"/>
      <c r="IGM52" s="9"/>
      <c r="IGN52" s="9"/>
      <c r="IGO52" s="9"/>
      <c r="IGP52" s="9"/>
      <c r="IGQ52" s="9"/>
      <c r="IGR52" s="9"/>
      <c r="IGS52" s="9"/>
      <c r="IGT52" s="9"/>
      <c r="IGU52" s="9"/>
      <c r="IGV52" s="9"/>
      <c r="IGW52" s="9"/>
      <c r="IGX52" s="9"/>
      <c r="IGY52" s="9"/>
      <c r="IGZ52" s="9"/>
      <c r="IHA52" s="9"/>
      <c r="IHB52" s="9"/>
      <c r="IHC52" s="9"/>
      <c r="IHD52" s="9"/>
      <c r="IHE52" s="9"/>
      <c r="IHF52" s="9"/>
      <c r="IHG52" s="9"/>
      <c r="IHH52" s="9"/>
      <c r="IHI52" s="9"/>
      <c r="IHJ52" s="9"/>
      <c r="IHK52" s="9"/>
      <c r="IHL52" s="9"/>
      <c r="IHM52" s="9"/>
      <c r="IHN52" s="9"/>
      <c r="IHO52" s="9"/>
      <c r="IHP52" s="9"/>
      <c r="IHQ52" s="9"/>
      <c r="IHR52" s="9"/>
      <c r="IHS52" s="9"/>
      <c r="IHT52" s="9"/>
      <c r="IHU52" s="9"/>
      <c r="IHV52" s="9"/>
      <c r="IHW52" s="9"/>
      <c r="IHX52" s="9"/>
      <c r="IHY52" s="9"/>
      <c r="IHZ52" s="9"/>
      <c r="IIA52" s="9"/>
      <c r="IIB52" s="9"/>
      <c r="IIC52" s="9"/>
      <c r="IID52" s="9"/>
      <c r="IIE52" s="9"/>
      <c r="IIF52" s="9"/>
      <c r="IIG52" s="9"/>
      <c r="IIH52" s="9"/>
      <c r="III52" s="9"/>
      <c r="IIJ52" s="9"/>
      <c r="IIK52" s="9"/>
      <c r="IIL52" s="9"/>
      <c r="IIM52" s="9"/>
      <c r="IIN52" s="9"/>
      <c r="IIO52" s="9"/>
      <c r="IIP52" s="9"/>
      <c r="IIQ52" s="9"/>
      <c r="IIR52" s="9"/>
      <c r="IIS52" s="9"/>
      <c r="IIT52" s="9"/>
      <c r="IIU52" s="9"/>
      <c r="IIV52" s="9"/>
      <c r="IIW52" s="9"/>
      <c r="IIX52" s="9"/>
      <c r="IIY52" s="9"/>
      <c r="IIZ52" s="9"/>
      <c r="IJA52" s="9"/>
      <c r="IJB52" s="9"/>
      <c r="IJC52" s="9"/>
      <c r="IJD52" s="9"/>
      <c r="IJE52" s="9"/>
      <c r="IJF52" s="9"/>
      <c r="IJG52" s="9"/>
      <c r="IJH52" s="9"/>
      <c r="IJI52" s="9"/>
      <c r="IJJ52" s="9"/>
      <c r="IJK52" s="9"/>
      <c r="IJL52" s="9"/>
      <c r="IJM52" s="9"/>
      <c r="IJN52" s="9"/>
      <c r="IJO52" s="9"/>
      <c r="IJP52" s="9"/>
      <c r="IJQ52" s="9"/>
      <c r="IJR52" s="9"/>
      <c r="IJS52" s="9"/>
      <c r="IJT52" s="9"/>
      <c r="IJU52" s="9"/>
      <c r="IJV52" s="9"/>
      <c r="IJW52" s="9"/>
      <c r="IJX52" s="9"/>
      <c r="IJY52" s="9"/>
      <c r="IJZ52" s="9"/>
      <c r="IKA52" s="9"/>
      <c r="IKB52" s="9"/>
      <c r="IKC52" s="9"/>
      <c r="IKD52" s="9"/>
      <c r="IKE52" s="9"/>
      <c r="IKF52" s="9"/>
      <c r="IKG52" s="9"/>
      <c r="IKH52" s="9"/>
      <c r="IKI52" s="9"/>
      <c r="IKJ52" s="9"/>
      <c r="IKK52" s="9"/>
      <c r="IKL52" s="9"/>
      <c r="IKM52" s="9"/>
      <c r="IKN52" s="9"/>
      <c r="IKO52" s="9"/>
      <c r="IKP52" s="9"/>
      <c r="IKQ52" s="9"/>
      <c r="IKR52" s="9"/>
      <c r="IKS52" s="9"/>
      <c r="IKT52" s="9"/>
      <c r="IKU52" s="9"/>
      <c r="IKV52" s="9"/>
      <c r="IKW52" s="9"/>
      <c r="IKX52" s="9"/>
      <c r="IKY52" s="9"/>
      <c r="IKZ52" s="9"/>
      <c r="ILA52" s="9"/>
      <c r="ILB52" s="9"/>
      <c r="ILC52" s="9"/>
      <c r="ILD52" s="9"/>
      <c r="ILE52" s="9"/>
      <c r="ILF52" s="9"/>
      <c r="ILG52" s="9"/>
      <c r="ILH52" s="9"/>
      <c r="ILI52" s="9"/>
      <c r="ILJ52" s="9"/>
      <c r="ILK52" s="9"/>
      <c r="ILL52" s="9"/>
      <c r="ILM52" s="9"/>
      <c r="ILN52" s="9"/>
      <c r="ILO52" s="9"/>
      <c r="ILP52" s="9"/>
      <c r="ILQ52" s="9"/>
      <c r="ILR52" s="9"/>
      <c r="ILS52" s="9"/>
      <c r="ILT52" s="9"/>
      <c r="ILU52" s="9"/>
      <c r="ILV52" s="9"/>
      <c r="ILW52" s="9"/>
      <c r="ILX52" s="9"/>
      <c r="ILY52" s="9"/>
      <c r="ILZ52" s="9"/>
      <c r="IMA52" s="9"/>
      <c r="IMB52" s="9"/>
      <c r="IMC52" s="9"/>
      <c r="IMD52" s="9"/>
      <c r="IME52" s="9"/>
      <c r="IMF52" s="9"/>
      <c r="IMG52" s="9"/>
      <c r="IMH52" s="9"/>
      <c r="IMI52" s="9"/>
      <c r="IMJ52" s="9"/>
      <c r="IMK52" s="9"/>
      <c r="IML52" s="9"/>
      <c r="IMM52" s="9"/>
      <c r="IMN52" s="9"/>
      <c r="IMO52" s="9"/>
      <c r="IMP52" s="9"/>
      <c r="IMQ52" s="9"/>
      <c r="IMR52" s="9"/>
      <c r="IMS52" s="9"/>
      <c r="IMT52" s="9"/>
      <c r="IMU52" s="9"/>
      <c r="IMV52" s="9"/>
      <c r="IMW52" s="9"/>
      <c r="IMX52" s="9"/>
      <c r="IMY52" s="9"/>
      <c r="IMZ52" s="9"/>
      <c r="INA52" s="9"/>
      <c r="INB52" s="9"/>
      <c r="INC52" s="9"/>
      <c r="IND52" s="9"/>
      <c r="INE52" s="9"/>
      <c r="INF52" s="9"/>
      <c r="ING52" s="9"/>
      <c r="INH52" s="9"/>
      <c r="INI52" s="9"/>
      <c r="INJ52" s="9"/>
      <c r="INK52" s="9"/>
      <c r="INL52" s="9"/>
      <c r="INM52" s="9"/>
      <c r="INN52" s="9"/>
      <c r="INO52" s="9"/>
      <c r="INP52" s="9"/>
      <c r="INQ52" s="9"/>
      <c r="INR52" s="9"/>
      <c r="INS52" s="9"/>
      <c r="INT52" s="9"/>
      <c r="INU52" s="9"/>
      <c r="INV52" s="9"/>
      <c r="INW52" s="9"/>
      <c r="INX52" s="9"/>
      <c r="INY52" s="9"/>
      <c r="INZ52" s="9"/>
      <c r="IOA52" s="9"/>
      <c r="IOB52" s="9"/>
      <c r="IOC52" s="9"/>
      <c r="IOD52" s="9"/>
      <c r="IOE52" s="9"/>
      <c r="IOF52" s="9"/>
      <c r="IOG52" s="9"/>
      <c r="IOH52" s="9"/>
      <c r="IOI52" s="9"/>
      <c r="IOJ52" s="9"/>
      <c r="IOK52" s="9"/>
      <c r="IOL52" s="9"/>
      <c r="IOM52" s="9"/>
      <c r="ION52" s="9"/>
      <c r="IOO52" s="9"/>
      <c r="IOP52" s="9"/>
      <c r="IOQ52" s="9"/>
      <c r="IOR52" s="9"/>
      <c r="IOS52" s="9"/>
      <c r="IOT52" s="9"/>
      <c r="IOU52" s="9"/>
      <c r="IOV52" s="9"/>
      <c r="IOW52" s="9"/>
      <c r="IOX52" s="9"/>
      <c r="IOY52" s="9"/>
      <c r="IOZ52" s="9"/>
      <c r="IPA52" s="9"/>
      <c r="IPB52" s="9"/>
      <c r="IPC52" s="9"/>
      <c r="IPD52" s="9"/>
      <c r="IPE52" s="9"/>
      <c r="IPF52" s="9"/>
      <c r="IPG52" s="9"/>
      <c r="IPH52" s="9"/>
      <c r="IPI52" s="9"/>
      <c r="IPJ52" s="9"/>
      <c r="IPK52" s="9"/>
      <c r="IPL52" s="9"/>
      <c r="IPM52" s="9"/>
      <c r="IPN52" s="9"/>
      <c r="IPO52" s="9"/>
      <c r="IPP52" s="9"/>
      <c r="IPQ52" s="9"/>
      <c r="IPR52" s="9"/>
      <c r="IPS52" s="9"/>
      <c r="IPT52" s="9"/>
      <c r="IPU52" s="9"/>
      <c r="IPV52" s="9"/>
      <c r="IPW52" s="9"/>
      <c r="IPX52" s="9"/>
      <c r="IPY52" s="9"/>
      <c r="IPZ52" s="9"/>
      <c r="IQA52" s="9"/>
      <c r="IQB52" s="9"/>
      <c r="IQC52" s="9"/>
      <c r="IQD52" s="9"/>
      <c r="IQE52" s="9"/>
      <c r="IQF52" s="9"/>
      <c r="IQG52" s="9"/>
      <c r="IQH52" s="9"/>
      <c r="IQI52" s="9"/>
      <c r="IQJ52" s="9"/>
      <c r="IQK52" s="9"/>
      <c r="IQL52" s="9"/>
      <c r="IQM52" s="9"/>
      <c r="IQN52" s="9"/>
      <c r="IQO52" s="9"/>
      <c r="IQP52" s="9"/>
      <c r="IQQ52" s="9"/>
      <c r="IQR52" s="9"/>
      <c r="IQS52" s="9"/>
      <c r="IQT52" s="9"/>
      <c r="IQU52" s="9"/>
      <c r="IQV52" s="9"/>
      <c r="IQW52" s="9"/>
      <c r="IQX52" s="9"/>
      <c r="IQY52" s="9"/>
      <c r="IQZ52" s="9"/>
      <c r="IRA52" s="9"/>
      <c r="IRB52" s="9"/>
      <c r="IRC52" s="9"/>
      <c r="IRD52" s="9"/>
      <c r="IRE52" s="9"/>
      <c r="IRF52" s="9"/>
      <c r="IRG52" s="9"/>
      <c r="IRH52" s="9"/>
      <c r="IRI52" s="9"/>
      <c r="IRJ52" s="9"/>
      <c r="IRK52" s="9"/>
      <c r="IRL52" s="9"/>
      <c r="IRM52" s="9"/>
      <c r="IRN52" s="9"/>
      <c r="IRO52" s="9"/>
      <c r="IRP52" s="9"/>
      <c r="IRQ52" s="9"/>
      <c r="IRR52" s="9"/>
      <c r="IRS52" s="9"/>
      <c r="IRT52" s="9"/>
      <c r="IRU52" s="9"/>
      <c r="IRV52" s="9"/>
      <c r="IRW52" s="9"/>
      <c r="IRX52" s="9"/>
      <c r="IRY52" s="9"/>
      <c r="IRZ52" s="9"/>
      <c r="ISA52" s="9"/>
      <c r="ISB52" s="9"/>
      <c r="ISC52" s="9"/>
      <c r="ISD52" s="9"/>
      <c r="ISE52" s="9"/>
      <c r="ISF52" s="9"/>
      <c r="ISG52" s="9"/>
      <c r="ISH52" s="9"/>
      <c r="ISI52" s="9"/>
      <c r="ISJ52" s="9"/>
      <c r="ISK52" s="9"/>
      <c r="ISL52" s="9"/>
      <c r="ISM52" s="9"/>
      <c r="ISN52" s="9"/>
      <c r="ISO52" s="9"/>
      <c r="ISP52" s="9"/>
      <c r="ISQ52" s="9"/>
      <c r="ISR52" s="9"/>
      <c r="ISS52" s="9"/>
      <c r="IST52" s="9"/>
      <c r="ISU52" s="9"/>
      <c r="ISV52" s="9"/>
      <c r="ISW52" s="9"/>
      <c r="ISX52" s="9"/>
      <c r="ISY52" s="9"/>
      <c r="ISZ52" s="9"/>
      <c r="ITA52" s="9"/>
      <c r="ITB52" s="9"/>
      <c r="ITC52" s="9"/>
      <c r="ITD52" s="9"/>
      <c r="ITE52" s="9"/>
      <c r="ITF52" s="9"/>
      <c r="ITG52" s="9"/>
      <c r="ITH52" s="9"/>
      <c r="ITI52" s="9"/>
      <c r="ITJ52" s="9"/>
      <c r="ITK52" s="9"/>
      <c r="ITL52" s="9"/>
      <c r="ITM52" s="9"/>
      <c r="ITN52" s="9"/>
      <c r="ITO52" s="9"/>
      <c r="ITP52" s="9"/>
      <c r="ITQ52" s="9"/>
      <c r="ITR52" s="9"/>
      <c r="ITS52" s="9"/>
      <c r="ITT52" s="9"/>
      <c r="ITU52" s="9"/>
      <c r="ITV52" s="9"/>
      <c r="ITW52" s="9"/>
      <c r="ITX52" s="9"/>
      <c r="ITY52" s="9"/>
      <c r="ITZ52" s="9"/>
      <c r="IUA52" s="9"/>
      <c r="IUB52" s="9"/>
      <c r="IUC52" s="9"/>
      <c r="IUD52" s="9"/>
      <c r="IUE52" s="9"/>
      <c r="IUF52" s="9"/>
      <c r="IUG52" s="9"/>
      <c r="IUH52" s="9"/>
      <c r="IUI52" s="9"/>
      <c r="IUJ52" s="9"/>
      <c r="IUK52" s="9"/>
      <c r="IUL52" s="9"/>
      <c r="IUM52" s="9"/>
      <c r="IUN52" s="9"/>
      <c r="IUO52" s="9"/>
      <c r="IUP52" s="9"/>
      <c r="IUQ52" s="9"/>
      <c r="IUR52" s="9"/>
      <c r="IUS52" s="9"/>
      <c r="IUT52" s="9"/>
      <c r="IUU52" s="9"/>
      <c r="IUV52" s="9"/>
      <c r="IUW52" s="9"/>
      <c r="IUX52" s="9"/>
      <c r="IUY52" s="9"/>
      <c r="IUZ52" s="9"/>
      <c r="IVA52" s="9"/>
      <c r="IVB52" s="9"/>
      <c r="IVC52" s="9"/>
      <c r="IVD52" s="9"/>
      <c r="IVE52" s="9"/>
      <c r="IVF52" s="9"/>
      <c r="IVG52" s="9"/>
      <c r="IVH52" s="9"/>
      <c r="IVI52" s="9"/>
      <c r="IVJ52" s="9"/>
      <c r="IVK52" s="9"/>
      <c r="IVL52" s="9"/>
      <c r="IVM52" s="9"/>
      <c r="IVN52" s="9"/>
      <c r="IVO52" s="9"/>
      <c r="IVP52" s="9"/>
      <c r="IVQ52" s="9"/>
      <c r="IVR52" s="9"/>
      <c r="IVS52" s="9"/>
      <c r="IVT52" s="9"/>
      <c r="IVU52" s="9"/>
      <c r="IVV52" s="9"/>
      <c r="IVW52" s="9"/>
      <c r="IVX52" s="9"/>
      <c r="IVY52" s="9"/>
      <c r="IVZ52" s="9"/>
      <c r="IWA52" s="9"/>
      <c r="IWB52" s="9"/>
      <c r="IWC52" s="9"/>
      <c r="IWD52" s="9"/>
      <c r="IWE52" s="9"/>
      <c r="IWF52" s="9"/>
      <c r="IWG52" s="9"/>
      <c r="IWH52" s="9"/>
      <c r="IWI52" s="9"/>
      <c r="IWJ52" s="9"/>
      <c r="IWK52" s="9"/>
      <c r="IWL52" s="9"/>
      <c r="IWM52" s="9"/>
      <c r="IWN52" s="9"/>
      <c r="IWO52" s="9"/>
      <c r="IWP52" s="9"/>
      <c r="IWQ52" s="9"/>
      <c r="IWR52" s="9"/>
      <c r="IWS52" s="9"/>
      <c r="IWT52" s="9"/>
      <c r="IWU52" s="9"/>
      <c r="IWV52" s="9"/>
      <c r="IWW52" s="9"/>
      <c r="IWX52" s="9"/>
      <c r="IWY52" s="9"/>
      <c r="IWZ52" s="9"/>
      <c r="IXA52" s="9"/>
      <c r="IXB52" s="9"/>
      <c r="IXC52" s="9"/>
      <c r="IXD52" s="9"/>
      <c r="IXE52" s="9"/>
      <c r="IXF52" s="9"/>
      <c r="IXG52" s="9"/>
      <c r="IXH52" s="9"/>
      <c r="IXI52" s="9"/>
      <c r="IXJ52" s="9"/>
      <c r="IXK52" s="9"/>
      <c r="IXL52" s="9"/>
      <c r="IXM52" s="9"/>
      <c r="IXN52" s="9"/>
      <c r="IXO52" s="9"/>
      <c r="IXP52" s="9"/>
      <c r="IXQ52" s="9"/>
      <c r="IXR52" s="9"/>
      <c r="IXS52" s="9"/>
      <c r="IXT52" s="9"/>
      <c r="IXU52" s="9"/>
      <c r="IXV52" s="9"/>
      <c r="IXW52" s="9"/>
      <c r="IXX52" s="9"/>
      <c r="IXY52" s="9"/>
      <c r="IXZ52" s="9"/>
      <c r="IYA52" s="9"/>
      <c r="IYB52" s="9"/>
      <c r="IYC52" s="9"/>
      <c r="IYD52" s="9"/>
      <c r="IYE52" s="9"/>
      <c r="IYF52" s="9"/>
      <c r="IYG52" s="9"/>
      <c r="IYH52" s="9"/>
      <c r="IYI52" s="9"/>
      <c r="IYJ52" s="9"/>
      <c r="IYK52" s="9"/>
      <c r="IYL52" s="9"/>
      <c r="IYM52" s="9"/>
      <c r="IYN52" s="9"/>
      <c r="IYO52" s="9"/>
      <c r="IYP52" s="9"/>
      <c r="IYQ52" s="9"/>
      <c r="IYR52" s="9"/>
      <c r="IYS52" s="9"/>
      <c r="IYT52" s="9"/>
      <c r="IYU52" s="9"/>
      <c r="IYV52" s="9"/>
      <c r="IYW52" s="9"/>
      <c r="IYX52" s="9"/>
      <c r="IYY52" s="9"/>
      <c r="IYZ52" s="9"/>
      <c r="IZA52" s="9"/>
      <c r="IZB52" s="9"/>
      <c r="IZC52" s="9"/>
      <c r="IZD52" s="9"/>
      <c r="IZE52" s="9"/>
      <c r="IZF52" s="9"/>
      <c r="IZG52" s="9"/>
      <c r="IZH52" s="9"/>
      <c r="IZI52" s="9"/>
      <c r="IZJ52" s="9"/>
      <c r="IZK52" s="9"/>
      <c r="IZL52" s="9"/>
      <c r="IZM52" s="9"/>
      <c r="IZN52" s="9"/>
      <c r="IZO52" s="9"/>
      <c r="IZP52" s="9"/>
      <c r="IZQ52" s="9"/>
      <c r="IZR52" s="9"/>
      <c r="IZS52" s="9"/>
      <c r="IZT52" s="9"/>
      <c r="IZU52" s="9"/>
      <c r="IZV52" s="9"/>
      <c r="IZW52" s="9"/>
      <c r="IZX52" s="9"/>
      <c r="IZY52" s="9"/>
      <c r="IZZ52" s="9"/>
      <c r="JAA52" s="9"/>
      <c r="JAB52" s="9"/>
      <c r="JAC52" s="9"/>
      <c r="JAD52" s="9"/>
      <c r="JAE52" s="9"/>
      <c r="JAF52" s="9"/>
      <c r="JAG52" s="9"/>
      <c r="JAH52" s="9"/>
      <c r="JAI52" s="9"/>
      <c r="JAJ52" s="9"/>
      <c r="JAK52" s="9"/>
      <c r="JAL52" s="9"/>
      <c r="JAM52" s="9"/>
      <c r="JAN52" s="9"/>
      <c r="JAO52" s="9"/>
      <c r="JAP52" s="9"/>
      <c r="JAQ52" s="9"/>
      <c r="JAR52" s="9"/>
      <c r="JAS52" s="9"/>
      <c r="JAT52" s="9"/>
      <c r="JAU52" s="9"/>
      <c r="JAV52" s="9"/>
      <c r="JAW52" s="9"/>
      <c r="JAX52" s="9"/>
      <c r="JAY52" s="9"/>
      <c r="JAZ52" s="9"/>
      <c r="JBA52" s="9"/>
      <c r="JBB52" s="9"/>
      <c r="JBC52" s="9"/>
      <c r="JBD52" s="9"/>
      <c r="JBE52" s="9"/>
      <c r="JBF52" s="9"/>
      <c r="JBG52" s="9"/>
      <c r="JBH52" s="9"/>
      <c r="JBI52" s="9"/>
      <c r="JBJ52" s="9"/>
      <c r="JBK52" s="9"/>
      <c r="JBL52" s="9"/>
      <c r="JBM52" s="9"/>
      <c r="JBN52" s="9"/>
      <c r="JBO52" s="9"/>
      <c r="JBP52" s="9"/>
      <c r="JBQ52" s="9"/>
      <c r="JBR52" s="9"/>
      <c r="JBS52" s="9"/>
      <c r="JBT52" s="9"/>
      <c r="JBU52" s="9"/>
      <c r="JBV52" s="9"/>
      <c r="JBW52" s="9"/>
      <c r="JBX52" s="9"/>
      <c r="JBY52" s="9"/>
      <c r="JBZ52" s="9"/>
      <c r="JCA52" s="9"/>
      <c r="JCB52" s="9"/>
      <c r="JCC52" s="9"/>
      <c r="JCD52" s="9"/>
      <c r="JCE52" s="9"/>
      <c r="JCF52" s="9"/>
      <c r="JCG52" s="9"/>
      <c r="JCH52" s="9"/>
      <c r="JCI52" s="9"/>
      <c r="JCJ52" s="9"/>
      <c r="JCK52" s="9"/>
      <c r="JCL52" s="9"/>
      <c r="JCM52" s="9"/>
      <c r="JCN52" s="9"/>
      <c r="JCO52" s="9"/>
      <c r="JCP52" s="9"/>
      <c r="JCQ52" s="9"/>
      <c r="JCR52" s="9"/>
      <c r="JCS52" s="9"/>
      <c r="JCT52" s="9"/>
      <c r="JCU52" s="9"/>
      <c r="JCV52" s="9"/>
      <c r="JCW52" s="9"/>
      <c r="JCX52" s="9"/>
      <c r="JCY52" s="9"/>
      <c r="JCZ52" s="9"/>
      <c r="JDA52" s="9"/>
      <c r="JDB52" s="9"/>
      <c r="JDC52" s="9"/>
      <c r="JDD52" s="9"/>
      <c r="JDE52" s="9"/>
      <c r="JDF52" s="9"/>
      <c r="JDG52" s="9"/>
      <c r="JDH52" s="9"/>
      <c r="JDI52" s="9"/>
      <c r="JDJ52" s="9"/>
      <c r="JDK52" s="9"/>
      <c r="JDL52" s="9"/>
      <c r="JDM52" s="9"/>
      <c r="JDN52" s="9"/>
      <c r="JDO52" s="9"/>
      <c r="JDP52" s="9"/>
      <c r="JDQ52" s="9"/>
      <c r="JDR52" s="9"/>
      <c r="JDS52" s="9"/>
      <c r="JDT52" s="9"/>
      <c r="JDU52" s="9"/>
      <c r="JDV52" s="9"/>
      <c r="JDW52" s="9"/>
      <c r="JDX52" s="9"/>
      <c r="JDY52" s="9"/>
      <c r="JDZ52" s="9"/>
      <c r="JEA52" s="9"/>
      <c r="JEB52" s="9"/>
      <c r="JEC52" s="9"/>
      <c r="JED52" s="9"/>
      <c r="JEE52" s="9"/>
      <c r="JEF52" s="9"/>
      <c r="JEG52" s="9"/>
      <c r="JEH52" s="9"/>
      <c r="JEI52" s="9"/>
      <c r="JEJ52" s="9"/>
      <c r="JEK52" s="9"/>
      <c r="JEL52" s="9"/>
      <c r="JEM52" s="9"/>
      <c r="JEN52" s="9"/>
      <c r="JEO52" s="9"/>
      <c r="JEP52" s="9"/>
      <c r="JEQ52" s="9"/>
      <c r="JER52" s="9"/>
      <c r="JES52" s="9"/>
      <c r="JET52" s="9"/>
      <c r="JEU52" s="9"/>
      <c r="JEV52" s="9"/>
      <c r="JEW52" s="9"/>
      <c r="JEX52" s="9"/>
      <c r="JEY52" s="9"/>
      <c r="JEZ52" s="9"/>
      <c r="JFA52" s="9"/>
      <c r="JFB52" s="9"/>
      <c r="JFC52" s="9"/>
      <c r="JFD52" s="9"/>
      <c r="JFE52" s="9"/>
      <c r="JFF52" s="9"/>
      <c r="JFG52" s="9"/>
      <c r="JFH52" s="9"/>
      <c r="JFI52" s="9"/>
      <c r="JFJ52" s="9"/>
      <c r="JFK52" s="9"/>
      <c r="JFL52" s="9"/>
      <c r="JFM52" s="9"/>
      <c r="JFN52" s="9"/>
      <c r="JFO52" s="9"/>
      <c r="JFP52" s="9"/>
      <c r="JFQ52" s="9"/>
      <c r="JFR52" s="9"/>
      <c r="JFS52" s="9"/>
      <c r="JFT52" s="9"/>
      <c r="JFU52" s="9"/>
      <c r="JFV52" s="9"/>
      <c r="JFW52" s="9"/>
      <c r="JFX52" s="9"/>
      <c r="JFY52" s="9"/>
      <c r="JFZ52" s="9"/>
      <c r="JGA52" s="9"/>
      <c r="JGB52" s="9"/>
      <c r="JGC52" s="9"/>
      <c r="JGD52" s="9"/>
      <c r="JGE52" s="9"/>
      <c r="JGF52" s="9"/>
      <c r="JGG52" s="9"/>
      <c r="JGH52" s="9"/>
      <c r="JGI52" s="9"/>
      <c r="JGJ52" s="9"/>
      <c r="JGK52" s="9"/>
      <c r="JGL52" s="9"/>
      <c r="JGM52" s="9"/>
      <c r="JGN52" s="9"/>
      <c r="JGO52" s="9"/>
      <c r="JGP52" s="9"/>
      <c r="JGQ52" s="9"/>
      <c r="JGR52" s="9"/>
      <c r="JGS52" s="9"/>
      <c r="JGT52" s="9"/>
      <c r="JGU52" s="9"/>
      <c r="JGV52" s="9"/>
      <c r="JGW52" s="9"/>
      <c r="JGX52" s="9"/>
      <c r="JGY52" s="9"/>
      <c r="JGZ52" s="9"/>
      <c r="JHA52" s="9"/>
      <c r="JHB52" s="9"/>
      <c r="JHC52" s="9"/>
      <c r="JHD52" s="9"/>
      <c r="JHE52" s="9"/>
      <c r="JHF52" s="9"/>
      <c r="JHG52" s="9"/>
      <c r="JHH52" s="9"/>
      <c r="JHI52" s="9"/>
      <c r="JHJ52" s="9"/>
      <c r="JHK52" s="9"/>
      <c r="JHL52" s="9"/>
      <c r="JHM52" s="9"/>
      <c r="JHN52" s="9"/>
      <c r="JHO52" s="9"/>
      <c r="JHP52" s="9"/>
      <c r="JHQ52" s="9"/>
      <c r="JHR52" s="9"/>
      <c r="JHS52" s="9"/>
      <c r="JHT52" s="9"/>
      <c r="JHU52" s="9"/>
      <c r="JHV52" s="9"/>
      <c r="JHW52" s="9"/>
      <c r="JHX52" s="9"/>
      <c r="JHY52" s="9"/>
      <c r="JHZ52" s="9"/>
      <c r="JIA52" s="9"/>
      <c r="JIB52" s="9"/>
      <c r="JIC52" s="9"/>
      <c r="JID52" s="9"/>
      <c r="JIE52" s="9"/>
      <c r="JIF52" s="9"/>
      <c r="JIG52" s="9"/>
      <c r="JIH52" s="9"/>
      <c r="JII52" s="9"/>
      <c r="JIJ52" s="9"/>
      <c r="JIK52" s="9"/>
      <c r="JIL52" s="9"/>
      <c r="JIM52" s="9"/>
      <c r="JIN52" s="9"/>
      <c r="JIO52" s="9"/>
      <c r="JIP52" s="9"/>
      <c r="JIQ52" s="9"/>
      <c r="JIR52" s="9"/>
      <c r="JIS52" s="9"/>
      <c r="JIT52" s="9"/>
      <c r="JIU52" s="9"/>
      <c r="JIV52" s="9"/>
      <c r="JIW52" s="9"/>
      <c r="JIX52" s="9"/>
      <c r="JIY52" s="9"/>
      <c r="JIZ52" s="9"/>
      <c r="JJA52" s="9"/>
      <c r="JJB52" s="9"/>
      <c r="JJC52" s="9"/>
      <c r="JJD52" s="9"/>
      <c r="JJE52" s="9"/>
      <c r="JJF52" s="9"/>
      <c r="JJG52" s="9"/>
      <c r="JJH52" s="9"/>
      <c r="JJI52" s="9"/>
      <c r="JJJ52" s="9"/>
      <c r="JJK52" s="9"/>
      <c r="JJL52" s="9"/>
      <c r="JJM52" s="9"/>
      <c r="JJN52" s="9"/>
      <c r="JJO52" s="9"/>
      <c r="JJP52" s="9"/>
      <c r="JJQ52" s="9"/>
      <c r="JJR52" s="9"/>
      <c r="JJS52" s="9"/>
      <c r="JJT52" s="9"/>
      <c r="JJU52" s="9"/>
      <c r="JJV52" s="9"/>
      <c r="JJW52" s="9"/>
      <c r="JJX52" s="9"/>
      <c r="JJY52" s="9"/>
      <c r="JJZ52" s="9"/>
      <c r="JKA52" s="9"/>
      <c r="JKB52" s="9"/>
      <c r="JKC52" s="9"/>
      <c r="JKD52" s="9"/>
      <c r="JKE52" s="9"/>
      <c r="JKF52" s="9"/>
      <c r="JKG52" s="9"/>
      <c r="JKH52" s="9"/>
      <c r="JKI52" s="9"/>
      <c r="JKJ52" s="9"/>
      <c r="JKK52" s="9"/>
      <c r="JKL52" s="9"/>
      <c r="JKM52" s="9"/>
      <c r="JKN52" s="9"/>
      <c r="JKO52" s="9"/>
      <c r="JKP52" s="9"/>
      <c r="JKQ52" s="9"/>
      <c r="JKR52" s="9"/>
      <c r="JKS52" s="9"/>
      <c r="JKT52" s="9"/>
      <c r="JKU52" s="9"/>
      <c r="JKV52" s="9"/>
      <c r="JKW52" s="9"/>
      <c r="JKX52" s="9"/>
      <c r="JKY52" s="9"/>
      <c r="JKZ52" s="9"/>
      <c r="JLA52" s="9"/>
      <c r="JLB52" s="9"/>
      <c r="JLC52" s="9"/>
      <c r="JLD52" s="9"/>
      <c r="JLE52" s="9"/>
      <c r="JLF52" s="9"/>
      <c r="JLG52" s="9"/>
      <c r="JLH52" s="9"/>
      <c r="JLI52" s="9"/>
      <c r="JLJ52" s="9"/>
      <c r="JLK52" s="9"/>
      <c r="JLL52" s="9"/>
      <c r="JLM52" s="9"/>
      <c r="JLN52" s="9"/>
      <c r="JLO52" s="9"/>
      <c r="JLP52" s="9"/>
      <c r="JLQ52" s="9"/>
      <c r="JLR52" s="9"/>
      <c r="JLS52" s="9"/>
      <c r="JLT52" s="9"/>
      <c r="JLU52" s="9"/>
      <c r="JLV52" s="9"/>
      <c r="JLW52" s="9"/>
      <c r="JLX52" s="9"/>
      <c r="JLY52" s="9"/>
      <c r="JLZ52" s="9"/>
      <c r="JMA52" s="9"/>
      <c r="JMB52" s="9"/>
      <c r="JMC52" s="9"/>
      <c r="JMD52" s="9"/>
      <c r="JME52" s="9"/>
      <c r="JMF52" s="9"/>
      <c r="JMG52" s="9"/>
      <c r="JMH52" s="9"/>
      <c r="JMI52" s="9"/>
      <c r="JMJ52" s="9"/>
      <c r="JMK52" s="9"/>
      <c r="JML52" s="9"/>
      <c r="JMM52" s="9"/>
      <c r="JMN52" s="9"/>
      <c r="JMO52" s="9"/>
      <c r="JMP52" s="9"/>
      <c r="JMQ52" s="9"/>
      <c r="JMR52" s="9"/>
      <c r="JMS52" s="9"/>
      <c r="JMT52" s="9"/>
      <c r="JMU52" s="9"/>
      <c r="JMV52" s="9"/>
      <c r="JMW52" s="9"/>
      <c r="JMX52" s="9"/>
      <c r="JMY52" s="9"/>
      <c r="JMZ52" s="9"/>
      <c r="JNA52" s="9"/>
      <c r="JNB52" s="9"/>
      <c r="JNC52" s="9"/>
      <c r="JND52" s="9"/>
      <c r="JNE52" s="9"/>
      <c r="JNF52" s="9"/>
      <c r="JNG52" s="9"/>
      <c r="JNH52" s="9"/>
      <c r="JNI52" s="9"/>
      <c r="JNJ52" s="9"/>
      <c r="JNK52" s="9"/>
      <c r="JNL52" s="9"/>
      <c r="JNM52" s="9"/>
      <c r="JNN52" s="9"/>
      <c r="JNO52" s="9"/>
      <c r="JNP52" s="9"/>
      <c r="JNQ52" s="9"/>
      <c r="JNR52" s="9"/>
      <c r="JNS52" s="9"/>
      <c r="JNT52" s="9"/>
      <c r="JNU52" s="9"/>
      <c r="JNV52" s="9"/>
      <c r="JNW52" s="9"/>
      <c r="JNX52" s="9"/>
      <c r="JNY52" s="9"/>
      <c r="JNZ52" s="9"/>
      <c r="JOA52" s="9"/>
      <c r="JOB52" s="9"/>
      <c r="JOC52" s="9"/>
      <c r="JOD52" s="9"/>
      <c r="JOE52" s="9"/>
      <c r="JOF52" s="9"/>
      <c r="JOG52" s="9"/>
      <c r="JOH52" s="9"/>
      <c r="JOI52" s="9"/>
      <c r="JOJ52" s="9"/>
      <c r="JOK52" s="9"/>
      <c r="JOL52" s="9"/>
      <c r="JOM52" s="9"/>
      <c r="JON52" s="9"/>
      <c r="JOO52" s="9"/>
      <c r="JOP52" s="9"/>
      <c r="JOQ52" s="9"/>
      <c r="JOR52" s="9"/>
      <c r="JOS52" s="9"/>
      <c r="JOT52" s="9"/>
      <c r="JOU52" s="9"/>
      <c r="JOV52" s="9"/>
      <c r="JOW52" s="9"/>
      <c r="JOX52" s="9"/>
      <c r="JOY52" s="9"/>
      <c r="JOZ52" s="9"/>
      <c r="JPA52" s="9"/>
      <c r="JPB52" s="9"/>
      <c r="JPC52" s="9"/>
      <c r="JPD52" s="9"/>
      <c r="JPE52" s="9"/>
      <c r="JPF52" s="9"/>
      <c r="JPG52" s="9"/>
      <c r="JPH52" s="9"/>
      <c r="JPI52" s="9"/>
      <c r="JPJ52" s="9"/>
      <c r="JPK52" s="9"/>
      <c r="JPL52" s="9"/>
      <c r="JPM52" s="9"/>
      <c r="JPN52" s="9"/>
      <c r="JPO52" s="9"/>
      <c r="JPP52" s="9"/>
      <c r="JPQ52" s="9"/>
      <c r="JPR52" s="9"/>
      <c r="JPS52" s="9"/>
      <c r="JPT52" s="9"/>
      <c r="JPU52" s="9"/>
      <c r="JPV52" s="9"/>
      <c r="JPW52" s="9"/>
      <c r="JPX52" s="9"/>
      <c r="JPY52" s="9"/>
      <c r="JPZ52" s="9"/>
      <c r="JQA52" s="9"/>
      <c r="JQB52" s="9"/>
      <c r="JQC52" s="9"/>
      <c r="JQD52" s="9"/>
      <c r="JQE52" s="9"/>
      <c r="JQF52" s="9"/>
      <c r="JQG52" s="9"/>
      <c r="JQH52" s="9"/>
      <c r="JQI52" s="9"/>
      <c r="JQJ52" s="9"/>
      <c r="JQK52" s="9"/>
      <c r="JQL52" s="9"/>
      <c r="JQM52" s="9"/>
      <c r="JQN52" s="9"/>
      <c r="JQO52" s="9"/>
      <c r="JQP52" s="9"/>
      <c r="JQQ52" s="9"/>
      <c r="JQR52" s="9"/>
      <c r="JQS52" s="9"/>
      <c r="JQT52" s="9"/>
      <c r="JQU52" s="9"/>
      <c r="JQV52" s="9"/>
      <c r="JQW52" s="9"/>
      <c r="JQX52" s="9"/>
      <c r="JQY52" s="9"/>
      <c r="JQZ52" s="9"/>
      <c r="JRA52" s="9"/>
      <c r="JRB52" s="9"/>
      <c r="JRC52" s="9"/>
      <c r="JRD52" s="9"/>
      <c r="JRE52" s="9"/>
      <c r="JRF52" s="9"/>
      <c r="JRG52" s="9"/>
      <c r="JRH52" s="9"/>
      <c r="JRI52" s="9"/>
      <c r="JRJ52" s="9"/>
      <c r="JRK52" s="9"/>
      <c r="JRL52" s="9"/>
      <c r="JRM52" s="9"/>
      <c r="JRN52" s="9"/>
      <c r="JRO52" s="9"/>
      <c r="JRP52" s="9"/>
      <c r="JRQ52" s="9"/>
      <c r="JRR52" s="9"/>
      <c r="JRS52" s="9"/>
      <c r="JRT52" s="9"/>
      <c r="JRU52" s="9"/>
      <c r="JRV52" s="9"/>
      <c r="JRW52" s="9"/>
      <c r="JRX52" s="9"/>
      <c r="JRY52" s="9"/>
      <c r="JRZ52" s="9"/>
      <c r="JSA52" s="9"/>
      <c r="JSB52" s="9"/>
      <c r="JSC52" s="9"/>
      <c r="JSD52" s="9"/>
      <c r="JSE52" s="9"/>
      <c r="JSF52" s="9"/>
      <c r="JSG52" s="9"/>
      <c r="JSH52" s="9"/>
      <c r="JSI52" s="9"/>
      <c r="JSJ52" s="9"/>
      <c r="JSK52" s="9"/>
      <c r="JSL52" s="9"/>
      <c r="JSM52" s="9"/>
      <c r="JSN52" s="9"/>
      <c r="JSO52" s="9"/>
      <c r="JSP52" s="9"/>
      <c r="JSQ52" s="9"/>
      <c r="JSR52" s="9"/>
      <c r="JSS52" s="9"/>
      <c r="JST52" s="9"/>
      <c r="JSU52" s="9"/>
      <c r="JSV52" s="9"/>
      <c r="JSW52" s="9"/>
      <c r="JSX52" s="9"/>
      <c r="JSY52" s="9"/>
      <c r="JSZ52" s="9"/>
      <c r="JTA52" s="9"/>
      <c r="JTB52" s="9"/>
      <c r="JTC52" s="9"/>
      <c r="JTD52" s="9"/>
      <c r="JTE52" s="9"/>
      <c r="JTF52" s="9"/>
      <c r="JTG52" s="9"/>
      <c r="JTH52" s="9"/>
      <c r="JTI52" s="9"/>
      <c r="JTJ52" s="9"/>
      <c r="JTK52" s="9"/>
      <c r="JTL52" s="9"/>
      <c r="JTM52" s="9"/>
      <c r="JTN52" s="9"/>
      <c r="JTO52" s="9"/>
      <c r="JTP52" s="9"/>
      <c r="JTQ52" s="9"/>
      <c r="JTR52" s="9"/>
      <c r="JTS52" s="9"/>
      <c r="JTT52" s="9"/>
      <c r="JTU52" s="9"/>
      <c r="JTV52" s="9"/>
      <c r="JTW52" s="9"/>
      <c r="JTX52" s="9"/>
      <c r="JTY52" s="9"/>
      <c r="JTZ52" s="9"/>
      <c r="JUA52" s="9"/>
      <c r="JUB52" s="9"/>
      <c r="JUC52" s="9"/>
      <c r="JUD52" s="9"/>
      <c r="JUE52" s="9"/>
      <c r="JUF52" s="9"/>
      <c r="JUG52" s="9"/>
      <c r="JUH52" s="9"/>
      <c r="JUI52" s="9"/>
      <c r="JUJ52" s="9"/>
      <c r="JUK52" s="9"/>
      <c r="JUL52" s="9"/>
      <c r="JUM52" s="9"/>
      <c r="JUN52" s="9"/>
      <c r="JUO52" s="9"/>
      <c r="JUP52" s="9"/>
      <c r="JUQ52" s="9"/>
      <c r="JUR52" s="9"/>
      <c r="JUS52" s="9"/>
      <c r="JUT52" s="9"/>
      <c r="JUU52" s="9"/>
      <c r="JUV52" s="9"/>
      <c r="JUW52" s="9"/>
      <c r="JUX52" s="9"/>
      <c r="JUY52" s="9"/>
      <c r="JUZ52" s="9"/>
      <c r="JVA52" s="9"/>
      <c r="JVB52" s="9"/>
      <c r="JVC52" s="9"/>
      <c r="JVD52" s="9"/>
      <c r="JVE52" s="9"/>
      <c r="JVF52" s="9"/>
      <c r="JVG52" s="9"/>
      <c r="JVH52" s="9"/>
      <c r="JVI52" s="9"/>
      <c r="JVJ52" s="9"/>
      <c r="JVK52" s="9"/>
      <c r="JVL52" s="9"/>
      <c r="JVM52" s="9"/>
      <c r="JVN52" s="9"/>
      <c r="JVO52" s="9"/>
      <c r="JVP52" s="9"/>
      <c r="JVQ52" s="9"/>
      <c r="JVR52" s="9"/>
      <c r="JVS52" s="9"/>
      <c r="JVT52" s="9"/>
      <c r="JVU52" s="9"/>
      <c r="JVV52" s="9"/>
      <c r="JVW52" s="9"/>
      <c r="JVX52" s="9"/>
      <c r="JVY52" s="9"/>
      <c r="JVZ52" s="9"/>
      <c r="JWA52" s="9"/>
      <c r="JWB52" s="9"/>
      <c r="JWC52" s="9"/>
      <c r="JWD52" s="9"/>
      <c r="JWE52" s="9"/>
      <c r="JWF52" s="9"/>
      <c r="JWG52" s="9"/>
      <c r="JWH52" s="9"/>
      <c r="JWI52" s="9"/>
      <c r="JWJ52" s="9"/>
      <c r="JWK52" s="9"/>
      <c r="JWL52" s="9"/>
      <c r="JWM52" s="9"/>
      <c r="JWN52" s="9"/>
      <c r="JWO52" s="9"/>
      <c r="JWP52" s="9"/>
      <c r="JWQ52" s="9"/>
      <c r="JWR52" s="9"/>
      <c r="JWS52" s="9"/>
      <c r="JWT52" s="9"/>
      <c r="JWU52" s="9"/>
      <c r="JWV52" s="9"/>
      <c r="JWW52" s="9"/>
      <c r="JWX52" s="9"/>
      <c r="JWY52" s="9"/>
      <c r="JWZ52" s="9"/>
      <c r="JXA52" s="9"/>
      <c r="JXB52" s="9"/>
      <c r="JXC52" s="9"/>
      <c r="JXD52" s="9"/>
      <c r="JXE52" s="9"/>
      <c r="JXF52" s="9"/>
      <c r="JXG52" s="9"/>
      <c r="JXH52" s="9"/>
      <c r="JXI52" s="9"/>
      <c r="JXJ52" s="9"/>
      <c r="JXK52" s="9"/>
      <c r="JXL52" s="9"/>
      <c r="JXM52" s="9"/>
      <c r="JXN52" s="9"/>
      <c r="JXO52" s="9"/>
      <c r="JXP52" s="9"/>
      <c r="JXQ52" s="9"/>
      <c r="JXR52" s="9"/>
      <c r="JXS52" s="9"/>
      <c r="JXT52" s="9"/>
      <c r="JXU52" s="9"/>
      <c r="JXV52" s="9"/>
      <c r="JXW52" s="9"/>
      <c r="JXX52" s="9"/>
      <c r="JXY52" s="9"/>
      <c r="JXZ52" s="9"/>
      <c r="JYA52" s="9"/>
      <c r="JYB52" s="9"/>
      <c r="JYC52" s="9"/>
      <c r="JYD52" s="9"/>
      <c r="JYE52" s="9"/>
      <c r="JYF52" s="9"/>
      <c r="JYG52" s="9"/>
      <c r="JYH52" s="9"/>
      <c r="JYI52" s="9"/>
      <c r="JYJ52" s="9"/>
      <c r="JYK52" s="9"/>
      <c r="JYL52" s="9"/>
      <c r="JYM52" s="9"/>
      <c r="JYN52" s="9"/>
      <c r="JYO52" s="9"/>
      <c r="JYP52" s="9"/>
      <c r="JYQ52" s="9"/>
      <c r="JYR52" s="9"/>
      <c r="JYS52" s="9"/>
      <c r="JYT52" s="9"/>
      <c r="JYU52" s="9"/>
      <c r="JYV52" s="9"/>
      <c r="JYW52" s="9"/>
      <c r="JYX52" s="9"/>
      <c r="JYY52" s="9"/>
      <c r="JYZ52" s="9"/>
      <c r="JZA52" s="9"/>
      <c r="JZB52" s="9"/>
      <c r="JZC52" s="9"/>
      <c r="JZD52" s="9"/>
      <c r="JZE52" s="9"/>
      <c r="JZF52" s="9"/>
      <c r="JZG52" s="9"/>
      <c r="JZH52" s="9"/>
      <c r="JZI52" s="9"/>
      <c r="JZJ52" s="9"/>
      <c r="JZK52" s="9"/>
      <c r="JZL52" s="9"/>
      <c r="JZM52" s="9"/>
      <c r="JZN52" s="9"/>
      <c r="JZO52" s="9"/>
      <c r="JZP52" s="9"/>
      <c r="JZQ52" s="9"/>
      <c r="JZR52" s="9"/>
      <c r="JZS52" s="9"/>
      <c r="JZT52" s="9"/>
      <c r="JZU52" s="9"/>
      <c r="JZV52" s="9"/>
      <c r="JZW52" s="9"/>
      <c r="JZX52" s="9"/>
      <c r="JZY52" s="9"/>
      <c r="JZZ52" s="9"/>
      <c r="KAA52" s="9"/>
      <c r="KAB52" s="9"/>
      <c r="KAC52" s="9"/>
      <c r="KAD52" s="9"/>
      <c r="KAE52" s="9"/>
      <c r="KAF52" s="9"/>
      <c r="KAG52" s="9"/>
      <c r="KAH52" s="9"/>
      <c r="KAI52" s="9"/>
      <c r="KAJ52" s="9"/>
      <c r="KAK52" s="9"/>
      <c r="KAL52" s="9"/>
      <c r="KAM52" s="9"/>
      <c r="KAN52" s="9"/>
      <c r="KAO52" s="9"/>
      <c r="KAP52" s="9"/>
      <c r="KAQ52" s="9"/>
      <c r="KAR52" s="9"/>
      <c r="KAS52" s="9"/>
      <c r="KAT52" s="9"/>
      <c r="KAU52" s="9"/>
      <c r="KAV52" s="9"/>
      <c r="KAW52" s="9"/>
      <c r="KAX52" s="9"/>
      <c r="KAY52" s="9"/>
      <c r="KAZ52" s="9"/>
      <c r="KBA52" s="9"/>
      <c r="KBB52" s="9"/>
      <c r="KBC52" s="9"/>
      <c r="KBD52" s="9"/>
      <c r="KBE52" s="9"/>
      <c r="KBF52" s="9"/>
      <c r="KBG52" s="9"/>
      <c r="KBH52" s="9"/>
      <c r="KBI52" s="9"/>
      <c r="KBJ52" s="9"/>
      <c r="KBK52" s="9"/>
      <c r="KBL52" s="9"/>
      <c r="KBM52" s="9"/>
      <c r="KBN52" s="9"/>
      <c r="KBO52" s="9"/>
      <c r="KBP52" s="9"/>
      <c r="KBQ52" s="9"/>
      <c r="KBR52" s="9"/>
      <c r="KBS52" s="9"/>
      <c r="KBT52" s="9"/>
      <c r="KBU52" s="9"/>
      <c r="KBV52" s="9"/>
      <c r="KBW52" s="9"/>
      <c r="KBX52" s="9"/>
      <c r="KBY52" s="9"/>
      <c r="KBZ52" s="9"/>
      <c r="KCA52" s="9"/>
      <c r="KCB52" s="9"/>
      <c r="KCC52" s="9"/>
      <c r="KCD52" s="9"/>
      <c r="KCE52" s="9"/>
      <c r="KCF52" s="9"/>
      <c r="KCG52" s="9"/>
      <c r="KCH52" s="9"/>
      <c r="KCI52" s="9"/>
      <c r="KCJ52" s="9"/>
      <c r="KCK52" s="9"/>
      <c r="KCL52" s="9"/>
      <c r="KCM52" s="9"/>
      <c r="KCN52" s="9"/>
      <c r="KCO52" s="9"/>
      <c r="KCP52" s="9"/>
      <c r="KCQ52" s="9"/>
      <c r="KCR52" s="9"/>
      <c r="KCS52" s="9"/>
      <c r="KCT52" s="9"/>
      <c r="KCU52" s="9"/>
      <c r="KCV52" s="9"/>
      <c r="KCW52" s="9"/>
      <c r="KCX52" s="9"/>
      <c r="KCY52" s="9"/>
      <c r="KCZ52" s="9"/>
      <c r="KDA52" s="9"/>
      <c r="KDB52" s="9"/>
      <c r="KDC52" s="9"/>
      <c r="KDD52" s="9"/>
      <c r="KDE52" s="9"/>
      <c r="KDF52" s="9"/>
      <c r="KDG52" s="9"/>
      <c r="KDH52" s="9"/>
      <c r="KDI52" s="9"/>
      <c r="KDJ52" s="9"/>
      <c r="KDK52" s="9"/>
      <c r="KDL52" s="9"/>
      <c r="KDM52" s="9"/>
      <c r="KDN52" s="9"/>
      <c r="KDO52" s="9"/>
      <c r="KDP52" s="9"/>
      <c r="KDQ52" s="9"/>
      <c r="KDR52" s="9"/>
      <c r="KDS52" s="9"/>
      <c r="KDT52" s="9"/>
      <c r="KDU52" s="9"/>
      <c r="KDV52" s="9"/>
      <c r="KDW52" s="9"/>
      <c r="KDX52" s="9"/>
      <c r="KDY52" s="9"/>
      <c r="KDZ52" s="9"/>
      <c r="KEA52" s="9"/>
      <c r="KEB52" s="9"/>
      <c r="KEC52" s="9"/>
      <c r="KED52" s="9"/>
      <c r="KEE52" s="9"/>
      <c r="KEF52" s="9"/>
      <c r="KEG52" s="9"/>
      <c r="KEH52" s="9"/>
      <c r="KEI52" s="9"/>
      <c r="KEJ52" s="9"/>
      <c r="KEK52" s="9"/>
      <c r="KEL52" s="9"/>
      <c r="KEM52" s="9"/>
      <c r="KEN52" s="967"/>
    </row>
    <row r="53" spans="1:7580" s="1" customFormat="1" ht="15.75" x14ac:dyDescent="0.2">
      <c r="A53" s="9">
        <v>58</v>
      </c>
      <c r="B53" s="867" t="s">
        <v>418</v>
      </c>
      <c r="C53" s="868">
        <v>78400</v>
      </c>
      <c r="D53" s="869" t="s">
        <v>396</v>
      </c>
      <c r="E53" s="869"/>
      <c r="F53" s="871" t="s">
        <v>397</v>
      </c>
      <c r="G53" s="871" t="s">
        <v>63</v>
      </c>
      <c r="H53" s="106">
        <v>10</v>
      </c>
      <c r="I53" s="106">
        <v>10</v>
      </c>
      <c r="J53" s="106">
        <f t="shared" si="12"/>
        <v>10</v>
      </c>
      <c r="K53" s="106">
        <f t="shared" si="13"/>
        <v>10</v>
      </c>
      <c r="L53" s="106"/>
      <c r="M53" s="106"/>
      <c r="N53" s="106">
        <f t="shared" si="10"/>
        <v>0</v>
      </c>
      <c r="O53" s="106"/>
      <c r="P53" s="106"/>
      <c r="Q53" s="106">
        <f t="shared" si="11"/>
        <v>3</v>
      </c>
      <c r="R53" s="106">
        <v>9</v>
      </c>
      <c r="S53" s="106"/>
      <c r="T53" s="106">
        <v>3</v>
      </c>
      <c r="U53" s="106">
        <v>1</v>
      </c>
      <c r="V53" s="878"/>
      <c r="W53" s="878"/>
      <c r="X53" s="878"/>
      <c r="Y53" s="1083"/>
      <c r="Z53" s="1085"/>
      <c r="AA53" s="1084"/>
      <c r="AB53" s="878"/>
      <c r="AC53" s="878"/>
      <c r="AD53" s="106">
        <v>2</v>
      </c>
      <c r="AE53" s="232"/>
      <c r="AF53" s="106"/>
      <c r="AG53" s="106">
        <v>12</v>
      </c>
      <c r="AH53" s="878"/>
      <c r="AI53" s="963"/>
      <c r="AJ53" s="1012">
        <f t="shared" si="14"/>
        <v>40</v>
      </c>
      <c r="AK53" s="874"/>
      <c r="AL53" s="875">
        <f>+IF(D53="PC",1,0)</f>
        <v>1</v>
      </c>
      <c r="AM53" s="876">
        <f>IF(D53="PC", +IF(AJ53&gt;17,1,0),0)</f>
        <v>1</v>
      </c>
      <c r="AN53" s="876">
        <f>IF(E53="CA",1,0)</f>
        <v>0</v>
      </c>
      <c r="AO53" s="4">
        <f>+IF(G53="S",5,+IF(D53="PM",10,12))</f>
        <v>12</v>
      </c>
      <c r="AP53" s="877">
        <f>+C53*AO53*AJ53</f>
        <v>37632000</v>
      </c>
      <c r="AQ53" s="877">
        <v>115008</v>
      </c>
      <c r="AR53" s="877">
        <v>340620</v>
      </c>
      <c r="AS53" s="877">
        <f>AP53*$AN$2*AN53</f>
        <v>0</v>
      </c>
      <c r="AT53" s="877">
        <f>SUM(AP53:AS53)/AO53</f>
        <v>3173969</v>
      </c>
      <c r="AU53" s="877">
        <f>AT53*5/44</f>
        <v>360678.29545454547</v>
      </c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9"/>
      <c r="ALZ53" s="9"/>
      <c r="AMA53" s="9"/>
      <c r="AMB53" s="9"/>
      <c r="AMC53" s="9"/>
      <c r="AMD53" s="9"/>
      <c r="AME53" s="9"/>
      <c r="AMF53" s="9"/>
      <c r="AMG53" s="9"/>
      <c r="AMH53" s="9"/>
      <c r="AMI53" s="9"/>
      <c r="AMJ53" s="9"/>
      <c r="AMK53" s="9"/>
      <c r="AML53" s="9"/>
      <c r="AMM53" s="9"/>
      <c r="AMN53" s="9"/>
      <c r="AMO53" s="9"/>
      <c r="AMP53" s="9"/>
      <c r="AMQ53" s="9"/>
      <c r="AMR53" s="9"/>
      <c r="AMS53" s="9"/>
      <c r="AMT53" s="9"/>
      <c r="AMU53" s="9"/>
      <c r="AMV53" s="9"/>
      <c r="AMW53" s="9"/>
      <c r="AMX53" s="9"/>
      <c r="AMY53" s="9"/>
      <c r="AMZ53" s="9"/>
      <c r="ANA53" s="9"/>
      <c r="ANB53" s="9"/>
      <c r="ANC53" s="9"/>
      <c r="AND53" s="9"/>
      <c r="ANE53" s="9"/>
      <c r="ANF53" s="9"/>
      <c r="ANG53" s="9"/>
      <c r="ANH53" s="9"/>
      <c r="ANI53" s="9"/>
      <c r="ANJ53" s="9"/>
      <c r="ANK53" s="9"/>
      <c r="ANL53" s="9"/>
      <c r="ANM53" s="9"/>
      <c r="ANN53" s="9"/>
      <c r="ANO53" s="9"/>
      <c r="ANP53" s="9"/>
      <c r="ANQ53" s="9"/>
      <c r="ANR53" s="9"/>
      <c r="ANS53" s="9"/>
      <c r="ANT53" s="9"/>
      <c r="ANU53" s="9"/>
      <c r="ANV53" s="9"/>
      <c r="ANW53" s="9"/>
      <c r="ANX53" s="9"/>
      <c r="ANY53" s="9"/>
      <c r="ANZ53" s="9"/>
      <c r="AOA53" s="9"/>
      <c r="AOB53" s="9"/>
      <c r="AOC53" s="9"/>
      <c r="AOD53" s="9"/>
      <c r="AOE53" s="9"/>
      <c r="AOF53" s="9"/>
      <c r="AOG53" s="9"/>
      <c r="AOH53" s="9"/>
      <c r="AOI53" s="9"/>
      <c r="AOJ53" s="9"/>
      <c r="AOK53" s="9"/>
      <c r="AOL53" s="9"/>
      <c r="AOM53" s="9"/>
      <c r="AON53" s="9"/>
      <c r="AOO53" s="9"/>
      <c r="AOP53" s="9"/>
      <c r="AOQ53" s="9"/>
      <c r="AOR53" s="9"/>
      <c r="AOS53" s="9"/>
      <c r="AOT53" s="9"/>
      <c r="AOU53" s="9"/>
      <c r="AOV53" s="9"/>
      <c r="AOW53" s="9"/>
      <c r="AOX53" s="9"/>
      <c r="AOY53" s="9"/>
      <c r="AOZ53" s="9"/>
      <c r="APA53" s="9"/>
      <c r="APB53" s="9"/>
      <c r="APC53" s="9"/>
      <c r="APD53" s="9"/>
      <c r="APE53" s="9"/>
      <c r="APF53" s="9"/>
      <c r="APG53" s="9"/>
      <c r="APH53" s="9"/>
      <c r="API53" s="9"/>
      <c r="APJ53" s="9"/>
      <c r="APK53" s="9"/>
      <c r="APL53" s="9"/>
      <c r="APM53" s="9"/>
      <c r="APN53" s="9"/>
      <c r="APO53" s="9"/>
      <c r="APP53" s="9"/>
      <c r="APQ53" s="9"/>
      <c r="APR53" s="9"/>
      <c r="APS53" s="9"/>
      <c r="APT53" s="9"/>
      <c r="APU53" s="9"/>
      <c r="APV53" s="9"/>
      <c r="APW53" s="9"/>
      <c r="APX53" s="9"/>
      <c r="APY53" s="9"/>
      <c r="APZ53" s="9"/>
      <c r="AQA53" s="9"/>
      <c r="AQB53" s="9"/>
      <c r="AQC53" s="9"/>
      <c r="AQD53" s="9"/>
      <c r="AQE53" s="9"/>
      <c r="AQF53" s="9"/>
      <c r="AQG53" s="9"/>
      <c r="AQH53" s="9"/>
      <c r="AQI53" s="9"/>
      <c r="AQJ53" s="9"/>
      <c r="AQK53" s="9"/>
      <c r="AQL53" s="9"/>
      <c r="AQM53" s="9"/>
      <c r="AQN53" s="9"/>
      <c r="AQO53" s="9"/>
      <c r="AQP53" s="9"/>
      <c r="AQQ53" s="9"/>
      <c r="AQR53" s="9"/>
      <c r="AQS53" s="9"/>
      <c r="AQT53" s="9"/>
      <c r="AQU53" s="9"/>
      <c r="AQV53" s="9"/>
      <c r="AQW53" s="9"/>
      <c r="AQX53" s="9"/>
      <c r="AQY53" s="9"/>
      <c r="AQZ53" s="9"/>
      <c r="ARA53" s="9"/>
      <c r="ARB53" s="9"/>
      <c r="ARC53" s="9"/>
      <c r="ARD53" s="9"/>
      <c r="ARE53" s="9"/>
      <c r="ARF53" s="9"/>
      <c r="ARG53" s="9"/>
      <c r="ARH53" s="9"/>
      <c r="ARI53" s="9"/>
      <c r="ARJ53" s="9"/>
      <c r="ARK53" s="9"/>
      <c r="ARL53" s="9"/>
      <c r="ARM53" s="9"/>
      <c r="ARN53" s="9"/>
      <c r="ARO53" s="9"/>
      <c r="ARP53" s="9"/>
      <c r="ARQ53" s="9"/>
      <c r="ARR53" s="9"/>
      <c r="ARS53" s="9"/>
      <c r="ART53" s="9"/>
      <c r="ARU53" s="9"/>
      <c r="ARV53" s="9"/>
      <c r="ARW53" s="9"/>
      <c r="ARX53" s="9"/>
      <c r="ARY53" s="9"/>
      <c r="ARZ53" s="9"/>
      <c r="ASA53" s="9"/>
      <c r="ASB53" s="9"/>
      <c r="ASC53" s="9"/>
      <c r="ASD53" s="9"/>
      <c r="ASE53" s="9"/>
      <c r="ASF53" s="9"/>
      <c r="ASG53" s="9"/>
      <c r="ASH53" s="9"/>
      <c r="ASI53" s="9"/>
      <c r="ASJ53" s="9"/>
      <c r="ASK53" s="9"/>
      <c r="ASL53" s="9"/>
      <c r="ASM53" s="9"/>
      <c r="ASN53" s="9"/>
      <c r="ASO53" s="9"/>
      <c r="ASP53" s="9"/>
      <c r="ASQ53" s="9"/>
      <c r="ASR53" s="9"/>
      <c r="ASS53" s="9"/>
      <c r="AST53" s="9"/>
      <c r="ASU53" s="9"/>
      <c r="ASV53" s="9"/>
      <c r="ASW53" s="9"/>
      <c r="ASX53" s="9"/>
      <c r="ASY53" s="9"/>
      <c r="ASZ53" s="9"/>
      <c r="ATA53" s="9"/>
      <c r="ATB53" s="9"/>
      <c r="ATC53" s="9"/>
      <c r="ATD53" s="9"/>
      <c r="ATE53" s="9"/>
      <c r="ATF53" s="9"/>
      <c r="ATG53" s="9"/>
      <c r="ATH53" s="9"/>
      <c r="ATI53" s="9"/>
      <c r="ATJ53" s="9"/>
      <c r="ATK53" s="9"/>
      <c r="ATL53" s="9"/>
      <c r="ATM53" s="9"/>
      <c r="ATN53" s="9"/>
      <c r="ATO53" s="9"/>
      <c r="ATP53" s="9"/>
      <c r="ATQ53" s="9"/>
      <c r="ATR53" s="9"/>
      <c r="ATS53" s="9"/>
      <c r="ATT53" s="9"/>
      <c r="ATU53" s="9"/>
      <c r="ATV53" s="9"/>
      <c r="ATW53" s="9"/>
      <c r="ATX53" s="9"/>
      <c r="ATY53" s="9"/>
      <c r="ATZ53" s="9"/>
      <c r="AUA53" s="9"/>
      <c r="AUB53" s="9"/>
      <c r="AUC53" s="9"/>
      <c r="AUD53" s="9"/>
      <c r="AUE53" s="9"/>
      <c r="AUF53" s="9"/>
      <c r="AUG53" s="9"/>
      <c r="AUH53" s="9"/>
      <c r="AUI53" s="9"/>
      <c r="AUJ53" s="9"/>
      <c r="AUK53" s="9"/>
      <c r="AUL53" s="9"/>
      <c r="AUM53" s="9"/>
      <c r="AUN53" s="9"/>
      <c r="AUO53" s="9"/>
      <c r="AUP53" s="9"/>
      <c r="AUQ53" s="9"/>
      <c r="AUR53" s="9"/>
      <c r="AUS53" s="9"/>
      <c r="AUT53" s="9"/>
      <c r="AUU53" s="9"/>
      <c r="AUV53" s="9"/>
      <c r="AUW53" s="9"/>
      <c r="AUX53" s="9"/>
      <c r="AUY53" s="9"/>
      <c r="AUZ53" s="9"/>
      <c r="AVA53" s="9"/>
      <c r="AVB53" s="9"/>
      <c r="AVC53" s="9"/>
      <c r="AVD53" s="9"/>
      <c r="AVE53" s="9"/>
      <c r="AVF53" s="9"/>
      <c r="AVG53" s="9"/>
      <c r="AVH53" s="9"/>
      <c r="AVI53" s="9"/>
      <c r="AVJ53" s="9"/>
      <c r="AVK53" s="9"/>
      <c r="AVL53" s="9"/>
      <c r="AVM53" s="9"/>
      <c r="AVN53" s="9"/>
      <c r="AVO53" s="9"/>
      <c r="AVP53" s="9"/>
      <c r="AVQ53" s="9"/>
      <c r="AVR53" s="9"/>
      <c r="AVS53" s="9"/>
      <c r="AVT53" s="9"/>
      <c r="AVU53" s="9"/>
      <c r="AVV53" s="9"/>
      <c r="AVW53" s="9"/>
      <c r="AVX53" s="9"/>
      <c r="AVY53" s="9"/>
      <c r="AVZ53" s="9"/>
      <c r="AWA53" s="9"/>
      <c r="AWB53" s="9"/>
      <c r="AWC53" s="9"/>
      <c r="AWD53" s="9"/>
      <c r="AWE53" s="9"/>
      <c r="AWF53" s="9"/>
      <c r="AWG53" s="9"/>
      <c r="AWH53" s="9"/>
      <c r="AWI53" s="9"/>
      <c r="AWJ53" s="9"/>
      <c r="AWK53" s="9"/>
      <c r="AWL53" s="9"/>
      <c r="AWM53" s="9"/>
      <c r="AWN53" s="9"/>
      <c r="AWO53" s="9"/>
      <c r="AWP53" s="9"/>
      <c r="AWQ53" s="9"/>
      <c r="AWR53" s="9"/>
      <c r="AWS53" s="9"/>
      <c r="AWT53" s="9"/>
      <c r="AWU53" s="9"/>
      <c r="AWV53" s="9"/>
      <c r="AWW53" s="9"/>
      <c r="AWX53" s="9"/>
      <c r="AWY53" s="9"/>
      <c r="AWZ53" s="9"/>
      <c r="AXA53" s="9"/>
      <c r="AXB53" s="9"/>
      <c r="AXC53" s="9"/>
      <c r="AXD53" s="9"/>
      <c r="AXE53" s="9"/>
      <c r="AXF53" s="9"/>
      <c r="AXG53" s="9"/>
      <c r="AXH53" s="9"/>
      <c r="AXI53" s="9"/>
      <c r="AXJ53" s="9"/>
      <c r="AXK53" s="9"/>
      <c r="AXL53" s="9"/>
      <c r="AXM53" s="9"/>
      <c r="AXN53" s="9"/>
      <c r="AXO53" s="9"/>
      <c r="AXP53" s="9"/>
      <c r="AXQ53" s="9"/>
      <c r="AXR53" s="9"/>
      <c r="AXS53" s="9"/>
      <c r="AXT53" s="9"/>
      <c r="AXU53" s="9"/>
      <c r="AXV53" s="9"/>
      <c r="AXW53" s="9"/>
      <c r="AXX53" s="9"/>
      <c r="AXY53" s="9"/>
      <c r="AXZ53" s="9"/>
      <c r="AYA53" s="9"/>
      <c r="AYB53" s="9"/>
      <c r="AYC53" s="9"/>
      <c r="AYD53" s="9"/>
      <c r="AYE53" s="9"/>
      <c r="AYF53" s="9"/>
      <c r="AYG53" s="9"/>
      <c r="AYH53" s="9"/>
      <c r="AYI53" s="9"/>
      <c r="AYJ53" s="9"/>
      <c r="AYK53" s="9"/>
      <c r="AYL53" s="9"/>
      <c r="AYM53" s="9"/>
      <c r="AYN53" s="9"/>
      <c r="AYO53" s="9"/>
      <c r="AYP53" s="9"/>
      <c r="AYQ53" s="9"/>
      <c r="AYR53" s="9"/>
      <c r="AYS53" s="9"/>
      <c r="AYT53" s="9"/>
      <c r="AYU53" s="9"/>
      <c r="AYV53" s="9"/>
      <c r="AYW53" s="9"/>
      <c r="AYX53" s="9"/>
      <c r="AYY53" s="9"/>
      <c r="AYZ53" s="9"/>
      <c r="AZA53" s="9"/>
      <c r="AZB53" s="9"/>
      <c r="AZC53" s="9"/>
      <c r="AZD53" s="9"/>
      <c r="AZE53" s="9"/>
      <c r="AZF53" s="9"/>
      <c r="AZG53" s="9"/>
      <c r="AZH53" s="9"/>
      <c r="AZI53" s="9"/>
      <c r="AZJ53" s="9"/>
      <c r="AZK53" s="9"/>
      <c r="AZL53" s="9"/>
      <c r="AZM53" s="9"/>
      <c r="AZN53" s="9"/>
      <c r="AZO53" s="9"/>
      <c r="AZP53" s="9"/>
      <c r="AZQ53" s="9"/>
      <c r="AZR53" s="9"/>
      <c r="AZS53" s="9"/>
      <c r="AZT53" s="9"/>
      <c r="AZU53" s="9"/>
      <c r="AZV53" s="9"/>
      <c r="AZW53" s="9"/>
      <c r="AZX53" s="9"/>
      <c r="AZY53" s="9"/>
      <c r="AZZ53" s="9"/>
      <c r="BAA53" s="9"/>
      <c r="BAB53" s="9"/>
      <c r="BAC53" s="9"/>
      <c r="BAD53" s="9"/>
      <c r="BAE53" s="9"/>
      <c r="BAF53" s="9"/>
      <c r="BAG53" s="9"/>
      <c r="BAH53" s="9"/>
      <c r="BAI53" s="9"/>
      <c r="BAJ53" s="9"/>
      <c r="BAK53" s="9"/>
      <c r="BAL53" s="9"/>
      <c r="BAM53" s="9"/>
      <c r="BAN53" s="9"/>
      <c r="BAO53" s="9"/>
      <c r="BAP53" s="9"/>
      <c r="BAQ53" s="9"/>
      <c r="BAR53" s="9"/>
      <c r="BAS53" s="9"/>
      <c r="BAT53" s="9"/>
      <c r="BAU53" s="9"/>
      <c r="BAV53" s="9"/>
      <c r="BAW53" s="9"/>
      <c r="BAX53" s="9"/>
      <c r="BAY53" s="9"/>
      <c r="BAZ53" s="9"/>
      <c r="BBA53" s="9"/>
      <c r="BBB53" s="9"/>
      <c r="BBC53" s="9"/>
      <c r="BBD53" s="9"/>
      <c r="BBE53" s="9"/>
      <c r="BBF53" s="9"/>
      <c r="BBG53" s="9"/>
      <c r="BBH53" s="9"/>
      <c r="BBI53" s="9"/>
      <c r="BBJ53" s="9"/>
      <c r="BBK53" s="9"/>
      <c r="BBL53" s="9"/>
      <c r="BBM53" s="9"/>
      <c r="BBN53" s="9"/>
      <c r="BBO53" s="9"/>
      <c r="BBP53" s="9"/>
      <c r="BBQ53" s="9"/>
      <c r="BBR53" s="9"/>
      <c r="BBS53" s="9"/>
      <c r="BBT53" s="9"/>
      <c r="BBU53" s="9"/>
      <c r="BBV53" s="9"/>
      <c r="BBW53" s="9"/>
      <c r="BBX53" s="9"/>
      <c r="BBY53" s="9"/>
      <c r="BBZ53" s="9"/>
      <c r="BCA53" s="9"/>
      <c r="BCB53" s="9"/>
      <c r="BCC53" s="9"/>
      <c r="BCD53" s="9"/>
      <c r="BCE53" s="9"/>
      <c r="BCF53" s="9"/>
      <c r="BCG53" s="9"/>
      <c r="BCH53" s="9"/>
      <c r="BCI53" s="9"/>
      <c r="BCJ53" s="9"/>
      <c r="BCK53" s="9"/>
      <c r="BCL53" s="9"/>
      <c r="BCM53" s="9"/>
      <c r="BCN53" s="9"/>
      <c r="BCO53" s="9"/>
      <c r="BCP53" s="9"/>
      <c r="BCQ53" s="9"/>
      <c r="BCR53" s="9"/>
      <c r="BCS53" s="9"/>
      <c r="BCT53" s="9"/>
      <c r="BCU53" s="9"/>
      <c r="BCV53" s="9"/>
      <c r="BCW53" s="9"/>
      <c r="BCX53" s="9"/>
      <c r="BCY53" s="9"/>
      <c r="BCZ53" s="9"/>
      <c r="BDA53" s="9"/>
      <c r="BDB53" s="9"/>
      <c r="BDC53" s="9"/>
      <c r="BDD53" s="9"/>
      <c r="BDE53" s="9"/>
      <c r="BDF53" s="9"/>
      <c r="BDG53" s="9"/>
      <c r="BDH53" s="9"/>
      <c r="BDI53" s="9"/>
      <c r="BDJ53" s="9"/>
      <c r="BDK53" s="9"/>
      <c r="BDL53" s="9"/>
      <c r="BDM53" s="9"/>
      <c r="BDN53" s="9"/>
      <c r="BDO53" s="9"/>
      <c r="BDP53" s="9"/>
      <c r="BDQ53" s="9"/>
      <c r="BDR53" s="9"/>
      <c r="BDS53" s="9"/>
      <c r="BDT53" s="9"/>
      <c r="BDU53" s="9"/>
      <c r="BDV53" s="9"/>
      <c r="BDW53" s="9"/>
      <c r="BDX53" s="9"/>
      <c r="BDY53" s="9"/>
      <c r="BDZ53" s="9"/>
      <c r="BEA53" s="9"/>
      <c r="BEB53" s="9"/>
      <c r="BEC53" s="9"/>
      <c r="BED53" s="9"/>
      <c r="BEE53" s="9"/>
      <c r="BEF53" s="9"/>
      <c r="BEG53" s="9"/>
      <c r="BEH53" s="9"/>
      <c r="BEI53" s="9"/>
      <c r="BEJ53" s="9"/>
      <c r="BEK53" s="9"/>
      <c r="BEL53" s="9"/>
      <c r="BEM53" s="9"/>
      <c r="BEN53" s="9"/>
      <c r="BEO53" s="9"/>
      <c r="BEP53" s="9"/>
      <c r="BEQ53" s="9"/>
      <c r="BER53" s="9"/>
      <c r="BES53" s="9"/>
      <c r="BET53" s="9"/>
      <c r="BEU53" s="9"/>
      <c r="BEV53" s="9"/>
      <c r="BEW53" s="9"/>
      <c r="BEX53" s="9"/>
      <c r="BEY53" s="9"/>
      <c r="BEZ53" s="9"/>
      <c r="BFA53" s="9"/>
      <c r="BFB53" s="9"/>
      <c r="BFC53" s="9"/>
      <c r="BFD53" s="9"/>
      <c r="BFE53" s="9"/>
      <c r="BFF53" s="9"/>
      <c r="BFG53" s="9"/>
      <c r="BFH53" s="9"/>
      <c r="BFI53" s="9"/>
      <c r="BFJ53" s="9"/>
      <c r="BFK53" s="9"/>
      <c r="BFL53" s="9"/>
      <c r="BFM53" s="9"/>
      <c r="BFN53" s="9"/>
      <c r="BFO53" s="9"/>
      <c r="BFP53" s="9"/>
      <c r="BFQ53" s="9"/>
      <c r="BFR53" s="9"/>
      <c r="BFS53" s="9"/>
      <c r="BFT53" s="9"/>
      <c r="BFU53" s="9"/>
      <c r="BFV53" s="9"/>
      <c r="BFW53" s="9"/>
      <c r="BFX53" s="9"/>
      <c r="BFY53" s="9"/>
      <c r="BFZ53" s="9"/>
      <c r="BGA53" s="9"/>
      <c r="BGB53" s="9"/>
      <c r="BGC53" s="9"/>
      <c r="BGD53" s="9"/>
      <c r="BGE53" s="9"/>
      <c r="BGF53" s="9"/>
      <c r="BGG53" s="9"/>
      <c r="BGH53" s="9"/>
      <c r="BGI53" s="9"/>
      <c r="BGJ53" s="9"/>
      <c r="BGK53" s="9"/>
      <c r="BGL53" s="9"/>
      <c r="BGM53" s="9"/>
      <c r="BGN53" s="9"/>
      <c r="BGO53" s="9"/>
      <c r="BGP53" s="9"/>
      <c r="BGQ53" s="9"/>
      <c r="BGR53" s="9"/>
      <c r="BGS53" s="9"/>
      <c r="BGT53" s="9"/>
      <c r="BGU53" s="9"/>
      <c r="BGV53" s="9"/>
      <c r="BGW53" s="9"/>
      <c r="BGX53" s="9"/>
      <c r="BGY53" s="9"/>
      <c r="BGZ53" s="9"/>
      <c r="BHA53" s="9"/>
      <c r="BHB53" s="9"/>
      <c r="BHC53" s="9"/>
      <c r="BHD53" s="9"/>
      <c r="BHE53" s="9"/>
      <c r="BHF53" s="9"/>
      <c r="BHG53" s="9"/>
      <c r="BHH53" s="9"/>
      <c r="BHI53" s="9"/>
      <c r="BHJ53" s="9"/>
      <c r="BHK53" s="9"/>
      <c r="BHL53" s="9"/>
      <c r="BHM53" s="9"/>
      <c r="BHN53" s="9"/>
      <c r="BHO53" s="9"/>
      <c r="BHP53" s="9"/>
      <c r="BHQ53" s="9"/>
      <c r="BHR53" s="9"/>
      <c r="BHS53" s="9"/>
      <c r="BHT53" s="9"/>
      <c r="BHU53" s="9"/>
      <c r="BHV53" s="9"/>
      <c r="BHW53" s="9"/>
      <c r="BHX53" s="9"/>
      <c r="BHY53" s="9"/>
      <c r="BHZ53" s="9"/>
      <c r="BIA53" s="9"/>
      <c r="BIB53" s="9"/>
      <c r="BIC53" s="9"/>
      <c r="BID53" s="9"/>
      <c r="BIE53" s="9"/>
      <c r="BIF53" s="9"/>
      <c r="BIG53" s="9"/>
      <c r="BIH53" s="9"/>
      <c r="BII53" s="9"/>
      <c r="BIJ53" s="9"/>
      <c r="BIK53" s="9"/>
      <c r="BIL53" s="9"/>
      <c r="BIM53" s="9"/>
      <c r="BIN53" s="9"/>
      <c r="BIO53" s="9"/>
      <c r="BIP53" s="9"/>
      <c r="BIQ53" s="9"/>
      <c r="BIR53" s="9"/>
      <c r="BIS53" s="9"/>
      <c r="BIT53" s="9"/>
      <c r="BIU53" s="9"/>
      <c r="BIV53" s="9"/>
      <c r="BIW53" s="9"/>
      <c r="BIX53" s="9"/>
      <c r="BIY53" s="9"/>
      <c r="BIZ53" s="9"/>
      <c r="BJA53" s="9"/>
      <c r="BJB53" s="9"/>
      <c r="BJC53" s="9"/>
      <c r="BJD53" s="9"/>
      <c r="BJE53" s="9"/>
      <c r="BJF53" s="9"/>
      <c r="BJG53" s="9"/>
      <c r="BJH53" s="9"/>
      <c r="BJI53" s="9"/>
      <c r="BJJ53" s="9"/>
      <c r="BJK53" s="9"/>
      <c r="BJL53" s="9"/>
      <c r="BJM53" s="9"/>
      <c r="BJN53" s="9"/>
      <c r="BJO53" s="9"/>
      <c r="BJP53" s="9"/>
      <c r="BJQ53" s="9"/>
      <c r="BJR53" s="9"/>
      <c r="BJS53" s="9"/>
      <c r="BJT53" s="9"/>
      <c r="BJU53" s="9"/>
      <c r="BJV53" s="9"/>
      <c r="BJW53" s="9"/>
      <c r="BJX53" s="9"/>
      <c r="BJY53" s="9"/>
      <c r="BJZ53" s="9"/>
      <c r="BKA53" s="9"/>
      <c r="BKB53" s="9"/>
      <c r="BKC53" s="9"/>
      <c r="BKD53" s="9"/>
      <c r="BKE53" s="9"/>
      <c r="BKF53" s="9"/>
      <c r="BKG53" s="9"/>
      <c r="BKH53" s="9"/>
      <c r="BKI53" s="9"/>
      <c r="BKJ53" s="9"/>
      <c r="BKK53" s="9"/>
      <c r="BKL53" s="9"/>
      <c r="BKM53" s="9"/>
      <c r="BKN53" s="9"/>
      <c r="BKO53" s="9"/>
      <c r="BKP53" s="9"/>
      <c r="BKQ53" s="9"/>
      <c r="BKR53" s="9"/>
      <c r="BKS53" s="9"/>
      <c r="BKT53" s="9"/>
      <c r="BKU53" s="9"/>
      <c r="BKV53" s="9"/>
      <c r="BKW53" s="9"/>
      <c r="BKX53" s="9"/>
      <c r="BKY53" s="9"/>
      <c r="BKZ53" s="9"/>
      <c r="BLA53" s="9"/>
      <c r="BLB53" s="9"/>
      <c r="BLC53" s="9"/>
      <c r="BLD53" s="9"/>
      <c r="BLE53" s="9"/>
      <c r="BLF53" s="9"/>
      <c r="BLG53" s="9"/>
      <c r="BLH53" s="9"/>
      <c r="BLI53" s="9"/>
      <c r="BLJ53" s="9"/>
      <c r="BLK53" s="9"/>
      <c r="BLL53" s="9"/>
      <c r="BLM53" s="9"/>
      <c r="BLN53" s="9"/>
      <c r="BLO53" s="9"/>
      <c r="BLP53" s="9"/>
      <c r="BLQ53" s="9"/>
      <c r="BLR53" s="9"/>
      <c r="BLS53" s="9"/>
      <c r="BLT53" s="9"/>
      <c r="BLU53" s="9"/>
      <c r="BLV53" s="9"/>
      <c r="BLW53" s="9"/>
      <c r="BLX53" s="9"/>
      <c r="BLY53" s="9"/>
      <c r="BLZ53" s="9"/>
      <c r="BMA53" s="9"/>
      <c r="BMB53" s="9"/>
      <c r="BMC53" s="9"/>
      <c r="BMD53" s="9"/>
      <c r="BME53" s="9"/>
      <c r="BMF53" s="9"/>
      <c r="BMG53" s="9"/>
      <c r="BMH53" s="9"/>
      <c r="BMI53" s="9"/>
      <c r="BMJ53" s="9"/>
      <c r="BMK53" s="9"/>
      <c r="BML53" s="9"/>
      <c r="BMM53" s="9"/>
      <c r="BMN53" s="9"/>
      <c r="BMO53" s="9"/>
      <c r="BMP53" s="9"/>
      <c r="BMQ53" s="9"/>
      <c r="BMR53" s="9"/>
      <c r="BMS53" s="9"/>
      <c r="BMT53" s="9"/>
      <c r="BMU53" s="9"/>
      <c r="BMV53" s="9"/>
      <c r="BMW53" s="9"/>
      <c r="BMX53" s="9"/>
      <c r="BMY53" s="9"/>
      <c r="BMZ53" s="9"/>
      <c r="BNA53" s="9"/>
      <c r="BNB53" s="9"/>
      <c r="BNC53" s="9"/>
      <c r="BND53" s="9"/>
      <c r="BNE53" s="9"/>
      <c r="BNF53" s="9"/>
      <c r="BNG53" s="9"/>
      <c r="BNH53" s="9"/>
      <c r="BNI53" s="9"/>
      <c r="BNJ53" s="9"/>
      <c r="BNK53" s="9"/>
      <c r="BNL53" s="9"/>
      <c r="BNM53" s="9"/>
      <c r="BNN53" s="9"/>
      <c r="BNO53" s="9"/>
      <c r="BNP53" s="9"/>
      <c r="BNQ53" s="9"/>
      <c r="BNR53" s="9"/>
      <c r="BNS53" s="9"/>
      <c r="BNT53" s="9"/>
      <c r="BNU53" s="9"/>
      <c r="BNV53" s="9"/>
      <c r="BNW53" s="9"/>
      <c r="BNX53" s="9"/>
      <c r="BNY53" s="9"/>
      <c r="BNZ53" s="9"/>
      <c r="BOA53" s="9"/>
      <c r="BOB53" s="9"/>
      <c r="BOC53" s="9"/>
      <c r="BOD53" s="9"/>
      <c r="BOE53" s="9"/>
      <c r="BOF53" s="9"/>
      <c r="BOG53" s="9"/>
      <c r="BOH53" s="9"/>
      <c r="BOI53" s="9"/>
      <c r="BOJ53" s="9"/>
      <c r="BOK53" s="9"/>
      <c r="BOL53" s="9"/>
      <c r="BOM53" s="9"/>
      <c r="BON53" s="9"/>
      <c r="BOO53" s="9"/>
      <c r="BOP53" s="9"/>
      <c r="BOQ53" s="9"/>
      <c r="BOR53" s="9"/>
      <c r="BOS53" s="9"/>
      <c r="BOT53" s="9"/>
      <c r="BOU53" s="9"/>
      <c r="BOV53" s="9"/>
      <c r="BOW53" s="9"/>
      <c r="BOX53" s="9"/>
      <c r="BOY53" s="9"/>
      <c r="BOZ53" s="9"/>
      <c r="BPA53" s="9"/>
      <c r="BPB53" s="9"/>
      <c r="BPC53" s="9"/>
      <c r="BPD53" s="9"/>
      <c r="BPE53" s="9"/>
      <c r="BPF53" s="9"/>
      <c r="BPG53" s="9"/>
      <c r="BPH53" s="9"/>
      <c r="BPI53" s="9"/>
      <c r="BPJ53" s="9"/>
      <c r="BPK53" s="9"/>
      <c r="BPL53" s="9"/>
      <c r="BPM53" s="9"/>
      <c r="BPN53" s="9"/>
      <c r="BPO53" s="9"/>
      <c r="BPP53" s="9"/>
      <c r="BPQ53" s="9"/>
      <c r="BPR53" s="9"/>
      <c r="BPS53" s="9"/>
      <c r="BPT53" s="9"/>
      <c r="BPU53" s="9"/>
      <c r="BPV53" s="9"/>
      <c r="BPW53" s="9"/>
      <c r="BPX53" s="9"/>
      <c r="BPY53" s="9"/>
      <c r="BPZ53" s="9"/>
      <c r="BQA53" s="9"/>
      <c r="BQB53" s="9"/>
      <c r="BQC53" s="9"/>
      <c r="BQD53" s="9"/>
      <c r="BQE53" s="9"/>
      <c r="BQF53" s="9"/>
      <c r="BQG53" s="9"/>
      <c r="BQH53" s="9"/>
      <c r="BQI53" s="9"/>
      <c r="BQJ53" s="9"/>
      <c r="BQK53" s="9"/>
      <c r="BQL53" s="9"/>
      <c r="BQM53" s="9"/>
      <c r="BQN53" s="9"/>
      <c r="BQO53" s="9"/>
      <c r="BQP53" s="9"/>
      <c r="BQQ53" s="9"/>
      <c r="BQR53" s="9"/>
      <c r="BQS53" s="9"/>
      <c r="BQT53" s="9"/>
      <c r="BQU53" s="9"/>
      <c r="BQV53" s="9"/>
      <c r="BQW53" s="9"/>
      <c r="BQX53" s="9"/>
      <c r="BQY53" s="9"/>
      <c r="BQZ53" s="9"/>
      <c r="BRA53" s="9"/>
      <c r="BRB53" s="9"/>
      <c r="BRC53" s="9"/>
      <c r="BRD53" s="9"/>
      <c r="BRE53" s="9"/>
      <c r="BRF53" s="9"/>
      <c r="BRG53" s="9"/>
      <c r="BRH53" s="9"/>
      <c r="BRI53" s="9"/>
      <c r="BRJ53" s="9"/>
      <c r="BRK53" s="9"/>
      <c r="BRL53" s="9"/>
      <c r="BRM53" s="9"/>
      <c r="BRN53" s="9"/>
      <c r="BRO53" s="9"/>
      <c r="BRP53" s="9"/>
      <c r="BRQ53" s="9"/>
      <c r="BRR53" s="9"/>
      <c r="BRS53" s="9"/>
      <c r="BRT53" s="9"/>
      <c r="BRU53" s="9"/>
      <c r="BRV53" s="9"/>
      <c r="BRW53" s="9"/>
      <c r="BRX53" s="9"/>
      <c r="BRY53" s="9"/>
      <c r="BRZ53" s="9"/>
      <c r="BSA53" s="9"/>
      <c r="BSB53" s="9"/>
      <c r="BSC53" s="9"/>
      <c r="BSD53" s="9"/>
      <c r="BSE53" s="9"/>
      <c r="BSF53" s="9"/>
      <c r="BSG53" s="9"/>
      <c r="BSH53" s="9"/>
      <c r="BSI53" s="9"/>
      <c r="BSJ53" s="9"/>
      <c r="BSK53" s="9"/>
      <c r="BSL53" s="9"/>
      <c r="BSM53" s="9"/>
      <c r="BSN53" s="9"/>
      <c r="BSO53" s="9"/>
      <c r="BSP53" s="9"/>
      <c r="BSQ53" s="9"/>
      <c r="BSR53" s="9"/>
      <c r="BSS53" s="9"/>
      <c r="BST53" s="9"/>
      <c r="BSU53" s="9"/>
      <c r="BSV53" s="9"/>
      <c r="BSW53" s="9"/>
      <c r="BSX53" s="9"/>
      <c r="BSY53" s="9"/>
      <c r="BSZ53" s="9"/>
      <c r="BTA53" s="9"/>
      <c r="BTB53" s="9"/>
      <c r="BTC53" s="9"/>
      <c r="BTD53" s="9"/>
      <c r="BTE53" s="9"/>
      <c r="BTF53" s="9"/>
      <c r="BTG53" s="9"/>
      <c r="BTH53" s="9"/>
      <c r="BTI53" s="9"/>
      <c r="BTJ53" s="9"/>
      <c r="BTK53" s="9"/>
      <c r="BTL53" s="9"/>
      <c r="BTM53" s="9"/>
      <c r="BTN53" s="9"/>
      <c r="BTO53" s="9"/>
      <c r="BTP53" s="9"/>
      <c r="BTQ53" s="9"/>
      <c r="BTR53" s="9"/>
      <c r="BTS53" s="9"/>
      <c r="BTT53" s="9"/>
      <c r="BTU53" s="9"/>
      <c r="BTV53" s="9"/>
      <c r="BTW53" s="9"/>
      <c r="BTX53" s="9"/>
      <c r="BTY53" s="9"/>
      <c r="BTZ53" s="9"/>
      <c r="BUA53" s="9"/>
      <c r="BUB53" s="9"/>
      <c r="BUC53" s="9"/>
      <c r="BUD53" s="9"/>
      <c r="BUE53" s="9"/>
      <c r="BUF53" s="9"/>
      <c r="BUG53" s="9"/>
      <c r="BUH53" s="9"/>
      <c r="BUI53" s="9"/>
      <c r="BUJ53" s="9"/>
      <c r="BUK53" s="9"/>
      <c r="BUL53" s="9"/>
      <c r="BUM53" s="9"/>
      <c r="BUN53" s="9"/>
      <c r="BUO53" s="9"/>
      <c r="BUP53" s="9"/>
      <c r="BUQ53" s="9"/>
      <c r="BUR53" s="9"/>
      <c r="BUS53" s="9"/>
      <c r="BUT53" s="9"/>
      <c r="BUU53" s="9"/>
      <c r="BUV53" s="9"/>
      <c r="BUW53" s="9"/>
      <c r="BUX53" s="9"/>
      <c r="BUY53" s="9"/>
      <c r="BUZ53" s="9"/>
      <c r="BVA53" s="9"/>
      <c r="BVB53" s="9"/>
      <c r="BVC53" s="9"/>
      <c r="BVD53" s="9"/>
      <c r="BVE53" s="9"/>
      <c r="BVF53" s="9"/>
      <c r="BVG53" s="9"/>
      <c r="BVH53" s="9"/>
      <c r="BVI53" s="9"/>
      <c r="BVJ53" s="9"/>
      <c r="BVK53" s="9"/>
      <c r="BVL53" s="9"/>
      <c r="BVM53" s="9"/>
      <c r="BVN53" s="9"/>
      <c r="BVO53" s="9"/>
      <c r="BVP53" s="9"/>
      <c r="BVQ53" s="9"/>
      <c r="BVR53" s="9"/>
      <c r="BVS53" s="9"/>
      <c r="BVT53" s="9"/>
      <c r="BVU53" s="9"/>
      <c r="BVV53" s="9"/>
      <c r="BVW53" s="9"/>
      <c r="BVX53" s="9"/>
      <c r="BVY53" s="9"/>
      <c r="BVZ53" s="9"/>
      <c r="BWA53" s="9"/>
      <c r="BWB53" s="9"/>
      <c r="BWC53" s="9"/>
      <c r="BWD53" s="9"/>
      <c r="BWE53" s="9"/>
      <c r="BWF53" s="9"/>
      <c r="BWG53" s="9"/>
      <c r="BWH53" s="9"/>
      <c r="BWI53" s="9"/>
      <c r="BWJ53" s="9"/>
      <c r="BWK53" s="9"/>
      <c r="BWL53" s="9"/>
      <c r="BWM53" s="9"/>
      <c r="BWN53" s="9"/>
      <c r="BWO53" s="9"/>
      <c r="BWP53" s="9"/>
      <c r="BWQ53" s="9"/>
      <c r="BWR53" s="9"/>
      <c r="BWS53" s="9"/>
      <c r="BWT53" s="9"/>
      <c r="BWU53" s="9"/>
      <c r="BWV53" s="9"/>
      <c r="BWW53" s="9"/>
      <c r="BWX53" s="9"/>
      <c r="BWY53" s="9"/>
      <c r="BWZ53" s="9"/>
      <c r="BXA53" s="9"/>
      <c r="BXB53" s="9"/>
      <c r="BXC53" s="9"/>
      <c r="BXD53" s="9"/>
      <c r="BXE53" s="9"/>
      <c r="BXF53" s="9"/>
      <c r="BXG53" s="9"/>
      <c r="BXH53" s="9"/>
      <c r="BXI53" s="9"/>
      <c r="BXJ53" s="9"/>
      <c r="BXK53" s="9"/>
      <c r="BXL53" s="9"/>
      <c r="BXM53" s="9"/>
      <c r="BXN53" s="9"/>
      <c r="BXO53" s="9"/>
      <c r="BXP53" s="9"/>
      <c r="BXQ53" s="9"/>
      <c r="BXR53" s="9"/>
      <c r="BXS53" s="9"/>
      <c r="BXT53" s="9"/>
      <c r="BXU53" s="9"/>
      <c r="BXV53" s="9"/>
      <c r="BXW53" s="9"/>
      <c r="BXX53" s="9"/>
      <c r="BXY53" s="9"/>
      <c r="BXZ53" s="9"/>
      <c r="BYA53" s="9"/>
      <c r="BYB53" s="9"/>
      <c r="BYC53" s="9"/>
      <c r="BYD53" s="9"/>
      <c r="BYE53" s="9"/>
      <c r="BYF53" s="9"/>
      <c r="BYG53" s="9"/>
      <c r="BYH53" s="9"/>
      <c r="BYI53" s="9"/>
      <c r="BYJ53" s="9"/>
      <c r="BYK53" s="9"/>
      <c r="BYL53" s="9"/>
      <c r="BYM53" s="9"/>
      <c r="BYN53" s="9"/>
      <c r="BYO53" s="9"/>
      <c r="BYP53" s="9"/>
      <c r="BYQ53" s="9"/>
      <c r="BYR53" s="9"/>
      <c r="BYS53" s="9"/>
      <c r="BYT53" s="9"/>
      <c r="BYU53" s="9"/>
      <c r="BYV53" s="9"/>
      <c r="BYW53" s="9"/>
      <c r="BYX53" s="9"/>
      <c r="BYY53" s="9"/>
      <c r="BYZ53" s="9"/>
      <c r="BZA53" s="9"/>
      <c r="BZB53" s="9"/>
      <c r="BZC53" s="9"/>
      <c r="BZD53" s="9"/>
      <c r="BZE53" s="9"/>
      <c r="BZF53" s="9"/>
      <c r="BZG53" s="9"/>
      <c r="BZH53" s="9"/>
      <c r="BZI53" s="9"/>
      <c r="BZJ53" s="9"/>
      <c r="BZK53" s="9"/>
      <c r="BZL53" s="9"/>
      <c r="BZM53" s="9"/>
      <c r="BZN53" s="9"/>
      <c r="BZO53" s="9"/>
      <c r="BZP53" s="9"/>
      <c r="BZQ53" s="9"/>
      <c r="BZR53" s="9"/>
      <c r="BZS53" s="9"/>
      <c r="BZT53" s="9"/>
      <c r="BZU53" s="9"/>
      <c r="BZV53" s="9"/>
      <c r="BZW53" s="9"/>
      <c r="BZX53" s="9"/>
      <c r="BZY53" s="9"/>
      <c r="BZZ53" s="9"/>
      <c r="CAA53" s="9"/>
      <c r="CAB53" s="9"/>
      <c r="CAC53" s="9"/>
      <c r="CAD53" s="9"/>
      <c r="CAE53" s="9"/>
      <c r="CAF53" s="9"/>
      <c r="CAG53" s="9"/>
      <c r="CAH53" s="9"/>
      <c r="CAI53" s="9"/>
      <c r="CAJ53" s="9"/>
      <c r="CAK53" s="9"/>
      <c r="CAL53" s="9"/>
      <c r="CAM53" s="9"/>
      <c r="CAN53" s="9"/>
      <c r="CAO53" s="9"/>
      <c r="CAP53" s="9"/>
      <c r="CAQ53" s="9"/>
      <c r="CAR53" s="9"/>
      <c r="CAS53" s="9"/>
      <c r="CAT53" s="9"/>
      <c r="CAU53" s="9"/>
      <c r="CAV53" s="9"/>
      <c r="CAW53" s="9"/>
      <c r="CAX53" s="9"/>
      <c r="CAY53" s="9"/>
      <c r="CAZ53" s="9"/>
      <c r="CBA53" s="9"/>
      <c r="CBB53" s="9"/>
      <c r="CBC53" s="9"/>
      <c r="CBD53" s="9"/>
      <c r="CBE53" s="9"/>
      <c r="CBF53" s="9"/>
      <c r="CBG53" s="9"/>
      <c r="CBH53" s="9"/>
      <c r="CBI53" s="9"/>
      <c r="CBJ53" s="9"/>
      <c r="CBK53" s="9"/>
      <c r="CBL53" s="9"/>
      <c r="CBM53" s="9"/>
      <c r="CBN53" s="9"/>
      <c r="CBO53" s="9"/>
      <c r="CBP53" s="9"/>
      <c r="CBQ53" s="9"/>
      <c r="CBR53" s="9"/>
      <c r="CBS53" s="9"/>
      <c r="CBT53" s="9"/>
      <c r="CBU53" s="9"/>
      <c r="CBV53" s="9"/>
      <c r="CBW53" s="9"/>
      <c r="CBX53" s="9"/>
      <c r="CBY53" s="9"/>
      <c r="CBZ53" s="9"/>
      <c r="CCA53" s="9"/>
      <c r="CCB53" s="9"/>
      <c r="CCC53" s="9"/>
      <c r="CCD53" s="9"/>
      <c r="CCE53" s="9"/>
      <c r="CCF53" s="9"/>
      <c r="CCG53" s="9"/>
      <c r="CCH53" s="9"/>
      <c r="CCI53" s="9"/>
      <c r="CCJ53" s="9"/>
      <c r="CCK53" s="9"/>
      <c r="CCL53" s="9"/>
      <c r="CCM53" s="9"/>
      <c r="CCN53" s="9"/>
      <c r="CCO53" s="9"/>
      <c r="CCP53" s="9"/>
      <c r="CCQ53" s="9"/>
      <c r="CCR53" s="9"/>
      <c r="CCS53" s="9"/>
      <c r="CCT53" s="9"/>
      <c r="CCU53" s="9"/>
      <c r="CCV53" s="9"/>
      <c r="CCW53" s="9"/>
      <c r="CCX53" s="9"/>
      <c r="CCY53" s="9"/>
      <c r="CCZ53" s="9"/>
      <c r="CDA53" s="9"/>
      <c r="CDB53" s="9"/>
      <c r="CDC53" s="9"/>
      <c r="CDD53" s="9"/>
      <c r="CDE53" s="9"/>
      <c r="CDF53" s="9"/>
      <c r="CDG53" s="9"/>
      <c r="CDH53" s="9"/>
      <c r="CDI53" s="9"/>
      <c r="CDJ53" s="9"/>
      <c r="CDK53" s="9"/>
      <c r="CDL53" s="9"/>
      <c r="CDM53" s="9"/>
      <c r="CDN53" s="9"/>
      <c r="CDO53" s="9"/>
      <c r="CDP53" s="9"/>
      <c r="CDQ53" s="9"/>
      <c r="CDR53" s="9"/>
      <c r="CDS53" s="9"/>
      <c r="CDT53" s="9"/>
      <c r="CDU53" s="9"/>
      <c r="CDV53" s="9"/>
      <c r="CDW53" s="9"/>
      <c r="CDX53" s="9"/>
      <c r="CDY53" s="9"/>
      <c r="CDZ53" s="9"/>
      <c r="CEA53" s="9"/>
      <c r="CEB53" s="9"/>
      <c r="CEC53" s="9"/>
      <c r="CED53" s="9"/>
      <c r="CEE53" s="9"/>
      <c r="CEF53" s="9"/>
      <c r="CEG53" s="9"/>
      <c r="CEH53" s="9"/>
      <c r="CEI53" s="9"/>
      <c r="CEJ53" s="9"/>
      <c r="CEK53" s="9"/>
      <c r="CEL53" s="9"/>
      <c r="CEM53" s="9"/>
      <c r="CEN53" s="9"/>
      <c r="CEO53" s="9"/>
      <c r="CEP53" s="9"/>
      <c r="CEQ53" s="9"/>
      <c r="CER53" s="9"/>
      <c r="CES53" s="9"/>
      <c r="CET53" s="9"/>
      <c r="CEU53" s="9"/>
      <c r="CEV53" s="9"/>
      <c r="CEW53" s="9"/>
      <c r="CEX53" s="9"/>
      <c r="CEY53" s="9"/>
      <c r="CEZ53" s="9"/>
      <c r="CFA53" s="9"/>
      <c r="CFB53" s="9"/>
      <c r="CFC53" s="9"/>
      <c r="CFD53" s="9"/>
      <c r="CFE53" s="9"/>
      <c r="CFF53" s="9"/>
      <c r="CFG53" s="9"/>
      <c r="CFH53" s="9"/>
      <c r="CFI53" s="9"/>
      <c r="CFJ53" s="9"/>
      <c r="CFK53" s="9"/>
      <c r="CFL53" s="9"/>
      <c r="CFM53" s="9"/>
      <c r="CFN53" s="9"/>
      <c r="CFO53" s="9"/>
      <c r="CFP53" s="9"/>
      <c r="CFQ53" s="9"/>
      <c r="CFR53" s="9"/>
      <c r="CFS53" s="9"/>
      <c r="CFT53" s="9"/>
      <c r="CFU53" s="9"/>
      <c r="CFV53" s="9"/>
      <c r="CFW53" s="9"/>
      <c r="CFX53" s="9"/>
      <c r="CFY53" s="9"/>
      <c r="CFZ53" s="9"/>
      <c r="CGA53" s="9"/>
      <c r="CGB53" s="9"/>
      <c r="CGC53" s="9"/>
      <c r="CGD53" s="9"/>
      <c r="CGE53" s="9"/>
      <c r="CGF53" s="9"/>
      <c r="CGG53" s="9"/>
      <c r="CGH53" s="9"/>
      <c r="CGI53" s="9"/>
      <c r="CGJ53" s="9"/>
      <c r="CGK53" s="9"/>
      <c r="CGL53" s="9"/>
      <c r="CGM53" s="9"/>
      <c r="CGN53" s="9"/>
      <c r="CGO53" s="9"/>
      <c r="CGP53" s="9"/>
      <c r="CGQ53" s="9"/>
      <c r="CGR53" s="9"/>
      <c r="CGS53" s="9"/>
      <c r="CGT53" s="9"/>
      <c r="CGU53" s="9"/>
      <c r="CGV53" s="9"/>
      <c r="CGW53" s="9"/>
      <c r="CGX53" s="9"/>
      <c r="CGY53" s="9"/>
      <c r="CGZ53" s="9"/>
      <c r="CHA53" s="9"/>
      <c r="CHB53" s="9"/>
      <c r="CHC53" s="9"/>
      <c r="CHD53" s="9"/>
      <c r="CHE53" s="9"/>
      <c r="CHF53" s="9"/>
      <c r="CHG53" s="9"/>
      <c r="CHH53" s="9"/>
      <c r="CHI53" s="9"/>
      <c r="CHJ53" s="9"/>
      <c r="CHK53" s="9"/>
      <c r="CHL53" s="9"/>
      <c r="CHM53" s="9"/>
      <c r="CHN53" s="9"/>
      <c r="CHO53" s="9"/>
      <c r="CHP53" s="9"/>
      <c r="CHQ53" s="9"/>
      <c r="CHR53" s="9"/>
      <c r="CHS53" s="9"/>
      <c r="CHT53" s="9"/>
      <c r="CHU53" s="9"/>
      <c r="CHV53" s="9"/>
      <c r="CHW53" s="9"/>
      <c r="CHX53" s="9"/>
      <c r="CHY53" s="9"/>
      <c r="CHZ53" s="9"/>
      <c r="CIA53" s="9"/>
      <c r="CIB53" s="9"/>
      <c r="CIC53" s="9"/>
      <c r="CID53" s="9"/>
      <c r="CIE53" s="9"/>
      <c r="CIF53" s="9"/>
      <c r="CIG53" s="9"/>
      <c r="CIH53" s="9"/>
      <c r="CII53" s="9"/>
      <c r="CIJ53" s="9"/>
      <c r="CIK53" s="9"/>
      <c r="CIL53" s="9"/>
      <c r="CIM53" s="9"/>
      <c r="CIN53" s="9"/>
      <c r="CIO53" s="9"/>
      <c r="CIP53" s="9"/>
      <c r="CIQ53" s="9"/>
      <c r="CIR53" s="9"/>
      <c r="CIS53" s="9"/>
      <c r="CIT53" s="9"/>
      <c r="CIU53" s="9"/>
      <c r="CIV53" s="9"/>
      <c r="CIW53" s="9"/>
      <c r="CIX53" s="9"/>
      <c r="CIY53" s="9"/>
      <c r="CIZ53" s="9"/>
      <c r="CJA53" s="9"/>
      <c r="CJB53" s="9"/>
      <c r="CJC53" s="9"/>
      <c r="CJD53" s="9"/>
      <c r="CJE53" s="9"/>
      <c r="CJF53" s="9"/>
      <c r="CJG53" s="9"/>
      <c r="CJH53" s="9"/>
      <c r="CJI53" s="9"/>
      <c r="CJJ53" s="9"/>
      <c r="CJK53" s="9"/>
      <c r="CJL53" s="9"/>
      <c r="CJM53" s="9"/>
      <c r="CJN53" s="9"/>
      <c r="CJO53" s="9"/>
      <c r="CJP53" s="9"/>
      <c r="CJQ53" s="9"/>
      <c r="CJR53" s="9"/>
      <c r="CJS53" s="9"/>
      <c r="CJT53" s="9"/>
      <c r="CJU53" s="9"/>
      <c r="CJV53" s="9"/>
      <c r="CJW53" s="9"/>
      <c r="CJX53" s="9"/>
      <c r="CJY53" s="9"/>
      <c r="CJZ53" s="9"/>
      <c r="CKA53" s="9"/>
      <c r="CKB53" s="9"/>
      <c r="CKC53" s="9"/>
      <c r="CKD53" s="9"/>
      <c r="CKE53" s="9"/>
      <c r="CKF53" s="9"/>
      <c r="CKG53" s="9"/>
      <c r="CKH53" s="9"/>
      <c r="CKI53" s="9"/>
      <c r="CKJ53" s="9"/>
      <c r="CKK53" s="9"/>
      <c r="CKL53" s="9"/>
      <c r="CKM53" s="9"/>
      <c r="CKN53" s="9"/>
      <c r="CKO53" s="9"/>
      <c r="CKP53" s="9"/>
      <c r="CKQ53" s="9"/>
      <c r="CKR53" s="9"/>
      <c r="CKS53" s="9"/>
      <c r="CKT53" s="9"/>
      <c r="CKU53" s="9"/>
      <c r="CKV53" s="9"/>
      <c r="CKW53" s="9"/>
      <c r="CKX53" s="9"/>
      <c r="CKY53" s="9"/>
      <c r="CKZ53" s="9"/>
      <c r="CLA53" s="9"/>
      <c r="CLB53" s="9"/>
      <c r="CLC53" s="9"/>
      <c r="CLD53" s="9"/>
      <c r="CLE53" s="9"/>
      <c r="CLF53" s="9"/>
      <c r="CLG53" s="9"/>
      <c r="CLH53" s="9"/>
      <c r="CLI53" s="9"/>
      <c r="CLJ53" s="9"/>
      <c r="CLK53" s="9"/>
      <c r="CLL53" s="9"/>
      <c r="CLM53" s="9"/>
      <c r="CLN53" s="9"/>
      <c r="CLO53" s="9"/>
      <c r="CLP53" s="9"/>
      <c r="CLQ53" s="9"/>
      <c r="CLR53" s="9"/>
      <c r="CLS53" s="9"/>
      <c r="CLT53" s="9"/>
      <c r="CLU53" s="9"/>
      <c r="CLV53" s="9"/>
      <c r="CLW53" s="9"/>
      <c r="CLX53" s="9"/>
      <c r="CLY53" s="9"/>
      <c r="CLZ53" s="9"/>
      <c r="CMA53" s="9"/>
      <c r="CMB53" s="9"/>
      <c r="CMC53" s="9"/>
      <c r="CMD53" s="9"/>
      <c r="CME53" s="9"/>
      <c r="CMF53" s="9"/>
      <c r="CMG53" s="9"/>
      <c r="CMH53" s="9"/>
      <c r="CMI53" s="9"/>
      <c r="CMJ53" s="9"/>
      <c r="CMK53" s="9"/>
      <c r="CML53" s="9"/>
      <c r="CMM53" s="9"/>
      <c r="CMN53" s="9"/>
      <c r="CMO53" s="9"/>
      <c r="CMP53" s="9"/>
      <c r="CMQ53" s="9"/>
      <c r="CMR53" s="9"/>
      <c r="CMS53" s="9"/>
      <c r="CMT53" s="9"/>
      <c r="CMU53" s="9"/>
      <c r="CMV53" s="9"/>
      <c r="CMW53" s="9"/>
      <c r="CMX53" s="9"/>
      <c r="CMY53" s="9"/>
      <c r="CMZ53" s="9"/>
      <c r="CNA53" s="9"/>
      <c r="CNB53" s="9"/>
      <c r="CNC53" s="9"/>
      <c r="CND53" s="9"/>
      <c r="CNE53" s="9"/>
      <c r="CNF53" s="9"/>
      <c r="CNG53" s="9"/>
      <c r="CNH53" s="9"/>
      <c r="CNI53" s="9"/>
      <c r="CNJ53" s="9"/>
      <c r="CNK53" s="9"/>
      <c r="CNL53" s="9"/>
      <c r="CNM53" s="9"/>
      <c r="CNN53" s="9"/>
      <c r="CNO53" s="9"/>
      <c r="CNP53" s="9"/>
      <c r="CNQ53" s="9"/>
      <c r="CNR53" s="9"/>
      <c r="CNS53" s="9"/>
      <c r="CNT53" s="9"/>
      <c r="CNU53" s="9"/>
      <c r="CNV53" s="9"/>
      <c r="CNW53" s="9"/>
      <c r="CNX53" s="9"/>
      <c r="CNY53" s="9"/>
      <c r="CNZ53" s="9"/>
      <c r="COA53" s="9"/>
      <c r="COB53" s="9"/>
      <c r="COC53" s="9"/>
      <c r="COD53" s="9"/>
      <c r="COE53" s="9"/>
      <c r="COF53" s="9"/>
      <c r="COG53" s="9"/>
      <c r="COH53" s="9"/>
      <c r="COI53" s="9"/>
      <c r="COJ53" s="9"/>
      <c r="COK53" s="9"/>
      <c r="COL53" s="9"/>
      <c r="COM53" s="9"/>
      <c r="CON53" s="9"/>
      <c r="COO53" s="9"/>
      <c r="COP53" s="9"/>
      <c r="COQ53" s="9"/>
      <c r="COR53" s="9"/>
      <c r="COS53" s="9"/>
      <c r="COT53" s="9"/>
      <c r="COU53" s="9"/>
      <c r="COV53" s="9"/>
      <c r="COW53" s="9"/>
      <c r="COX53" s="9"/>
      <c r="COY53" s="9"/>
      <c r="COZ53" s="9"/>
      <c r="CPA53" s="9"/>
      <c r="CPB53" s="9"/>
      <c r="CPC53" s="9"/>
      <c r="CPD53" s="9"/>
      <c r="CPE53" s="9"/>
      <c r="CPF53" s="9"/>
      <c r="CPG53" s="9"/>
      <c r="CPH53" s="9"/>
      <c r="CPI53" s="9"/>
      <c r="CPJ53" s="9"/>
      <c r="CPK53" s="9"/>
      <c r="CPL53" s="9"/>
      <c r="CPM53" s="9"/>
      <c r="CPN53" s="9"/>
      <c r="CPO53" s="9"/>
      <c r="CPP53" s="9"/>
      <c r="CPQ53" s="9"/>
      <c r="CPR53" s="9"/>
      <c r="CPS53" s="9"/>
      <c r="CPT53" s="9"/>
      <c r="CPU53" s="9"/>
      <c r="CPV53" s="9"/>
      <c r="CPW53" s="9"/>
      <c r="CPX53" s="9"/>
      <c r="CPY53" s="9"/>
      <c r="CPZ53" s="9"/>
      <c r="CQA53" s="9"/>
      <c r="CQB53" s="9"/>
      <c r="CQC53" s="9"/>
      <c r="CQD53" s="9"/>
      <c r="CQE53" s="9"/>
      <c r="CQF53" s="9"/>
      <c r="CQG53" s="9"/>
      <c r="CQH53" s="9"/>
      <c r="CQI53" s="9"/>
      <c r="CQJ53" s="9"/>
      <c r="CQK53" s="9"/>
      <c r="CQL53" s="9"/>
      <c r="CQM53" s="9"/>
      <c r="CQN53" s="9"/>
      <c r="CQO53" s="9"/>
      <c r="CQP53" s="9"/>
      <c r="CQQ53" s="9"/>
      <c r="CQR53" s="9"/>
      <c r="CQS53" s="9"/>
      <c r="CQT53" s="9"/>
      <c r="CQU53" s="9"/>
      <c r="CQV53" s="9"/>
      <c r="CQW53" s="9"/>
      <c r="CQX53" s="9"/>
      <c r="CQY53" s="9"/>
      <c r="CQZ53" s="9"/>
      <c r="CRA53" s="9"/>
      <c r="CRB53" s="9"/>
      <c r="CRC53" s="9"/>
      <c r="CRD53" s="9"/>
      <c r="CRE53" s="9"/>
      <c r="CRF53" s="9"/>
      <c r="CRG53" s="9"/>
      <c r="CRH53" s="9"/>
      <c r="CRI53" s="9"/>
      <c r="CRJ53" s="9"/>
      <c r="CRK53" s="9"/>
      <c r="CRL53" s="9"/>
      <c r="CRM53" s="9"/>
      <c r="CRN53" s="9"/>
      <c r="CRO53" s="9"/>
      <c r="CRP53" s="9"/>
      <c r="CRQ53" s="9"/>
      <c r="CRR53" s="9"/>
      <c r="CRS53" s="9"/>
      <c r="CRT53" s="9"/>
      <c r="CRU53" s="9"/>
      <c r="CRV53" s="9"/>
      <c r="CRW53" s="9"/>
      <c r="CRX53" s="9"/>
      <c r="CRY53" s="9"/>
      <c r="CRZ53" s="9"/>
      <c r="CSA53" s="9"/>
      <c r="CSB53" s="9"/>
      <c r="CSC53" s="9"/>
      <c r="CSD53" s="9"/>
      <c r="CSE53" s="9"/>
      <c r="CSF53" s="9"/>
      <c r="CSG53" s="9"/>
      <c r="CSH53" s="9"/>
      <c r="CSI53" s="9"/>
      <c r="CSJ53" s="9"/>
      <c r="CSK53" s="9"/>
      <c r="CSL53" s="9"/>
      <c r="CSM53" s="9"/>
      <c r="CSN53" s="9"/>
      <c r="CSO53" s="9"/>
      <c r="CSP53" s="9"/>
      <c r="CSQ53" s="9"/>
      <c r="CSR53" s="9"/>
      <c r="CSS53" s="9"/>
      <c r="CST53" s="9"/>
      <c r="CSU53" s="9"/>
      <c r="CSV53" s="9"/>
      <c r="CSW53" s="9"/>
      <c r="CSX53" s="9"/>
      <c r="CSY53" s="9"/>
      <c r="CSZ53" s="9"/>
      <c r="CTA53" s="9"/>
      <c r="CTB53" s="9"/>
      <c r="CTC53" s="9"/>
      <c r="CTD53" s="9"/>
      <c r="CTE53" s="9"/>
      <c r="CTF53" s="9"/>
      <c r="CTG53" s="9"/>
      <c r="CTH53" s="9"/>
      <c r="CTI53" s="9"/>
      <c r="CTJ53" s="9"/>
      <c r="CTK53" s="9"/>
      <c r="CTL53" s="9"/>
      <c r="CTM53" s="9"/>
      <c r="CTN53" s="9"/>
      <c r="CTO53" s="9"/>
      <c r="CTP53" s="9"/>
      <c r="CTQ53" s="9"/>
      <c r="CTR53" s="9"/>
      <c r="CTS53" s="9"/>
      <c r="CTT53" s="9"/>
      <c r="CTU53" s="9"/>
      <c r="CTV53" s="9"/>
      <c r="CTW53" s="9"/>
      <c r="CTX53" s="9"/>
      <c r="CTY53" s="9"/>
      <c r="CTZ53" s="9"/>
      <c r="CUA53" s="9"/>
      <c r="CUB53" s="9"/>
      <c r="CUC53" s="9"/>
      <c r="CUD53" s="9"/>
      <c r="CUE53" s="9"/>
      <c r="CUF53" s="9"/>
      <c r="CUG53" s="9"/>
      <c r="CUH53" s="9"/>
      <c r="CUI53" s="9"/>
      <c r="CUJ53" s="9"/>
      <c r="CUK53" s="9"/>
      <c r="CUL53" s="9"/>
      <c r="CUM53" s="9"/>
      <c r="CUN53" s="9"/>
      <c r="CUO53" s="9"/>
      <c r="CUP53" s="9"/>
      <c r="CUQ53" s="9"/>
      <c r="CUR53" s="9"/>
      <c r="CUS53" s="9"/>
      <c r="CUT53" s="9"/>
      <c r="CUU53" s="9"/>
      <c r="CUV53" s="9"/>
      <c r="CUW53" s="9"/>
      <c r="CUX53" s="9"/>
      <c r="CUY53" s="9"/>
      <c r="CUZ53" s="9"/>
      <c r="CVA53" s="9"/>
      <c r="CVB53" s="9"/>
      <c r="CVC53" s="9"/>
      <c r="CVD53" s="9"/>
      <c r="CVE53" s="9"/>
      <c r="CVF53" s="9"/>
      <c r="CVG53" s="9"/>
      <c r="CVH53" s="9"/>
      <c r="CVI53" s="9"/>
      <c r="CVJ53" s="9"/>
      <c r="CVK53" s="9"/>
      <c r="CVL53" s="9"/>
      <c r="CVM53" s="9"/>
      <c r="CVN53" s="9"/>
      <c r="CVO53" s="9"/>
      <c r="CVP53" s="9"/>
      <c r="CVQ53" s="9"/>
      <c r="CVR53" s="9"/>
      <c r="CVS53" s="9"/>
      <c r="CVT53" s="9"/>
      <c r="CVU53" s="9"/>
      <c r="CVV53" s="9"/>
      <c r="CVW53" s="9"/>
      <c r="CVX53" s="9"/>
      <c r="CVY53" s="9"/>
      <c r="CVZ53" s="9"/>
      <c r="CWA53" s="9"/>
      <c r="CWB53" s="9"/>
      <c r="CWC53" s="9"/>
      <c r="CWD53" s="9"/>
      <c r="CWE53" s="9"/>
      <c r="CWF53" s="9"/>
      <c r="CWG53" s="9"/>
      <c r="CWH53" s="9"/>
      <c r="CWI53" s="9"/>
      <c r="CWJ53" s="9"/>
      <c r="CWK53" s="9"/>
      <c r="CWL53" s="9"/>
      <c r="CWM53" s="9"/>
      <c r="CWN53" s="9"/>
      <c r="CWO53" s="9"/>
      <c r="CWP53" s="9"/>
      <c r="CWQ53" s="9"/>
      <c r="CWR53" s="9"/>
      <c r="CWS53" s="9"/>
      <c r="CWT53" s="9"/>
      <c r="CWU53" s="9"/>
      <c r="CWV53" s="9"/>
      <c r="CWW53" s="9"/>
      <c r="CWX53" s="9"/>
      <c r="CWY53" s="9"/>
      <c r="CWZ53" s="9"/>
      <c r="CXA53" s="9"/>
      <c r="CXB53" s="9"/>
      <c r="CXC53" s="9"/>
      <c r="CXD53" s="9"/>
      <c r="CXE53" s="9"/>
      <c r="CXF53" s="9"/>
      <c r="CXG53" s="9"/>
      <c r="CXH53" s="9"/>
      <c r="CXI53" s="9"/>
      <c r="CXJ53" s="9"/>
      <c r="CXK53" s="9"/>
      <c r="CXL53" s="9"/>
      <c r="CXM53" s="9"/>
      <c r="CXN53" s="9"/>
      <c r="CXO53" s="9"/>
      <c r="CXP53" s="9"/>
      <c r="CXQ53" s="9"/>
      <c r="CXR53" s="9"/>
      <c r="CXS53" s="9"/>
      <c r="CXT53" s="9"/>
      <c r="CXU53" s="9"/>
      <c r="CXV53" s="9"/>
      <c r="CXW53" s="9"/>
      <c r="CXX53" s="9"/>
      <c r="CXY53" s="9"/>
      <c r="CXZ53" s="9"/>
      <c r="CYA53" s="9"/>
      <c r="CYB53" s="9"/>
      <c r="CYC53" s="9"/>
      <c r="CYD53" s="9"/>
      <c r="CYE53" s="9"/>
      <c r="CYF53" s="9"/>
      <c r="CYG53" s="9"/>
      <c r="CYH53" s="9"/>
      <c r="CYI53" s="9"/>
      <c r="CYJ53" s="9"/>
      <c r="CYK53" s="9"/>
      <c r="CYL53" s="9"/>
      <c r="CYM53" s="9"/>
      <c r="CYN53" s="9"/>
      <c r="CYO53" s="9"/>
      <c r="CYP53" s="9"/>
      <c r="CYQ53" s="9"/>
      <c r="CYR53" s="9"/>
      <c r="CYS53" s="9"/>
      <c r="CYT53" s="9"/>
      <c r="CYU53" s="9"/>
      <c r="CYV53" s="9"/>
      <c r="CYW53" s="9"/>
      <c r="CYX53" s="9"/>
      <c r="CYY53" s="9"/>
      <c r="CYZ53" s="9"/>
      <c r="CZA53" s="9"/>
      <c r="CZB53" s="9"/>
      <c r="CZC53" s="9"/>
      <c r="CZD53" s="9"/>
      <c r="CZE53" s="9"/>
      <c r="CZF53" s="9"/>
      <c r="CZG53" s="9"/>
      <c r="CZH53" s="9"/>
      <c r="CZI53" s="9"/>
      <c r="CZJ53" s="9"/>
      <c r="CZK53" s="9"/>
      <c r="CZL53" s="9"/>
      <c r="CZM53" s="9"/>
      <c r="CZN53" s="9"/>
      <c r="CZO53" s="9"/>
      <c r="CZP53" s="9"/>
      <c r="CZQ53" s="9"/>
      <c r="CZR53" s="9"/>
      <c r="CZS53" s="9"/>
      <c r="CZT53" s="9"/>
      <c r="CZU53" s="9"/>
      <c r="CZV53" s="9"/>
      <c r="CZW53" s="9"/>
      <c r="CZX53" s="9"/>
      <c r="CZY53" s="9"/>
      <c r="CZZ53" s="9"/>
      <c r="DAA53" s="9"/>
      <c r="DAB53" s="9"/>
      <c r="DAC53" s="9"/>
      <c r="DAD53" s="9"/>
      <c r="DAE53" s="9"/>
      <c r="DAF53" s="9"/>
      <c r="DAG53" s="9"/>
      <c r="DAH53" s="9"/>
      <c r="DAI53" s="9"/>
      <c r="DAJ53" s="9"/>
      <c r="DAK53" s="9"/>
      <c r="DAL53" s="9"/>
      <c r="DAM53" s="9"/>
      <c r="DAN53" s="9"/>
      <c r="DAO53" s="9"/>
      <c r="DAP53" s="9"/>
      <c r="DAQ53" s="9"/>
      <c r="DAR53" s="9"/>
      <c r="DAS53" s="9"/>
      <c r="DAT53" s="9"/>
      <c r="DAU53" s="9"/>
      <c r="DAV53" s="9"/>
      <c r="DAW53" s="9"/>
      <c r="DAX53" s="9"/>
      <c r="DAY53" s="9"/>
      <c r="DAZ53" s="9"/>
      <c r="DBA53" s="9"/>
      <c r="DBB53" s="9"/>
      <c r="DBC53" s="9"/>
      <c r="DBD53" s="9"/>
      <c r="DBE53" s="9"/>
      <c r="DBF53" s="9"/>
      <c r="DBG53" s="9"/>
      <c r="DBH53" s="9"/>
      <c r="DBI53" s="9"/>
      <c r="DBJ53" s="9"/>
      <c r="DBK53" s="9"/>
      <c r="DBL53" s="9"/>
      <c r="DBM53" s="9"/>
      <c r="DBN53" s="9"/>
      <c r="DBO53" s="9"/>
      <c r="DBP53" s="9"/>
      <c r="DBQ53" s="9"/>
      <c r="DBR53" s="9"/>
      <c r="DBS53" s="9"/>
      <c r="DBT53" s="9"/>
      <c r="DBU53" s="9"/>
      <c r="DBV53" s="9"/>
      <c r="DBW53" s="9"/>
      <c r="DBX53" s="9"/>
      <c r="DBY53" s="9"/>
      <c r="DBZ53" s="9"/>
      <c r="DCA53" s="9"/>
      <c r="DCB53" s="9"/>
      <c r="DCC53" s="9"/>
      <c r="DCD53" s="9"/>
      <c r="DCE53" s="9"/>
      <c r="DCF53" s="9"/>
      <c r="DCG53" s="9"/>
      <c r="DCH53" s="9"/>
      <c r="DCI53" s="9"/>
      <c r="DCJ53" s="9"/>
      <c r="DCK53" s="9"/>
      <c r="DCL53" s="9"/>
      <c r="DCM53" s="9"/>
      <c r="DCN53" s="9"/>
      <c r="DCO53" s="9"/>
      <c r="DCP53" s="9"/>
      <c r="DCQ53" s="9"/>
      <c r="DCR53" s="9"/>
      <c r="DCS53" s="9"/>
      <c r="DCT53" s="9"/>
      <c r="DCU53" s="9"/>
      <c r="DCV53" s="9"/>
      <c r="DCW53" s="9"/>
      <c r="DCX53" s="9"/>
      <c r="DCY53" s="9"/>
      <c r="DCZ53" s="9"/>
      <c r="DDA53" s="9"/>
      <c r="DDB53" s="9"/>
      <c r="DDC53" s="9"/>
      <c r="DDD53" s="9"/>
      <c r="DDE53" s="9"/>
      <c r="DDF53" s="9"/>
      <c r="DDG53" s="9"/>
      <c r="DDH53" s="9"/>
      <c r="DDI53" s="9"/>
      <c r="DDJ53" s="9"/>
      <c r="DDK53" s="9"/>
      <c r="DDL53" s="9"/>
      <c r="DDM53" s="9"/>
      <c r="DDN53" s="9"/>
      <c r="DDO53" s="9"/>
      <c r="DDP53" s="9"/>
      <c r="DDQ53" s="9"/>
      <c r="DDR53" s="9"/>
      <c r="DDS53" s="9"/>
      <c r="DDT53" s="9"/>
      <c r="DDU53" s="9"/>
      <c r="DDV53" s="9"/>
      <c r="DDW53" s="9"/>
      <c r="DDX53" s="9"/>
      <c r="DDY53" s="9"/>
      <c r="DDZ53" s="9"/>
      <c r="DEA53" s="9"/>
      <c r="DEB53" s="9"/>
      <c r="DEC53" s="9"/>
      <c r="DED53" s="9"/>
      <c r="DEE53" s="9"/>
      <c r="DEF53" s="9"/>
      <c r="DEG53" s="9"/>
      <c r="DEH53" s="9"/>
      <c r="DEI53" s="9"/>
      <c r="DEJ53" s="9"/>
      <c r="DEK53" s="9"/>
      <c r="DEL53" s="9"/>
      <c r="DEM53" s="9"/>
      <c r="DEN53" s="9"/>
      <c r="DEO53" s="9"/>
      <c r="DEP53" s="9"/>
      <c r="DEQ53" s="9"/>
      <c r="DER53" s="9"/>
      <c r="DES53" s="9"/>
      <c r="DET53" s="9"/>
      <c r="DEU53" s="9"/>
      <c r="DEV53" s="9"/>
      <c r="DEW53" s="9"/>
      <c r="DEX53" s="9"/>
      <c r="DEY53" s="9"/>
      <c r="DEZ53" s="9"/>
      <c r="DFA53" s="9"/>
      <c r="DFB53" s="9"/>
      <c r="DFC53" s="9"/>
      <c r="DFD53" s="9"/>
      <c r="DFE53" s="9"/>
      <c r="DFF53" s="9"/>
      <c r="DFG53" s="9"/>
      <c r="DFH53" s="9"/>
      <c r="DFI53" s="9"/>
      <c r="DFJ53" s="9"/>
      <c r="DFK53" s="9"/>
      <c r="DFL53" s="9"/>
      <c r="DFM53" s="9"/>
      <c r="DFN53" s="9"/>
      <c r="DFO53" s="9"/>
      <c r="DFP53" s="9"/>
      <c r="DFQ53" s="9"/>
      <c r="DFR53" s="9"/>
      <c r="DFS53" s="9"/>
      <c r="DFT53" s="9"/>
      <c r="DFU53" s="9"/>
      <c r="DFV53" s="9"/>
      <c r="DFW53" s="9"/>
      <c r="DFX53" s="9"/>
      <c r="DFY53" s="9"/>
      <c r="DFZ53" s="9"/>
      <c r="DGA53" s="9"/>
      <c r="DGB53" s="9"/>
      <c r="DGC53" s="9"/>
      <c r="DGD53" s="9"/>
      <c r="DGE53" s="9"/>
      <c r="DGF53" s="9"/>
      <c r="DGG53" s="9"/>
      <c r="DGH53" s="9"/>
      <c r="DGI53" s="9"/>
      <c r="DGJ53" s="9"/>
      <c r="DGK53" s="9"/>
      <c r="DGL53" s="9"/>
      <c r="DGM53" s="9"/>
      <c r="DGN53" s="9"/>
      <c r="DGO53" s="9"/>
      <c r="DGP53" s="9"/>
      <c r="DGQ53" s="9"/>
      <c r="DGR53" s="9"/>
      <c r="DGS53" s="9"/>
      <c r="DGT53" s="9"/>
      <c r="DGU53" s="9"/>
      <c r="DGV53" s="9"/>
      <c r="DGW53" s="9"/>
      <c r="DGX53" s="9"/>
      <c r="DGY53" s="9"/>
      <c r="DGZ53" s="9"/>
      <c r="DHA53" s="9"/>
      <c r="DHB53" s="9"/>
      <c r="DHC53" s="9"/>
      <c r="DHD53" s="9"/>
      <c r="DHE53" s="9"/>
      <c r="DHF53" s="9"/>
      <c r="DHG53" s="9"/>
      <c r="DHH53" s="9"/>
      <c r="DHI53" s="9"/>
      <c r="DHJ53" s="9"/>
      <c r="DHK53" s="9"/>
      <c r="DHL53" s="9"/>
      <c r="DHM53" s="9"/>
      <c r="DHN53" s="9"/>
      <c r="DHO53" s="9"/>
      <c r="DHP53" s="9"/>
      <c r="DHQ53" s="9"/>
      <c r="DHR53" s="9"/>
      <c r="DHS53" s="9"/>
      <c r="DHT53" s="9"/>
      <c r="DHU53" s="9"/>
      <c r="DHV53" s="9"/>
      <c r="DHW53" s="9"/>
      <c r="DHX53" s="9"/>
      <c r="DHY53" s="9"/>
      <c r="DHZ53" s="9"/>
      <c r="DIA53" s="9"/>
      <c r="DIB53" s="9"/>
      <c r="DIC53" s="9"/>
      <c r="DID53" s="9"/>
      <c r="DIE53" s="9"/>
      <c r="DIF53" s="9"/>
      <c r="DIG53" s="9"/>
      <c r="DIH53" s="9"/>
      <c r="DII53" s="9"/>
      <c r="DIJ53" s="9"/>
      <c r="DIK53" s="9"/>
      <c r="DIL53" s="9"/>
      <c r="DIM53" s="9"/>
      <c r="DIN53" s="9"/>
      <c r="DIO53" s="9"/>
      <c r="DIP53" s="9"/>
      <c r="DIQ53" s="9"/>
      <c r="DIR53" s="9"/>
      <c r="DIS53" s="9"/>
      <c r="DIT53" s="9"/>
      <c r="DIU53" s="9"/>
      <c r="DIV53" s="9"/>
      <c r="DIW53" s="9"/>
      <c r="DIX53" s="9"/>
      <c r="DIY53" s="9"/>
      <c r="DIZ53" s="9"/>
      <c r="DJA53" s="9"/>
      <c r="DJB53" s="9"/>
      <c r="DJC53" s="9"/>
      <c r="DJD53" s="9"/>
      <c r="DJE53" s="9"/>
      <c r="DJF53" s="9"/>
      <c r="DJG53" s="9"/>
      <c r="DJH53" s="9"/>
      <c r="DJI53" s="9"/>
      <c r="DJJ53" s="9"/>
      <c r="DJK53" s="9"/>
      <c r="DJL53" s="9"/>
      <c r="DJM53" s="9"/>
      <c r="DJN53" s="9"/>
      <c r="DJO53" s="9"/>
      <c r="DJP53" s="9"/>
      <c r="DJQ53" s="9"/>
      <c r="DJR53" s="9"/>
      <c r="DJS53" s="9"/>
      <c r="DJT53" s="9"/>
      <c r="DJU53" s="9"/>
      <c r="DJV53" s="9"/>
      <c r="DJW53" s="9"/>
      <c r="DJX53" s="9"/>
      <c r="DJY53" s="9"/>
      <c r="DJZ53" s="9"/>
      <c r="DKA53" s="9"/>
      <c r="DKB53" s="9"/>
      <c r="DKC53" s="9"/>
      <c r="DKD53" s="9"/>
      <c r="DKE53" s="9"/>
      <c r="DKF53" s="9"/>
      <c r="DKG53" s="9"/>
      <c r="DKH53" s="9"/>
      <c r="DKI53" s="9"/>
      <c r="DKJ53" s="9"/>
      <c r="DKK53" s="9"/>
      <c r="DKL53" s="9"/>
      <c r="DKM53" s="9"/>
      <c r="DKN53" s="9"/>
      <c r="DKO53" s="9"/>
      <c r="DKP53" s="9"/>
      <c r="DKQ53" s="9"/>
      <c r="DKR53" s="9"/>
      <c r="DKS53" s="9"/>
      <c r="DKT53" s="9"/>
      <c r="DKU53" s="9"/>
      <c r="DKV53" s="9"/>
      <c r="DKW53" s="9"/>
      <c r="DKX53" s="9"/>
      <c r="DKY53" s="9"/>
      <c r="DKZ53" s="9"/>
      <c r="DLA53" s="9"/>
      <c r="DLB53" s="9"/>
      <c r="DLC53" s="9"/>
      <c r="DLD53" s="9"/>
      <c r="DLE53" s="9"/>
      <c r="DLF53" s="9"/>
      <c r="DLG53" s="9"/>
      <c r="DLH53" s="9"/>
      <c r="DLI53" s="9"/>
      <c r="DLJ53" s="9"/>
      <c r="DLK53" s="9"/>
      <c r="DLL53" s="9"/>
      <c r="DLM53" s="9"/>
      <c r="DLN53" s="9"/>
      <c r="DLO53" s="9"/>
      <c r="DLP53" s="9"/>
      <c r="DLQ53" s="9"/>
      <c r="DLR53" s="9"/>
      <c r="DLS53" s="9"/>
      <c r="DLT53" s="9"/>
      <c r="DLU53" s="9"/>
      <c r="DLV53" s="9"/>
      <c r="DLW53" s="9"/>
      <c r="DLX53" s="9"/>
      <c r="DLY53" s="9"/>
      <c r="DLZ53" s="9"/>
      <c r="DMA53" s="9"/>
      <c r="DMB53" s="9"/>
      <c r="DMC53" s="9"/>
      <c r="DMD53" s="9"/>
      <c r="DME53" s="9"/>
      <c r="DMF53" s="9"/>
      <c r="DMG53" s="9"/>
      <c r="DMH53" s="9"/>
      <c r="DMI53" s="9"/>
      <c r="DMJ53" s="9"/>
      <c r="DMK53" s="9"/>
      <c r="DML53" s="9"/>
      <c r="DMM53" s="9"/>
      <c r="DMN53" s="9"/>
      <c r="DMO53" s="9"/>
      <c r="DMP53" s="9"/>
      <c r="DMQ53" s="9"/>
      <c r="DMR53" s="9"/>
      <c r="DMS53" s="9"/>
      <c r="DMT53" s="9"/>
      <c r="DMU53" s="9"/>
      <c r="DMV53" s="9"/>
      <c r="DMW53" s="9"/>
      <c r="DMX53" s="9"/>
      <c r="DMY53" s="9"/>
      <c r="DMZ53" s="9"/>
      <c r="DNA53" s="9"/>
      <c r="DNB53" s="9"/>
      <c r="DNC53" s="9"/>
      <c r="DND53" s="9"/>
      <c r="DNE53" s="9"/>
      <c r="DNF53" s="9"/>
      <c r="DNG53" s="9"/>
      <c r="DNH53" s="9"/>
      <c r="DNI53" s="9"/>
      <c r="DNJ53" s="9"/>
      <c r="DNK53" s="9"/>
      <c r="DNL53" s="9"/>
      <c r="DNM53" s="9"/>
      <c r="DNN53" s="9"/>
      <c r="DNO53" s="9"/>
      <c r="DNP53" s="9"/>
      <c r="DNQ53" s="9"/>
      <c r="DNR53" s="9"/>
      <c r="DNS53" s="9"/>
      <c r="DNT53" s="9"/>
      <c r="DNU53" s="9"/>
      <c r="DNV53" s="9"/>
      <c r="DNW53" s="9"/>
      <c r="DNX53" s="9"/>
      <c r="DNY53" s="9"/>
      <c r="DNZ53" s="9"/>
      <c r="DOA53" s="9"/>
      <c r="DOB53" s="9"/>
      <c r="DOC53" s="9"/>
      <c r="DOD53" s="9"/>
      <c r="DOE53" s="9"/>
      <c r="DOF53" s="9"/>
      <c r="DOG53" s="9"/>
      <c r="DOH53" s="9"/>
      <c r="DOI53" s="9"/>
      <c r="DOJ53" s="9"/>
      <c r="DOK53" s="9"/>
      <c r="DOL53" s="9"/>
      <c r="DOM53" s="9"/>
      <c r="DON53" s="9"/>
      <c r="DOO53" s="9"/>
      <c r="DOP53" s="9"/>
      <c r="DOQ53" s="9"/>
      <c r="DOR53" s="9"/>
      <c r="DOS53" s="9"/>
      <c r="DOT53" s="9"/>
      <c r="DOU53" s="9"/>
      <c r="DOV53" s="9"/>
      <c r="DOW53" s="9"/>
      <c r="DOX53" s="9"/>
      <c r="DOY53" s="9"/>
      <c r="DOZ53" s="9"/>
      <c r="DPA53" s="9"/>
      <c r="DPB53" s="9"/>
      <c r="DPC53" s="9"/>
      <c r="DPD53" s="9"/>
      <c r="DPE53" s="9"/>
      <c r="DPF53" s="9"/>
      <c r="DPG53" s="9"/>
      <c r="DPH53" s="9"/>
      <c r="DPI53" s="9"/>
      <c r="DPJ53" s="9"/>
      <c r="DPK53" s="9"/>
      <c r="DPL53" s="9"/>
      <c r="DPM53" s="9"/>
      <c r="DPN53" s="9"/>
      <c r="DPO53" s="9"/>
      <c r="DPP53" s="9"/>
      <c r="DPQ53" s="9"/>
      <c r="DPR53" s="9"/>
      <c r="DPS53" s="9"/>
      <c r="DPT53" s="9"/>
      <c r="DPU53" s="9"/>
      <c r="DPV53" s="9"/>
      <c r="DPW53" s="9"/>
      <c r="DPX53" s="9"/>
      <c r="DPY53" s="9"/>
      <c r="DPZ53" s="9"/>
      <c r="DQA53" s="9"/>
      <c r="DQB53" s="9"/>
      <c r="DQC53" s="9"/>
      <c r="DQD53" s="9"/>
      <c r="DQE53" s="9"/>
      <c r="DQF53" s="9"/>
      <c r="DQG53" s="9"/>
      <c r="DQH53" s="9"/>
      <c r="DQI53" s="9"/>
      <c r="DQJ53" s="9"/>
      <c r="DQK53" s="9"/>
      <c r="DQL53" s="9"/>
      <c r="DQM53" s="9"/>
      <c r="DQN53" s="9"/>
      <c r="DQO53" s="9"/>
      <c r="DQP53" s="9"/>
      <c r="DQQ53" s="9"/>
      <c r="DQR53" s="9"/>
      <c r="DQS53" s="9"/>
      <c r="DQT53" s="9"/>
      <c r="DQU53" s="9"/>
      <c r="DQV53" s="9"/>
      <c r="DQW53" s="9"/>
      <c r="DQX53" s="9"/>
      <c r="DQY53" s="9"/>
      <c r="DQZ53" s="9"/>
      <c r="DRA53" s="9"/>
      <c r="DRB53" s="9"/>
      <c r="DRC53" s="9"/>
      <c r="DRD53" s="9"/>
      <c r="DRE53" s="9"/>
      <c r="DRF53" s="9"/>
      <c r="DRG53" s="9"/>
      <c r="DRH53" s="9"/>
      <c r="DRI53" s="9"/>
      <c r="DRJ53" s="9"/>
      <c r="DRK53" s="9"/>
      <c r="DRL53" s="9"/>
      <c r="DRM53" s="9"/>
      <c r="DRN53" s="9"/>
      <c r="DRO53" s="9"/>
      <c r="DRP53" s="9"/>
      <c r="DRQ53" s="9"/>
      <c r="DRR53" s="9"/>
      <c r="DRS53" s="9"/>
      <c r="DRT53" s="9"/>
      <c r="DRU53" s="9"/>
      <c r="DRV53" s="9"/>
      <c r="DRW53" s="9"/>
      <c r="DRX53" s="9"/>
      <c r="DRY53" s="9"/>
      <c r="DRZ53" s="9"/>
      <c r="DSA53" s="9"/>
      <c r="DSB53" s="9"/>
      <c r="DSC53" s="9"/>
      <c r="DSD53" s="9"/>
      <c r="DSE53" s="9"/>
      <c r="DSF53" s="9"/>
      <c r="DSG53" s="9"/>
      <c r="DSH53" s="9"/>
      <c r="DSI53" s="9"/>
      <c r="DSJ53" s="9"/>
      <c r="DSK53" s="9"/>
      <c r="DSL53" s="9"/>
      <c r="DSM53" s="9"/>
      <c r="DSN53" s="9"/>
      <c r="DSO53" s="9"/>
      <c r="DSP53" s="9"/>
      <c r="DSQ53" s="9"/>
      <c r="DSR53" s="9"/>
      <c r="DSS53" s="9"/>
      <c r="DST53" s="9"/>
      <c r="DSU53" s="9"/>
      <c r="DSV53" s="9"/>
      <c r="DSW53" s="9"/>
      <c r="DSX53" s="9"/>
      <c r="DSY53" s="9"/>
      <c r="DSZ53" s="9"/>
      <c r="DTA53" s="9"/>
      <c r="DTB53" s="9"/>
      <c r="DTC53" s="9"/>
      <c r="DTD53" s="9"/>
      <c r="DTE53" s="9"/>
      <c r="DTF53" s="9"/>
      <c r="DTG53" s="9"/>
      <c r="DTH53" s="9"/>
      <c r="DTI53" s="9"/>
      <c r="DTJ53" s="9"/>
      <c r="DTK53" s="9"/>
      <c r="DTL53" s="9"/>
      <c r="DTM53" s="9"/>
      <c r="DTN53" s="9"/>
      <c r="DTO53" s="9"/>
      <c r="DTP53" s="9"/>
      <c r="DTQ53" s="9"/>
      <c r="DTR53" s="9"/>
      <c r="DTS53" s="9"/>
      <c r="DTT53" s="9"/>
      <c r="DTU53" s="9"/>
      <c r="DTV53" s="9"/>
      <c r="DTW53" s="9"/>
      <c r="DTX53" s="9"/>
      <c r="DTY53" s="9"/>
      <c r="DTZ53" s="9"/>
      <c r="DUA53" s="9"/>
      <c r="DUB53" s="9"/>
      <c r="DUC53" s="9"/>
      <c r="DUD53" s="9"/>
      <c r="DUE53" s="9"/>
      <c r="DUF53" s="9"/>
      <c r="DUG53" s="9"/>
      <c r="DUH53" s="9"/>
      <c r="DUI53" s="9"/>
      <c r="DUJ53" s="9"/>
      <c r="DUK53" s="9"/>
      <c r="DUL53" s="9"/>
      <c r="DUM53" s="9"/>
      <c r="DUN53" s="9"/>
      <c r="DUO53" s="9"/>
      <c r="DUP53" s="9"/>
      <c r="DUQ53" s="9"/>
      <c r="DUR53" s="9"/>
      <c r="DUS53" s="9"/>
      <c r="DUT53" s="9"/>
      <c r="DUU53" s="9"/>
      <c r="DUV53" s="9"/>
      <c r="DUW53" s="9"/>
      <c r="DUX53" s="9"/>
      <c r="DUY53" s="9"/>
      <c r="DUZ53" s="9"/>
      <c r="DVA53" s="9"/>
      <c r="DVB53" s="9"/>
      <c r="DVC53" s="9"/>
      <c r="DVD53" s="9"/>
      <c r="DVE53" s="9"/>
      <c r="DVF53" s="9"/>
      <c r="DVG53" s="9"/>
      <c r="DVH53" s="9"/>
      <c r="DVI53" s="9"/>
      <c r="DVJ53" s="9"/>
      <c r="DVK53" s="9"/>
      <c r="DVL53" s="9"/>
      <c r="DVM53" s="9"/>
      <c r="DVN53" s="9"/>
      <c r="DVO53" s="9"/>
      <c r="DVP53" s="9"/>
      <c r="DVQ53" s="9"/>
      <c r="DVR53" s="9"/>
      <c r="DVS53" s="9"/>
      <c r="DVT53" s="9"/>
      <c r="DVU53" s="9"/>
      <c r="DVV53" s="9"/>
      <c r="DVW53" s="9"/>
      <c r="DVX53" s="9"/>
      <c r="DVY53" s="9"/>
      <c r="DVZ53" s="9"/>
      <c r="DWA53" s="9"/>
      <c r="DWB53" s="9"/>
      <c r="DWC53" s="9"/>
      <c r="DWD53" s="9"/>
      <c r="DWE53" s="9"/>
      <c r="DWF53" s="9"/>
      <c r="DWG53" s="9"/>
      <c r="DWH53" s="9"/>
      <c r="DWI53" s="9"/>
      <c r="DWJ53" s="9"/>
      <c r="DWK53" s="9"/>
      <c r="DWL53" s="9"/>
      <c r="DWM53" s="9"/>
      <c r="DWN53" s="9"/>
      <c r="DWO53" s="9"/>
      <c r="DWP53" s="9"/>
      <c r="DWQ53" s="9"/>
      <c r="DWR53" s="9"/>
      <c r="DWS53" s="9"/>
      <c r="DWT53" s="9"/>
      <c r="DWU53" s="9"/>
      <c r="DWV53" s="9"/>
      <c r="DWW53" s="9"/>
      <c r="DWX53" s="9"/>
      <c r="DWY53" s="9"/>
      <c r="DWZ53" s="9"/>
      <c r="DXA53" s="9"/>
      <c r="DXB53" s="9"/>
      <c r="DXC53" s="9"/>
      <c r="DXD53" s="9"/>
      <c r="DXE53" s="9"/>
      <c r="DXF53" s="9"/>
      <c r="DXG53" s="9"/>
      <c r="DXH53" s="9"/>
      <c r="DXI53" s="9"/>
      <c r="DXJ53" s="9"/>
      <c r="DXK53" s="9"/>
      <c r="DXL53" s="9"/>
      <c r="DXM53" s="9"/>
      <c r="DXN53" s="9"/>
      <c r="DXO53" s="9"/>
      <c r="DXP53" s="9"/>
      <c r="DXQ53" s="9"/>
      <c r="DXR53" s="9"/>
      <c r="DXS53" s="9"/>
      <c r="DXT53" s="9"/>
      <c r="DXU53" s="9"/>
      <c r="DXV53" s="9"/>
      <c r="DXW53" s="9"/>
      <c r="DXX53" s="9"/>
      <c r="DXY53" s="9"/>
      <c r="DXZ53" s="9"/>
      <c r="DYA53" s="9"/>
      <c r="DYB53" s="9"/>
      <c r="DYC53" s="9"/>
      <c r="DYD53" s="9"/>
      <c r="DYE53" s="9"/>
      <c r="DYF53" s="9"/>
      <c r="DYG53" s="9"/>
      <c r="DYH53" s="9"/>
      <c r="DYI53" s="9"/>
      <c r="DYJ53" s="9"/>
      <c r="DYK53" s="9"/>
      <c r="DYL53" s="9"/>
      <c r="DYM53" s="9"/>
      <c r="DYN53" s="9"/>
      <c r="DYO53" s="9"/>
      <c r="DYP53" s="9"/>
      <c r="DYQ53" s="9"/>
      <c r="DYR53" s="9"/>
      <c r="DYS53" s="9"/>
      <c r="DYT53" s="9"/>
      <c r="DYU53" s="9"/>
      <c r="DYV53" s="9"/>
      <c r="DYW53" s="9"/>
      <c r="DYX53" s="9"/>
      <c r="DYY53" s="9"/>
      <c r="DYZ53" s="9"/>
      <c r="DZA53" s="9"/>
      <c r="DZB53" s="9"/>
      <c r="DZC53" s="9"/>
      <c r="DZD53" s="9"/>
      <c r="DZE53" s="9"/>
      <c r="DZF53" s="9"/>
      <c r="DZG53" s="9"/>
      <c r="DZH53" s="9"/>
      <c r="DZI53" s="9"/>
      <c r="DZJ53" s="9"/>
      <c r="DZK53" s="9"/>
      <c r="DZL53" s="9"/>
      <c r="DZM53" s="9"/>
      <c r="DZN53" s="9"/>
      <c r="DZO53" s="9"/>
      <c r="DZP53" s="9"/>
      <c r="DZQ53" s="9"/>
      <c r="DZR53" s="9"/>
      <c r="DZS53" s="9"/>
      <c r="DZT53" s="9"/>
      <c r="DZU53" s="9"/>
      <c r="DZV53" s="9"/>
      <c r="DZW53" s="9"/>
      <c r="DZX53" s="9"/>
      <c r="DZY53" s="9"/>
      <c r="DZZ53" s="9"/>
      <c r="EAA53" s="9"/>
      <c r="EAB53" s="9"/>
      <c r="EAC53" s="9"/>
      <c r="EAD53" s="9"/>
      <c r="EAE53" s="9"/>
      <c r="EAF53" s="9"/>
      <c r="EAG53" s="9"/>
      <c r="EAH53" s="9"/>
      <c r="EAI53" s="9"/>
      <c r="EAJ53" s="9"/>
      <c r="EAK53" s="9"/>
      <c r="EAL53" s="9"/>
      <c r="EAM53" s="9"/>
      <c r="EAN53" s="9"/>
      <c r="EAO53" s="9"/>
      <c r="EAP53" s="9"/>
      <c r="EAQ53" s="9"/>
      <c r="EAR53" s="9"/>
      <c r="EAS53" s="9"/>
      <c r="EAT53" s="9"/>
      <c r="EAU53" s="9"/>
      <c r="EAV53" s="9"/>
      <c r="EAW53" s="9"/>
      <c r="EAX53" s="9"/>
      <c r="EAY53" s="9"/>
      <c r="EAZ53" s="9"/>
      <c r="EBA53" s="9"/>
      <c r="EBB53" s="9"/>
      <c r="EBC53" s="9"/>
      <c r="EBD53" s="9"/>
      <c r="EBE53" s="9"/>
      <c r="EBF53" s="9"/>
      <c r="EBG53" s="9"/>
      <c r="EBH53" s="9"/>
      <c r="EBI53" s="9"/>
      <c r="EBJ53" s="9"/>
      <c r="EBK53" s="9"/>
      <c r="EBL53" s="9"/>
      <c r="EBM53" s="9"/>
      <c r="EBN53" s="9"/>
      <c r="EBO53" s="9"/>
      <c r="EBP53" s="9"/>
      <c r="EBQ53" s="9"/>
      <c r="EBR53" s="9"/>
      <c r="EBS53" s="9"/>
      <c r="EBT53" s="9"/>
      <c r="EBU53" s="9"/>
      <c r="EBV53" s="9"/>
      <c r="EBW53" s="9"/>
      <c r="EBX53" s="9"/>
      <c r="EBY53" s="9"/>
      <c r="EBZ53" s="9"/>
      <c r="ECA53" s="9"/>
      <c r="ECB53" s="9"/>
      <c r="ECC53" s="9"/>
      <c r="ECD53" s="9"/>
      <c r="ECE53" s="9"/>
      <c r="ECF53" s="9"/>
      <c r="ECG53" s="9"/>
      <c r="ECH53" s="9"/>
      <c r="ECI53" s="9"/>
      <c r="ECJ53" s="9"/>
      <c r="ECK53" s="9"/>
      <c r="ECL53" s="9"/>
      <c r="ECM53" s="9"/>
      <c r="ECN53" s="9"/>
      <c r="ECO53" s="9"/>
      <c r="ECP53" s="9"/>
      <c r="ECQ53" s="9"/>
      <c r="ECR53" s="9"/>
      <c r="ECS53" s="9"/>
      <c r="ECT53" s="9"/>
      <c r="ECU53" s="9"/>
      <c r="ECV53" s="9"/>
      <c r="ECW53" s="9"/>
      <c r="ECX53" s="9"/>
      <c r="ECY53" s="9"/>
      <c r="ECZ53" s="9"/>
      <c r="EDA53" s="9"/>
      <c r="EDB53" s="9"/>
      <c r="EDC53" s="9"/>
      <c r="EDD53" s="9"/>
      <c r="EDE53" s="9"/>
      <c r="EDF53" s="9"/>
      <c r="EDG53" s="9"/>
      <c r="EDH53" s="9"/>
      <c r="EDI53" s="9"/>
      <c r="EDJ53" s="9"/>
      <c r="EDK53" s="9"/>
      <c r="EDL53" s="9"/>
      <c r="EDM53" s="9"/>
      <c r="EDN53" s="9"/>
      <c r="EDO53" s="9"/>
      <c r="EDP53" s="9"/>
      <c r="EDQ53" s="9"/>
      <c r="EDR53" s="9"/>
      <c r="EDS53" s="9"/>
      <c r="EDT53" s="9"/>
      <c r="EDU53" s="9"/>
      <c r="EDV53" s="9"/>
      <c r="EDW53" s="9"/>
      <c r="EDX53" s="9"/>
      <c r="EDY53" s="9"/>
      <c r="EDZ53" s="9"/>
      <c r="EEA53" s="9"/>
      <c r="EEB53" s="9"/>
      <c r="EEC53" s="9"/>
      <c r="EED53" s="9"/>
      <c r="EEE53" s="9"/>
      <c r="EEF53" s="9"/>
      <c r="EEG53" s="9"/>
      <c r="EEH53" s="9"/>
      <c r="EEI53" s="9"/>
      <c r="EEJ53" s="9"/>
      <c r="EEK53" s="9"/>
      <c r="EEL53" s="9"/>
      <c r="EEM53" s="9"/>
      <c r="EEN53" s="9"/>
      <c r="EEO53" s="9"/>
      <c r="EEP53" s="9"/>
      <c r="EEQ53" s="9"/>
      <c r="EER53" s="9"/>
      <c r="EES53" s="9"/>
      <c r="EET53" s="9"/>
      <c r="EEU53" s="9"/>
      <c r="EEV53" s="9"/>
      <c r="EEW53" s="9"/>
      <c r="EEX53" s="9"/>
      <c r="EEY53" s="9"/>
      <c r="EEZ53" s="9"/>
      <c r="EFA53" s="9"/>
      <c r="EFB53" s="9"/>
      <c r="EFC53" s="9"/>
      <c r="EFD53" s="9"/>
      <c r="EFE53" s="9"/>
      <c r="EFF53" s="9"/>
      <c r="EFG53" s="9"/>
      <c r="EFH53" s="9"/>
      <c r="EFI53" s="9"/>
      <c r="EFJ53" s="9"/>
      <c r="EFK53" s="9"/>
      <c r="EFL53" s="9"/>
      <c r="EFM53" s="9"/>
      <c r="EFN53" s="9"/>
      <c r="EFO53" s="9"/>
      <c r="EFP53" s="9"/>
      <c r="EFQ53" s="9"/>
      <c r="EFR53" s="9"/>
      <c r="EFS53" s="9"/>
      <c r="EFT53" s="9"/>
      <c r="EFU53" s="9"/>
      <c r="EFV53" s="9"/>
      <c r="EFW53" s="9"/>
      <c r="EFX53" s="9"/>
      <c r="EFY53" s="9"/>
      <c r="EFZ53" s="9"/>
      <c r="EGA53" s="9"/>
      <c r="EGB53" s="9"/>
      <c r="EGC53" s="9"/>
      <c r="EGD53" s="9"/>
      <c r="EGE53" s="9"/>
      <c r="EGF53" s="9"/>
      <c r="EGG53" s="9"/>
      <c r="EGH53" s="9"/>
      <c r="EGI53" s="9"/>
      <c r="EGJ53" s="9"/>
      <c r="EGK53" s="9"/>
      <c r="EGL53" s="9"/>
      <c r="EGM53" s="9"/>
      <c r="EGN53" s="9"/>
      <c r="EGO53" s="9"/>
      <c r="EGP53" s="9"/>
      <c r="EGQ53" s="9"/>
      <c r="EGR53" s="9"/>
      <c r="EGS53" s="9"/>
      <c r="EGT53" s="9"/>
      <c r="EGU53" s="9"/>
      <c r="EGV53" s="9"/>
      <c r="EGW53" s="9"/>
      <c r="EGX53" s="9"/>
      <c r="EGY53" s="9"/>
      <c r="EGZ53" s="9"/>
      <c r="EHA53" s="9"/>
      <c r="EHB53" s="9"/>
      <c r="EHC53" s="9"/>
      <c r="EHD53" s="9"/>
      <c r="EHE53" s="9"/>
      <c r="EHF53" s="9"/>
      <c r="EHG53" s="9"/>
      <c r="EHH53" s="9"/>
      <c r="EHI53" s="9"/>
      <c r="EHJ53" s="9"/>
      <c r="EHK53" s="9"/>
      <c r="EHL53" s="9"/>
      <c r="EHM53" s="9"/>
      <c r="EHN53" s="9"/>
      <c r="EHO53" s="9"/>
      <c r="EHP53" s="9"/>
      <c r="EHQ53" s="9"/>
      <c r="EHR53" s="9"/>
      <c r="EHS53" s="9"/>
      <c r="EHT53" s="9"/>
      <c r="EHU53" s="9"/>
      <c r="EHV53" s="9"/>
      <c r="EHW53" s="9"/>
      <c r="EHX53" s="9"/>
      <c r="EHY53" s="9"/>
      <c r="EHZ53" s="9"/>
      <c r="EIA53" s="9"/>
      <c r="EIB53" s="9"/>
      <c r="EIC53" s="9"/>
      <c r="EID53" s="9"/>
      <c r="EIE53" s="9"/>
      <c r="EIF53" s="9"/>
      <c r="EIG53" s="9"/>
      <c r="EIH53" s="9"/>
      <c r="EII53" s="9"/>
      <c r="EIJ53" s="9"/>
      <c r="EIK53" s="9"/>
      <c r="EIL53" s="9"/>
      <c r="EIM53" s="9"/>
      <c r="EIN53" s="9"/>
      <c r="EIO53" s="9"/>
      <c r="EIP53" s="9"/>
      <c r="EIQ53" s="9"/>
      <c r="EIR53" s="9"/>
      <c r="EIS53" s="9"/>
      <c r="EIT53" s="9"/>
      <c r="EIU53" s="9"/>
      <c r="EIV53" s="9"/>
      <c r="EIW53" s="9"/>
      <c r="EIX53" s="9"/>
      <c r="EIY53" s="9"/>
      <c r="EIZ53" s="9"/>
      <c r="EJA53" s="9"/>
      <c r="EJB53" s="9"/>
      <c r="EJC53" s="9"/>
      <c r="EJD53" s="9"/>
      <c r="EJE53" s="9"/>
      <c r="EJF53" s="9"/>
      <c r="EJG53" s="9"/>
      <c r="EJH53" s="9"/>
      <c r="EJI53" s="9"/>
      <c r="EJJ53" s="9"/>
      <c r="EJK53" s="9"/>
      <c r="EJL53" s="9"/>
      <c r="EJM53" s="9"/>
      <c r="EJN53" s="9"/>
      <c r="EJO53" s="9"/>
      <c r="EJP53" s="9"/>
      <c r="EJQ53" s="9"/>
      <c r="EJR53" s="9"/>
      <c r="EJS53" s="9"/>
      <c r="EJT53" s="9"/>
      <c r="EJU53" s="9"/>
      <c r="EJV53" s="9"/>
      <c r="EJW53" s="9"/>
      <c r="EJX53" s="9"/>
      <c r="EJY53" s="9"/>
      <c r="EJZ53" s="9"/>
      <c r="EKA53" s="9"/>
      <c r="EKB53" s="9"/>
      <c r="EKC53" s="9"/>
      <c r="EKD53" s="9"/>
      <c r="EKE53" s="9"/>
      <c r="EKF53" s="9"/>
      <c r="EKG53" s="9"/>
      <c r="EKH53" s="9"/>
      <c r="EKI53" s="9"/>
      <c r="EKJ53" s="9"/>
      <c r="EKK53" s="9"/>
      <c r="EKL53" s="9"/>
      <c r="EKM53" s="9"/>
      <c r="EKN53" s="9"/>
      <c r="EKO53" s="9"/>
      <c r="EKP53" s="9"/>
      <c r="EKQ53" s="9"/>
      <c r="EKR53" s="9"/>
      <c r="EKS53" s="9"/>
      <c r="EKT53" s="9"/>
      <c r="EKU53" s="9"/>
      <c r="EKV53" s="9"/>
      <c r="EKW53" s="9"/>
      <c r="EKX53" s="9"/>
      <c r="EKY53" s="9"/>
      <c r="EKZ53" s="9"/>
      <c r="ELA53" s="9"/>
      <c r="ELB53" s="9"/>
      <c r="ELC53" s="9"/>
      <c r="ELD53" s="9"/>
      <c r="ELE53" s="9"/>
      <c r="ELF53" s="9"/>
      <c r="ELG53" s="9"/>
      <c r="ELH53" s="9"/>
      <c r="ELI53" s="9"/>
      <c r="ELJ53" s="9"/>
      <c r="ELK53" s="9"/>
      <c r="ELL53" s="9"/>
      <c r="ELM53" s="9"/>
      <c r="ELN53" s="9"/>
      <c r="ELO53" s="9"/>
      <c r="ELP53" s="9"/>
      <c r="ELQ53" s="9"/>
      <c r="ELR53" s="9"/>
      <c r="ELS53" s="9"/>
      <c r="ELT53" s="9"/>
      <c r="ELU53" s="9"/>
      <c r="ELV53" s="9"/>
      <c r="ELW53" s="9"/>
      <c r="ELX53" s="9"/>
      <c r="ELY53" s="9"/>
      <c r="ELZ53" s="9"/>
      <c r="EMA53" s="9"/>
      <c r="EMB53" s="9"/>
      <c r="EMC53" s="9"/>
      <c r="EMD53" s="9"/>
      <c r="EME53" s="9"/>
      <c r="EMF53" s="9"/>
      <c r="EMG53" s="9"/>
      <c r="EMH53" s="9"/>
      <c r="EMI53" s="9"/>
      <c r="EMJ53" s="9"/>
      <c r="EMK53" s="9"/>
      <c r="EML53" s="9"/>
      <c r="EMM53" s="9"/>
      <c r="EMN53" s="9"/>
      <c r="EMO53" s="9"/>
      <c r="EMP53" s="9"/>
      <c r="EMQ53" s="9"/>
      <c r="EMR53" s="9"/>
      <c r="EMS53" s="9"/>
      <c r="EMT53" s="9"/>
      <c r="EMU53" s="9"/>
      <c r="EMV53" s="9"/>
      <c r="EMW53" s="9"/>
      <c r="EMX53" s="9"/>
      <c r="EMY53" s="9"/>
      <c r="EMZ53" s="9"/>
      <c r="ENA53" s="9"/>
      <c r="ENB53" s="9"/>
      <c r="ENC53" s="9"/>
      <c r="END53" s="9"/>
      <c r="ENE53" s="9"/>
      <c r="ENF53" s="9"/>
      <c r="ENG53" s="9"/>
      <c r="ENH53" s="9"/>
      <c r="ENI53" s="9"/>
      <c r="ENJ53" s="9"/>
      <c r="ENK53" s="9"/>
      <c r="ENL53" s="9"/>
      <c r="ENM53" s="9"/>
      <c r="ENN53" s="9"/>
      <c r="ENO53" s="9"/>
      <c r="ENP53" s="9"/>
      <c r="ENQ53" s="9"/>
      <c r="ENR53" s="9"/>
      <c r="ENS53" s="9"/>
      <c r="ENT53" s="9"/>
      <c r="ENU53" s="9"/>
      <c r="ENV53" s="9"/>
      <c r="ENW53" s="9"/>
      <c r="ENX53" s="9"/>
      <c r="ENY53" s="9"/>
      <c r="ENZ53" s="9"/>
      <c r="EOA53" s="9"/>
      <c r="EOB53" s="9"/>
      <c r="EOC53" s="9"/>
      <c r="EOD53" s="9"/>
      <c r="EOE53" s="9"/>
      <c r="EOF53" s="9"/>
      <c r="EOG53" s="9"/>
      <c r="EOH53" s="9"/>
      <c r="EOI53" s="9"/>
      <c r="EOJ53" s="9"/>
      <c r="EOK53" s="9"/>
      <c r="EOL53" s="9"/>
      <c r="EOM53" s="9"/>
      <c r="EON53" s="9"/>
      <c r="EOO53" s="9"/>
      <c r="EOP53" s="9"/>
      <c r="EOQ53" s="9"/>
      <c r="EOR53" s="9"/>
      <c r="EOS53" s="9"/>
      <c r="EOT53" s="9"/>
      <c r="EOU53" s="9"/>
      <c r="EOV53" s="9"/>
      <c r="EOW53" s="9"/>
      <c r="EOX53" s="9"/>
      <c r="EOY53" s="9"/>
      <c r="EOZ53" s="9"/>
      <c r="EPA53" s="9"/>
      <c r="EPB53" s="9"/>
      <c r="EPC53" s="9"/>
      <c r="EPD53" s="9"/>
      <c r="EPE53" s="9"/>
      <c r="EPF53" s="9"/>
      <c r="EPG53" s="9"/>
      <c r="EPH53" s="9"/>
      <c r="EPI53" s="9"/>
      <c r="EPJ53" s="9"/>
      <c r="EPK53" s="9"/>
      <c r="EPL53" s="9"/>
      <c r="EPM53" s="9"/>
      <c r="EPN53" s="9"/>
      <c r="EPO53" s="9"/>
      <c r="EPP53" s="9"/>
      <c r="EPQ53" s="9"/>
      <c r="EPR53" s="9"/>
      <c r="EPS53" s="9"/>
      <c r="EPT53" s="9"/>
      <c r="EPU53" s="9"/>
      <c r="EPV53" s="9"/>
      <c r="EPW53" s="9"/>
      <c r="EPX53" s="9"/>
      <c r="EPY53" s="9"/>
      <c r="EPZ53" s="9"/>
      <c r="EQA53" s="9"/>
      <c r="EQB53" s="9"/>
      <c r="EQC53" s="9"/>
      <c r="EQD53" s="9"/>
      <c r="EQE53" s="9"/>
      <c r="EQF53" s="9"/>
      <c r="EQG53" s="9"/>
      <c r="EQH53" s="9"/>
      <c r="EQI53" s="9"/>
      <c r="EQJ53" s="9"/>
      <c r="EQK53" s="9"/>
      <c r="EQL53" s="9"/>
      <c r="EQM53" s="9"/>
      <c r="EQN53" s="9"/>
      <c r="EQO53" s="9"/>
      <c r="EQP53" s="9"/>
      <c r="EQQ53" s="9"/>
      <c r="EQR53" s="9"/>
      <c r="EQS53" s="9"/>
      <c r="EQT53" s="9"/>
      <c r="EQU53" s="9"/>
      <c r="EQV53" s="9"/>
      <c r="EQW53" s="9"/>
      <c r="EQX53" s="9"/>
      <c r="EQY53" s="9"/>
      <c r="EQZ53" s="9"/>
      <c r="ERA53" s="9"/>
      <c r="ERB53" s="9"/>
      <c r="ERC53" s="9"/>
      <c r="ERD53" s="9"/>
      <c r="ERE53" s="9"/>
      <c r="ERF53" s="9"/>
      <c r="ERG53" s="9"/>
      <c r="ERH53" s="9"/>
      <c r="ERI53" s="9"/>
      <c r="ERJ53" s="9"/>
      <c r="ERK53" s="9"/>
      <c r="ERL53" s="9"/>
      <c r="ERM53" s="9"/>
      <c r="ERN53" s="9"/>
      <c r="ERO53" s="9"/>
      <c r="ERP53" s="9"/>
      <c r="ERQ53" s="9"/>
      <c r="ERR53" s="9"/>
      <c r="ERS53" s="9"/>
      <c r="ERT53" s="9"/>
      <c r="ERU53" s="9"/>
      <c r="ERV53" s="9"/>
      <c r="ERW53" s="9"/>
      <c r="ERX53" s="9"/>
      <c r="ERY53" s="9"/>
      <c r="ERZ53" s="9"/>
      <c r="ESA53" s="9"/>
      <c r="ESB53" s="9"/>
      <c r="ESC53" s="9"/>
      <c r="ESD53" s="9"/>
      <c r="ESE53" s="9"/>
      <c r="ESF53" s="9"/>
      <c r="ESG53" s="9"/>
      <c r="ESH53" s="9"/>
      <c r="ESI53" s="9"/>
      <c r="ESJ53" s="9"/>
      <c r="ESK53" s="9"/>
      <c r="ESL53" s="9"/>
      <c r="ESM53" s="9"/>
      <c r="ESN53" s="9"/>
      <c r="ESO53" s="9"/>
      <c r="ESP53" s="9"/>
      <c r="ESQ53" s="9"/>
      <c r="ESR53" s="9"/>
      <c r="ESS53" s="9"/>
      <c r="EST53" s="9"/>
      <c r="ESU53" s="9"/>
      <c r="ESV53" s="9"/>
      <c r="ESW53" s="9"/>
      <c r="ESX53" s="9"/>
      <c r="ESY53" s="9"/>
      <c r="ESZ53" s="9"/>
      <c r="ETA53" s="9"/>
      <c r="ETB53" s="9"/>
      <c r="ETC53" s="9"/>
      <c r="ETD53" s="9"/>
      <c r="ETE53" s="9"/>
      <c r="ETF53" s="9"/>
      <c r="ETG53" s="9"/>
      <c r="ETH53" s="9"/>
      <c r="ETI53" s="9"/>
      <c r="ETJ53" s="9"/>
      <c r="ETK53" s="9"/>
      <c r="ETL53" s="9"/>
      <c r="ETM53" s="9"/>
      <c r="ETN53" s="9"/>
      <c r="ETO53" s="9"/>
      <c r="ETP53" s="9"/>
      <c r="ETQ53" s="9"/>
      <c r="ETR53" s="9"/>
      <c r="ETS53" s="9"/>
      <c r="ETT53" s="9"/>
      <c r="ETU53" s="9"/>
      <c r="ETV53" s="9"/>
      <c r="ETW53" s="9"/>
      <c r="ETX53" s="9"/>
      <c r="ETY53" s="9"/>
      <c r="ETZ53" s="9"/>
      <c r="EUA53" s="9"/>
      <c r="EUB53" s="9"/>
      <c r="EUC53" s="9"/>
      <c r="EUD53" s="9"/>
      <c r="EUE53" s="9"/>
      <c r="EUF53" s="9"/>
      <c r="EUG53" s="9"/>
      <c r="EUH53" s="9"/>
      <c r="EUI53" s="9"/>
      <c r="EUJ53" s="9"/>
      <c r="EUK53" s="9"/>
      <c r="EUL53" s="9"/>
      <c r="EUM53" s="9"/>
      <c r="EUN53" s="9"/>
      <c r="EUO53" s="9"/>
      <c r="EUP53" s="9"/>
      <c r="EUQ53" s="9"/>
      <c r="EUR53" s="9"/>
      <c r="EUS53" s="9"/>
      <c r="EUT53" s="9"/>
      <c r="EUU53" s="9"/>
      <c r="EUV53" s="9"/>
      <c r="EUW53" s="9"/>
      <c r="EUX53" s="9"/>
      <c r="EUY53" s="9"/>
      <c r="EUZ53" s="9"/>
      <c r="EVA53" s="9"/>
      <c r="EVB53" s="9"/>
      <c r="EVC53" s="9"/>
      <c r="EVD53" s="9"/>
      <c r="EVE53" s="9"/>
      <c r="EVF53" s="9"/>
      <c r="EVG53" s="9"/>
      <c r="EVH53" s="9"/>
      <c r="EVI53" s="9"/>
      <c r="EVJ53" s="9"/>
      <c r="EVK53" s="9"/>
      <c r="EVL53" s="9"/>
      <c r="EVM53" s="9"/>
      <c r="EVN53" s="9"/>
      <c r="EVO53" s="9"/>
      <c r="EVP53" s="9"/>
      <c r="EVQ53" s="9"/>
      <c r="EVR53" s="9"/>
      <c r="EVS53" s="9"/>
      <c r="EVT53" s="9"/>
      <c r="EVU53" s="9"/>
      <c r="EVV53" s="9"/>
      <c r="EVW53" s="9"/>
      <c r="EVX53" s="9"/>
      <c r="EVY53" s="9"/>
      <c r="EVZ53" s="9"/>
      <c r="EWA53" s="9"/>
      <c r="EWB53" s="9"/>
      <c r="EWC53" s="9"/>
      <c r="EWD53" s="9"/>
      <c r="EWE53" s="9"/>
      <c r="EWF53" s="9"/>
      <c r="EWG53" s="9"/>
      <c r="EWH53" s="9"/>
      <c r="EWI53" s="9"/>
      <c r="EWJ53" s="9"/>
      <c r="EWK53" s="9"/>
      <c r="EWL53" s="9"/>
      <c r="EWM53" s="9"/>
      <c r="EWN53" s="9"/>
      <c r="EWO53" s="9"/>
      <c r="EWP53" s="9"/>
      <c r="EWQ53" s="9"/>
      <c r="EWR53" s="9"/>
      <c r="EWS53" s="9"/>
      <c r="EWT53" s="9"/>
      <c r="EWU53" s="9"/>
      <c r="EWV53" s="9"/>
      <c r="EWW53" s="9"/>
      <c r="EWX53" s="9"/>
      <c r="EWY53" s="9"/>
      <c r="EWZ53" s="9"/>
      <c r="EXA53" s="9"/>
      <c r="EXB53" s="9"/>
      <c r="EXC53" s="9"/>
      <c r="EXD53" s="9"/>
      <c r="EXE53" s="9"/>
      <c r="EXF53" s="9"/>
      <c r="EXG53" s="9"/>
      <c r="EXH53" s="9"/>
      <c r="EXI53" s="9"/>
      <c r="EXJ53" s="9"/>
      <c r="EXK53" s="9"/>
      <c r="EXL53" s="9"/>
      <c r="EXM53" s="9"/>
      <c r="EXN53" s="9"/>
      <c r="EXO53" s="9"/>
      <c r="EXP53" s="9"/>
      <c r="EXQ53" s="9"/>
      <c r="EXR53" s="9"/>
      <c r="EXS53" s="9"/>
      <c r="EXT53" s="9"/>
      <c r="EXU53" s="9"/>
      <c r="EXV53" s="9"/>
      <c r="EXW53" s="9"/>
      <c r="EXX53" s="9"/>
      <c r="EXY53" s="9"/>
      <c r="EXZ53" s="9"/>
      <c r="EYA53" s="9"/>
      <c r="EYB53" s="9"/>
      <c r="EYC53" s="9"/>
      <c r="EYD53" s="9"/>
      <c r="EYE53" s="9"/>
      <c r="EYF53" s="9"/>
      <c r="EYG53" s="9"/>
      <c r="EYH53" s="9"/>
      <c r="EYI53" s="9"/>
      <c r="EYJ53" s="9"/>
      <c r="EYK53" s="9"/>
      <c r="EYL53" s="9"/>
      <c r="EYM53" s="9"/>
      <c r="EYN53" s="9"/>
      <c r="EYO53" s="9"/>
      <c r="EYP53" s="9"/>
      <c r="EYQ53" s="9"/>
      <c r="EYR53" s="9"/>
      <c r="EYS53" s="9"/>
      <c r="EYT53" s="9"/>
      <c r="EYU53" s="9"/>
      <c r="EYV53" s="9"/>
      <c r="EYW53" s="9"/>
      <c r="EYX53" s="9"/>
      <c r="EYY53" s="9"/>
      <c r="EYZ53" s="9"/>
      <c r="EZA53" s="9"/>
      <c r="EZB53" s="9"/>
      <c r="EZC53" s="9"/>
      <c r="EZD53" s="9"/>
      <c r="EZE53" s="9"/>
      <c r="EZF53" s="9"/>
      <c r="EZG53" s="9"/>
      <c r="EZH53" s="9"/>
      <c r="EZI53" s="9"/>
      <c r="EZJ53" s="9"/>
      <c r="EZK53" s="9"/>
      <c r="EZL53" s="9"/>
      <c r="EZM53" s="9"/>
      <c r="EZN53" s="9"/>
      <c r="EZO53" s="9"/>
      <c r="EZP53" s="9"/>
      <c r="EZQ53" s="9"/>
      <c r="EZR53" s="9"/>
      <c r="EZS53" s="9"/>
      <c r="EZT53" s="9"/>
      <c r="EZU53" s="9"/>
      <c r="EZV53" s="9"/>
      <c r="EZW53" s="9"/>
      <c r="EZX53" s="9"/>
      <c r="EZY53" s="9"/>
      <c r="EZZ53" s="9"/>
      <c r="FAA53" s="9"/>
      <c r="FAB53" s="9"/>
      <c r="FAC53" s="9"/>
      <c r="FAD53" s="9"/>
      <c r="FAE53" s="9"/>
      <c r="FAF53" s="9"/>
      <c r="FAG53" s="9"/>
      <c r="FAH53" s="9"/>
      <c r="FAI53" s="9"/>
      <c r="FAJ53" s="9"/>
      <c r="FAK53" s="9"/>
      <c r="FAL53" s="9"/>
      <c r="FAM53" s="9"/>
      <c r="FAN53" s="9"/>
      <c r="FAO53" s="9"/>
      <c r="FAP53" s="9"/>
      <c r="FAQ53" s="9"/>
      <c r="FAR53" s="9"/>
      <c r="FAS53" s="9"/>
      <c r="FAT53" s="9"/>
      <c r="FAU53" s="9"/>
      <c r="FAV53" s="9"/>
      <c r="FAW53" s="9"/>
      <c r="FAX53" s="9"/>
      <c r="FAY53" s="9"/>
      <c r="FAZ53" s="9"/>
      <c r="FBA53" s="9"/>
      <c r="FBB53" s="9"/>
      <c r="FBC53" s="9"/>
      <c r="FBD53" s="9"/>
      <c r="FBE53" s="9"/>
      <c r="FBF53" s="9"/>
      <c r="FBG53" s="9"/>
      <c r="FBH53" s="9"/>
      <c r="FBI53" s="9"/>
      <c r="FBJ53" s="9"/>
      <c r="FBK53" s="9"/>
      <c r="FBL53" s="9"/>
      <c r="FBM53" s="9"/>
      <c r="FBN53" s="9"/>
      <c r="FBO53" s="9"/>
      <c r="FBP53" s="9"/>
      <c r="FBQ53" s="9"/>
      <c r="FBR53" s="9"/>
      <c r="FBS53" s="9"/>
      <c r="FBT53" s="9"/>
      <c r="FBU53" s="9"/>
      <c r="FBV53" s="9"/>
      <c r="FBW53" s="9"/>
      <c r="FBX53" s="9"/>
      <c r="FBY53" s="9"/>
      <c r="FBZ53" s="9"/>
      <c r="FCA53" s="9"/>
      <c r="FCB53" s="9"/>
      <c r="FCC53" s="9"/>
      <c r="FCD53" s="9"/>
      <c r="FCE53" s="9"/>
      <c r="FCF53" s="9"/>
      <c r="FCG53" s="9"/>
      <c r="FCH53" s="9"/>
      <c r="FCI53" s="9"/>
      <c r="FCJ53" s="9"/>
      <c r="FCK53" s="9"/>
      <c r="FCL53" s="9"/>
      <c r="FCM53" s="9"/>
      <c r="FCN53" s="9"/>
      <c r="FCO53" s="9"/>
      <c r="FCP53" s="9"/>
      <c r="FCQ53" s="9"/>
      <c r="FCR53" s="9"/>
      <c r="FCS53" s="9"/>
      <c r="FCT53" s="9"/>
      <c r="FCU53" s="9"/>
      <c r="FCV53" s="9"/>
      <c r="FCW53" s="9"/>
      <c r="FCX53" s="9"/>
      <c r="FCY53" s="9"/>
      <c r="FCZ53" s="9"/>
      <c r="FDA53" s="9"/>
      <c r="FDB53" s="9"/>
      <c r="FDC53" s="9"/>
      <c r="FDD53" s="9"/>
      <c r="FDE53" s="9"/>
      <c r="FDF53" s="9"/>
      <c r="FDG53" s="9"/>
      <c r="FDH53" s="9"/>
      <c r="FDI53" s="9"/>
      <c r="FDJ53" s="9"/>
      <c r="FDK53" s="9"/>
      <c r="FDL53" s="9"/>
      <c r="FDM53" s="9"/>
      <c r="FDN53" s="9"/>
      <c r="FDO53" s="9"/>
      <c r="FDP53" s="9"/>
      <c r="FDQ53" s="9"/>
      <c r="FDR53" s="9"/>
      <c r="FDS53" s="9"/>
      <c r="FDT53" s="9"/>
      <c r="FDU53" s="9"/>
      <c r="FDV53" s="9"/>
      <c r="FDW53" s="9"/>
      <c r="FDX53" s="9"/>
      <c r="FDY53" s="9"/>
      <c r="FDZ53" s="9"/>
      <c r="FEA53" s="9"/>
      <c r="FEB53" s="9"/>
      <c r="FEC53" s="9"/>
      <c r="FED53" s="9"/>
      <c r="FEE53" s="9"/>
      <c r="FEF53" s="9"/>
      <c r="FEG53" s="9"/>
      <c r="FEH53" s="9"/>
      <c r="FEI53" s="9"/>
      <c r="FEJ53" s="9"/>
      <c r="FEK53" s="9"/>
      <c r="FEL53" s="9"/>
      <c r="FEM53" s="9"/>
      <c r="FEN53" s="9"/>
      <c r="FEO53" s="9"/>
      <c r="FEP53" s="9"/>
      <c r="FEQ53" s="9"/>
      <c r="FER53" s="9"/>
      <c r="FES53" s="9"/>
      <c r="FET53" s="9"/>
      <c r="FEU53" s="9"/>
      <c r="FEV53" s="9"/>
      <c r="FEW53" s="9"/>
      <c r="FEX53" s="9"/>
      <c r="FEY53" s="9"/>
      <c r="FEZ53" s="9"/>
      <c r="FFA53" s="9"/>
      <c r="FFB53" s="9"/>
      <c r="FFC53" s="9"/>
      <c r="FFD53" s="9"/>
      <c r="FFE53" s="9"/>
      <c r="FFF53" s="9"/>
      <c r="FFG53" s="9"/>
      <c r="FFH53" s="9"/>
      <c r="FFI53" s="9"/>
      <c r="FFJ53" s="9"/>
      <c r="FFK53" s="9"/>
      <c r="FFL53" s="9"/>
      <c r="FFM53" s="9"/>
      <c r="FFN53" s="9"/>
      <c r="FFO53" s="9"/>
      <c r="FFP53" s="9"/>
      <c r="FFQ53" s="9"/>
      <c r="FFR53" s="9"/>
      <c r="FFS53" s="9"/>
      <c r="FFT53" s="9"/>
      <c r="FFU53" s="9"/>
      <c r="FFV53" s="9"/>
      <c r="FFW53" s="9"/>
      <c r="FFX53" s="9"/>
      <c r="FFY53" s="9"/>
      <c r="FFZ53" s="9"/>
      <c r="FGA53" s="9"/>
      <c r="FGB53" s="9"/>
      <c r="FGC53" s="9"/>
      <c r="FGD53" s="9"/>
      <c r="FGE53" s="9"/>
      <c r="FGF53" s="9"/>
      <c r="FGG53" s="9"/>
      <c r="FGH53" s="9"/>
      <c r="FGI53" s="9"/>
      <c r="FGJ53" s="9"/>
      <c r="FGK53" s="9"/>
      <c r="FGL53" s="9"/>
      <c r="FGM53" s="9"/>
      <c r="FGN53" s="9"/>
      <c r="FGO53" s="9"/>
      <c r="FGP53" s="9"/>
      <c r="FGQ53" s="9"/>
      <c r="FGR53" s="9"/>
      <c r="FGS53" s="9"/>
      <c r="FGT53" s="9"/>
      <c r="FGU53" s="9"/>
      <c r="FGV53" s="9"/>
      <c r="FGW53" s="9"/>
      <c r="FGX53" s="9"/>
      <c r="FGY53" s="9"/>
      <c r="FGZ53" s="9"/>
      <c r="FHA53" s="9"/>
      <c r="FHB53" s="9"/>
      <c r="FHC53" s="9"/>
      <c r="FHD53" s="9"/>
      <c r="FHE53" s="9"/>
      <c r="FHF53" s="9"/>
      <c r="FHG53" s="9"/>
      <c r="FHH53" s="9"/>
      <c r="FHI53" s="9"/>
      <c r="FHJ53" s="9"/>
      <c r="FHK53" s="9"/>
      <c r="FHL53" s="9"/>
      <c r="FHM53" s="9"/>
      <c r="FHN53" s="9"/>
      <c r="FHO53" s="9"/>
      <c r="FHP53" s="9"/>
      <c r="FHQ53" s="9"/>
      <c r="FHR53" s="9"/>
      <c r="FHS53" s="9"/>
      <c r="FHT53" s="9"/>
      <c r="FHU53" s="9"/>
      <c r="FHV53" s="9"/>
      <c r="FHW53" s="9"/>
      <c r="FHX53" s="9"/>
      <c r="FHY53" s="9"/>
      <c r="FHZ53" s="9"/>
      <c r="FIA53" s="9"/>
      <c r="FIB53" s="9"/>
      <c r="FIC53" s="9"/>
      <c r="FID53" s="9"/>
      <c r="FIE53" s="9"/>
      <c r="FIF53" s="9"/>
      <c r="FIG53" s="9"/>
      <c r="FIH53" s="9"/>
      <c r="FII53" s="9"/>
      <c r="FIJ53" s="9"/>
      <c r="FIK53" s="9"/>
      <c r="FIL53" s="9"/>
      <c r="FIM53" s="9"/>
      <c r="FIN53" s="9"/>
      <c r="FIO53" s="9"/>
      <c r="FIP53" s="9"/>
      <c r="FIQ53" s="9"/>
      <c r="FIR53" s="9"/>
      <c r="FIS53" s="9"/>
      <c r="FIT53" s="9"/>
      <c r="FIU53" s="9"/>
      <c r="FIV53" s="9"/>
      <c r="FIW53" s="9"/>
      <c r="FIX53" s="9"/>
      <c r="FIY53" s="9"/>
      <c r="FIZ53" s="9"/>
      <c r="FJA53" s="9"/>
      <c r="FJB53" s="9"/>
      <c r="FJC53" s="9"/>
      <c r="FJD53" s="9"/>
      <c r="FJE53" s="9"/>
      <c r="FJF53" s="9"/>
      <c r="FJG53" s="9"/>
      <c r="FJH53" s="9"/>
      <c r="FJI53" s="9"/>
      <c r="FJJ53" s="9"/>
      <c r="FJK53" s="9"/>
      <c r="FJL53" s="9"/>
      <c r="FJM53" s="9"/>
      <c r="FJN53" s="9"/>
      <c r="FJO53" s="9"/>
      <c r="FJP53" s="9"/>
      <c r="FJQ53" s="9"/>
      <c r="FJR53" s="9"/>
      <c r="FJS53" s="9"/>
      <c r="FJT53" s="9"/>
      <c r="FJU53" s="9"/>
      <c r="FJV53" s="9"/>
      <c r="FJW53" s="9"/>
      <c r="FJX53" s="9"/>
      <c r="FJY53" s="9"/>
      <c r="FJZ53" s="9"/>
      <c r="FKA53" s="9"/>
      <c r="FKB53" s="9"/>
      <c r="FKC53" s="9"/>
      <c r="FKD53" s="9"/>
      <c r="FKE53" s="9"/>
      <c r="FKF53" s="9"/>
      <c r="FKG53" s="9"/>
      <c r="FKH53" s="9"/>
      <c r="FKI53" s="9"/>
      <c r="FKJ53" s="9"/>
      <c r="FKK53" s="9"/>
      <c r="FKL53" s="9"/>
      <c r="FKM53" s="9"/>
      <c r="FKN53" s="9"/>
      <c r="FKO53" s="9"/>
      <c r="FKP53" s="9"/>
      <c r="FKQ53" s="9"/>
      <c r="FKR53" s="9"/>
      <c r="FKS53" s="9"/>
      <c r="FKT53" s="9"/>
      <c r="FKU53" s="9"/>
      <c r="FKV53" s="9"/>
      <c r="FKW53" s="9"/>
      <c r="FKX53" s="9"/>
      <c r="FKY53" s="9"/>
      <c r="FKZ53" s="9"/>
      <c r="FLA53" s="9"/>
      <c r="FLB53" s="9"/>
      <c r="FLC53" s="9"/>
      <c r="FLD53" s="9"/>
      <c r="FLE53" s="9"/>
      <c r="FLF53" s="9"/>
      <c r="FLG53" s="9"/>
      <c r="FLH53" s="9"/>
      <c r="FLI53" s="9"/>
      <c r="FLJ53" s="9"/>
      <c r="FLK53" s="9"/>
      <c r="FLL53" s="9"/>
      <c r="FLM53" s="9"/>
      <c r="FLN53" s="9"/>
      <c r="FLO53" s="9"/>
      <c r="FLP53" s="9"/>
      <c r="FLQ53" s="9"/>
      <c r="FLR53" s="9"/>
      <c r="FLS53" s="9"/>
      <c r="FLT53" s="9"/>
      <c r="FLU53" s="9"/>
      <c r="FLV53" s="9"/>
      <c r="FLW53" s="9"/>
      <c r="FLX53" s="9"/>
      <c r="FLY53" s="9"/>
      <c r="FLZ53" s="9"/>
      <c r="FMA53" s="9"/>
      <c r="FMB53" s="9"/>
      <c r="FMC53" s="9"/>
      <c r="FMD53" s="9"/>
      <c r="FME53" s="9"/>
      <c r="FMF53" s="9"/>
      <c r="FMG53" s="9"/>
      <c r="FMH53" s="9"/>
      <c r="FMI53" s="9"/>
      <c r="FMJ53" s="9"/>
      <c r="FMK53" s="9"/>
      <c r="FML53" s="9"/>
      <c r="FMM53" s="9"/>
      <c r="FMN53" s="9"/>
      <c r="FMO53" s="9"/>
      <c r="FMP53" s="9"/>
      <c r="FMQ53" s="9"/>
      <c r="FMR53" s="9"/>
      <c r="FMS53" s="9"/>
      <c r="FMT53" s="9"/>
      <c r="FMU53" s="9"/>
      <c r="FMV53" s="9"/>
      <c r="FMW53" s="9"/>
      <c r="FMX53" s="9"/>
      <c r="FMY53" s="9"/>
      <c r="FMZ53" s="9"/>
      <c r="FNA53" s="9"/>
      <c r="FNB53" s="9"/>
      <c r="FNC53" s="9"/>
      <c r="FND53" s="9"/>
      <c r="FNE53" s="9"/>
      <c r="FNF53" s="9"/>
      <c r="FNG53" s="9"/>
      <c r="FNH53" s="9"/>
      <c r="FNI53" s="9"/>
      <c r="FNJ53" s="9"/>
      <c r="FNK53" s="9"/>
      <c r="FNL53" s="9"/>
      <c r="FNM53" s="9"/>
      <c r="FNN53" s="9"/>
      <c r="FNO53" s="9"/>
      <c r="FNP53" s="9"/>
      <c r="FNQ53" s="9"/>
      <c r="FNR53" s="9"/>
      <c r="FNS53" s="9"/>
      <c r="FNT53" s="9"/>
      <c r="FNU53" s="9"/>
      <c r="FNV53" s="9"/>
      <c r="FNW53" s="9"/>
      <c r="FNX53" s="9"/>
      <c r="FNY53" s="9"/>
      <c r="FNZ53" s="9"/>
      <c r="FOA53" s="9"/>
      <c r="FOB53" s="9"/>
      <c r="FOC53" s="9"/>
      <c r="FOD53" s="9"/>
      <c r="FOE53" s="9"/>
      <c r="FOF53" s="9"/>
      <c r="FOG53" s="9"/>
      <c r="FOH53" s="9"/>
      <c r="FOI53" s="9"/>
      <c r="FOJ53" s="9"/>
      <c r="FOK53" s="9"/>
      <c r="FOL53" s="9"/>
      <c r="FOM53" s="9"/>
      <c r="FON53" s="9"/>
      <c r="FOO53" s="9"/>
      <c r="FOP53" s="9"/>
      <c r="FOQ53" s="9"/>
      <c r="FOR53" s="9"/>
      <c r="FOS53" s="9"/>
      <c r="FOT53" s="9"/>
      <c r="FOU53" s="9"/>
      <c r="FOV53" s="9"/>
      <c r="FOW53" s="9"/>
      <c r="FOX53" s="9"/>
      <c r="FOY53" s="9"/>
      <c r="FOZ53" s="9"/>
      <c r="FPA53" s="9"/>
      <c r="FPB53" s="9"/>
      <c r="FPC53" s="9"/>
      <c r="FPD53" s="9"/>
      <c r="FPE53" s="9"/>
      <c r="FPF53" s="9"/>
      <c r="FPG53" s="9"/>
      <c r="FPH53" s="9"/>
      <c r="FPI53" s="9"/>
      <c r="FPJ53" s="9"/>
      <c r="FPK53" s="9"/>
      <c r="FPL53" s="9"/>
      <c r="FPM53" s="9"/>
      <c r="FPN53" s="9"/>
      <c r="FPO53" s="9"/>
      <c r="FPP53" s="9"/>
      <c r="FPQ53" s="9"/>
      <c r="FPR53" s="9"/>
      <c r="FPS53" s="9"/>
      <c r="FPT53" s="9"/>
      <c r="FPU53" s="9"/>
      <c r="FPV53" s="9"/>
      <c r="FPW53" s="9"/>
      <c r="FPX53" s="9"/>
      <c r="FPY53" s="9"/>
      <c r="FPZ53" s="9"/>
      <c r="FQA53" s="9"/>
      <c r="FQB53" s="9"/>
      <c r="FQC53" s="9"/>
      <c r="FQD53" s="9"/>
      <c r="FQE53" s="9"/>
      <c r="FQF53" s="9"/>
      <c r="FQG53" s="9"/>
      <c r="FQH53" s="9"/>
      <c r="FQI53" s="9"/>
      <c r="FQJ53" s="9"/>
      <c r="FQK53" s="9"/>
      <c r="FQL53" s="9"/>
      <c r="FQM53" s="9"/>
      <c r="FQN53" s="9"/>
      <c r="FQO53" s="9"/>
      <c r="FQP53" s="9"/>
      <c r="FQQ53" s="9"/>
      <c r="FQR53" s="9"/>
      <c r="FQS53" s="9"/>
      <c r="FQT53" s="9"/>
      <c r="FQU53" s="9"/>
      <c r="FQV53" s="9"/>
      <c r="FQW53" s="9"/>
      <c r="FQX53" s="9"/>
      <c r="FQY53" s="9"/>
      <c r="FQZ53" s="9"/>
      <c r="FRA53" s="9"/>
      <c r="FRB53" s="9"/>
      <c r="FRC53" s="9"/>
      <c r="FRD53" s="9"/>
      <c r="FRE53" s="9"/>
      <c r="FRF53" s="9"/>
      <c r="FRG53" s="9"/>
      <c r="FRH53" s="9"/>
      <c r="FRI53" s="9"/>
      <c r="FRJ53" s="9"/>
      <c r="FRK53" s="9"/>
      <c r="FRL53" s="9"/>
      <c r="FRM53" s="9"/>
      <c r="FRN53" s="9"/>
      <c r="FRO53" s="9"/>
      <c r="FRP53" s="9"/>
      <c r="FRQ53" s="9"/>
      <c r="FRR53" s="9"/>
      <c r="FRS53" s="9"/>
      <c r="FRT53" s="9"/>
      <c r="FRU53" s="9"/>
      <c r="FRV53" s="9"/>
      <c r="FRW53" s="9"/>
      <c r="FRX53" s="9"/>
      <c r="FRY53" s="9"/>
      <c r="FRZ53" s="9"/>
      <c r="FSA53" s="9"/>
      <c r="FSB53" s="9"/>
      <c r="FSC53" s="9"/>
      <c r="FSD53" s="9"/>
      <c r="FSE53" s="9"/>
      <c r="FSF53" s="9"/>
      <c r="FSG53" s="9"/>
      <c r="FSH53" s="9"/>
      <c r="FSI53" s="9"/>
      <c r="FSJ53" s="9"/>
      <c r="FSK53" s="9"/>
      <c r="FSL53" s="9"/>
      <c r="FSM53" s="9"/>
      <c r="FSN53" s="9"/>
      <c r="FSO53" s="9"/>
      <c r="FSP53" s="9"/>
      <c r="FSQ53" s="9"/>
      <c r="FSR53" s="9"/>
      <c r="FSS53" s="9"/>
      <c r="FST53" s="9"/>
      <c r="FSU53" s="9"/>
      <c r="FSV53" s="9"/>
      <c r="FSW53" s="9"/>
      <c r="FSX53" s="9"/>
      <c r="FSY53" s="9"/>
      <c r="FSZ53" s="9"/>
      <c r="FTA53" s="9"/>
      <c r="FTB53" s="9"/>
      <c r="FTC53" s="9"/>
      <c r="FTD53" s="9"/>
      <c r="FTE53" s="9"/>
      <c r="FTF53" s="9"/>
      <c r="FTG53" s="9"/>
      <c r="FTH53" s="9"/>
      <c r="FTI53" s="9"/>
      <c r="FTJ53" s="9"/>
      <c r="FTK53" s="9"/>
      <c r="FTL53" s="9"/>
      <c r="FTM53" s="9"/>
      <c r="FTN53" s="9"/>
      <c r="FTO53" s="9"/>
      <c r="FTP53" s="9"/>
      <c r="FTQ53" s="9"/>
      <c r="FTR53" s="9"/>
      <c r="FTS53" s="9"/>
      <c r="FTT53" s="9"/>
      <c r="FTU53" s="9"/>
      <c r="FTV53" s="9"/>
      <c r="FTW53" s="9"/>
      <c r="FTX53" s="9"/>
      <c r="FTY53" s="9"/>
      <c r="FTZ53" s="9"/>
      <c r="FUA53" s="9"/>
      <c r="FUB53" s="9"/>
      <c r="FUC53" s="9"/>
      <c r="FUD53" s="9"/>
      <c r="FUE53" s="9"/>
      <c r="FUF53" s="9"/>
      <c r="FUG53" s="9"/>
      <c r="FUH53" s="9"/>
      <c r="FUI53" s="9"/>
      <c r="FUJ53" s="9"/>
      <c r="FUK53" s="9"/>
      <c r="FUL53" s="9"/>
      <c r="FUM53" s="9"/>
      <c r="FUN53" s="9"/>
      <c r="FUO53" s="9"/>
      <c r="FUP53" s="9"/>
      <c r="FUQ53" s="9"/>
      <c r="FUR53" s="9"/>
      <c r="FUS53" s="9"/>
      <c r="FUT53" s="9"/>
      <c r="FUU53" s="9"/>
      <c r="FUV53" s="9"/>
      <c r="FUW53" s="9"/>
      <c r="FUX53" s="9"/>
      <c r="FUY53" s="9"/>
      <c r="FUZ53" s="9"/>
      <c r="FVA53" s="9"/>
      <c r="FVB53" s="9"/>
      <c r="FVC53" s="9"/>
      <c r="FVD53" s="9"/>
      <c r="FVE53" s="9"/>
      <c r="FVF53" s="9"/>
      <c r="FVG53" s="9"/>
      <c r="FVH53" s="9"/>
      <c r="FVI53" s="9"/>
      <c r="FVJ53" s="9"/>
      <c r="FVK53" s="9"/>
      <c r="FVL53" s="9"/>
      <c r="FVM53" s="9"/>
      <c r="FVN53" s="9"/>
      <c r="FVO53" s="9"/>
      <c r="FVP53" s="9"/>
      <c r="FVQ53" s="9"/>
      <c r="FVR53" s="9"/>
      <c r="FVS53" s="9"/>
      <c r="FVT53" s="9"/>
      <c r="FVU53" s="9"/>
      <c r="FVV53" s="9"/>
      <c r="FVW53" s="9"/>
      <c r="FVX53" s="9"/>
      <c r="FVY53" s="9"/>
      <c r="FVZ53" s="9"/>
      <c r="FWA53" s="9"/>
      <c r="FWB53" s="9"/>
      <c r="FWC53" s="9"/>
      <c r="FWD53" s="9"/>
      <c r="FWE53" s="9"/>
      <c r="FWF53" s="9"/>
      <c r="FWG53" s="9"/>
      <c r="FWH53" s="9"/>
      <c r="FWI53" s="9"/>
      <c r="FWJ53" s="9"/>
      <c r="FWK53" s="9"/>
      <c r="FWL53" s="9"/>
      <c r="FWM53" s="9"/>
      <c r="FWN53" s="9"/>
      <c r="FWO53" s="9"/>
      <c r="FWP53" s="9"/>
      <c r="FWQ53" s="9"/>
      <c r="FWR53" s="9"/>
      <c r="FWS53" s="9"/>
      <c r="FWT53" s="9"/>
      <c r="FWU53" s="9"/>
      <c r="FWV53" s="9"/>
      <c r="FWW53" s="9"/>
      <c r="FWX53" s="9"/>
      <c r="FWY53" s="9"/>
      <c r="FWZ53" s="9"/>
      <c r="FXA53" s="9"/>
      <c r="FXB53" s="9"/>
      <c r="FXC53" s="9"/>
      <c r="FXD53" s="9"/>
      <c r="FXE53" s="9"/>
      <c r="FXF53" s="9"/>
      <c r="FXG53" s="9"/>
      <c r="FXH53" s="9"/>
      <c r="FXI53" s="9"/>
      <c r="FXJ53" s="9"/>
      <c r="FXK53" s="9"/>
      <c r="FXL53" s="9"/>
      <c r="FXM53" s="9"/>
      <c r="FXN53" s="9"/>
      <c r="FXO53" s="9"/>
      <c r="FXP53" s="9"/>
      <c r="FXQ53" s="9"/>
      <c r="FXR53" s="9"/>
      <c r="FXS53" s="9"/>
      <c r="FXT53" s="9"/>
      <c r="FXU53" s="9"/>
      <c r="FXV53" s="9"/>
      <c r="FXW53" s="9"/>
      <c r="FXX53" s="9"/>
      <c r="FXY53" s="9"/>
      <c r="FXZ53" s="9"/>
      <c r="FYA53" s="9"/>
      <c r="FYB53" s="9"/>
      <c r="FYC53" s="9"/>
      <c r="FYD53" s="9"/>
      <c r="FYE53" s="9"/>
      <c r="FYF53" s="9"/>
      <c r="FYG53" s="9"/>
      <c r="FYH53" s="9"/>
      <c r="FYI53" s="9"/>
      <c r="FYJ53" s="9"/>
      <c r="FYK53" s="9"/>
      <c r="FYL53" s="9"/>
      <c r="FYM53" s="9"/>
      <c r="FYN53" s="9"/>
      <c r="FYO53" s="9"/>
      <c r="FYP53" s="9"/>
      <c r="FYQ53" s="9"/>
      <c r="FYR53" s="9"/>
      <c r="FYS53" s="9"/>
      <c r="FYT53" s="9"/>
      <c r="FYU53" s="9"/>
      <c r="FYV53" s="9"/>
      <c r="FYW53" s="9"/>
      <c r="FYX53" s="9"/>
      <c r="FYY53" s="9"/>
      <c r="FYZ53" s="9"/>
      <c r="FZA53" s="9"/>
      <c r="FZB53" s="9"/>
      <c r="FZC53" s="9"/>
      <c r="FZD53" s="9"/>
      <c r="FZE53" s="9"/>
      <c r="FZF53" s="9"/>
      <c r="FZG53" s="9"/>
      <c r="FZH53" s="9"/>
      <c r="FZI53" s="9"/>
      <c r="FZJ53" s="9"/>
      <c r="FZK53" s="9"/>
      <c r="FZL53" s="9"/>
      <c r="FZM53" s="9"/>
      <c r="FZN53" s="9"/>
      <c r="FZO53" s="9"/>
      <c r="FZP53" s="9"/>
      <c r="FZQ53" s="9"/>
      <c r="FZR53" s="9"/>
      <c r="FZS53" s="9"/>
      <c r="FZT53" s="9"/>
      <c r="FZU53" s="9"/>
      <c r="FZV53" s="9"/>
      <c r="FZW53" s="9"/>
      <c r="FZX53" s="9"/>
      <c r="FZY53" s="9"/>
      <c r="FZZ53" s="9"/>
      <c r="GAA53" s="9"/>
      <c r="GAB53" s="9"/>
      <c r="GAC53" s="9"/>
      <c r="GAD53" s="9"/>
      <c r="GAE53" s="9"/>
      <c r="GAF53" s="9"/>
      <c r="GAG53" s="9"/>
      <c r="GAH53" s="9"/>
      <c r="GAI53" s="9"/>
      <c r="GAJ53" s="9"/>
      <c r="GAK53" s="9"/>
      <c r="GAL53" s="9"/>
      <c r="GAM53" s="9"/>
      <c r="GAN53" s="9"/>
      <c r="GAO53" s="9"/>
      <c r="GAP53" s="9"/>
      <c r="GAQ53" s="9"/>
      <c r="GAR53" s="9"/>
      <c r="GAS53" s="9"/>
      <c r="GAT53" s="9"/>
      <c r="GAU53" s="9"/>
      <c r="GAV53" s="9"/>
      <c r="GAW53" s="9"/>
      <c r="GAX53" s="9"/>
      <c r="GAY53" s="9"/>
      <c r="GAZ53" s="9"/>
      <c r="GBA53" s="9"/>
      <c r="GBB53" s="9"/>
      <c r="GBC53" s="9"/>
      <c r="GBD53" s="9"/>
      <c r="GBE53" s="9"/>
      <c r="GBF53" s="9"/>
      <c r="GBG53" s="9"/>
      <c r="GBH53" s="9"/>
      <c r="GBI53" s="9"/>
      <c r="GBJ53" s="9"/>
      <c r="GBK53" s="9"/>
      <c r="GBL53" s="9"/>
      <c r="GBM53" s="9"/>
      <c r="GBN53" s="9"/>
      <c r="GBO53" s="9"/>
      <c r="GBP53" s="9"/>
      <c r="GBQ53" s="9"/>
      <c r="GBR53" s="9"/>
      <c r="GBS53" s="9"/>
      <c r="GBT53" s="9"/>
      <c r="GBU53" s="9"/>
      <c r="GBV53" s="9"/>
      <c r="GBW53" s="9"/>
      <c r="GBX53" s="9"/>
      <c r="GBY53" s="9"/>
      <c r="GBZ53" s="9"/>
      <c r="GCA53" s="9"/>
      <c r="GCB53" s="9"/>
      <c r="GCC53" s="9"/>
      <c r="GCD53" s="9"/>
      <c r="GCE53" s="9"/>
      <c r="GCF53" s="9"/>
      <c r="GCG53" s="9"/>
      <c r="GCH53" s="9"/>
      <c r="GCI53" s="9"/>
      <c r="GCJ53" s="9"/>
      <c r="GCK53" s="9"/>
      <c r="GCL53" s="9"/>
      <c r="GCM53" s="9"/>
      <c r="GCN53" s="9"/>
      <c r="GCO53" s="9"/>
      <c r="GCP53" s="9"/>
      <c r="GCQ53" s="9"/>
      <c r="GCR53" s="9"/>
      <c r="GCS53" s="9"/>
      <c r="GCT53" s="9"/>
      <c r="GCU53" s="9"/>
      <c r="GCV53" s="9"/>
      <c r="GCW53" s="9"/>
      <c r="GCX53" s="9"/>
      <c r="GCY53" s="9"/>
      <c r="GCZ53" s="9"/>
      <c r="GDA53" s="9"/>
      <c r="GDB53" s="9"/>
      <c r="GDC53" s="9"/>
      <c r="GDD53" s="9"/>
      <c r="GDE53" s="9"/>
      <c r="GDF53" s="9"/>
      <c r="GDG53" s="9"/>
      <c r="GDH53" s="9"/>
      <c r="GDI53" s="9"/>
      <c r="GDJ53" s="9"/>
      <c r="GDK53" s="9"/>
      <c r="GDL53" s="9"/>
      <c r="GDM53" s="9"/>
      <c r="GDN53" s="9"/>
      <c r="GDO53" s="9"/>
      <c r="GDP53" s="9"/>
      <c r="GDQ53" s="9"/>
      <c r="GDR53" s="9"/>
      <c r="GDS53" s="9"/>
      <c r="GDT53" s="9"/>
      <c r="GDU53" s="9"/>
      <c r="GDV53" s="9"/>
      <c r="GDW53" s="9"/>
      <c r="GDX53" s="9"/>
      <c r="GDY53" s="9"/>
      <c r="GDZ53" s="9"/>
      <c r="GEA53" s="9"/>
      <c r="GEB53" s="9"/>
      <c r="GEC53" s="9"/>
      <c r="GED53" s="9"/>
      <c r="GEE53" s="9"/>
      <c r="GEF53" s="9"/>
      <c r="GEG53" s="9"/>
      <c r="GEH53" s="9"/>
      <c r="GEI53" s="9"/>
      <c r="GEJ53" s="9"/>
      <c r="GEK53" s="9"/>
      <c r="GEL53" s="9"/>
      <c r="GEM53" s="9"/>
      <c r="GEN53" s="9"/>
      <c r="GEO53" s="9"/>
      <c r="GEP53" s="9"/>
      <c r="GEQ53" s="9"/>
      <c r="GER53" s="9"/>
      <c r="GES53" s="9"/>
      <c r="GET53" s="9"/>
      <c r="GEU53" s="9"/>
      <c r="GEV53" s="9"/>
      <c r="GEW53" s="9"/>
      <c r="GEX53" s="9"/>
      <c r="GEY53" s="9"/>
      <c r="GEZ53" s="9"/>
      <c r="GFA53" s="9"/>
      <c r="GFB53" s="9"/>
      <c r="GFC53" s="9"/>
      <c r="GFD53" s="9"/>
      <c r="GFE53" s="9"/>
      <c r="GFF53" s="9"/>
      <c r="GFG53" s="9"/>
      <c r="GFH53" s="9"/>
      <c r="GFI53" s="9"/>
      <c r="GFJ53" s="9"/>
      <c r="GFK53" s="9"/>
      <c r="GFL53" s="9"/>
      <c r="GFM53" s="9"/>
      <c r="GFN53" s="9"/>
      <c r="GFO53" s="9"/>
      <c r="GFP53" s="9"/>
      <c r="GFQ53" s="9"/>
      <c r="GFR53" s="9"/>
      <c r="GFS53" s="9"/>
      <c r="GFT53" s="9"/>
      <c r="GFU53" s="9"/>
      <c r="GFV53" s="9"/>
      <c r="GFW53" s="9"/>
      <c r="GFX53" s="9"/>
      <c r="GFY53" s="9"/>
      <c r="GFZ53" s="9"/>
      <c r="GGA53" s="9"/>
      <c r="GGB53" s="9"/>
      <c r="GGC53" s="9"/>
      <c r="GGD53" s="9"/>
      <c r="GGE53" s="9"/>
      <c r="GGF53" s="9"/>
      <c r="GGG53" s="9"/>
      <c r="GGH53" s="9"/>
      <c r="GGI53" s="9"/>
      <c r="GGJ53" s="9"/>
      <c r="GGK53" s="9"/>
      <c r="GGL53" s="9"/>
      <c r="GGM53" s="9"/>
      <c r="GGN53" s="9"/>
      <c r="GGO53" s="9"/>
      <c r="GGP53" s="9"/>
      <c r="GGQ53" s="9"/>
      <c r="GGR53" s="9"/>
      <c r="GGS53" s="9"/>
      <c r="GGT53" s="9"/>
      <c r="GGU53" s="9"/>
      <c r="GGV53" s="9"/>
      <c r="GGW53" s="9"/>
      <c r="GGX53" s="9"/>
      <c r="GGY53" s="9"/>
      <c r="GGZ53" s="9"/>
      <c r="GHA53" s="9"/>
      <c r="GHB53" s="9"/>
      <c r="GHC53" s="9"/>
      <c r="GHD53" s="9"/>
      <c r="GHE53" s="9"/>
      <c r="GHF53" s="9"/>
      <c r="GHG53" s="9"/>
      <c r="GHH53" s="9"/>
      <c r="GHI53" s="9"/>
      <c r="GHJ53" s="9"/>
      <c r="GHK53" s="9"/>
      <c r="GHL53" s="9"/>
      <c r="GHM53" s="9"/>
      <c r="GHN53" s="9"/>
      <c r="GHO53" s="9"/>
      <c r="GHP53" s="9"/>
      <c r="GHQ53" s="9"/>
      <c r="GHR53" s="9"/>
      <c r="GHS53" s="9"/>
      <c r="GHT53" s="9"/>
      <c r="GHU53" s="9"/>
      <c r="GHV53" s="9"/>
      <c r="GHW53" s="9"/>
      <c r="GHX53" s="9"/>
      <c r="GHY53" s="9"/>
      <c r="GHZ53" s="9"/>
      <c r="GIA53" s="9"/>
      <c r="GIB53" s="9"/>
      <c r="GIC53" s="9"/>
      <c r="GID53" s="9"/>
      <c r="GIE53" s="9"/>
      <c r="GIF53" s="9"/>
      <c r="GIG53" s="9"/>
      <c r="GIH53" s="9"/>
      <c r="GII53" s="9"/>
      <c r="GIJ53" s="9"/>
      <c r="GIK53" s="9"/>
      <c r="GIL53" s="9"/>
      <c r="GIM53" s="9"/>
      <c r="GIN53" s="9"/>
      <c r="GIO53" s="9"/>
      <c r="GIP53" s="9"/>
      <c r="GIQ53" s="9"/>
      <c r="GIR53" s="9"/>
      <c r="GIS53" s="9"/>
      <c r="GIT53" s="9"/>
      <c r="GIU53" s="9"/>
      <c r="GIV53" s="9"/>
      <c r="GIW53" s="9"/>
      <c r="GIX53" s="9"/>
      <c r="GIY53" s="9"/>
      <c r="GIZ53" s="9"/>
      <c r="GJA53" s="9"/>
      <c r="GJB53" s="9"/>
      <c r="GJC53" s="9"/>
      <c r="GJD53" s="9"/>
      <c r="GJE53" s="9"/>
      <c r="GJF53" s="9"/>
      <c r="GJG53" s="9"/>
      <c r="GJH53" s="9"/>
      <c r="GJI53" s="9"/>
      <c r="GJJ53" s="9"/>
      <c r="GJK53" s="9"/>
      <c r="GJL53" s="9"/>
      <c r="GJM53" s="9"/>
      <c r="GJN53" s="9"/>
      <c r="GJO53" s="9"/>
      <c r="GJP53" s="9"/>
      <c r="GJQ53" s="9"/>
      <c r="GJR53" s="9"/>
      <c r="GJS53" s="9"/>
      <c r="GJT53" s="9"/>
      <c r="GJU53" s="9"/>
      <c r="GJV53" s="9"/>
      <c r="GJW53" s="9"/>
      <c r="GJX53" s="9"/>
      <c r="GJY53" s="9"/>
      <c r="GJZ53" s="9"/>
      <c r="GKA53" s="9"/>
      <c r="GKB53" s="9"/>
      <c r="GKC53" s="9"/>
      <c r="GKD53" s="9"/>
      <c r="GKE53" s="9"/>
      <c r="GKF53" s="9"/>
      <c r="GKG53" s="9"/>
      <c r="GKH53" s="9"/>
      <c r="GKI53" s="9"/>
      <c r="GKJ53" s="9"/>
      <c r="GKK53" s="9"/>
      <c r="GKL53" s="9"/>
      <c r="GKM53" s="9"/>
      <c r="GKN53" s="9"/>
      <c r="GKO53" s="9"/>
      <c r="GKP53" s="9"/>
      <c r="GKQ53" s="9"/>
      <c r="GKR53" s="9"/>
      <c r="GKS53" s="9"/>
      <c r="GKT53" s="9"/>
      <c r="GKU53" s="9"/>
      <c r="GKV53" s="9"/>
      <c r="GKW53" s="9"/>
      <c r="GKX53" s="9"/>
      <c r="GKY53" s="9"/>
      <c r="GKZ53" s="9"/>
      <c r="GLA53" s="9"/>
      <c r="GLB53" s="9"/>
      <c r="GLC53" s="9"/>
      <c r="GLD53" s="9"/>
      <c r="GLE53" s="9"/>
      <c r="GLF53" s="9"/>
      <c r="GLG53" s="9"/>
      <c r="GLH53" s="9"/>
      <c r="GLI53" s="9"/>
      <c r="GLJ53" s="9"/>
      <c r="GLK53" s="9"/>
      <c r="GLL53" s="9"/>
      <c r="GLM53" s="9"/>
      <c r="GLN53" s="9"/>
      <c r="GLO53" s="9"/>
      <c r="GLP53" s="9"/>
      <c r="GLQ53" s="9"/>
      <c r="GLR53" s="9"/>
      <c r="GLS53" s="9"/>
      <c r="GLT53" s="9"/>
      <c r="GLU53" s="9"/>
      <c r="GLV53" s="9"/>
      <c r="GLW53" s="9"/>
      <c r="GLX53" s="9"/>
      <c r="GLY53" s="9"/>
      <c r="GLZ53" s="9"/>
      <c r="GMA53" s="9"/>
      <c r="GMB53" s="9"/>
      <c r="GMC53" s="9"/>
      <c r="GMD53" s="9"/>
      <c r="GME53" s="9"/>
      <c r="GMF53" s="9"/>
      <c r="GMG53" s="9"/>
      <c r="GMH53" s="9"/>
      <c r="GMI53" s="9"/>
      <c r="GMJ53" s="9"/>
      <c r="GMK53" s="9"/>
      <c r="GML53" s="9"/>
      <c r="GMM53" s="9"/>
      <c r="GMN53" s="9"/>
      <c r="GMO53" s="9"/>
      <c r="GMP53" s="9"/>
      <c r="GMQ53" s="9"/>
      <c r="GMR53" s="9"/>
      <c r="GMS53" s="9"/>
      <c r="GMT53" s="9"/>
      <c r="GMU53" s="9"/>
      <c r="GMV53" s="9"/>
      <c r="GMW53" s="9"/>
      <c r="GMX53" s="9"/>
      <c r="GMY53" s="9"/>
      <c r="GMZ53" s="9"/>
      <c r="GNA53" s="9"/>
      <c r="GNB53" s="9"/>
      <c r="GNC53" s="9"/>
      <c r="GND53" s="9"/>
      <c r="GNE53" s="9"/>
      <c r="GNF53" s="9"/>
      <c r="GNG53" s="9"/>
      <c r="GNH53" s="9"/>
      <c r="GNI53" s="9"/>
      <c r="GNJ53" s="9"/>
      <c r="GNK53" s="9"/>
      <c r="GNL53" s="9"/>
      <c r="GNM53" s="9"/>
      <c r="GNN53" s="9"/>
      <c r="GNO53" s="9"/>
      <c r="GNP53" s="9"/>
      <c r="GNQ53" s="9"/>
      <c r="GNR53" s="9"/>
      <c r="GNS53" s="9"/>
      <c r="GNT53" s="9"/>
      <c r="GNU53" s="9"/>
      <c r="GNV53" s="9"/>
      <c r="GNW53" s="9"/>
      <c r="GNX53" s="9"/>
      <c r="GNY53" s="9"/>
      <c r="GNZ53" s="9"/>
      <c r="GOA53" s="9"/>
      <c r="GOB53" s="9"/>
      <c r="GOC53" s="9"/>
      <c r="GOD53" s="9"/>
      <c r="GOE53" s="9"/>
      <c r="GOF53" s="9"/>
      <c r="GOG53" s="9"/>
      <c r="GOH53" s="9"/>
      <c r="GOI53" s="9"/>
      <c r="GOJ53" s="9"/>
      <c r="GOK53" s="9"/>
      <c r="GOL53" s="9"/>
      <c r="GOM53" s="9"/>
      <c r="GON53" s="9"/>
      <c r="GOO53" s="9"/>
      <c r="GOP53" s="9"/>
      <c r="GOQ53" s="9"/>
      <c r="GOR53" s="9"/>
      <c r="GOS53" s="9"/>
      <c r="GOT53" s="9"/>
      <c r="GOU53" s="9"/>
      <c r="GOV53" s="9"/>
      <c r="GOW53" s="9"/>
      <c r="GOX53" s="9"/>
      <c r="GOY53" s="9"/>
      <c r="GOZ53" s="9"/>
      <c r="GPA53" s="9"/>
      <c r="GPB53" s="9"/>
      <c r="GPC53" s="9"/>
      <c r="GPD53" s="9"/>
      <c r="GPE53" s="9"/>
      <c r="GPF53" s="9"/>
      <c r="GPG53" s="9"/>
      <c r="GPH53" s="9"/>
      <c r="GPI53" s="9"/>
      <c r="GPJ53" s="9"/>
      <c r="GPK53" s="9"/>
      <c r="GPL53" s="9"/>
      <c r="GPM53" s="9"/>
      <c r="GPN53" s="9"/>
      <c r="GPO53" s="9"/>
      <c r="GPP53" s="9"/>
      <c r="GPQ53" s="9"/>
      <c r="GPR53" s="9"/>
      <c r="GPS53" s="9"/>
      <c r="GPT53" s="9"/>
      <c r="GPU53" s="9"/>
      <c r="GPV53" s="9"/>
      <c r="GPW53" s="9"/>
      <c r="GPX53" s="9"/>
      <c r="GPY53" s="9"/>
      <c r="GPZ53" s="9"/>
      <c r="GQA53" s="9"/>
      <c r="GQB53" s="9"/>
      <c r="GQC53" s="9"/>
      <c r="GQD53" s="9"/>
      <c r="GQE53" s="9"/>
      <c r="GQF53" s="9"/>
      <c r="GQG53" s="9"/>
      <c r="GQH53" s="9"/>
      <c r="GQI53" s="9"/>
      <c r="GQJ53" s="9"/>
      <c r="GQK53" s="9"/>
      <c r="GQL53" s="9"/>
      <c r="GQM53" s="9"/>
      <c r="GQN53" s="9"/>
      <c r="GQO53" s="9"/>
      <c r="GQP53" s="9"/>
      <c r="GQQ53" s="9"/>
      <c r="GQR53" s="9"/>
      <c r="GQS53" s="9"/>
      <c r="GQT53" s="9"/>
      <c r="GQU53" s="9"/>
      <c r="GQV53" s="9"/>
      <c r="GQW53" s="9"/>
      <c r="GQX53" s="9"/>
      <c r="GQY53" s="9"/>
      <c r="GQZ53" s="9"/>
      <c r="GRA53" s="9"/>
      <c r="GRB53" s="9"/>
      <c r="GRC53" s="9"/>
      <c r="GRD53" s="9"/>
      <c r="GRE53" s="9"/>
      <c r="GRF53" s="9"/>
      <c r="GRG53" s="9"/>
      <c r="GRH53" s="9"/>
      <c r="GRI53" s="9"/>
      <c r="GRJ53" s="9"/>
      <c r="GRK53" s="9"/>
      <c r="GRL53" s="9"/>
      <c r="GRM53" s="9"/>
      <c r="GRN53" s="9"/>
      <c r="GRO53" s="9"/>
      <c r="GRP53" s="9"/>
      <c r="GRQ53" s="9"/>
      <c r="GRR53" s="9"/>
      <c r="GRS53" s="9"/>
      <c r="GRT53" s="9"/>
      <c r="GRU53" s="9"/>
      <c r="GRV53" s="9"/>
      <c r="GRW53" s="9"/>
      <c r="GRX53" s="9"/>
      <c r="GRY53" s="9"/>
      <c r="GRZ53" s="9"/>
      <c r="GSA53" s="9"/>
      <c r="GSB53" s="9"/>
      <c r="GSC53" s="9"/>
      <c r="GSD53" s="9"/>
      <c r="GSE53" s="9"/>
      <c r="GSF53" s="9"/>
      <c r="GSG53" s="9"/>
      <c r="GSH53" s="9"/>
      <c r="GSI53" s="9"/>
      <c r="GSJ53" s="9"/>
      <c r="GSK53" s="9"/>
      <c r="GSL53" s="9"/>
      <c r="GSM53" s="9"/>
      <c r="GSN53" s="9"/>
      <c r="GSO53" s="9"/>
      <c r="GSP53" s="9"/>
      <c r="GSQ53" s="9"/>
      <c r="GSR53" s="9"/>
      <c r="GSS53" s="9"/>
      <c r="GST53" s="9"/>
      <c r="GSU53" s="9"/>
      <c r="GSV53" s="9"/>
      <c r="GSW53" s="9"/>
      <c r="GSX53" s="9"/>
      <c r="GSY53" s="9"/>
      <c r="GSZ53" s="9"/>
      <c r="GTA53" s="9"/>
      <c r="GTB53" s="9"/>
      <c r="GTC53" s="9"/>
      <c r="GTD53" s="9"/>
      <c r="GTE53" s="9"/>
      <c r="GTF53" s="9"/>
      <c r="GTG53" s="9"/>
      <c r="GTH53" s="9"/>
      <c r="GTI53" s="9"/>
      <c r="GTJ53" s="9"/>
      <c r="GTK53" s="9"/>
      <c r="GTL53" s="9"/>
      <c r="GTM53" s="9"/>
      <c r="GTN53" s="9"/>
      <c r="GTO53" s="9"/>
      <c r="GTP53" s="9"/>
      <c r="GTQ53" s="9"/>
      <c r="GTR53" s="9"/>
      <c r="GTS53" s="9"/>
      <c r="GTT53" s="9"/>
      <c r="GTU53" s="9"/>
      <c r="GTV53" s="9"/>
      <c r="GTW53" s="9"/>
      <c r="GTX53" s="9"/>
      <c r="GTY53" s="9"/>
      <c r="GTZ53" s="9"/>
      <c r="GUA53" s="9"/>
      <c r="GUB53" s="9"/>
      <c r="GUC53" s="9"/>
      <c r="GUD53" s="9"/>
      <c r="GUE53" s="9"/>
      <c r="GUF53" s="9"/>
      <c r="GUG53" s="9"/>
      <c r="GUH53" s="9"/>
      <c r="GUI53" s="9"/>
      <c r="GUJ53" s="9"/>
      <c r="GUK53" s="9"/>
      <c r="GUL53" s="9"/>
      <c r="GUM53" s="9"/>
      <c r="GUN53" s="9"/>
      <c r="GUO53" s="9"/>
      <c r="GUP53" s="9"/>
      <c r="GUQ53" s="9"/>
      <c r="GUR53" s="9"/>
      <c r="GUS53" s="9"/>
      <c r="GUT53" s="9"/>
      <c r="GUU53" s="9"/>
      <c r="GUV53" s="9"/>
      <c r="GUW53" s="9"/>
      <c r="GUX53" s="9"/>
      <c r="GUY53" s="9"/>
      <c r="GUZ53" s="9"/>
      <c r="GVA53" s="9"/>
      <c r="GVB53" s="9"/>
      <c r="GVC53" s="9"/>
      <c r="GVD53" s="9"/>
      <c r="GVE53" s="9"/>
      <c r="GVF53" s="9"/>
      <c r="GVG53" s="9"/>
      <c r="GVH53" s="9"/>
      <c r="GVI53" s="9"/>
      <c r="GVJ53" s="9"/>
      <c r="GVK53" s="9"/>
      <c r="GVL53" s="9"/>
      <c r="GVM53" s="9"/>
      <c r="GVN53" s="9"/>
      <c r="GVO53" s="9"/>
      <c r="GVP53" s="9"/>
      <c r="GVQ53" s="9"/>
      <c r="GVR53" s="9"/>
      <c r="GVS53" s="9"/>
      <c r="GVT53" s="9"/>
      <c r="GVU53" s="9"/>
      <c r="GVV53" s="9"/>
      <c r="GVW53" s="9"/>
      <c r="GVX53" s="9"/>
      <c r="GVY53" s="9"/>
      <c r="GVZ53" s="9"/>
      <c r="GWA53" s="9"/>
      <c r="GWB53" s="9"/>
      <c r="GWC53" s="9"/>
      <c r="GWD53" s="9"/>
      <c r="GWE53" s="9"/>
      <c r="GWF53" s="9"/>
      <c r="GWG53" s="9"/>
      <c r="GWH53" s="9"/>
      <c r="GWI53" s="9"/>
      <c r="GWJ53" s="9"/>
      <c r="GWK53" s="9"/>
      <c r="GWL53" s="9"/>
      <c r="GWM53" s="9"/>
      <c r="GWN53" s="9"/>
      <c r="GWO53" s="9"/>
      <c r="GWP53" s="9"/>
      <c r="GWQ53" s="9"/>
      <c r="GWR53" s="9"/>
      <c r="GWS53" s="9"/>
      <c r="GWT53" s="9"/>
      <c r="GWU53" s="9"/>
      <c r="GWV53" s="9"/>
      <c r="GWW53" s="9"/>
      <c r="GWX53" s="9"/>
      <c r="GWY53" s="9"/>
      <c r="GWZ53" s="9"/>
      <c r="GXA53" s="9"/>
      <c r="GXB53" s="9"/>
      <c r="GXC53" s="9"/>
      <c r="GXD53" s="9"/>
      <c r="GXE53" s="9"/>
      <c r="GXF53" s="9"/>
      <c r="GXG53" s="9"/>
      <c r="GXH53" s="9"/>
      <c r="GXI53" s="9"/>
      <c r="GXJ53" s="9"/>
      <c r="GXK53" s="9"/>
      <c r="GXL53" s="9"/>
      <c r="GXM53" s="9"/>
      <c r="GXN53" s="9"/>
      <c r="GXO53" s="9"/>
      <c r="GXP53" s="9"/>
      <c r="GXQ53" s="9"/>
      <c r="GXR53" s="9"/>
      <c r="GXS53" s="9"/>
      <c r="GXT53" s="9"/>
      <c r="GXU53" s="9"/>
      <c r="GXV53" s="9"/>
      <c r="GXW53" s="9"/>
      <c r="GXX53" s="9"/>
      <c r="GXY53" s="9"/>
      <c r="GXZ53" s="9"/>
      <c r="GYA53" s="9"/>
      <c r="GYB53" s="9"/>
      <c r="GYC53" s="9"/>
      <c r="GYD53" s="9"/>
      <c r="GYE53" s="9"/>
      <c r="GYF53" s="9"/>
      <c r="GYG53" s="9"/>
      <c r="GYH53" s="9"/>
      <c r="GYI53" s="9"/>
      <c r="GYJ53" s="9"/>
      <c r="GYK53" s="9"/>
      <c r="GYL53" s="9"/>
      <c r="GYM53" s="9"/>
      <c r="GYN53" s="9"/>
      <c r="GYO53" s="9"/>
      <c r="GYP53" s="9"/>
      <c r="GYQ53" s="9"/>
      <c r="GYR53" s="9"/>
      <c r="GYS53" s="9"/>
      <c r="GYT53" s="9"/>
      <c r="GYU53" s="9"/>
      <c r="GYV53" s="9"/>
      <c r="GYW53" s="9"/>
      <c r="GYX53" s="9"/>
      <c r="GYY53" s="9"/>
      <c r="GYZ53" s="9"/>
      <c r="GZA53" s="9"/>
      <c r="GZB53" s="9"/>
      <c r="GZC53" s="9"/>
      <c r="GZD53" s="9"/>
      <c r="GZE53" s="9"/>
      <c r="GZF53" s="9"/>
      <c r="GZG53" s="9"/>
      <c r="GZH53" s="9"/>
      <c r="GZI53" s="9"/>
      <c r="GZJ53" s="9"/>
      <c r="GZK53" s="9"/>
      <c r="GZL53" s="9"/>
      <c r="GZM53" s="9"/>
      <c r="GZN53" s="9"/>
      <c r="GZO53" s="9"/>
      <c r="GZP53" s="9"/>
      <c r="GZQ53" s="9"/>
      <c r="GZR53" s="9"/>
      <c r="GZS53" s="9"/>
      <c r="GZT53" s="9"/>
      <c r="GZU53" s="9"/>
      <c r="GZV53" s="9"/>
      <c r="GZW53" s="9"/>
      <c r="GZX53" s="9"/>
      <c r="GZY53" s="9"/>
      <c r="GZZ53" s="9"/>
      <c r="HAA53" s="9"/>
      <c r="HAB53" s="9"/>
      <c r="HAC53" s="9"/>
      <c r="HAD53" s="9"/>
      <c r="HAE53" s="9"/>
      <c r="HAF53" s="9"/>
      <c r="HAG53" s="9"/>
      <c r="HAH53" s="9"/>
      <c r="HAI53" s="9"/>
      <c r="HAJ53" s="9"/>
      <c r="HAK53" s="9"/>
      <c r="HAL53" s="9"/>
      <c r="HAM53" s="9"/>
      <c r="HAN53" s="9"/>
      <c r="HAO53" s="9"/>
      <c r="HAP53" s="9"/>
      <c r="HAQ53" s="9"/>
      <c r="HAR53" s="9"/>
      <c r="HAS53" s="9"/>
      <c r="HAT53" s="9"/>
      <c r="HAU53" s="9"/>
      <c r="HAV53" s="9"/>
      <c r="HAW53" s="9"/>
      <c r="HAX53" s="9"/>
      <c r="HAY53" s="9"/>
      <c r="HAZ53" s="9"/>
      <c r="HBA53" s="9"/>
      <c r="HBB53" s="9"/>
      <c r="HBC53" s="9"/>
      <c r="HBD53" s="9"/>
      <c r="HBE53" s="9"/>
      <c r="HBF53" s="9"/>
      <c r="HBG53" s="9"/>
      <c r="HBH53" s="9"/>
      <c r="HBI53" s="9"/>
      <c r="HBJ53" s="9"/>
      <c r="HBK53" s="9"/>
      <c r="HBL53" s="9"/>
      <c r="HBM53" s="9"/>
      <c r="HBN53" s="9"/>
      <c r="HBO53" s="9"/>
      <c r="HBP53" s="9"/>
      <c r="HBQ53" s="9"/>
      <c r="HBR53" s="9"/>
      <c r="HBS53" s="9"/>
      <c r="HBT53" s="9"/>
      <c r="HBU53" s="9"/>
      <c r="HBV53" s="9"/>
      <c r="HBW53" s="9"/>
      <c r="HBX53" s="9"/>
      <c r="HBY53" s="9"/>
      <c r="HBZ53" s="9"/>
      <c r="HCA53" s="9"/>
      <c r="HCB53" s="9"/>
      <c r="HCC53" s="9"/>
      <c r="HCD53" s="9"/>
      <c r="HCE53" s="9"/>
      <c r="HCF53" s="9"/>
      <c r="HCG53" s="9"/>
      <c r="HCH53" s="9"/>
      <c r="HCI53" s="9"/>
      <c r="HCJ53" s="9"/>
      <c r="HCK53" s="9"/>
      <c r="HCL53" s="9"/>
      <c r="HCM53" s="9"/>
      <c r="HCN53" s="9"/>
      <c r="HCO53" s="9"/>
      <c r="HCP53" s="9"/>
      <c r="HCQ53" s="9"/>
      <c r="HCR53" s="9"/>
      <c r="HCS53" s="9"/>
      <c r="HCT53" s="9"/>
      <c r="HCU53" s="9"/>
      <c r="HCV53" s="9"/>
      <c r="HCW53" s="9"/>
      <c r="HCX53" s="9"/>
      <c r="HCY53" s="9"/>
      <c r="HCZ53" s="9"/>
      <c r="HDA53" s="9"/>
      <c r="HDB53" s="9"/>
      <c r="HDC53" s="9"/>
      <c r="HDD53" s="9"/>
      <c r="HDE53" s="9"/>
      <c r="HDF53" s="9"/>
      <c r="HDG53" s="9"/>
      <c r="HDH53" s="9"/>
      <c r="HDI53" s="9"/>
      <c r="HDJ53" s="9"/>
      <c r="HDK53" s="9"/>
      <c r="HDL53" s="9"/>
      <c r="HDM53" s="9"/>
      <c r="HDN53" s="9"/>
      <c r="HDO53" s="9"/>
      <c r="HDP53" s="9"/>
      <c r="HDQ53" s="9"/>
      <c r="HDR53" s="9"/>
      <c r="HDS53" s="9"/>
      <c r="HDT53" s="9"/>
      <c r="HDU53" s="9"/>
      <c r="HDV53" s="9"/>
      <c r="HDW53" s="9"/>
      <c r="HDX53" s="9"/>
      <c r="HDY53" s="9"/>
      <c r="HDZ53" s="9"/>
      <c r="HEA53" s="9"/>
      <c r="HEB53" s="9"/>
      <c r="HEC53" s="9"/>
      <c r="HED53" s="9"/>
      <c r="HEE53" s="9"/>
      <c r="HEF53" s="9"/>
      <c r="HEG53" s="9"/>
      <c r="HEH53" s="9"/>
      <c r="HEI53" s="9"/>
      <c r="HEJ53" s="9"/>
      <c r="HEK53" s="9"/>
      <c r="HEL53" s="9"/>
      <c r="HEM53" s="9"/>
      <c r="HEN53" s="9"/>
      <c r="HEO53" s="9"/>
      <c r="HEP53" s="9"/>
      <c r="HEQ53" s="9"/>
      <c r="HER53" s="9"/>
      <c r="HES53" s="9"/>
      <c r="HET53" s="9"/>
      <c r="HEU53" s="9"/>
      <c r="HEV53" s="9"/>
      <c r="HEW53" s="9"/>
      <c r="HEX53" s="9"/>
      <c r="HEY53" s="9"/>
      <c r="HEZ53" s="9"/>
      <c r="HFA53" s="9"/>
      <c r="HFB53" s="9"/>
      <c r="HFC53" s="9"/>
      <c r="HFD53" s="9"/>
      <c r="HFE53" s="9"/>
      <c r="HFF53" s="9"/>
      <c r="HFG53" s="9"/>
      <c r="HFH53" s="9"/>
      <c r="HFI53" s="9"/>
      <c r="HFJ53" s="9"/>
      <c r="HFK53" s="9"/>
      <c r="HFL53" s="9"/>
      <c r="HFM53" s="9"/>
      <c r="HFN53" s="9"/>
      <c r="HFO53" s="9"/>
      <c r="HFP53" s="9"/>
      <c r="HFQ53" s="9"/>
      <c r="HFR53" s="9"/>
      <c r="HFS53" s="9"/>
      <c r="HFT53" s="9"/>
      <c r="HFU53" s="9"/>
      <c r="HFV53" s="9"/>
      <c r="HFW53" s="9"/>
      <c r="HFX53" s="9"/>
      <c r="HFY53" s="9"/>
      <c r="HFZ53" s="9"/>
      <c r="HGA53" s="9"/>
      <c r="HGB53" s="9"/>
      <c r="HGC53" s="9"/>
      <c r="HGD53" s="9"/>
      <c r="HGE53" s="9"/>
      <c r="HGF53" s="9"/>
      <c r="HGG53" s="9"/>
      <c r="HGH53" s="9"/>
      <c r="HGI53" s="9"/>
      <c r="HGJ53" s="9"/>
      <c r="HGK53" s="9"/>
      <c r="HGL53" s="9"/>
      <c r="HGM53" s="9"/>
      <c r="HGN53" s="9"/>
      <c r="HGO53" s="9"/>
      <c r="HGP53" s="9"/>
      <c r="HGQ53" s="9"/>
      <c r="HGR53" s="9"/>
      <c r="HGS53" s="9"/>
      <c r="HGT53" s="9"/>
      <c r="HGU53" s="9"/>
      <c r="HGV53" s="9"/>
      <c r="HGW53" s="9"/>
      <c r="HGX53" s="9"/>
      <c r="HGY53" s="9"/>
      <c r="HGZ53" s="9"/>
      <c r="HHA53" s="9"/>
      <c r="HHB53" s="9"/>
      <c r="HHC53" s="9"/>
      <c r="HHD53" s="9"/>
      <c r="HHE53" s="9"/>
      <c r="HHF53" s="9"/>
      <c r="HHG53" s="9"/>
      <c r="HHH53" s="9"/>
      <c r="HHI53" s="9"/>
      <c r="HHJ53" s="9"/>
      <c r="HHK53" s="9"/>
      <c r="HHL53" s="9"/>
      <c r="HHM53" s="9"/>
      <c r="HHN53" s="9"/>
      <c r="HHO53" s="9"/>
      <c r="HHP53" s="9"/>
      <c r="HHQ53" s="9"/>
      <c r="HHR53" s="9"/>
      <c r="HHS53" s="9"/>
      <c r="HHT53" s="9"/>
      <c r="HHU53" s="9"/>
      <c r="HHV53" s="9"/>
      <c r="HHW53" s="9"/>
      <c r="HHX53" s="9"/>
      <c r="HHY53" s="9"/>
      <c r="HHZ53" s="9"/>
      <c r="HIA53" s="9"/>
      <c r="HIB53" s="9"/>
      <c r="HIC53" s="9"/>
      <c r="HID53" s="9"/>
      <c r="HIE53" s="9"/>
      <c r="HIF53" s="9"/>
      <c r="HIG53" s="9"/>
      <c r="HIH53" s="9"/>
      <c r="HII53" s="9"/>
      <c r="HIJ53" s="9"/>
      <c r="HIK53" s="9"/>
      <c r="HIL53" s="9"/>
      <c r="HIM53" s="9"/>
      <c r="HIN53" s="9"/>
      <c r="HIO53" s="9"/>
      <c r="HIP53" s="9"/>
      <c r="HIQ53" s="9"/>
      <c r="HIR53" s="9"/>
      <c r="HIS53" s="9"/>
      <c r="HIT53" s="9"/>
      <c r="HIU53" s="9"/>
      <c r="HIV53" s="9"/>
      <c r="HIW53" s="9"/>
      <c r="HIX53" s="9"/>
      <c r="HIY53" s="9"/>
      <c r="HIZ53" s="9"/>
      <c r="HJA53" s="9"/>
      <c r="HJB53" s="9"/>
      <c r="HJC53" s="9"/>
      <c r="HJD53" s="9"/>
      <c r="HJE53" s="9"/>
      <c r="HJF53" s="9"/>
      <c r="HJG53" s="9"/>
      <c r="HJH53" s="9"/>
      <c r="HJI53" s="9"/>
      <c r="HJJ53" s="9"/>
      <c r="HJK53" s="9"/>
      <c r="HJL53" s="9"/>
      <c r="HJM53" s="9"/>
      <c r="HJN53" s="9"/>
      <c r="HJO53" s="9"/>
      <c r="HJP53" s="9"/>
      <c r="HJQ53" s="9"/>
      <c r="HJR53" s="9"/>
      <c r="HJS53" s="9"/>
      <c r="HJT53" s="9"/>
      <c r="HJU53" s="9"/>
      <c r="HJV53" s="9"/>
      <c r="HJW53" s="9"/>
      <c r="HJX53" s="9"/>
      <c r="HJY53" s="9"/>
      <c r="HJZ53" s="9"/>
      <c r="HKA53" s="9"/>
      <c r="HKB53" s="9"/>
      <c r="HKC53" s="9"/>
      <c r="HKD53" s="9"/>
      <c r="HKE53" s="9"/>
      <c r="HKF53" s="9"/>
      <c r="HKG53" s="9"/>
      <c r="HKH53" s="9"/>
      <c r="HKI53" s="9"/>
      <c r="HKJ53" s="9"/>
      <c r="HKK53" s="9"/>
      <c r="HKL53" s="9"/>
      <c r="HKM53" s="9"/>
      <c r="HKN53" s="9"/>
      <c r="HKO53" s="9"/>
      <c r="HKP53" s="9"/>
      <c r="HKQ53" s="9"/>
      <c r="HKR53" s="9"/>
      <c r="HKS53" s="9"/>
      <c r="HKT53" s="9"/>
      <c r="HKU53" s="9"/>
      <c r="HKV53" s="9"/>
      <c r="HKW53" s="9"/>
      <c r="HKX53" s="9"/>
      <c r="HKY53" s="9"/>
      <c r="HKZ53" s="9"/>
      <c r="HLA53" s="9"/>
      <c r="HLB53" s="9"/>
      <c r="HLC53" s="9"/>
      <c r="HLD53" s="9"/>
      <c r="HLE53" s="9"/>
      <c r="HLF53" s="9"/>
      <c r="HLG53" s="9"/>
      <c r="HLH53" s="9"/>
      <c r="HLI53" s="9"/>
      <c r="HLJ53" s="9"/>
      <c r="HLK53" s="9"/>
      <c r="HLL53" s="9"/>
      <c r="HLM53" s="9"/>
      <c r="HLN53" s="9"/>
      <c r="HLO53" s="9"/>
      <c r="HLP53" s="9"/>
      <c r="HLQ53" s="9"/>
      <c r="HLR53" s="9"/>
      <c r="HLS53" s="9"/>
      <c r="HLT53" s="9"/>
      <c r="HLU53" s="9"/>
      <c r="HLV53" s="9"/>
      <c r="HLW53" s="9"/>
      <c r="HLX53" s="9"/>
      <c r="HLY53" s="9"/>
      <c r="HLZ53" s="9"/>
      <c r="HMA53" s="9"/>
      <c r="HMB53" s="9"/>
      <c r="HMC53" s="9"/>
      <c r="HMD53" s="9"/>
      <c r="HME53" s="9"/>
      <c r="HMF53" s="9"/>
      <c r="HMG53" s="9"/>
      <c r="HMH53" s="9"/>
      <c r="HMI53" s="9"/>
      <c r="HMJ53" s="9"/>
      <c r="HMK53" s="9"/>
      <c r="HML53" s="9"/>
      <c r="HMM53" s="9"/>
      <c r="HMN53" s="9"/>
      <c r="HMO53" s="9"/>
      <c r="HMP53" s="9"/>
      <c r="HMQ53" s="9"/>
      <c r="HMR53" s="9"/>
      <c r="HMS53" s="9"/>
      <c r="HMT53" s="9"/>
      <c r="HMU53" s="9"/>
      <c r="HMV53" s="9"/>
      <c r="HMW53" s="9"/>
      <c r="HMX53" s="9"/>
      <c r="HMY53" s="9"/>
      <c r="HMZ53" s="9"/>
      <c r="HNA53" s="9"/>
      <c r="HNB53" s="9"/>
      <c r="HNC53" s="9"/>
      <c r="HND53" s="9"/>
      <c r="HNE53" s="9"/>
      <c r="HNF53" s="9"/>
      <c r="HNG53" s="9"/>
      <c r="HNH53" s="9"/>
      <c r="HNI53" s="9"/>
      <c r="HNJ53" s="9"/>
      <c r="HNK53" s="9"/>
      <c r="HNL53" s="9"/>
      <c r="HNM53" s="9"/>
      <c r="HNN53" s="9"/>
      <c r="HNO53" s="9"/>
      <c r="HNP53" s="9"/>
      <c r="HNQ53" s="9"/>
      <c r="HNR53" s="9"/>
      <c r="HNS53" s="9"/>
      <c r="HNT53" s="9"/>
      <c r="HNU53" s="9"/>
      <c r="HNV53" s="9"/>
      <c r="HNW53" s="9"/>
      <c r="HNX53" s="9"/>
      <c r="HNY53" s="9"/>
      <c r="HNZ53" s="9"/>
      <c r="HOA53" s="9"/>
      <c r="HOB53" s="9"/>
      <c r="HOC53" s="9"/>
      <c r="HOD53" s="9"/>
      <c r="HOE53" s="9"/>
      <c r="HOF53" s="9"/>
      <c r="HOG53" s="9"/>
      <c r="HOH53" s="9"/>
      <c r="HOI53" s="9"/>
      <c r="HOJ53" s="9"/>
      <c r="HOK53" s="9"/>
      <c r="HOL53" s="9"/>
      <c r="HOM53" s="9"/>
      <c r="HON53" s="9"/>
      <c r="HOO53" s="9"/>
      <c r="HOP53" s="9"/>
      <c r="HOQ53" s="9"/>
      <c r="HOR53" s="9"/>
      <c r="HOS53" s="9"/>
      <c r="HOT53" s="9"/>
      <c r="HOU53" s="9"/>
      <c r="HOV53" s="9"/>
      <c r="HOW53" s="9"/>
      <c r="HOX53" s="9"/>
      <c r="HOY53" s="9"/>
      <c r="HOZ53" s="9"/>
      <c r="HPA53" s="9"/>
      <c r="HPB53" s="9"/>
      <c r="HPC53" s="9"/>
      <c r="HPD53" s="9"/>
      <c r="HPE53" s="9"/>
      <c r="HPF53" s="9"/>
      <c r="HPG53" s="9"/>
      <c r="HPH53" s="9"/>
      <c r="HPI53" s="9"/>
      <c r="HPJ53" s="9"/>
      <c r="HPK53" s="9"/>
      <c r="HPL53" s="9"/>
      <c r="HPM53" s="9"/>
      <c r="HPN53" s="9"/>
      <c r="HPO53" s="9"/>
      <c r="HPP53" s="9"/>
      <c r="HPQ53" s="9"/>
      <c r="HPR53" s="9"/>
      <c r="HPS53" s="9"/>
      <c r="HPT53" s="9"/>
      <c r="HPU53" s="9"/>
      <c r="HPV53" s="9"/>
      <c r="HPW53" s="9"/>
      <c r="HPX53" s="9"/>
      <c r="HPY53" s="9"/>
      <c r="HPZ53" s="9"/>
      <c r="HQA53" s="9"/>
      <c r="HQB53" s="9"/>
      <c r="HQC53" s="9"/>
      <c r="HQD53" s="9"/>
      <c r="HQE53" s="9"/>
      <c r="HQF53" s="9"/>
      <c r="HQG53" s="9"/>
      <c r="HQH53" s="9"/>
      <c r="HQI53" s="9"/>
      <c r="HQJ53" s="9"/>
      <c r="HQK53" s="9"/>
      <c r="HQL53" s="9"/>
      <c r="HQM53" s="9"/>
      <c r="HQN53" s="9"/>
      <c r="HQO53" s="9"/>
      <c r="HQP53" s="9"/>
      <c r="HQQ53" s="9"/>
      <c r="HQR53" s="9"/>
      <c r="HQS53" s="9"/>
      <c r="HQT53" s="9"/>
      <c r="HQU53" s="9"/>
      <c r="HQV53" s="9"/>
      <c r="HQW53" s="9"/>
      <c r="HQX53" s="9"/>
      <c r="HQY53" s="9"/>
      <c r="HQZ53" s="9"/>
      <c r="HRA53" s="9"/>
      <c r="HRB53" s="9"/>
      <c r="HRC53" s="9"/>
      <c r="HRD53" s="9"/>
      <c r="HRE53" s="9"/>
      <c r="HRF53" s="9"/>
      <c r="HRG53" s="9"/>
      <c r="HRH53" s="9"/>
      <c r="HRI53" s="9"/>
      <c r="HRJ53" s="9"/>
      <c r="HRK53" s="9"/>
      <c r="HRL53" s="9"/>
      <c r="HRM53" s="9"/>
      <c r="HRN53" s="9"/>
      <c r="HRO53" s="9"/>
      <c r="HRP53" s="9"/>
      <c r="HRQ53" s="9"/>
      <c r="HRR53" s="9"/>
      <c r="HRS53" s="9"/>
      <c r="HRT53" s="9"/>
      <c r="HRU53" s="9"/>
      <c r="HRV53" s="9"/>
      <c r="HRW53" s="9"/>
      <c r="HRX53" s="9"/>
      <c r="HRY53" s="9"/>
      <c r="HRZ53" s="9"/>
      <c r="HSA53" s="9"/>
      <c r="HSB53" s="9"/>
      <c r="HSC53" s="9"/>
      <c r="HSD53" s="9"/>
      <c r="HSE53" s="9"/>
      <c r="HSF53" s="9"/>
      <c r="HSG53" s="9"/>
      <c r="HSH53" s="9"/>
      <c r="HSI53" s="9"/>
      <c r="HSJ53" s="9"/>
      <c r="HSK53" s="9"/>
      <c r="HSL53" s="9"/>
      <c r="HSM53" s="9"/>
      <c r="HSN53" s="9"/>
      <c r="HSO53" s="9"/>
      <c r="HSP53" s="9"/>
      <c r="HSQ53" s="9"/>
      <c r="HSR53" s="9"/>
      <c r="HSS53" s="9"/>
      <c r="HST53" s="9"/>
      <c r="HSU53" s="9"/>
      <c r="HSV53" s="9"/>
      <c r="HSW53" s="9"/>
      <c r="HSX53" s="9"/>
      <c r="HSY53" s="9"/>
      <c r="HSZ53" s="9"/>
      <c r="HTA53" s="9"/>
      <c r="HTB53" s="9"/>
      <c r="HTC53" s="9"/>
      <c r="HTD53" s="9"/>
      <c r="HTE53" s="9"/>
      <c r="HTF53" s="9"/>
      <c r="HTG53" s="9"/>
      <c r="HTH53" s="9"/>
      <c r="HTI53" s="9"/>
      <c r="HTJ53" s="9"/>
      <c r="HTK53" s="9"/>
      <c r="HTL53" s="9"/>
      <c r="HTM53" s="9"/>
      <c r="HTN53" s="9"/>
      <c r="HTO53" s="9"/>
      <c r="HTP53" s="9"/>
      <c r="HTQ53" s="9"/>
      <c r="HTR53" s="9"/>
      <c r="HTS53" s="9"/>
      <c r="HTT53" s="9"/>
      <c r="HTU53" s="9"/>
      <c r="HTV53" s="9"/>
      <c r="HTW53" s="9"/>
      <c r="HTX53" s="9"/>
      <c r="HTY53" s="9"/>
      <c r="HTZ53" s="9"/>
      <c r="HUA53" s="9"/>
      <c r="HUB53" s="9"/>
      <c r="HUC53" s="9"/>
      <c r="HUD53" s="9"/>
      <c r="HUE53" s="9"/>
      <c r="HUF53" s="9"/>
      <c r="HUG53" s="9"/>
      <c r="HUH53" s="9"/>
      <c r="HUI53" s="9"/>
      <c r="HUJ53" s="9"/>
      <c r="HUK53" s="9"/>
      <c r="HUL53" s="9"/>
      <c r="HUM53" s="9"/>
      <c r="HUN53" s="9"/>
      <c r="HUO53" s="9"/>
      <c r="HUP53" s="9"/>
      <c r="HUQ53" s="9"/>
      <c r="HUR53" s="9"/>
      <c r="HUS53" s="9"/>
      <c r="HUT53" s="9"/>
      <c r="HUU53" s="9"/>
      <c r="HUV53" s="9"/>
      <c r="HUW53" s="9"/>
      <c r="HUX53" s="9"/>
      <c r="HUY53" s="9"/>
      <c r="HUZ53" s="9"/>
      <c r="HVA53" s="9"/>
      <c r="HVB53" s="9"/>
      <c r="HVC53" s="9"/>
      <c r="HVD53" s="9"/>
      <c r="HVE53" s="9"/>
      <c r="HVF53" s="9"/>
      <c r="HVG53" s="9"/>
      <c r="HVH53" s="9"/>
      <c r="HVI53" s="9"/>
      <c r="HVJ53" s="9"/>
      <c r="HVK53" s="9"/>
      <c r="HVL53" s="9"/>
      <c r="HVM53" s="9"/>
      <c r="HVN53" s="9"/>
      <c r="HVO53" s="9"/>
      <c r="HVP53" s="9"/>
      <c r="HVQ53" s="9"/>
      <c r="HVR53" s="9"/>
      <c r="HVS53" s="9"/>
      <c r="HVT53" s="9"/>
      <c r="HVU53" s="9"/>
      <c r="HVV53" s="9"/>
      <c r="HVW53" s="9"/>
      <c r="HVX53" s="9"/>
      <c r="HVY53" s="9"/>
      <c r="HVZ53" s="9"/>
      <c r="HWA53" s="9"/>
      <c r="HWB53" s="9"/>
      <c r="HWC53" s="9"/>
      <c r="HWD53" s="9"/>
      <c r="HWE53" s="9"/>
      <c r="HWF53" s="9"/>
      <c r="HWG53" s="9"/>
      <c r="HWH53" s="9"/>
      <c r="HWI53" s="9"/>
      <c r="HWJ53" s="9"/>
      <c r="HWK53" s="9"/>
      <c r="HWL53" s="9"/>
      <c r="HWM53" s="9"/>
      <c r="HWN53" s="9"/>
      <c r="HWO53" s="9"/>
      <c r="HWP53" s="9"/>
      <c r="HWQ53" s="9"/>
      <c r="HWR53" s="9"/>
      <c r="HWS53" s="9"/>
      <c r="HWT53" s="9"/>
      <c r="HWU53" s="9"/>
      <c r="HWV53" s="9"/>
      <c r="HWW53" s="9"/>
      <c r="HWX53" s="9"/>
      <c r="HWY53" s="9"/>
      <c r="HWZ53" s="9"/>
      <c r="HXA53" s="9"/>
      <c r="HXB53" s="9"/>
      <c r="HXC53" s="9"/>
      <c r="HXD53" s="9"/>
      <c r="HXE53" s="9"/>
      <c r="HXF53" s="9"/>
      <c r="HXG53" s="9"/>
      <c r="HXH53" s="9"/>
      <c r="HXI53" s="9"/>
      <c r="HXJ53" s="9"/>
      <c r="HXK53" s="9"/>
      <c r="HXL53" s="9"/>
      <c r="HXM53" s="9"/>
      <c r="HXN53" s="9"/>
      <c r="HXO53" s="9"/>
      <c r="HXP53" s="9"/>
      <c r="HXQ53" s="9"/>
      <c r="HXR53" s="9"/>
      <c r="HXS53" s="9"/>
      <c r="HXT53" s="9"/>
      <c r="HXU53" s="9"/>
      <c r="HXV53" s="9"/>
      <c r="HXW53" s="9"/>
      <c r="HXX53" s="9"/>
      <c r="HXY53" s="9"/>
      <c r="HXZ53" s="9"/>
      <c r="HYA53" s="9"/>
      <c r="HYB53" s="9"/>
      <c r="HYC53" s="9"/>
      <c r="HYD53" s="9"/>
      <c r="HYE53" s="9"/>
      <c r="HYF53" s="9"/>
      <c r="HYG53" s="9"/>
      <c r="HYH53" s="9"/>
      <c r="HYI53" s="9"/>
      <c r="HYJ53" s="9"/>
      <c r="HYK53" s="9"/>
      <c r="HYL53" s="9"/>
      <c r="HYM53" s="9"/>
      <c r="HYN53" s="9"/>
      <c r="HYO53" s="9"/>
      <c r="HYP53" s="9"/>
      <c r="HYQ53" s="9"/>
      <c r="HYR53" s="9"/>
      <c r="HYS53" s="9"/>
      <c r="HYT53" s="9"/>
      <c r="HYU53" s="9"/>
      <c r="HYV53" s="9"/>
      <c r="HYW53" s="9"/>
      <c r="HYX53" s="9"/>
      <c r="HYY53" s="9"/>
      <c r="HYZ53" s="9"/>
      <c r="HZA53" s="9"/>
      <c r="HZB53" s="9"/>
      <c r="HZC53" s="9"/>
      <c r="HZD53" s="9"/>
      <c r="HZE53" s="9"/>
      <c r="HZF53" s="9"/>
      <c r="HZG53" s="9"/>
      <c r="HZH53" s="9"/>
      <c r="HZI53" s="9"/>
      <c r="HZJ53" s="9"/>
      <c r="HZK53" s="9"/>
      <c r="HZL53" s="9"/>
      <c r="HZM53" s="9"/>
      <c r="HZN53" s="9"/>
      <c r="HZO53" s="9"/>
      <c r="HZP53" s="9"/>
      <c r="HZQ53" s="9"/>
      <c r="HZR53" s="9"/>
      <c r="HZS53" s="9"/>
      <c r="HZT53" s="9"/>
      <c r="HZU53" s="9"/>
      <c r="HZV53" s="9"/>
      <c r="HZW53" s="9"/>
      <c r="HZX53" s="9"/>
      <c r="HZY53" s="9"/>
      <c r="HZZ53" s="9"/>
      <c r="IAA53" s="9"/>
      <c r="IAB53" s="9"/>
      <c r="IAC53" s="9"/>
      <c r="IAD53" s="9"/>
      <c r="IAE53" s="9"/>
      <c r="IAF53" s="9"/>
      <c r="IAG53" s="9"/>
      <c r="IAH53" s="9"/>
      <c r="IAI53" s="9"/>
      <c r="IAJ53" s="9"/>
      <c r="IAK53" s="9"/>
      <c r="IAL53" s="9"/>
      <c r="IAM53" s="9"/>
      <c r="IAN53" s="9"/>
      <c r="IAO53" s="9"/>
      <c r="IAP53" s="9"/>
      <c r="IAQ53" s="9"/>
      <c r="IAR53" s="9"/>
      <c r="IAS53" s="9"/>
      <c r="IAT53" s="9"/>
      <c r="IAU53" s="9"/>
      <c r="IAV53" s="9"/>
      <c r="IAW53" s="9"/>
      <c r="IAX53" s="9"/>
      <c r="IAY53" s="9"/>
      <c r="IAZ53" s="9"/>
      <c r="IBA53" s="9"/>
      <c r="IBB53" s="9"/>
      <c r="IBC53" s="9"/>
      <c r="IBD53" s="9"/>
      <c r="IBE53" s="9"/>
      <c r="IBF53" s="9"/>
      <c r="IBG53" s="9"/>
      <c r="IBH53" s="9"/>
      <c r="IBI53" s="9"/>
      <c r="IBJ53" s="9"/>
      <c r="IBK53" s="9"/>
      <c r="IBL53" s="9"/>
      <c r="IBM53" s="9"/>
      <c r="IBN53" s="9"/>
      <c r="IBO53" s="9"/>
      <c r="IBP53" s="9"/>
      <c r="IBQ53" s="9"/>
      <c r="IBR53" s="9"/>
      <c r="IBS53" s="9"/>
      <c r="IBT53" s="9"/>
      <c r="IBU53" s="9"/>
      <c r="IBV53" s="9"/>
      <c r="IBW53" s="9"/>
      <c r="IBX53" s="9"/>
      <c r="IBY53" s="9"/>
      <c r="IBZ53" s="9"/>
      <c r="ICA53" s="9"/>
      <c r="ICB53" s="9"/>
      <c r="ICC53" s="9"/>
      <c r="ICD53" s="9"/>
      <c r="ICE53" s="9"/>
      <c r="ICF53" s="9"/>
      <c r="ICG53" s="9"/>
      <c r="ICH53" s="9"/>
      <c r="ICI53" s="9"/>
      <c r="ICJ53" s="9"/>
      <c r="ICK53" s="9"/>
      <c r="ICL53" s="9"/>
      <c r="ICM53" s="9"/>
      <c r="ICN53" s="9"/>
      <c r="ICO53" s="9"/>
      <c r="ICP53" s="9"/>
      <c r="ICQ53" s="9"/>
      <c r="ICR53" s="9"/>
      <c r="ICS53" s="9"/>
      <c r="ICT53" s="9"/>
      <c r="ICU53" s="9"/>
      <c r="ICV53" s="9"/>
      <c r="ICW53" s="9"/>
      <c r="ICX53" s="9"/>
      <c r="ICY53" s="9"/>
      <c r="ICZ53" s="9"/>
      <c r="IDA53" s="9"/>
      <c r="IDB53" s="9"/>
      <c r="IDC53" s="9"/>
      <c r="IDD53" s="9"/>
      <c r="IDE53" s="9"/>
      <c r="IDF53" s="9"/>
      <c r="IDG53" s="9"/>
      <c r="IDH53" s="9"/>
      <c r="IDI53" s="9"/>
      <c r="IDJ53" s="9"/>
      <c r="IDK53" s="9"/>
      <c r="IDL53" s="9"/>
      <c r="IDM53" s="9"/>
      <c r="IDN53" s="9"/>
      <c r="IDO53" s="9"/>
      <c r="IDP53" s="9"/>
      <c r="IDQ53" s="9"/>
      <c r="IDR53" s="9"/>
      <c r="IDS53" s="9"/>
      <c r="IDT53" s="9"/>
      <c r="IDU53" s="9"/>
      <c r="IDV53" s="9"/>
      <c r="IDW53" s="9"/>
      <c r="IDX53" s="9"/>
      <c r="IDY53" s="9"/>
      <c r="IDZ53" s="9"/>
      <c r="IEA53" s="9"/>
      <c r="IEB53" s="9"/>
      <c r="IEC53" s="9"/>
      <c r="IED53" s="9"/>
      <c r="IEE53" s="9"/>
      <c r="IEF53" s="9"/>
      <c r="IEG53" s="9"/>
      <c r="IEH53" s="9"/>
      <c r="IEI53" s="9"/>
      <c r="IEJ53" s="9"/>
      <c r="IEK53" s="9"/>
      <c r="IEL53" s="9"/>
      <c r="IEM53" s="9"/>
      <c r="IEN53" s="9"/>
      <c r="IEO53" s="9"/>
      <c r="IEP53" s="9"/>
      <c r="IEQ53" s="9"/>
      <c r="IER53" s="9"/>
      <c r="IES53" s="9"/>
      <c r="IET53" s="9"/>
      <c r="IEU53" s="9"/>
      <c r="IEV53" s="9"/>
      <c r="IEW53" s="9"/>
      <c r="IEX53" s="9"/>
      <c r="IEY53" s="9"/>
      <c r="IEZ53" s="9"/>
      <c r="IFA53" s="9"/>
      <c r="IFB53" s="9"/>
      <c r="IFC53" s="9"/>
      <c r="IFD53" s="9"/>
      <c r="IFE53" s="9"/>
      <c r="IFF53" s="9"/>
      <c r="IFG53" s="9"/>
      <c r="IFH53" s="9"/>
      <c r="IFI53" s="9"/>
      <c r="IFJ53" s="9"/>
      <c r="IFK53" s="9"/>
      <c r="IFL53" s="9"/>
      <c r="IFM53" s="9"/>
      <c r="IFN53" s="9"/>
      <c r="IFO53" s="9"/>
      <c r="IFP53" s="9"/>
      <c r="IFQ53" s="9"/>
      <c r="IFR53" s="9"/>
      <c r="IFS53" s="9"/>
      <c r="IFT53" s="9"/>
      <c r="IFU53" s="9"/>
      <c r="IFV53" s="9"/>
      <c r="IFW53" s="9"/>
      <c r="IFX53" s="9"/>
      <c r="IFY53" s="9"/>
      <c r="IFZ53" s="9"/>
      <c r="IGA53" s="9"/>
      <c r="IGB53" s="9"/>
      <c r="IGC53" s="9"/>
      <c r="IGD53" s="9"/>
      <c r="IGE53" s="9"/>
      <c r="IGF53" s="9"/>
      <c r="IGG53" s="9"/>
      <c r="IGH53" s="9"/>
      <c r="IGI53" s="9"/>
      <c r="IGJ53" s="9"/>
      <c r="IGK53" s="9"/>
      <c r="IGL53" s="9"/>
      <c r="IGM53" s="9"/>
      <c r="IGN53" s="9"/>
      <c r="IGO53" s="9"/>
      <c r="IGP53" s="9"/>
      <c r="IGQ53" s="9"/>
      <c r="IGR53" s="9"/>
      <c r="IGS53" s="9"/>
      <c r="IGT53" s="9"/>
      <c r="IGU53" s="9"/>
      <c r="IGV53" s="9"/>
      <c r="IGW53" s="9"/>
      <c r="IGX53" s="9"/>
      <c r="IGY53" s="9"/>
      <c r="IGZ53" s="9"/>
      <c r="IHA53" s="9"/>
      <c r="IHB53" s="9"/>
      <c r="IHC53" s="9"/>
      <c r="IHD53" s="9"/>
      <c r="IHE53" s="9"/>
      <c r="IHF53" s="9"/>
      <c r="IHG53" s="9"/>
      <c r="IHH53" s="9"/>
      <c r="IHI53" s="9"/>
      <c r="IHJ53" s="9"/>
      <c r="IHK53" s="9"/>
      <c r="IHL53" s="9"/>
      <c r="IHM53" s="9"/>
      <c r="IHN53" s="9"/>
      <c r="IHO53" s="9"/>
      <c r="IHP53" s="9"/>
      <c r="IHQ53" s="9"/>
      <c r="IHR53" s="9"/>
      <c r="IHS53" s="9"/>
      <c r="IHT53" s="9"/>
      <c r="IHU53" s="9"/>
      <c r="IHV53" s="9"/>
      <c r="IHW53" s="9"/>
      <c r="IHX53" s="9"/>
      <c r="IHY53" s="9"/>
      <c r="IHZ53" s="9"/>
      <c r="IIA53" s="9"/>
      <c r="IIB53" s="9"/>
      <c r="IIC53" s="9"/>
      <c r="IID53" s="9"/>
      <c r="IIE53" s="9"/>
      <c r="IIF53" s="9"/>
      <c r="IIG53" s="9"/>
      <c r="IIH53" s="9"/>
      <c r="III53" s="9"/>
      <c r="IIJ53" s="9"/>
      <c r="IIK53" s="9"/>
      <c r="IIL53" s="9"/>
      <c r="IIM53" s="9"/>
      <c r="IIN53" s="9"/>
      <c r="IIO53" s="9"/>
      <c r="IIP53" s="9"/>
      <c r="IIQ53" s="9"/>
      <c r="IIR53" s="9"/>
      <c r="IIS53" s="9"/>
      <c r="IIT53" s="9"/>
      <c r="IIU53" s="9"/>
      <c r="IIV53" s="9"/>
      <c r="IIW53" s="9"/>
      <c r="IIX53" s="9"/>
      <c r="IIY53" s="9"/>
      <c r="IIZ53" s="9"/>
      <c r="IJA53" s="9"/>
      <c r="IJB53" s="9"/>
      <c r="IJC53" s="9"/>
      <c r="IJD53" s="9"/>
      <c r="IJE53" s="9"/>
      <c r="IJF53" s="9"/>
      <c r="IJG53" s="9"/>
      <c r="IJH53" s="9"/>
      <c r="IJI53" s="9"/>
      <c r="IJJ53" s="9"/>
      <c r="IJK53" s="9"/>
      <c r="IJL53" s="9"/>
      <c r="IJM53" s="9"/>
      <c r="IJN53" s="9"/>
      <c r="IJO53" s="9"/>
      <c r="IJP53" s="9"/>
      <c r="IJQ53" s="9"/>
      <c r="IJR53" s="9"/>
      <c r="IJS53" s="9"/>
      <c r="IJT53" s="9"/>
      <c r="IJU53" s="9"/>
      <c r="IJV53" s="9"/>
      <c r="IJW53" s="9"/>
      <c r="IJX53" s="9"/>
      <c r="IJY53" s="9"/>
      <c r="IJZ53" s="9"/>
      <c r="IKA53" s="9"/>
      <c r="IKB53" s="9"/>
      <c r="IKC53" s="9"/>
      <c r="IKD53" s="9"/>
      <c r="IKE53" s="9"/>
      <c r="IKF53" s="9"/>
      <c r="IKG53" s="9"/>
      <c r="IKH53" s="9"/>
      <c r="IKI53" s="9"/>
      <c r="IKJ53" s="9"/>
      <c r="IKK53" s="9"/>
      <c r="IKL53" s="9"/>
      <c r="IKM53" s="9"/>
      <c r="IKN53" s="9"/>
      <c r="IKO53" s="9"/>
      <c r="IKP53" s="9"/>
      <c r="IKQ53" s="9"/>
      <c r="IKR53" s="9"/>
      <c r="IKS53" s="9"/>
      <c r="IKT53" s="9"/>
      <c r="IKU53" s="9"/>
      <c r="IKV53" s="9"/>
      <c r="IKW53" s="9"/>
      <c r="IKX53" s="9"/>
      <c r="IKY53" s="9"/>
      <c r="IKZ53" s="9"/>
      <c r="ILA53" s="9"/>
      <c r="ILB53" s="9"/>
      <c r="ILC53" s="9"/>
      <c r="ILD53" s="9"/>
      <c r="ILE53" s="9"/>
      <c r="ILF53" s="9"/>
      <c r="ILG53" s="9"/>
      <c r="ILH53" s="9"/>
      <c r="ILI53" s="9"/>
      <c r="ILJ53" s="9"/>
      <c r="ILK53" s="9"/>
      <c r="ILL53" s="9"/>
      <c r="ILM53" s="9"/>
      <c r="ILN53" s="9"/>
      <c r="ILO53" s="9"/>
      <c r="ILP53" s="9"/>
      <c r="ILQ53" s="9"/>
      <c r="ILR53" s="9"/>
      <c r="ILS53" s="9"/>
      <c r="ILT53" s="9"/>
      <c r="ILU53" s="9"/>
      <c r="ILV53" s="9"/>
      <c r="ILW53" s="9"/>
      <c r="ILX53" s="9"/>
      <c r="ILY53" s="9"/>
      <c r="ILZ53" s="9"/>
      <c r="IMA53" s="9"/>
      <c r="IMB53" s="9"/>
      <c r="IMC53" s="9"/>
      <c r="IMD53" s="9"/>
      <c r="IME53" s="9"/>
      <c r="IMF53" s="9"/>
      <c r="IMG53" s="9"/>
      <c r="IMH53" s="9"/>
      <c r="IMI53" s="9"/>
      <c r="IMJ53" s="9"/>
      <c r="IMK53" s="9"/>
      <c r="IML53" s="9"/>
      <c r="IMM53" s="9"/>
      <c r="IMN53" s="9"/>
      <c r="IMO53" s="9"/>
      <c r="IMP53" s="9"/>
      <c r="IMQ53" s="9"/>
      <c r="IMR53" s="9"/>
      <c r="IMS53" s="9"/>
      <c r="IMT53" s="9"/>
      <c r="IMU53" s="9"/>
      <c r="IMV53" s="9"/>
      <c r="IMW53" s="9"/>
      <c r="IMX53" s="9"/>
      <c r="IMY53" s="9"/>
      <c r="IMZ53" s="9"/>
      <c r="INA53" s="9"/>
      <c r="INB53" s="9"/>
      <c r="INC53" s="9"/>
      <c r="IND53" s="9"/>
      <c r="INE53" s="9"/>
      <c r="INF53" s="9"/>
      <c r="ING53" s="9"/>
      <c r="INH53" s="9"/>
      <c r="INI53" s="9"/>
      <c r="INJ53" s="9"/>
      <c r="INK53" s="9"/>
      <c r="INL53" s="9"/>
      <c r="INM53" s="9"/>
      <c r="INN53" s="9"/>
      <c r="INO53" s="9"/>
      <c r="INP53" s="9"/>
      <c r="INQ53" s="9"/>
      <c r="INR53" s="9"/>
      <c r="INS53" s="9"/>
      <c r="INT53" s="9"/>
      <c r="INU53" s="9"/>
      <c r="INV53" s="9"/>
      <c r="INW53" s="9"/>
      <c r="INX53" s="9"/>
      <c r="INY53" s="9"/>
      <c r="INZ53" s="9"/>
      <c r="IOA53" s="9"/>
      <c r="IOB53" s="9"/>
      <c r="IOC53" s="9"/>
      <c r="IOD53" s="9"/>
      <c r="IOE53" s="9"/>
      <c r="IOF53" s="9"/>
      <c r="IOG53" s="9"/>
      <c r="IOH53" s="9"/>
      <c r="IOI53" s="9"/>
      <c r="IOJ53" s="9"/>
      <c r="IOK53" s="9"/>
      <c r="IOL53" s="9"/>
      <c r="IOM53" s="9"/>
      <c r="ION53" s="9"/>
      <c r="IOO53" s="9"/>
      <c r="IOP53" s="9"/>
      <c r="IOQ53" s="9"/>
      <c r="IOR53" s="9"/>
      <c r="IOS53" s="9"/>
      <c r="IOT53" s="9"/>
      <c r="IOU53" s="9"/>
      <c r="IOV53" s="9"/>
      <c r="IOW53" s="9"/>
      <c r="IOX53" s="9"/>
      <c r="IOY53" s="9"/>
      <c r="IOZ53" s="9"/>
      <c r="IPA53" s="9"/>
      <c r="IPB53" s="9"/>
      <c r="IPC53" s="9"/>
      <c r="IPD53" s="9"/>
      <c r="IPE53" s="9"/>
      <c r="IPF53" s="9"/>
      <c r="IPG53" s="9"/>
      <c r="IPH53" s="9"/>
      <c r="IPI53" s="9"/>
      <c r="IPJ53" s="9"/>
      <c r="IPK53" s="9"/>
      <c r="IPL53" s="9"/>
      <c r="IPM53" s="9"/>
      <c r="IPN53" s="9"/>
      <c r="IPO53" s="9"/>
      <c r="IPP53" s="9"/>
      <c r="IPQ53" s="9"/>
      <c r="IPR53" s="9"/>
      <c r="IPS53" s="9"/>
      <c r="IPT53" s="9"/>
      <c r="IPU53" s="9"/>
      <c r="IPV53" s="9"/>
      <c r="IPW53" s="9"/>
      <c r="IPX53" s="9"/>
      <c r="IPY53" s="9"/>
      <c r="IPZ53" s="9"/>
      <c r="IQA53" s="9"/>
      <c r="IQB53" s="9"/>
      <c r="IQC53" s="9"/>
      <c r="IQD53" s="9"/>
      <c r="IQE53" s="9"/>
      <c r="IQF53" s="9"/>
      <c r="IQG53" s="9"/>
      <c r="IQH53" s="9"/>
      <c r="IQI53" s="9"/>
      <c r="IQJ53" s="9"/>
      <c r="IQK53" s="9"/>
      <c r="IQL53" s="9"/>
      <c r="IQM53" s="9"/>
      <c r="IQN53" s="9"/>
      <c r="IQO53" s="9"/>
      <c r="IQP53" s="9"/>
      <c r="IQQ53" s="9"/>
      <c r="IQR53" s="9"/>
      <c r="IQS53" s="9"/>
      <c r="IQT53" s="9"/>
      <c r="IQU53" s="9"/>
      <c r="IQV53" s="9"/>
      <c r="IQW53" s="9"/>
      <c r="IQX53" s="9"/>
      <c r="IQY53" s="9"/>
      <c r="IQZ53" s="9"/>
      <c r="IRA53" s="9"/>
      <c r="IRB53" s="9"/>
      <c r="IRC53" s="9"/>
      <c r="IRD53" s="9"/>
      <c r="IRE53" s="9"/>
      <c r="IRF53" s="9"/>
      <c r="IRG53" s="9"/>
      <c r="IRH53" s="9"/>
      <c r="IRI53" s="9"/>
      <c r="IRJ53" s="9"/>
      <c r="IRK53" s="9"/>
      <c r="IRL53" s="9"/>
      <c r="IRM53" s="9"/>
      <c r="IRN53" s="9"/>
      <c r="IRO53" s="9"/>
      <c r="IRP53" s="9"/>
      <c r="IRQ53" s="9"/>
      <c r="IRR53" s="9"/>
      <c r="IRS53" s="9"/>
      <c r="IRT53" s="9"/>
      <c r="IRU53" s="9"/>
      <c r="IRV53" s="9"/>
      <c r="IRW53" s="9"/>
      <c r="IRX53" s="9"/>
      <c r="IRY53" s="9"/>
      <c r="IRZ53" s="9"/>
      <c r="ISA53" s="9"/>
      <c r="ISB53" s="9"/>
      <c r="ISC53" s="9"/>
      <c r="ISD53" s="9"/>
      <c r="ISE53" s="9"/>
      <c r="ISF53" s="9"/>
      <c r="ISG53" s="9"/>
      <c r="ISH53" s="9"/>
      <c r="ISI53" s="9"/>
      <c r="ISJ53" s="9"/>
      <c r="ISK53" s="9"/>
      <c r="ISL53" s="9"/>
      <c r="ISM53" s="9"/>
      <c r="ISN53" s="9"/>
      <c r="ISO53" s="9"/>
      <c r="ISP53" s="9"/>
      <c r="ISQ53" s="9"/>
      <c r="ISR53" s="9"/>
      <c r="ISS53" s="9"/>
      <c r="IST53" s="9"/>
      <c r="ISU53" s="9"/>
      <c r="ISV53" s="9"/>
      <c r="ISW53" s="9"/>
      <c r="ISX53" s="9"/>
      <c r="ISY53" s="9"/>
      <c r="ISZ53" s="9"/>
      <c r="ITA53" s="9"/>
      <c r="ITB53" s="9"/>
      <c r="ITC53" s="9"/>
      <c r="ITD53" s="9"/>
      <c r="ITE53" s="9"/>
      <c r="ITF53" s="9"/>
      <c r="ITG53" s="9"/>
      <c r="ITH53" s="9"/>
      <c r="ITI53" s="9"/>
      <c r="ITJ53" s="9"/>
      <c r="ITK53" s="9"/>
      <c r="ITL53" s="9"/>
      <c r="ITM53" s="9"/>
      <c r="ITN53" s="9"/>
      <c r="ITO53" s="9"/>
      <c r="ITP53" s="9"/>
      <c r="ITQ53" s="9"/>
      <c r="ITR53" s="9"/>
      <c r="ITS53" s="9"/>
      <c r="ITT53" s="9"/>
      <c r="ITU53" s="9"/>
      <c r="ITV53" s="9"/>
      <c r="ITW53" s="9"/>
      <c r="ITX53" s="9"/>
      <c r="ITY53" s="9"/>
      <c r="ITZ53" s="9"/>
      <c r="IUA53" s="9"/>
      <c r="IUB53" s="9"/>
      <c r="IUC53" s="9"/>
      <c r="IUD53" s="9"/>
      <c r="IUE53" s="9"/>
      <c r="IUF53" s="9"/>
      <c r="IUG53" s="9"/>
      <c r="IUH53" s="9"/>
      <c r="IUI53" s="9"/>
      <c r="IUJ53" s="9"/>
      <c r="IUK53" s="9"/>
      <c r="IUL53" s="9"/>
      <c r="IUM53" s="9"/>
      <c r="IUN53" s="9"/>
      <c r="IUO53" s="9"/>
      <c r="IUP53" s="9"/>
      <c r="IUQ53" s="9"/>
      <c r="IUR53" s="9"/>
      <c r="IUS53" s="9"/>
      <c r="IUT53" s="9"/>
      <c r="IUU53" s="9"/>
      <c r="IUV53" s="9"/>
      <c r="IUW53" s="9"/>
      <c r="IUX53" s="9"/>
      <c r="IUY53" s="9"/>
      <c r="IUZ53" s="9"/>
      <c r="IVA53" s="9"/>
      <c r="IVB53" s="9"/>
      <c r="IVC53" s="9"/>
      <c r="IVD53" s="9"/>
      <c r="IVE53" s="9"/>
      <c r="IVF53" s="9"/>
      <c r="IVG53" s="9"/>
      <c r="IVH53" s="9"/>
      <c r="IVI53" s="9"/>
      <c r="IVJ53" s="9"/>
      <c r="IVK53" s="9"/>
      <c r="IVL53" s="9"/>
      <c r="IVM53" s="9"/>
      <c r="IVN53" s="9"/>
      <c r="IVO53" s="9"/>
      <c r="IVP53" s="9"/>
      <c r="IVQ53" s="9"/>
      <c r="IVR53" s="9"/>
      <c r="IVS53" s="9"/>
      <c r="IVT53" s="9"/>
      <c r="IVU53" s="9"/>
      <c r="IVV53" s="9"/>
      <c r="IVW53" s="9"/>
      <c r="IVX53" s="9"/>
      <c r="IVY53" s="9"/>
      <c r="IVZ53" s="9"/>
      <c r="IWA53" s="9"/>
      <c r="IWB53" s="9"/>
      <c r="IWC53" s="9"/>
      <c r="IWD53" s="9"/>
      <c r="IWE53" s="9"/>
      <c r="IWF53" s="9"/>
      <c r="IWG53" s="9"/>
      <c r="IWH53" s="9"/>
      <c r="IWI53" s="9"/>
      <c r="IWJ53" s="9"/>
      <c r="IWK53" s="9"/>
      <c r="IWL53" s="9"/>
      <c r="IWM53" s="9"/>
      <c r="IWN53" s="9"/>
      <c r="IWO53" s="9"/>
      <c r="IWP53" s="9"/>
      <c r="IWQ53" s="9"/>
      <c r="IWR53" s="9"/>
      <c r="IWS53" s="9"/>
      <c r="IWT53" s="9"/>
      <c r="IWU53" s="9"/>
      <c r="IWV53" s="9"/>
      <c r="IWW53" s="9"/>
      <c r="IWX53" s="9"/>
      <c r="IWY53" s="9"/>
      <c r="IWZ53" s="9"/>
      <c r="IXA53" s="9"/>
      <c r="IXB53" s="9"/>
      <c r="IXC53" s="9"/>
      <c r="IXD53" s="9"/>
      <c r="IXE53" s="9"/>
      <c r="IXF53" s="9"/>
      <c r="IXG53" s="9"/>
      <c r="IXH53" s="9"/>
      <c r="IXI53" s="9"/>
      <c r="IXJ53" s="9"/>
      <c r="IXK53" s="9"/>
      <c r="IXL53" s="9"/>
      <c r="IXM53" s="9"/>
      <c r="IXN53" s="9"/>
      <c r="IXO53" s="9"/>
      <c r="IXP53" s="9"/>
      <c r="IXQ53" s="9"/>
      <c r="IXR53" s="9"/>
      <c r="IXS53" s="9"/>
      <c r="IXT53" s="9"/>
      <c r="IXU53" s="9"/>
      <c r="IXV53" s="9"/>
      <c r="IXW53" s="9"/>
      <c r="IXX53" s="9"/>
      <c r="IXY53" s="9"/>
      <c r="IXZ53" s="9"/>
      <c r="IYA53" s="9"/>
      <c r="IYB53" s="9"/>
      <c r="IYC53" s="9"/>
      <c r="IYD53" s="9"/>
      <c r="IYE53" s="9"/>
      <c r="IYF53" s="9"/>
      <c r="IYG53" s="9"/>
      <c r="IYH53" s="9"/>
      <c r="IYI53" s="9"/>
      <c r="IYJ53" s="9"/>
      <c r="IYK53" s="9"/>
      <c r="IYL53" s="9"/>
      <c r="IYM53" s="9"/>
      <c r="IYN53" s="9"/>
      <c r="IYO53" s="9"/>
      <c r="IYP53" s="9"/>
      <c r="IYQ53" s="9"/>
      <c r="IYR53" s="9"/>
      <c r="IYS53" s="9"/>
      <c r="IYT53" s="9"/>
      <c r="IYU53" s="9"/>
      <c r="IYV53" s="9"/>
      <c r="IYW53" s="9"/>
      <c r="IYX53" s="9"/>
      <c r="IYY53" s="9"/>
      <c r="IYZ53" s="9"/>
      <c r="IZA53" s="9"/>
      <c r="IZB53" s="9"/>
      <c r="IZC53" s="9"/>
      <c r="IZD53" s="9"/>
      <c r="IZE53" s="9"/>
      <c r="IZF53" s="9"/>
      <c r="IZG53" s="9"/>
      <c r="IZH53" s="9"/>
      <c r="IZI53" s="9"/>
      <c r="IZJ53" s="9"/>
      <c r="IZK53" s="9"/>
      <c r="IZL53" s="9"/>
      <c r="IZM53" s="9"/>
      <c r="IZN53" s="9"/>
      <c r="IZO53" s="9"/>
      <c r="IZP53" s="9"/>
      <c r="IZQ53" s="9"/>
      <c r="IZR53" s="9"/>
      <c r="IZS53" s="9"/>
      <c r="IZT53" s="9"/>
      <c r="IZU53" s="9"/>
      <c r="IZV53" s="9"/>
      <c r="IZW53" s="9"/>
      <c r="IZX53" s="9"/>
      <c r="IZY53" s="9"/>
      <c r="IZZ53" s="9"/>
      <c r="JAA53" s="9"/>
      <c r="JAB53" s="9"/>
      <c r="JAC53" s="9"/>
      <c r="JAD53" s="9"/>
      <c r="JAE53" s="9"/>
      <c r="JAF53" s="9"/>
      <c r="JAG53" s="9"/>
      <c r="JAH53" s="9"/>
      <c r="JAI53" s="9"/>
      <c r="JAJ53" s="9"/>
      <c r="JAK53" s="9"/>
      <c r="JAL53" s="9"/>
      <c r="JAM53" s="9"/>
      <c r="JAN53" s="9"/>
      <c r="JAO53" s="9"/>
      <c r="JAP53" s="9"/>
      <c r="JAQ53" s="9"/>
      <c r="JAR53" s="9"/>
      <c r="JAS53" s="9"/>
      <c r="JAT53" s="9"/>
      <c r="JAU53" s="9"/>
      <c r="JAV53" s="9"/>
      <c r="JAW53" s="9"/>
      <c r="JAX53" s="9"/>
      <c r="JAY53" s="9"/>
      <c r="JAZ53" s="9"/>
      <c r="JBA53" s="9"/>
      <c r="JBB53" s="9"/>
      <c r="JBC53" s="9"/>
      <c r="JBD53" s="9"/>
      <c r="JBE53" s="9"/>
      <c r="JBF53" s="9"/>
      <c r="JBG53" s="9"/>
      <c r="JBH53" s="9"/>
      <c r="JBI53" s="9"/>
      <c r="JBJ53" s="9"/>
      <c r="JBK53" s="9"/>
      <c r="JBL53" s="9"/>
      <c r="JBM53" s="9"/>
      <c r="JBN53" s="9"/>
      <c r="JBO53" s="9"/>
      <c r="JBP53" s="9"/>
      <c r="JBQ53" s="9"/>
      <c r="JBR53" s="9"/>
      <c r="JBS53" s="9"/>
      <c r="JBT53" s="9"/>
      <c r="JBU53" s="9"/>
      <c r="JBV53" s="9"/>
      <c r="JBW53" s="9"/>
      <c r="JBX53" s="9"/>
      <c r="JBY53" s="9"/>
      <c r="JBZ53" s="9"/>
      <c r="JCA53" s="9"/>
      <c r="JCB53" s="9"/>
      <c r="JCC53" s="9"/>
      <c r="JCD53" s="9"/>
      <c r="JCE53" s="9"/>
      <c r="JCF53" s="9"/>
      <c r="JCG53" s="9"/>
      <c r="JCH53" s="9"/>
      <c r="JCI53" s="9"/>
      <c r="JCJ53" s="9"/>
      <c r="JCK53" s="9"/>
      <c r="JCL53" s="9"/>
      <c r="JCM53" s="9"/>
      <c r="JCN53" s="9"/>
      <c r="JCO53" s="9"/>
      <c r="JCP53" s="9"/>
      <c r="JCQ53" s="9"/>
      <c r="JCR53" s="9"/>
      <c r="JCS53" s="9"/>
      <c r="JCT53" s="9"/>
      <c r="JCU53" s="9"/>
      <c r="JCV53" s="9"/>
      <c r="JCW53" s="9"/>
      <c r="JCX53" s="9"/>
      <c r="JCY53" s="9"/>
      <c r="JCZ53" s="9"/>
      <c r="JDA53" s="9"/>
      <c r="JDB53" s="9"/>
      <c r="JDC53" s="9"/>
      <c r="JDD53" s="9"/>
      <c r="JDE53" s="9"/>
      <c r="JDF53" s="9"/>
      <c r="JDG53" s="9"/>
      <c r="JDH53" s="9"/>
      <c r="JDI53" s="9"/>
      <c r="JDJ53" s="9"/>
      <c r="JDK53" s="9"/>
      <c r="JDL53" s="9"/>
      <c r="JDM53" s="9"/>
      <c r="JDN53" s="9"/>
      <c r="JDO53" s="9"/>
      <c r="JDP53" s="9"/>
      <c r="JDQ53" s="9"/>
      <c r="JDR53" s="9"/>
      <c r="JDS53" s="9"/>
      <c r="JDT53" s="9"/>
      <c r="JDU53" s="9"/>
      <c r="JDV53" s="9"/>
      <c r="JDW53" s="9"/>
      <c r="JDX53" s="9"/>
      <c r="JDY53" s="9"/>
      <c r="JDZ53" s="9"/>
      <c r="JEA53" s="9"/>
      <c r="JEB53" s="9"/>
      <c r="JEC53" s="9"/>
      <c r="JED53" s="9"/>
      <c r="JEE53" s="9"/>
      <c r="JEF53" s="9"/>
      <c r="JEG53" s="9"/>
      <c r="JEH53" s="9"/>
      <c r="JEI53" s="9"/>
      <c r="JEJ53" s="9"/>
      <c r="JEK53" s="9"/>
      <c r="JEL53" s="9"/>
      <c r="JEM53" s="9"/>
      <c r="JEN53" s="9"/>
      <c r="JEO53" s="9"/>
      <c r="JEP53" s="9"/>
      <c r="JEQ53" s="9"/>
      <c r="JER53" s="9"/>
      <c r="JES53" s="9"/>
      <c r="JET53" s="9"/>
      <c r="JEU53" s="9"/>
      <c r="JEV53" s="9"/>
      <c r="JEW53" s="9"/>
      <c r="JEX53" s="9"/>
      <c r="JEY53" s="9"/>
      <c r="JEZ53" s="9"/>
      <c r="JFA53" s="9"/>
      <c r="JFB53" s="9"/>
      <c r="JFC53" s="9"/>
      <c r="JFD53" s="9"/>
      <c r="JFE53" s="9"/>
      <c r="JFF53" s="9"/>
      <c r="JFG53" s="9"/>
      <c r="JFH53" s="9"/>
      <c r="JFI53" s="9"/>
      <c r="JFJ53" s="9"/>
      <c r="JFK53" s="9"/>
      <c r="JFL53" s="9"/>
      <c r="JFM53" s="9"/>
      <c r="JFN53" s="9"/>
      <c r="JFO53" s="9"/>
      <c r="JFP53" s="9"/>
      <c r="JFQ53" s="9"/>
      <c r="JFR53" s="9"/>
      <c r="JFS53" s="9"/>
      <c r="JFT53" s="9"/>
      <c r="JFU53" s="9"/>
      <c r="JFV53" s="9"/>
      <c r="JFW53" s="9"/>
      <c r="JFX53" s="9"/>
      <c r="JFY53" s="9"/>
      <c r="JFZ53" s="9"/>
      <c r="JGA53" s="9"/>
      <c r="JGB53" s="9"/>
      <c r="JGC53" s="9"/>
      <c r="JGD53" s="9"/>
      <c r="JGE53" s="9"/>
      <c r="JGF53" s="9"/>
      <c r="JGG53" s="9"/>
      <c r="JGH53" s="9"/>
      <c r="JGI53" s="9"/>
      <c r="JGJ53" s="9"/>
      <c r="JGK53" s="9"/>
      <c r="JGL53" s="9"/>
      <c r="JGM53" s="9"/>
      <c r="JGN53" s="9"/>
      <c r="JGO53" s="9"/>
      <c r="JGP53" s="9"/>
      <c r="JGQ53" s="9"/>
      <c r="JGR53" s="9"/>
      <c r="JGS53" s="9"/>
      <c r="JGT53" s="9"/>
      <c r="JGU53" s="9"/>
      <c r="JGV53" s="9"/>
      <c r="JGW53" s="9"/>
      <c r="JGX53" s="9"/>
      <c r="JGY53" s="9"/>
      <c r="JGZ53" s="9"/>
      <c r="JHA53" s="9"/>
      <c r="JHB53" s="9"/>
      <c r="JHC53" s="9"/>
      <c r="JHD53" s="9"/>
      <c r="JHE53" s="9"/>
      <c r="JHF53" s="9"/>
      <c r="JHG53" s="9"/>
      <c r="JHH53" s="9"/>
      <c r="JHI53" s="9"/>
      <c r="JHJ53" s="9"/>
      <c r="JHK53" s="9"/>
      <c r="JHL53" s="9"/>
      <c r="JHM53" s="9"/>
      <c r="JHN53" s="9"/>
      <c r="JHO53" s="9"/>
      <c r="JHP53" s="9"/>
      <c r="JHQ53" s="9"/>
      <c r="JHR53" s="9"/>
      <c r="JHS53" s="9"/>
      <c r="JHT53" s="9"/>
      <c r="JHU53" s="9"/>
      <c r="JHV53" s="9"/>
      <c r="JHW53" s="9"/>
      <c r="JHX53" s="9"/>
      <c r="JHY53" s="9"/>
      <c r="JHZ53" s="9"/>
      <c r="JIA53" s="9"/>
      <c r="JIB53" s="9"/>
      <c r="JIC53" s="9"/>
      <c r="JID53" s="9"/>
      <c r="JIE53" s="9"/>
      <c r="JIF53" s="9"/>
      <c r="JIG53" s="9"/>
      <c r="JIH53" s="9"/>
      <c r="JII53" s="9"/>
      <c r="JIJ53" s="9"/>
      <c r="JIK53" s="9"/>
      <c r="JIL53" s="9"/>
      <c r="JIM53" s="9"/>
      <c r="JIN53" s="9"/>
      <c r="JIO53" s="9"/>
      <c r="JIP53" s="9"/>
      <c r="JIQ53" s="9"/>
      <c r="JIR53" s="9"/>
      <c r="JIS53" s="9"/>
      <c r="JIT53" s="9"/>
      <c r="JIU53" s="9"/>
      <c r="JIV53" s="9"/>
      <c r="JIW53" s="9"/>
      <c r="JIX53" s="9"/>
      <c r="JIY53" s="9"/>
      <c r="JIZ53" s="9"/>
      <c r="JJA53" s="9"/>
      <c r="JJB53" s="9"/>
      <c r="JJC53" s="9"/>
      <c r="JJD53" s="9"/>
      <c r="JJE53" s="9"/>
      <c r="JJF53" s="9"/>
      <c r="JJG53" s="9"/>
      <c r="JJH53" s="9"/>
      <c r="JJI53" s="9"/>
      <c r="JJJ53" s="9"/>
      <c r="JJK53" s="9"/>
      <c r="JJL53" s="9"/>
      <c r="JJM53" s="9"/>
      <c r="JJN53" s="9"/>
      <c r="JJO53" s="9"/>
      <c r="JJP53" s="9"/>
      <c r="JJQ53" s="9"/>
      <c r="JJR53" s="9"/>
      <c r="JJS53" s="9"/>
      <c r="JJT53" s="9"/>
      <c r="JJU53" s="9"/>
      <c r="JJV53" s="9"/>
      <c r="JJW53" s="9"/>
      <c r="JJX53" s="9"/>
      <c r="JJY53" s="9"/>
      <c r="JJZ53" s="9"/>
      <c r="JKA53" s="9"/>
      <c r="JKB53" s="9"/>
      <c r="JKC53" s="9"/>
      <c r="JKD53" s="9"/>
      <c r="JKE53" s="9"/>
      <c r="JKF53" s="9"/>
      <c r="JKG53" s="9"/>
      <c r="JKH53" s="9"/>
      <c r="JKI53" s="9"/>
      <c r="JKJ53" s="9"/>
      <c r="JKK53" s="9"/>
      <c r="JKL53" s="9"/>
      <c r="JKM53" s="9"/>
      <c r="JKN53" s="9"/>
      <c r="JKO53" s="9"/>
      <c r="JKP53" s="9"/>
      <c r="JKQ53" s="9"/>
      <c r="JKR53" s="9"/>
      <c r="JKS53" s="9"/>
      <c r="JKT53" s="9"/>
      <c r="JKU53" s="9"/>
      <c r="JKV53" s="9"/>
      <c r="JKW53" s="9"/>
      <c r="JKX53" s="9"/>
      <c r="JKY53" s="9"/>
      <c r="JKZ53" s="9"/>
      <c r="JLA53" s="9"/>
      <c r="JLB53" s="9"/>
      <c r="JLC53" s="9"/>
      <c r="JLD53" s="9"/>
      <c r="JLE53" s="9"/>
      <c r="JLF53" s="9"/>
      <c r="JLG53" s="9"/>
      <c r="JLH53" s="9"/>
      <c r="JLI53" s="9"/>
      <c r="JLJ53" s="9"/>
      <c r="JLK53" s="9"/>
      <c r="JLL53" s="9"/>
      <c r="JLM53" s="9"/>
      <c r="JLN53" s="9"/>
      <c r="JLO53" s="9"/>
      <c r="JLP53" s="9"/>
      <c r="JLQ53" s="9"/>
      <c r="JLR53" s="9"/>
      <c r="JLS53" s="9"/>
      <c r="JLT53" s="9"/>
      <c r="JLU53" s="9"/>
      <c r="JLV53" s="9"/>
      <c r="JLW53" s="9"/>
      <c r="JLX53" s="9"/>
      <c r="JLY53" s="9"/>
      <c r="JLZ53" s="9"/>
      <c r="JMA53" s="9"/>
      <c r="JMB53" s="9"/>
      <c r="JMC53" s="9"/>
      <c r="JMD53" s="9"/>
      <c r="JME53" s="9"/>
      <c r="JMF53" s="9"/>
      <c r="JMG53" s="9"/>
      <c r="JMH53" s="9"/>
      <c r="JMI53" s="9"/>
      <c r="JMJ53" s="9"/>
      <c r="JMK53" s="9"/>
      <c r="JML53" s="9"/>
      <c r="JMM53" s="9"/>
      <c r="JMN53" s="9"/>
      <c r="JMO53" s="9"/>
      <c r="JMP53" s="9"/>
      <c r="JMQ53" s="9"/>
      <c r="JMR53" s="9"/>
      <c r="JMS53" s="9"/>
      <c r="JMT53" s="9"/>
      <c r="JMU53" s="9"/>
      <c r="JMV53" s="9"/>
      <c r="JMW53" s="9"/>
      <c r="JMX53" s="9"/>
      <c r="JMY53" s="9"/>
      <c r="JMZ53" s="9"/>
      <c r="JNA53" s="9"/>
      <c r="JNB53" s="9"/>
      <c r="JNC53" s="9"/>
      <c r="JND53" s="9"/>
      <c r="JNE53" s="9"/>
      <c r="JNF53" s="9"/>
      <c r="JNG53" s="9"/>
      <c r="JNH53" s="9"/>
      <c r="JNI53" s="9"/>
      <c r="JNJ53" s="9"/>
      <c r="JNK53" s="9"/>
      <c r="JNL53" s="9"/>
      <c r="JNM53" s="9"/>
      <c r="JNN53" s="9"/>
      <c r="JNO53" s="9"/>
      <c r="JNP53" s="9"/>
      <c r="JNQ53" s="9"/>
      <c r="JNR53" s="9"/>
      <c r="JNS53" s="9"/>
      <c r="JNT53" s="9"/>
      <c r="JNU53" s="9"/>
      <c r="JNV53" s="9"/>
      <c r="JNW53" s="9"/>
      <c r="JNX53" s="9"/>
      <c r="JNY53" s="9"/>
      <c r="JNZ53" s="9"/>
      <c r="JOA53" s="9"/>
      <c r="JOB53" s="9"/>
      <c r="JOC53" s="9"/>
      <c r="JOD53" s="9"/>
      <c r="JOE53" s="9"/>
      <c r="JOF53" s="9"/>
      <c r="JOG53" s="9"/>
      <c r="JOH53" s="9"/>
      <c r="JOI53" s="9"/>
      <c r="JOJ53" s="9"/>
      <c r="JOK53" s="9"/>
      <c r="JOL53" s="9"/>
      <c r="JOM53" s="9"/>
      <c r="JON53" s="9"/>
      <c r="JOO53" s="9"/>
      <c r="JOP53" s="9"/>
      <c r="JOQ53" s="9"/>
      <c r="JOR53" s="9"/>
      <c r="JOS53" s="9"/>
      <c r="JOT53" s="9"/>
      <c r="JOU53" s="9"/>
      <c r="JOV53" s="9"/>
      <c r="JOW53" s="9"/>
      <c r="JOX53" s="9"/>
      <c r="JOY53" s="9"/>
      <c r="JOZ53" s="9"/>
      <c r="JPA53" s="9"/>
      <c r="JPB53" s="9"/>
      <c r="JPC53" s="9"/>
      <c r="JPD53" s="9"/>
      <c r="JPE53" s="9"/>
      <c r="JPF53" s="9"/>
      <c r="JPG53" s="9"/>
      <c r="JPH53" s="9"/>
      <c r="JPI53" s="9"/>
      <c r="JPJ53" s="9"/>
      <c r="JPK53" s="9"/>
      <c r="JPL53" s="9"/>
      <c r="JPM53" s="9"/>
      <c r="JPN53" s="9"/>
      <c r="JPO53" s="9"/>
      <c r="JPP53" s="9"/>
      <c r="JPQ53" s="9"/>
      <c r="JPR53" s="9"/>
      <c r="JPS53" s="9"/>
      <c r="JPT53" s="9"/>
      <c r="JPU53" s="9"/>
      <c r="JPV53" s="9"/>
      <c r="JPW53" s="9"/>
      <c r="JPX53" s="9"/>
      <c r="JPY53" s="9"/>
      <c r="JPZ53" s="9"/>
      <c r="JQA53" s="9"/>
      <c r="JQB53" s="9"/>
      <c r="JQC53" s="9"/>
      <c r="JQD53" s="9"/>
      <c r="JQE53" s="9"/>
      <c r="JQF53" s="9"/>
      <c r="JQG53" s="9"/>
      <c r="JQH53" s="9"/>
      <c r="JQI53" s="9"/>
      <c r="JQJ53" s="9"/>
      <c r="JQK53" s="9"/>
      <c r="JQL53" s="9"/>
      <c r="JQM53" s="9"/>
      <c r="JQN53" s="9"/>
      <c r="JQO53" s="9"/>
      <c r="JQP53" s="9"/>
      <c r="JQQ53" s="9"/>
      <c r="JQR53" s="9"/>
      <c r="JQS53" s="9"/>
      <c r="JQT53" s="9"/>
      <c r="JQU53" s="9"/>
      <c r="JQV53" s="9"/>
      <c r="JQW53" s="9"/>
      <c r="JQX53" s="9"/>
      <c r="JQY53" s="9"/>
      <c r="JQZ53" s="9"/>
      <c r="JRA53" s="9"/>
      <c r="JRB53" s="9"/>
      <c r="JRC53" s="9"/>
      <c r="JRD53" s="9"/>
      <c r="JRE53" s="9"/>
      <c r="JRF53" s="9"/>
      <c r="JRG53" s="9"/>
      <c r="JRH53" s="9"/>
      <c r="JRI53" s="9"/>
      <c r="JRJ53" s="9"/>
      <c r="JRK53" s="9"/>
      <c r="JRL53" s="9"/>
      <c r="JRM53" s="9"/>
      <c r="JRN53" s="9"/>
      <c r="JRO53" s="9"/>
      <c r="JRP53" s="9"/>
      <c r="JRQ53" s="9"/>
      <c r="JRR53" s="9"/>
      <c r="JRS53" s="9"/>
      <c r="JRT53" s="9"/>
      <c r="JRU53" s="9"/>
      <c r="JRV53" s="9"/>
      <c r="JRW53" s="9"/>
      <c r="JRX53" s="9"/>
      <c r="JRY53" s="9"/>
      <c r="JRZ53" s="9"/>
      <c r="JSA53" s="9"/>
      <c r="JSB53" s="9"/>
      <c r="JSC53" s="9"/>
      <c r="JSD53" s="9"/>
      <c r="JSE53" s="9"/>
      <c r="JSF53" s="9"/>
      <c r="JSG53" s="9"/>
      <c r="JSH53" s="9"/>
      <c r="JSI53" s="9"/>
      <c r="JSJ53" s="9"/>
      <c r="JSK53" s="9"/>
      <c r="JSL53" s="9"/>
      <c r="JSM53" s="9"/>
      <c r="JSN53" s="9"/>
      <c r="JSO53" s="9"/>
      <c r="JSP53" s="9"/>
      <c r="JSQ53" s="9"/>
      <c r="JSR53" s="9"/>
      <c r="JSS53" s="9"/>
      <c r="JST53" s="9"/>
      <c r="JSU53" s="9"/>
      <c r="JSV53" s="9"/>
      <c r="JSW53" s="9"/>
      <c r="JSX53" s="9"/>
      <c r="JSY53" s="9"/>
      <c r="JSZ53" s="9"/>
      <c r="JTA53" s="9"/>
      <c r="JTB53" s="9"/>
      <c r="JTC53" s="9"/>
      <c r="JTD53" s="9"/>
      <c r="JTE53" s="9"/>
      <c r="JTF53" s="9"/>
      <c r="JTG53" s="9"/>
      <c r="JTH53" s="9"/>
      <c r="JTI53" s="9"/>
      <c r="JTJ53" s="9"/>
      <c r="JTK53" s="9"/>
      <c r="JTL53" s="9"/>
      <c r="JTM53" s="9"/>
      <c r="JTN53" s="9"/>
      <c r="JTO53" s="9"/>
      <c r="JTP53" s="9"/>
      <c r="JTQ53" s="9"/>
      <c r="JTR53" s="9"/>
      <c r="JTS53" s="9"/>
      <c r="JTT53" s="9"/>
      <c r="JTU53" s="9"/>
      <c r="JTV53" s="9"/>
      <c r="JTW53" s="9"/>
      <c r="JTX53" s="9"/>
      <c r="JTY53" s="9"/>
      <c r="JTZ53" s="9"/>
      <c r="JUA53" s="9"/>
      <c r="JUB53" s="9"/>
      <c r="JUC53" s="9"/>
      <c r="JUD53" s="9"/>
      <c r="JUE53" s="9"/>
      <c r="JUF53" s="9"/>
      <c r="JUG53" s="9"/>
      <c r="JUH53" s="9"/>
      <c r="JUI53" s="9"/>
      <c r="JUJ53" s="9"/>
      <c r="JUK53" s="9"/>
      <c r="JUL53" s="9"/>
      <c r="JUM53" s="9"/>
      <c r="JUN53" s="9"/>
      <c r="JUO53" s="9"/>
      <c r="JUP53" s="9"/>
      <c r="JUQ53" s="9"/>
      <c r="JUR53" s="9"/>
      <c r="JUS53" s="9"/>
      <c r="JUT53" s="9"/>
      <c r="JUU53" s="9"/>
      <c r="JUV53" s="9"/>
      <c r="JUW53" s="9"/>
      <c r="JUX53" s="9"/>
      <c r="JUY53" s="9"/>
      <c r="JUZ53" s="9"/>
      <c r="JVA53" s="9"/>
      <c r="JVB53" s="9"/>
      <c r="JVC53" s="9"/>
      <c r="JVD53" s="9"/>
      <c r="JVE53" s="9"/>
      <c r="JVF53" s="9"/>
      <c r="JVG53" s="9"/>
      <c r="JVH53" s="9"/>
      <c r="JVI53" s="9"/>
      <c r="JVJ53" s="9"/>
      <c r="JVK53" s="9"/>
      <c r="JVL53" s="9"/>
      <c r="JVM53" s="9"/>
      <c r="JVN53" s="9"/>
      <c r="JVO53" s="9"/>
      <c r="JVP53" s="9"/>
      <c r="JVQ53" s="9"/>
      <c r="JVR53" s="9"/>
      <c r="JVS53" s="9"/>
      <c r="JVT53" s="9"/>
      <c r="JVU53" s="9"/>
      <c r="JVV53" s="9"/>
      <c r="JVW53" s="9"/>
      <c r="JVX53" s="9"/>
      <c r="JVY53" s="9"/>
      <c r="JVZ53" s="9"/>
      <c r="JWA53" s="9"/>
      <c r="JWB53" s="9"/>
      <c r="JWC53" s="9"/>
      <c r="JWD53" s="9"/>
      <c r="JWE53" s="9"/>
      <c r="JWF53" s="9"/>
      <c r="JWG53" s="9"/>
      <c r="JWH53" s="9"/>
      <c r="JWI53" s="9"/>
      <c r="JWJ53" s="9"/>
      <c r="JWK53" s="9"/>
      <c r="JWL53" s="9"/>
      <c r="JWM53" s="9"/>
      <c r="JWN53" s="9"/>
      <c r="JWO53" s="9"/>
      <c r="JWP53" s="9"/>
      <c r="JWQ53" s="9"/>
      <c r="JWR53" s="9"/>
      <c r="JWS53" s="9"/>
      <c r="JWT53" s="9"/>
      <c r="JWU53" s="9"/>
      <c r="JWV53" s="9"/>
      <c r="JWW53" s="9"/>
      <c r="JWX53" s="9"/>
      <c r="JWY53" s="9"/>
      <c r="JWZ53" s="9"/>
      <c r="JXA53" s="9"/>
      <c r="JXB53" s="9"/>
      <c r="JXC53" s="9"/>
      <c r="JXD53" s="9"/>
      <c r="JXE53" s="9"/>
      <c r="JXF53" s="9"/>
      <c r="JXG53" s="9"/>
      <c r="JXH53" s="9"/>
      <c r="JXI53" s="9"/>
      <c r="JXJ53" s="9"/>
      <c r="JXK53" s="9"/>
      <c r="JXL53" s="9"/>
      <c r="JXM53" s="9"/>
      <c r="JXN53" s="9"/>
      <c r="JXO53" s="9"/>
      <c r="JXP53" s="9"/>
      <c r="JXQ53" s="9"/>
      <c r="JXR53" s="9"/>
      <c r="JXS53" s="9"/>
      <c r="JXT53" s="9"/>
      <c r="JXU53" s="9"/>
      <c r="JXV53" s="9"/>
      <c r="JXW53" s="9"/>
      <c r="JXX53" s="9"/>
      <c r="JXY53" s="9"/>
      <c r="JXZ53" s="9"/>
      <c r="JYA53" s="9"/>
      <c r="JYB53" s="9"/>
      <c r="JYC53" s="9"/>
      <c r="JYD53" s="9"/>
      <c r="JYE53" s="9"/>
      <c r="JYF53" s="9"/>
      <c r="JYG53" s="9"/>
      <c r="JYH53" s="9"/>
      <c r="JYI53" s="9"/>
      <c r="JYJ53" s="9"/>
      <c r="JYK53" s="9"/>
      <c r="JYL53" s="9"/>
      <c r="JYM53" s="9"/>
      <c r="JYN53" s="9"/>
      <c r="JYO53" s="9"/>
      <c r="JYP53" s="9"/>
      <c r="JYQ53" s="9"/>
      <c r="JYR53" s="9"/>
      <c r="JYS53" s="9"/>
      <c r="JYT53" s="9"/>
      <c r="JYU53" s="9"/>
      <c r="JYV53" s="9"/>
      <c r="JYW53" s="9"/>
      <c r="JYX53" s="9"/>
      <c r="JYY53" s="9"/>
      <c r="JYZ53" s="9"/>
      <c r="JZA53" s="9"/>
      <c r="JZB53" s="9"/>
      <c r="JZC53" s="9"/>
      <c r="JZD53" s="9"/>
      <c r="JZE53" s="9"/>
      <c r="JZF53" s="9"/>
      <c r="JZG53" s="9"/>
      <c r="JZH53" s="9"/>
      <c r="JZI53" s="9"/>
      <c r="JZJ53" s="9"/>
      <c r="JZK53" s="9"/>
      <c r="JZL53" s="9"/>
      <c r="JZM53" s="9"/>
      <c r="JZN53" s="9"/>
      <c r="JZO53" s="9"/>
      <c r="JZP53" s="9"/>
      <c r="JZQ53" s="9"/>
      <c r="JZR53" s="9"/>
      <c r="JZS53" s="9"/>
      <c r="JZT53" s="9"/>
      <c r="JZU53" s="9"/>
      <c r="JZV53" s="9"/>
      <c r="JZW53" s="9"/>
      <c r="JZX53" s="9"/>
      <c r="JZY53" s="9"/>
      <c r="JZZ53" s="9"/>
      <c r="KAA53" s="9"/>
      <c r="KAB53" s="9"/>
      <c r="KAC53" s="9"/>
      <c r="KAD53" s="9"/>
      <c r="KAE53" s="9"/>
      <c r="KAF53" s="9"/>
      <c r="KAG53" s="9"/>
      <c r="KAH53" s="9"/>
      <c r="KAI53" s="9"/>
      <c r="KAJ53" s="9"/>
      <c r="KAK53" s="9"/>
      <c r="KAL53" s="9"/>
      <c r="KAM53" s="9"/>
      <c r="KAN53" s="9"/>
      <c r="KAO53" s="9"/>
      <c r="KAP53" s="9"/>
      <c r="KAQ53" s="9"/>
      <c r="KAR53" s="9"/>
      <c r="KAS53" s="9"/>
      <c r="KAT53" s="9"/>
      <c r="KAU53" s="9"/>
      <c r="KAV53" s="9"/>
      <c r="KAW53" s="9"/>
      <c r="KAX53" s="9"/>
      <c r="KAY53" s="9"/>
      <c r="KAZ53" s="9"/>
      <c r="KBA53" s="9"/>
      <c r="KBB53" s="9"/>
      <c r="KBC53" s="9"/>
      <c r="KBD53" s="9"/>
      <c r="KBE53" s="9"/>
      <c r="KBF53" s="9"/>
      <c r="KBG53" s="9"/>
      <c r="KBH53" s="9"/>
      <c r="KBI53" s="9"/>
      <c r="KBJ53" s="9"/>
      <c r="KBK53" s="9"/>
      <c r="KBL53" s="9"/>
      <c r="KBM53" s="9"/>
      <c r="KBN53" s="9"/>
      <c r="KBO53" s="9"/>
      <c r="KBP53" s="9"/>
      <c r="KBQ53" s="9"/>
      <c r="KBR53" s="9"/>
      <c r="KBS53" s="9"/>
      <c r="KBT53" s="9"/>
      <c r="KBU53" s="9"/>
      <c r="KBV53" s="9"/>
      <c r="KBW53" s="9"/>
      <c r="KBX53" s="9"/>
      <c r="KBY53" s="9"/>
      <c r="KBZ53" s="9"/>
      <c r="KCA53" s="9"/>
      <c r="KCB53" s="9"/>
      <c r="KCC53" s="9"/>
      <c r="KCD53" s="9"/>
      <c r="KCE53" s="9"/>
      <c r="KCF53" s="9"/>
      <c r="KCG53" s="9"/>
      <c r="KCH53" s="9"/>
      <c r="KCI53" s="9"/>
      <c r="KCJ53" s="9"/>
      <c r="KCK53" s="9"/>
      <c r="KCL53" s="9"/>
      <c r="KCM53" s="9"/>
      <c r="KCN53" s="9"/>
      <c r="KCO53" s="9"/>
      <c r="KCP53" s="9"/>
      <c r="KCQ53" s="9"/>
      <c r="KCR53" s="9"/>
      <c r="KCS53" s="9"/>
      <c r="KCT53" s="9"/>
      <c r="KCU53" s="9"/>
      <c r="KCV53" s="9"/>
      <c r="KCW53" s="9"/>
      <c r="KCX53" s="9"/>
      <c r="KCY53" s="9"/>
      <c r="KCZ53" s="9"/>
      <c r="KDA53" s="9"/>
      <c r="KDB53" s="9"/>
      <c r="KDC53" s="9"/>
      <c r="KDD53" s="9"/>
      <c r="KDE53" s="9"/>
      <c r="KDF53" s="9"/>
      <c r="KDG53" s="9"/>
      <c r="KDH53" s="9"/>
      <c r="KDI53" s="9"/>
      <c r="KDJ53" s="9"/>
      <c r="KDK53" s="9"/>
      <c r="KDL53" s="9"/>
      <c r="KDM53" s="9"/>
      <c r="KDN53" s="9"/>
      <c r="KDO53" s="9"/>
      <c r="KDP53" s="9"/>
      <c r="KDQ53" s="9"/>
      <c r="KDR53" s="9"/>
      <c r="KDS53" s="9"/>
      <c r="KDT53" s="9"/>
      <c r="KDU53" s="9"/>
      <c r="KDV53" s="9"/>
      <c r="KDW53" s="9"/>
      <c r="KDX53" s="9"/>
      <c r="KDY53" s="9"/>
      <c r="KDZ53" s="9"/>
      <c r="KEA53" s="9"/>
      <c r="KEB53" s="9"/>
      <c r="KEC53" s="9"/>
      <c r="KED53" s="9"/>
      <c r="KEE53" s="9"/>
      <c r="KEF53" s="9"/>
      <c r="KEG53" s="9"/>
      <c r="KEH53" s="9"/>
      <c r="KEI53" s="9"/>
      <c r="KEJ53" s="9"/>
      <c r="KEK53" s="9"/>
      <c r="KEL53" s="9"/>
      <c r="KEM53" s="9"/>
      <c r="KEN53" s="967"/>
    </row>
    <row r="54" spans="1:7580" s="921" customFormat="1" ht="15.75" x14ac:dyDescent="0.2">
      <c r="A54" s="9">
        <v>81</v>
      </c>
      <c r="B54" s="1035" t="s">
        <v>529</v>
      </c>
      <c r="C54" s="917">
        <v>62400</v>
      </c>
      <c r="D54" s="918" t="s">
        <v>396</v>
      </c>
      <c r="E54" s="918"/>
      <c r="F54" s="919" t="s">
        <v>403</v>
      </c>
      <c r="G54" s="919" t="s">
        <v>63</v>
      </c>
      <c r="H54" s="1014">
        <v>14</v>
      </c>
      <c r="I54" s="1014">
        <v>18</v>
      </c>
      <c r="J54" s="1013">
        <f t="shared" si="12"/>
        <v>16</v>
      </c>
      <c r="K54" s="1013">
        <f t="shared" si="13"/>
        <v>16</v>
      </c>
      <c r="L54" s="920"/>
      <c r="M54" s="920"/>
      <c r="N54" s="699">
        <f t="shared" si="10"/>
        <v>0</v>
      </c>
      <c r="O54" s="1093"/>
      <c r="P54" s="878"/>
      <c r="Q54" s="1022">
        <f t="shared" si="11"/>
        <v>5</v>
      </c>
      <c r="R54" s="878"/>
      <c r="S54" s="878"/>
      <c r="T54" s="878"/>
      <c r="U54" s="878"/>
      <c r="V54" s="961"/>
      <c r="W54" s="961"/>
      <c r="X54" s="961"/>
      <c r="Y54" s="961"/>
      <c r="Z54" s="961"/>
      <c r="AA54" s="961"/>
      <c r="AB54" s="961"/>
      <c r="AC54" s="1095">
        <v>2</v>
      </c>
      <c r="AD54" s="961"/>
      <c r="AE54" s="1095">
        <v>1</v>
      </c>
      <c r="AF54" s="961"/>
      <c r="AG54" s="1089"/>
      <c r="AH54" s="961"/>
      <c r="AI54" s="888"/>
      <c r="AJ54" s="1049">
        <f t="shared" si="14"/>
        <v>24</v>
      </c>
      <c r="AK54" s="875"/>
      <c r="AL54" s="875">
        <f>+IF(D54="PC",1,0)</f>
        <v>1</v>
      </c>
      <c r="AM54" s="876">
        <f>IF(D54="PC", +IF(AJ54&gt;17,1,0),0)</f>
        <v>1</v>
      </c>
      <c r="AN54" s="876">
        <f>IF(E54="CA",1,0)</f>
        <v>0</v>
      </c>
      <c r="AO54" s="4">
        <f>+IF(G54="S",5,+IF(D54="PM",10,12))</f>
        <v>12</v>
      </c>
      <c r="AP54" s="877">
        <f>+C54*AO54*AJ54</f>
        <v>17971200</v>
      </c>
      <c r="AQ54" s="877">
        <v>115008</v>
      </c>
      <c r="AR54" s="877">
        <v>340620</v>
      </c>
      <c r="AS54" s="877">
        <f>AP54*$AN$2*AN54</f>
        <v>0</v>
      </c>
      <c r="AT54" s="877">
        <f>SUM(AP54:AS54)/AO54</f>
        <v>1535569</v>
      </c>
      <c r="AU54" s="877">
        <f>AT54*5/44</f>
        <v>174496.47727272726</v>
      </c>
      <c r="AV54" s="967"/>
      <c r="AW54" s="967"/>
      <c r="AX54" s="967"/>
      <c r="AY54" s="967"/>
      <c r="AZ54" s="967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  <c r="AMK54" s="1"/>
      <c r="AML54" s="1"/>
      <c r="AMM54" s="1"/>
      <c r="AMN54" s="1"/>
      <c r="AMO54" s="1"/>
      <c r="AMP54" s="1"/>
      <c r="AMQ54" s="1"/>
      <c r="AMR54" s="1"/>
      <c r="AMS54" s="1"/>
      <c r="AMT54" s="1"/>
      <c r="AMU54" s="1"/>
      <c r="AMV54" s="1"/>
      <c r="AMW54" s="1"/>
      <c r="AMX54" s="1"/>
      <c r="AMY54" s="1"/>
      <c r="AMZ54" s="1"/>
      <c r="ANA54" s="1"/>
      <c r="ANB54" s="1"/>
      <c r="ANC54" s="1"/>
      <c r="AND54" s="1"/>
      <c r="ANE54" s="1"/>
      <c r="ANF54" s="1"/>
      <c r="ANG54" s="1"/>
      <c r="ANH54" s="1"/>
      <c r="ANI54" s="1"/>
      <c r="ANJ54" s="1"/>
      <c r="ANK54" s="1"/>
      <c r="ANL54" s="1"/>
      <c r="ANM54" s="1"/>
      <c r="ANN54" s="1"/>
      <c r="ANO54" s="1"/>
      <c r="ANP54" s="1"/>
      <c r="ANQ54" s="1"/>
      <c r="ANR54" s="1"/>
      <c r="ANS54" s="1"/>
      <c r="ANT54" s="1"/>
      <c r="ANU54" s="1"/>
      <c r="ANV54" s="1"/>
      <c r="ANW54" s="1"/>
      <c r="ANX54" s="1"/>
      <c r="ANY54" s="1"/>
      <c r="ANZ54" s="1"/>
      <c r="AOA54" s="1"/>
      <c r="AOB54" s="1"/>
      <c r="AOC54" s="1"/>
      <c r="AOD54" s="1"/>
      <c r="AOE54" s="1"/>
      <c r="AOF54" s="1"/>
      <c r="AOG54" s="1"/>
      <c r="AOH54" s="1"/>
      <c r="AOI54" s="1"/>
      <c r="AOJ54" s="1"/>
      <c r="AOK54" s="1"/>
      <c r="AOL54" s="1"/>
      <c r="AOM54" s="1"/>
      <c r="AON54" s="1"/>
      <c r="AOO54" s="1"/>
      <c r="AOP54" s="1"/>
      <c r="AOQ54" s="1"/>
      <c r="AOR54" s="1"/>
      <c r="AOS54" s="1"/>
      <c r="AOT54" s="1"/>
      <c r="AOU54" s="1"/>
      <c r="AOV54" s="1"/>
      <c r="AOW54" s="1"/>
      <c r="AOX54" s="1"/>
      <c r="AOY54" s="1"/>
      <c r="AOZ54" s="1"/>
      <c r="APA54" s="1"/>
      <c r="APB54" s="1"/>
      <c r="APC54" s="1"/>
      <c r="APD54" s="1"/>
      <c r="APE54" s="1"/>
      <c r="APF54" s="1"/>
      <c r="APG54" s="1"/>
      <c r="APH54" s="1"/>
      <c r="API54" s="1"/>
      <c r="APJ54" s="1"/>
      <c r="APK54" s="1"/>
      <c r="APL54" s="1"/>
      <c r="APM54" s="1"/>
      <c r="APN54" s="1"/>
      <c r="APO54" s="1"/>
      <c r="APP54" s="1"/>
      <c r="APQ54" s="1"/>
      <c r="APR54" s="1"/>
      <c r="APS54" s="1"/>
      <c r="APT54" s="1"/>
      <c r="APU54" s="1"/>
      <c r="APV54" s="1"/>
      <c r="APW54" s="1"/>
      <c r="APX54" s="1"/>
      <c r="APY54" s="1"/>
      <c r="APZ54" s="1"/>
      <c r="AQA54" s="1"/>
      <c r="AQB54" s="1"/>
      <c r="AQC54" s="1"/>
      <c r="AQD54" s="1"/>
      <c r="AQE54" s="1"/>
      <c r="AQF54" s="1"/>
      <c r="AQG54" s="1"/>
      <c r="AQH54" s="1"/>
      <c r="AQI54" s="1"/>
      <c r="AQJ54" s="1"/>
      <c r="AQK54" s="1"/>
      <c r="AQL54" s="1"/>
      <c r="AQM54" s="1"/>
      <c r="AQN54" s="1"/>
      <c r="AQO54" s="1"/>
      <c r="AQP54" s="1"/>
      <c r="AQQ54" s="1"/>
      <c r="AQR54" s="1"/>
      <c r="AQS54" s="1"/>
      <c r="AQT54" s="1"/>
      <c r="AQU54" s="1"/>
      <c r="AQV54" s="1"/>
      <c r="AQW54" s="1"/>
      <c r="AQX54" s="1"/>
      <c r="AQY54" s="1"/>
      <c r="AQZ54" s="1"/>
      <c r="ARA54" s="1"/>
      <c r="ARB54" s="1"/>
      <c r="ARC54" s="1"/>
      <c r="ARD54" s="1"/>
      <c r="ARE54" s="1"/>
      <c r="ARF54" s="1"/>
      <c r="ARG54" s="1"/>
      <c r="ARH54" s="1"/>
      <c r="ARI54" s="1"/>
      <c r="ARJ54" s="1"/>
      <c r="ARK54" s="1"/>
      <c r="ARL54" s="1"/>
      <c r="ARM54" s="1"/>
      <c r="ARN54" s="1"/>
      <c r="ARO54" s="1"/>
      <c r="ARP54" s="1"/>
      <c r="ARQ54" s="1"/>
      <c r="ARR54" s="1"/>
      <c r="ARS54" s="1"/>
      <c r="ART54" s="1"/>
      <c r="ARU54" s="1"/>
      <c r="ARV54" s="1"/>
      <c r="ARW54" s="1"/>
      <c r="ARX54" s="1"/>
      <c r="ARY54" s="1"/>
      <c r="ARZ54" s="1"/>
      <c r="ASA54" s="1"/>
      <c r="ASB54" s="1"/>
      <c r="ASC54" s="1"/>
      <c r="ASD54" s="1"/>
      <c r="ASE54" s="1"/>
      <c r="ASF54" s="1"/>
      <c r="ASG54" s="1"/>
      <c r="ASH54" s="1"/>
      <c r="ASI54" s="1"/>
      <c r="ASJ54" s="1"/>
      <c r="ASK54" s="1"/>
      <c r="ASL54" s="1"/>
      <c r="ASM54" s="1"/>
      <c r="ASN54" s="1"/>
      <c r="ASO54" s="1"/>
      <c r="ASP54" s="1"/>
      <c r="ASQ54" s="1"/>
      <c r="ASR54" s="1"/>
      <c r="ASS54" s="1"/>
      <c r="AST54" s="1"/>
      <c r="ASU54" s="1"/>
      <c r="ASV54" s="1"/>
      <c r="ASW54" s="1"/>
      <c r="ASX54" s="1"/>
      <c r="ASY54" s="1"/>
      <c r="ASZ54" s="1"/>
      <c r="ATA54" s="1"/>
      <c r="ATB54" s="1"/>
      <c r="ATC54" s="1"/>
      <c r="ATD54" s="1"/>
      <c r="ATE54" s="1"/>
      <c r="ATF54" s="1"/>
      <c r="ATG54" s="1"/>
      <c r="ATH54" s="1"/>
      <c r="ATI54" s="1"/>
      <c r="ATJ54" s="1"/>
      <c r="ATK54" s="1"/>
      <c r="ATL54" s="1"/>
      <c r="ATM54" s="1"/>
      <c r="ATN54" s="1"/>
      <c r="ATO54" s="1"/>
      <c r="ATP54" s="1"/>
      <c r="ATQ54" s="1"/>
      <c r="ATR54" s="1"/>
      <c r="ATS54" s="1"/>
      <c r="ATT54" s="1"/>
      <c r="ATU54" s="1"/>
      <c r="ATV54" s="1"/>
      <c r="ATW54" s="1"/>
      <c r="ATX54" s="1"/>
      <c r="ATY54" s="1"/>
      <c r="ATZ54" s="1"/>
      <c r="AUA54" s="1"/>
      <c r="AUB54" s="1"/>
      <c r="AUC54" s="1"/>
      <c r="AUD54" s="1"/>
      <c r="AUE54" s="1"/>
      <c r="AUF54" s="1"/>
      <c r="AUG54" s="1"/>
      <c r="AUH54" s="1"/>
      <c r="AUI54" s="1"/>
      <c r="AUJ54" s="1"/>
      <c r="AUK54" s="1"/>
      <c r="AUL54" s="1"/>
      <c r="AUM54" s="1"/>
      <c r="AUN54" s="1"/>
      <c r="AUO54" s="1"/>
      <c r="AUP54" s="1"/>
      <c r="AUQ54" s="1"/>
      <c r="AUR54" s="1"/>
      <c r="AUS54" s="1"/>
      <c r="AUT54" s="1"/>
      <c r="AUU54" s="1"/>
      <c r="AUV54" s="1"/>
      <c r="AUW54" s="1"/>
      <c r="AUX54" s="1"/>
      <c r="AUY54" s="1"/>
      <c r="AUZ54" s="1"/>
      <c r="AVA54" s="1"/>
      <c r="AVB54" s="1"/>
      <c r="AVC54" s="1"/>
      <c r="AVD54" s="1"/>
      <c r="AVE54" s="1"/>
      <c r="AVF54" s="1"/>
      <c r="AVG54" s="1"/>
      <c r="AVH54" s="1"/>
      <c r="AVI54" s="1"/>
      <c r="AVJ54" s="1"/>
      <c r="AVK54" s="1"/>
      <c r="AVL54" s="1"/>
      <c r="AVM54" s="1"/>
      <c r="AVN54" s="1"/>
      <c r="AVO54" s="1"/>
      <c r="AVP54" s="1"/>
      <c r="AVQ54" s="1"/>
      <c r="AVR54" s="1"/>
      <c r="AVS54" s="1"/>
      <c r="AVT54" s="1"/>
      <c r="AVU54" s="1"/>
      <c r="AVV54" s="1"/>
      <c r="AVW54" s="1"/>
      <c r="AVX54" s="1"/>
      <c r="AVY54" s="1"/>
      <c r="AVZ54" s="1"/>
      <c r="AWA54" s="1"/>
      <c r="AWB54" s="1"/>
      <c r="AWC54" s="1"/>
      <c r="AWD54" s="1"/>
      <c r="AWE54" s="1"/>
      <c r="AWF54" s="1"/>
      <c r="AWG54" s="1"/>
      <c r="AWH54" s="1"/>
      <c r="AWI54" s="1"/>
      <c r="AWJ54" s="1"/>
      <c r="AWK54" s="1"/>
      <c r="AWL54" s="1"/>
      <c r="AWM54" s="1"/>
      <c r="AWN54" s="1"/>
      <c r="AWO54" s="1"/>
      <c r="AWP54" s="1"/>
      <c r="AWQ54" s="1"/>
      <c r="AWR54" s="1"/>
      <c r="AWS54" s="1"/>
      <c r="AWT54" s="1"/>
      <c r="AWU54" s="1"/>
      <c r="AWV54" s="1"/>
      <c r="AWW54" s="1"/>
      <c r="AWX54" s="1"/>
      <c r="AWY54" s="1"/>
      <c r="AWZ54" s="1"/>
      <c r="AXA54" s="1"/>
      <c r="AXB54" s="1"/>
      <c r="AXC54" s="1"/>
      <c r="AXD54" s="1"/>
      <c r="AXE54" s="1"/>
      <c r="AXF54" s="1"/>
      <c r="AXG54" s="1"/>
      <c r="AXH54" s="1"/>
      <c r="AXI54" s="1"/>
      <c r="AXJ54" s="1"/>
      <c r="AXK54" s="1"/>
      <c r="AXL54" s="1"/>
      <c r="AXM54" s="1"/>
      <c r="AXN54" s="1"/>
      <c r="AXO54" s="1"/>
      <c r="AXP54" s="1"/>
      <c r="AXQ54" s="1"/>
      <c r="AXR54" s="1"/>
      <c r="AXS54" s="1"/>
      <c r="AXT54" s="1"/>
      <c r="AXU54" s="1"/>
      <c r="AXV54" s="1"/>
      <c r="AXW54" s="1"/>
      <c r="AXX54" s="1"/>
      <c r="AXY54" s="1"/>
      <c r="AXZ54" s="1"/>
      <c r="AYA54" s="1"/>
      <c r="AYB54" s="1"/>
      <c r="AYC54" s="1"/>
      <c r="AYD54" s="1"/>
      <c r="AYE54" s="1"/>
      <c r="AYF54" s="1"/>
      <c r="AYG54" s="1"/>
      <c r="AYH54" s="1"/>
      <c r="AYI54" s="1"/>
      <c r="AYJ54" s="1"/>
      <c r="AYK54" s="1"/>
      <c r="AYL54" s="1"/>
      <c r="AYM54" s="1"/>
      <c r="AYN54" s="1"/>
      <c r="AYO54" s="1"/>
      <c r="AYP54" s="1"/>
      <c r="AYQ54" s="1"/>
      <c r="AYR54" s="1"/>
      <c r="AYS54" s="1"/>
      <c r="AYT54" s="1"/>
      <c r="AYU54" s="1"/>
      <c r="AYV54" s="1"/>
      <c r="AYW54" s="1"/>
      <c r="AYX54" s="1"/>
      <c r="AYY54" s="1"/>
      <c r="AYZ54" s="1"/>
      <c r="AZA54" s="1"/>
      <c r="AZB54" s="1"/>
      <c r="AZC54" s="1"/>
      <c r="AZD54" s="1"/>
      <c r="AZE54" s="1"/>
      <c r="AZF54" s="1"/>
      <c r="AZG54" s="1"/>
      <c r="AZH54" s="1"/>
      <c r="AZI54" s="1"/>
      <c r="AZJ54" s="1"/>
      <c r="AZK54" s="1"/>
      <c r="AZL54" s="1"/>
      <c r="AZM54" s="1"/>
      <c r="AZN54" s="1"/>
      <c r="AZO54" s="1"/>
      <c r="AZP54" s="1"/>
      <c r="AZQ54" s="1"/>
      <c r="AZR54" s="1"/>
      <c r="AZS54" s="1"/>
      <c r="AZT54" s="1"/>
      <c r="AZU54" s="1"/>
      <c r="AZV54" s="1"/>
      <c r="AZW54" s="1"/>
      <c r="AZX54" s="1"/>
      <c r="AZY54" s="1"/>
      <c r="AZZ54" s="1"/>
      <c r="BAA54" s="1"/>
      <c r="BAB54" s="1"/>
      <c r="BAC54" s="1"/>
      <c r="BAD54" s="1"/>
      <c r="BAE54" s="1"/>
      <c r="BAF54" s="1"/>
      <c r="BAG54" s="1"/>
      <c r="BAH54" s="1"/>
      <c r="BAI54" s="1"/>
      <c r="BAJ54" s="1"/>
      <c r="BAK54" s="1"/>
      <c r="BAL54" s="1"/>
      <c r="BAM54" s="1"/>
      <c r="BAN54" s="1"/>
      <c r="BAO54" s="1"/>
      <c r="BAP54" s="1"/>
      <c r="BAQ54" s="1"/>
      <c r="BAR54" s="1"/>
      <c r="BAS54" s="1"/>
      <c r="BAT54" s="1"/>
      <c r="BAU54" s="1"/>
      <c r="BAV54" s="1"/>
      <c r="BAW54" s="1"/>
      <c r="BAX54" s="1"/>
      <c r="BAY54" s="1"/>
      <c r="BAZ54" s="1"/>
      <c r="BBA54" s="1"/>
      <c r="BBB54" s="1"/>
      <c r="BBC54" s="1"/>
      <c r="BBD54" s="1"/>
      <c r="BBE54" s="1"/>
      <c r="BBF54" s="1"/>
      <c r="BBG54" s="1"/>
      <c r="BBH54" s="1"/>
      <c r="BBI54" s="1"/>
      <c r="BBJ54" s="1"/>
      <c r="BBK54" s="1"/>
      <c r="BBL54" s="1"/>
      <c r="BBM54" s="1"/>
      <c r="BBN54" s="1"/>
      <c r="BBO54" s="1"/>
      <c r="BBP54" s="1"/>
      <c r="BBQ54" s="1"/>
      <c r="BBR54" s="1"/>
      <c r="BBS54" s="1"/>
      <c r="BBT54" s="1"/>
      <c r="BBU54" s="1"/>
      <c r="BBV54" s="1"/>
      <c r="BBW54" s="1"/>
      <c r="BBX54" s="1"/>
      <c r="BBY54" s="1"/>
      <c r="BBZ54" s="1"/>
      <c r="BCA54" s="1"/>
      <c r="BCB54" s="1"/>
      <c r="BCC54" s="1"/>
      <c r="BCD54" s="1"/>
      <c r="BCE54" s="1"/>
      <c r="BCF54" s="1"/>
      <c r="BCG54" s="1"/>
      <c r="BCH54" s="1"/>
      <c r="BCI54" s="1"/>
      <c r="BCJ54" s="1"/>
      <c r="BCK54" s="1"/>
      <c r="BCL54" s="1"/>
      <c r="BCM54" s="1"/>
      <c r="BCN54" s="1"/>
      <c r="BCO54" s="1"/>
      <c r="BCP54" s="1"/>
      <c r="BCQ54" s="1"/>
      <c r="BCR54" s="1"/>
      <c r="BCS54" s="1"/>
      <c r="BCT54" s="1"/>
      <c r="BCU54" s="1"/>
      <c r="BCV54" s="1"/>
      <c r="BCW54" s="1"/>
      <c r="BCX54" s="1"/>
      <c r="BCY54" s="1"/>
      <c r="BCZ54" s="1"/>
      <c r="BDA54" s="1"/>
      <c r="BDB54" s="1"/>
      <c r="BDC54" s="1"/>
      <c r="BDD54" s="1"/>
      <c r="BDE54" s="1"/>
      <c r="BDF54" s="1"/>
      <c r="BDG54" s="1"/>
      <c r="BDH54" s="1"/>
      <c r="BDI54" s="1"/>
      <c r="BDJ54" s="1"/>
      <c r="BDK54" s="1"/>
      <c r="BDL54" s="1"/>
      <c r="BDM54" s="1"/>
      <c r="BDN54" s="1"/>
      <c r="BDO54" s="1"/>
      <c r="BDP54" s="1"/>
      <c r="BDQ54" s="1"/>
      <c r="BDR54" s="1"/>
      <c r="BDS54" s="1"/>
      <c r="BDT54" s="1"/>
      <c r="BDU54" s="1"/>
      <c r="BDV54" s="1"/>
      <c r="BDW54" s="1"/>
      <c r="BDX54" s="1"/>
      <c r="BDY54" s="1"/>
      <c r="BDZ54" s="1"/>
      <c r="BEA54" s="1"/>
      <c r="BEB54" s="1"/>
      <c r="BEC54" s="1"/>
      <c r="BED54" s="1"/>
      <c r="BEE54" s="1"/>
      <c r="BEF54" s="1"/>
      <c r="BEG54" s="1"/>
      <c r="BEH54" s="1"/>
      <c r="BEI54" s="1"/>
      <c r="BEJ54" s="1"/>
      <c r="BEK54" s="1"/>
      <c r="BEL54" s="1"/>
      <c r="BEM54" s="1"/>
      <c r="BEN54" s="1"/>
      <c r="BEO54" s="1"/>
      <c r="BEP54" s="1"/>
      <c r="BEQ54" s="1"/>
      <c r="BER54" s="1"/>
      <c r="BES54" s="1"/>
      <c r="BET54" s="1"/>
      <c r="BEU54" s="1"/>
      <c r="BEV54" s="1"/>
      <c r="BEW54" s="1"/>
      <c r="BEX54" s="1"/>
      <c r="BEY54" s="1"/>
      <c r="BEZ54" s="1"/>
      <c r="BFA54" s="1"/>
      <c r="BFB54" s="1"/>
      <c r="BFC54" s="1"/>
      <c r="BFD54" s="1"/>
      <c r="BFE54" s="1"/>
      <c r="BFF54" s="1"/>
      <c r="BFG54" s="1"/>
      <c r="BFH54" s="1"/>
      <c r="BFI54" s="1"/>
      <c r="BFJ54" s="1"/>
      <c r="BFK54" s="1"/>
      <c r="BFL54" s="1"/>
      <c r="BFM54" s="1"/>
      <c r="BFN54" s="1"/>
      <c r="BFO54" s="1"/>
      <c r="BFP54" s="1"/>
      <c r="BFQ54" s="1"/>
      <c r="BFR54" s="1"/>
      <c r="BFS54" s="1"/>
      <c r="BFT54" s="1"/>
      <c r="BFU54" s="1"/>
      <c r="BFV54" s="1"/>
      <c r="BFW54" s="1"/>
      <c r="BFX54" s="1"/>
      <c r="BFY54" s="1"/>
      <c r="BFZ54" s="1"/>
      <c r="BGA54" s="1"/>
      <c r="BGB54" s="1"/>
      <c r="BGC54" s="1"/>
      <c r="BGD54" s="1"/>
      <c r="BGE54" s="1"/>
      <c r="BGF54" s="1"/>
      <c r="BGG54" s="1"/>
      <c r="BGH54" s="1"/>
      <c r="BGI54" s="1"/>
      <c r="BGJ54" s="1"/>
      <c r="BGK54" s="1"/>
      <c r="BGL54" s="1"/>
      <c r="BGM54" s="1"/>
      <c r="BGN54" s="1"/>
      <c r="BGO54" s="1"/>
      <c r="BGP54" s="1"/>
      <c r="BGQ54" s="1"/>
      <c r="BGR54" s="1"/>
      <c r="BGS54" s="1"/>
      <c r="BGT54" s="1"/>
      <c r="BGU54" s="1"/>
      <c r="BGV54" s="1"/>
      <c r="BGW54" s="1"/>
      <c r="BGX54" s="1"/>
      <c r="BGY54" s="1"/>
      <c r="BGZ54" s="1"/>
      <c r="BHA54" s="1"/>
      <c r="BHB54" s="1"/>
      <c r="BHC54" s="1"/>
      <c r="BHD54" s="1"/>
      <c r="BHE54" s="1"/>
      <c r="BHF54" s="1"/>
      <c r="BHG54" s="1"/>
      <c r="BHH54" s="1"/>
      <c r="BHI54" s="1"/>
      <c r="BHJ54" s="1"/>
      <c r="BHK54" s="1"/>
      <c r="BHL54" s="1"/>
      <c r="BHM54" s="1"/>
      <c r="BHN54" s="1"/>
      <c r="BHO54" s="1"/>
      <c r="BHP54" s="1"/>
      <c r="BHQ54" s="1"/>
      <c r="BHR54" s="1"/>
      <c r="BHS54" s="1"/>
      <c r="BHT54" s="1"/>
      <c r="BHU54" s="1"/>
      <c r="BHV54" s="1"/>
      <c r="BHW54" s="1"/>
      <c r="BHX54" s="1"/>
      <c r="BHY54" s="1"/>
      <c r="BHZ54" s="1"/>
      <c r="BIA54" s="1"/>
      <c r="BIB54" s="1"/>
      <c r="BIC54" s="1"/>
      <c r="BID54" s="1"/>
      <c r="BIE54" s="1"/>
      <c r="BIF54" s="1"/>
      <c r="BIG54" s="1"/>
      <c r="BIH54" s="1"/>
      <c r="BII54" s="1"/>
      <c r="BIJ54" s="1"/>
      <c r="BIK54" s="1"/>
      <c r="BIL54" s="1"/>
      <c r="BIM54" s="1"/>
      <c r="BIN54" s="1"/>
      <c r="BIO54" s="1"/>
      <c r="BIP54" s="1"/>
      <c r="BIQ54" s="1"/>
      <c r="BIR54" s="1"/>
      <c r="BIS54" s="1"/>
      <c r="BIT54" s="1"/>
      <c r="BIU54" s="1"/>
      <c r="BIV54" s="1"/>
      <c r="BIW54" s="1"/>
      <c r="BIX54" s="1"/>
      <c r="BIY54" s="1"/>
      <c r="BIZ54" s="1"/>
      <c r="BJA54" s="1"/>
      <c r="BJB54" s="1"/>
      <c r="BJC54" s="1"/>
      <c r="BJD54" s="1"/>
      <c r="BJE54" s="1"/>
      <c r="BJF54" s="1"/>
      <c r="BJG54" s="1"/>
      <c r="BJH54" s="1"/>
      <c r="BJI54" s="1"/>
      <c r="BJJ54" s="1"/>
      <c r="BJK54" s="1"/>
      <c r="BJL54" s="1"/>
      <c r="BJM54" s="1"/>
      <c r="BJN54" s="1"/>
      <c r="BJO54" s="1"/>
      <c r="BJP54" s="1"/>
      <c r="BJQ54" s="1"/>
      <c r="BJR54" s="1"/>
      <c r="BJS54" s="1"/>
      <c r="BJT54" s="1"/>
      <c r="BJU54" s="1"/>
      <c r="BJV54" s="1"/>
      <c r="BJW54" s="1"/>
      <c r="BJX54" s="1"/>
      <c r="BJY54" s="1"/>
      <c r="BJZ54" s="1"/>
      <c r="BKA54" s="1"/>
      <c r="BKB54" s="1"/>
      <c r="BKC54" s="1"/>
      <c r="BKD54" s="1"/>
      <c r="BKE54" s="1"/>
      <c r="BKF54" s="1"/>
      <c r="BKG54" s="1"/>
      <c r="BKH54" s="1"/>
      <c r="BKI54" s="1"/>
      <c r="BKJ54" s="1"/>
      <c r="BKK54" s="1"/>
      <c r="BKL54" s="1"/>
      <c r="BKM54" s="1"/>
      <c r="BKN54" s="1"/>
      <c r="BKO54" s="1"/>
      <c r="BKP54" s="1"/>
      <c r="BKQ54" s="1"/>
      <c r="BKR54" s="1"/>
      <c r="BKS54" s="1"/>
      <c r="BKT54" s="1"/>
      <c r="BKU54" s="1"/>
      <c r="BKV54" s="1"/>
      <c r="BKW54" s="1"/>
      <c r="BKX54" s="1"/>
      <c r="BKY54" s="1"/>
      <c r="BKZ54" s="1"/>
      <c r="BLA54" s="1"/>
      <c r="BLB54" s="1"/>
      <c r="BLC54" s="1"/>
      <c r="BLD54" s="1"/>
      <c r="BLE54" s="1"/>
      <c r="BLF54" s="1"/>
      <c r="BLG54" s="1"/>
      <c r="BLH54" s="1"/>
      <c r="BLI54" s="1"/>
      <c r="BLJ54" s="1"/>
      <c r="BLK54" s="1"/>
      <c r="BLL54" s="1"/>
      <c r="BLM54" s="1"/>
      <c r="BLN54" s="1"/>
      <c r="BLO54" s="1"/>
      <c r="BLP54" s="1"/>
      <c r="BLQ54" s="1"/>
      <c r="BLR54" s="1"/>
      <c r="BLS54" s="1"/>
      <c r="BLT54" s="1"/>
      <c r="BLU54" s="1"/>
      <c r="BLV54" s="1"/>
      <c r="BLW54" s="1"/>
      <c r="BLX54" s="1"/>
      <c r="BLY54" s="1"/>
      <c r="BLZ54" s="1"/>
      <c r="BMA54" s="1"/>
      <c r="BMB54" s="1"/>
      <c r="BMC54" s="1"/>
      <c r="BMD54" s="1"/>
      <c r="BME54" s="1"/>
      <c r="BMF54" s="1"/>
      <c r="BMG54" s="1"/>
      <c r="BMH54" s="1"/>
      <c r="BMI54" s="1"/>
      <c r="BMJ54" s="1"/>
      <c r="BMK54" s="1"/>
      <c r="BML54" s="1"/>
      <c r="BMM54" s="1"/>
      <c r="BMN54" s="1"/>
      <c r="BMO54" s="1"/>
      <c r="BMP54" s="1"/>
      <c r="BMQ54" s="1"/>
      <c r="BMR54" s="1"/>
      <c r="BMS54" s="1"/>
      <c r="BMT54" s="1"/>
      <c r="BMU54" s="1"/>
      <c r="BMV54" s="1"/>
      <c r="BMW54" s="1"/>
      <c r="BMX54" s="1"/>
      <c r="BMY54" s="1"/>
      <c r="BMZ54" s="1"/>
      <c r="BNA54" s="1"/>
      <c r="BNB54" s="1"/>
      <c r="BNC54" s="1"/>
      <c r="BND54" s="1"/>
      <c r="BNE54" s="1"/>
      <c r="BNF54" s="1"/>
      <c r="BNG54" s="1"/>
      <c r="BNH54" s="1"/>
      <c r="BNI54" s="1"/>
      <c r="BNJ54" s="1"/>
      <c r="BNK54" s="1"/>
      <c r="BNL54" s="1"/>
      <c r="BNM54" s="1"/>
      <c r="BNN54" s="1"/>
      <c r="BNO54" s="1"/>
      <c r="BNP54" s="1"/>
      <c r="BNQ54" s="1"/>
      <c r="BNR54" s="1"/>
      <c r="BNS54" s="1"/>
      <c r="BNT54" s="1"/>
      <c r="BNU54" s="1"/>
      <c r="BNV54" s="1"/>
      <c r="BNW54" s="1"/>
      <c r="BNX54" s="1"/>
      <c r="BNY54" s="1"/>
      <c r="BNZ54" s="1"/>
      <c r="BOA54" s="1"/>
      <c r="BOB54" s="1"/>
      <c r="BOC54" s="1"/>
      <c r="BOD54" s="1"/>
      <c r="BOE54" s="1"/>
      <c r="BOF54" s="1"/>
      <c r="BOG54" s="1"/>
      <c r="BOH54" s="1"/>
      <c r="BOI54" s="1"/>
      <c r="BOJ54" s="1"/>
      <c r="BOK54" s="1"/>
      <c r="BOL54" s="1"/>
      <c r="BOM54" s="1"/>
      <c r="BON54" s="1"/>
      <c r="BOO54" s="1"/>
      <c r="BOP54" s="1"/>
      <c r="BOQ54" s="1"/>
      <c r="BOR54" s="1"/>
      <c r="BOS54" s="1"/>
      <c r="BOT54" s="1"/>
      <c r="BOU54" s="1"/>
      <c r="BOV54" s="1"/>
      <c r="BOW54" s="1"/>
      <c r="BOX54" s="1"/>
      <c r="BOY54" s="1"/>
      <c r="BOZ54" s="1"/>
      <c r="BPA54" s="1"/>
      <c r="BPB54" s="1"/>
      <c r="BPC54" s="1"/>
      <c r="BPD54" s="1"/>
      <c r="BPE54" s="1"/>
      <c r="BPF54" s="1"/>
      <c r="BPG54" s="1"/>
      <c r="BPH54" s="1"/>
      <c r="BPI54" s="1"/>
      <c r="BPJ54" s="1"/>
      <c r="BPK54" s="1"/>
      <c r="BPL54" s="1"/>
      <c r="BPM54" s="1"/>
      <c r="BPN54" s="1"/>
      <c r="BPO54" s="1"/>
      <c r="BPP54" s="1"/>
      <c r="BPQ54" s="1"/>
      <c r="BPR54" s="1"/>
      <c r="BPS54" s="1"/>
      <c r="BPT54" s="1"/>
      <c r="BPU54" s="1"/>
      <c r="BPV54" s="1"/>
      <c r="BPW54" s="1"/>
      <c r="BPX54" s="1"/>
      <c r="BPY54" s="1"/>
      <c r="BPZ54" s="1"/>
      <c r="BQA54" s="1"/>
      <c r="BQB54" s="1"/>
      <c r="BQC54" s="1"/>
      <c r="BQD54" s="1"/>
      <c r="BQE54" s="1"/>
      <c r="BQF54" s="1"/>
      <c r="BQG54" s="1"/>
      <c r="BQH54" s="1"/>
      <c r="BQI54" s="1"/>
      <c r="BQJ54" s="1"/>
      <c r="BQK54" s="1"/>
      <c r="BQL54" s="1"/>
      <c r="BQM54" s="1"/>
      <c r="BQN54" s="1"/>
      <c r="BQO54" s="1"/>
      <c r="BQP54" s="1"/>
      <c r="BQQ54" s="1"/>
      <c r="BQR54" s="1"/>
      <c r="BQS54" s="1"/>
      <c r="BQT54" s="1"/>
      <c r="BQU54" s="1"/>
      <c r="BQV54" s="1"/>
      <c r="BQW54" s="1"/>
      <c r="BQX54" s="1"/>
      <c r="BQY54" s="1"/>
      <c r="BQZ54" s="1"/>
      <c r="BRA54" s="1"/>
      <c r="BRB54" s="1"/>
      <c r="BRC54" s="1"/>
      <c r="BRD54" s="1"/>
      <c r="BRE54" s="1"/>
      <c r="BRF54" s="1"/>
      <c r="BRG54" s="1"/>
      <c r="BRH54" s="1"/>
      <c r="BRI54" s="1"/>
      <c r="BRJ54" s="1"/>
      <c r="BRK54" s="1"/>
      <c r="BRL54" s="1"/>
      <c r="BRM54" s="1"/>
      <c r="BRN54" s="1"/>
      <c r="BRO54" s="1"/>
      <c r="BRP54" s="1"/>
      <c r="BRQ54" s="1"/>
      <c r="BRR54" s="1"/>
      <c r="BRS54" s="1"/>
      <c r="BRT54" s="1"/>
      <c r="BRU54" s="1"/>
      <c r="BRV54" s="1"/>
      <c r="BRW54" s="1"/>
      <c r="BRX54" s="1"/>
      <c r="BRY54" s="1"/>
      <c r="BRZ54" s="1"/>
      <c r="BSA54" s="1"/>
      <c r="BSB54" s="1"/>
      <c r="BSC54" s="1"/>
      <c r="BSD54" s="1"/>
      <c r="BSE54" s="1"/>
      <c r="BSF54" s="1"/>
      <c r="BSG54" s="1"/>
      <c r="BSH54" s="1"/>
      <c r="BSI54" s="1"/>
      <c r="BSJ54" s="1"/>
      <c r="BSK54" s="1"/>
      <c r="BSL54" s="1"/>
      <c r="BSM54" s="1"/>
      <c r="BSN54" s="1"/>
      <c r="BSO54" s="1"/>
      <c r="BSP54" s="1"/>
      <c r="BSQ54" s="1"/>
      <c r="BSR54" s="1"/>
      <c r="BSS54" s="1"/>
      <c r="BST54" s="1"/>
      <c r="BSU54" s="1"/>
      <c r="BSV54" s="1"/>
      <c r="BSW54" s="1"/>
      <c r="BSX54" s="1"/>
      <c r="BSY54" s="1"/>
      <c r="BSZ54" s="1"/>
      <c r="BTA54" s="1"/>
      <c r="BTB54" s="1"/>
      <c r="BTC54" s="1"/>
      <c r="BTD54" s="1"/>
      <c r="BTE54" s="1"/>
      <c r="BTF54" s="1"/>
      <c r="BTG54" s="1"/>
      <c r="BTH54" s="1"/>
      <c r="BTI54" s="1"/>
      <c r="BTJ54" s="1"/>
      <c r="BTK54" s="1"/>
      <c r="BTL54" s="1"/>
      <c r="BTM54" s="1"/>
      <c r="BTN54" s="1"/>
      <c r="BTO54" s="1"/>
      <c r="BTP54" s="1"/>
      <c r="BTQ54" s="1"/>
      <c r="BTR54" s="1"/>
      <c r="BTS54" s="1"/>
      <c r="BTT54" s="1"/>
      <c r="BTU54" s="1"/>
      <c r="BTV54" s="1"/>
      <c r="BTW54" s="1"/>
      <c r="BTX54" s="1"/>
      <c r="BTY54" s="1"/>
      <c r="BTZ54" s="1"/>
      <c r="BUA54" s="1"/>
      <c r="BUB54" s="1"/>
      <c r="BUC54" s="1"/>
      <c r="BUD54" s="1"/>
      <c r="BUE54" s="1"/>
      <c r="BUF54" s="1"/>
      <c r="BUG54" s="1"/>
      <c r="BUH54" s="1"/>
      <c r="BUI54" s="1"/>
      <c r="BUJ54" s="1"/>
      <c r="BUK54" s="1"/>
      <c r="BUL54" s="1"/>
      <c r="BUM54" s="1"/>
      <c r="BUN54" s="1"/>
      <c r="BUO54" s="1"/>
      <c r="BUP54" s="1"/>
      <c r="BUQ54" s="1"/>
      <c r="BUR54" s="1"/>
      <c r="BUS54" s="1"/>
      <c r="BUT54" s="1"/>
      <c r="BUU54" s="1"/>
      <c r="BUV54" s="1"/>
      <c r="BUW54" s="1"/>
      <c r="BUX54" s="1"/>
      <c r="BUY54" s="1"/>
      <c r="BUZ54" s="1"/>
      <c r="BVA54" s="1"/>
      <c r="BVB54" s="1"/>
      <c r="BVC54" s="1"/>
      <c r="BVD54" s="1"/>
      <c r="BVE54" s="1"/>
      <c r="BVF54" s="1"/>
      <c r="BVG54" s="1"/>
      <c r="BVH54" s="1"/>
      <c r="BVI54" s="1"/>
      <c r="BVJ54" s="1"/>
      <c r="BVK54" s="1"/>
      <c r="BVL54" s="1"/>
      <c r="BVM54" s="1"/>
      <c r="BVN54" s="1"/>
      <c r="BVO54" s="1"/>
      <c r="BVP54" s="1"/>
      <c r="BVQ54" s="1"/>
      <c r="BVR54" s="1"/>
      <c r="BVS54" s="1"/>
      <c r="BVT54" s="1"/>
      <c r="BVU54" s="1"/>
      <c r="BVV54" s="1"/>
      <c r="BVW54" s="1"/>
      <c r="BVX54" s="1"/>
      <c r="BVY54" s="1"/>
      <c r="BVZ54" s="1"/>
      <c r="BWA54" s="1"/>
      <c r="BWB54" s="1"/>
      <c r="BWC54" s="1"/>
      <c r="BWD54" s="1"/>
      <c r="BWE54" s="1"/>
      <c r="BWF54" s="1"/>
      <c r="BWG54" s="1"/>
      <c r="BWH54" s="1"/>
      <c r="BWI54" s="1"/>
      <c r="BWJ54" s="1"/>
      <c r="BWK54" s="1"/>
      <c r="BWL54" s="1"/>
      <c r="BWM54" s="1"/>
      <c r="BWN54" s="1"/>
      <c r="BWO54" s="1"/>
      <c r="BWP54" s="1"/>
      <c r="BWQ54" s="1"/>
      <c r="BWR54" s="1"/>
      <c r="BWS54" s="1"/>
      <c r="BWT54" s="1"/>
      <c r="BWU54" s="1"/>
      <c r="BWV54" s="1"/>
      <c r="BWW54" s="1"/>
      <c r="BWX54" s="1"/>
      <c r="BWY54" s="1"/>
      <c r="BWZ54" s="1"/>
      <c r="BXA54" s="1"/>
      <c r="BXB54" s="1"/>
      <c r="BXC54" s="1"/>
      <c r="BXD54" s="1"/>
      <c r="BXE54" s="1"/>
      <c r="BXF54" s="1"/>
      <c r="BXG54" s="1"/>
      <c r="BXH54" s="1"/>
      <c r="BXI54" s="1"/>
      <c r="BXJ54" s="1"/>
      <c r="BXK54" s="1"/>
      <c r="BXL54" s="1"/>
      <c r="BXM54" s="1"/>
      <c r="BXN54" s="1"/>
      <c r="BXO54" s="1"/>
      <c r="BXP54" s="1"/>
      <c r="BXQ54" s="1"/>
      <c r="BXR54" s="1"/>
      <c r="BXS54" s="1"/>
      <c r="BXT54" s="1"/>
      <c r="BXU54" s="1"/>
      <c r="BXV54" s="1"/>
      <c r="BXW54" s="1"/>
      <c r="BXX54" s="1"/>
      <c r="BXY54" s="1"/>
      <c r="BXZ54" s="1"/>
      <c r="BYA54" s="1"/>
      <c r="BYB54" s="1"/>
      <c r="BYC54" s="1"/>
      <c r="BYD54" s="1"/>
      <c r="BYE54" s="1"/>
      <c r="BYF54" s="1"/>
      <c r="BYG54" s="1"/>
      <c r="BYH54" s="1"/>
      <c r="BYI54" s="1"/>
      <c r="BYJ54" s="1"/>
      <c r="BYK54" s="1"/>
      <c r="BYL54" s="1"/>
      <c r="BYM54" s="1"/>
      <c r="BYN54" s="1"/>
      <c r="BYO54" s="1"/>
      <c r="BYP54" s="1"/>
      <c r="BYQ54" s="1"/>
      <c r="BYR54" s="1"/>
      <c r="BYS54" s="1"/>
      <c r="BYT54" s="1"/>
      <c r="BYU54" s="1"/>
      <c r="BYV54" s="1"/>
      <c r="BYW54" s="1"/>
      <c r="BYX54" s="1"/>
      <c r="BYY54" s="1"/>
      <c r="BYZ54" s="1"/>
      <c r="BZA54" s="1"/>
      <c r="BZB54" s="1"/>
      <c r="BZC54" s="1"/>
      <c r="BZD54" s="1"/>
      <c r="BZE54" s="1"/>
      <c r="BZF54" s="1"/>
      <c r="BZG54" s="1"/>
      <c r="BZH54" s="1"/>
      <c r="BZI54" s="1"/>
      <c r="BZJ54" s="1"/>
      <c r="BZK54" s="1"/>
      <c r="BZL54" s="1"/>
      <c r="BZM54" s="1"/>
      <c r="BZN54" s="1"/>
      <c r="BZO54" s="1"/>
      <c r="BZP54" s="1"/>
      <c r="BZQ54" s="1"/>
      <c r="BZR54" s="1"/>
      <c r="BZS54" s="1"/>
      <c r="BZT54" s="1"/>
      <c r="BZU54" s="1"/>
      <c r="BZV54" s="1"/>
      <c r="BZW54" s="1"/>
      <c r="BZX54" s="1"/>
      <c r="BZY54" s="1"/>
      <c r="BZZ54" s="1"/>
      <c r="CAA54" s="1"/>
      <c r="CAB54" s="1"/>
      <c r="CAC54" s="1"/>
      <c r="CAD54" s="1"/>
      <c r="CAE54" s="1"/>
      <c r="CAF54" s="1"/>
      <c r="CAG54" s="1"/>
      <c r="CAH54" s="1"/>
      <c r="CAI54" s="1"/>
      <c r="CAJ54" s="1"/>
      <c r="CAK54" s="1"/>
      <c r="CAL54" s="1"/>
      <c r="CAM54" s="1"/>
      <c r="CAN54" s="1"/>
      <c r="CAO54" s="1"/>
      <c r="CAP54" s="1"/>
      <c r="CAQ54" s="1"/>
      <c r="CAR54" s="1"/>
      <c r="CAS54" s="1"/>
      <c r="CAT54" s="1"/>
      <c r="CAU54" s="1"/>
      <c r="CAV54" s="1"/>
      <c r="CAW54" s="1"/>
      <c r="CAX54" s="1"/>
      <c r="CAY54" s="1"/>
      <c r="CAZ54" s="1"/>
      <c r="CBA54" s="1"/>
      <c r="CBB54" s="1"/>
      <c r="CBC54" s="1"/>
      <c r="CBD54" s="1"/>
      <c r="CBE54" s="1"/>
      <c r="CBF54" s="1"/>
      <c r="CBG54" s="1"/>
      <c r="CBH54" s="1"/>
      <c r="CBI54" s="1"/>
      <c r="CBJ54" s="1"/>
      <c r="CBK54" s="1"/>
      <c r="CBL54" s="1"/>
      <c r="CBM54" s="1"/>
      <c r="CBN54" s="1"/>
      <c r="CBO54" s="1"/>
      <c r="CBP54" s="1"/>
      <c r="CBQ54" s="1"/>
      <c r="CBR54" s="1"/>
      <c r="CBS54" s="1"/>
      <c r="CBT54" s="1"/>
      <c r="CBU54" s="1"/>
      <c r="CBV54" s="1"/>
      <c r="CBW54" s="1"/>
      <c r="CBX54" s="1"/>
      <c r="CBY54" s="1"/>
      <c r="CBZ54" s="1"/>
      <c r="CCA54" s="1"/>
      <c r="CCB54" s="1"/>
      <c r="CCC54" s="1"/>
      <c r="CCD54" s="1"/>
      <c r="CCE54" s="1"/>
      <c r="CCF54" s="1"/>
      <c r="CCG54" s="1"/>
      <c r="CCH54" s="1"/>
      <c r="CCI54" s="1"/>
      <c r="CCJ54" s="1"/>
      <c r="CCK54" s="1"/>
      <c r="CCL54" s="1"/>
      <c r="CCM54" s="1"/>
      <c r="CCN54" s="1"/>
      <c r="CCO54" s="1"/>
      <c r="CCP54" s="1"/>
      <c r="CCQ54" s="1"/>
      <c r="CCR54" s="1"/>
      <c r="CCS54" s="1"/>
      <c r="CCT54" s="1"/>
      <c r="CCU54" s="1"/>
      <c r="CCV54" s="1"/>
      <c r="CCW54" s="1"/>
      <c r="CCX54" s="1"/>
      <c r="CCY54" s="1"/>
      <c r="CCZ54" s="1"/>
      <c r="CDA54" s="1"/>
      <c r="CDB54" s="1"/>
      <c r="CDC54" s="1"/>
      <c r="CDD54" s="1"/>
      <c r="CDE54" s="1"/>
      <c r="CDF54" s="1"/>
      <c r="CDG54" s="1"/>
      <c r="CDH54" s="1"/>
      <c r="CDI54" s="1"/>
      <c r="CDJ54" s="1"/>
      <c r="CDK54" s="1"/>
      <c r="CDL54" s="1"/>
      <c r="CDM54" s="1"/>
      <c r="CDN54" s="1"/>
      <c r="CDO54" s="1"/>
      <c r="CDP54" s="1"/>
      <c r="CDQ54" s="1"/>
      <c r="CDR54" s="1"/>
      <c r="CDS54" s="1"/>
      <c r="CDT54" s="1"/>
      <c r="CDU54" s="1"/>
      <c r="CDV54" s="1"/>
      <c r="CDW54" s="1"/>
      <c r="CDX54" s="1"/>
      <c r="CDY54" s="1"/>
      <c r="CDZ54" s="1"/>
      <c r="CEA54" s="1"/>
      <c r="CEB54" s="1"/>
      <c r="CEC54" s="1"/>
      <c r="CED54" s="1"/>
      <c r="CEE54" s="1"/>
      <c r="CEF54" s="1"/>
      <c r="CEG54" s="1"/>
      <c r="CEH54" s="1"/>
      <c r="CEI54" s="1"/>
      <c r="CEJ54" s="1"/>
      <c r="CEK54" s="1"/>
      <c r="CEL54" s="1"/>
      <c r="CEM54" s="1"/>
      <c r="CEN54" s="1"/>
      <c r="CEO54" s="1"/>
      <c r="CEP54" s="1"/>
      <c r="CEQ54" s="1"/>
      <c r="CER54" s="1"/>
      <c r="CES54" s="1"/>
      <c r="CET54" s="1"/>
      <c r="CEU54" s="1"/>
      <c r="CEV54" s="1"/>
      <c r="CEW54" s="1"/>
      <c r="CEX54" s="1"/>
      <c r="CEY54" s="1"/>
      <c r="CEZ54" s="1"/>
      <c r="CFA54" s="1"/>
      <c r="CFB54" s="1"/>
      <c r="CFC54" s="1"/>
      <c r="CFD54" s="1"/>
      <c r="CFE54" s="1"/>
      <c r="CFF54" s="1"/>
      <c r="CFG54" s="1"/>
      <c r="CFH54" s="1"/>
      <c r="CFI54" s="1"/>
      <c r="CFJ54" s="1"/>
      <c r="CFK54" s="1"/>
      <c r="CFL54" s="1"/>
      <c r="CFM54" s="1"/>
      <c r="CFN54" s="1"/>
      <c r="CFO54" s="1"/>
      <c r="CFP54" s="1"/>
      <c r="CFQ54" s="1"/>
      <c r="CFR54" s="1"/>
      <c r="CFS54" s="1"/>
      <c r="CFT54" s="1"/>
      <c r="CFU54" s="1"/>
      <c r="CFV54" s="1"/>
      <c r="CFW54" s="1"/>
      <c r="CFX54" s="1"/>
      <c r="CFY54" s="1"/>
      <c r="CFZ54" s="1"/>
      <c r="CGA54" s="1"/>
      <c r="CGB54" s="1"/>
      <c r="CGC54" s="1"/>
      <c r="CGD54" s="1"/>
      <c r="CGE54" s="1"/>
      <c r="CGF54" s="1"/>
      <c r="CGG54" s="1"/>
      <c r="CGH54" s="1"/>
      <c r="CGI54" s="1"/>
      <c r="CGJ54" s="1"/>
      <c r="CGK54" s="1"/>
      <c r="CGL54" s="1"/>
      <c r="CGM54" s="1"/>
      <c r="CGN54" s="1"/>
      <c r="CGO54" s="1"/>
      <c r="CGP54" s="1"/>
      <c r="CGQ54" s="1"/>
      <c r="CGR54" s="1"/>
      <c r="CGS54" s="1"/>
      <c r="CGT54" s="1"/>
      <c r="CGU54" s="1"/>
      <c r="CGV54" s="1"/>
      <c r="CGW54" s="1"/>
      <c r="CGX54" s="1"/>
      <c r="CGY54" s="1"/>
      <c r="CGZ54" s="1"/>
      <c r="CHA54" s="1"/>
      <c r="CHB54" s="1"/>
      <c r="CHC54" s="1"/>
      <c r="CHD54" s="1"/>
      <c r="CHE54" s="1"/>
      <c r="CHF54" s="1"/>
      <c r="CHG54" s="1"/>
      <c r="CHH54" s="1"/>
      <c r="CHI54" s="1"/>
      <c r="CHJ54" s="1"/>
      <c r="CHK54" s="1"/>
      <c r="CHL54" s="1"/>
      <c r="CHM54" s="1"/>
      <c r="CHN54" s="1"/>
      <c r="CHO54" s="1"/>
      <c r="CHP54" s="1"/>
      <c r="CHQ54" s="1"/>
      <c r="CHR54" s="1"/>
      <c r="CHS54" s="1"/>
      <c r="CHT54" s="1"/>
      <c r="CHU54" s="1"/>
      <c r="CHV54" s="1"/>
      <c r="CHW54" s="1"/>
      <c r="CHX54" s="1"/>
      <c r="CHY54" s="1"/>
      <c r="CHZ54" s="1"/>
      <c r="CIA54" s="1"/>
      <c r="CIB54" s="1"/>
      <c r="CIC54" s="1"/>
      <c r="CID54" s="1"/>
      <c r="CIE54" s="1"/>
      <c r="CIF54" s="1"/>
      <c r="CIG54" s="1"/>
      <c r="CIH54" s="1"/>
      <c r="CII54" s="1"/>
      <c r="CIJ54" s="1"/>
      <c r="CIK54" s="1"/>
      <c r="CIL54" s="1"/>
      <c r="CIM54" s="1"/>
      <c r="CIN54" s="1"/>
      <c r="CIO54" s="1"/>
      <c r="CIP54" s="1"/>
      <c r="CIQ54" s="1"/>
      <c r="CIR54" s="1"/>
      <c r="CIS54" s="1"/>
      <c r="CIT54" s="1"/>
      <c r="CIU54" s="1"/>
      <c r="CIV54" s="1"/>
      <c r="CIW54" s="1"/>
      <c r="CIX54" s="1"/>
      <c r="CIY54" s="1"/>
      <c r="CIZ54" s="1"/>
      <c r="CJA54" s="1"/>
      <c r="CJB54" s="1"/>
      <c r="CJC54" s="1"/>
      <c r="CJD54" s="1"/>
      <c r="CJE54" s="1"/>
      <c r="CJF54" s="1"/>
      <c r="CJG54" s="1"/>
      <c r="CJH54" s="1"/>
      <c r="CJI54" s="1"/>
      <c r="CJJ54" s="1"/>
      <c r="CJK54" s="1"/>
      <c r="CJL54" s="1"/>
      <c r="CJM54" s="1"/>
      <c r="CJN54" s="1"/>
      <c r="CJO54" s="1"/>
      <c r="CJP54" s="1"/>
      <c r="CJQ54" s="1"/>
      <c r="CJR54" s="1"/>
      <c r="CJS54" s="1"/>
      <c r="CJT54" s="1"/>
      <c r="CJU54" s="1"/>
      <c r="CJV54" s="1"/>
      <c r="CJW54" s="1"/>
      <c r="CJX54" s="1"/>
      <c r="CJY54" s="1"/>
      <c r="CJZ54" s="1"/>
      <c r="CKA54" s="1"/>
      <c r="CKB54" s="1"/>
      <c r="CKC54" s="1"/>
      <c r="CKD54" s="1"/>
      <c r="CKE54" s="1"/>
      <c r="CKF54" s="1"/>
      <c r="CKG54" s="1"/>
      <c r="CKH54" s="1"/>
      <c r="CKI54" s="1"/>
      <c r="CKJ54" s="1"/>
      <c r="CKK54" s="1"/>
      <c r="CKL54" s="1"/>
      <c r="CKM54" s="1"/>
      <c r="CKN54" s="1"/>
      <c r="CKO54" s="1"/>
      <c r="CKP54" s="1"/>
      <c r="CKQ54" s="1"/>
      <c r="CKR54" s="1"/>
      <c r="CKS54" s="1"/>
      <c r="CKT54" s="1"/>
      <c r="CKU54" s="1"/>
      <c r="CKV54" s="1"/>
      <c r="CKW54" s="1"/>
      <c r="CKX54" s="1"/>
      <c r="CKY54" s="1"/>
      <c r="CKZ54" s="1"/>
      <c r="CLA54" s="1"/>
      <c r="CLB54" s="1"/>
      <c r="CLC54" s="1"/>
      <c r="CLD54" s="1"/>
      <c r="CLE54" s="1"/>
      <c r="CLF54" s="1"/>
      <c r="CLG54" s="1"/>
      <c r="CLH54" s="1"/>
      <c r="CLI54" s="1"/>
      <c r="CLJ54" s="1"/>
      <c r="CLK54" s="1"/>
      <c r="CLL54" s="1"/>
      <c r="CLM54" s="1"/>
      <c r="CLN54" s="1"/>
      <c r="CLO54" s="1"/>
      <c r="CLP54" s="1"/>
      <c r="CLQ54" s="1"/>
      <c r="CLR54" s="1"/>
      <c r="CLS54" s="1"/>
      <c r="CLT54" s="1"/>
      <c r="CLU54" s="1"/>
      <c r="CLV54" s="1"/>
      <c r="CLW54" s="1"/>
      <c r="CLX54" s="1"/>
      <c r="CLY54" s="1"/>
      <c r="CLZ54" s="1"/>
      <c r="CMA54" s="1"/>
      <c r="CMB54" s="1"/>
      <c r="CMC54" s="1"/>
      <c r="CMD54" s="1"/>
      <c r="CME54" s="1"/>
      <c r="CMF54" s="1"/>
      <c r="CMG54" s="1"/>
      <c r="CMH54" s="1"/>
      <c r="CMI54" s="1"/>
      <c r="CMJ54" s="1"/>
      <c r="CMK54" s="1"/>
      <c r="CML54" s="1"/>
      <c r="CMM54" s="1"/>
      <c r="CMN54" s="1"/>
      <c r="CMO54" s="1"/>
      <c r="CMP54" s="1"/>
      <c r="CMQ54" s="1"/>
      <c r="CMR54" s="1"/>
      <c r="CMS54" s="1"/>
      <c r="CMT54" s="1"/>
      <c r="CMU54" s="1"/>
      <c r="CMV54" s="1"/>
      <c r="CMW54" s="1"/>
      <c r="CMX54" s="1"/>
      <c r="CMY54" s="1"/>
      <c r="CMZ54" s="1"/>
      <c r="CNA54" s="1"/>
      <c r="CNB54" s="1"/>
      <c r="CNC54" s="1"/>
      <c r="CND54" s="1"/>
      <c r="CNE54" s="1"/>
      <c r="CNF54" s="1"/>
      <c r="CNG54" s="1"/>
      <c r="CNH54" s="1"/>
      <c r="CNI54" s="1"/>
      <c r="CNJ54" s="1"/>
      <c r="CNK54" s="1"/>
      <c r="CNL54" s="1"/>
      <c r="CNM54" s="1"/>
      <c r="CNN54" s="1"/>
      <c r="CNO54" s="1"/>
      <c r="CNP54" s="1"/>
      <c r="CNQ54" s="1"/>
      <c r="CNR54" s="1"/>
      <c r="CNS54" s="1"/>
      <c r="CNT54" s="1"/>
      <c r="CNU54" s="1"/>
      <c r="CNV54" s="1"/>
      <c r="CNW54" s="1"/>
      <c r="CNX54" s="1"/>
      <c r="CNY54" s="1"/>
      <c r="CNZ54" s="1"/>
      <c r="COA54" s="1"/>
      <c r="COB54" s="1"/>
      <c r="COC54" s="1"/>
      <c r="COD54" s="1"/>
      <c r="COE54" s="1"/>
      <c r="COF54" s="1"/>
      <c r="COG54" s="1"/>
      <c r="COH54" s="1"/>
      <c r="COI54" s="1"/>
      <c r="COJ54" s="1"/>
      <c r="COK54" s="1"/>
      <c r="COL54" s="1"/>
      <c r="COM54" s="1"/>
      <c r="CON54" s="1"/>
      <c r="COO54" s="1"/>
      <c r="COP54" s="1"/>
      <c r="COQ54" s="1"/>
      <c r="COR54" s="1"/>
      <c r="COS54" s="1"/>
      <c r="COT54" s="1"/>
      <c r="COU54" s="1"/>
      <c r="COV54" s="1"/>
      <c r="COW54" s="1"/>
      <c r="COX54" s="1"/>
      <c r="COY54" s="1"/>
      <c r="COZ54" s="1"/>
      <c r="CPA54" s="1"/>
      <c r="CPB54" s="1"/>
      <c r="CPC54" s="1"/>
      <c r="CPD54" s="1"/>
      <c r="CPE54" s="1"/>
      <c r="CPF54" s="1"/>
      <c r="CPG54" s="1"/>
      <c r="CPH54" s="1"/>
      <c r="CPI54" s="1"/>
      <c r="CPJ54" s="1"/>
      <c r="CPK54" s="1"/>
      <c r="CPL54" s="1"/>
      <c r="CPM54" s="1"/>
      <c r="CPN54" s="1"/>
      <c r="CPO54" s="1"/>
      <c r="CPP54" s="1"/>
      <c r="CPQ54" s="1"/>
      <c r="CPR54" s="1"/>
      <c r="CPS54" s="1"/>
      <c r="CPT54" s="1"/>
      <c r="CPU54" s="1"/>
      <c r="CPV54" s="1"/>
      <c r="CPW54" s="1"/>
      <c r="CPX54" s="1"/>
      <c r="CPY54" s="1"/>
      <c r="CPZ54" s="1"/>
      <c r="CQA54" s="1"/>
      <c r="CQB54" s="1"/>
      <c r="CQC54" s="1"/>
      <c r="CQD54" s="1"/>
      <c r="CQE54" s="1"/>
      <c r="CQF54" s="1"/>
      <c r="CQG54" s="1"/>
      <c r="CQH54" s="1"/>
      <c r="CQI54" s="1"/>
      <c r="CQJ54" s="1"/>
      <c r="CQK54" s="1"/>
      <c r="CQL54" s="1"/>
      <c r="CQM54" s="1"/>
      <c r="CQN54" s="1"/>
      <c r="CQO54" s="1"/>
      <c r="CQP54" s="1"/>
      <c r="CQQ54" s="1"/>
      <c r="CQR54" s="1"/>
      <c r="CQS54" s="1"/>
      <c r="CQT54" s="1"/>
      <c r="CQU54" s="1"/>
      <c r="CQV54" s="1"/>
      <c r="CQW54" s="1"/>
      <c r="CQX54" s="1"/>
      <c r="CQY54" s="1"/>
      <c r="CQZ54" s="1"/>
      <c r="CRA54" s="1"/>
      <c r="CRB54" s="1"/>
      <c r="CRC54" s="1"/>
      <c r="CRD54" s="1"/>
      <c r="CRE54" s="1"/>
      <c r="CRF54" s="1"/>
      <c r="CRG54" s="1"/>
      <c r="CRH54" s="1"/>
      <c r="CRI54" s="1"/>
      <c r="CRJ54" s="1"/>
      <c r="CRK54" s="1"/>
      <c r="CRL54" s="1"/>
      <c r="CRM54" s="1"/>
      <c r="CRN54" s="1"/>
      <c r="CRO54" s="1"/>
      <c r="CRP54" s="1"/>
      <c r="CRQ54" s="1"/>
      <c r="CRR54" s="1"/>
      <c r="CRS54" s="1"/>
      <c r="CRT54" s="1"/>
      <c r="CRU54" s="1"/>
      <c r="CRV54" s="1"/>
      <c r="CRW54" s="1"/>
      <c r="CRX54" s="1"/>
      <c r="CRY54" s="1"/>
      <c r="CRZ54" s="1"/>
      <c r="CSA54" s="1"/>
      <c r="CSB54" s="1"/>
      <c r="CSC54" s="1"/>
      <c r="CSD54" s="1"/>
      <c r="CSE54" s="1"/>
      <c r="CSF54" s="1"/>
      <c r="CSG54" s="1"/>
      <c r="CSH54" s="1"/>
      <c r="CSI54" s="1"/>
      <c r="CSJ54" s="1"/>
      <c r="CSK54" s="1"/>
      <c r="CSL54" s="1"/>
      <c r="CSM54" s="1"/>
      <c r="CSN54" s="1"/>
      <c r="CSO54" s="1"/>
      <c r="CSP54" s="1"/>
      <c r="CSQ54" s="1"/>
      <c r="CSR54" s="1"/>
      <c r="CSS54" s="1"/>
      <c r="CST54" s="1"/>
      <c r="CSU54" s="1"/>
      <c r="CSV54" s="1"/>
      <c r="CSW54" s="1"/>
      <c r="CSX54" s="1"/>
      <c r="CSY54" s="1"/>
      <c r="CSZ54" s="1"/>
      <c r="CTA54" s="1"/>
      <c r="CTB54" s="1"/>
      <c r="CTC54" s="1"/>
      <c r="CTD54" s="1"/>
      <c r="CTE54" s="1"/>
      <c r="CTF54" s="1"/>
      <c r="CTG54" s="1"/>
      <c r="CTH54" s="1"/>
      <c r="CTI54" s="1"/>
      <c r="CTJ54" s="1"/>
      <c r="CTK54" s="1"/>
      <c r="CTL54" s="1"/>
      <c r="CTM54" s="1"/>
      <c r="CTN54" s="1"/>
      <c r="CTO54" s="1"/>
      <c r="CTP54" s="1"/>
      <c r="CTQ54" s="1"/>
      <c r="CTR54" s="1"/>
      <c r="CTS54" s="1"/>
      <c r="CTT54" s="1"/>
      <c r="CTU54" s="1"/>
      <c r="CTV54" s="1"/>
      <c r="CTW54" s="1"/>
      <c r="CTX54" s="1"/>
      <c r="CTY54" s="1"/>
      <c r="CTZ54" s="1"/>
      <c r="CUA54" s="1"/>
      <c r="CUB54" s="1"/>
      <c r="CUC54" s="1"/>
      <c r="CUD54" s="1"/>
      <c r="CUE54" s="1"/>
      <c r="CUF54" s="1"/>
      <c r="CUG54" s="1"/>
      <c r="CUH54" s="1"/>
      <c r="CUI54" s="1"/>
      <c r="CUJ54" s="1"/>
      <c r="CUK54" s="1"/>
      <c r="CUL54" s="1"/>
      <c r="CUM54" s="1"/>
      <c r="CUN54" s="1"/>
      <c r="CUO54" s="1"/>
      <c r="CUP54" s="1"/>
      <c r="CUQ54" s="1"/>
      <c r="CUR54" s="1"/>
      <c r="CUS54" s="1"/>
      <c r="CUT54" s="1"/>
      <c r="CUU54" s="1"/>
      <c r="CUV54" s="1"/>
      <c r="CUW54" s="1"/>
      <c r="CUX54" s="1"/>
      <c r="CUY54" s="1"/>
      <c r="CUZ54" s="1"/>
      <c r="CVA54" s="1"/>
      <c r="CVB54" s="1"/>
      <c r="CVC54" s="1"/>
      <c r="CVD54" s="1"/>
      <c r="CVE54" s="1"/>
      <c r="CVF54" s="1"/>
      <c r="CVG54" s="1"/>
      <c r="CVH54" s="1"/>
      <c r="CVI54" s="1"/>
      <c r="CVJ54" s="1"/>
      <c r="CVK54" s="1"/>
      <c r="CVL54" s="1"/>
      <c r="CVM54" s="1"/>
      <c r="CVN54" s="1"/>
      <c r="CVO54" s="1"/>
      <c r="CVP54" s="1"/>
      <c r="CVQ54" s="1"/>
      <c r="CVR54" s="1"/>
      <c r="CVS54" s="1"/>
      <c r="CVT54" s="1"/>
      <c r="CVU54" s="1"/>
      <c r="CVV54" s="1"/>
      <c r="CVW54" s="1"/>
      <c r="CVX54" s="1"/>
      <c r="CVY54" s="1"/>
      <c r="CVZ54" s="1"/>
      <c r="CWA54" s="1"/>
      <c r="CWB54" s="1"/>
      <c r="CWC54" s="1"/>
      <c r="CWD54" s="1"/>
      <c r="CWE54" s="1"/>
      <c r="CWF54" s="1"/>
      <c r="CWG54" s="1"/>
      <c r="CWH54" s="1"/>
      <c r="CWI54" s="1"/>
      <c r="CWJ54" s="1"/>
      <c r="CWK54" s="1"/>
      <c r="CWL54" s="1"/>
      <c r="CWM54" s="1"/>
      <c r="CWN54" s="1"/>
      <c r="CWO54" s="1"/>
      <c r="CWP54" s="1"/>
      <c r="CWQ54" s="1"/>
      <c r="CWR54" s="1"/>
      <c r="CWS54" s="1"/>
      <c r="CWT54" s="1"/>
      <c r="CWU54" s="1"/>
      <c r="CWV54" s="1"/>
      <c r="CWW54" s="1"/>
      <c r="CWX54" s="1"/>
      <c r="CWY54" s="1"/>
      <c r="CWZ54" s="1"/>
      <c r="CXA54" s="1"/>
      <c r="CXB54" s="1"/>
      <c r="CXC54" s="1"/>
      <c r="CXD54" s="1"/>
      <c r="CXE54" s="1"/>
      <c r="CXF54" s="1"/>
      <c r="CXG54" s="1"/>
      <c r="CXH54" s="1"/>
      <c r="CXI54" s="1"/>
      <c r="CXJ54" s="1"/>
      <c r="CXK54" s="1"/>
      <c r="CXL54" s="1"/>
      <c r="CXM54" s="1"/>
      <c r="CXN54" s="1"/>
      <c r="CXO54" s="1"/>
      <c r="CXP54" s="1"/>
      <c r="CXQ54" s="1"/>
      <c r="CXR54" s="1"/>
      <c r="CXS54" s="1"/>
      <c r="CXT54" s="1"/>
      <c r="CXU54" s="1"/>
      <c r="CXV54" s="1"/>
      <c r="CXW54" s="1"/>
      <c r="CXX54" s="1"/>
      <c r="CXY54" s="1"/>
      <c r="CXZ54" s="1"/>
      <c r="CYA54" s="1"/>
      <c r="CYB54" s="1"/>
      <c r="CYC54" s="1"/>
      <c r="CYD54" s="1"/>
      <c r="CYE54" s="1"/>
      <c r="CYF54" s="1"/>
      <c r="CYG54" s="1"/>
      <c r="CYH54" s="1"/>
      <c r="CYI54" s="1"/>
      <c r="CYJ54" s="1"/>
      <c r="CYK54" s="1"/>
      <c r="CYL54" s="1"/>
      <c r="CYM54" s="1"/>
      <c r="CYN54" s="1"/>
      <c r="CYO54" s="1"/>
      <c r="CYP54" s="1"/>
      <c r="CYQ54" s="1"/>
      <c r="CYR54" s="1"/>
      <c r="CYS54" s="1"/>
      <c r="CYT54" s="1"/>
      <c r="CYU54" s="1"/>
      <c r="CYV54" s="1"/>
      <c r="CYW54" s="1"/>
      <c r="CYX54" s="1"/>
      <c r="CYY54" s="1"/>
      <c r="CYZ54" s="1"/>
      <c r="CZA54" s="1"/>
      <c r="CZB54" s="1"/>
      <c r="CZC54" s="1"/>
      <c r="CZD54" s="1"/>
      <c r="CZE54" s="1"/>
      <c r="CZF54" s="1"/>
      <c r="CZG54" s="1"/>
      <c r="CZH54" s="1"/>
      <c r="CZI54" s="1"/>
      <c r="CZJ54" s="1"/>
      <c r="CZK54" s="1"/>
      <c r="CZL54" s="1"/>
      <c r="CZM54" s="1"/>
      <c r="CZN54" s="1"/>
      <c r="CZO54" s="1"/>
      <c r="CZP54" s="1"/>
      <c r="CZQ54" s="1"/>
      <c r="CZR54" s="1"/>
      <c r="CZS54" s="1"/>
      <c r="CZT54" s="1"/>
      <c r="CZU54" s="1"/>
      <c r="CZV54" s="1"/>
      <c r="CZW54" s="1"/>
      <c r="CZX54" s="1"/>
      <c r="CZY54" s="1"/>
      <c r="CZZ54" s="1"/>
      <c r="DAA54" s="1"/>
      <c r="DAB54" s="1"/>
      <c r="DAC54" s="1"/>
      <c r="DAD54" s="1"/>
      <c r="DAE54" s="1"/>
      <c r="DAF54" s="1"/>
      <c r="DAG54" s="1"/>
      <c r="DAH54" s="1"/>
      <c r="DAI54" s="1"/>
      <c r="DAJ54" s="1"/>
      <c r="DAK54" s="1"/>
      <c r="DAL54" s="1"/>
      <c r="DAM54" s="1"/>
      <c r="DAN54" s="1"/>
      <c r="DAO54" s="1"/>
      <c r="DAP54" s="1"/>
      <c r="DAQ54" s="1"/>
      <c r="DAR54" s="1"/>
      <c r="DAS54" s="1"/>
      <c r="DAT54" s="1"/>
      <c r="DAU54" s="1"/>
      <c r="DAV54" s="1"/>
      <c r="DAW54" s="1"/>
      <c r="DAX54" s="1"/>
      <c r="DAY54" s="1"/>
      <c r="DAZ54" s="1"/>
      <c r="DBA54" s="1"/>
      <c r="DBB54" s="1"/>
      <c r="DBC54" s="1"/>
      <c r="DBD54" s="1"/>
      <c r="DBE54" s="1"/>
      <c r="DBF54" s="1"/>
      <c r="DBG54" s="1"/>
      <c r="DBH54" s="1"/>
      <c r="DBI54" s="1"/>
      <c r="DBJ54" s="1"/>
      <c r="DBK54" s="1"/>
      <c r="DBL54" s="1"/>
      <c r="DBM54" s="1"/>
      <c r="DBN54" s="1"/>
      <c r="DBO54" s="1"/>
      <c r="DBP54" s="1"/>
      <c r="DBQ54" s="1"/>
      <c r="DBR54" s="1"/>
      <c r="DBS54" s="1"/>
      <c r="DBT54" s="1"/>
      <c r="DBU54" s="1"/>
      <c r="DBV54" s="1"/>
      <c r="DBW54" s="1"/>
      <c r="DBX54" s="1"/>
      <c r="DBY54" s="1"/>
      <c r="DBZ54" s="1"/>
      <c r="DCA54" s="1"/>
      <c r="DCB54" s="1"/>
      <c r="DCC54" s="1"/>
      <c r="DCD54" s="1"/>
      <c r="DCE54" s="1"/>
      <c r="DCF54" s="1"/>
      <c r="DCG54" s="1"/>
      <c r="DCH54" s="1"/>
      <c r="DCI54" s="1"/>
      <c r="DCJ54" s="1"/>
      <c r="DCK54" s="1"/>
      <c r="DCL54" s="1"/>
      <c r="DCM54" s="1"/>
      <c r="DCN54" s="1"/>
      <c r="DCO54" s="1"/>
      <c r="DCP54" s="1"/>
      <c r="DCQ54" s="1"/>
      <c r="DCR54" s="1"/>
      <c r="DCS54" s="1"/>
      <c r="DCT54" s="1"/>
      <c r="DCU54" s="1"/>
      <c r="DCV54" s="1"/>
      <c r="DCW54" s="1"/>
      <c r="DCX54" s="1"/>
      <c r="DCY54" s="1"/>
      <c r="DCZ54" s="1"/>
      <c r="DDA54" s="1"/>
      <c r="DDB54" s="1"/>
      <c r="DDC54" s="1"/>
      <c r="DDD54" s="1"/>
      <c r="DDE54" s="1"/>
      <c r="DDF54" s="1"/>
      <c r="DDG54" s="1"/>
      <c r="DDH54" s="1"/>
      <c r="DDI54" s="1"/>
      <c r="DDJ54" s="1"/>
      <c r="DDK54" s="1"/>
      <c r="DDL54" s="1"/>
      <c r="DDM54" s="1"/>
      <c r="DDN54" s="1"/>
      <c r="DDO54" s="1"/>
      <c r="DDP54" s="1"/>
      <c r="DDQ54" s="1"/>
      <c r="DDR54" s="1"/>
      <c r="DDS54" s="1"/>
      <c r="DDT54" s="1"/>
      <c r="DDU54" s="1"/>
      <c r="DDV54" s="1"/>
      <c r="DDW54" s="1"/>
      <c r="DDX54" s="1"/>
      <c r="DDY54" s="1"/>
      <c r="DDZ54" s="1"/>
      <c r="DEA54" s="1"/>
      <c r="DEB54" s="1"/>
      <c r="DEC54" s="1"/>
      <c r="DED54" s="1"/>
      <c r="DEE54" s="1"/>
      <c r="DEF54" s="1"/>
      <c r="DEG54" s="1"/>
      <c r="DEH54" s="1"/>
      <c r="DEI54" s="1"/>
      <c r="DEJ54" s="1"/>
      <c r="DEK54" s="1"/>
      <c r="DEL54" s="1"/>
      <c r="DEM54" s="1"/>
      <c r="DEN54" s="1"/>
      <c r="DEO54" s="1"/>
      <c r="DEP54" s="1"/>
      <c r="DEQ54" s="1"/>
      <c r="DER54" s="1"/>
      <c r="DES54" s="1"/>
      <c r="DET54" s="1"/>
      <c r="DEU54" s="1"/>
      <c r="DEV54" s="1"/>
      <c r="DEW54" s="1"/>
      <c r="DEX54" s="1"/>
      <c r="DEY54" s="1"/>
      <c r="DEZ54" s="1"/>
      <c r="DFA54" s="1"/>
      <c r="DFB54" s="1"/>
      <c r="DFC54" s="1"/>
      <c r="DFD54" s="1"/>
      <c r="DFE54" s="1"/>
      <c r="DFF54" s="1"/>
      <c r="DFG54" s="1"/>
      <c r="DFH54" s="1"/>
      <c r="DFI54" s="1"/>
      <c r="DFJ54" s="1"/>
      <c r="DFK54" s="1"/>
      <c r="DFL54" s="1"/>
      <c r="DFM54" s="1"/>
      <c r="DFN54" s="1"/>
      <c r="DFO54" s="1"/>
      <c r="DFP54" s="1"/>
      <c r="DFQ54" s="1"/>
      <c r="DFR54" s="1"/>
      <c r="DFS54" s="1"/>
      <c r="DFT54" s="1"/>
      <c r="DFU54" s="1"/>
      <c r="DFV54" s="1"/>
      <c r="DFW54" s="1"/>
      <c r="DFX54" s="1"/>
      <c r="DFY54" s="1"/>
      <c r="DFZ54" s="1"/>
      <c r="DGA54" s="1"/>
      <c r="DGB54" s="1"/>
      <c r="DGC54" s="1"/>
      <c r="DGD54" s="1"/>
      <c r="DGE54" s="1"/>
      <c r="DGF54" s="1"/>
      <c r="DGG54" s="1"/>
      <c r="DGH54" s="1"/>
      <c r="DGI54" s="1"/>
      <c r="DGJ54" s="1"/>
      <c r="DGK54" s="1"/>
      <c r="DGL54" s="1"/>
      <c r="DGM54" s="1"/>
      <c r="DGN54" s="1"/>
      <c r="DGO54" s="1"/>
      <c r="DGP54" s="1"/>
      <c r="DGQ54" s="1"/>
      <c r="DGR54" s="1"/>
      <c r="DGS54" s="1"/>
      <c r="DGT54" s="1"/>
      <c r="DGU54" s="1"/>
      <c r="DGV54" s="1"/>
      <c r="DGW54" s="1"/>
      <c r="DGX54" s="1"/>
      <c r="DGY54" s="1"/>
      <c r="DGZ54" s="1"/>
      <c r="DHA54" s="1"/>
      <c r="DHB54" s="1"/>
      <c r="DHC54" s="1"/>
      <c r="DHD54" s="1"/>
      <c r="DHE54" s="1"/>
      <c r="DHF54" s="1"/>
      <c r="DHG54" s="1"/>
      <c r="DHH54" s="1"/>
      <c r="DHI54" s="1"/>
      <c r="DHJ54" s="1"/>
      <c r="DHK54" s="1"/>
      <c r="DHL54" s="1"/>
      <c r="DHM54" s="1"/>
      <c r="DHN54" s="1"/>
      <c r="DHO54" s="1"/>
      <c r="DHP54" s="1"/>
      <c r="DHQ54" s="1"/>
      <c r="DHR54" s="1"/>
      <c r="DHS54" s="1"/>
      <c r="DHT54" s="1"/>
      <c r="DHU54" s="1"/>
      <c r="DHV54" s="1"/>
      <c r="DHW54" s="1"/>
      <c r="DHX54" s="1"/>
      <c r="DHY54" s="1"/>
      <c r="DHZ54" s="1"/>
      <c r="DIA54" s="1"/>
      <c r="DIB54" s="1"/>
      <c r="DIC54" s="1"/>
      <c r="DID54" s="1"/>
      <c r="DIE54" s="1"/>
      <c r="DIF54" s="1"/>
      <c r="DIG54" s="1"/>
      <c r="DIH54" s="1"/>
      <c r="DII54" s="1"/>
      <c r="DIJ54" s="1"/>
      <c r="DIK54" s="1"/>
      <c r="DIL54" s="1"/>
      <c r="DIM54" s="1"/>
      <c r="DIN54" s="1"/>
      <c r="DIO54" s="1"/>
      <c r="DIP54" s="1"/>
      <c r="DIQ54" s="1"/>
      <c r="DIR54" s="1"/>
      <c r="DIS54" s="1"/>
      <c r="DIT54" s="1"/>
      <c r="DIU54" s="1"/>
      <c r="DIV54" s="1"/>
      <c r="DIW54" s="1"/>
      <c r="DIX54" s="1"/>
      <c r="DIY54" s="1"/>
      <c r="DIZ54" s="1"/>
      <c r="DJA54" s="1"/>
      <c r="DJB54" s="1"/>
      <c r="DJC54" s="1"/>
      <c r="DJD54" s="1"/>
      <c r="DJE54" s="1"/>
      <c r="DJF54" s="1"/>
      <c r="DJG54" s="1"/>
      <c r="DJH54" s="1"/>
      <c r="DJI54" s="1"/>
      <c r="DJJ54" s="1"/>
      <c r="DJK54" s="1"/>
      <c r="DJL54" s="1"/>
      <c r="DJM54" s="1"/>
      <c r="DJN54" s="1"/>
      <c r="DJO54" s="1"/>
      <c r="DJP54" s="1"/>
      <c r="DJQ54" s="1"/>
      <c r="DJR54" s="1"/>
      <c r="DJS54" s="1"/>
      <c r="DJT54" s="1"/>
      <c r="DJU54" s="1"/>
      <c r="DJV54" s="1"/>
      <c r="DJW54" s="1"/>
      <c r="DJX54" s="1"/>
      <c r="DJY54" s="1"/>
      <c r="DJZ54" s="1"/>
      <c r="DKA54" s="1"/>
      <c r="DKB54" s="1"/>
      <c r="DKC54" s="1"/>
      <c r="DKD54" s="1"/>
      <c r="DKE54" s="1"/>
      <c r="DKF54" s="1"/>
      <c r="DKG54" s="1"/>
      <c r="DKH54" s="1"/>
      <c r="DKI54" s="1"/>
      <c r="DKJ54" s="1"/>
      <c r="DKK54" s="1"/>
      <c r="DKL54" s="1"/>
      <c r="DKM54" s="1"/>
      <c r="DKN54" s="1"/>
      <c r="DKO54" s="1"/>
      <c r="DKP54" s="1"/>
      <c r="DKQ54" s="1"/>
      <c r="DKR54" s="1"/>
      <c r="DKS54" s="1"/>
      <c r="DKT54" s="1"/>
      <c r="DKU54" s="1"/>
      <c r="DKV54" s="1"/>
      <c r="DKW54" s="1"/>
      <c r="DKX54" s="1"/>
      <c r="DKY54" s="1"/>
      <c r="DKZ54" s="1"/>
      <c r="DLA54" s="1"/>
      <c r="DLB54" s="1"/>
      <c r="DLC54" s="1"/>
      <c r="DLD54" s="1"/>
      <c r="DLE54" s="1"/>
      <c r="DLF54" s="1"/>
      <c r="DLG54" s="1"/>
      <c r="DLH54" s="1"/>
      <c r="DLI54" s="1"/>
      <c r="DLJ54" s="1"/>
      <c r="DLK54" s="1"/>
      <c r="DLL54" s="1"/>
      <c r="DLM54" s="1"/>
      <c r="DLN54" s="1"/>
      <c r="DLO54" s="1"/>
      <c r="DLP54" s="1"/>
      <c r="DLQ54" s="1"/>
      <c r="DLR54" s="1"/>
      <c r="DLS54" s="1"/>
      <c r="DLT54" s="1"/>
      <c r="DLU54" s="1"/>
      <c r="DLV54" s="1"/>
      <c r="DLW54" s="1"/>
      <c r="DLX54" s="1"/>
      <c r="DLY54" s="1"/>
      <c r="DLZ54" s="1"/>
      <c r="DMA54" s="1"/>
      <c r="DMB54" s="1"/>
      <c r="DMC54" s="1"/>
      <c r="DMD54" s="1"/>
      <c r="DME54" s="1"/>
      <c r="DMF54" s="1"/>
      <c r="DMG54" s="1"/>
      <c r="DMH54" s="1"/>
      <c r="DMI54" s="1"/>
      <c r="DMJ54" s="1"/>
      <c r="DMK54" s="1"/>
      <c r="DML54" s="1"/>
      <c r="DMM54" s="1"/>
      <c r="DMN54" s="1"/>
      <c r="DMO54" s="1"/>
      <c r="DMP54" s="1"/>
      <c r="DMQ54" s="1"/>
      <c r="DMR54" s="1"/>
      <c r="DMS54" s="1"/>
      <c r="DMT54" s="1"/>
      <c r="DMU54" s="1"/>
      <c r="DMV54" s="1"/>
      <c r="DMW54" s="1"/>
      <c r="DMX54" s="1"/>
      <c r="DMY54" s="1"/>
      <c r="DMZ54" s="1"/>
      <c r="DNA54" s="1"/>
      <c r="DNB54" s="1"/>
      <c r="DNC54" s="1"/>
      <c r="DND54" s="1"/>
      <c r="DNE54" s="1"/>
      <c r="DNF54" s="1"/>
      <c r="DNG54" s="1"/>
      <c r="DNH54" s="1"/>
      <c r="DNI54" s="1"/>
      <c r="DNJ54" s="1"/>
      <c r="DNK54" s="1"/>
      <c r="DNL54" s="1"/>
      <c r="DNM54" s="1"/>
      <c r="DNN54" s="1"/>
      <c r="DNO54" s="1"/>
      <c r="DNP54" s="1"/>
      <c r="DNQ54" s="1"/>
      <c r="DNR54" s="1"/>
      <c r="DNS54" s="1"/>
      <c r="DNT54" s="1"/>
      <c r="DNU54" s="1"/>
      <c r="DNV54" s="1"/>
      <c r="DNW54" s="1"/>
      <c r="DNX54" s="1"/>
      <c r="DNY54" s="1"/>
      <c r="DNZ54" s="1"/>
      <c r="DOA54" s="1"/>
      <c r="DOB54" s="1"/>
      <c r="DOC54" s="1"/>
      <c r="DOD54" s="1"/>
      <c r="DOE54" s="1"/>
      <c r="DOF54" s="1"/>
      <c r="DOG54" s="1"/>
      <c r="DOH54" s="1"/>
      <c r="DOI54" s="1"/>
      <c r="DOJ54" s="1"/>
      <c r="DOK54" s="1"/>
      <c r="DOL54" s="1"/>
      <c r="DOM54" s="1"/>
      <c r="DON54" s="1"/>
      <c r="DOO54" s="1"/>
      <c r="DOP54" s="1"/>
      <c r="DOQ54" s="1"/>
      <c r="DOR54" s="1"/>
      <c r="DOS54" s="1"/>
      <c r="DOT54" s="1"/>
      <c r="DOU54" s="1"/>
      <c r="DOV54" s="1"/>
      <c r="DOW54" s="1"/>
      <c r="DOX54" s="1"/>
      <c r="DOY54" s="1"/>
      <c r="DOZ54" s="1"/>
      <c r="DPA54" s="1"/>
      <c r="DPB54" s="1"/>
      <c r="DPC54" s="1"/>
      <c r="DPD54" s="1"/>
      <c r="DPE54" s="1"/>
      <c r="DPF54" s="1"/>
      <c r="DPG54" s="1"/>
      <c r="DPH54" s="1"/>
      <c r="DPI54" s="1"/>
      <c r="DPJ54" s="1"/>
      <c r="DPK54" s="1"/>
      <c r="DPL54" s="1"/>
      <c r="DPM54" s="1"/>
      <c r="DPN54" s="1"/>
      <c r="DPO54" s="1"/>
      <c r="DPP54" s="1"/>
      <c r="DPQ54" s="1"/>
      <c r="DPR54" s="1"/>
      <c r="DPS54" s="1"/>
      <c r="DPT54" s="1"/>
      <c r="DPU54" s="1"/>
      <c r="DPV54" s="1"/>
      <c r="DPW54" s="1"/>
      <c r="DPX54" s="1"/>
      <c r="DPY54" s="1"/>
      <c r="DPZ54" s="1"/>
      <c r="DQA54" s="1"/>
      <c r="DQB54" s="1"/>
      <c r="DQC54" s="1"/>
      <c r="DQD54" s="1"/>
      <c r="DQE54" s="1"/>
      <c r="DQF54" s="1"/>
      <c r="DQG54" s="1"/>
      <c r="DQH54" s="1"/>
      <c r="DQI54" s="1"/>
      <c r="DQJ54" s="1"/>
      <c r="DQK54" s="1"/>
      <c r="DQL54" s="1"/>
      <c r="DQM54" s="1"/>
      <c r="DQN54" s="1"/>
      <c r="DQO54" s="1"/>
      <c r="DQP54" s="1"/>
      <c r="DQQ54" s="1"/>
      <c r="DQR54" s="1"/>
      <c r="DQS54" s="1"/>
      <c r="DQT54" s="1"/>
      <c r="DQU54" s="1"/>
      <c r="DQV54" s="1"/>
      <c r="DQW54" s="1"/>
      <c r="DQX54" s="1"/>
      <c r="DQY54" s="1"/>
      <c r="DQZ54" s="1"/>
      <c r="DRA54" s="1"/>
      <c r="DRB54" s="1"/>
      <c r="DRC54" s="1"/>
      <c r="DRD54" s="1"/>
      <c r="DRE54" s="1"/>
      <c r="DRF54" s="1"/>
      <c r="DRG54" s="1"/>
      <c r="DRH54" s="1"/>
      <c r="DRI54" s="1"/>
      <c r="DRJ54" s="1"/>
      <c r="DRK54" s="1"/>
      <c r="DRL54" s="1"/>
      <c r="DRM54" s="1"/>
      <c r="DRN54" s="1"/>
      <c r="DRO54" s="1"/>
      <c r="DRP54" s="1"/>
      <c r="DRQ54" s="1"/>
      <c r="DRR54" s="1"/>
      <c r="DRS54" s="1"/>
      <c r="DRT54" s="1"/>
      <c r="DRU54" s="1"/>
      <c r="DRV54" s="1"/>
      <c r="DRW54" s="1"/>
      <c r="DRX54" s="1"/>
      <c r="DRY54" s="1"/>
      <c r="DRZ54" s="1"/>
      <c r="DSA54" s="1"/>
      <c r="DSB54" s="1"/>
      <c r="DSC54" s="1"/>
      <c r="DSD54" s="1"/>
      <c r="DSE54" s="1"/>
      <c r="DSF54" s="1"/>
      <c r="DSG54" s="1"/>
      <c r="DSH54" s="1"/>
      <c r="DSI54" s="1"/>
      <c r="DSJ54" s="1"/>
      <c r="DSK54" s="1"/>
      <c r="DSL54" s="1"/>
      <c r="DSM54" s="1"/>
      <c r="DSN54" s="1"/>
      <c r="DSO54" s="1"/>
      <c r="DSP54" s="1"/>
      <c r="DSQ54" s="1"/>
      <c r="DSR54" s="1"/>
      <c r="DSS54" s="1"/>
      <c r="DST54" s="1"/>
      <c r="DSU54" s="1"/>
      <c r="DSV54" s="1"/>
      <c r="DSW54" s="1"/>
      <c r="DSX54" s="1"/>
      <c r="DSY54" s="1"/>
      <c r="DSZ54" s="1"/>
      <c r="DTA54" s="1"/>
      <c r="DTB54" s="1"/>
      <c r="DTC54" s="1"/>
      <c r="DTD54" s="1"/>
      <c r="DTE54" s="1"/>
      <c r="DTF54" s="1"/>
      <c r="DTG54" s="1"/>
      <c r="DTH54" s="1"/>
      <c r="DTI54" s="1"/>
      <c r="DTJ54" s="1"/>
      <c r="DTK54" s="1"/>
      <c r="DTL54" s="1"/>
      <c r="DTM54" s="1"/>
      <c r="DTN54" s="1"/>
      <c r="DTO54" s="1"/>
      <c r="DTP54" s="1"/>
      <c r="DTQ54" s="1"/>
      <c r="DTR54" s="1"/>
      <c r="DTS54" s="1"/>
      <c r="DTT54" s="1"/>
      <c r="DTU54" s="1"/>
      <c r="DTV54" s="1"/>
      <c r="DTW54" s="1"/>
      <c r="DTX54" s="1"/>
      <c r="DTY54" s="1"/>
      <c r="DTZ54" s="1"/>
      <c r="DUA54" s="1"/>
      <c r="DUB54" s="1"/>
      <c r="DUC54" s="1"/>
      <c r="DUD54" s="1"/>
      <c r="DUE54" s="1"/>
      <c r="DUF54" s="1"/>
      <c r="DUG54" s="1"/>
      <c r="DUH54" s="1"/>
      <c r="DUI54" s="1"/>
      <c r="DUJ54" s="1"/>
      <c r="DUK54" s="1"/>
      <c r="DUL54" s="1"/>
      <c r="DUM54" s="1"/>
      <c r="DUN54" s="1"/>
      <c r="DUO54" s="1"/>
      <c r="DUP54" s="1"/>
      <c r="DUQ54" s="1"/>
      <c r="DUR54" s="1"/>
      <c r="DUS54" s="1"/>
      <c r="DUT54" s="1"/>
      <c r="DUU54" s="1"/>
      <c r="DUV54" s="1"/>
      <c r="DUW54" s="1"/>
      <c r="DUX54" s="1"/>
      <c r="DUY54" s="1"/>
      <c r="DUZ54" s="1"/>
      <c r="DVA54" s="1"/>
      <c r="DVB54" s="1"/>
      <c r="DVC54" s="1"/>
      <c r="DVD54" s="1"/>
      <c r="DVE54" s="1"/>
      <c r="DVF54" s="1"/>
      <c r="DVG54" s="1"/>
      <c r="DVH54" s="1"/>
      <c r="DVI54" s="1"/>
      <c r="DVJ54" s="1"/>
      <c r="DVK54" s="1"/>
      <c r="DVL54" s="1"/>
      <c r="DVM54" s="1"/>
      <c r="DVN54" s="1"/>
      <c r="DVO54" s="1"/>
      <c r="DVP54" s="1"/>
      <c r="DVQ54" s="1"/>
      <c r="DVR54" s="1"/>
      <c r="DVS54" s="1"/>
      <c r="DVT54" s="1"/>
      <c r="DVU54" s="1"/>
      <c r="DVV54" s="1"/>
      <c r="DVW54" s="1"/>
      <c r="DVX54" s="1"/>
      <c r="DVY54" s="1"/>
      <c r="DVZ54" s="1"/>
      <c r="DWA54" s="1"/>
      <c r="DWB54" s="1"/>
      <c r="DWC54" s="1"/>
      <c r="DWD54" s="1"/>
      <c r="DWE54" s="1"/>
      <c r="DWF54" s="1"/>
      <c r="DWG54" s="1"/>
      <c r="DWH54" s="1"/>
      <c r="DWI54" s="1"/>
      <c r="DWJ54" s="1"/>
      <c r="DWK54" s="1"/>
      <c r="DWL54" s="1"/>
      <c r="DWM54" s="1"/>
      <c r="DWN54" s="1"/>
      <c r="DWO54" s="1"/>
      <c r="DWP54" s="1"/>
      <c r="DWQ54" s="1"/>
      <c r="DWR54" s="1"/>
      <c r="DWS54" s="1"/>
      <c r="DWT54" s="1"/>
      <c r="DWU54" s="1"/>
      <c r="DWV54" s="1"/>
      <c r="DWW54" s="1"/>
      <c r="DWX54" s="1"/>
      <c r="DWY54" s="1"/>
      <c r="DWZ54" s="1"/>
      <c r="DXA54" s="1"/>
      <c r="DXB54" s="1"/>
      <c r="DXC54" s="1"/>
      <c r="DXD54" s="1"/>
      <c r="DXE54" s="1"/>
      <c r="DXF54" s="1"/>
      <c r="DXG54" s="1"/>
      <c r="DXH54" s="1"/>
      <c r="DXI54" s="1"/>
      <c r="DXJ54" s="1"/>
      <c r="DXK54" s="1"/>
      <c r="DXL54" s="1"/>
      <c r="DXM54" s="1"/>
      <c r="DXN54" s="1"/>
      <c r="DXO54" s="1"/>
      <c r="DXP54" s="1"/>
      <c r="DXQ54" s="1"/>
      <c r="DXR54" s="1"/>
      <c r="DXS54" s="1"/>
      <c r="DXT54" s="1"/>
      <c r="DXU54" s="1"/>
      <c r="DXV54" s="1"/>
      <c r="DXW54" s="1"/>
      <c r="DXX54" s="1"/>
      <c r="DXY54" s="1"/>
      <c r="DXZ54" s="1"/>
      <c r="DYA54" s="1"/>
      <c r="DYB54" s="1"/>
      <c r="DYC54" s="1"/>
      <c r="DYD54" s="1"/>
      <c r="DYE54" s="1"/>
      <c r="DYF54" s="1"/>
      <c r="DYG54" s="1"/>
      <c r="DYH54" s="1"/>
      <c r="DYI54" s="1"/>
      <c r="DYJ54" s="1"/>
      <c r="DYK54" s="1"/>
      <c r="DYL54" s="1"/>
      <c r="DYM54" s="1"/>
      <c r="DYN54" s="1"/>
      <c r="DYO54" s="1"/>
      <c r="DYP54" s="1"/>
      <c r="DYQ54" s="1"/>
      <c r="DYR54" s="1"/>
      <c r="DYS54" s="1"/>
      <c r="DYT54" s="1"/>
      <c r="DYU54" s="1"/>
      <c r="DYV54" s="1"/>
      <c r="DYW54" s="1"/>
      <c r="DYX54" s="1"/>
      <c r="DYY54" s="1"/>
      <c r="DYZ54" s="1"/>
      <c r="DZA54" s="1"/>
      <c r="DZB54" s="1"/>
      <c r="DZC54" s="1"/>
      <c r="DZD54" s="1"/>
      <c r="DZE54" s="1"/>
      <c r="DZF54" s="1"/>
      <c r="DZG54" s="1"/>
      <c r="DZH54" s="1"/>
      <c r="DZI54" s="1"/>
      <c r="DZJ54" s="1"/>
      <c r="DZK54" s="1"/>
      <c r="DZL54" s="1"/>
      <c r="DZM54" s="1"/>
      <c r="DZN54" s="1"/>
      <c r="DZO54" s="1"/>
      <c r="DZP54" s="1"/>
      <c r="DZQ54" s="1"/>
      <c r="DZR54" s="1"/>
      <c r="DZS54" s="1"/>
      <c r="DZT54" s="1"/>
      <c r="DZU54" s="1"/>
      <c r="DZV54" s="1"/>
      <c r="DZW54" s="1"/>
      <c r="DZX54" s="1"/>
      <c r="DZY54" s="1"/>
      <c r="DZZ54" s="1"/>
      <c r="EAA54" s="1"/>
      <c r="EAB54" s="1"/>
      <c r="EAC54" s="1"/>
      <c r="EAD54" s="1"/>
      <c r="EAE54" s="1"/>
      <c r="EAF54" s="1"/>
      <c r="EAG54" s="1"/>
      <c r="EAH54" s="1"/>
      <c r="EAI54" s="1"/>
      <c r="EAJ54" s="1"/>
      <c r="EAK54" s="1"/>
      <c r="EAL54" s="1"/>
      <c r="EAM54" s="1"/>
      <c r="EAN54" s="1"/>
      <c r="EAO54" s="1"/>
      <c r="EAP54" s="1"/>
      <c r="EAQ54" s="1"/>
      <c r="EAR54" s="1"/>
      <c r="EAS54" s="1"/>
      <c r="EAT54" s="1"/>
      <c r="EAU54" s="1"/>
      <c r="EAV54" s="1"/>
      <c r="EAW54" s="1"/>
      <c r="EAX54" s="1"/>
      <c r="EAY54" s="1"/>
      <c r="EAZ54" s="1"/>
      <c r="EBA54" s="1"/>
      <c r="EBB54" s="1"/>
      <c r="EBC54" s="1"/>
      <c r="EBD54" s="1"/>
      <c r="EBE54" s="1"/>
      <c r="EBF54" s="1"/>
      <c r="EBG54" s="1"/>
      <c r="EBH54" s="1"/>
      <c r="EBI54" s="1"/>
      <c r="EBJ54" s="1"/>
      <c r="EBK54" s="1"/>
      <c r="EBL54" s="1"/>
      <c r="EBM54" s="1"/>
      <c r="EBN54" s="1"/>
      <c r="EBO54" s="1"/>
      <c r="EBP54" s="1"/>
      <c r="EBQ54" s="1"/>
      <c r="EBR54" s="1"/>
      <c r="EBS54" s="1"/>
      <c r="EBT54" s="1"/>
      <c r="EBU54" s="1"/>
      <c r="EBV54" s="1"/>
      <c r="EBW54" s="1"/>
      <c r="EBX54" s="1"/>
      <c r="EBY54" s="1"/>
      <c r="EBZ54" s="1"/>
      <c r="ECA54" s="1"/>
      <c r="ECB54" s="1"/>
      <c r="ECC54" s="1"/>
      <c r="ECD54" s="1"/>
      <c r="ECE54" s="1"/>
      <c r="ECF54" s="1"/>
      <c r="ECG54" s="1"/>
      <c r="ECH54" s="1"/>
      <c r="ECI54" s="1"/>
      <c r="ECJ54" s="1"/>
      <c r="ECK54" s="1"/>
      <c r="ECL54" s="1"/>
      <c r="ECM54" s="1"/>
      <c r="ECN54" s="1"/>
      <c r="ECO54" s="1"/>
      <c r="ECP54" s="1"/>
      <c r="ECQ54" s="1"/>
      <c r="ECR54" s="1"/>
      <c r="ECS54" s="1"/>
      <c r="ECT54" s="1"/>
      <c r="ECU54" s="1"/>
      <c r="ECV54" s="1"/>
      <c r="ECW54" s="1"/>
      <c r="ECX54" s="1"/>
      <c r="ECY54" s="1"/>
      <c r="ECZ54" s="1"/>
      <c r="EDA54" s="1"/>
      <c r="EDB54" s="1"/>
      <c r="EDC54" s="1"/>
      <c r="EDD54" s="1"/>
      <c r="EDE54" s="1"/>
      <c r="EDF54" s="1"/>
      <c r="EDG54" s="1"/>
      <c r="EDH54" s="1"/>
      <c r="EDI54" s="1"/>
      <c r="EDJ54" s="1"/>
      <c r="EDK54" s="1"/>
      <c r="EDL54" s="1"/>
      <c r="EDM54" s="1"/>
      <c r="EDN54" s="1"/>
      <c r="EDO54" s="1"/>
      <c r="EDP54" s="1"/>
      <c r="EDQ54" s="1"/>
      <c r="EDR54" s="1"/>
      <c r="EDS54" s="1"/>
      <c r="EDT54" s="1"/>
      <c r="EDU54" s="1"/>
      <c r="EDV54" s="1"/>
      <c r="EDW54" s="1"/>
      <c r="EDX54" s="1"/>
      <c r="EDY54" s="1"/>
      <c r="EDZ54" s="1"/>
      <c r="EEA54" s="1"/>
      <c r="EEB54" s="1"/>
      <c r="EEC54" s="1"/>
      <c r="EED54" s="1"/>
      <c r="EEE54" s="1"/>
      <c r="EEF54" s="1"/>
      <c r="EEG54" s="1"/>
      <c r="EEH54" s="1"/>
      <c r="EEI54" s="1"/>
      <c r="EEJ54" s="1"/>
      <c r="EEK54" s="1"/>
      <c r="EEL54" s="1"/>
      <c r="EEM54" s="1"/>
      <c r="EEN54" s="1"/>
      <c r="EEO54" s="1"/>
      <c r="EEP54" s="1"/>
      <c r="EEQ54" s="1"/>
      <c r="EER54" s="1"/>
      <c r="EES54" s="1"/>
      <c r="EET54" s="1"/>
      <c r="EEU54" s="1"/>
      <c r="EEV54" s="1"/>
      <c r="EEW54" s="1"/>
      <c r="EEX54" s="1"/>
      <c r="EEY54" s="1"/>
      <c r="EEZ54" s="1"/>
      <c r="EFA54" s="1"/>
      <c r="EFB54" s="1"/>
      <c r="EFC54" s="1"/>
      <c r="EFD54" s="1"/>
      <c r="EFE54" s="1"/>
      <c r="EFF54" s="1"/>
      <c r="EFG54" s="1"/>
      <c r="EFH54" s="1"/>
      <c r="EFI54" s="1"/>
      <c r="EFJ54" s="1"/>
      <c r="EFK54" s="1"/>
      <c r="EFL54" s="1"/>
      <c r="EFM54" s="1"/>
      <c r="EFN54" s="1"/>
      <c r="EFO54" s="1"/>
      <c r="EFP54" s="1"/>
      <c r="EFQ54" s="1"/>
      <c r="EFR54" s="1"/>
      <c r="EFS54" s="1"/>
      <c r="EFT54" s="1"/>
      <c r="EFU54" s="1"/>
      <c r="EFV54" s="1"/>
      <c r="EFW54" s="1"/>
      <c r="EFX54" s="1"/>
      <c r="EFY54" s="1"/>
      <c r="EFZ54" s="1"/>
      <c r="EGA54" s="1"/>
      <c r="EGB54" s="1"/>
      <c r="EGC54" s="1"/>
      <c r="EGD54" s="1"/>
      <c r="EGE54" s="1"/>
      <c r="EGF54" s="1"/>
      <c r="EGG54" s="1"/>
      <c r="EGH54" s="1"/>
      <c r="EGI54" s="1"/>
      <c r="EGJ54" s="1"/>
      <c r="EGK54" s="1"/>
      <c r="EGL54" s="1"/>
      <c r="EGM54" s="1"/>
      <c r="EGN54" s="1"/>
      <c r="EGO54" s="1"/>
      <c r="EGP54" s="1"/>
      <c r="EGQ54" s="1"/>
      <c r="EGR54" s="1"/>
      <c r="EGS54" s="1"/>
      <c r="EGT54" s="1"/>
      <c r="EGU54" s="1"/>
      <c r="EGV54" s="1"/>
      <c r="EGW54" s="1"/>
      <c r="EGX54" s="1"/>
      <c r="EGY54" s="1"/>
      <c r="EGZ54" s="1"/>
      <c r="EHA54" s="1"/>
      <c r="EHB54" s="1"/>
      <c r="EHC54" s="1"/>
      <c r="EHD54" s="1"/>
      <c r="EHE54" s="1"/>
      <c r="EHF54" s="1"/>
      <c r="EHG54" s="1"/>
      <c r="EHH54" s="1"/>
      <c r="EHI54" s="1"/>
      <c r="EHJ54" s="1"/>
      <c r="EHK54" s="1"/>
      <c r="EHL54" s="1"/>
      <c r="EHM54" s="1"/>
      <c r="EHN54" s="1"/>
      <c r="EHO54" s="1"/>
      <c r="EHP54" s="1"/>
      <c r="EHQ54" s="1"/>
      <c r="EHR54" s="1"/>
      <c r="EHS54" s="1"/>
      <c r="EHT54" s="1"/>
      <c r="EHU54" s="1"/>
      <c r="EHV54" s="1"/>
      <c r="EHW54" s="1"/>
      <c r="EHX54" s="1"/>
      <c r="EHY54" s="1"/>
      <c r="EHZ54" s="1"/>
      <c r="EIA54" s="1"/>
      <c r="EIB54" s="1"/>
      <c r="EIC54" s="1"/>
      <c r="EID54" s="1"/>
      <c r="EIE54" s="1"/>
      <c r="EIF54" s="1"/>
      <c r="EIG54" s="1"/>
      <c r="EIH54" s="1"/>
      <c r="EII54" s="1"/>
      <c r="EIJ54" s="1"/>
      <c r="EIK54" s="1"/>
      <c r="EIL54" s="1"/>
      <c r="EIM54" s="1"/>
      <c r="EIN54" s="1"/>
      <c r="EIO54" s="1"/>
      <c r="EIP54" s="1"/>
      <c r="EIQ54" s="1"/>
      <c r="EIR54" s="1"/>
      <c r="EIS54" s="1"/>
      <c r="EIT54" s="1"/>
      <c r="EIU54" s="1"/>
      <c r="EIV54" s="1"/>
      <c r="EIW54" s="1"/>
      <c r="EIX54" s="1"/>
      <c r="EIY54" s="1"/>
      <c r="EIZ54" s="1"/>
      <c r="EJA54" s="1"/>
      <c r="EJB54" s="1"/>
      <c r="EJC54" s="1"/>
      <c r="EJD54" s="1"/>
      <c r="EJE54" s="1"/>
      <c r="EJF54" s="1"/>
      <c r="EJG54" s="1"/>
      <c r="EJH54" s="1"/>
      <c r="EJI54" s="1"/>
      <c r="EJJ54" s="1"/>
      <c r="EJK54" s="1"/>
      <c r="EJL54" s="1"/>
      <c r="EJM54" s="1"/>
      <c r="EJN54" s="1"/>
      <c r="EJO54" s="1"/>
      <c r="EJP54" s="1"/>
      <c r="EJQ54" s="1"/>
      <c r="EJR54" s="1"/>
      <c r="EJS54" s="1"/>
      <c r="EJT54" s="1"/>
      <c r="EJU54" s="1"/>
      <c r="EJV54" s="1"/>
      <c r="EJW54" s="1"/>
      <c r="EJX54" s="1"/>
      <c r="EJY54" s="1"/>
      <c r="EJZ54" s="1"/>
      <c r="EKA54" s="1"/>
      <c r="EKB54" s="1"/>
      <c r="EKC54" s="1"/>
      <c r="EKD54" s="1"/>
      <c r="EKE54" s="1"/>
      <c r="EKF54" s="1"/>
      <c r="EKG54" s="1"/>
      <c r="EKH54" s="1"/>
      <c r="EKI54" s="1"/>
      <c r="EKJ54" s="1"/>
      <c r="EKK54" s="1"/>
      <c r="EKL54" s="1"/>
      <c r="EKM54" s="1"/>
      <c r="EKN54" s="1"/>
      <c r="EKO54" s="1"/>
      <c r="EKP54" s="1"/>
      <c r="EKQ54" s="1"/>
      <c r="EKR54" s="1"/>
      <c r="EKS54" s="1"/>
      <c r="EKT54" s="1"/>
      <c r="EKU54" s="1"/>
      <c r="EKV54" s="1"/>
      <c r="EKW54" s="1"/>
      <c r="EKX54" s="1"/>
      <c r="EKY54" s="1"/>
      <c r="EKZ54" s="1"/>
      <c r="ELA54" s="1"/>
      <c r="ELB54" s="1"/>
      <c r="ELC54" s="1"/>
      <c r="ELD54" s="1"/>
      <c r="ELE54" s="1"/>
      <c r="ELF54" s="1"/>
      <c r="ELG54" s="1"/>
      <c r="ELH54" s="1"/>
      <c r="ELI54" s="1"/>
      <c r="ELJ54" s="1"/>
      <c r="ELK54" s="1"/>
      <c r="ELL54" s="1"/>
      <c r="ELM54" s="1"/>
      <c r="ELN54" s="1"/>
      <c r="ELO54" s="1"/>
      <c r="ELP54" s="1"/>
      <c r="ELQ54" s="1"/>
      <c r="ELR54" s="1"/>
      <c r="ELS54" s="1"/>
      <c r="ELT54" s="1"/>
      <c r="ELU54" s="1"/>
      <c r="ELV54" s="1"/>
      <c r="ELW54" s="1"/>
      <c r="ELX54" s="1"/>
      <c r="ELY54" s="1"/>
      <c r="ELZ54" s="1"/>
      <c r="EMA54" s="1"/>
      <c r="EMB54" s="1"/>
      <c r="EMC54" s="1"/>
      <c r="EMD54" s="1"/>
      <c r="EME54" s="1"/>
      <c r="EMF54" s="1"/>
      <c r="EMG54" s="1"/>
      <c r="EMH54" s="1"/>
      <c r="EMI54" s="1"/>
      <c r="EMJ54" s="1"/>
      <c r="EMK54" s="1"/>
      <c r="EML54" s="1"/>
      <c r="EMM54" s="1"/>
      <c r="EMN54" s="1"/>
      <c r="EMO54" s="1"/>
      <c r="EMP54" s="1"/>
      <c r="EMQ54" s="1"/>
      <c r="EMR54" s="1"/>
      <c r="EMS54" s="1"/>
      <c r="EMT54" s="1"/>
      <c r="EMU54" s="1"/>
      <c r="EMV54" s="1"/>
      <c r="EMW54" s="1"/>
      <c r="EMX54" s="1"/>
      <c r="EMY54" s="1"/>
      <c r="EMZ54" s="1"/>
      <c r="ENA54" s="1"/>
      <c r="ENB54" s="1"/>
      <c r="ENC54" s="1"/>
      <c r="END54" s="1"/>
      <c r="ENE54" s="1"/>
      <c r="ENF54" s="1"/>
      <c r="ENG54" s="1"/>
      <c r="ENH54" s="1"/>
      <c r="ENI54" s="1"/>
      <c r="ENJ54" s="1"/>
      <c r="ENK54" s="1"/>
      <c r="ENL54" s="1"/>
      <c r="ENM54" s="1"/>
      <c r="ENN54" s="1"/>
      <c r="ENO54" s="1"/>
      <c r="ENP54" s="1"/>
      <c r="ENQ54" s="1"/>
      <c r="ENR54" s="1"/>
      <c r="ENS54" s="1"/>
      <c r="ENT54" s="1"/>
      <c r="ENU54" s="1"/>
      <c r="ENV54" s="1"/>
      <c r="ENW54" s="1"/>
      <c r="ENX54" s="1"/>
      <c r="ENY54" s="1"/>
      <c r="ENZ54" s="1"/>
      <c r="EOA54" s="1"/>
      <c r="EOB54" s="1"/>
      <c r="EOC54" s="1"/>
      <c r="EOD54" s="1"/>
      <c r="EOE54" s="1"/>
      <c r="EOF54" s="1"/>
      <c r="EOG54" s="1"/>
      <c r="EOH54" s="1"/>
      <c r="EOI54" s="1"/>
      <c r="EOJ54" s="1"/>
      <c r="EOK54" s="1"/>
      <c r="EOL54" s="1"/>
      <c r="EOM54" s="1"/>
      <c r="EON54" s="1"/>
      <c r="EOO54" s="1"/>
      <c r="EOP54" s="1"/>
      <c r="EOQ54" s="1"/>
      <c r="EOR54" s="1"/>
      <c r="EOS54" s="1"/>
      <c r="EOT54" s="1"/>
      <c r="EOU54" s="1"/>
      <c r="EOV54" s="1"/>
      <c r="EOW54" s="1"/>
      <c r="EOX54" s="1"/>
      <c r="EOY54" s="1"/>
      <c r="EOZ54" s="1"/>
      <c r="EPA54" s="1"/>
      <c r="EPB54" s="1"/>
      <c r="EPC54" s="1"/>
      <c r="EPD54" s="1"/>
      <c r="EPE54" s="1"/>
      <c r="EPF54" s="1"/>
      <c r="EPG54" s="1"/>
      <c r="EPH54" s="1"/>
      <c r="EPI54" s="1"/>
      <c r="EPJ54" s="1"/>
      <c r="EPK54" s="1"/>
      <c r="EPL54" s="1"/>
      <c r="EPM54" s="1"/>
      <c r="EPN54" s="1"/>
      <c r="EPO54" s="1"/>
      <c r="EPP54" s="1"/>
      <c r="EPQ54" s="1"/>
      <c r="EPR54" s="1"/>
      <c r="EPS54" s="1"/>
      <c r="EPT54" s="1"/>
      <c r="EPU54" s="1"/>
      <c r="EPV54" s="1"/>
      <c r="EPW54" s="1"/>
      <c r="EPX54" s="1"/>
      <c r="EPY54" s="1"/>
      <c r="EPZ54" s="1"/>
      <c r="EQA54" s="1"/>
      <c r="EQB54" s="1"/>
      <c r="EQC54" s="1"/>
      <c r="EQD54" s="1"/>
      <c r="EQE54" s="1"/>
      <c r="EQF54" s="1"/>
      <c r="EQG54" s="1"/>
      <c r="EQH54" s="1"/>
      <c r="EQI54" s="1"/>
      <c r="EQJ54" s="1"/>
      <c r="EQK54" s="1"/>
      <c r="EQL54" s="1"/>
      <c r="EQM54" s="1"/>
      <c r="EQN54" s="1"/>
      <c r="EQO54" s="1"/>
      <c r="EQP54" s="1"/>
      <c r="EQQ54" s="1"/>
      <c r="EQR54" s="1"/>
      <c r="EQS54" s="1"/>
      <c r="EQT54" s="1"/>
      <c r="EQU54" s="1"/>
      <c r="EQV54" s="1"/>
      <c r="EQW54" s="1"/>
      <c r="EQX54" s="1"/>
      <c r="EQY54" s="1"/>
      <c r="EQZ54" s="1"/>
      <c r="ERA54" s="1"/>
      <c r="ERB54" s="1"/>
      <c r="ERC54" s="1"/>
      <c r="ERD54" s="1"/>
      <c r="ERE54" s="1"/>
      <c r="ERF54" s="1"/>
      <c r="ERG54" s="1"/>
      <c r="ERH54" s="1"/>
      <c r="ERI54" s="1"/>
      <c r="ERJ54" s="1"/>
      <c r="ERK54" s="1"/>
      <c r="ERL54" s="1"/>
      <c r="ERM54" s="1"/>
      <c r="ERN54" s="1"/>
      <c r="ERO54" s="1"/>
      <c r="ERP54" s="1"/>
      <c r="ERQ54" s="1"/>
      <c r="ERR54" s="1"/>
      <c r="ERS54" s="1"/>
      <c r="ERT54" s="1"/>
      <c r="ERU54" s="1"/>
      <c r="ERV54" s="1"/>
      <c r="ERW54" s="1"/>
      <c r="ERX54" s="1"/>
      <c r="ERY54" s="1"/>
      <c r="ERZ54" s="1"/>
      <c r="ESA54" s="1"/>
      <c r="ESB54" s="1"/>
      <c r="ESC54" s="1"/>
      <c r="ESD54" s="1"/>
      <c r="ESE54" s="1"/>
      <c r="ESF54" s="1"/>
      <c r="ESG54" s="1"/>
      <c r="ESH54" s="1"/>
      <c r="ESI54" s="1"/>
      <c r="ESJ54" s="1"/>
      <c r="ESK54" s="1"/>
      <c r="ESL54" s="1"/>
      <c r="ESM54" s="1"/>
      <c r="ESN54" s="1"/>
      <c r="ESO54" s="1"/>
      <c r="ESP54" s="1"/>
      <c r="ESQ54" s="1"/>
      <c r="ESR54" s="1"/>
      <c r="ESS54" s="1"/>
      <c r="EST54" s="1"/>
      <c r="ESU54" s="1"/>
      <c r="ESV54" s="1"/>
      <c r="ESW54" s="1"/>
      <c r="ESX54" s="1"/>
      <c r="ESY54" s="1"/>
      <c r="ESZ54" s="1"/>
      <c r="ETA54" s="1"/>
      <c r="ETB54" s="1"/>
      <c r="ETC54" s="1"/>
      <c r="ETD54" s="1"/>
      <c r="ETE54" s="1"/>
      <c r="ETF54" s="1"/>
      <c r="ETG54" s="1"/>
      <c r="ETH54" s="1"/>
      <c r="ETI54" s="1"/>
      <c r="ETJ54" s="1"/>
      <c r="ETK54" s="1"/>
      <c r="ETL54" s="1"/>
      <c r="ETM54" s="1"/>
      <c r="ETN54" s="1"/>
      <c r="ETO54" s="1"/>
      <c r="ETP54" s="1"/>
      <c r="ETQ54" s="1"/>
      <c r="ETR54" s="1"/>
      <c r="ETS54" s="1"/>
      <c r="ETT54" s="1"/>
      <c r="ETU54" s="1"/>
      <c r="ETV54" s="1"/>
      <c r="ETW54" s="1"/>
      <c r="ETX54" s="1"/>
      <c r="ETY54" s="1"/>
      <c r="ETZ54" s="1"/>
      <c r="EUA54" s="1"/>
      <c r="EUB54" s="1"/>
      <c r="EUC54" s="1"/>
      <c r="EUD54" s="1"/>
      <c r="EUE54" s="1"/>
      <c r="EUF54" s="1"/>
      <c r="EUG54" s="1"/>
      <c r="EUH54" s="1"/>
      <c r="EUI54" s="1"/>
      <c r="EUJ54" s="1"/>
      <c r="EUK54" s="1"/>
      <c r="EUL54" s="1"/>
      <c r="EUM54" s="1"/>
      <c r="EUN54" s="1"/>
      <c r="EUO54" s="1"/>
      <c r="EUP54" s="1"/>
      <c r="EUQ54" s="1"/>
      <c r="EUR54" s="1"/>
      <c r="EUS54" s="1"/>
      <c r="EUT54" s="1"/>
      <c r="EUU54" s="1"/>
      <c r="EUV54" s="1"/>
      <c r="EUW54" s="1"/>
      <c r="EUX54" s="1"/>
      <c r="EUY54" s="1"/>
      <c r="EUZ54" s="1"/>
      <c r="EVA54" s="1"/>
      <c r="EVB54" s="1"/>
      <c r="EVC54" s="1"/>
      <c r="EVD54" s="1"/>
      <c r="EVE54" s="1"/>
      <c r="EVF54" s="1"/>
      <c r="EVG54" s="1"/>
      <c r="EVH54" s="1"/>
      <c r="EVI54" s="1"/>
      <c r="EVJ54" s="1"/>
      <c r="EVK54" s="1"/>
      <c r="EVL54" s="1"/>
      <c r="EVM54" s="1"/>
      <c r="EVN54" s="1"/>
      <c r="EVO54" s="1"/>
      <c r="EVP54" s="1"/>
      <c r="EVQ54" s="1"/>
      <c r="EVR54" s="1"/>
      <c r="EVS54" s="1"/>
      <c r="EVT54" s="1"/>
      <c r="EVU54" s="1"/>
      <c r="EVV54" s="1"/>
      <c r="EVW54" s="1"/>
      <c r="EVX54" s="1"/>
      <c r="EVY54" s="1"/>
      <c r="EVZ54" s="1"/>
      <c r="EWA54" s="1"/>
      <c r="EWB54" s="1"/>
      <c r="EWC54" s="1"/>
      <c r="EWD54" s="1"/>
      <c r="EWE54" s="1"/>
      <c r="EWF54" s="1"/>
      <c r="EWG54" s="1"/>
      <c r="EWH54" s="1"/>
      <c r="EWI54" s="1"/>
      <c r="EWJ54" s="1"/>
      <c r="EWK54" s="1"/>
      <c r="EWL54" s="1"/>
      <c r="EWM54" s="1"/>
      <c r="EWN54" s="1"/>
      <c r="EWO54" s="1"/>
      <c r="EWP54" s="1"/>
      <c r="EWQ54" s="1"/>
      <c r="EWR54" s="1"/>
      <c r="EWS54" s="1"/>
      <c r="EWT54" s="1"/>
      <c r="EWU54" s="1"/>
      <c r="EWV54" s="1"/>
      <c r="EWW54" s="1"/>
      <c r="EWX54" s="1"/>
      <c r="EWY54" s="1"/>
      <c r="EWZ54" s="1"/>
      <c r="EXA54" s="1"/>
      <c r="EXB54" s="1"/>
      <c r="EXC54" s="1"/>
      <c r="EXD54" s="1"/>
      <c r="EXE54" s="1"/>
      <c r="EXF54" s="1"/>
      <c r="EXG54" s="1"/>
      <c r="EXH54" s="1"/>
      <c r="EXI54" s="1"/>
      <c r="EXJ54" s="1"/>
      <c r="EXK54" s="1"/>
      <c r="EXL54" s="1"/>
      <c r="EXM54" s="1"/>
      <c r="EXN54" s="1"/>
      <c r="EXO54" s="1"/>
      <c r="EXP54" s="1"/>
      <c r="EXQ54" s="1"/>
      <c r="EXR54" s="1"/>
      <c r="EXS54" s="1"/>
      <c r="EXT54" s="1"/>
      <c r="EXU54" s="1"/>
      <c r="EXV54" s="1"/>
      <c r="EXW54" s="1"/>
      <c r="EXX54" s="1"/>
      <c r="EXY54" s="1"/>
      <c r="EXZ54" s="1"/>
      <c r="EYA54" s="1"/>
      <c r="EYB54" s="1"/>
      <c r="EYC54" s="1"/>
      <c r="EYD54" s="1"/>
      <c r="EYE54" s="1"/>
      <c r="EYF54" s="1"/>
      <c r="EYG54" s="1"/>
      <c r="EYH54" s="1"/>
      <c r="EYI54" s="1"/>
      <c r="EYJ54" s="1"/>
      <c r="EYK54" s="1"/>
      <c r="EYL54" s="1"/>
      <c r="EYM54" s="1"/>
      <c r="EYN54" s="1"/>
      <c r="EYO54" s="1"/>
      <c r="EYP54" s="1"/>
      <c r="EYQ54" s="1"/>
      <c r="EYR54" s="1"/>
      <c r="EYS54" s="1"/>
      <c r="EYT54" s="1"/>
      <c r="EYU54" s="1"/>
      <c r="EYV54" s="1"/>
      <c r="EYW54" s="1"/>
      <c r="EYX54" s="1"/>
      <c r="EYY54" s="1"/>
      <c r="EYZ54" s="1"/>
      <c r="EZA54" s="1"/>
      <c r="EZB54" s="1"/>
      <c r="EZC54" s="1"/>
      <c r="EZD54" s="1"/>
      <c r="EZE54" s="1"/>
      <c r="EZF54" s="1"/>
      <c r="EZG54" s="1"/>
      <c r="EZH54" s="1"/>
      <c r="EZI54" s="1"/>
      <c r="EZJ54" s="1"/>
      <c r="EZK54" s="1"/>
      <c r="EZL54" s="1"/>
      <c r="EZM54" s="1"/>
      <c r="EZN54" s="1"/>
      <c r="EZO54" s="1"/>
      <c r="EZP54" s="1"/>
      <c r="EZQ54" s="1"/>
      <c r="EZR54" s="1"/>
      <c r="EZS54" s="1"/>
      <c r="EZT54" s="1"/>
      <c r="EZU54" s="1"/>
      <c r="EZV54" s="1"/>
      <c r="EZW54" s="1"/>
      <c r="EZX54" s="1"/>
      <c r="EZY54" s="1"/>
      <c r="EZZ54" s="1"/>
      <c r="FAA54" s="1"/>
      <c r="FAB54" s="1"/>
      <c r="FAC54" s="1"/>
      <c r="FAD54" s="1"/>
      <c r="FAE54" s="1"/>
      <c r="FAF54" s="1"/>
      <c r="FAG54" s="1"/>
      <c r="FAH54" s="1"/>
      <c r="FAI54" s="1"/>
      <c r="FAJ54" s="1"/>
      <c r="FAK54" s="1"/>
      <c r="FAL54" s="1"/>
      <c r="FAM54" s="1"/>
      <c r="FAN54" s="1"/>
      <c r="FAO54" s="1"/>
      <c r="FAP54" s="1"/>
      <c r="FAQ54" s="1"/>
      <c r="FAR54" s="1"/>
      <c r="FAS54" s="1"/>
      <c r="FAT54" s="1"/>
      <c r="FAU54" s="1"/>
      <c r="FAV54" s="1"/>
      <c r="FAW54" s="1"/>
      <c r="FAX54" s="1"/>
      <c r="FAY54" s="1"/>
      <c r="FAZ54" s="1"/>
      <c r="FBA54" s="1"/>
      <c r="FBB54" s="1"/>
      <c r="FBC54" s="1"/>
      <c r="FBD54" s="1"/>
      <c r="FBE54" s="1"/>
      <c r="FBF54" s="1"/>
      <c r="FBG54" s="1"/>
      <c r="FBH54" s="1"/>
      <c r="FBI54" s="1"/>
      <c r="FBJ54" s="1"/>
      <c r="FBK54" s="1"/>
      <c r="FBL54" s="1"/>
      <c r="FBM54" s="1"/>
      <c r="FBN54" s="1"/>
      <c r="FBO54" s="1"/>
      <c r="FBP54" s="1"/>
      <c r="FBQ54" s="1"/>
      <c r="FBR54" s="1"/>
      <c r="FBS54" s="1"/>
      <c r="FBT54" s="1"/>
      <c r="FBU54" s="1"/>
      <c r="FBV54" s="1"/>
      <c r="FBW54" s="1"/>
      <c r="FBX54" s="1"/>
      <c r="FBY54" s="1"/>
      <c r="FBZ54" s="1"/>
      <c r="FCA54" s="1"/>
      <c r="FCB54" s="1"/>
      <c r="FCC54" s="1"/>
      <c r="FCD54" s="1"/>
      <c r="FCE54" s="1"/>
      <c r="FCF54" s="1"/>
      <c r="FCG54" s="1"/>
      <c r="FCH54" s="1"/>
      <c r="FCI54" s="1"/>
      <c r="FCJ54" s="1"/>
      <c r="FCK54" s="1"/>
      <c r="FCL54" s="1"/>
      <c r="FCM54" s="1"/>
      <c r="FCN54" s="1"/>
      <c r="FCO54" s="1"/>
      <c r="FCP54" s="1"/>
      <c r="FCQ54" s="1"/>
      <c r="FCR54" s="1"/>
      <c r="FCS54" s="1"/>
      <c r="FCT54" s="1"/>
      <c r="FCU54" s="1"/>
      <c r="FCV54" s="1"/>
      <c r="FCW54" s="1"/>
      <c r="FCX54" s="1"/>
      <c r="FCY54" s="1"/>
      <c r="FCZ54" s="1"/>
      <c r="FDA54" s="1"/>
      <c r="FDB54" s="1"/>
      <c r="FDC54" s="1"/>
      <c r="FDD54" s="1"/>
      <c r="FDE54" s="1"/>
      <c r="FDF54" s="1"/>
      <c r="FDG54" s="1"/>
      <c r="FDH54" s="1"/>
      <c r="FDI54" s="1"/>
      <c r="FDJ54" s="1"/>
      <c r="FDK54" s="1"/>
      <c r="FDL54" s="1"/>
      <c r="FDM54" s="1"/>
      <c r="FDN54" s="1"/>
      <c r="FDO54" s="1"/>
      <c r="FDP54" s="1"/>
      <c r="FDQ54" s="1"/>
      <c r="FDR54" s="1"/>
      <c r="FDS54" s="1"/>
      <c r="FDT54" s="1"/>
      <c r="FDU54" s="1"/>
      <c r="FDV54" s="1"/>
      <c r="FDW54" s="1"/>
      <c r="FDX54" s="1"/>
      <c r="FDY54" s="1"/>
      <c r="FDZ54" s="1"/>
      <c r="FEA54" s="1"/>
      <c r="FEB54" s="1"/>
      <c r="FEC54" s="1"/>
      <c r="FED54" s="1"/>
      <c r="FEE54" s="1"/>
      <c r="FEF54" s="1"/>
      <c r="FEG54" s="1"/>
      <c r="FEH54" s="1"/>
      <c r="FEI54" s="1"/>
      <c r="FEJ54" s="1"/>
      <c r="FEK54" s="1"/>
      <c r="FEL54" s="1"/>
      <c r="FEM54" s="1"/>
      <c r="FEN54" s="1"/>
      <c r="FEO54" s="1"/>
      <c r="FEP54" s="1"/>
      <c r="FEQ54" s="1"/>
      <c r="FER54" s="1"/>
      <c r="FES54" s="1"/>
      <c r="FET54" s="1"/>
      <c r="FEU54" s="1"/>
      <c r="FEV54" s="1"/>
      <c r="FEW54" s="1"/>
      <c r="FEX54" s="1"/>
      <c r="FEY54" s="1"/>
      <c r="FEZ54" s="1"/>
      <c r="FFA54" s="1"/>
      <c r="FFB54" s="1"/>
      <c r="FFC54" s="1"/>
      <c r="FFD54" s="1"/>
      <c r="FFE54" s="1"/>
      <c r="FFF54" s="1"/>
      <c r="FFG54" s="1"/>
      <c r="FFH54" s="1"/>
      <c r="FFI54" s="1"/>
      <c r="FFJ54" s="1"/>
      <c r="FFK54" s="1"/>
      <c r="FFL54" s="1"/>
      <c r="FFM54" s="1"/>
      <c r="FFN54" s="1"/>
      <c r="FFO54" s="1"/>
      <c r="FFP54" s="1"/>
      <c r="FFQ54" s="1"/>
      <c r="FFR54" s="1"/>
      <c r="FFS54" s="1"/>
      <c r="FFT54" s="1"/>
      <c r="FFU54" s="1"/>
      <c r="FFV54" s="1"/>
      <c r="FFW54" s="1"/>
      <c r="FFX54" s="1"/>
      <c r="FFY54" s="1"/>
      <c r="FFZ54" s="1"/>
      <c r="FGA54" s="1"/>
      <c r="FGB54" s="1"/>
      <c r="FGC54" s="1"/>
      <c r="FGD54" s="1"/>
      <c r="FGE54" s="1"/>
      <c r="FGF54" s="1"/>
      <c r="FGG54" s="1"/>
      <c r="FGH54" s="1"/>
      <c r="FGI54" s="1"/>
      <c r="FGJ54" s="1"/>
      <c r="FGK54" s="1"/>
      <c r="FGL54" s="1"/>
      <c r="FGM54" s="1"/>
      <c r="FGN54" s="1"/>
      <c r="FGO54" s="1"/>
      <c r="FGP54" s="1"/>
      <c r="FGQ54" s="1"/>
      <c r="FGR54" s="1"/>
      <c r="FGS54" s="1"/>
      <c r="FGT54" s="1"/>
      <c r="FGU54" s="1"/>
      <c r="FGV54" s="1"/>
      <c r="FGW54" s="1"/>
      <c r="FGX54" s="1"/>
      <c r="FGY54" s="1"/>
      <c r="FGZ54" s="1"/>
      <c r="FHA54" s="1"/>
      <c r="FHB54" s="1"/>
      <c r="FHC54" s="1"/>
      <c r="FHD54" s="1"/>
      <c r="FHE54" s="1"/>
      <c r="FHF54" s="1"/>
      <c r="FHG54" s="1"/>
      <c r="FHH54" s="1"/>
      <c r="FHI54" s="1"/>
      <c r="FHJ54" s="1"/>
      <c r="FHK54" s="1"/>
      <c r="FHL54" s="1"/>
      <c r="FHM54" s="1"/>
      <c r="FHN54" s="1"/>
      <c r="FHO54" s="1"/>
      <c r="FHP54" s="1"/>
      <c r="FHQ54" s="1"/>
      <c r="FHR54" s="1"/>
      <c r="FHS54" s="1"/>
      <c r="FHT54" s="1"/>
      <c r="FHU54" s="1"/>
      <c r="FHV54" s="1"/>
      <c r="FHW54" s="1"/>
      <c r="FHX54" s="1"/>
      <c r="FHY54" s="1"/>
      <c r="FHZ54" s="1"/>
      <c r="FIA54" s="1"/>
      <c r="FIB54" s="1"/>
      <c r="FIC54" s="1"/>
      <c r="FID54" s="1"/>
      <c r="FIE54" s="1"/>
      <c r="FIF54" s="1"/>
      <c r="FIG54" s="1"/>
      <c r="FIH54" s="1"/>
      <c r="FII54" s="1"/>
      <c r="FIJ54" s="1"/>
      <c r="FIK54" s="1"/>
      <c r="FIL54" s="1"/>
      <c r="FIM54" s="1"/>
      <c r="FIN54" s="1"/>
      <c r="FIO54" s="1"/>
      <c r="FIP54" s="1"/>
      <c r="FIQ54" s="1"/>
      <c r="FIR54" s="1"/>
      <c r="FIS54" s="1"/>
      <c r="FIT54" s="1"/>
      <c r="FIU54" s="1"/>
      <c r="FIV54" s="1"/>
      <c r="FIW54" s="1"/>
      <c r="FIX54" s="1"/>
      <c r="FIY54" s="1"/>
      <c r="FIZ54" s="1"/>
      <c r="FJA54" s="1"/>
      <c r="FJB54" s="1"/>
      <c r="FJC54" s="1"/>
      <c r="FJD54" s="1"/>
      <c r="FJE54" s="1"/>
      <c r="FJF54" s="1"/>
      <c r="FJG54" s="1"/>
      <c r="FJH54" s="1"/>
      <c r="FJI54" s="1"/>
      <c r="FJJ54" s="1"/>
      <c r="FJK54" s="1"/>
      <c r="FJL54" s="1"/>
      <c r="FJM54" s="1"/>
      <c r="FJN54" s="1"/>
      <c r="FJO54" s="1"/>
      <c r="FJP54" s="1"/>
      <c r="FJQ54" s="1"/>
      <c r="FJR54" s="1"/>
      <c r="FJS54" s="1"/>
      <c r="FJT54" s="1"/>
      <c r="FJU54" s="1"/>
      <c r="FJV54" s="1"/>
      <c r="FJW54" s="1"/>
      <c r="FJX54" s="1"/>
      <c r="FJY54" s="1"/>
      <c r="FJZ54" s="1"/>
      <c r="FKA54" s="1"/>
      <c r="FKB54" s="1"/>
      <c r="FKC54" s="1"/>
      <c r="FKD54" s="1"/>
      <c r="FKE54" s="1"/>
      <c r="FKF54" s="1"/>
      <c r="FKG54" s="1"/>
      <c r="FKH54" s="1"/>
      <c r="FKI54" s="1"/>
      <c r="FKJ54" s="1"/>
      <c r="FKK54" s="1"/>
      <c r="FKL54" s="1"/>
      <c r="FKM54" s="1"/>
      <c r="FKN54" s="1"/>
      <c r="FKO54" s="1"/>
      <c r="FKP54" s="1"/>
      <c r="FKQ54" s="1"/>
      <c r="FKR54" s="1"/>
      <c r="FKS54" s="1"/>
      <c r="FKT54" s="1"/>
      <c r="FKU54" s="1"/>
      <c r="FKV54" s="1"/>
      <c r="FKW54" s="1"/>
      <c r="FKX54" s="1"/>
      <c r="FKY54" s="1"/>
      <c r="FKZ54" s="1"/>
      <c r="FLA54" s="1"/>
      <c r="FLB54" s="1"/>
      <c r="FLC54" s="1"/>
      <c r="FLD54" s="1"/>
      <c r="FLE54" s="1"/>
      <c r="FLF54" s="1"/>
      <c r="FLG54" s="1"/>
      <c r="FLH54" s="1"/>
      <c r="FLI54" s="1"/>
      <c r="FLJ54" s="1"/>
      <c r="FLK54" s="1"/>
      <c r="FLL54" s="1"/>
      <c r="FLM54" s="1"/>
      <c r="FLN54" s="1"/>
      <c r="FLO54" s="1"/>
      <c r="FLP54" s="1"/>
      <c r="FLQ54" s="1"/>
      <c r="FLR54" s="1"/>
      <c r="FLS54" s="1"/>
      <c r="FLT54" s="1"/>
      <c r="FLU54" s="1"/>
      <c r="FLV54" s="1"/>
      <c r="FLW54" s="1"/>
      <c r="FLX54" s="1"/>
      <c r="FLY54" s="1"/>
      <c r="FLZ54" s="1"/>
      <c r="FMA54" s="1"/>
      <c r="FMB54" s="1"/>
      <c r="FMC54" s="1"/>
      <c r="FMD54" s="1"/>
      <c r="FME54" s="1"/>
      <c r="FMF54" s="1"/>
      <c r="FMG54" s="1"/>
      <c r="FMH54" s="1"/>
      <c r="FMI54" s="1"/>
      <c r="FMJ54" s="1"/>
      <c r="FMK54" s="1"/>
      <c r="FML54" s="1"/>
      <c r="FMM54" s="1"/>
      <c r="FMN54" s="1"/>
      <c r="FMO54" s="1"/>
      <c r="FMP54" s="1"/>
      <c r="FMQ54" s="1"/>
      <c r="FMR54" s="1"/>
      <c r="FMS54" s="1"/>
      <c r="FMT54" s="1"/>
      <c r="FMU54" s="1"/>
      <c r="FMV54" s="1"/>
      <c r="FMW54" s="1"/>
      <c r="FMX54" s="1"/>
      <c r="FMY54" s="1"/>
      <c r="FMZ54" s="1"/>
      <c r="FNA54" s="1"/>
      <c r="FNB54" s="1"/>
      <c r="FNC54" s="1"/>
      <c r="FND54" s="1"/>
      <c r="FNE54" s="1"/>
      <c r="FNF54" s="1"/>
      <c r="FNG54" s="1"/>
      <c r="FNH54" s="1"/>
      <c r="FNI54" s="1"/>
      <c r="FNJ54" s="1"/>
      <c r="FNK54" s="1"/>
      <c r="FNL54" s="1"/>
      <c r="FNM54" s="1"/>
      <c r="FNN54" s="1"/>
      <c r="FNO54" s="1"/>
      <c r="FNP54" s="1"/>
      <c r="FNQ54" s="1"/>
      <c r="FNR54" s="1"/>
      <c r="FNS54" s="1"/>
      <c r="FNT54" s="1"/>
      <c r="FNU54" s="1"/>
      <c r="FNV54" s="1"/>
      <c r="FNW54" s="1"/>
      <c r="FNX54" s="1"/>
      <c r="FNY54" s="1"/>
      <c r="FNZ54" s="1"/>
      <c r="FOA54" s="1"/>
      <c r="FOB54" s="1"/>
      <c r="FOC54" s="1"/>
      <c r="FOD54" s="1"/>
      <c r="FOE54" s="1"/>
      <c r="FOF54" s="1"/>
      <c r="FOG54" s="1"/>
      <c r="FOH54" s="1"/>
      <c r="FOI54" s="1"/>
      <c r="FOJ54" s="1"/>
      <c r="FOK54" s="1"/>
      <c r="FOL54" s="1"/>
      <c r="FOM54" s="1"/>
      <c r="FON54" s="1"/>
      <c r="FOO54" s="1"/>
      <c r="FOP54" s="1"/>
      <c r="FOQ54" s="1"/>
      <c r="FOR54" s="1"/>
      <c r="FOS54" s="1"/>
      <c r="FOT54" s="1"/>
      <c r="FOU54" s="1"/>
      <c r="FOV54" s="1"/>
      <c r="FOW54" s="1"/>
      <c r="FOX54" s="1"/>
      <c r="FOY54" s="1"/>
      <c r="FOZ54" s="1"/>
      <c r="FPA54" s="1"/>
      <c r="FPB54" s="1"/>
      <c r="FPC54" s="1"/>
      <c r="FPD54" s="1"/>
      <c r="FPE54" s="1"/>
      <c r="FPF54" s="1"/>
      <c r="FPG54" s="1"/>
      <c r="FPH54" s="1"/>
      <c r="FPI54" s="1"/>
      <c r="FPJ54" s="1"/>
      <c r="FPK54" s="1"/>
      <c r="FPL54" s="1"/>
      <c r="FPM54" s="1"/>
      <c r="FPN54" s="1"/>
      <c r="FPO54" s="1"/>
      <c r="FPP54" s="1"/>
      <c r="FPQ54" s="1"/>
      <c r="FPR54" s="1"/>
      <c r="FPS54" s="1"/>
      <c r="FPT54" s="1"/>
      <c r="FPU54" s="1"/>
      <c r="FPV54" s="1"/>
      <c r="FPW54" s="1"/>
      <c r="FPX54" s="1"/>
      <c r="FPY54" s="1"/>
      <c r="FPZ54" s="1"/>
      <c r="FQA54" s="1"/>
      <c r="FQB54" s="1"/>
      <c r="FQC54" s="1"/>
      <c r="FQD54" s="1"/>
      <c r="FQE54" s="1"/>
      <c r="FQF54" s="1"/>
      <c r="FQG54" s="1"/>
      <c r="FQH54" s="1"/>
      <c r="FQI54" s="1"/>
      <c r="FQJ54" s="1"/>
      <c r="FQK54" s="1"/>
      <c r="FQL54" s="1"/>
      <c r="FQM54" s="1"/>
      <c r="FQN54" s="1"/>
      <c r="FQO54" s="1"/>
      <c r="FQP54" s="1"/>
      <c r="FQQ54" s="1"/>
      <c r="FQR54" s="1"/>
      <c r="FQS54" s="1"/>
      <c r="FQT54" s="1"/>
      <c r="FQU54" s="1"/>
      <c r="FQV54" s="1"/>
      <c r="FQW54" s="1"/>
      <c r="FQX54" s="1"/>
      <c r="FQY54" s="1"/>
      <c r="FQZ54" s="1"/>
      <c r="FRA54" s="1"/>
      <c r="FRB54" s="1"/>
      <c r="FRC54" s="1"/>
      <c r="FRD54" s="1"/>
      <c r="FRE54" s="1"/>
      <c r="FRF54" s="1"/>
      <c r="FRG54" s="1"/>
      <c r="FRH54" s="1"/>
      <c r="FRI54" s="1"/>
      <c r="FRJ54" s="1"/>
      <c r="FRK54" s="1"/>
      <c r="FRL54" s="1"/>
      <c r="FRM54" s="1"/>
      <c r="FRN54" s="1"/>
      <c r="FRO54" s="1"/>
      <c r="FRP54" s="1"/>
      <c r="FRQ54" s="1"/>
      <c r="FRR54" s="1"/>
      <c r="FRS54" s="1"/>
      <c r="FRT54" s="1"/>
      <c r="FRU54" s="1"/>
      <c r="FRV54" s="1"/>
      <c r="FRW54" s="1"/>
      <c r="FRX54" s="1"/>
      <c r="FRY54" s="1"/>
      <c r="FRZ54" s="1"/>
      <c r="FSA54" s="1"/>
      <c r="FSB54" s="1"/>
      <c r="FSC54" s="1"/>
      <c r="FSD54" s="1"/>
      <c r="FSE54" s="1"/>
      <c r="FSF54" s="1"/>
      <c r="FSG54" s="1"/>
      <c r="FSH54" s="1"/>
      <c r="FSI54" s="1"/>
      <c r="FSJ54" s="1"/>
      <c r="FSK54" s="1"/>
      <c r="FSL54" s="1"/>
      <c r="FSM54" s="1"/>
      <c r="FSN54" s="1"/>
      <c r="FSO54" s="1"/>
      <c r="FSP54" s="1"/>
      <c r="FSQ54" s="1"/>
      <c r="FSR54" s="1"/>
      <c r="FSS54" s="1"/>
      <c r="FST54" s="1"/>
      <c r="FSU54" s="1"/>
      <c r="FSV54" s="1"/>
      <c r="FSW54" s="1"/>
      <c r="FSX54" s="1"/>
      <c r="FSY54" s="1"/>
      <c r="FSZ54" s="1"/>
      <c r="FTA54" s="1"/>
      <c r="FTB54" s="1"/>
      <c r="FTC54" s="1"/>
      <c r="FTD54" s="1"/>
      <c r="FTE54" s="1"/>
      <c r="FTF54" s="1"/>
      <c r="FTG54" s="1"/>
      <c r="FTH54" s="1"/>
      <c r="FTI54" s="1"/>
      <c r="FTJ54" s="1"/>
      <c r="FTK54" s="1"/>
      <c r="FTL54" s="1"/>
      <c r="FTM54" s="1"/>
      <c r="FTN54" s="1"/>
      <c r="FTO54" s="1"/>
      <c r="FTP54" s="1"/>
      <c r="FTQ54" s="1"/>
      <c r="FTR54" s="1"/>
      <c r="FTS54" s="1"/>
      <c r="FTT54" s="1"/>
      <c r="FTU54" s="1"/>
      <c r="FTV54" s="1"/>
      <c r="FTW54" s="1"/>
      <c r="FTX54" s="1"/>
      <c r="FTY54" s="1"/>
      <c r="FTZ54" s="1"/>
      <c r="FUA54" s="1"/>
      <c r="FUB54" s="1"/>
      <c r="FUC54" s="1"/>
      <c r="FUD54" s="1"/>
      <c r="FUE54" s="1"/>
      <c r="FUF54" s="1"/>
      <c r="FUG54" s="1"/>
      <c r="FUH54" s="1"/>
      <c r="FUI54" s="1"/>
      <c r="FUJ54" s="1"/>
      <c r="FUK54" s="1"/>
      <c r="FUL54" s="1"/>
      <c r="FUM54" s="1"/>
      <c r="FUN54" s="1"/>
      <c r="FUO54" s="1"/>
      <c r="FUP54" s="1"/>
      <c r="FUQ54" s="1"/>
      <c r="FUR54" s="1"/>
      <c r="FUS54" s="1"/>
      <c r="FUT54" s="1"/>
      <c r="FUU54" s="1"/>
      <c r="FUV54" s="1"/>
      <c r="FUW54" s="1"/>
      <c r="FUX54" s="1"/>
      <c r="FUY54" s="1"/>
      <c r="FUZ54" s="1"/>
      <c r="FVA54" s="1"/>
      <c r="FVB54" s="1"/>
      <c r="FVC54" s="1"/>
      <c r="FVD54" s="1"/>
      <c r="FVE54" s="1"/>
      <c r="FVF54" s="1"/>
      <c r="FVG54" s="1"/>
      <c r="FVH54" s="1"/>
      <c r="FVI54" s="1"/>
      <c r="FVJ54" s="1"/>
      <c r="FVK54" s="1"/>
      <c r="FVL54" s="1"/>
      <c r="FVM54" s="1"/>
      <c r="FVN54" s="1"/>
      <c r="FVO54" s="1"/>
      <c r="FVP54" s="1"/>
      <c r="FVQ54" s="1"/>
      <c r="FVR54" s="1"/>
      <c r="FVS54" s="1"/>
      <c r="FVT54" s="1"/>
      <c r="FVU54" s="1"/>
      <c r="FVV54" s="1"/>
      <c r="FVW54" s="1"/>
      <c r="FVX54" s="1"/>
      <c r="FVY54" s="1"/>
      <c r="FVZ54" s="1"/>
      <c r="FWA54" s="1"/>
      <c r="FWB54" s="1"/>
      <c r="FWC54" s="1"/>
      <c r="FWD54" s="1"/>
      <c r="FWE54" s="1"/>
      <c r="FWF54" s="1"/>
      <c r="FWG54" s="1"/>
      <c r="FWH54" s="1"/>
      <c r="FWI54" s="1"/>
      <c r="FWJ54" s="1"/>
      <c r="FWK54" s="1"/>
      <c r="FWL54" s="1"/>
      <c r="FWM54" s="1"/>
      <c r="FWN54" s="1"/>
      <c r="FWO54" s="1"/>
      <c r="FWP54" s="1"/>
      <c r="FWQ54" s="1"/>
      <c r="FWR54" s="1"/>
      <c r="FWS54" s="1"/>
      <c r="FWT54" s="1"/>
      <c r="FWU54" s="1"/>
      <c r="FWV54" s="1"/>
      <c r="FWW54" s="1"/>
      <c r="FWX54" s="1"/>
      <c r="FWY54" s="1"/>
      <c r="FWZ54" s="1"/>
      <c r="FXA54" s="1"/>
      <c r="FXB54" s="1"/>
      <c r="FXC54" s="1"/>
      <c r="FXD54" s="1"/>
      <c r="FXE54" s="1"/>
      <c r="FXF54" s="1"/>
      <c r="FXG54" s="1"/>
      <c r="FXH54" s="1"/>
      <c r="FXI54" s="1"/>
      <c r="FXJ54" s="1"/>
      <c r="FXK54" s="1"/>
      <c r="FXL54" s="1"/>
      <c r="FXM54" s="1"/>
      <c r="FXN54" s="1"/>
      <c r="FXO54" s="1"/>
      <c r="FXP54" s="1"/>
      <c r="FXQ54" s="1"/>
      <c r="FXR54" s="1"/>
      <c r="FXS54" s="1"/>
      <c r="FXT54" s="1"/>
      <c r="FXU54" s="1"/>
      <c r="FXV54" s="1"/>
      <c r="FXW54" s="1"/>
      <c r="FXX54" s="1"/>
      <c r="FXY54" s="1"/>
      <c r="FXZ54" s="1"/>
      <c r="FYA54" s="1"/>
      <c r="FYB54" s="1"/>
      <c r="FYC54" s="1"/>
      <c r="FYD54" s="1"/>
      <c r="FYE54" s="1"/>
      <c r="FYF54" s="1"/>
      <c r="FYG54" s="1"/>
      <c r="FYH54" s="1"/>
      <c r="FYI54" s="1"/>
      <c r="FYJ54" s="1"/>
      <c r="FYK54" s="1"/>
      <c r="FYL54" s="1"/>
      <c r="FYM54" s="1"/>
      <c r="FYN54" s="1"/>
      <c r="FYO54" s="1"/>
      <c r="FYP54" s="1"/>
      <c r="FYQ54" s="1"/>
      <c r="FYR54" s="1"/>
      <c r="FYS54" s="1"/>
      <c r="FYT54" s="1"/>
      <c r="FYU54" s="1"/>
      <c r="FYV54" s="1"/>
      <c r="FYW54" s="1"/>
      <c r="FYX54" s="1"/>
      <c r="FYY54" s="1"/>
      <c r="FYZ54" s="1"/>
      <c r="FZA54" s="1"/>
      <c r="FZB54" s="1"/>
      <c r="FZC54" s="1"/>
      <c r="FZD54" s="1"/>
      <c r="FZE54" s="1"/>
      <c r="FZF54" s="1"/>
      <c r="FZG54" s="1"/>
      <c r="FZH54" s="1"/>
      <c r="FZI54" s="1"/>
      <c r="FZJ54" s="1"/>
      <c r="FZK54" s="1"/>
      <c r="FZL54" s="1"/>
      <c r="FZM54" s="1"/>
      <c r="FZN54" s="1"/>
      <c r="FZO54" s="1"/>
      <c r="FZP54" s="1"/>
      <c r="FZQ54" s="1"/>
      <c r="FZR54" s="1"/>
      <c r="FZS54" s="1"/>
      <c r="FZT54" s="1"/>
      <c r="FZU54" s="1"/>
      <c r="FZV54" s="1"/>
      <c r="FZW54" s="1"/>
      <c r="FZX54" s="1"/>
      <c r="FZY54" s="1"/>
      <c r="FZZ54" s="1"/>
      <c r="GAA54" s="1"/>
      <c r="GAB54" s="1"/>
      <c r="GAC54" s="1"/>
      <c r="GAD54" s="1"/>
      <c r="GAE54" s="1"/>
      <c r="GAF54" s="1"/>
      <c r="GAG54" s="1"/>
      <c r="GAH54" s="1"/>
      <c r="GAI54" s="1"/>
      <c r="GAJ54" s="1"/>
      <c r="GAK54" s="1"/>
      <c r="GAL54" s="1"/>
      <c r="GAM54" s="1"/>
      <c r="GAN54" s="1"/>
      <c r="GAO54" s="1"/>
      <c r="GAP54" s="1"/>
      <c r="GAQ54" s="1"/>
      <c r="GAR54" s="1"/>
      <c r="GAS54" s="1"/>
      <c r="GAT54" s="1"/>
      <c r="GAU54" s="1"/>
      <c r="GAV54" s="1"/>
      <c r="GAW54" s="1"/>
      <c r="GAX54" s="1"/>
      <c r="GAY54" s="1"/>
      <c r="GAZ54" s="1"/>
      <c r="GBA54" s="1"/>
      <c r="GBB54" s="1"/>
      <c r="GBC54" s="1"/>
      <c r="GBD54" s="1"/>
      <c r="GBE54" s="1"/>
      <c r="GBF54" s="1"/>
      <c r="GBG54" s="1"/>
      <c r="GBH54" s="1"/>
      <c r="GBI54" s="1"/>
      <c r="GBJ54" s="1"/>
      <c r="GBK54" s="1"/>
      <c r="GBL54" s="1"/>
      <c r="GBM54" s="1"/>
      <c r="GBN54" s="1"/>
      <c r="GBO54" s="1"/>
      <c r="GBP54" s="1"/>
      <c r="GBQ54" s="1"/>
      <c r="GBR54" s="1"/>
      <c r="GBS54" s="1"/>
      <c r="GBT54" s="1"/>
      <c r="GBU54" s="1"/>
      <c r="GBV54" s="1"/>
      <c r="GBW54" s="1"/>
      <c r="GBX54" s="1"/>
      <c r="GBY54" s="1"/>
      <c r="GBZ54" s="1"/>
      <c r="GCA54" s="1"/>
      <c r="GCB54" s="1"/>
      <c r="GCC54" s="1"/>
      <c r="GCD54" s="1"/>
      <c r="GCE54" s="1"/>
      <c r="GCF54" s="1"/>
      <c r="GCG54" s="1"/>
      <c r="GCH54" s="1"/>
      <c r="GCI54" s="1"/>
      <c r="GCJ54" s="1"/>
      <c r="GCK54" s="1"/>
      <c r="GCL54" s="1"/>
      <c r="GCM54" s="1"/>
      <c r="GCN54" s="1"/>
      <c r="GCO54" s="1"/>
      <c r="GCP54" s="1"/>
      <c r="GCQ54" s="1"/>
      <c r="GCR54" s="1"/>
      <c r="GCS54" s="1"/>
      <c r="GCT54" s="1"/>
      <c r="GCU54" s="1"/>
      <c r="GCV54" s="1"/>
      <c r="GCW54" s="1"/>
      <c r="GCX54" s="1"/>
      <c r="GCY54" s="1"/>
      <c r="GCZ54" s="1"/>
      <c r="GDA54" s="1"/>
      <c r="GDB54" s="1"/>
      <c r="GDC54" s="1"/>
      <c r="GDD54" s="1"/>
      <c r="GDE54" s="1"/>
      <c r="GDF54" s="1"/>
      <c r="GDG54" s="1"/>
      <c r="GDH54" s="1"/>
      <c r="GDI54" s="1"/>
      <c r="GDJ54" s="1"/>
      <c r="GDK54" s="1"/>
      <c r="GDL54" s="1"/>
      <c r="GDM54" s="1"/>
      <c r="GDN54" s="1"/>
      <c r="GDO54" s="1"/>
      <c r="GDP54" s="1"/>
      <c r="GDQ54" s="1"/>
      <c r="GDR54" s="1"/>
      <c r="GDS54" s="1"/>
      <c r="GDT54" s="1"/>
      <c r="GDU54" s="1"/>
      <c r="GDV54" s="1"/>
      <c r="GDW54" s="1"/>
      <c r="GDX54" s="1"/>
      <c r="GDY54" s="1"/>
      <c r="GDZ54" s="1"/>
      <c r="GEA54" s="1"/>
      <c r="GEB54" s="1"/>
      <c r="GEC54" s="1"/>
      <c r="GED54" s="1"/>
      <c r="GEE54" s="1"/>
      <c r="GEF54" s="1"/>
      <c r="GEG54" s="1"/>
      <c r="GEH54" s="1"/>
      <c r="GEI54" s="1"/>
      <c r="GEJ54" s="1"/>
      <c r="GEK54" s="1"/>
      <c r="GEL54" s="1"/>
      <c r="GEM54" s="1"/>
      <c r="GEN54" s="1"/>
      <c r="GEO54" s="1"/>
      <c r="GEP54" s="1"/>
      <c r="GEQ54" s="1"/>
      <c r="GER54" s="1"/>
      <c r="GES54" s="1"/>
      <c r="GET54" s="1"/>
      <c r="GEU54" s="1"/>
      <c r="GEV54" s="1"/>
      <c r="GEW54" s="1"/>
      <c r="GEX54" s="1"/>
      <c r="GEY54" s="1"/>
      <c r="GEZ54" s="1"/>
      <c r="GFA54" s="1"/>
      <c r="GFB54" s="1"/>
      <c r="GFC54" s="1"/>
      <c r="GFD54" s="1"/>
      <c r="GFE54" s="1"/>
      <c r="GFF54" s="1"/>
      <c r="GFG54" s="1"/>
      <c r="GFH54" s="1"/>
      <c r="GFI54" s="1"/>
      <c r="GFJ54" s="1"/>
      <c r="GFK54" s="1"/>
      <c r="GFL54" s="1"/>
      <c r="GFM54" s="1"/>
      <c r="GFN54" s="1"/>
      <c r="GFO54" s="1"/>
      <c r="GFP54" s="1"/>
      <c r="GFQ54" s="1"/>
      <c r="GFR54" s="1"/>
      <c r="GFS54" s="1"/>
      <c r="GFT54" s="1"/>
      <c r="GFU54" s="1"/>
      <c r="GFV54" s="1"/>
      <c r="GFW54" s="1"/>
      <c r="GFX54" s="1"/>
      <c r="GFY54" s="1"/>
      <c r="GFZ54" s="1"/>
      <c r="GGA54" s="1"/>
      <c r="GGB54" s="1"/>
      <c r="GGC54" s="1"/>
      <c r="GGD54" s="1"/>
      <c r="GGE54" s="1"/>
      <c r="GGF54" s="1"/>
      <c r="GGG54" s="1"/>
      <c r="GGH54" s="1"/>
      <c r="GGI54" s="1"/>
      <c r="GGJ54" s="1"/>
      <c r="GGK54" s="1"/>
      <c r="GGL54" s="1"/>
      <c r="GGM54" s="1"/>
      <c r="GGN54" s="1"/>
      <c r="GGO54" s="1"/>
      <c r="GGP54" s="1"/>
      <c r="GGQ54" s="1"/>
      <c r="GGR54" s="1"/>
      <c r="GGS54" s="1"/>
      <c r="GGT54" s="1"/>
      <c r="GGU54" s="1"/>
      <c r="GGV54" s="1"/>
      <c r="GGW54" s="1"/>
      <c r="GGX54" s="1"/>
      <c r="GGY54" s="1"/>
      <c r="GGZ54" s="1"/>
      <c r="GHA54" s="1"/>
      <c r="GHB54" s="1"/>
      <c r="GHC54" s="1"/>
      <c r="GHD54" s="1"/>
      <c r="GHE54" s="1"/>
      <c r="GHF54" s="1"/>
      <c r="GHG54" s="1"/>
      <c r="GHH54" s="1"/>
      <c r="GHI54" s="1"/>
      <c r="GHJ54" s="1"/>
      <c r="GHK54" s="1"/>
      <c r="GHL54" s="1"/>
      <c r="GHM54" s="1"/>
      <c r="GHN54" s="1"/>
      <c r="GHO54" s="1"/>
      <c r="GHP54" s="1"/>
      <c r="GHQ54" s="1"/>
      <c r="GHR54" s="1"/>
      <c r="GHS54" s="1"/>
      <c r="GHT54" s="1"/>
      <c r="GHU54" s="1"/>
      <c r="GHV54" s="1"/>
      <c r="GHW54" s="1"/>
      <c r="GHX54" s="1"/>
      <c r="GHY54" s="1"/>
      <c r="GHZ54" s="1"/>
      <c r="GIA54" s="1"/>
      <c r="GIB54" s="1"/>
      <c r="GIC54" s="1"/>
      <c r="GID54" s="1"/>
      <c r="GIE54" s="1"/>
      <c r="GIF54" s="1"/>
      <c r="GIG54" s="1"/>
      <c r="GIH54" s="1"/>
      <c r="GII54" s="1"/>
      <c r="GIJ54" s="1"/>
      <c r="GIK54" s="1"/>
      <c r="GIL54" s="1"/>
      <c r="GIM54" s="1"/>
      <c r="GIN54" s="1"/>
      <c r="GIO54" s="1"/>
      <c r="GIP54" s="1"/>
      <c r="GIQ54" s="1"/>
      <c r="GIR54" s="1"/>
      <c r="GIS54" s="1"/>
      <c r="GIT54" s="1"/>
      <c r="GIU54" s="1"/>
      <c r="GIV54" s="1"/>
      <c r="GIW54" s="1"/>
      <c r="GIX54" s="1"/>
      <c r="GIY54" s="1"/>
      <c r="GIZ54" s="1"/>
      <c r="GJA54" s="1"/>
      <c r="GJB54" s="1"/>
      <c r="GJC54" s="1"/>
      <c r="GJD54" s="1"/>
      <c r="GJE54" s="1"/>
      <c r="GJF54" s="1"/>
      <c r="GJG54" s="1"/>
      <c r="GJH54" s="1"/>
      <c r="GJI54" s="1"/>
      <c r="GJJ54" s="1"/>
      <c r="GJK54" s="1"/>
      <c r="GJL54" s="1"/>
      <c r="GJM54" s="1"/>
      <c r="GJN54" s="1"/>
      <c r="GJO54" s="1"/>
      <c r="GJP54" s="1"/>
      <c r="GJQ54" s="1"/>
      <c r="GJR54" s="1"/>
      <c r="GJS54" s="1"/>
      <c r="GJT54" s="1"/>
      <c r="GJU54" s="1"/>
      <c r="GJV54" s="1"/>
      <c r="GJW54" s="1"/>
      <c r="GJX54" s="1"/>
      <c r="GJY54" s="1"/>
      <c r="GJZ54" s="1"/>
      <c r="GKA54" s="1"/>
      <c r="GKB54" s="1"/>
      <c r="GKC54" s="1"/>
      <c r="GKD54" s="1"/>
      <c r="GKE54" s="1"/>
      <c r="GKF54" s="1"/>
      <c r="GKG54" s="1"/>
      <c r="GKH54" s="1"/>
      <c r="GKI54" s="1"/>
      <c r="GKJ54" s="1"/>
      <c r="GKK54" s="1"/>
      <c r="GKL54" s="1"/>
      <c r="GKM54" s="1"/>
      <c r="GKN54" s="1"/>
      <c r="GKO54" s="1"/>
      <c r="GKP54" s="1"/>
      <c r="GKQ54" s="1"/>
      <c r="GKR54" s="1"/>
      <c r="GKS54" s="1"/>
      <c r="GKT54" s="1"/>
      <c r="GKU54" s="1"/>
      <c r="GKV54" s="1"/>
      <c r="GKW54" s="1"/>
      <c r="GKX54" s="1"/>
      <c r="GKY54" s="1"/>
      <c r="GKZ54" s="1"/>
      <c r="GLA54" s="1"/>
      <c r="GLB54" s="1"/>
      <c r="GLC54" s="1"/>
      <c r="GLD54" s="1"/>
      <c r="GLE54" s="1"/>
      <c r="GLF54" s="1"/>
      <c r="GLG54" s="1"/>
      <c r="GLH54" s="1"/>
      <c r="GLI54" s="1"/>
      <c r="GLJ54" s="1"/>
      <c r="GLK54" s="1"/>
      <c r="GLL54" s="1"/>
      <c r="GLM54" s="1"/>
      <c r="GLN54" s="1"/>
      <c r="GLO54" s="1"/>
      <c r="GLP54" s="1"/>
      <c r="GLQ54" s="1"/>
      <c r="GLR54" s="1"/>
      <c r="GLS54" s="1"/>
      <c r="GLT54" s="1"/>
      <c r="GLU54" s="1"/>
      <c r="GLV54" s="1"/>
      <c r="GLW54" s="1"/>
      <c r="GLX54" s="1"/>
      <c r="GLY54" s="1"/>
      <c r="GLZ54" s="1"/>
      <c r="GMA54" s="1"/>
      <c r="GMB54" s="1"/>
      <c r="GMC54" s="1"/>
      <c r="GMD54" s="1"/>
      <c r="GME54" s="1"/>
      <c r="GMF54" s="1"/>
      <c r="GMG54" s="1"/>
      <c r="GMH54" s="1"/>
      <c r="GMI54" s="1"/>
      <c r="GMJ54" s="1"/>
      <c r="GMK54" s="1"/>
      <c r="GML54" s="1"/>
      <c r="GMM54" s="1"/>
      <c r="GMN54" s="1"/>
      <c r="GMO54" s="1"/>
      <c r="GMP54" s="1"/>
      <c r="GMQ54" s="1"/>
      <c r="GMR54" s="1"/>
      <c r="GMS54" s="1"/>
      <c r="GMT54" s="1"/>
      <c r="GMU54" s="1"/>
      <c r="GMV54" s="1"/>
      <c r="GMW54" s="1"/>
      <c r="GMX54" s="1"/>
      <c r="GMY54" s="1"/>
      <c r="GMZ54" s="1"/>
      <c r="GNA54" s="1"/>
      <c r="GNB54" s="1"/>
      <c r="GNC54" s="1"/>
      <c r="GND54" s="1"/>
      <c r="GNE54" s="1"/>
      <c r="GNF54" s="1"/>
      <c r="GNG54" s="1"/>
      <c r="GNH54" s="1"/>
      <c r="GNI54" s="1"/>
      <c r="GNJ54" s="1"/>
      <c r="GNK54" s="1"/>
      <c r="GNL54" s="1"/>
      <c r="GNM54" s="1"/>
      <c r="GNN54" s="1"/>
      <c r="GNO54" s="1"/>
      <c r="GNP54" s="1"/>
      <c r="GNQ54" s="1"/>
      <c r="GNR54" s="1"/>
      <c r="GNS54" s="1"/>
      <c r="GNT54" s="1"/>
      <c r="GNU54" s="1"/>
      <c r="GNV54" s="1"/>
      <c r="GNW54" s="1"/>
      <c r="GNX54" s="1"/>
      <c r="GNY54" s="1"/>
      <c r="GNZ54" s="1"/>
      <c r="GOA54" s="1"/>
      <c r="GOB54" s="1"/>
      <c r="GOC54" s="1"/>
      <c r="GOD54" s="1"/>
      <c r="GOE54" s="1"/>
      <c r="GOF54" s="1"/>
      <c r="GOG54" s="1"/>
      <c r="GOH54" s="1"/>
      <c r="GOI54" s="1"/>
      <c r="GOJ54" s="1"/>
      <c r="GOK54" s="1"/>
      <c r="GOL54" s="1"/>
      <c r="GOM54" s="1"/>
      <c r="GON54" s="1"/>
      <c r="GOO54" s="1"/>
      <c r="GOP54" s="1"/>
      <c r="GOQ54" s="1"/>
      <c r="GOR54" s="1"/>
      <c r="GOS54" s="1"/>
      <c r="GOT54" s="1"/>
      <c r="GOU54" s="1"/>
      <c r="GOV54" s="1"/>
      <c r="GOW54" s="1"/>
      <c r="GOX54" s="1"/>
      <c r="GOY54" s="1"/>
      <c r="GOZ54" s="1"/>
      <c r="GPA54" s="1"/>
      <c r="GPB54" s="1"/>
      <c r="GPC54" s="1"/>
      <c r="GPD54" s="1"/>
      <c r="GPE54" s="1"/>
      <c r="GPF54" s="1"/>
      <c r="GPG54" s="1"/>
      <c r="GPH54" s="1"/>
      <c r="GPI54" s="1"/>
      <c r="GPJ54" s="1"/>
      <c r="GPK54" s="1"/>
      <c r="GPL54" s="1"/>
      <c r="GPM54" s="1"/>
      <c r="GPN54" s="1"/>
      <c r="GPO54" s="1"/>
      <c r="GPP54" s="1"/>
      <c r="GPQ54" s="1"/>
      <c r="GPR54" s="1"/>
      <c r="GPS54" s="1"/>
      <c r="GPT54" s="1"/>
      <c r="GPU54" s="1"/>
      <c r="GPV54" s="1"/>
      <c r="GPW54" s="1"/>
      <c r="GPX54" s="1"/>
      <c r="GPY54" s="1"/>
      <c r="GPZ54" s="1"/>
      <c r="GQA54" s="1"/>
      <c r="GQB54" s="1"/>
      <c r="GQC54" s="1"/>
      <c r="GQD54" s="1"/>
      <c r="GQE54" s="1"/>
      <c r="GQF54" s="1"/>
      <c r="GQG54" s="1"/>
      <c r="GQH54" s="1"/>
      <c r="GQI54" s="1"/>
      <c r="GQJ54" s="1"/>
      <c r="GQK54" s="1"/>
      <c r="GQL54" s="1"/>
      <c r="GQM54" s="1"/>
      <c r="GQN54" s="1"/>
      <c r="GQO54" s="1"/>
      <c r="GQP54" s="1"/>
      <c r="GQQ54" s="1"/>
      <c r="GQR54" s="1"/>
      <c r="GQS54" s="1"/>
      <c r="GQT54" s="1"/>
      <c r="GQU54" s="1"/>
      <c r="GQV54" s="1"/>
      <c r="GQW54" s="1"/>
      <c r="GQX54" s="1"/>
      <c r="GQY54" s="1"/>
      <c r="GQZ54" s="1"/>
      <c r="GRA54" s="1"/>
      <c r="GRB54" s="1"/>
      <c r="GRC54" s="1"/>
      <c r="GRD54" s="1"/>
      <c r="GRE54" s="1"/>
      <c r="GRF54" s="1"/>
      <c r="GRG54" s="1"/>
      <c r="GRH54" s="1"/>
      <c r="GRI54" s="1"/>
      <c r="GRJ54" s="1"/>
      <c r="GRK54" s="1"/>
      <c r="GRL54" s="1"/>
      <c r="GRM54" s="1"/>
      <c r="GRN54" s="1"/>
      <c r="GRO54" s="1"/>
      <c r="GRP54" s="1"/>
      <c r="GRQ54" s="1"/>
      <c r="GRR54" s="1"/>
      <c r="GRS54" s="1"/>
      <c r="GRT54" s="1"/>
      <c r="GRU54" s="1"/>
      <c r="GRV54" s="1"/>
      <c r="GRW54" s="1"/>
      <c r="GRX54" s="1"/>
      <c r="GRY54" s="1"/>
      <c r="GRZ54" s="1"/>
      <c r="GSA54" s="1"/>
      <c r="GSB54" s="1"/>
      <c r="GSC54" s="1"/>
      <c r="GSD54" s="1"/>
      <c r="GSE54" s="1"/>
      <c r="GSF54" s="1"/>
      <c r="GSG54" s="1"/>
      <c r="GSH54" s="1"/>
      <c r="GSI54" s="1"/>
      <c r="GSJ54" s="1"/>
      <c r="GSK54" s="1"/>
      <c r="GSL54" s="1"/>
      <c r="GSM54" s="1"/>
      <c r="GSN54" s="1"/>
      <c r="GSO54" s="1"/>
      <c r="GSP54" s="1"/>
      <c r="GSQ54" s="1"/>
      <c r="GSR54" s="1"/>
      <c r="GSS54" s="1"/>
      <c r="GST54" s="1"/>
      <c r="GSU54" s="1"/>
      <c r="GSV54" s="1"/>
      <c r="GSW54" s="1"/>
      <c r="GSX54" s="1"/>
      <c r="GSY54" s="1"/>
      <c r="GSZ54" s="1"/>
      <c r="GTA54" s="1"/>
      <c r="GTB54" s="1"/>
      <c r="GTC54" s="1"/>
      <c r="GTD54" s="1"/>
      <c r="GTE54" s="1"/>
      <c r="GTF54" s="1"/>
      <c r="GTG54" s="1"/>
      <c r="GTH54" s="1"/>
      <c r="GTI54" s="1"/>
      <c r="GTJ54" s="1"/>
      <c r="GTK54" s="1"/>
      <c r="GTL54" s="1"/>
      <c r="GTM54" s="1"/>
      <c r="GTN54" s="1"/>
      <c r="GTO54" s="1"/>
      <c r="GTP54" s="1"/>
      <c r="GTQ54" s="1"/>
      <c r="GTR54" s="1"/>
      <c r="GTS54" s="1"/>
      <c r="GTT54" s="1"/>
      <c r="GTU54" s="1"/>
      <c r="GTV54" s="1"/>
      <c r="GTW54" s="1"/>
      <c r="GTX54" s="1"/>
      <c r="GTY54" s="1"/>
      <c r="GTZ54" s="1"/>
      <c r="GUA54" s="1"/>
      <c r="GUB54" s="1"/>
      <c r="GUC54" s="1"/>
      <c r="GUD54" s="1"/>
      <c r="GUE54" s="1"/>
      <c r="GUF54" s="1"/>
      <c r="GUG54" s="1"/>
      <c r="GUH54" s="1"/>
      <c r="GUI54" s="1"/>
      <c r="GUJ54" s="1"/>
      <c r="GUK54" s="1"/>
      <c r="GUL54" s="1"/>
      <c r="GUM54" s="1"/>
      <c r="GUN54" s="1"/>
      <c r="GUO54" s="1"/>
      <c r="GUP54" s="1"/>
      <c r="GUQ54" s="1"/>
      <c r="GUR54" s="1"/>
      <c r="GUS54" s="1"/>
      <c r="GUT54" s="1"/>
      <c r="GUU54" s="1"/>
      <c r="GUV54" s="1"/>
      <c r="GUW54" s="1"/>
      <c r="GUX54" s="1"/>
      <c r="GUY54" s="1"/>
      <c r="GUZ54" s="1"/>
      <c r="GVA54" s="1"/>
      <c r="GVB54" s="1"/>
      <c r="GVC54" s="1"/>
      <c r="GVD54" s="1"/>
      <c r="GVE54" s="1"/>
      <c r="GVF54" s="1"/>
      <c r="GVG54" s="1"/>
      <c r="GVH54" s="1"/>
      <c r="GVI54" s="1"/>
      <c r="GVJ54" s="1"/>
      <c r="GVK54" s="1"/>
      <c r="GVL54" s="1"/>
      <c r="GVM54" s="1"/>
      <c r="GVN54" s="1"/>
      <c r="GVO54" s="1"/>
      <c r="GVP54" s="1"/>
      <c r="GVQ54" s="1"/>
      <c r="GVR54" s="1"/>
      <c r="GVS54" s="1"/>
      <c r="GVT54" s="1"/>
      <c r="GVU54" s="1"/>
      <c r="GVV54" s="1"/>
      <c r="GVW54" s="1"/>
      <c r="GVX54" s="1"/>
      <c r="GVY54" s="1"/>
      <c r="GVZ54" s="1"/>
      <c r="GWA54" s="1"/>
      <c r="GWB54" s="1"/>
      <c r="GWC54" s="1"/>
      <c r="GWD54" s="1"/>
      <c r="GWE54" s="1"/>
      <c r="GWF54" s="1"/>
      <c r="GWG54" s="1"/>
      <c r="GWH54" s="1"/>
      <c r="GWI54" s="1"/>
      <c r="GWJ54" s="1"/>
      <c r="GWK54" s="1"/>
      <c r="GWL54" s="1"/>
      <c r="GWM54" s="1"/>
      <c r="GWN54" s="1"/>
      <c r="GWO54" s="1"/>
      <c r="GWP54" s="1"/>
      <c r="GWQ54" s="1"/>
      <c r="GWR54" s="1"/>
      <c r="GWS54" s="1"/>
      <c r="GWT54" s="1"/>
      <c r="GWU54" s="1"/>
      <c r="GWV54" s="1"/>
      <c r="GWW54" s="1"/>
      <c r="GWX54" s="1"/>
      <c r="GWY54" s="1"/>
      <c r="GWZ54" s="1"/>
      <c r="GXA54" s="1"/>
      <c r="GXB54" s="1"/>
      <c r="GXC54" s="1"/>
      <c r="GXD54" s="1"/>
      <c r="GXE54" s="1"/>
      <c r="GXF54" s="1"/>
      <c r="GXG54" s="1"/>
      <c r="GXH54" s="1"/>
      <c r="GXI54" s="1"/>
      <c r="GXJ54" s="1"/>
      <c r="GXK54" s="1"/>
      <c r="GXL54" s="1"/>
      <c r="GXM54" s="1"/>
      <c r="GXN54" s="1"/>
      <c r="GXO54" s="1"/>
      <c r="GXP54" s="1"/>
      <c r="GXQ54" s="1"/>
      <c r="GXR54" s="1"/>
      <c r="GXS54" s="1"/>
      <c r="GXT54" s="1"/>
      <c r="GXU54" s="1"/>
      <c r="GXV54" s="1"/>
      <c r="GXW54" s="1"/>
      <c r="GXX54" s="1"/>
      <c r="GXY54" s="1"/>
      <c r="GXZ54" s="1"/>
      <c r="GYA54" s="1"/>
      <c r="GYB54" s="1"/>
      <c r="GYC54" s="1"/>
      <c r="GYD54" s="1"/>
      <c r="GYE54" s="1"/>
      <c r="GYF54" s="1"/>
      <c r="GYG54" s="1"/>
      <c r="GYH54" s="1"/>
      <c r="GYI54" s="1"/>
      <c r="GYJ54" s="1"/>
      <c r="GYK54" s="1"/>
      <c r="GYL54" s="1"/>
      <c r="GYM54" s="1"/>
      <c r="GYN54" s="1"/>
      <c r="GYO54" s="1"/>
      <c r="GYP54" s="1"/>
      <c r="GYQ54" s="1"/>
      <c r="GYR54" s="1"/>
      <c r="GYS54" s="1"/>
      <c r="GYT54" s="1"/>
      <c r="GYU54" s="1"/>
      <c r="GYV54" s="1"/>
      <c r="GYW54" s="1"/>
      <c r="GYX54" s="1"/>
      <c r="GYY54" s="1"/>
      <c r="GYZ54" s="1"/>
      <c r="GZA54" s="1"/>
      <c r="GZB54" s="1"/>
      <c r="GZC54" s="1"/>
      <c r="GZD54" s="1"/>
      <c r="GZE54" s="1"/>
      <c r="GZF54" s="1"/>
      <c r="GZG54" s="1"/>
      <c r="GZH54" s="1"/>
      <c r="GZI54" s="1"/>
      <c r="GZJ54" s="1"/>
      <c r="GZK54" s="1"/>
      <c r="GZL54" s="1"/>
      <c r="GZM54" s="1"/>
      <c r="GZN54" s="1"/>
      <c r="GZO54" s="1"/>
      <c r="GZP54" s="1"/>
      <c r="GZQ54" s="1"/>
      <c r="GZR54" s="1"/>
      <c r="GZS54" s="1"/>
      <c r="GZT54" s="1"/>
      <c r="GZU54" s="1"/>
      <c r="GZV54" s="1"/>
      <c r="GZW54" s="1"/>
      <c r="GZX54" s="1"/>
      <c r="GZY54" s="1"/>
      <c r="GZZ54" s="1"/>
      <c r="HAA54" s="1"/>
      <c r="HAB54" s="1"/>
      <c r="HAC54" s="1"/>
      <c r="HAD54" s="1"/>
      <c r="HAE54" s="1"/>
      <c r="HAF54" s="1"/>
      <c r="HAG54" s="1"/>
      <c r="HAH54" s="1"/>
      <c r="HAI54" s="1"/>
      <c r="HAJ54" s="1"/>
      <c r="HAK54" s="1"/>
      <c r="HAL54" s="1"/>
      <c r="HAM54" s="1"/>
      <c r="HAN54" s="1"/>
      <c r="HAO54" s="1"/>
      <c r="HAP54" s="1"/>
      <c r="HAQ54" s="1"/>
      <c r="HAR54" s="1"/>
      <c r="HAS54" s="1"/>
      <c r="HAT54" s="1"/>
      <c r="HAU54" s="1"/>
      <c r="HAV54" s="1"/>
      <c r="HAW54" s="1"/>
      <c r="HAX54" s="1"/>
      <c r="HAY54" s="1"/>
      <c r="HAZ54" s="1"/>
      <c r="HBA54" s="1"/>
      <c r="HBB54" s="1"/>
      <c r="HBC54" s="1"/>
      <c r="HBD54" s="1"/>
      <c r="HBE54" s="1"/>
      <c r="HBF54" s="1"/>
      <c r="HBG54" s="1"/>
      <c r="HBH54" s="1"/>
      <c r="HBI54" s="1"/>
      <c r="HBJ54" s="1"/>
      <c r="HBK54" s="1"/>
      <c r="HBL54" s="1"/>
      <c r="HBM54" s="1"/>
      <c r="HBN54" s="1"/>
      <c r="HBO54" s="1"/>
      <c r="HBP54" s="1"/>
      <c r="HBQ54" s="1"/>
      <c r="HBR54" s="1"/>
      <c r="HBS54" s="1"/>
      <c r="HBT54" s="1"/>
      <c r="HBU54" s="1"/>
      <c r="HBV54" s="1"/>
      <c r="HBW54" s="1"/>
      <c r="HBX54" s="1"/>
      <c r="HBY54" s="1"/>
      <c r="HBZ54" s="1"/>
      <c r="HCA54" s="1"/>
      <c r="HCB54" s="1"/>
      <c r="HCC54" s="1"/>
      <c r="HCD54" s="1"/>
      <c r="HCE54" s="1"/>
      <c r="HCF54" s="1"/>
      <c r="HCG54" s="1"/>
      <c r="HCH54" s="1"/>
      <c r="HCI54" s="1"/>
      <c r="HCJ54" s="1"/>
      <c r="HCK54" s="1"/>
      <c r="HCL54" s="1"/>
      <c r="HCM54" s="1"/>
      <c r="HCN54" s="1"/>
      <c r="HCO54" s="1"/>
      <c r="HCP54" s="1"/>
      <c r="HCQ54" s="1"/>
      <c r="HCR54" s="1"/>
      <c r="HCS54" s="1"/>
      <c r="HCT54" s="1"/>
      <c r="HCU54" s="1"/>
      <c r="HCV54" s="1"/>
      <c r="HCW54" s="1"/>
      <c r="HCX54" s="1"/>
      <c r="HCY54" s="1"/>
      <c r="HCZ54" s="1"/>
      <c r="HDA54" s="1"/>
      <c r="HDB54" s="1"/>
      <c r="HDC54" s="1"/>
      <c r="HDD54" s="1"/>
      <c r="HDE54" s="1"/>
      <c r="HDF54" s="1"/>
      <c r="HDG54" s="1"/>
      <c r="HDH54" s="1"/>
      <c r="HDI54" s="1"/>
      <c r="HDJ54" s="1"/>
      <c r="HDK54" s="1"/>
      <c r="HDL54" s="1"/>
      <c r="HDM54" s="1"/>
      <c r="HDN54" s="1"/>
      <c r="HDO54" s="1"/>
      <c r="HDP54" s="1"/>
      <c r="HDQ54" s="1"/>
      <c r="HDR54" s="1"/>
      <c r="HDS54" s="1"/>
      <c r="HDT54" s="1"/>
      <c r="HDU54" s="1"/>
      <c r="HDV54" s="1"/>
      <c r="HDW54" s="1"/>
      <c r="HDX54" s="1"/>
      <c r="HDY54" s="1"/>
      <c r="HDZ54" s="1"/>
      <c r="HEA54" s="1"/>
      <c r="HEB54" s="1"/>
      <c r="HEC54" s="1"/>
      <c r="HED54" s="1"/>
      <c r="HEE54" s="1"/>
      <c r="HEF54" s="1"/>
      <c r="HEG54" s="1"/>
      <c r="HEH54" s="1"/>
      <c r="HEI54" s="1"/>
      <c r="HEJ54" s="1"/>
      <c r="HEK54" s="1"/>
      <c r="HEL54" s="1"/>
      <c r="HEM54" s="1"/>
      <c r="HEN54" s="1"/>
      <c r="HEO54" s="1"/>
      <c r="HEP54" s="1"/>
      <c r="HEQ54" s="1"/>
      <c r="HER54" s="1"/>
      <c r="HES54" s="1"/>
      <c r="HET54" s="1"/>
      <c r="HEU54" s="1"/>
      <c r="HEV54" s="1"/>
      <c r="HEW54" s="1"/>
      <c r="HEX54" s="1"/>
      <c r="HEY54" s="1"/>
      <c r="HEZ54" s="1"/>
      <c r="HFA54" s="1"/>
      <c r="HFB54" s="1"/>
      <c r="HFC54" s="1"/>
      <c r="HFD54" s="1"/>
      <c r="HFE54" s="1"/>
      <c r="HFF54" s="1"/>
      <c r="HFG54" s="1"/>
      <c r="HFH54" s="1"/>
      <c r="HFI54" s="1"/>
      <c r="HFJ54" s="1"/>
      <c r="HFK54" s="1"/>
      <c r="HFL54" s="1"/>
      <c r="HFM54" s="1"/>
      <c r="HFN54" s="1"/>
      <c r="HFO54" s="1"/>
      <c r="HFP54" s="1"/>
      <c r="HFQ54" s="1"/>
      <c r="HFR54" s="1"/>
      <c r="HFS54" s="1"/>
      <c r="HFT54" s="1"/>
      <c r="HFU54" s="1"/>
      <c r="HFV54" s="1"/>
      <c r="HFW54" s="1"/>
      <c r="HFX54" s="1"/>
      <c r="HFY54" s="1"/>
      <c r="HFZ54" s="1"/>
      <c r="HGA54" s="1"/>
      <c r="HGB54" s="1"/>
      <c r="HGC54" s="1"/>
      <c r="HGD54" s="1"/>
      <c r="HGE54" s="1"/>
      <c r="HGF54" s="1"/>
      <c r="HGG54" s="1"/>
      <c r="HGH54" s="1"/>
      <c r="HGI54" s="1"/>
      <c r="HGJ54" s="1"/>
      <c r="HGK54" s="1"/>
      <c r="HGL54" s="1"/>
      <c r="HGM54" s="1"/>
      <c r="HGN54" s="1"/>
      <c r="HGO54" s="1"/>
      <c r="HGP54" s="1"/>
      <c r="HGQ54" s="1"/>
      <c r="HGR54" s="1"/>
      <c r="HGS54" s="1"/>
      <c r="HGT54" s="1"/>
      <c r="HGU54" s="1"/>
      <c r="HGV54" s="1"/>
      <c r="HGW54" s="1"/>
      <c r="HGX54" s="1"/>
      <c r="HGY54" s="1"/>
      <c r="HGZ54" s="1"/>
      <c r="HHA54" s="1"/>
      <c r="HHB54" s="1"/>
      <c r="HHC54" s="1"/>
      <c r="HHD54" s="1"/>
      <c r="HHE54" s="1"/>
      <c r="HHF54" s="1"/>
      <c r="HHG54" s="1"/>
      <c r="HHH54" s="1"/>
      <c r="HHI54" s="1"/>
      <c r="HHJ54" s="1"/>
      <c r="HHK54" s="1"/>
      <c r="HHL54" s="1"/>
      <c r="HHM54" s="1"/>
      <c r="HHN54" s="1"/>
      <c r="HHO54" s="1"/>
      <c r="HHP54" s="1"/>
      <c r="HHQ54" s="1"/>
      <c r="HHR54" s="1"/>
      <c r="HHS54" s="1"/>
      <c r="HHT54" s="1"/>
      <c r="HHU54" s="1"/>
      <c r="HHV54" s="1"/>
      <c r="HHW54" s="1"/>
      <c r="HHX54" s="1"/>
      <c r="HHY54" s="1"/>
      <c r="HHZ54" s="1"/>
      <c r="HIA54" s="1"/>
      <c r="HIB54" s="1"/>
      <c r="HIC54" s="1"/>
      <c r="HID54" s="1"/>
      <c r="HIE54" s="1"/>
      <c r="HIF54" s="1"/>
      <c r="HIG54" s="1"/>
      <c r="HIH54" s="1"/>
      <c r="HII54" s="1"/>
      <c r="HIJ54" s="1"/>
      <c r="HIK54" s="1"/>
      <c r="HIL54" s="1"/>
      <c r="HIM54" s="1"/>
      <c r="HIN54" s="1"/>
      <c r="HIO54" s="1"/>
      <c r="HIP54" s="1"/>
      <c r="HIQ54" s="1"/>
      <c r="HIR54" s="1"/>
      <c r="HIS54" s="1"/>
      <c r="HIT54" s="1"/>
      <c r="HIU54" s="1"/>
      <c r="HIV54" s="1"/>
      <c r="HIW54" s="1"/>
      <c r="HIX54" s="1"/>
      <c r="HIY54" s="1"/>
      <c r="HIZ54" s="1"/>
      <c r="HJA54" s="1"/>
      <c r="HJB54" s="1"/>
      <c r="HJC54" s="1"/>
      <c r="HJD54" s="1"/>
      <c r="HJE54" s="1"/>
      <c r="HJF54" s="1"/>
      <c r="HJG54" s="1"/>
      <c r="HJH54" s="1"/>
      <c r="HJI54" s="1"/>
      <c r="HJJ54" s="1"/>
      <c r="HJK54" s="1"/>
      <c r="HJL54" s="1"/>
      <c r="HJM54" s="1"/>
      <c r="HJN54" s="1"/>
      <c r="HJO54" s="1"/>
      <c r="HJP54" s="1"/>
      <c r="HJQ54" s="1"/>
      <c r="HJR54" s="1"/>
      <c r="HJS54" s="1"/>
      <c r="HJT54" s="1"/>
      <c r="HJU54" s="1"/>
      <c r="HJV54" s="1"/>
      <c r="HJW54" s="1"/>
      <c r="HJX54" s="1"/>
      <c r="HJY54" s="1"/>
      <c r="HJZ54" s="1"/>
      <c r="HKA54" s="1"/>
      <c r="HKB54" s="1"/>
      <c r="HKC54" s="1"/>
      <c r="HKD54" s="1"/>
      <c r="HKE54" s="1"/>
      <c r="HKF54" s="1"/>
      <c r="HKG54" s="1"/>
      <c r="HKH54" s="1"/>
      <c r="HKI54" s="1"/>
      <c r="HKJ54" s="1"/>
      <c r="HKK54" s="1"/>
      <c r="HKL54" s="1"/>
      <c r="HKM54" s="1"/>
      <c r="HKN54" s="1"/>
      <c r="HKO54" s="1"/>
      <c r="HKP54" s="1"/>
      <c r="HKQ54" s="1"/>
      <c r="HKR54" s="1"/>
      <c r="HKS54" s="1"/>
      <c r="HKT54" s="1"/>
      <c r="HKU54" s="1"/>
      <c r="HKV54" s="1"/>
      <c r="HKW54" s="1"/>
      <c r="HKX54" s="1"/>
      <c r="HKY54" s="1"/>
      <c r="HKZ54" s="1"/>
      <c r="HLA54" s="1"/>
      <c r="HLB54" s="1"/>
      <c r="HLC54" s="1"/>
      <c r="HLD54" s="1"/>
      <c r="HLE54" s="1"/>
      <c r="HLF54" s="1"/>
      <c r="HLG54" s="1"/>
      <c r="HLH54" s="1"/>
      <c r="HLI54" s="1"/>
      <c r="HLJ54" s="1"/>
      <c r="HLK54" s="1"/>
      <c r="HLL54" s="1"/>
      <c r="HLM54" s="1"/>
      <c r="HLN54" s="1"/>
      <c r="HLO54" s="1"/>
      <c r="HLP54" s="1"/>
      <c r="HLQ54" s="1"/>
      <c r="HLR54" s="1"/>
      <c r="HLS54" s="1"/>
      <c r="HLT54" s="1"/>
      <c r="HLU54" s="1"/>
      <c r="HLV54" s="1"/>
      <c r="HLW54" s="1"/>
      <c r="HLX54" s="1"/>
      <c r="HLY54" s="1"/>
      <c r="HLZ54" s="1"/>
      <c r="HMA54" s="1"/>
      <c r="HMB54" s="1"/>
      <c r="HMC54" s="1"/>
      <c r="HMD54" s="1"/>
      <c r="HME54" s="1"/>
      <c r="HMF54" s="1"/>
      <c r="HMG54" s="1"/>
      <c r="HMH54" s="1"/>
      <c r="HMI54" s="1"/>
      <c r="HMJ54" s="1"/>
      <c r="HMK54" s="1"/>
      <c r="HML54" s="1"/>
      <c r="HMM54" s="1"/>
      <c r="HMN54" s="1"/>
      <c r="HMO54" s="1"/>
      <c r="HMP54" s="1"/>
      <c r="HMQ54" s="1"/>
      <c r="HMR54" s="1"/>
      <c r="HMS54" s="1"/>
      <c r="HMT54" s="1"/>
      <c r="HMU54" s="1"/>
      <c r="HMV54" s="1"/>
      <c r="HMW54" s="1"/>
      <c r="HMX54" s="1"/>
      <c r="HMY54" s="1"/>
      <c r="HMZ54" s="1"/>
      <c r="HNA54" s="1"/>
      <c r="HNB54" s="1"/>
      <c r="HNC54" s="1"/>
      <c r="HND54" s="1"/>
      <c r="HNE54" s="1"/>
      <c r="HNF54" s="1"/>
      <c r="HNG54" s="1"/>
      <c r="HNH54" s="1"/>
      <c r="HNI54" s="1"/>
      <c r="HNJ54" s="1"/>
      <c r="HNK54" s="1"/>
      <c r="HNL54" s="1"/>
      <c r="HNM54" s="1"/>
      <c r="HNN54" s="1"/>
      <c r="HNO54" s="1"/>
      <c r="HNP54" s="1"/>
      <c r="HNQ54" s="1"/>
      <c r="HNR54" s="1"/>
      <c r="HNS54" s="1"/>
      <c r="HNT54" s="1"/>
      <c r="HNU54" s="1"/>
      <c r="HNV54" s="1"/>
      <c r="HNW54" s="1"/>
      <c r="HNX54" s="1"/>
      <c r="HNY54" s="1"/>
      <c r="HNZ54" s="1"/>
      <c r="HOA54" s="1"/>
      <c r="HOB54" s="1"/>
      <c r="HOC54" s="1"/>
      <c r="HOD54" s="1"/>
      <c r="HOE54" s="1"/>
      <c r="HOF54" s="1"/>
      <c r="HOG54" s="1"/>
      <c r="HOH54" s="1"/>
      <c r="HOI54" s="1"/>
      <c r="HOJ54" s="1"/>
      <c r="HOK54" s="1"/>
      <c r="HOL54" s="1"/>
      <c r="HOM54" s="1"/>
      <c r="HON54" s="1"/>
      <c r="HOO54" s="1"/>
      <c r="HOP54" s="1"/>
      <c r="HOQ54" s="1"/>
      <c r="HOR54" s="1"/>
      <c r="HOS54" s="1"/>
      <c r="HOT54" s="1"/>
      <c r="HOU54" s="1"/>
      <c r="HOV54" s="1"/>
      <c r="HOW54" s="1"/>
      <c r="HOX54" s="1"/>
      <c r="HOY54" s="1"/>
      <c r="HOZ54" s="1"/>
      <c r="HPA54" s="1"/>
      <c r="HPB54" s="1"/>
      <c r="HPC54" s="1"/>
      <c r="HPD54" s="1"/>
      <c r="HPE54" s="1"/>
      <c r="HPF54" s="1"/>
      <c r="HPG54" s="1"/>
      <c r="HPH54" s="1"/>
      <c r="HPI54" s="1"/>
      <c r="HPJ54" s="1"/>
      <c r="HPK54" s="1"/>
      <c r="HPL54" s="1"/>
      <c r="HPM54" s="1"/>
      <c r="HPN54" s="1"/>
      <c r="HPO54" s="1"/>
      <c r="HPP54" s="1"/>
      <c r="HPQ54" s="1"/>
      <c r="HPR54" s="1"/>
      <c r="HPS54" s="1"/>
      <c r="HPT54" s="1"/>
      <c r="HPU54" s="1"/>
      <c r="HPV54" s="1"/>
      <c r="HPW54" s="1"/>
      <c r="HPX54" s="1"/>
      <c r="HPY54" s="1"/>
      <c r="HPZ54" s="1"/>
      <c r="HQA54" s="1"/>
      <c r="HQB54" s="1"/>
      <c r="HQC54" s="1"/>
      <c r="HQD54" s="1"/>
      <c r="HQE54" s="1"/>
      <c r="HQF54" s="1"/>
      <c r="HQG54" s="1"/>
      <c r="HQH54" s="1"/>
      <c r="HQI54" s="1"/>
      <c r="HQJ54" s="1"/>
      <c r="HQK54" s="1"/>
      <c r="HQL54" s="1"/>
      <c r="HQM54" s="1"/>
      <c r="HQN54" s="1"/>
      <c r="HQO54" s="1"/>
      <c r="HQP54" s="1"/>
      <c r="HQQ54" s="1"/>
      <c r="HQR54" s="1"/>
      <c r="HQS54" s="1"/>
      <c r="HQT54" s="1"/>
      <c r="HQU54" s="1"/>
      <c r="HQV54" s="1"/>
      <c r="HQW54" s="1"/>
      <c r="HQX54" s="1"/>
      <c r="HQY54" s="1"/>
      <c r="HQZ54" s="1"/>
      <c r="HRA54" s="1"/>
      <c r="HRB54" s="1"/>
      <c r="HRC54" s="1"/>
      <c r="HRD54" s="1"/>
      <c r="HRE54" s="1"/>
      <c r="HRF54" s="1"/>
      <c r="HRG54" s="1"/>
      <c r="HRH54" s="1"/>
      <c r="HRI54" s="1"/>
      <c r="HRJ54" s="1"/>
      <c r="HRK54" s="1"/>
      <c r="HRL54" s="1"/>
      <c r="HRM54" s="1"/>
      <c r="HRN54" s="1"/>
      <c r="HRO54" s="1"/>
      <c r="HRP54" s="1"/>
      <c r="HRQ54" s="1"/>
      <c r="HRR54" s="1"/>
      <c r="HRS54" s="1"/>
      <c r="HRT54" s="1"/>
      <c r="HRU54" s="1"/>
      <c r="HRV54" s="1"/>
      <c r="HRW54" s="1"/>
      <c r="HRX54" s="1"/>
      <c r="HRY54" s="1"/>
      <c r="HRZ54" s="1"/>
      <c r="HSA54" s="1"/>
      <c r="HSB54" s="1"/>
      <c r="HSC54" s="1"/>
      <c r="HSD54" s="1"/>
      <c r="HSE54" s="1"/>
      <c r="HSF54" s="1"/>
      <c r="HSG54" s="1"/>
      <c r="HSH54" s="1"/>
      <c r="HSI54" s="1"/>
      <c r="HSJ54" s="1"/>
      <c r="HSK54" s="1"/>
      <c r="HSL54" s="1"/>
      <c r="HSM54" s="1"/>
      <c r="HSN54" s="1"/>
      <c r="HSO54" s="1"/>
      <c r="HSP54" s="1"/>
      <c r="HSQ54" s="1"/>
      <c r="HSR54" s="1"/>
      <c r="HSS54" s="1"/>
      <c r="HST54" s="1"/>
      <c r="HSU54" s="1"/>
      <c r="HSV54" s="1"/>
      <c r="HSW54" s="1"/>
      <c r="HSX54" s="1"/>
      <c r="HSY54" s="1"/>
      <c r="HSZ54" s="1"/>
      <c r="HTA54" s="1"/>
      <c r="HTB54" s="1"/>
      <c r="HTC54" s="1"/>
      <c r="HTD54" s="1"/>
      <c r="HTE54" s="1"/>
      <c r="HTF54" s="1"/>
      <c r="HTG54" s="1"/>
      <c r="HTH54" s="1"/>
      <c r="HTI54" s="1"/>
      <c r="HTJ54" s="1"/>
      <c r="HTK54" s="1"/>
      <c r="HTL54" s="1"/>
      <c r="HTM54" s="1"/>
      <c r="HTN54" s="1"/>
      <c r="HTO54" s="1"/>
      <c r="HTP54" s="1"/>
      <c r="HTQ54" s="1"/>
      <c r="HTR54" s="1"/>
      <c r="HTS54" s="1"/>
      <c r="HTT54" s="1"/>
      <c r="HTU54" s="1"/>
      <c r="HTV54" s="1"/>
      <c r="HTW54" s="1"/>
      <c r="HTX54" s="1"/>
      <c r="HTY54" s="1"/>
      <c r="HTZ54" s="1"/>
      <c r="HUA54" s="1"/>
      <c r="HUB54" s="1"/>
      <c r="HUC54" s="1"/>
      <c r="HUD54" s="1"/>
      <c r="HUE54" s="1"/>
      <c r="HUF54" s="1"/>
      <c r="HUG54" s="1"/>
      <c r="HUH54" s="1"/>
      <c r="HUI54" s="1"/>
      <c r="HUJ54" s="1"/>
      <c r="HUK54" s="1"/>
      <c r="HUL54" s="1"/>
      <c r="HUM54" s="1"/>
      <c r="HUN54" s="1"/>
      <c r="HUO54" s="1"/>
      <c r="HUP54" s="1"/>
      <c r="HUQ54" s="1"/>
      <c r="HUR54" s="1"/>
      <c r="HUS54" s="1"/>
      <c r="HUT54" s="1"/>
      <c r="HUU54" s="1"/>
      <c r="HUV54" s="1"/>
      <c r="HUW54" s="1"/>
      <c r="HUX54" s="1"/>
      <c r="HUY54" s="1"/>
      <c r="HUZ54" s="1"/>
      <c r="HVA54" s="1"/>
      <c r="HVB54" s="1"/>
      <c r="HVC54" s="1"/>
      <c r="HVD54" s="1"/>
      <c r="HVE54" s="1"/>
      <c r="HVF54" s="1"/>
      <c r="HVG54" s="1"/>
      <c r="HVH54" s="1"/>
      <c r="HVI54" s="1"/>
      <c r="HVJ54" s="1"/>
      <c r="HVK54" s="1"/>
      <c r="HVL54" s="1"/>
      <c r="HVM54" s="1"/>
      <c r="HVN54" s="1"/>
      <c r="HVO54" s="1"/>
      <c r="HVP54" s="1"/>
      <c r="HVQ54" s="1"/>
      <c r="HVR54" s="1"/>
      <c r="HVS54" s="1"/>
      <c r="HVT54" s="1"/>
      <c r="HVU54" s="1"/>
      <c r="HVV54" s="1"/>
      <c r="HVW54" s="1"/>
      <c r="HVX54" s="1"/>
      <c r="HVY54" s="1"/>
      <c r="HVZ54" s="1"/>
      <c r="HWA54" s="1"/>
      <c r="HWB54" s="1"/>
      <c r="HWC54" s="1"/>
      <c r="HWD54" s="1"/>
      <c r="HWE54" s="1"/>
      <c r="HWF54" s="1"/>
      <c r="HWG54" s="1"/>
      <c r="HWH54" s="1"/>
      <c r="HWI54" s="1"/>
      <c r="HWJ54" s="1"/>
      <c r="HWK54" s="1"/>
      <c r="HWL54" s="1"/>
      <c r="HWM54" s="1"/>
      <c r="HWN54" s="1"/>
      <c r="HWO54" s="1"/>
      <c r="HWP54" s="1"/>
      <c r="HWQ54" s="1"/>
      <c r="HWR54" s="1"/>
      <c r="HWS54" s="1"/>
      <c r="HWT54" s="1"/>
      <c r="HWU54" s="1"/>
      <c r="HWV54" s="1"/>
      <c r="HWW54" s="1"/>
      <c r="HWX54" s="1"/>
      <c r="HWY54" s="1"/>
      <c r="HWZ54" s="1"/>
      <c r="HXA54" s="1"/>
      <c r="HXB54" s="1"/>
      <c r="HXC54" s="1"/>
      <c r="HXD54" s="1"/>
      <c r="HXE54" s="1"/>
      <c r="HXF54" s="1"/>
      <c r="HXG54" s="1"/>
      <c r="HXH54" s="1"/>
      <c r="HXI54" s="1"/>
      <c r="HXJ54" s="1"/>
      <c r="HXK54" s="1"/>
      <c r="HXL54" s="1"/>
      <c r="HXM54" s="1"/>
      <c r="HXN54" s="1"/>
      <c r="HXO54" s="1"/>
      <c r="HXP54" s="1"/>
      <c r="HXQ54" s="1"/>
      <c r="HXR54" s="1"/>
      <c r="HXS54" s="1"/>
      <c r="HXT54" s="1"/>
      <c r="HXU54" s="1"/>
      <c r="HXV54" s="1"/>
      <c r="HXW54" s="1"/>
      <c r="HXX54" s="1"/>
      <c r="HXY54" s="1"/>
      <c r="HXZ54" s="1"/>
      <c r="HYA54" s="1"/>
      <c r="HYB54" s="1"/>
      <c r="HYC54" s="1"/>
      <c r="HYD54" s="1"/>
      <c r="HYE54" s="1"/>
      <c r="HYF54" s="1"/>
      <c r="HYG54" s="1"/>
      <c r="HYH54" s="1"/>
      <c r="HYI54" s="1"/>
      <c r="HYJ54" s="1"/>
      <c r="HYK54" s="1"/>
      <c r="HYL54" s="1"/>
      <c r="HYM54" s="1"/>
      <c r="HYN54" s="1"/>
      <c r="HYO54" s="1"/>
      <c r="HYP54" s="1"/>
      <c r="HYQ54" s="1"/>
      <c r="HYR54" s="1"/>
      <c r="HYS54" s="1"/>
      <c r="HYT54" s="1"/>
      <c r="HYU54" s="1"/>
      <c r="HYV54" s="1"/>
      <c r="HYW54" s="1"/>
      <c r="HYX54" s="1"/>
      <c r="HYY54" s="1"/>
      <c r="HYZ54" s="1"/>
      <c r="HZA54" s="1"/>
      <c r="HZB54" s="1"/>
      <c r="HZC54" s="1"/>
      <c r="HZD54" s="1"/>
      <c r="HZE54" s="1"/>
      <c r="HZF54" s="1"/>
      <c r="HZG54" s="1"/>
      <c r="HZH54" s="1"/>
      <c r="HZI54" s="1"/>
      <c r="HZJ54" s="1"/>
      <c r="HZK54" s="1"/>
      <c r="HZL54" s="1"/>
      <c r="HZM54" s="1"/>
      <c r="HZN54" s="1"/>
      <c r="HZO54" s="1"/>
      <c r="HZP54" s="1"/>
      <c r="HZQ54" s="1"/>
      <c r="HZR54" s="1"/>
      <c r="HZS54" s="1"/>
      <c r="HZT54" s="1"/>
      <c r="HZU54" s="1"/>
      <c r="HZV54" s="1"/>
      <c r="HZW54" s="1"/>
      <c r="HZX54" s="1"/>
      <c r="HZY54" s="1"/>
      <c r="HZZ54" s="1"/>
      <c r="IAA54" s="1"/>
      <c r="IAB54" s="1"/>
      <c r="IAC54" s="1"/>
      <c r="IAD54" s="1"/>
      <c r="IAE54" s="1"/>
      <c r="IAF54" s="1"/>
      <c r="IAG54" s="1"/>
      <c r="IAH54" s="1"/>
      <c r="IAI54" s="1"/>
      <c r="IAJ54" s="1"/>
      <c r="IAK54" s="1"/>
      <c r="IAL54" s="1"/>
      <c r="IAM54" s="1"/>
      <c r="IAN54" s="1"/>
      <c r="IAO54" s="1"/>
      <c r="IAP54" s="1"/>
      <c r="IAQ54" s="1"/>
      <c r="IAR54" s="1"/>
      <c r="IAS54" s="1"/>
      <c r="IAT54" s="1"/>
      <c r="IAU54" s="1"/>
      <c r="IAV54" s="1"/>
      <c r="IAW54" s="1"/>
      <c r="IAX54" s="1"/>
      <c r="IAY54" s="1"/>
      <c r="IAZ54" s="1"/>
      <c r="IBA54" s="1"/>
      <c r="IBB54" s="1"/>
      <c r="IBC54" s="1"/>
      <c r="IBD54" s="1"/>
      <c r="IBE54" s="1"/>
      <c r="IBF54" s="1"/>
      <c r="IBG54" s="1"/>
      <c r="IBH54" s="1"/>
      <c r="IBI54" s="1"/>
      <c r="IBJ54" s="1"/>
      <c r="IBK54" s="1"/>
      <c r="IBL54" s="1"/>
      <c r="IBM54" s="1"/>
      <c r="IBN54" s="1"/>
      <c r="IBO54" s="1"/>
      <c r="IBP54" s="1"/>
      <c r="IBQ54" s="1"/>
      <c r="IBR54" s="1"/>
      <c r="IBS54" s="1"/>
      <c r="IBT54" s="1"/>
      <c r="IBU54" s="1"/>
      <c r="IBV54" s="1"/>
      <c r="IBW54" s="1"/>
      <c r="IBX54" s="1"/>
      <c r="IBY54" s="1"/>
      <c r="IBZ54" s="1"/>
      <c r="ICA54" s="1"/>
      <c r="ICB54" s="1"/>
      <c r="ICC54" s="1"/>
      <c r="ICD54" s="1"/>
      <c r="ICE54" s="1"/>
      <c r="ICF54" s="1"/>
      <c r="ICG54" s="1"/>
      <c r="ICH54" s="1"/>
      <c r="ICI54" s="1"/>
      <c r="ICJ54" s="1"/>
      <c r="ICK54" s="1"/>
      <c r="ICL54" s="1"/>
      <c r="ICM54" s="1"/>
      <c r="ICN54" s="1"/>
      <c r="ICO54" s="1"/>
      <c r="ICP54" s="1"/>
      <c r="ICQ54" s="1"/>
      <c r="ICR54" s="1"/>
      <c r="ICS54" s="1"/>
      <c r="ICT54" s="1"/>
      <c r="ICU54" s="1"/>
      <c r="ICV54" s="1"/>
      <c r="ICW54" s="1"/>
      <c r="ICX54" s="1"/>
      <c r="ICY54" s="1"/>
      <c r="ICZ54" s="1"/>
      <c r="IDA54" s="1"/>
      <c r="IDB54" s="1"/>
      <c r="IDC54" s="1"/>
      <c r="IDD54" s="1"/>
      <c r="IDE54" s="1"/>
      <c r="IDF54" s="1"/>
      <c r="IDG54" s="1"/>
      <c r="IDH54" s="1"/>
      <c r="IDI54" s="1"/>
      <c r="IDJ54" s="1"/>
      <c r="IDK54" s="1"/>
      <c r="IDL54" s="1"/>
      <c r="IDM54" s="1"/>
      <c r="IDN54" s="1"/>
      <c r="IDO54" s="1"/>
      <c r="IDP54" s="1"/>
      <c r="IDQ54" s="1"/>
      <c r="IDR54" s="1"/>
      <c r="IDS54" s="1"/>
      <c r="IDT54" s="1"/>
      <c r="IDU54" s="1"/>
      <c r="IDV54" s="1"/>
      <c r="IDW54" s="1"/>
      <c r="IDX54" s="1"/>
      <c r="IDY54" s="1"/>
      <c r="IDZ54" s="1"/>
      <c r="IEA54" s="1"/>
      <c r="IEB54" s="1"/>
      <c r="IEC54" s="1"/>
      <c r="IED54" s="1"/>
      <c r="IEE54" s="1"/>
      <c r="IEF54" s="1"/>
      <c r="IEG54" s="1"/>
      <c r="IEH54" s="1"/>
      <c r="IEI54" s="1"/>
      <c r="IEJ54" s="1"/>
      <c r="IEK54" s="1"/>
      <c r="IEL54" s="1"/>
      <c r="IEM54" s="1"/>
      <c r="IEN54" s="1"/>
      <c r="IEO54" s="1"/>
      <c r="IEP54" s="1"/>
      <c r="IEQ54" s="1"/>
      <c r="IER54" s="1"/>
      <c r="IES54" s="1"/>
      <c r="IET54" s="1"/>
      <c r="IEU54" s="1"/>
      <c r="IEV54" s="1"/>
      <c r="IEW54" s="1"/>
      <c r="IEX54" s="1"/>
      <c r="IEY54" s="1"/>
      <c r="IEZ54" s="1"/>
      <c r="IFA54" s="1"/>
      <c r="IFB54" s="1"/>
      <c r="IFC54" s="1"/>
      <c r="IFD54" s="1"/>
      <c r="IFE54" s="1"/>
      <c r="IFF54" s="1"/>
      <c r="IFG54" s="1"/>
      <c r="IFH54" s="1"/>
      <c r="IFI54" s="1"/>
      <c r="IFJ54" s="1"/>
      <c r="IFK54" s="1"/>
      <c r="IFL54" s="1"/>
      <c r="IFM54" s="1"/>
      <c r="IFN54" s="1"/>
      <c r="IFO54" s="1"/>
      <c r="IFP54" s="1"/>
      <c r="IFQ54" s="1"/>
      <c r="IFR54" s="1"/>
      <c r="IFS54" s="1"/>
      <c r="IFT54" s="1"/>
      <c r="IFU54" s="1"/>
      <c r="IFV54" s="1"/>
      <c r="IFW54" s="1"/>
      <c r="IFX54" s="1"/>
      <c r="IFY54" s="1"/>
      <c r="IFZ54" s="1"/>
      <c r="IGA54" s="1"/>
      <c r="IGB54" s="1"/>
      <c r="IGC54" s="1"/>
      <c r="IGD54" s="1"/>
      <c r="IGE54" s="1"/>
      <c r="IGF54" s="1"/>
      <c r="IGG54" s="1"/>
      <c r="IGH54" s="1"/>
      <c r="IGI54" s="1"/>
      <c r="IGJ54" s="1"/>
      <c r="IGK54" s="1"/>
      <c r="IGL54" s="1"/>
      <c r="IGM54" s="1"/>
      <c r="IGN54" s="1"/>
      <c r="IGO54" s="1"/>
      <c r="IGP54" s="1"/>
      <c r="IGQ54" s="1"/>
      <c r="IGR54" s="1"/>
      <c r="IGS54" s="1"/>
      <c r="IGT54" s="1"/>
      <c r="IGU54" s="1"/>
      <c r="IGV54" s="1"/>
      <c r="IGW54" s="1"/>
      <c r="IGX54" s="1"/>
      <c r="IGY54" s="1"/>
      <c r="IGZ54" s="1"/>
      <c r="IHA54" s="1"/>
      <c r="IHB54" s="1"/>
      <c r="IHC54" s="1"/>
      <c r="IHD54" s="1"/>
      <c r="IHE54" s="1"/>
      <c r="IHF54" s="1"/>
      <c r="IHG54" s="1"/>
      <c r="IHH54" s="1"/>
      <c r="IHI54" s="1"/>
      <c r="IHJ54" s="1"/>
      <c r="IHK54" s="1"/>
      <c r="IHL54" s="1"/>
      <c r="IHM54" s="1"/>
      <c r="IHN54" s="1"/>
      <c r="IHO54" s="1"/>
      <c r="IHP54" s="1"/>
      <c r="IHQ54" s="1"/>
      <c r="IHR54" s="1"/>
      <c r="IHS54" s="1"/>
      <c r="IHT54" s="1"/>
      <c r="IHU54" s="1"/>
      <c r="IHV54" s="1"/>
      <c r="IHW54" s="1"/>
      <c r="IHX54" s="1"/>
      <c r="IHY54" s="1"/>
      <c r="IHZ54" s="1"/>
      <c r="IIA54" s="1"/>
      <c r="IIB54" s="1"/>
      <c r="IIC54" s="1"/>
      <c r="IID54" s="1"/>
      <c r="IIE54" s="1"/>
      <c r="IIF54" s="1"/>
      <c r="IIG54" s="1"/>
      <c r="IIH54" s="1"/>
      <c r="III54" s="1"/>
      <c r="IIJ54" s="1"/>
      <c r="IIK54" s="1"/>
      <c r="IIL54" s="1"/>
      <c r="IIM54" s="1"/>
      <c r="IIN54" s="1"/>
      <c r="IIO54" s="1"/>
      <c r="IIP54" s="1"/>
      <c r="IIQ54" s="1"/>
      <c r="IIR54" s="1"/>
      <c r="IIS54" s="1"/>
      <c r="IIT54" s="1"/>
      <c r="IIU54" s="1"/>
      <c r="IIV54" s="1"/>
      <c r="IIW54" s="1"/>
      <c r="IIX54" s="1"/>
      <c r="IIY54" s="1"/>
      <c r="IIZ54" s="1"/>
      <c r="IJA54" s="1"/>
      <c r="IJB54" s="1"/>
      <c r="IJC54" s="1"/>
      <c r="IJD54" s="1"/>
      <c r="IJE54" s="1"/>
      <c r="IJF54" s="1"/>
      <c r="IJG54" s="1"/>
      <c r="IJH54" s="1"/>
      <c r="IJI54" s="1"/>
      <c r="IJJ54" s="1"/>
      <c r="IJK54" s="1"/>
      <c r="IJL54" s="1"/>
      <c r="IJM54" s="1"/>
      <c r="IJN54" s="1"/>
      <c r="IJO54" s="1"/>
      <c r="IJP54" s="1"/>
      <c r="IJQ54" s="1"/>
      <c r="IJR54" s="1"/>
      <c r="IJS54" s="1"/>
      <c r="IJT54" s="1"/>
      <c r="IJU54" s="1"/>
      <c r="IJV54" s="1"/>
      <c r="IJW54" s="1"/>
      <c r="IJX54" s="1"/>
      <c r="IJY54" s="1"/>
      <c r="IJZ54" s="1"/>
      <c r="IKA54" s="1"/>
      <c r="IKB54" s="1"/>
      <c r="IKC54" s="1"/>
      <c r="IKD54" s="1"/>
      <c r="IKE54" s="1"/>
      <c r="IKF54" s="1"/>
      <c r="IKG54" s="1"/>
      <c r="IKH54" s="1"/>
      <c r="IKI54" s="1"/>
      <c r="IKJ54" s="1"/>
      <c r="IKK54" s="1"/>
      <c r="IKL54" s="1"/>
      <c r="IKM54" s="1"/>
      <c r="IKN54" s="1"/>
      <c r="IKO54" s="1"/>
      <c r="IKP54" s="1"/>
      <c r="IKQ54" s="1"/>
      <c r="IKR54" s="1"/>
      <c r="IKS54" s="1"/>
      <c r="IKT54" s="1"/>
      <c r="IKU54" s="1"/>
      <c r="IKV54" s="1"/>
      <c r="IKW54" s="1"/>
      <c r="IKX54" s="1"/>
      <c r="IKY54" s="1"/>
      <c r="IKZ54" s="1"/>
      <c r="ILA54" s="1"/>
      <c r="ILB54" s="1"/>
      <c r="ILC54" s="1"/>
      <c r="ILD54" s="1"/>
      <c r="ILE54" s="1"/>
      <c r="ILF54" s="1"/>
      <c r="ILG54" s="1"/>
      <c r="ILH54" s="1"/>
      <c r="ILI54" s="1"/>
      <c r="ILJ54" s="1"/>
      <c r="ILK54" s="1"/>
      <c r="ILL54" s="1"/>
      <c r="ILM54" s="1"/>
      <c r="ILN54" s="1"/>
      <c r="ILO54" s="1"/>
      <c r="ILP54" s="1"/>
      <c r="ILQ54" s="1"/>
      <c r="ILR54" s="1"/>
      <c r="ILS54" s="1"/>
      <c r="ILT54" s="1"/>
      <c r="ILU54" s="1"/>
      <c r="ILV54" s="1"/>
      <c r="ILW54" s="1"/>
      <c r="ILX54" s="1"/>
      <c r="ILY54" s="1"/>
      <c r="ILZ54" s="1"/>
      <c r="IMA54" s="1"/>
      <c r="IMB54" s="1"/>
      <c r="IMC54" s="1"/>
      <c r="IMD54" s="1"/>
      <c r="IME54" s="1"/>
      <c r="IMF54" s="1"/>
      <c r="IMG54" s="1"/>
      <c r="IMH54" s="1"/>
      <c r="IMI54" s="1"/>
      <c r="IMJ54" s="1"/>
      <c r="IMK54" s="1"/>
      <c r="IML54" s="1"/>
      <c r="IMM54" s="1"/>
      <c r="IMN54" s="1"/>
      <c r="IMO54" s="1"/>
      <c r="IMP54" s="1"/>
      <c r="IMQ54" s="1"/>
      <c r="IMR54" s="1"/>
      <c r="IMS54" s="1"/>
      <c r="IMT54" s="1"/>
      <c r="IMU54" s="1"/>
      <c r="IMV54" s="1"/>
      <c r="IMW54" s="1"/>
      <c r="IMX54" s="1"/>
      <c r="IMY54" s="1"/>
      <c r="IMZ54" s="1"/>
      <c r="INA54" s="1"/>
      <c r="INB54" s="1"/>
      <c r="INC54" s="1"/>
      <c r="IND54" s="1"/>
      <c r="INE54" s="1"/>
      <c r="INF54" s="1"/>
      <c r="ING54" s="1"/>
      <c r="INH54" s="1"/>
      <c r="INI54" s="1"/>
      <c r="INJ54" s="1"/>
      <c r="INK54" s="1"/>
      <c r="INL54" s="1"/>
      <c r="INM54" s="1"/>
      <c r="INN54" s="1"/>
      <c r="INO54" s="1"/>
      <c r="INP54" s="1"/>
      <c r="INQ54" s="1"/>
      <c r="INR54" s="1"/>
      <c r="INS54" s="1"/>
      <c r="INT54" s="1"/>
      <c r="INU54" s="1"/>
      <c r="INV54" s="1"/>
      <c r="INW54" s="1"/>
      <c r="INX54" s="1"/>
      <c r="INY54" s="1"/>
      <c r="INZ54" s="1"/>
      <c r="IOA54" s="1"/>
      <c r="IOB54" s="1"/>
      <c r="IOC54" s="1"/>
      <c r="IOD54" s="1"/>
      <c r="IOE54" s="1"/>
      <c r="IOF54" s="1"/>
      <c r="IOG54" s="1"/>
      <c r="IOH54" s="1"/>
      <c r="IOI54" s="1"/>
      <c r="IOJ54" s="1"/>
      <c r="IOK54" s="1"/>
      <c r="IOL54" s="1"/>
      <c r="IOM54" s="1"/>
      <c r="ION54" s="1"/>
      <c r="IOO54" s="1"/>
      <c r="IOP54" s="1"/>
      <c r="IOQ54" s="1"/>
      <c r="IOR54" s="1"/>
      <c r="IOS54" s="1"/>
      <c r="IOT54" s="1"/>
      <c r="IOU54" s="1"/>
      <c r="IOV54" s="1"/>
      <c r="IOW54" s="1"/>
      <c r="IOX54" s="1"/>
      <c r="IOY54" s="1"/>
      <c r="IOZ54" s="1"/>
      <c r="IPA54" s="1"/>
      <c r="IPB54" s="1"/>
      <c r="IPC54" s="1"/>
      <c r="IPD54" s="1"/>
      <c r="IPE54" s="1"/>
      <c r="IPF54" s="1"/>
      <c r="IPG54" s="1"/>
      <c r="IPH54" s="1"/>
      <c r="IPI54" s="1"/>
      <c r="IPJ54" s="1"/>
      <c r="IPK54" s="1"/>
      <c r="IPL54" s="1"/>
      <c r="IPM54" s="1"/>
      <c r="IPN54" s="1"/>
      <c r="IPO54" s="1"/>
      <c r="IPP54" s="1"/>
      <c r="IPQ54" s="1"/>
      <c r="IPR54" s="1"/>
      <c r="IPS54" s="1"/>
      <c r="IPT54" s="1"/>
      <c r="IPU54" s="1"/>
      <c r="IPV54" s="1"/>
      <c r="IPW54" s="1"/>
      <c r="IPX54" s="1"/>
      <c r="IPY54" s="1"/>
      <c r="IPZ54" s="1"/>
      <c r="IQA54" s="1"/>
      <c r="IQB54" s="1"/>
      <c r="IQC54" s="1"/>
      <c r="IQD54" s="1"/>
      <c r="IQE54" s="1"/>
      <c r="IQF54" s="1"/>
      <c r="IQG54" s="1"/>
      <c r="IQH54" s="1"/>
      <c r="IQI54" s="1"/>
      <c r="IQJ54" s="1"/>
      <c r="IQK54" s="1"/>
      <c r="IQL54" s="1"/>
      <c r="IQM54" s="1"/>
      <c r="IQN54" s="1"/>
      <c r="IQO54" s="1"/>
      <c r="IQP54" s="1"/>
      <c r="IQQ54" s="1"/>
      <c r="IQR54" s="1"/>
      <c r="IQS54" s="1"/>
      <c r="IQT54" s="1"/>
      <c r="IQU54" s="1"/>
      <c r="IQV54" s="1"/>
      <c r="IQW54" s="1"/>
      <c r="IQX54" s="1"/>
      <c r="IQY54" s="1"/>
      <c r="IQZ54" s="1"/>
      <c r="IRA54" s="1"/>
      <c r="IRB54" s="1"/>
      <c r="IRC54" s="1"/>
      <c r="IRD54" s="1"/>
      <c r="IRE54" s="1"/>
      <c r="IRF54" s="1"/>
      <c r="IRG54" s="1"/>
      <c r="IRH54" s="1"/>
      <c r="IRI54" s="1"/>
      <c r="IRJ54" s="1"/>
      <c r="IRK54" s="1"/>
      <c r="IRL54" s="1"/>
      <c r="IRM54" s="1"/>
      <c r="IRN54" s="1"/>
      <c r="IRO54" s="1"/>
      <c r="IRP54" s="1"/>
      <c r="IRQ54" s="1"/>
      <c r="IRR54" s="1"/>
      <c r="IRS54" s="1"/>
      <c r="IRT54" s="1"/>
      <c r="IRU54" s="1"/>
      <c r="IRV54" s="1"/>
      <c r="IRW54" s="1"/>
      <c r="IRX54" s="1"/>
      <c r="IRY54" s="1"/>
      <c r="IRZ54" s="1"/>
      <c r="ISA54" s="1"/>
      <c r="ISB54" s="1"/>
      <c r="ISC54" s="1"/>
      <c r="ISD54" s="1"/>
      <c r="ISE54" s="1"/>
      <c r="ISF54" s="1"/>
      <c r="ISG54" s="1"/>
      <c r="ISH54" s="1"/>
      <c r="ISI54" s="1"/>
      <c r="ISJ54" s="1"/>
      <c r="ISK54" s="1"/>
      <c r="ISL54" s="1"/>
      <c r="ISM54" s="1"/>
      <c r="ISN54" s="1"/>
      <c r="ISO54" s="1"/>
      <c r="ISP54" s="1"/>
      <c r="ISQ54" s="1"/>
      <c r="ISR54" s="1"/>
      <c r="ISS54" s="1"/>
      <c r="IST54" s="1"/>
      <c r="ISU54" s="1"/>
      <c r="ISV54" s="1"/>
      <c r="ISW54" s="1"/>
      <c r="ISX54" s="1"/>
      <c r="ISY54" s="1"/>
      <c r="ISZ54" s="1"/>
      <c r="ITA54" s="1"/>
      <c r="ITB54" s="1"/>
      <c r="ITC54" s="1"/>
      <c r="ITD54" s="1"/>
      <c r="ITE54" s="1"/>
      <c r="ITF54" s="1"/>
      <c r="ITG54" s="1"/>
      <c r="ITH54" s="1"/>
      <c r="ITI54" s="1"/>
      <c r="ITJ54" s="1"/>
      <c r="ITK54" s="1"/>
      <c r="ITL54" s="1"/>
      <c r="ITM54" s="1"/>
      <c r="ITN54" s="1"/>
      <c r="ITO54" s="1"/>
      <c r="ITP54" s="1"/>
      <c r="ITQ54" s="1"/>
      <c r="ITR54" s="1"/>
      <c r="ITS54" s="1"/>
      <c r="ITT54" s="1"/>
      <c r="ITU54" s="1"/>
      <c r="ITV54" s="1"/>
      <c r="ITW54" s="1"/>
      <c r="ITX54" s="1"/>
      <c r="ITY54" s="1"/>
      <c r="ITZ54" s="1"/>
      <c r="IUA54" s="1"/>
      <c r="IUB54" s="1"/>
      <c r="IUC54" s="1"/>
      <c r="IUD54" s="1"/>
      <c r="IUE54" s="1"/>
      <c r="IUF54" s="1"/>
      <c r="IUG54" s="1"/>
      <c r="IUH54" s="1"/>
      <c r="IUI54" s="1"/>
      <c r="IUJ54" s="1"/>
      <c r="IUK54" s="1"/>
      <c r="IUL54" s="1"/>
      <c r="IUM54" s="1"/>
      <c r="IUN54" s="1"/>
      <c r="IUO54" s="1"/>
      <c r="IUP54" s="1"/>
      <c r="IUQ54" s="1"/>
      <c r="IUR54" s="1"/>
      <c r="IUS54" s="1"/>
      <c r="IUT54" s="1"/>
      <c r="IUU54" s="1"/>
      <c r="IUV54" s="1"/>
      <c r="IUW54" s="1"/>
      <c r="IUX54" s="1"/>
      <c r="IUY54" s="1"/>
      <c r="IUZ54" s="1"/>
      <c r="IVA54" s="1"/>
      <c r="IVB54" s="1"/>
      <c r="IVC54" s="1"/>
      <c r="IVD54" s="1"/>
      <c r="IVE54" s="1"/>
      <c r="IVF54" s="1"/>
      <c r="IVG54" s="1"/>
      <c r="IVH54" s="1"/>
      <c r="IVI54" s="1"/>
      <c r="IVJ54" s="1"/>
      <c r="IVK54" s="1"/>
      <c r="IVL54" s="1"/>
      <c r="IVM54" s="1"/>
      <c r="IVN54" s="1"/>
      <c r="IVO54" s="1"/>
      <c r="IVP54" s="1"/>
      <c r="IVQ54" s="1"/>
      <c r="IVR54" s="1"/>
      <c r="IVS54" s="1"/>
      <c r="IVT54" s="1"/>
      <c r="IVU54" s="1"/>
      <c r="IVV54" s="1"/>
      <c r="IVW54" s="1"/>
      <c r="IVX54" s="1"/>
      <c r="IVY54" s="1"/>
      <c r="IVZ54" s="1"/>
      <c r="IWA54" s="1"/>
      <c r="IWB54" s="1"/>
      <c r="IWC54" s="1"/>
      <c r="IWD54" s="1"/>
      <c r="IWE54" s="1"/>
      <c r="IWF54" s="1"/>
      <c r="IWG54" s="1"/>
      <c r="IWH54" s="1"/>
      <c r="IWI54" s="1"/>
      <c r="IWJ54" s="1"/>
      <c r="IWK54" s="1"/>
      <c r="IWL54" s="1"/>
      <c r="IWM54" s="1"/>
      <c r="IWN54" s="1"/>
      <c r="IWO54" s="1"/>
      <c r="IWP54" s="1"/>
      <c r="IWQ54" s="1"/>
      <c r="IWR54" s="1"/>
      <c r="IWS54" s="1"/>
      <c r="IWT54" s="1"/>
      <c r="IWU54" s="1"/>
      <c r="IWV54" s="1"/>
      <c r="IWW54" s="1"/>
      <c r="IWX54" s="1"/>
      <c r="IWY54" s="1"/>
      <c r="IWZ54" s="1"/>
      <c r="IXA54" s="1"/>
      <c r="IXB54" s="1"/>
      <c r="IXC54" s="1"/>
      <c r="IXD54" s="1"/>
      <c r="IXE54" s="1"/>
      <c r="IXF54" s="1"/>
      <c r="IXG54" s="1"/>
      <c r="IXH54" s="1"/>
      <c r="IXI54" s="1"/>
      <c r="IXJ54" s="1"/>
      <c r="IXK54" s="1"/>
      <c r="IXL54" s="1"/>
      <c r="IXM54" s="1"/>
      <c r="IXN54" s="1"/>
      <c r="IXO54" s="1"/>
      <c r="IXP54" s="1"/>
      <c r="IXQ54" s="1"/>
      <c r="IXR54" s="1"/>
      <c r="IXS54" s="1"/>
      <c r="IXT54" s="1"/>
      <c r="IXU54" s="1"/>
      <c r="IXV54" s="1"/>
      <c r="IXW54" s="1"/>
      <c r="IXX54" s="1"/>
      <c r="IXY54" s="1"/>
      <c r="IXZ54" s="1"/>
      <c r="IYA54" s="1"/>
      <c r="IYB54" s="1"/>
      <c r="IYC54" s="1"/>
      <c r="IYD54" s="1"/>
      <c r="IYE54" s="1"/>
      <c r="IYF54" s="1"/>
      <c r="IYG54" s="1"/>
      <c r="IYH54" s="1"/>
      <c r="IYI54" s="1"/>
      <c r="IYJ54" s="1"/>
      <c r="IYK54" s="1"/>
      <c r="IYL54" s="1"/>
      <c r="IYM54" s="1"/>
      <c r="IYN54" s="1"/>
      <c r="IYO54" s="1"/>
      <c r="IYP54" s="1"/>
      <c r="IYQ54" s="1"/>
      <c r="IYR54" s="1"/>
      <c r="IYS54" s="1"/>
      <c r="IYT54" s="1"/>
      <c r="IYU54" s="1"/>
      <c r="IYV54" s="1"/>
      <c r="IYW54" s="1"/>
      <c r="IYX54" s="1"/>
      <c r="IYY54" s="1"/>
      <c r="IYZ54" s="1"/>
      <c r="IZA54" s="1"/>
      <c r="IZB54" s="1"/>
      <c r="IZC54" s="1"/>
      <c r="IZD54" s="1"/>
      <c r="IZE54" s="1"/>
      <c r="IZF54" s="1"/>
      <c r="IZG54" s="1"/>
      <c r="IZH54" s="1"/>
      <c r="IZI54" s="1"/>
      <c r="IZJ54" s="1"/>
      <c r="IZK54" s="1"/>
      <c r="IZL54" s="1"/>
      <c r="IZM54" s="1"/>
      <c r="IZN54" s="1"/>
      <c r="IZO54" s="1"/>
      <c r="IZP54" s="1"/>
      <c r="IZQ54" s="1"/>
      <c r="IZR54" s="1"/>
      <c r="IZS54" s="1"/>
      <c r="IZT54" s="1"/>
      <c r="IZU54" s="1"/>
      <c r="IZV54" s="1"/>
      <c r="IZW54" s="1"/>
      <c r="IZX54" s="1"/>
      <c r="IZY54" s="1"/>
      <c r="IZZ54" s="1"/>
      <c r="JAA54" s="1"/>
      <c r="JAB54" s="1"/>
      <c r="JAC54" s="1"/>
      <c r="JAD54" s="1"/>
      <c r="JAE54" s="1"/>
      <c r="JAF54" s="1"/>
      <c r="JAG54" s="1"/>
      <c r="JAH54" s="1"/>
      <c r="JAI54" s="1"/>
      <c r="JAJ54" s="1"/>
      <c r="JAK54" s="1"/>
      <c r="JAL54" s="1"/>
      <c r="JAM54" s="1"/>
      <c r="JAN54" s="1"/>
      <c r="JAO54" s="1"/>
      <c r="JAP54" s="1"/>
      <c r="JAQ54" s="1"/>
      <c r="JAR54" s="1"/>
      <c r="JAS54" s="1"/>
      <c r="JAT54" s="1"/>
      <c r="JAU54" s="1"/>
      <c r="JAV54" s="1"/>
      <c r="JAW54" s="1"/>
      <c r="JAX54" s="1"/>
      <c r="JAY54" s="1"/>
      <c r="JAZ54" s="1"/>
      <c r="JBA54" s="1"/>
      <c r="JBB54" s="1"/>
      <c r="JBC54" s="1"/>
      <c r="JBD54" s="1"/>
      <c r="JBE54" s="1"/>
      <c r="JBF54" s="1"/>
      <c r="JBG54" s="1"/>
      <c r="JBH54" s="1"/>
      <c r="JBI54" s="1"/>
      <c r="JBJ54" s="1"/>
      <c r="JBK54" s="1"/>
      <c r="JBL54" s="1"/>
      <c r="JBM54" s="1"/>
      <c r="JBN54" s="1"/>
      <c r="JBO54" s="1"/>
      <c r="JBP54" s="1"/>
      <c r="JBQ54" s="1"/>
      <c r="JBR54" s="1"/>
      <c r="JBS54" s="1"/>
      <c r="JBT54" s="1"/>
      <c r="JBU54" s="1"/>
      <c r="JBV54" s="1"/>
      <c r="JBW54" s="1"/>
      <c r="JBX54" s="1"/>
      <c r="JBY54" s="1"/>
      <c r="JBZ54" s="1"/>
      <c r="JCA54" s="1"/>
      <c r="JCB54" s="1"/>
      <c r="JCC54" s="1"/>
      <c r="JCD54" s="1"/>
      <c r="JCE54" s="1"/>
      <c r="JCF54" s="1"/>
      <c r="JCG54" s="1"/>
      <c r="JCH54" s="1"/>
      <c r="JCI54" s="1"/>
      <c r="JCJ54" s="1"/>
      <c r="JCK54" s="1"/>
      <c r="JCL54" s="1"/>
      <c r="JCM54" s="1"/>
      <c r="JCN54" s="1"/>
      <c r="JCO54" s="1"/>
      <c r="JCP54" s="1"/>
      <c r="JCQ54" s="1"/>
      <c r="JCR54" s="1"/>
      <c r="JCS54" s="1"/>
      <c r="JCT54" s="1"/>
      <c r="JCU54" s="1"/>
      <c r="JCV54" s="1"/>
      <c r="JCW54" s="1"/>
      <c r="JCX54" s="1"/>
      <c r="JCY54" s="1"/>
      <c r="JCZ54" s="1"/>
      <c r="JDA54" s="1"/>
      <c r="JDB54" s="1"/>
      <c r="JDC54" s="1"/>
      <c r="JDD54" s="1"/>
      <c r="JDE54" s="1"/>
      <c r="JDF54" s="1"/>
      <c r="JDG54" s="1"/>
      <c r="JDH54" s="1"/>
      <c r="JDI54" s="1"/>
      <c r="JDJ54" s="1"/>
      <c r="JDK54" s="1"/>
      <c r="JDL54" s="1"/>
      <c r="JDM54" s="1"/>
      <c r="JDN54" s="1"/>
      <c r="JDO54" s="1"/>
      <c r="JDP54" s="1"/>
      <c r="JDQ54" s="1"/>
      <c r="JDR54" s="1"/>
      <c r="JDS54" s="1"/>
      <c r="JDT54" s="1"/>
      <c r="JDU54" s="1"/>
      <c r="JDV54" s="1"/>
      <c r="JDW54" s="1"/>
      <c r="JDX54" s="1"/>
      <c r="JDY54" s="1"/>
      <c r="JDZ54" s="1"/>
      <c r="JEA54" s="1"/>
      <c r="JEB54" s="1"/>
      <c r="JEC54" s="1"/>
      <c r="JED54" s="1"/>
      <c r="JEE54" s="1"/>
      <c r="JEF54" s="1"/>
      <c r="JEG54" s="1"/>
      <c r="JEH54" s="1"/>
      <c r="JEI54" s="1"/>
      <c r="JEJ54" s="1"/>
      <c r="JEK54" s="1"/>
      <c r="JEL54" s="1"/>
      <c r="JEM54" s="1"/>
      <c r="JEN54" s="1"/>
      <c r="JEO54" s="1"/>
      <c r="JEP54" s="1"/>
      <c r="JEQ54" s="1"/>
      <c r="JER54" s="1"/>
      <c r="JES54" s="1"/>
      <c r="JET54" s="1"/>
      <c r="JEU54" s="1"/>
      <c r="JEV54" s="1"/>
      <c r="JEW54" s="1"/>
      <c r="JEX54" s="1"/>
      <c r="JEY54" s="1"/>
      <c r="JEZ54" s="1"/>
      <c r="JFA54" s="1"/>
      <c r="JFB54" s="1"/>
      <c r="JFC54" s="1"/>
      <c r="JFD54" s="1"/>
      <c r="JFE54" s="1"/>
      <c r="JFF54" s="1"/>
      <c r="JFG54" s="1"/>
      <c r="JFH54" s="1"/>
      <c r="JFI54" s="1"/>
      <c r="JFJ54" s="1"/>
      <c r="JFK54" s="1"/>
      <c r="JFL54" s="1"/>
      <c r="JFM54" s="1"/>
      <c r="JFN54" s="1"/>
      <c r="JFO54" s="1"/>
      <c r="JFP54" s="1"/>
      <c r="JFQ54" s="1"/>
      <c r="JFR54" s="1"/>
      <c r="JFS54" s="1"/>
      <c r="JFT54" s="1"/>
      <c r="JFU54" s="1"/>
      <c r="JFV54" s="1"/>
      <c r="JFW54" s="1"/>
      <c r="JFX54" s="1"/>
      <c r="JFY54" s="1"/>
      <c r="JFZ54" s="1"/>
      <c r="JGA54" s="1"/>
      <c r="JGB54" s="1"/>
      <c r="JGC54" s="1"/>
      <c r="JGD54" s="1"/>
      <c r="JGE54" s="1"/>
      <c r="JGF54" s="1"/>
      <c r="JGG54" s="1"/>
      <c r="JGH54" s="1"/>
      <c r="JGI54" s="1"/>
      <c r="JGJ54" s="1"/>
      <c r="JGK54" s="1"/>
      <c r="JGL54" s="1"/>
      <c r="JGM54" s="1"/>
      <c r="JGN54" s="1"/>
      <c r="JGO54" s="1"/>
      <c r="JGP54" s="1"/>
      <c r="JGQ54" s="1"/>
      <c r="JGR54" s="1"/>
      <c r="JGS54" s="1"/>
      <c r="JGT54" s="1"/>
      <c r="JGU54" s="1"/>
      <c r="JGV54" s="1"/>
      <c r="JGW54" s="1"/>
      <c r="JGX54" s="1"/>
      <c r="JGY54" s="1"/>
      <c r="JGZ54" s="1"/>
      <c r="JHA54" s="1"/>
      <c r="JHB54" s="1"/>
      <c r="JHC54" s="1"/>
      <c r="JHD54" s="1"/>
      <c r="JHE54" s="1"/>
      <c r="JHF54" s="1"/>
      <c r="JHG54" s="1"/>
      <c r="JHH54" s="1"/>
      <c r="JHI54" s="1"/>
      <c r="JHJ54" s="1"/>
      <c r="JHK54" s="1"/>
      <c r="JHL54" s="1"/>
      <c r="JHM54" s="1"/>
      <c r="JHN54" s="1"/>
      <c r="JHO54" s="1"/>
      <c r="JHP54" s="1"/>
      <c r="JHQ54" s="1"/>
      <c r="JHR54" s="1"/>
      <c r="JHS54" s="1"/>
      <c r="JHT54" s="1"/>
      <c r="JHU54" s="1"/>
      <c r="JHV54" s="1"/>
      <c r="JHW54" s="1"/>
      <c r="JHX54" s="1"/>
      <c r="JHY54" s="1"/>
      <c r="JHZ54" s="1"/>
      <c r="JIA54" s="1"/>
      <c r="JIB54" s="1"/>
      <c r="JIC54" s="1"/>
      <c r="JID54" s="1"/>
      <c r="JIE54" s="1"/>
      <c r="JIF54" s="1"/>
      <c r="JIG54" s="1"/>
      <c r="JIH54" s="1"/>
      <c r="JII54" s="1"/>
      <c r="JIJ54" s="1"/>
      <c r="JIK54" s="1"/>
      <c r="JIL54" s="1"/>
      <c r="JIM54" s="1"/>
      <c r="JIN54" s="1"/>
      <c r="JIO54" s="1"/>
      <c r="JIP54" s="1"/>
      <c r="JIQ54" s="1"/>
      <c r="JIR54" s="1"/>
      <c r="JIS54" s="1"/>
      <c r="JIT54" s="1"/>
      <c r="JIU54" s="1"/>
      <c r="JIV54" s="1"/>
      <c r="JIW54" s="1"/>
      <c r="JIX54" s="1"/>
      <c r="JIY54" s="1"/>
      <c r="JIZ54" s="1"/>
      <c r="JJA54" s="1"/>
      <c r="JJB54" s="1"/>
      <c r="JJC54" s="1"/>
      <c r="JJD54" s="1"/>
      <c r="JJE54" s="1"/>
      <c r="JJF54" s="1"/>
      <c r="JJG54" s="1"/>
      <c r="JJH54" s="1"/>
      <c r="JJI54" s="1"/>
      <c r="JJJ54" s="1"/>
      <c r="JJK54" s="1"/>
      <c r="JJL54" s="1"/>
      <c r="JJM54" s="1"/>
      <c r="JJN54" s="1"/>
      <c r="JJO54" s="1"/>
      <c r="JJP54" s="1"/>
      <c r="JJQ54" s="1"/>
      <c r="JJR54" s="1"/>
      <c r="JJS54" s="1"/>
      <c r="JJT54" s="1"/>
      <c r="JJU54" s="1"/>
      <c r="JJV54" s="1"/>
      <c r="JJW54" s="1"/>
      <c r="JJX54" s="1"/>
      <c r="JJY54" s="1"/>
      <c r="JJZ54" s="1"/>
      <c r="JKA54" s="1"/>
      <c r="JKB54" s="1"/>
      <c r="JKC54" s="1"/>
      <c r="JKD54" s="1"/>
      <c r="JKE54" s="1"/>
      <c r="JKF54" s="1"/>
      <c r="JKG54" s="1"/>
      <c r="JKH54" s="1"/>
      <c r="JKI54" s="1"/>
      <c r="JKJ54" s="1"/>
      <c r="JKK54" s="1"/>
      <c r="JKL54" s="1"/>
      <c r="JKM54" s="1"/>
      <c r="JKN54" s="1"/>
      <c r="JKO54" s="1"/>
      <c r="JKP54" s="1"/>
      <c r="JKQ54" s="1"/>
      <c r="JKR54" s="1"/>
      <c r="JKS54" s="1"/>
      <c r="JKT54" s="1"/>
      <c r="JKU54" s="1"/>
      <c r="JKV54" s="1"/>
      <c r="JKW54" s="1"/>
      <c r="JKX54" s="1"/>
      <c r="JKY54" s="1"/>
      <c r="JKZ54" s="1"/>
      <c r="JLA54" s="1"/>
      <c r="JLB54" s="1"/>
      <c r="JLC54" s="1"/>
      <c r="JLD54" s="1"/>
      <c r="JLE54" s="1"/>
      <c r="JLF54" s="1"/>
      <c r="JLG54" s="1"/>
      <c r="JLH54" s="1"/>
      <c r="JLI54" s="1"/>
      <c r="JLJ54" s="1"/>
      <c r="JLK54" s="1"/>
      <c r="JLL54" s="1"/>
      <c r="JLM54" s="1"/>
      <c r="JLN54" s="1"/>
      <c r="JLO54" s="1"/>
      <c r="JLP54" s="1"/>
      <c r="JLQ54" s="1"/>
      <c r="JLR54" s="1"/>
      <c r="JLS54" s="1"/>
      <c r="JLT54" s="1"/>
      <c r="JLU54" s="1"/>
      <c r="JLV54" s="1"/>
      <c r="JLW54" s="1"/>
      <c r="JLX54" s="1"/>
      <c r="JLY54" s="1"/>
      <c r="JLZ54" s="1"/>
      <c r="JMA54" s="1"/>
      <c r="JMB54" s="1"/>
      <c r="JMC54" s="1"/>
      <c r="JMD54" s="1"/>
      <c r="JME54" s="1"/>
      <c r="JMF54" s="1"/>
      <c r="JMG54" s="1"/>
      <c r="JMH54" s="1"/>
      <c r="JMI54" s="1"/>
      <c r="JMJ54" s="1"/>
      <c r="JMK54" s="1"/>
      <c r="JML54" s="1"/>
      <c r="JMM54" s="1"/>
      <c r="JMN54" s="1"/>
      <c r="JMO54" s="1"/>
      <c r="JMP54" s="1"/>
      <c r="JMQ54" s="1"/>
      <c r="JMR54" s="1"/>
      <c r="JMS54" s="1"/>
      <c r="JMT54" s="1"/>
      <c r="JMU54" s="1"/>
      <c r="JMV54" s="1"/>
      <c r="JMW54" s="1"/>
      <c r="JMX54" s="1"/>
      <c r="JMY54" s="1"/>
      <c r="JMZ54" s="1"/>
      <c r="JNA54" s="1"/>
      <c r="JNB54" s="1"/>
      <c r="JNC54" s="1"/>
      <c r="JND54" s="1"/>
      <c r="JNE54" s="1"/>
      <c r="JNF54" s="1"/>
      <c r="JNG54" s="1"/>
      <c r="JNH54" s="1"/>
      <c r="JNI54" s="1"/>
      <c r="JNJ54" s="1"/>
      <c r="JNK54" s="1"/>
      <c r="JNL54" s="1"/>
      <c r="JNM54" s="1"/>
      <c r="JNN54" s="1"/>
      <c r="JNO54" s="1"/>
      <c r="JNP54" s="1"/>
      <c r="JNQ54" s="1"/>
      <c r="JNR54" s="1"/>
      <c r="JNS54" s="1"/>
      <c r="JNT54" s="1"/>
      <c r="JNU54" s="1"/>
      <c r="JNV54" s="1"/>
      <c r="JNW54" s="1"/>
      <c r="JNX54" s="1"/>
      <c r="JNY54" s="1"/>
      <c r="JNZ54" s="1"/>
      <c r="JOA54" s="1"/>
      <c r="JOB54" s="1"/>
      <c r="JOC54" s="1"/>
      <c r="JOD54" s="1"/>
      <c r="JOE54" s="1"/>
      <c r="JOF54" s="1"/>
      <c r="JOG54" s="1"/>
      <c r="JOH54" s="1"/>
      <c r="JOI54" s="1"/>
      <c r="JOJ54" s="1"/>
      <c r="JOK54" s="1"/>
      <c r="JOL54" s="1"/>
      <c r="JOM54" s="1"/>
      <c r="JON54" s="1"/>
      <c r="JOO54" s="1"/>
      <c r="JOP54" s="1"/>
      <c r="JOQ54" s="1"/>
      <c r="JOR54" s="1"/>
      <c r="JOS54" s="1"/>
      <c r="JOT54" s="1"/>
      <c r="JOU54" s="1"/>
      <c r="JOV54" s="1"/>
      <c r="JOW54" s="1"/>
      <c r="JOX54" s="1"/>
      <c r="JOY54" s="1"/>
      <c r="JOZ54" s="1"/>
      <c r="JPA54" s="1"/>
      <c r="JPB54" s="1"/>
      <c r="JPC54" s="1"/>
      <c r="JPD54" s="1"/>
      <c r="JPE54" s="1"/>
      <c r="JPF54" s="1"/>
      <c r="JPG54" s="1"/>
      <c r="JPH54" s="1"/>
      <c r="JPI54" s="1"/>
      <c r="JPJ54" s="1"/>
      <c r="JPK54" s="1"/>
      <c r="JPL54" s="1"/>
      <c r="JPM54" s="1"/>
      <c r="JPN54" s="1"/>
      <c r="JPO54" s="1"/>
      <c r="JPP54" s="1"/>
      <c r="JPQ54" s="1"/>
      <c r="JPR54" s="1"/>
      <c r="JPS54" s="1"/>
      <c r="JPT54" s="1"/>
      <c r="JPU54" s="1"/>
      <c r="JPV54" s="1"/>
      <c r="JPW54" s="1"/>
      <c r="JPX54" s="1"/>
      <c r="JPY54" s="1"/>
      <c r="JPZ54" s="1"/>
      <c r="JQA54" s="1"/>
      <c r="JQB54" s="1"/>
      <c r="JQC54" s="1"/>
      <c r="JQD54" s="1"/>
      <c r="JQE54" s="1"/>
      <c r="JQF54" s="1"/>
      <c r="JQG54" s="1"/>
      <c r="JQH54" s="1"/>
      <c r="JQI54" s="1"/>
      <c r="JQJ54" s="1"/>
      <c r="JQK54" s="1"/>
      <c r="JQL54" s="1"/>
      <c r="JQM54" s="1"/>
      <c r="JQN54" s="1"/>
      <c r="JQO54" s="1"/>
      <c r="JQP54" s="1"/>
      <c r="JQQ54" s="1"/>
      <c r="JQR54" s="1"/>
      <c r="JQS54" s="1"/>
      <c r="JQT54" s="1"/>
      <c r="JQU54" s="1"/>
      <c r="JQV54" s="1"/>
      <c r="JQW54" s="1"/>
      <c r="JQX54" s="1"/>
      <c r="JQY54" s="1"/>
      <c r="JQZ54" s="1"/>
      <c r="JRA54" s="1"/>
      <c r="JRB54" s="1"/>
      <c r="JRC54" s="1"/>
      <c r="JRD54" s="1"/>
      <c r="JRE54" s="1"/>
      <c r="JRF54" s="1"/>
      <c r="JRG54" s="1"/>
      <c r="JRH54" s="1"/>
      <c r="JRI54" s="1"/>
      <c r="JRJ54" s="1"/>
      <c r="JRK54" s="1"/>
      <c r="JRL54" s="1"/>
      <c r="JRM54" s="1"/>
      <c r="JRN54" s="1"/>
      <c r="JRO54" s="1"/>
      <c r="JRP54" s="1"/>
      <c r="JRQ54" s="1"/>
      <c r="JRR54" s="1"/>
      <c r="JRS54" s="1"/>
      <c r="JRT54" s="1"/>
      <c r="JRU54" s="1"/>
      <c r="JRV54" s="1"/>
      <c r="JRW54" s="1"/>
      <c r="JRX54" s="1"/>
      <c r="JRY54" s="1"/>
      <c r="JRZ54" s="1"/>
      <c r="JSA54" s="1"/>
      <c r="JSB54" s="1"/>
      <c r="JSC54" s="1"/>
      <c r="JSD54" s="1"/>
      <c r="JSE54" s="1"/>
      <c r="JSF54" s="1"/>
      <c r="JSG54" s="1"/>
      <c r="JSH54" s="1"/>
      <c r="JSI54" s="1"/>
      <c r="JSJ54" s="1"/>
      <c r="JSK54" s="1"/>
      <c r="JSL54" s="1"/>
      <c r="JSM54" s="1"/>
      <c r="JSN54" s="1"/>
      <c r="JSO54" s="1"/>
      <c r="JSP54" s="1"/>
      <c r="JSQ54" s="1"/>
      <c r="JSR54" s="1"/>
      <c r="JSS54" s="1"/>
      <c r="JST54" s="1"/>
      <c r="JSU54" s="1"/>
      <c r="JSV54" s="1"/>
      <c r="JSW54" s="1"/>
      <c r="JSX54" s="1"/>
      <c r="JSY54" s="1"/>
      <c r="JSZ54" s="1"/>
      <c r="JTA54" s="1"/>
      <c r="JTB54" s="1"/>
      <c r="JTC54" s="1"/>
      <c r="JTD54" s="1"/>
      <c r="JTE54" s="1"/>
      <c r="JTF54" s="1"/>
      <c r="JTG54" s="1"/>
      <c r="JTH54" s="1"/>
      <c r="JTI54" s="1"/>
      <c r="JTJ54" s="1"/>
      <c r="JTK54" s="1"/>
      <c r="JTL54" s="1"/>
      <c r="JTM54" s="1"/>
      <c r="JTN54" s="1"/>
      <c r="JTO54" s="1"/>
      <c r="JTP54" s="1"/>
      <c r="JTQ54" s="1"/>
      <c r="JTR54" s="1"/>
      <c r="JTS54" s="1"/>
      <c r="JTT54" s="1"/>
      <c r="JTU54" s="1"/>
      <c r="JTV54" s="1"/>
      <c r="JTW54" s="1"/>
      <c r="JTX54" s="1"/>
      <c r="JTY54" s="1"/>
      <c r="JTZ54" s="1"/>
      <c r="JUA54" s="1"/>
      <c r="JUB54" s="1"/>
      <c r="JUC54" s="1"/>
      <c r="JUD54" s="1"/>
      <c r="JUE54" s="1"/>
      <c r="JUF54" s="1"/>
      <c r="JUG54" s="1"/>
      <c r="JUH54" s="1"/>
      <c r="JUI54" s="1"/>
      <c r="JUJ54" s="1"/>
      <c r="JUK54" s="1"/>
      <c r="JUL54" s="1"/>
      <c r="JUM54" s="1"/>
      <c r="JUN54" s="1"/>
      <c r="JUO54" s="1"/>
      <c r="JUP54" s="1"/>
      <c r="JUQ54" s="1"/>
      <c r="JUR54" s="1"/>
      <c r="JUS54" s="1"/>
      <c r="JUT54" s="1"/>
      <c r="JUU54" s="1"/>
      <c r="JUV54" s="1"/>
      <c r="JUW54" s="1"/>
      <c r="JUX54" s="1"/>
      <c r="JUY54" s="1"/>
      <c r="JUZ54" s="1"/>
      <c r="JVA54" s="1"/>
      <c r="JVB54" s="1"/>
      <c r="JVC54" s="1"/>
      <c r="JVD54" s="1"/>
      <c r="JVE54" s="1"/>
      <c r="JVF54" s="1"/>
      <c r="JVG54" s="1"/>
      <c r="JVH54" s="1"/>
      <c r="JVI54" s="1"/>
      <c r="JVJ54" s="1"/>
      <c r="JVK54" s="1"/>
      <c r="JVL54" s="1"/>
      <c r="JVM54" s="1"/>
      <c r="JVN54" s="1"/>
      <c r="JVO54" s="1"/>
      <c r="JVP54" s="1"/>
      <c r="JVQ54" s="1"/>
      <c r="JVR54" s="1"/>
      <c r="JVS54" s="1"/>
      <c r="JVT54" s="1"/>
      <c r="JVU54" s="1"/>
      <c r="JVV54" s="1"/>
      <c r="JVW54" s="1"/>
      <c r="JVX54" s="1"/>
      <c r="JVY54" s="1"/>
      <c r="JVZ54" s="1"/>
      <c r="JWA54" s="1"/>
      <c r="JWB54" s="1"/>
      <c r="JWC54" s="1"/>
      <c r="JWD54" s="1"/>
      <c r="JWE54" s="1"/>
      <c r="JWF54" s="1"/>
      <c r="JWG54" s="1"/>
      <c r="JWH54" s="1"/>
      <c r="JWI54" s="1"/>
      <c r="JWJ54" s="1"/>
      <c r="JWK54" s="1"/>
      <c r="JWL54" s="1"/>
      <c r="JWM54" s="1"/>
      <c r="JWN54" s="1"/>
      <c r="JWO54" s="1"/>
      <c r="JWP54" s="1"/>
      <c r="JWQ54" s="1"/>
      <c r="JWR54" s="1"/>
      <c r="JWS54" s="1"/>
      <c r="JWT54" s="1"/>
      <c r="JWU54" s="1"/>
      <c r="JWV54" s="1"/>
      <c r="JWW54" s="1"/>
      <c r="JWX54" s="1"/>
      <c r="JWY54" s="1"/>
      <c r="JWZ54" s="1"/>
      <c r="JXA54" s="1"/>
      <c r="JXB54" s="1"/>
      <c r="JXC54" s="1"/>
      <c r="JXD54" s="1"/>
      <c r="JXE54" s="1"/>
      <c r="JXF54" s="1"/>
      <c r="JXG54" s="1"/>
      <c r="JXH54" s="1"/>
      <c r="JXI54" s="1"/>
      <c r="JXJ54" s="1"/>
      <c r="JXK54" s="1"/>
      <c r="JXL54" s="1"/>
      <c r="JXM54" s="1"/>
      <c r="JXN54" s="1"/>
      <c r="JXO54" s="1"/>
      <c r="JXP54" s="1"/>
      <c r="JXQ54" s="1"/>
      <c r="JXR54" s="1"/>
      <c r="JXS54" s="1"/>
      <c r="JXT54" s="1"/>
      <c r="JXU54" s="1"/>
      <c r="JXV54" s="1"/>
      <c r="JXW54" s="1"/>
      <c r="JXX54" s="1"/>
      <c r="JXY54" s="1"/>
      <c r="JXZ54" s="1"/>
      <c r="JYA54" s="1"/>
      <c r="JYB54" s="1"/>
      <c r="JYC54" s="1"/>
      <c r="JYD54" s="1"/>
      <c r="JYE54" s="1"/>
      <c r="JYF54" s="1"/>
      <c r="JYG54" s="1"/>
      <c r="JYH54" s="1"/>
      <c r="JYI54" s="1"/>
      <c r="JYJ54" s="1"/>
      <c r="JYK54" s="1"/>
      <c r="JYL54" s="1"/>
      <c r="JYM54" s="1"/>
      <c r="JYN54" s="1"/>
      <c r="JYO54" s="1"/>
      <c r="JYP54" s="1"/>
      <c r="JYQ54" s="1"/>
      <c r="JYR54" s="1"/>
      <c r="JYS54" s="1"/>
      <c r="JYT54" s="1"/>
      <c r="JYU54" s="1"/>
      <c r="JYV54" s="1"/>
      <c r="JYW54" s="1"/>
      <c r="JYX54" s="1"/>
      <c r="JYY54" s="1"/>
      <c r="JYZ54" s="1"/>
      <c r="JZA54" s="1"/>
      <c r="JZB54" s="1"/>
      <c r="JZC54" s="1"/>
      <c r="JZD54" s="1"/>
      <c r="JZE54" s="1"/>
      <c r="JZF54" s="1"/>
      <c r="JZG54" s="1"/>
      <c r="JZH54" s="1"/>
      <c r="JZI54" s="1"/>
      <c r="JZJ54" s="1"/>
      <c r="JZK54" s="1"/>
      <c r="JZL54" s="1"/>
      <c r="JZM54" s="1"/>
      <c r="JZN54" s="1"/>
      <c r="JZO54" s="1"/>
      <c r="JZP54" s="1"/>
      <c r="JZQ54" s="1"/>
      <c r="JZR54" s="1"/>
      <c r="JZS54" s="1"/>
      <c r="JZT54" s="1"/>
      <c r="JZU54" s="1"/>
      <c r="JZV54" s="1"/>
      <c r="JZW54" s="1"/>
      <c r="JZX54" s="1"/>
      <c r="JZY54" s="1"/>
      <c r="JZZ54" s="1"/>
      <c r="KAA54" s="1"/>
      <c r="KAB54" s="1"/>
      <c r="KAC54" s="1"/>
      <c r="KAD54" s="1"/>
      <c r="KAE54" s="1"/>
      <c r="KAF54" s="1"/>
      <c r="KAG54" s="1"/>
      <c r="KAH54" s="1"/>
      <c r="KAI54" s="1"/>
      <c r="KAJ54" s="1"/>
      <c r="KAK54" s="1"/>
      <c r="KAL54" s="1"/>
      <c r="KAM54" s="1"/>
      <c r="KAN54" s="1"/>
      <c r="KAO54" s="1"/>
      <c r="KAP54" s="1"/>
      <c r="KAQ54" s="1"/>
      <c r="KAR54" s="1"/>
      <c r="KAS54" s="1"/>
      <c r="KAT54" s="1"/>
      <c r="KAU54" s="1"/>
      <c r="KAV54" s="1"/>
      <c r="KAW54" s="1"/>
      <c r="KAX54" s="1"/>
      <c r="KAY54" s="1"/>
      <c r="KAZ54" s="1"/>
      <c r="KBA54" s="1"/>
      <c r="KBB54" s="1"/>
      <c r="KBC54" s="1"/>
      <c r="KBD54" s="1"/>
      <c r="KBE54" s="1"/>
      <c r="KBF54" s="1"/>
      <c r="KBG54" s="1"/>
      <c r="KBH54" s="1"/>
      <c r="KBI54" s="1"/>
      <c r="KBJ54" s="1"/>
      <c r="KBK54" s="1"/>
      <c r="KBL54" s="1"/>
      <c r="KBM54" s="1"/>
      <c r="KBN54" s="1"/>
      <c r="KBO54" s="1"/>
      <c r="KBP54" s="1"/>
      <c r="KBQ54" s="1"/>
      <c r="KBR54" s="1"/>
      <c r="KBS54" s="1"/>
      <c r="KBT54" s="1"/>
      <c r="KBU54" s="1"/>
      <c r="KBV54" s="1"/>
      <c r="KBW54" s="1"/>
      <c r="KBX54" s="1"/>
      <c r="KBY54" s="1"/>
      <c r="KBZ54" s="1"/>
      <c r="KCA54" s="1"/>
      <c r="KCB54" s="1"/>
      <c r="KCC54" s="1"/>
      <c r="KCD54" s="1"/>
      <c r="KCE54" s="1"/>
      <c r="KCF54" s="1"/>
      <c r="KCG54" s="1"/>
      <c r="KCH54" s="1"/>
      <c r="KCI54" s="1"/>
      <c r="KCJ54" s="1"/>
      <c r="KCK54" s="1"/>
      <c r="KCL54" s="1"/>
      <c r="KCM54" s="1"/>
      <c r="KCN54" s="1"/>
      <c r="KCO54" s="1"/>
      <c r="KCP54" s="1"/>
      <c r="KCQ54" s="1"/>
      <c r="KCR54" s="1"/>
      <c r="KCS54" s="1"/>
      <c r="KCT54" s="1"/>
      <c r="KCU54" s="1"/>
      <c r="KCV54" s="1"/>
      <c r="KCW54" s="1"/>
      <c r="KCX54" s="1"/>
      <c r="KCY54" s="1"/>
      <c r="KCZ54" s="1"/>
      <c r="KDA54" s="1"/>
      <c r="KDB54" s="1"/>
      <c r="KDC54" s="1"/>
      <c r="KDD54" s="1"/>
      <c r="KDE54" s="1"/>
      <c r="KDF54" s="1"/>
      <c r="KDG54" s="1"/>
      <c r="KDH54" s="1"/>
      <c r="KDI54" s="1"/>
      <c r="KDJ54" s="1"/>
      <c r="KDK54" s="1"/>
      <c r="KDL54" s="1"/>
      <c r="KDM54" s="1"/>
      <c r="KDN54" s="1"/>
      <c r="KDO54" s="1"/>
      <c r="KDP54" s="1"/>
      <c r="KDQ54" s="1"/>
      <c r="KDR54" s="1"/>
      <c r="KDS54" s="1"/>
      <c r="KDT54" s="1"/>
      <c r="KDU54" s="1"/>
      <c r="KDV54" s="1"/>
      <c r="KDW54" s="1"/>
      <c r="KDX54" s="1"/>
      <c r="KDY54" s="1"/>
      <c r="KDZ54" s="1"/>
      <c r="KEA54" s="1"/>
      <c r="KEB54" s="1"/>
      <c r="KEC54" s="1"/>
      <c r="KED54" s="1"/>
      <c r="KEE54" s="1"/>
      <c r="KEF54" s="1"/>
      <c r="KEG54" s="1"/>
      <c r="KEH54" s="1"/>
      <c r="KEI54" s="1"/>
      <c r="KEJ54" s="1"/>
      <c r="KEK54" s="1"/>
      <c r="KEL54" s="1"/>
      <c r="KEM54" s="1"/>
      <c r="KEN54" s="967"/>
    </row>
    <row r="55" spans="1:7580" ht="15.75" x14ac:dyDescent="0.2">
      <c r="A55" s="9">
        <v>60</v>
      </c>
      <c r="B55" s="867" t="s">
        <v>419</v>
      </c>
      <c r="C55" s="868">
        <v>65600</v>
      </c>
      <c r="D55" s="869" t="s">
        <v>396</v>
      </c>
      <c r="E55" s="869"/>
      <c r="F55" s="871" t="s">
        <v>397</v>
      </c>
      <c r="G55" s="871" t="s">
        <v>63</v>
      </c>
      <c r="H55" s="1013">
        <v>7</v>
      </c>
      <c r="I55" s="1013">
        <v>7</v>
      </c>
      <c r="J55" s="1013">
        <f t="shared" si="12"/>
        <v>7</v>
      </c>
      <c r="K55" s="1013">
        <f t="shared" si="13"/>
        <v>7</v>
      </c>
      <c r="L55" s="699"/>
      <c r="M55" s="699"/>
      <c r="N55" s="699">
        <f t="shared" si="10"/>
        <v>0</v>
      </c>
      <c r="O55" s="914"/>
      <c r="P55" s="914"/>
      <c r="Q55" s="1013">
        <f t="shared" si="11"/>
        <v>2</v>
      </c>
      <c r="R55" s="106">
        <v>9</v>
      </c>
      <c r="S55" s="232"/>
      <c r="T55" s="106">
        <v>2</v>
      </c>
      <c r="U55" s="106">
        <v>4</v>
      </c>
      <c r="V55" s="878"/>
      <c r="W55" s="878"/>
      <c r="X55" s="878"/>
      <c r="Y55" s="878"/>
      <c r="Z55" s="878"/>
      <c r="AA55" s="878"/>
      <c r="AB55" s="878"/>
      <c r="AC55" s="878"/>
      <c r="AD55" s="106">
        <v>2</v>
      </c>
      <c r="AE55" s="232"/>
      <c r="AF55" s="878"/>
      <c r="AG55" s="232"/>
      <c r="AH55" s="878"/>
      <c r="AI55" s="1015">
        <v>18</v>
      </c>
      <c r="AJ55" s="1012">
        <f t="shared" si="14"/>
        <v>44</v>
      </c>
      <c r="AK55" s="874"/>
      <c r="AL55" s="875">
        <f>+IF(D55="PC",1,0)</f>
        <v>1</v>
      </c>
      <c r="AM55" s="876">
        <f>IF(D55="PC", +IF(AJ55&gt;17,1,0),0)</f>
        <v>1</v>
      </c>
      <c r="AN55" s="876">
        <f>IF(E55="CA",1,0)</f>
        <v>0</v>
      </c>
      <c r="AO55" s="4">
        <v>10</v>
      </c>
      <c r="AP55" s="877">
        <f>+C55*AO55*AJ55</f>
        <v>28864000</v>
      </c>
      <c r="AQ55" s="877">
        <v>115008</v>
      </c>
      <c r="AR55" s="877">
        <v>340620</v>
      </c>
      <c r="AS55" s="877">
        <f>AP55*$AN$2*AN55</f>
        <v>0</v>
      </c>
      <c r="AT55" s="877">
        <f>SUM(AP55:AS55)/AO55</f>
        <v>2931962.8</v>
      </c>
      <c r="AU55" s="877">
        <f>AT55*5/44</f>
        <v>333177.59090909088</v>
      </c>
      <c r="AV55" s="967"/>
      <c r="AW55" s="967"/>
      <c r="AX55" s="967"/>
      <c r="AY55" s="967"/>
      <c r="AZ55" s="967"/>
    </row>
    <row r="56" spans="1:7580" ht="15.75" x14ac:dyDescent="0.2">
      <c r="A56" s="9">
        <v>61</v>
      </c>
      <c r="B56" s="699" t="s">
        <v>245</v>
      </c>
      <c r="C56" s="902"/>
      <c r="D56" s="903"/>
      <c r="E56" s="903"/>
      <c r="F56" s="870"/>
      <c r="G56" s="900"/>
      <c r="H56" s="1013"/>
      <c r="I56" s="1013"/>
      <c r="J56" s="1013"/>
      <c r="K56" s="1013"/>
      <c r="L56" s="1013"/>
      <c r="M56" s="1013"/>
      <c r="N56" s="1013">
        <f t="shared" si="10"/>
        <v>0</v>
      </c>
      <c r="O56" s="1076"/>
      <c r="P56" s="872"/>
      <c r="Q56" s="1022">
        <f t="shared" si="11"/>
        <v>0</v>
      </c>
      <c r="R56" s="1074"/>
      <c r="S56" s="1074"/>
      <c r="T56" s="872"/>
      <c r="U56" s="1074"/>
      <c r="V56" s="1074"/>
      <c r="W56" s="1074"/>
      <c r="X56" s="1074"/>
      <c r="Y56" s="1074"/>
      <c r="Z56" s="1074"/>
      <c r="AA56" s="1074"/>
      <c r="AB56" s="872"/>
      <c r="AC56" s="1006"/>
      <c r="AD56" s="1006"/>
      <c r="AE56" s="1075"/>
      <c r="AF56" s="872"/>
      <c r="AG56" s="1075"/>
      <c r="AH56" s="872"/>
      <c r="AI56" s="905"/>
      <c r="AJ56" s="1048"/>
      <c r="AK56" s="906"/>
      <c r="AL56" s="907"/>
      <c r="AM56" s="908"/>
      <c r="AN56" s="908"/>
      <c r="AO56" s="909"/>
      <c r="AP56" s="910"/>
      <c r="AQ56" s="910"/>
      <c r="AR56" s="910"/>
      <c r="AS56" s="911"/>
      <c r="AT56" s="910"/>
      <c r="AU56" s="909"/>
      <c r="AV56" s="1"/>
      <c r="AW56" s="1"/>
      <c r="AX56" s="1"/>
      <c r="AY56" s="1"/>
      <c r="AZ56" s="1"/>
    </row>
    <row r="57" spans="1:7580" ht="15.75" x14ac:dyDescent="0.2">
      <c r="A57" s="9">
        <v>62</v>
      </c>
      <c r="B57" s="1032" t="s">
        <v>520</v>
      </c>
      <c r="C57" s="881">
        <v>72000</v>
      </c>
      <c r="D57" s="869" t="s">
        <v>396</v>
      </c>
      <c r="E57" s="869"/>
      <c r="F57" s="870" t="s">
        <v>399</v>
      </c>
      <c r="G57" s="871" t="s">
        <v>63</v>
      </c>
      <c r="H57" s="1013">
        <v>26</v>
      </c>
      <c r="I57" s="1013">
        <v>20</v>
      </c>
      <c r="J57" s="1013">
        <f>IF(G57="A",(H57+I57)/2,H57+I57)</f>
        <v>23</v>
      </c>
      <c r="K57" s="1013">
        <f>TRUNC(J57,0)</f>
        <v>23</v>
      </c>
      <c r="L57" s="1013"/>
      <c r="M57" s="1013"/>
      <c r="N57" s="1013">
        <f t="shared" si="10"/>
        <v>0</v>
      </c>
      <c r="O57" s="914"/>
      <c r="P57" s="878"/>
      <c r="Q57" s="1022">
        <f t="shared" si="11"/>
        <v>7</v>
      </c>
      <c r="R57" s="878"/>
      <c r="S57" s="878"/>
      <c r="T57" s="878"/>
      <c r="U57" s="878"/>
      <c r="V57" s="1037"/>
      <c r="W57" s="878"/>
      <c r="X57" s="878"/>
      <c r="Y57" s="878"/>
      <c r="Z57" s="878"/>
      <c r="AA57" s="878"/>
      <c r="AB57" s="878"/>
      <c r="AC57" s="1099">
        <v>2</v>
      </c>
      <c r="AD57" s="878"/>
      <c r="AE57" s="106">
        <v>4</v>
      </c>
      <c r="AF57" s="878"/>
      <c r="AG57" s="106">
        <v>0</v>
      </c>
      <c r="AH57" s="878"/>
      <c r="AI57" s="879"/>
      <c r="AJ57" s="1050">
        <f>SUM(N57:AI57)+K57</f>
        <v>36</v>
      </c>
      <c r="AK57" s="874"/>
      <c r="AL57" s="875">
        <f>+IF(D57="PC",1,0)</f>
        <v>1</v>
      </c>
      <c r="AM57" s="876">
        <f>IF(D57="PC", +IF(AJ57&gt;17,1,0),0)</f>
        <v>1</v>
      </c>
      <c r="AN57" s="876">
        <f>IF(E57="CA",1,0)</f>
        <v>0</v>
      </c>
      <c r="AO57" s="4">
        <f>+IF(G57="S",5,+IF(D57="PM",10,12))</f>
        <v>12</v>
      </c>
      <c r="AP57" s="877">
        <f>+C57*AO57*AJ57</f>
        <v>31104000</v>
      </c>
      <c r="AQ57" s="877">
        <v>115008</v>
      </c>
      <c r="AR57" s="877">
        <v>340620</v>
      </c>
      <c r="AS57" s="877">
        <f>AP57*$AN$2*AN57</f>
        <v>0</v>
      </c>
      <c r="AT57" s="877">
        <f>SUM(AP57:AS57)/AO57</f>
        <v>2629969</v>
      </c>
      <c r="AU57" s="877">
        <f>AT57*5/44</f>
        <v>298860.11363636365</v>
      </c>
    </row>
    <row r="58" spans="1:7580" ht="15.75" x14ac:dyDescent="0.2">
      <c r="A58" s="9">
        <v>65</v>
      </c>
      <c r="B58" s="656" t="s">
        <v>420</v>
      </c>
      <c r="C58" s="902"/>
      <c r="D58" s="903"/>
      <c r="E58" s="903"/>
      <c r="F58" s="870"/>
      <c r="G58" s="900"/>
      <c r="H58" s="1013"/>
      <c r="I58" s="1013"/>
      <c r="J58" s="1013"/>
      <c r="K58" s="1013"/>
      <c r="L58" s="1013"/>
      <c r="M58" s="1013"/>
      <c r="N58" s="1013">
        <f t="shared" si="10"/>
        <v>0</v>
      </c>
      <c r="O58" s="1076"/>
      <c r="P58" s="872"/>
      <c r="Q58" s="1022">
        <f t="shared" si="11"/>
        <v>0</v>
      </c>
      <c r="R58" s="1074"/>
      <c r="S58" s="1074"/>
      <c r="T58" s="872"/>
      <c r="U58" s="1074"/>
      <c r="V58" s="1074"/>
      <c r="W58" s="1074"/>
      <c r="X58" s="1074"/>
      <c r="Y58" s="1074"/>
      <c r="Z58" s="1074"/>
      <c r="AA58" s="1074"/>
      <c r="AB58" s="872"/>
      <c r="AC58" s="872"/>
      <c r="AD58" s="872"/>
      <c r="AE58" s="1075"/>
      <c r="AF58" s="872"/>
      <c r="AG58" s="1075"/>
      <c r="AH58" s="872"/>
      <c r="AI58" s="905"/>
      <c r="AJ58" s="1048"/>
      <c r="AK58" s="906"/>
      <c r="AL58" s="907"/>
      <c r="AM58" s="908"/>
      <c r="AN58" s="908"/>
      <c r="AO58" s="909"/>
      <c r="AP58" s="910"/>
      <c r="AQ58" s="910"/>
      <c r="AR58" s="910"/>
      <c r="AS58" s="911"/>
      <c r="AT58" s="910"/>
      <c r="AU58" s="909"/>
      <c r="AV58" s="1"/>
      <c r="AW58" s="1"/>
      <c r="AX58" s="1"/>
      <c r="AY58" s="1"/>
      <c r="AZ58" s="1"/>
    </row>
    <row r="59" spans="1:7580" ht="15.75" x14ac:dyDescent="0.2">
      <c r="A59" s="9">
        <v>66</v>
      </c>
      <c r="B59" s="1039" t="s">
        <v>180</v>
      </c>
      <c r="C59" s="881">
        <v>62400</v>
      </c>
      <c r="D59" s="869" t="s">
        <v>396</v>
      </c>
      <c r="E59" s="869"/>
      <c r="F59" s="870" t="s">
        <v>399</v>
      </c>
      <c r="G59" s="871" t="s">
        <v>63</v>
      </c>
      <c r="H59" s="1013">
        <v>14</v>
      </c>
      <c r="I59" s="1013">
        <v>22</v>
      </c>
      <c r="J59" s="1013">
        <v>20</v>
      </c>
      <c r="K59" s="1013">
        <f>TRUNC(J59,0)</f>
        <v>20</v>
      </c>
      <c r="L59" s="1013">
        <v>6</v>
      </c>
      <c r="M59" s="1013">
        <v>2</v>
      </c>
      <c r="N59" s="1013">
        <f t="shared" si="10"/>
        <v>4</v>
      </c>
      <c r="O59" s="914"/>
      <c r="P59" s="878"/>
      <c r="Q59" s="1022">
        <f t="shared" si="11"/>
        <v>6</v>
      </c>
      <c r="R59" s="878"/>
      <c r="S59" s="878"/>
      <c r="T59" s="878"/>
      <c r="U59" s="878"/>
      <c r="V59" s="1108">
        <v>2</v>
      </c>
      <c r="W59" s="878"/>
      <c r="X59" s="878"/>
      <c r="Y59" s="878"/>
      <c r="Z59" s="878"/>
      <c r="AA59" s="878"/>
      <c r="AB59" s="878"/>
      <c r="AC59" s="1099">
        <v>2</v>
      </c>
      <c r="AD59" s="878"/>
      <c r="AE59" s="106">
        <v>4</v>
      </c>
      <c r="AF59" s="878"/>
      <c r="AG59" s="232"/>
      <c r="AH59" s="878"/>
      <c r="AI59" s="879"/>
      <c r="AJ59" s="1050">
        <f>SUM(N59:AI59)+K59</f>
        <v>38</v>
      </c>
      <c r="AK59" s="874"/>
      <c r="AL59" s="875">
        <f>+IF(D59="PC",1,0)</f>
        <v>1</v>
      </c>
      <c r="AM59" s="876">
        <f>IF(D59="PC", +IF(AJ59&gt;17,1,0),0)</f>
        <v>1</v>
      </c>
      <c r="AN59" s="876">
        <f>IF(E59="CA",1,0)</f>
        <v>0</v>
      </c>
      <c r="AO59" s="4">
        <f>+IF(G59="S",5,+IF(D59="PM",10,12))</f>
        <v>12</v>
      </c>
      <c r="AP59" s="877">
        <f>+C59*AO59*AJ59</f>
        <v>28454400</v>
      </c>
      <c r="AQ59" s="877">
        <v>115008</v>
      </c>
      <c r="AR59" s="877">
        <v>340620</v>
      </c>
      <c r="AS59" s="877">
        <f>AP59*$AN$2*AN59</f>
        <v>0</v>
      </c>
      <c r="AT59" s="877">
        <f>SUM(AP59:AS59)/AO59</f>
        <v>2409169</v>
      </c>
      <c r="AU59" s="877">
        <f>AT59*5/44</f>
        <v>273769.20454545453</v>
      </c>
      <c r="AV59" s="967"/>
      <c r="AW59" s="967"/>
      <c r="AX59" s="967"/>
      <c r="AY59" s="967"/>
      <c r="AZ59" s="967"/>
      <c r="BA59" s="967"/>
      <c r="BB59" s="967"/>
      <c r="BC59" s="967"/>
      <c r="BD59" s="967"/>
      <c r="BE59" s="967"/>
      <c r="BF59" s="967"/>
      <c r="BG59" s="967"/>
      <c r="BH59" s="967"/>
      <c r="BI59" s="967"/>
      <c r="BJ59" s="967"/>
      <c r="BK59" s="967"/>
      <c r="BL59" s="967"/>
      <c r="BM59" s="967"/>
      <c r="BN59" s="967"/>
      <c r="BO59" s="967"/>
      <c r="BP59" s="967"/>
      <c r="BQ59" s="967"/>
      <c r="BR59" s="967"/>
      <c r="BS59" s="967"/>
      <c r="BT59" s="967"/>
      <c r="BU59" s="967"/>
      <c r="BV59" s="967"/>
      <c r="BW59" s="967"/>
      <c r="BX59" s="967"/>
      <c r="BY59" s="967"/>
      <c r="BZ59" s="967"/>
      <c r="CA59" s="967"/>
      <c r="CB59" s="967"/>
      <c r="CC59" s="967"/>
      <c r="CD59" s="967"/>
      <c r="CE59" s="967"/>
      <c r="CF59" s="967"/>
      <c r="CG59" s="967"/>
      <c r="CH59" s="967"/>
      <c r="CI59" s="967"/>
      <c r="CJ59" s="967"/>
      <c r="CK59" s="967"/>
      <c r="CL59" s="967"/>
      <c r="CM59" s="967"/>
      <c r="CN59" s="967"/>
      <c r="CO59" s="967"/>
      <c r="CP59" s="967"/>
      <c r="CQ59" s="967"/>
      <c r="CR59" s="967"/>
      <c r="CS59" s="967"/>
      <c r="CT59" s="967"/>
      <c r="CU59" s="967"/>
      <c r="CV59" s="967"/>
      <c r="CW59" s="967"/>
      <c r="CX59" s="967"/>
      <c r="CY59" s="967"/>
      <c r="CZ59" s="967"/>
      <c r="DA59" s="967"/>
      <c r="DB59" s="967"/>
      <c r="DC59" s="967"/>
      <c r="DD59" s="967"/>
      <c r="DE59" s="967"/>
      <c r="DF59" s="967"/>
      <c r="DG59" s="967"/>
      <c r="DH59" s="967"/>
      <c r="DI59" s="967"/>
      <c r="DJ59" s="967"/>
      <c r="DK59" s="967"/>
      <c r="DL59" s="967"/>
      <c r="DM59" s="967"/>
      <c r="DN59" s="967"/>
      <c r="DO59" s="967"/>
      <c r="DP59" s="967"/>
      <c r="DQ59" s="967"/>
      <c r="DR59" s="967"/>
      <c r="DS59" s="967"/>
      <c r="DT59" s="967"/>
      <c r="DU59" s="967"/>
      <c r="DV59" s="967"/>
      <c r="DW59" s="967"/>
      <c r="DX59" s="967"/>
      <c r="DY59" s="967"/>
      <c r="DZ59" s="967"/>
      <c r="EA59" s="967"/>
      <c r="EB59" s="967"/>
      <c r="EC59" s="967"/>
      <c r="ED59" s="967"/>
      <c r="EE59" s="967"/>
      <c r="EF59" s="967"/>
      <c r="EG59" s="967"/>
      <c r="EH59" s="967"/>
      <c r="EI59" s="967"/>
      <c r="EJ59" s="967"/>
      <c r="EK59" s="967"/>
      <c r="EL59" s="967"/>
      <c r="EM59" s="967"/>
      <c r="EN59" s="967"/>
      <c r="EO59" s="967"/>
      <c r="EP59" s="967"/>
      <c r="EQ59" s="967"/>
      <c r="ER59" s="967"/>
      <c r="ES59" s="967"/>
      <c r="ET59" s="967"/>
      <c r="EU59" s="967"/>
      <c r="EV59" s="967"/>
      <c r="EW59" s="967"/>
      <c r="EX59" s="967"/>
      <c r="EY59" s="967"/>
      <c r="EZ59" s="967"/>
      <c r="FA59" s="967"/>
      <c r="FB59" s="967"/>
      <c r="FC59" s="967"/>
      <c r="FD59" s="967"/>
      <c r="FE59" s="967"/>
      <c r="FF59" s="967"/>
      <c r="FG59" s="967"/>
      <c r="FH59" s="967"/>
      <c r="FI59" s="967"/>
      <c r="FJ59" s="967"/>
      <c r="FK59" s="967"/>
      <c r="FL59" s="967"/>
      <c r="FM59" s="967"/>
      <c r="FN59" s="967"/>
      <c r="FO59" s="967"/>
      <c r="FP59" s="967"/>
      <c r="FQ59" s="967"/>
      <c r="FR59" s="967"/>
      <c r="FS59" s="967"/>
      <c r="FT59" s="967"/>
      <c r="FU59" s="967"/>
      <c r="FV59" s="967"/>
      <c r="FW59" s="967"/>
      <c r="FX59" s="967"/>
      <c r="FY59" s="967"/>
      <c r="FZ59" s="967"/>
      <c r="GA59" s="967"/>
      <c r="GB59" s="967"/>
      <c r="GC59" s="967"/>
      <c r="GD59" s="967"/>
      <c r="GE59" s="967"/>
      <c r="GF59" s="967"/>
      <c r="GG59" s="967"/>
      <c r="GH59" s="967"/>
      <c r="GI59" s="967"/>
      <c r="GJ59" s="967"/>
      <c r="GK59" s="967"/>
      <c r="GL59" s="967"/>
      <c r="GM59" s="967"/>
      <c r="GN59" s="967"/>
      <c r="GO59" s="967"/>
      <c r="GP59" s="967"/>
      <c r="GQ59" s="967"/>
      <c r="GR59" s="967"/>
      <c r="GS59" s="967"/>
      <c r="GT59" s="967"/>
      <c r="GU59" s="967"/>
      <c r="GV59" s="967"/>
      <c r="GW59" s="967"/>
      <c r="GX59" s="967"/>
      <c r="GY59" s="967"/>
      <c r="GZ59" s="967"/>
      <c r="HA59" s="967"/>
      <c r="HB59" s="967"/>
      <c r="HC59" s="967"/>
      <c r="HD59" s="967"/>
      <c r="HE59" s="967"/>
      <c r="HF59" s="967"/>
      <c r="HG59" s="967"/>
      <c r="HH59" s="967"/>
      <c r="HI59" s="967"/>
      <c r="HJ59" s="967"/>
      <c r="HK59" s="967"/>
      <c r="HL59" s="967"/>
      <c r="HM59" s="967"/>
      <c r="HN59" s="967"/>
      <c r="HO59" s="967"/>
      <c r="HP59" s="967"/>
      <c r="HQ59" s="967"/>
      <c r="HR59" s="967"/>
      <c r="HS59" s="967"/>
      <c r="HT59" s="967"/>
      <c r="HU59" s="967"/>
      <c r="HV59" s="967"/>
      <c r="HW59" s="967"/>
      <c r="HX59" s="967"/>
      <c r="HY59" s="967"/>
      <c r="HZ59" s="967"/>
      <c r="IA59" s="967"/>
      <c r="IB59" s="967"/>
      <c r="IC59" s="967"/>
      <c r="ID59" s="967"/>
      <c r="IE59" s="967"/>
      <c r="IF59" s="967"/>
      <c r="IG59" s="967"/>
      <c r="IH59" s="967"/>
      <c r="II59" s="967"/>
      <c r="IJ59" s="967"/>
      <c r="IK59" s="967"/>
      <c r="IL59" s="967"/>
      <c r="IM59" s="967"/>
      <c r="IN59" s="967"/>
      <c r="IO59" s="967"/>
      <c r="IP59" s="967"/>
      <c r="IQ59" s="967"/>
      <c r="IR59" s="967"/>
      <c r="IS59" s="967"/>
      <c r="IT59" s="967"/>
      <c r="IU59" s="967"/>
      <c r="IV59" s="967"/>
      <c r="IW59" s="967"/>
      <c r="IX59" s="967"/>
      <c r="IY59" s="967"/>
      <c r="IZ59" s="967"/>
      <c r="JA59" s="967"/>
      <c r="JB59" s="967"/>
      <c r="JC59" s="967"/>
      <c r="JD59" s="967"/>
      <c r="JE59" s="967"/>
      <c r="JF59" s="967"/>
      <c r="JG59" s="967"/>
      <c r="JH59" s="967"/>
      <c r="JI59" s="967"/>
      <c r="JJ59" s="967"/>
      <c r="JK59" s="967"/>
      <c r="JL59" s="967"/>
      <c r="JM59" s="967"/>
      <c r="JN59" s="967"/>
      <c r="JO59" s="967"/>
      <c r="JP59" s="967"/>
      <c r="JQ59" s="967"/>
      <c r="JR59" s="967"/>
      <c r="JS59" s="967"/>
      <c r="JT59" s="967"/>
      <c r="JU59" s="967"/>
      <c r="JV59" s="967"/>
      <c r="JW59" s="967"/>
      <c r="JX59" s="967"/>
      <c r="JY59" s="967"/>
      <c r="JZ59" s="967"/>
      <c r="KA59" s="967"/>
      <c r="KB59" s="967"/>
      <c r="KC59" s="967"/>
      <c r="KD59" s="967"/>
      <c r="KE59" s="967"/>
      <c r="KF59" s="967"/>
      <c r="KG59" s="967"/>
      <c r="KH59" s="967"/>
      <c r="KI59" s="967"/>
      <c r="KJ59" s="967"/>
      <c r="KK59" s="967"/>
      <c r="KL59" s="967"/>
      <c r="KM59" s="967"/>
      <c r="KN59" s="967"/>
      <c r="KO59" s="967"/>
      <c r="KP59" s="967"/>
      <c r="KQ59" s="967"/>
      <c r="KR59" s="967"/>
      <c r="KS59" s="967"/>
      <c r="KT59" s="967"/>
      <c r="KU59" s="967"/>
      <c r="KV59" s="967"/>
      <c r="KW59" s="967"/>
      <c r="KX59" s="967"/>
      <c r="KY59" s="967"/>
      <c r="KZ59" s="967"/>
      <c r="LA59" s="967"/>
      <c r="LB59" s="967"/>
      <c r="LC59" s="967"/>
      <c r="LD59" s="967"/>
      <c r="LE59" s="967"/>
      <c r="LF59" s="967"/>
      <c r="LG59" s="967"/>
      <c r="LH59" s="967"/>
      <c r="LI59" s="967"/>
      <c r="LJ59" s="967"/>
      <c r="LK59" s="967"/>
      <c r="LL59" s="967"/>
      <c r="LM59" s="967"/>
      <c r="LN59" s="967"/>
      <c r="LO59" s="967"/>
      <c r="LP59" s="967"/>
      <c r="LQ59" s="967"/>
      <c r="LR59" s="967"/>
      <c r="LS59" s="967"/>
      <c r="LT59" s="967"/>
      <c r="LU59" s="967"/>
      <c r="LV59" s="967"/>
      <c r="LW59" s="967"/>
      <c r="LX59" s="967"/>
      <c r="LY59" s="967"/>
      <c r="LZ59" s="967"/>
      <c r="MA59" s="967"/>
      <c r="MB59" s="967"/>
      <c r="MC59" s="967"/>
      <c r="MD59" s="967"/>
      <c r="ME59" s="967"/>
      <c r="MF59" s="967"/>
      <c r="MG59" s="967"/>
      <c r="MH59" s="967"/>
      <c r="MI59" s="967"/>
      <c r="MJ59" s="967"/>
      <c r="MK59" s="967"/>
      <c r="ML59" s="967"/>
      <c r="MM59" s="967"/>
      <c r="MN59" s="967"/>
      <c r="MO59" s="967"/>
      <c r="MP59" s="967"/>
      <c r="MQ59" s="967"/>
      <c r="MR59" s="967"/>
      <c r="MS59" s="967"/>
      <c r="MT59" s="967"/>
      <c r="MU59" s="967"/>
      <c r="MV59" s="967"/>
      <c r="MW59" s="967"/>
      <c r="MX59" s="967"/>
      <c r="MY59" s="967"/>
      <c r="MZ59" s="967"/>
      <c r="NA59" s="967"/>
      <c r="NB59" s="967"/>
      <c r="NC59" s="967"/>
      <c r="ND59" s="967"/>
      <c r="NE59" s="967"/>
      <c r="NF59" s="967"/>
      <c r="NG59" s="967"/>
      <c r="NH59" s="967"/>
      <c r="NI59" s="967"/>
      <c r="NJ59" s="967"/>
      <c r="NK59" s="967"/>
      <c r="NL59" s="967"/>
      <c r="NM59" s="967"/>
      <c r="NN59" s="967"/>
      <c r="NO59" s="967"/>
      <c r="NP59" s="967"/>
      <c r="NQ59" s="967"/>
      <c r="NR59" s="967"/>
      <c r="NS59" s="967"/>
      <c r="NT59" s="967"/>
      <c r="NU59" s="967"/>
      <c r="NV59" s="967"/>
      <c r="NW59" s="967"/>
      <c r="NX59" s="967"/>
      <c r="NY59" s="967"/>
      <c r="NZ59" s="967"/>
      <c r="OA59" s="967"/>
      <c r="OB59" s="967"/>
      <c r="OC59" s="967"/>
      <c r="OD59" s="967"/>
      <c r="OE59" s="967"/>
      <c r="OF59" s="967"/>
      <c r="OG59" s="967"/>
      <c r="OH59" s="967"/>
      <c r="OI59" s="967"/>
      <c r="OJ59" s="967"/>
      <c r="OK59" s="967"/>
      <c r="OL59" s="967"/>
      <c r="OM59" s="967"/>
      <c r="ON59" s="967"/>
      <c r="OO59" s="967"/>
      <c r="OP59" s="967"/>
      <c r="OQ59" s="967"/>
      <c r="OR59" s="967"/>
      <c r="OS59" s="967"/>
      <c r="OT59" s="967"/>
      <c r="OU59" s="967"/>
      <c r="OV59" s="967"/>
      <c r="OW59" s="967"/>
      <c r="OX59" s="967"/>
      <c r="OY59" s="967"/>
      <c r="OZ59" s="967"/>
      <c r="PA59" s="967"/>
      <c r="PB59" s="967"/>
      <c r="PC59" s="967"/>
      <c r="PD59" s="967"/>
      <c r="PE59" s="967"/>
      <c r="PF59" s="967"/>
      <c r="PG59" s="967"/>
      <c r="PH59" s="967"/>
      <c r="PI59" s="967"/>
      <c r="PJ59" s="967"/>
      <c r="PK59" s="967"/>
      <c r="PL59" s="967"/>
      <c r="PM59" s="967"/>
      <c r="PN59" s="967"/>
      <c r="PO59" s="967"/>
      <c r="PP59" s="967"/>
      <c r="PQ59" s="967"/>
      <c r="PR59" s="967"/>
      <c r="PS59" s="967"/>
      <c r="PT59" s="967"/>
      <c r="PU59" s="967"/>
      <c r="PV59" s="967"/>
      <c r="PW59" s="967"/>
      <c r="PX59" s="967"/>
      <c r="PY59" s="967"/>
      <c r="PZ59" s="967"/>
      <c r="QA59" s="967"/>
      <c r="QB59" s="967"/>
      <c r="QC59" s="967"/>
      <c r="QD59" s="967"/>
      <c r="QE59" s="967"/>
      <c r="QF59" s="967"/>
      <c r="QG59" s="967"/>
      <c r="QH59" s="967"/>
      <c r="QI59" s="967"/>
      <c r="QJ59" s="967"/>
      <c r="QK59" s="967"/>
      <c r="QL59" s="967"/>
      <c r="QM59" s="967"/>
      <c r="QN59" s="967"/>
      <c r="QO59" s="967"/>
      <c r="QP59" s="967"/>
      <c r="QQ59" s="967"/>
      <c r="QR59" s="967"/>
      <c r="QS59" s="967"/>
      <c r="QT59" s="967"/>
      <c r="QU59" s="967"/>
      <c r="QV59" s="967"/>
      <c r="QW59" s="967"/>
      <c r="QX59" s="967"/>
      <c r="QY59" s="967"/>
      <c r="QZ59" s="967"/>
      <c r="RA59" s="967"/>
      <c r="RB59" s="967"/>
      <c r="RC59" s="967"/>
      <c r="RD59" s="967"/>
      <c r="RE59" s="967"/>
      <c r="RF59" s="967"/>
      <c r="RG59" s="967"/>
      <c r="RH59" s="967"/>
      <c r="RI59" s="967"/>
      <c r="RJ59" s="967"/>
      <c r="RK59" s="967"/>
      <c r="RL59" s="967"/>
      <c r="RM59" s="967"/>
      <c r="RN59" s="967"/>
      <c r="RO59" s="967"/>
      <c r="RP59" s="967"/>
      <c r="RQ59" s="967"/>
      <c r="RR59" s="967"/>
      <c r="RS59" s="967"/>
      <c r="RT59" s="967"/>
      <c r="RU59" s="967"/>
      <c r="RV59" s="967"/>
      <c r="RW59" s="967"/>
      <c r="RX59" s="967"/>
      <c r="RY59" s="967"/>
      <c r="RZ59" s="967"/>
      <c r="SA59" s="967"/>
      <c r="SB59" s="967"/>
      <c r="SC59" s="967"/>
      <c r="SD59" s="967"/>
      <c r="SE59" s="967"/>
      <c r="SF59" s="967"/>
      <c r="SG59" s="967"/>
      <c r="SH59" s="967"/>
      <c r="SI59" s="967"/>
      <c r="SJ59" s="967"/>
      <c r="SK59" s="967"/>
      <c r="SL59" s="967"/>
      <c r="SM59" s="967"/>
      <c r="SN59" s="967"/>
      <c r="SO59" s="967"/>
      <c r="SP59" s="967"/>
      <c r="SQ59" s="967"/>
      <c r="SR59" s="967"/>
      <c r="SS59" s="967"/>
      <c r="ST59" s="967"/>
      <c r="SU59" s="967"/>
      <c r="SV59" s="967"/>
      <c r="SW59" s="967"/>
      <c r="SX59" s="967"/>
      <c r="SY59" s="967"/>
      <c r="SZ59" s="967"/>
      <c r="TA59" s="967"/>
      <c r="TB59" s="967"/>
      <c r="TC59" s="967"/>
      <c r="TD59" s="967"/>
      <c r="TE59" s="967"/>
      <c r="TF59" s="967"/>
      <c r="TG59" s="967"/>
      <c r="TH59" s="967"/>
      <c r="TI59" s="967"/>
      <c r="TJ59" s="967"/>
      <c r="TK59" s="967"/>
      <c r="TL59" s="967"/>
      <c r="TM59" s="967"/>
      <c r="TN59" s="967"/>
      <c r="TO59" s="967"/>
      <c r="TP59" s="967"/>
      <c r="TQ59" s="967"/>
      <c r="TR59" s="967"/>
      <c r="TS59" s="967"/>
      <c r="TT59" s="967"/>
      <c r="TU59" s="967"/>
      <c r="TV59" s="967"/>
      <c r="TW59" s="967"/>
      <c r="TX59" s="967"/>
      <c r="TY59" s="967"/>
      <c r="TZ59" s="967"/>
      <c r="UA59" s="967"/>
      <c r="UB59" s="967"/>
      <c r="UC59" s="967"/>
      <c r="UD59" s="967"/>
      <c r="UE59" s="967"/>
      <c r="UF59" s="967"/>
      <c r="UG59" s="967"/>
      <c r="UH59" s="967"/>
      <c r="UI59" s="967"/>
      <c r="UJ59" s="967"/>
      <c r="UK59" s="967"/>
      <c r="UL59" s="967"/>
      <c r="UM59" s="967"/>
      <c r="UN59" s="967"/>
      <c r="UO59" s="967"/>
      <c r="UP59" s="967"/>
      <c r="UQ59" s="967"/>
      <c r="UR59" s="967"/>
      <c r="US59" s="967"/>
      <c r="UT59" s="967"/>
      <c r="UU59" s="967"/>
      <c r="UV59" s="967"/>
      <c r="UW59" s="967"/>
      <c r="UX59" s="967"/>
      <c r="UY59" s="967"/>
      <c r="UZ59" s="967"/>
      <c r="VA59" s="967"/>
      <c r="VB59" s="967"/>
      <c r="VC59" s="967"/>
      <c r="VD59" s="967"/>
      <c r="VE59" s="967"/>
      <c r="VF59" s="967"/>
      <c r="VG59" s="967"/>
      <c r="VH59" s="967"/>
      <c r="VI59" s="967"/>
      <c r="VJ59" s="967"/>
      <c r="VK59" s="967"/>
      <c r="VL59" s="967"/>
      <c r="VM59" s="967"/>
      <c r="VN59" s="967"/>
      <c r="VO59" s="967"/>
      <c r="VP59" s="967"/>
      <c r="VQ59" s="967"/>
      <c r="VR59" s="967"/>
      <c r="VS59" s="967"/>
      <c r="VT59" s="967"/>
      <c r="VU59" s="967"/>
      <c r="VV59" s="967"/>
      <c r="VW59" s="967"/>
      <c r="VX59" s="967"/>
      <c r="VY59" s="967"/>
      <c r="VZ59" s="967"/>
      <c r="WA59" s="967"/>
      <c r="WB59" s="967"/>
      <c r="WC59" s="967"/>
      <c r="WD59" s="967"/>
      <c r="WE59" s="967"/>
      <c r="WF59" s="967"/>
      <c r="WG59" s="967"/>
      <c r="WH59" s="967"/>
      <c r="WI59" s="967"/>
      <c r="WJ59" s="967"/>
      <c r="WK59" s="967"/>
      <c r="WL59" s="967"/>
      <c r="WM59" s="967"/>
      <c r="WN59" s="967"/>
      <c r="WO59" s="967"/>
      <c r="WP59" s="967"/>
      <c r="WQ59" s="967"/>
      <c r="WR59" s="967"/>
      <c r="WS59" s="967"/>
      <c r="WT59" s="967"/>
      <c r="WU59" s="967"/>
      <c r="WV59" s="967"/>
      <c r="WW59" s="967"/>
      <c r="WX59" s="967"/>
      <c r="WY59" s="967"/>
      <c r="WZ59" s="967"/>
      <c r="XA59" s="967"/>
      <c r="XB59" s="967"/>
      <c r="XC59" s="967"/>
      <c r="XD59" s="967"/>
      <c r="XE59" s="967"/>
      <c r="XF59" s="967"/>
      <c r="XG59" s="967"/>
      <c r="XH59" s="967"/>
      <c r="XI59" s="967"/>
      <c r="XJ59" s="967"/>
      <c r="XK59" s="967"/>
      <c r="XL59" s="967"/>
      <c r="XM59" s="967"/>
      <c r="XN59" s="967"/>
      <c r="XO59" s="967"/>
      <c r="XP59" s="967"/>
      <c r="XQ59" s="967"/>
      <c r="XR59" s="967"/>
      <c r="XS59" s="967"/>
      <c r="XT59" s="967"/>
      <c r="XU59" s="967"/>
      <c r="XV59" s="967"/>
      <c r="XW59" s="967"/>
      <c r="XX59" s="967"/>
      <c r="XY59" s="967"/>
      <c r="XZ59" s="967"/>
      <c r="YA59" s="967"/>
      <c r="YB59" s="967"/>
      <c r="YC59" s="967"/>
      <c r="YD59" s="967"/>
      <c r="YE59" s="967"/>
      <c r="YF59" s="967"/>
      <c r="YG59" s="967"/>
      <c r="YH59" s="967"/>
      <c r="YI59" s="967"/>
      <c r="YJ59" s="967"/>
      <c r="YK59" s="967"/>
      <c r="YL59" s="967"/>
      <c r="YM59" s="967"/>
      <c r="YN59" s="967"/>
      <c r="YO59" s="967"/>
      <c r="YP59" s="967"/>
      <c r="YQ59" s="967"/>
      <c r="YR59" s="967"/>
      <c r="YS59" s="967"/>
      <c r="YT59" s="967"/>
      <c r="YU59" s="967"/>
      <c r="YV59" s="967"/>
      <c r="YW59" s="967"/>
      <c r="YX59" s="967"/>
      <c r="YY59" s="967"/>
      <c r="YZ59" s="967"/>
      <c r="ZA59" s="967"/>
      <c r="ZB59" s="967"/>
      <c r="ZC59" s="967"/>
      <c r="ZD59" s="967"/>
      <c r="ZE59" s="967"/>
      <c r="ZF59" s="967"/>
      <c r="ZG59" s="967"/>
      <c r="ZH59" s="967"/>
      <c r="ZI59" s="967"/>
      <c r="ZJ59" s="967"/>
      <c r="ZK59" s="967"/>
      <c r="ZL59" s="967"/>
      <c r="ZM59" s="967"/>
      <c r="ZN59" s="967"/>
      <c r="ZO59" s="967"/>
      <c r="ZP59" s="967"/>
      <c r="ZQ59" s="967"/>
      <c r="ZR59" s="967"/>
      <c r="ZS59" s="967"/>
      <c r="ZT59" s="967"/>
      <c r="ZU59" s="967"/>
      <c r="ZV59" s="967"/>
      <c r="ZW59" s="967"/>
      <c r="ZX59" s="967"/>
      <c r="ZY59" s="967"/>
      <c r="ZZ59" s="967"/>
      <c r="AAA59" s="967"/>
      <c r="AAB59" s="967"/>
      <c r="AAC59" s="967"/>
      <c r="AAD59" s="967"/>
      <c r="AAE59" s="967"/>
      <c r="AAF59" s="967"/>
      <c r="AAG59" s="967"/>
      <c r="AAH59" s="967"/>
      <c r="AAI59" s="967"/>
      <c r="AAJ59" s="967"/>
      <c r="AAK59" s="967"/>
      <c r="AAL59" s="967"/>
      <c r="AAM59" s="967"/>
      <c r="AAN59" s="967"/>
      <c r="AAO59" s="967"/>
      <c r="AAP59" s="967"/>
      <c r="AAQ59" s="967"/>
      <c r="AAR59" s="967"/>
      <c r="AAS59" s="967"/>
      <c r="AAT59" s="967"/>
      <c r="AAU59" s="967"/>
      <c r="AAV59" s="967"/>
      <c r="AAW59" s="967"/>
      <c r="AAX59" s="967"/>
      <c r="AAY59" s="967"/>
      <c r="AAZ59" s="967"/>
      <c r="ABA59" s="967"/>
      <c r="ABB59" s="967"/>
      <c r="ABC59" s="967"/>
      <c r="ABD59" s="967"/>
      <c r="ABE59" s="967"/>
      <c r="ABF59" s="967"/>
      <c r="ABG59" s="967"/>
      <c r="ABH59" s="967"/>
      <c r="ABI59" s="967"/>
      <c r="ABJ59" s="967"/>
      <c r="ABK59" s="967"/>
      <c r="ABL59" s="967"/>
      <c r="ABM59" s="967"/>
      <c r="ABN59" s="967"/>
      <c r="ABO59" s="967"/>
      <c r="ABP59" s="967"/>
      <c r="ABQ59" s="967"/>
      <c r="ABR59" s="967"/>
      <c r="ABS59" s="967"/>
      <c r="ABT59" s="967"/>
      <c r="ABU59" s="967"/>
      <c r="ABV59" s="967"/>
      <c r="ABW59" s="967"/>
      <c r="ABX59" s="967"/>
      <c r="ABY59" s="967"/>
      <c r="ABZ59" s="967"/>
      <c r="ACA59" s="967"/>
      <c r="ACB59" s="967"/>
      <c r="ACC59" s="967"/>
      <c r="ACD59" s="967"/>
      <c r="ACE59" s="967"/>
      <c r="ACF59" s="967"/>
      <c r="ACG59" s="967"/>
      <c r="ACH59" s="967"/>
      <c r="ACI59" s="967"/>
      <c r="ACJ59" s="967"/>
      <c r="ACK59" s="967"/>
      <c r="ACL59" s="967"/>
      <c r="ACM59" s="967"/>
      <c r="ACN59" s="967"/>
      <c r="ACO59" s="967"/>
      <c r="ACP59" s="967"/>
      <c r="ACQ59" s="967"/>
      <c r="ACR59" s="967"/>
      <c r="ACS59" s="967"/>
      <c r="ACT59" s="967"/>
      <c r="ACU59" s="967"/>
      <c r="ACV59" s="967"/>
      <c r="ACW59" s="967"/>
      <c r="ACX59" s="967"/>
      <c r="ACY59" s="967"/>
      <c r="ACZ59" s="967"/>
      <c r="ADA59" s="967"/>
      <c r="ADB59" s="967"/>
      <c r="ADC59" s="967"/>
      <c r="ADD59" s="967"/>
      <c r="ADE59" s="967"/>
      <c r="ADF59" s="967"/>
      <c r="ADG59" s="967"/>
      <c r="ADH59" s="967"/>
      <c r="ADI59" s="967"/>
      <c r="ADJ59" s="967"/>
      <c r="ADK59" s="967"/>
      <c r="ADL59" s="967"/>
      <c r="ADM59" s="967"/>
      <c r="ADN59" s="967"/>
      <c r="ADO59" s="967"/>
      <c r="ADP59" s="967"/>
      <c r="ADQ59" s="967"/>
      <c r="ADR59" s="967"/>
      <c r="ADS59" s="967"/>
      <c r="ADT59" s="967"/>
      <c r="ADU59" s="967"/>
      <c r="ADV59" s="967"/>
      <c r="ADW59" s="967"/>
      <c r="ADX59" s="967"/>
      <c r="ADY59" s="967"/>
      <c r="ADZ59" s="967"/>
      <c r="AEA59" s="967"/>
      <c r="AEB59" s="967"/>
      <c r="AEC59" s="967"/>
      <c r="AED59" s="967"/>
      <c r="AEE59" s="967"/>
      <c r="AEF59" s="967"/>
      <c r="AEG59" s="967"/>
      <c r="AEH59" s="967"/>
      <c r="AEI59" s="967"/>
      <c r="AEJ59" s="967"/>
      <c r="AEK59" s="967"/>
      <c r="AEL59" s="967"/>
      <c r="AEM59" s="967"/>
      <c r="AEN59" s="967"/>
      <c r="AEO59" s="967"/>
      <c r="AEP59" s="967"/>
      <c r="AEQ59" s="967"/>
      <c r="AER59" s="967"/>
      <c r="AES59" s="967"/>
      <c r="AET59" s="967"/>
      <c r="AEU59" s="967"/>
      <c r="AEV59" s="967"/>
      <c r="AEW59" s="967"/>
      <c r="AEX59" s="967"/>
      <c r="AEY59" s="967"/>
      <c r="AEZ59" s="967"/>
      <c r="AFA59" s="967"/>
      <c r="AFB59" s="967"/>
      <c r="AFC59" s="967"/>
      <c r="AFD59" s="967"/>
      <c r="AFE59" s="967"/>
      <c r="AFF59" s="967"/>
      <c r="AFG59" s="967"/>
      <c r="AFH59" s="967"/>
      <c r="AFI59" s="967"/>
      <c r="AFJ59" s="967"/>
      <c r="AFK59" s="967"/>
      <c r="AFL59" s="967"/>
      <c r="AFM59" s="967"/>
      <c r="AFN59" s="967"/>
      <c r="AFO59" s="967"/>
      <c r="AFP59" s="967"/>
      <c r="AFQ59" s="967"/>
      <c r="AFR59" s="967"/>
      <c r="AFS59" s="967"/>
      <c r="AFT59" s="967"/>
      <c r="AFU59" s="967"/>
      <c r="AFV59" s="967"/>
      <c r="AFW59" s="967"/>
      <c r="AFX59" s="967"/>
      <c r="AFY59" s="967"/>
      <c r="AFZ59" s="967"/>
      <c r="AGA59" s="967"/>
      <c r="AGB59" s="967"/>
      <c r="AGC59" s="967"/>
      <c r="AGD59" s="967"/>
      <c r="AGE59" s="967"/>
      <c r="AGF59" s="967"/>
      <c r="AGG59" s="967"/>
      <c r="AGH59" s="967"/>
      <c r="AGI59" s="967"/>
      <c r="AGJ59" s="967"/>
      <c r="AGK59" s="967"/>
      <c r="AGL59" s="967"/>
      <c r="AGM59" s="967"/>
      <c r="AGN59" s="967"/>
      <c r="AGO59" s="967"/>
      <c r="AGP59" s="967"/>
      <c r="AGQ59" s="967"/>
      <c r="AGR59" s="967"/>
      <c r="AGS59" s="967"/>
      <c r="AGT59" s="967"/>
      <c r="AGU59" s="967"/>
      <c r="AGV59" s="967"/>
      <c r="AGW59" s="967"/>
      <c r="AGX59" s="967"/>
      <c r="AGY59" s="967"/>
      <c r="AGZ59" s="967"/>
      <c r="AHA59" s="967"/>
      <c r="AHB59" s="967"/>
      <c r="AHC59" s="967"/>
      <c r="AHD59" s="967"/>
      <c r="AHE59" s="967"/>
      <c r="AHF59" s="967"/>
      <c r="AHG59" s="967"/>
      <c r="AHH59" s="967"/>
      <c r="AHI59" s="967"/>
      <c r="AHJ59" s="967"/>
      <c r="AHK59" s="967"/>
      <c r="AHL59" s="967"/>
      <c r="AHM59" s="967"/>
      <c r="AHN59" s="967"/>
      <c r="AHO59" s="967"/>
      <c r="AHP59" s="967"/>
      <c r="AHQ59" s="967"/>
      <c r="AHR59" s="967"/>
      <c r="AHS59" s="967"/>
      <c r="AHT59" s="967"/>
      <c r="AHU59" s="967"/>
      <c r="AHV59" s="967"/>
      <c r="AHW59" s="967"/>
      <c r="AHX59" s="967"/>
      <c r="AHY59" s="967"/>
      <c r="AHZ59" s="967"/>
      <c r="AIA59" s="967"/>
      <c r="AIB59" s="967"/>
      <c r="AIC59" s="967"/>
      <c r="AID59" s="967"/>
      <c r="AIE59" s="967"/>
      <c r="AIF59" s="967"/>
      <c r="AIG59" s="967"/>
      <c r="AIH59" s="967"/>
      <c r="AII59" s="967"/>
      <c r="AIJ59" s="967"/>
      <c r="AIK59" s="967"/>
      <c r="AIL59" s="967"/>
      <c r="AIM59" s="967"/>
      <c r="AIN59" s="967"/>
      <c r="AIO59" s="967"/>
      <c r="AIP59" s="967"/>
      <c r="AIQ59" s="967"/>
      <c r="AIR59" s="967"/>
      <c r="AIS59" s="967"/>
      <c r="AIT59" s="967"/>
      <c r="AIU59" s="967"/>
      <c r="AIV59" s="967"/>
      <c r="AIW59" s="967"/>
      <c r="AIX59" s="967"/>
      <c r="AIY59" s="967"/>
      <c r="AIZ59" s="967"/>
      <c r="AJA59" s="967"/>
      <c r="AJB59" s="967"/>
      <c r="AJC59" s="967"/>
      <c r="AJD59" s="967"/>
      <c r="AJE59" s="967"/>
      <c r="AJF59" s="967"/>
      <c r="AJG59" s="967"/>
      <c r="AJH59" s="967"/>
      <c r="AJI59" s="967"/>
      <c r="AJJ59" s="967"/>
      <c r="AJK59" s="967"/>
      <c r="AJL59" s="967"/>
      <c r="AJM59" s="967"/>
      <c r="AJN59" s="967"/>
      <c r="AJO59" s="967"/>
      <c r="AJP59" s="967"/>
      <c r="AJQ59" s="967"/>
      <c r="AJR59" s="967"/>
      <c r="AJS59" s="967"/>
      <c r="AJT59" s="967"/>
      <c r="AJU59" s="967"/>
      <c r="AJV59" s="967"/>
      <c r="AJW59" s="967"/>
      <c r="AJX59" s="967"/>
      <c r="AJY59" s="967"/>
      <c r="AJZ59" s="967"/>
      <c r="AKA59" s="967"/>
      <c r="AKB59" s="967"/>
      <c r="AKC59" s="967"/>
      <c r="AKD59" s="967"/>
      <c r="AKE59" s="967"/>
      <c r="AKF59" s="967"/>
      <c r="AKG59" s="967"/>
      <c r="AKH59" s="967"/>
      <c r="AKI59" s="967"/>
      <c r="AKJ59" s="967"/>
      <c r="AKK59" s="967"/>
      <c r="AKL59" s="967"/>
      <c r="AKM59" s="967"/>
      <c r="AKN59" s="967"/>
      <c r="AKO59" s="967"/>
      <c r="AKP59" s="967"/>
      <c r="AKQ59" s="967"/>
      <c r="AKR59" s="967"/>
      <c r="AKS59" s="967"/>
      <c r="AKT59" s="967"/>
      <c r="AKU59" s="967"/>
      <c r="AKV59" s="967"/>
      <c r="AKW59" s="967"/>
      <c r="AKX59" s="967"/>
      <c r="AKY59" s="967"/>
      <c r="AKZ59" s="967"/>
      <c r="ALA59" s="967"/>
      <c r="ALB59" s="967"/>
      <c r="ALC59" s="967"/>
      <c r="ALD59" s="967"/>
      <c r="ALE59" s="967"/>
      <c r="ALF59" s="967"/>
      <c r="ALG59" s="967"/>
      <c r="ALH59" s="967"/>
      <c r="ALI59" s="967"/>
      <c r="ALJ59" s="967"/>
      <c r="ALK59" s="967"/>
      <c r="ALL59" s="967"/>
      <c r="ALM59" s="967"/>
      <c r="ALN59" s="967"/>
      <c r="ALO59" s="967"/>
      <c r="ALP59" s="967"/>
      <c r="ALQ59" s="967"/>
      <c r="ALR59" s="967"/>
      <c r="ALS59" s="967"/>
      <c r="ALT59" s="967"/>
      <c r="ALU59" s="967"/>
      <c r="ALV59" s="967"/>
      <c r="ALW59" s="967"/>
      <c r="ALX59" s="967"/>
      <c r="ALY59" s="967"/>
      <c r="ALZ59" s="967"/>
      <c r="AMA59" s="967"/>
      <c r="AMB59" s="967"/>
      <c r="AMC59" s="967"/>
      <c r="AMD59" s="967"/>
      <c r="AME59" s="967"/>
      <c r="AMF59" s="967"/>
      <c r="AMG59" s="967"/>
      <c r="AMH59" s="967"/>
      <c r="AMI59" s="967"/>
      <c r="AMJ59" s="967"/>
      <c r="AMK59" s="967"/>
      <c r="AML59" s="967"/>
      <c r="AMM59" s="967"/>
      <c r="AMN59" s="967"/>
      <c r="AMO59" s="967"/>
      <c r="AMP59" s="967"/>
      <c r="AMQ59" s="967"/>
      <c r="AMR59" s="967"/>
      <c r="AMS59" s="967"/>
      <c r="AMT59" s="967"/>
      <c r="AMU59" s="967"/>
      <c r="AMV59" s="967"/>
      <c r="AMW59" s="967"/>
      <c r="AMX59" s="967"/>
      <c r="AMY59" s="967"/>
      <c r="AMZ59" s="967"/>
      <c r="ANA59" s="967"/>
      <c r="ANB59" s="967"/>
      <c r="ANC59" s="967"/>
      <c r="AND59" s="967"/>
      <c r="ANE59" s="967"/>
      <c r="ANF59" s="967"/>
      <c r="ANG59" s="967"/>
      <c r="ANH59" s="967"/>
      <c r="ANI59" s="967"/>
      <c r="ANJ59" s="967"/>
      <c r="ANK59" s="967"/>
      <c r="ANL59" s="967"/>
      <c r="ANM59" s="967"/>
      <c r="ANN59" s="967"/>
      <c r="ANO59" s="967"/>
      <c r="ANP59" s="967"/>
      <c r="ANQ59" s="967"/>
      <c r="ANR59" s="967"/>
      <c r="ANS59" s="967"/>
      <c r="ANT59" s="967"/>
      <c r="ANU59" s="967"/>
      <c r="ANV59" s="967"/>
      <c r="ANW59" s="967"/>
      <c r="ANX59" s="967"/>
      <c r="ANY59" s="967"/>
      <c r="ANZ59" s="967"/>
      <c r="AOA59" s="967"/>
      <c r="AOB59" s="967"/>
      <c r="AOC59" s="967"/>
      <c r="AOD59" s="967"/>
      <c r="AOE59" s="967"/>
      <c r="AOF59" s="967"/>
      <c r="AOG59" s="967"/>
      <c r="AOH59" s="967"/>
      <c r="AOI59" s="967"/>
      <c r="AOJ59" s="967"/>
      <c r="AOK59" s="967"/>
      <c r="AOL59" s="967"/>
      <c r="AOM59" s="967"/>
      <c r="AON59" s="967"/>
      <c r="AOO59" s="967"/>
      <c r="AOP59" s="967"/>
      <c r="AOQ59" s="967"/>
      <c r="AOR59" s="967"/>
      <c r="AOS59" s="967"/>
      <c r="AOT59" s="967"/>
      <c r="AOU59" s="967"/>
      <c r="AOV59" s="967"/>
      <c r="AOW59" s="967"/>
      <c r="AOX59" s="967"/>
      <c r="AOY59" s="967"/>
      <c r="AOZ59" s="967"/>
      <c r="APA59" s="967"/>
      <c r="APB59" s="967"/>
      <c r="APC59" s="967"/>
      <c r="APD59" s="967"/>
      <c r="APE59" s="967"/>
      <c r="APF59" s="967"/>
      <c r="APG59" s="967"/>
      <c r="APH59" s="967"/>
      <c r="API59" s="967"/>
      <c r="APJ59" s="967"/>
      <c r="APK59" s="967"/>
      <c r="APL59" s="967"/>
      <c r="APM59" s="967"/>
      <c r="APN59" s="967"/>
      <c r="APO59" s="967"/>
      <c r="APP59" s="967"/>
      <c r="APQ59" s="967"/>
      <c r="APR59" s="967"/>
      <c r="APS59" s="967"/>
      <c r="APT59" s="967"/>
      <c r="APU59" s="967"/>
      <c r="APV59" s="967"/>
      <c r="APW59" s="967"/>
      <c r="APX59" s="967"/>
      <c r="APY59" s="967"/>
      <c r="APZ59" s="967"/>
      <c r="AQA59" s="967"/>
      <c r="AQB59" s="967"/>
      <c r="AQC59" s="967"/>
      <c r="AQD59" s="967"/>
      <c r="AQE59" s="967"/>
      <c r="AQF59" s="967"/>
      <c r="AQG59" s="967"/>
      <c r="AQH59" s="967"/>
      <c r="AQI59" s="967"/>
      <c r="AQJ59" s="967"/>
      <c r="AQK59" s="967"/>
      <c r="AQL59" s="967"/>
      <c r="AQM59" s="967"/>
      <c r="AQN59" s="967"/>
      <c r="AQO59" s="967"/>
      <c r="AQP59" s="967"/>
      <c r="AQQ59" s="967"/>
      <c r="AQR59" s="967"/>
      <c r="AQS59" s="967"/>
      <c r="AQT59" s="967"/>
      <c r="AQU59" s="967"/>
      <c r="AQV59" s="967"/>
      <c r="AQW59" s="967"/>
      <c r="AQX59" s="967"/>
      <c r="AQY59" s="967"/>
      <c r="AQZ59" s="967"/>
      <c r="ARA59" s="967"/>
      <c r="ARB59" s="967"/>
      <c r="ARC59" s="967"/>
      <c r="ARD59" s="967"/>
      <c r="ARE59" s="967"/>
      <c r="ARF59" s="967"/>
      <c r="ARG59" s="967"/>
      <c r="ARH59" s="967"/>
      <c r="ARI59" s="967"/>
      <c r="ARJ59" s="967"/>
      <c r="ARK59" s="967"/>
      <c r="ARL59" s="967"/>
      <c r="ARM59" s="967"/>
      <c r="ARN59" s="967"/>
      <c r="ARO59" s="967"/>
      <c r="ARP59" s="967"/>
      <c r="ARQ59" s="967"/>
      <c r="ARR59" s="967"/>
      <c r="ARS59" s="967"/>
      <c r="ART59" s="967"/>
      <c r="ARU59" s="967"/>
      <c r="ARV59" s="967"/>
      <c r="ARW59" s="967"/>
      <c r="ARX59" s="967"/>
      <c r="ARY59" s="967"/>
      <c r="ARZ59" s="967"/>
      <c r="ASA59" s="967"/>
      <c r="ASB59" s="967"/>
      <c r="ASC59" s="967"/>
      <c r="ASD59" s="967"/>
      <c r="ASE59" s="967"/>
      <c r="ASF59" s="967"/>
      <c r="ASG59" s="967"/>
      <c r="ASH59" s="967"/>
      <c r="ASI59" s="967"/>
      <c r="ASJ59" s="967"/>
      <c r="ASK59" s="967"/>
      <c r="ASL59" s="967"/>
      <c r="ASM59" s="967"/>
      <c r="ASN59" s="967"/>
      <c r="ASO59" s="967"/>
      <c r="ASP59" s="967"/>
      <c r="ASQ59" s="967"/>
      <c r="ASR59" s="967"/>
      <c r="ASS59" s="967"/>
      <c r="AST59" s="967"/>
      <c r="ASU59" s="967"/>
      <c r="ASV59" s="967"/>
      <c r="ASW59" s="967"/>
      <c r="ASX59" s="967"/>
      <c r="ASY59" s="967"/>
      <c r="ASZ59" s="967"/>
      <c r="ATA59" s="967"/>
      <c r="ATB59" s="967"/>
      <c r="ATC59" s="967"/>
      <c r="ATD59" s="967"/>
      <c r="ATE59" s="967"/>
      <c r="ATF59" s="967"/>
      <c r="ATG59" s="967"/>
      <c r="ATH59" s="967"/>
      <c r="ATI59" s="967"/>
      <c r="ATJ59" s="967"/>
      <c r="ATK59" s="967"/>
      <c r="ATL59" s="967"/>
      <c r="ATM59" s="967"/>
      <c r="ATN59" s="967"/>
      <c r="ATO59" s="967"/>
      <c r="ATP59" s="967"/>
      <c r="ATQ59" s="967"/>
      <c r="ATR59" s="967"/>
      <c r="ATS59" s="967"/>
      <c r="ATT59" s="967"/>
      <c r="ATU59" s="967"/>
      <c r="ATV59" s="967"/>
      <c r="ATW59" s="967"/>
      <c r="ATX59" s="967"/>
      <c r="ATY59" s="967"/>
      <c r="ATZ59" s="967"/>
      <c r="AUA59" s="967"/>
      <c r="AUB59" s="967"/>
      <c r="AUC59" s="967"/>
      <c r="AUD59" s="967"/>
      <c r="AUE59" s="967"/>
      <c r="AUF59" s="967"/>
      <c r="AUG59" s="967"/>
      <c r="AUH59" s="967"/>
      <c r="AUI59" s="967"/>
      <c r="AUJ59" s="967"/>
      <c r="AUK59" s="967"/>
      <c r="AUL59" s="967"/>
      <c r="AUM59" s="967"/>
      <c r="AUN59" s="967"/>
      <c r="AUO59" s="967"/>
      <c r="AUP59" s="967"/>
      <c r="AUQ59" s="967"/>
      <c r="AUR59" s="967"/>
      <c r="AUS59" s="967"/>
      <c r="AUT59" s="967"/>
      <c r="AUU59" s="967"/>
      <c r="AUV59" s="967"/>
      <c r="AUW59" s="967"/>
      <c r="AUX59" s="967"/>
      <c r="AUY59" s="967"/>
      <c r="AUZ59" s="967"/>
      <c r="AVA59" s="967"/>
      <c r="AVB59" s="967"/>
      <c r="AVC59" s="967"/>
      <c r="AVD59" s="967"/>
      <c r="AVE59" s="967"/>
      <c r="AVF59" s="967"/>
      <c r="AVG59" s="967"/>
      <c r="AVH59" s="967"/>
      <c r="AVI59" s="967"/>
      <c r="AVJ59" s="967"/>
      <c r="AVK59" s="967"/>
      <c r="AVL59" s="967"/>
      <c r="AVM59" s="967"/>
      <c r="AVN59" s="967"/>
      <c r="AVO59" s="967"/>
      <c r="AVP59" s="967"/>
      <c r="AVQ59" s="967"/>
      <c r="AVR59" s="967"/>
      <c r="AVS59" s="967"/>
      <c r="AVT59" s="967"/>
      <c r="AVU59" s="967"/>
      <c r="AVV59" s="967"/>
      <c r="AVW59" s="967"/>
      <c r="AVX59" s="967"/>
      <c r="AVY59" s="967"/>
      <c r="AVZ59" s="967"/>
      <c r="AWA59" s="967"/>
      <c r="AWB59" s="967"/>
      <c r="AWC59" s="967"/>
      <c r="AWD59" s="967"/>
      <c r="AWE59" s="967"/>
      <c r="AWF59" s="967"/>
      <c r="AWG59" s="967"/>
      <c r="AWH59" s="967"/>
      <c r="AWI59" s="967"/>
      <c r="AWJ59" s="967"/>
      <c r="AWK59" s="967"/>
      <c r="AWL59" s="967"/>
      <c r="AWM59" s="967"/>
      <c r="AWN59" s="967"/>
      <c r="AWO59" s="967"/>
      <c r="AWP59" s="967"/>
      <c r="AWQ59" s="967"/>
      <c r="AWR59" s="967"/>
      <c r="AWS59" s="967"/>
      <c r="AWT59" s="967"/>
      <c r="AWU59" s="967"/>
      <c r="AWV59" s="967"/>
      <c r="AWW59" s="967"/>
      <c r="AWX59" s="967"/>
      <c r="AWY59" s="967"/>
      <c r="AWZ59" s="967"/>
      <c r="AXA59" s="967"/>
      <c r="AXB59" s="967"/>
      <c r="AXC59" s="967"/>
      <c r="AXD59" s="967"/>
      <c r="AXE59" s="967"/>
      <c r="AXF59" s="967"/>
      <c r="AXG59" s="967"/>
      <c r="AXH59" s="967"/>
      <c r="AXI59" s="967"/>
      <c r="AXJ59" s="967"/>
      <c r="AXK59" s="967"/>
      <c r="AXL59" s="967"/>
      <c r="AXM59" s="967"/>
      <c r="AXN59" s="967"/>
      <c r="AXO59" s="967"/>
      <c r="AXP59" s="967"/>
      <c r="AXQ59" s="967"/>
      <c r="AXR59" s="967"/>
      <c r="AXS59" s="967"/>
      <c r="AXT59" s="967"/>
      <c r="AXU59" s="967"/>
      <c r="AXV59" s="967"/>
      <c r="AXW59" s="967"/>
      <c r="AXX59" s="967"/>
      <c r="AXY59" s="967"/>
      <c r="AXZ59" s="967"/>
      <c r="AYA59" s="967"/>
      <c r="AYB59" s="967"/>
      <c r="AYC59" s="967"/>
      <c r="AYD59" s="967"/>
      <c r="AYE59" s="967"/>
      <c r="AYF59" s="967"/>
      <c r="AYG59" s="967"/>
      <c r="AYH59" s="967"/>
      <c r="AYI59" s="967"/>
      <c r="AYJ59" s="967"/>
      <c r="AYK59" s="967"/>
      <c r="AYL59" s="967"/>
      <c r="AYM59" s="967"/>
      <c r="AYN59" s="967"/>
      <c r="AYO59" s="967"/>
      <c r="AYP59" s="967"/>
      <c r="AYQ59" s="967"/>
      <c r="AYR59" s="967"/>
      <c r="AYS59" s="967"/>
      <c r="AYT59" s="967"/>
      <c r="AYU59" s="967"/>
      <c r="AYV59" s="967"/>
      <c r="AYW59" s="967"/>
      <c r="AYX59" s="967"/>
      <c r="AYY59" s="967"/>
      <c r="AYZ59" s="967"/>
      <c r="AZA59" s="967"/>
      <c r="AZB59" s="967"/>
      <c r="AZC59" s="967"/>
      <c r="AZD59" s="967"/>
      <c r="AZE59" s="967"/>
      <c r="AZF59" s="967"/>
      <c r="AZG59" s="967"/>
      <c r="AZH59" s="967"/>
      <c r="AZI59" s="967"/>
      <c r="AZJ59" s="967"/>
      <c r="AZK59" s="967"/>
      <c r="AZL59" s="967"/>
      <c r="AZM59" s="967"/>
      <c r="AZN59" s="967"/>
      <c r="AZO59" s="967"/>
      <c r="AZP59" s="967"/>
      <c r="AZQ59" s="967"/>
      <c r="AZR59" s="967"/>
      <c r="AZS59" s="967"/>
      <c r="AZT59" s="967"/>
      <c r="AZU59" s="967"/>
      <c r="AZV59" s="967"/>
      <c r="AZW59" s="967"/>
      <c r="AZX59" s="967"/>
      <c r="AZY59" s="967"/>
      <c r="AZZ59" s="967"/>
      <c r="BAA59" s="967"/>
      <c r="BAB59" s="967"/>
      <c r="BAC59" s="967"/>
      <c r="BAD59" s="967"/>
      <c r="BAE59" s="967"/>
      <c r="BAF59" s="967"/>
      <c r="BAG59" s="967"/>
      <c r="BAH59" s="967"/>
      <c r="BAI59" s="967"/>
      <c r="BAJ59" s="967"/>
      <c r="BAK59" s="967"/>
      <c r="BAL59" s="967"/>
      <c r="BAM59" s="967"/>
      <c r="BAN59" s="967"/>
      <c r="BAO59" s="967"/>
      <c r="BAP59" s="967"/>
      <c r="BAQ59" s="967"/>
      <c r="BAR59" s="967"/>
      <c r="BAS59" s="967"/>
      <c r="BAT59" s="967"/>
      <c r="BAU59" s="967"/>
      <c r="BAV59" s="967"/>
      <c r="BAW59" s="967"/>
      <c r="BAX59" s="967"/>
      <c r="BAY59" s="967"/>
      <c r="BAZ59" s="967"/>
      <c r="BBA59" s="967"/>
      <c r="BBB59" s="967"/>
      <c r="BBC59" s="967"/>
      <c r="BBD59" s="967"/>
      <c r="BBE59" s="967"/>
      <c r="BBF59" s="967"/>
      <c r="BBG59" s="967"/>
      <c r="BBH59" s="967"/>
      <c r="BBI59" s="967"/>
      <c r="BBJ59" s="967"/>
      <c r="BBK59" s="967"/>
      <c r="BBL59" s="967"/>
      <c r="BBM59" s="967"/>
      <c r="BBN59" s="967"/>
      <c r="BBO59" s="967"/>
      <c r="BBP59" s="967"/>
      <c r="BBQ59" s="967"/>
      <c r="BBR59" s="967"/>
      <c r="BBS59" s="967"/>
      <c r="BBT59" s="967"/>
      <c r="BBU59" s="967"/>
      <c r="BBV59" s="967"/>
      <c r="BBW59" s="967"/>
      <c r="BBX59" s="967"/>
      <c r="BBY59" s="967"/>
      <c r="BBZ59" s="967"/>
      <c r="BCA59" s="967"/>
      <c r="BCB59" s="967"/>
      <c r="BCC59" s="967"/>
      <c r="BCD59" s="967"/>
      <c r="BCE59" s="967"/>
      <c r="BCF59" s="967"/>
      <c r="BCG59" s="967"/>
      <c r="BCH59" s="967"/>
      <c r="BCI59" s="967"/>
      <c r="BCJ59" s="967"/>
      <c r="BCK59" s="967"/>
      <c r="BCL59" s="967"/>
      <c r="BCM59" s="967"/>
      <c r="BCN59" s="967"/>
      <c r="BCO59" s="967"/>
      <c r="BCP59" s="967"/>
      <c r="BCQ59" s="967"/>
      <c r="BCR59" s="967"/>
      <c r="BCS59" s="967"/>
      <c r="BCT59" s="967"/>
      <c r="BCU59" s="967"/>
      <c r="BCV59" s="967"/>
      <c r="BCW59" s="967"/>
      <c r="BCX59" s="967"/>
      <c r="BCY59" s="967"/>
      <c r="BCZ59" s="967"/>
      <c r="BDA59" s="967"/>
      <c r="BDB59" s="967"/>
      <c r="BDC59" s="967"/>
      <c r="BDD59" s="967"/>
      <c r="BDE59" s="967"/>
      <c r="BDF59" s="967"/>
      <c r="BDG59" s="967"/>
      <c r="BDH59" s="967"/>
      <c r="BDI59" s="967"/>
      <c r="BDJ59" s="967"/>
      <c r="BDK59" s="967"/>
      <c r="BDL59" s="967"/>
      <c r="BDM59" s="967"/>
      <c r="BDN59" s="967"/>
      <c r="BDO59" s="967"/>
      <c r="BDP59" s="967"/>
      <c r="BDQ59" s="967"/>
      <c r="BDR59" s="967"/>
      <c r="BDS59" s="967"/>
      <c r="BDT59" s="967"/>
      <c r="BDU59" s="967"/>
      <c r="BDV59" s="967"/>
      <c r="BDW59" s="967"/>
      <c r="BDX59" s="967"/>
      <c r="BDY59" s="967"/>
      <c r="BDZ59" s="967"/>
      <c r="BEA59" s="967"/>
      <c r="BEB59" s="967"/>
      <c r="BEC59" s="967"/>
      <c r="BED59" s="967"/>
      <c r="BEE59" s="967"/>
      <c r="BEF59" s="967"/>
      <c r="BEG59" s="967"/>
      <c r="BEH59" s="967"/>
      <c r="BEI59" s="967"/>
      <c r="BEJ59" s="967"/>
      <c r="BEK59" s="967"/>
      <c r="BEL59" s="967"/>
      <c r="BEM59" s="967"/>
      <c r="BEN59" s="967"/>
      <c r="BEO59" s="967"/>
      <c r="BEP59" s="967"/>
      <c r="BEQ59" s="967"/>
      <c r="BER59" s="967"/>
      <c r="BES59" s="967"/>
      <c r="BET59" s="967"/>
      <c r="BEU59" s="967"/>
      <c r="BEV59" s="967"/>
      <c r="BEW59" s="967"/>
      <c r="BEX59" s="967"/>
      <c r="BEY59" s="967"/>
      <c r="BEZ59" s="967"/>
      <c r="BFA59" s="967"/>
      <c r="BFB59" s="967"/>
      <c r="BFC59" s="967"/>
      <c r="BFD59" s="967"/>
      <c r="BFE59" s="967"/>
      <c r="BFF59" s="967"/>
      <c r="BFG59" s="967"/>
      <c r="BFH59" s="967"/>
      <c r="BFI59" s="967"/>
      <c r="BFJ59" s="967"/>
      <c r="BFK59" s="967"/>
      <c r="BFL59" s="967"/>
      <c r="BFM59" s="967"/>
      <c r="BFN59" s="967"/>
      <c r="BFO59" s="967"/>
      <c r="BFP59" s="967"/>
      <c r="BFQ59" s="967"/>
      <c r="BFR59" s="967"/>
      <c r="BFS59" s="967"/>
      <c r="BFT59" s="967"/>
      <c r="BFU59" s="967"/>
      <c r="BFV59" s="967"/>
      <c r="BFW59" s="967"/>
      <c r="BFX59" s="967"/>
      <c r="BFY59" s="967"/>
      <c r="BFZ59" s="967"/>
      <c r="BGA59" s="967"/>
      <c r="BGB59" s="967"/>
      <c r="BGC59" s="967"/>
      <c r="BGD59" s="967"/>
      <c r="BGE59" s="967"/>
      <c r="BGF59" s="967"/>
      <c r="BGG59" s="967"/>
      <c r="BGH59" s="967"/>
      <c r="BGI59" s="967"/>
      <c r="BGJ59" s="967"/>
      <c r="BGK59" s="967"/>
      <c r="BGL59" s="967"/>
      <c r="BGM59" s="967"/>
      <c r="BGN59" s="967"/>
      <c r="BGO59" s="967"/>
      <c r="BGP59" s="967"/>
      <c r="BGQ59" s="967"/>
      <c r="BGR59" s="967"/>
      <c r="BGS59" s="967"/>
      <c r="BGT59" s="967"/>
      <c r="BGU59" s="967"/>
      <c r="BGV59" s="967"/>
      <c r="BGW59" s="967"/>
      <c r="BGX59" s="967"/>
      <c r="BGY59" s="967"/>
      <c r="BGZ59" s="967"/>
      <c r="BHA59" s="967"/>
      <c r="BHB59" s="967"/>
      <c r="BHC59" s="967"/>
      <c r="BHD59" s="967"/>
      <c r="BHE59" s="967"/>
      <c r="BHF59" s="967"/>
      <c r="BHG59" s="967"/>
      <c r="BHH59" s="967"/>
      <c r="BHI59" s="967"/>
      <c r="BHJ59" s="967"/>
      <c r="BHK59" s="967"/>
      <c r="BHL59" s="967"/>
      <c r="BHM59" s="967"/>
      <c r="BHN59" s="967"/>
      <c r="BHO59" s="967"/>
      <c r="BHP59" s="967"/>
      <c r="BHQ59" s="967"/>
      <c r="BHR59" s="967"/>
      <c r="BHS59" s="967"/>
      <c r="BHT59" s="967"/>
      <c r="BHU59" s="967"/>
      <c r="BHV59" s="967"/>
      <c r="BHW59" s="967"/>
      <c r="BHX59" s="967"/>
      <c r="BHY59" s="967"/>
      <c r="BHZ59" s="967"/>
      <c r="BIA59" s="967"/>
      <c r="BIB59" s="967"/>
      <c r="BIC59" s="967"/>
      <c r="BID59" s="967"/>
      <c r="BIE59" s="967"/>
      <c r="BIF59" s="967"/>
      <c r="BIG59" s="967"/>
      <c r="BIH59" s="967"/>
      <c r="BII59" s="967"/>
      <c r="BIJ59" s="967"/>
      <c r="BIK59" s="967"/>
      <c r="BIL59" s="967"/>
      <c r="BIM59" s="967"/>
      <c r="BIN59" s="967"/>
      <c r="BIO59" s="967"/>
      <c r="BIP59" s="967"/>
      <c r="BIQ59" s="967"/>
      <c r="BIR59" s="967"/>
      <c r="BIS59" s="967"/>
      <c r="BIT59" s="967"/>
      <c r="BIU59" s="967"/>
      <c r="BIV59" s="967"/>
      <c r="BIW59" s="967"/>
      <c r="BIX59" s="967"/>
      <c r="BIY59" s="967"/>
      <c r="BIZ59" s="967"/>
      <c r="BJA59" s="967"/>
      <c r="BJB59" s="967"/>
      <c r="BJC59" s="967"/>
      <c r="BJD59" s="967"/>
      <c r="BJE59" s="967"/>
      <c r="BJF59" s="967"/>
      <c r="BJG59" s="967"/>
      <c r="BJH59" s="967"/>
      <c r="BJI59" s="967"/>
      <c r="BJJ59" s="967"/>
      <c r="BJK59" s="967"/>
      <c r="BJL59" s="967"/>
      <c r="BJM59" s="967"/>
      <c r="BJN59" s="967"/>
      <c r="BJO59" s="967"/>
      <c r="BJP59" s="967"/>
      <c r="BJQ59" s="967"/>
      <c r="BJR59" s="967"/>
      <c r="BJS59" s="967"/>
      <c r="BJT59" s="967"/>
      <c r="BJU59" s="967"/>
      <c r="BJV59" s="967"/>
      <c r="BJW59" s="967"/>
      <c r="BJX59" s="967"/>
      <c r="BJY59" s="967"/>
      <c r="BJZ59" s="967"/>
      <c r="BKA59" s="967"/>
      <c r="BKB59" s="967"/>
      <c r="BKC59" s="967"/>
      <c r="BKD59" s="967"/>
      <c r="BKE59" s="967"/>
      <c r="BKF59" s="967"/>
      <c r="BKG59" s="967"/>
      <c r="BKH59" s="967"/>
      <c r="BKI59" s="967"/>
      <c r="BKJ59" s="967"/>
      <c r="BKK59" s="967"/>
      <c r="BKL59" s="967"/>
      <c r="BKM59" s="967"/>
      <c r="BKN59" s="967"/>
      <c r="BKO59" s="967"/>
      <c r="BKP59" s="967"/>
      <c r="BKQ59" s="967"/>
      <c r="BKR59" s="967"/>
      <c r="BKS59" s="967"/>
      <c r="BKT59" s="967"/>
      <c r="BKU59" s="967"/>
      <c r="BKV59" s="967"/>
      <c r="BKW59" s="967"/>
      <c r="BKX59" s="967"/>
      <c r="BKY59" s="967"/>
      <c r="BKZ59" s="967"/>
      <c r="BLA59" s="967"/>
      <c r="BLB59" s="967"/>
      <c r="BLC59" s="967"/>
      <c r="BLD59" s="967"/>
      <c r="BLE59" s="967"/>
      <c r="BLF59" s="967"/>
      <c r="BLG59" s="967"/>
      <c r="BLH59" s="967"/>
      <c r="BLI59" s="967"/>
      <c r="BLJ59" s="967"/>
      <c r="BLK59" s="967"/>
      <c r="BLL59" s="967"/>
      <c r="BLM59" s="967"/>
      <c r="BLN59" s="967"/>
      <c r="BLO59" s="967"/>
      <c r="BLP59" s="967"/>
      <c r="BLQ59" s="967"/>
      <c r="BLR59" s="967"/>
      <c r="BLS59" s="967"/>
      <c r="BLT59" s="967"/>
      <c r="BLU59" s="967"/>
      <c r="BLV59" s="967"/>
      <c r="BLW59" s="967"/>
      <c r="BLX59" s="967"/>
      <c r="BLY59" s="967"/>
      <c r="BLZ59" s="967"/>
      <c r="BMA59" s="967"/>
      <c r="BMB59" s="967"/>
      <c r="BMC59" s="967"/>
      <c r="BMD59" s="967"/>
      <c r="BME59" s="967"/>
      <c r="BMF59" s="967"/>
      <c r="BMG59" s="967"/>
      <c r="BMH59" s="967"/>
      <c r="BMI59" s="967"/>
      <c r="BMJ59" s="967"/>
      <c r="BMK59" s="967"/>
      <c r="BML59" s="967"/>
      <c r="BMM59" s="967"/>
      <c r="BMN59" s="967"/>
      <c r="BMO59" s="967"/>
      <c r="BMP59" s="967"/>
      <c r="BMQ59" s="967"/>
      <c r="BMR59" s="967"/>
      <c r="BMS59" s="967"/>
      <c r="BMT59" s="967"/>
      <c r="BMU59" s="967"/>
      <c r="BMV59" s="967"/>
      <c r="BMW59" s="967"/>
      <c r="BMX59" s="967"/>
      <c r="BMY59" s="967"/>
      <c r="BMZ59" s="967"/>
      <c r="BNA59" s="967"/>
      <c r="BNB59" s="967"/>
      <c r="BNC59" s="967"/>
      <c r="BND59" s="967"/>
      <c r="BNE59" s="967"/>
      <c r="BNF59" s="967"/>
      <c r="BNG59" s="967"/>
      <c r="BNH59" s="967"/>
      <c r="BNI59" s="967"/>
      <c r="BNJ59" s="967"/>
      <c r="BNK59" s="967"/>
      <c r="BNL59" s="967"/>
      <c r="BNM59" s="967"/>
      <c r="BNN59" s="967"/>
      <c r="BNO59" s="967"/>
      <c r="BNP59" s="967"/>
      <c r="BNQ59" s="967"/>
      <c r="BNR59" s="967"/>
      <c r="BNS59" s="967"/>
      <c r="BNT59" s="967"/>
      <c r="BNU59" s="967"/>
      <c r="BNV59" s="967"/>
      <c r="BNW59" s="967"/>
      <c r="BNX59" s="967"/>
      <c r="BNY59" s="967"/>
      <c r="BNZ59" s="967"/>
      <c r="BOA59" s="967"/>
      <c r="BOB59" s="967"/>
      <c r="BOC59" s="967"/>
      <c r="BOD59" s="967"/>
      <c r="BOE59" s="967"/>
      <c r="BOF59" s="967"/>
      <c r="BOG59" s="967"/>
      <c r="BOH59" s="967"/>
      <c r="BOI59" s="967"/>
      <c r="BOJ59" s="967"/>
      <c r="BOK59" s="967"/>
      <c r="BOL59" s="967"/>
      <c r="BOM59" s="967"/>
      <c r="BON59" s="967"/>
      <c r="BOO59" s="967"/>
      <c r="BOP59" s="967"/>
      <c r="BOQ59" s="967"/>
      <c r="BOR59" s="967"/>
      <c r="BOS59" s="967"/>
      <c r="BOT59" s="967"/>
      <c r="BOU59" s="967"/>
      <c r="BOV59" s="967"/>
      <c r="BOW59" s="967"/>
      <c r="BOX59" s="967"/>
      <c r="BOY59" s="967"/>
      <c r="BOZ59" s="967"/>
      <c r="BPA59" s="967"/>
      <c r="BPB59" s="967"/>
      <c r="BPC59" s="967"/>
      <c r="BPD59" s="967"/>
      <c r="BPE59" s="967"/>
      <c r="BPF59" s="967"/>
      <c r="BPG59" s="967"/>
      <c r="BPH59" s="967"/>
      <c r="BPI59" s="967"/>
      <c r="BPJ59" s="967"/>
      <c r="BPK59" s="967"/>
      <c r="BPL59" s="967"/>
      <c r="BPM59" s="967"/>
      <c r="BPN59" s="967"/>
      <c r="BPO59" s="967"/>
      <c r="BPP59" s="967"/>
      <c r="BPQ59" s="967"/>
      <c r="BPR59" s="967"/>
      <c r="BPS59" s="967"/>
      <c r="BPT59" s="967"/>
      <c r="BPU59" s="967"/>
      <c r="BPV59" s="967"/>
      <c r="BPW59" s="967"/>
      <c r="BPX59" s="967"/>
      <c r="BPY59" s="967"/>
      <c r="BPZ59" s="967"/>
      <c r="BQA59" s="967"/>
      <c r="BQB59" s="967"/>
      <c r="BQC59" s="967"/>
      <c r="BQD59" s="967"/>
      <c r="BQE59" s="967"/>
      <c r="BQF59" s="967"/>
      <c r="BQG59" s="967"/>
      <c r="BQH59" s="967"/>
      <c r="BQI59" s="967"/>
      <c r="BQJ59" s="967"/>
      <c r="BQK59" s="967"/>
      <c r="BQL59" s="967"/>
      <c r="BQM59" s="967"/>
      <c r="BQN59" s="967"/>
      <c r="BQO59" s="967"/>
      <c r="BQP59" s="967"/>
      <c r="BQQ59" s="967"/>
      <c r="BQR59" s="967"/>
      <c r="BQS59" s="967"/>
      <c r="BQT59" s="967"/>
      <c r="BQU59" s="967"/>
      <c r="BQV59" s="967"/>
      <c r="BQW59" s="967"/>
      <c r="BQX59" s="967"/>
      <c r="BQY59" s="967"/>
      <c r="BQZ59" s="967"/>
      <c r="BRA59" s="967"/>
      <c r="BRB59" s="967"/>
      <c r="BRC59" s="967"/>
      <c r="BRD59" s="967"/>
      <c r="BRE59" s="967"/>
      <c r="BRF59" s="967"/>
      <c r="BRG59" s="967"/>
      <c r="BRH59" s="967"/>
      <c r="BRI59" s="967"/>
      <c r="BRJ59" s="967"/>
      <c r="BRK59" s="967"/>
      <c r="BRL59" s="967"/>
      <c r="BRM59" s="967"/>
      <c r="BRN59" s="967"/>
      <c r="BRO59" s="967"/>
      <c r="BRP59" s="967"/>
      <c r="BRQ59" s="967"/>
      <c r="BRR59" s="967"/>
      <c r="BRS59" s="967"/>
      <c r="BRT59" s="967"/>
      <c r="BRU59" s="967"/>
      <c r="BRV59" s="967"/>
      <c r="BRW59" s="967"/>
      <c r="BRX59" s="967"/>
      <c r="BRY59" s="967"/>
      <c r="BRZ59" s="967"/>
      <c r="BSA59" s="967"/>
      <c r="BSB59" s="967"/>
      <c r="BSC59" s="967"/>
      <c r="BSD59" s="967"/>
      <c r="BSE59" s="967"/>
      <c r="BSF59" s="967"/>
      <c r="BSG59" s="967"/>
      <c r="BSH59" s="967"/>
      <c r="BSI59" s="967"/>
      <c r="BSJ59" s="967"/>
      <c r="BSK59" s="967"/>
      <c r="BSL59" s="967"/>
      <c r="BSM59" s="967"/>
      <c r="BSN59" s="967"/>
      <c r="BSO59" s="967"/>
      <c r="BSP59" s="967"/>
      <c r="BSQ59" s="967"/>
      <c r="BSR59" s="967"/>
      <c r="BSS59" s="967"/>
      <c r="BST59" s="967"/>
      <c r="BSU59" s="967"/>
      <c r="BSV59" s="967"/>
      <c r="BSW59" s="967"/>
      <c r="BSX59" s="967"/>
      <c r="BSY59" s="967"/>
      <c r="BSZ59" s="967"/>
      <c r="BTA59" s="967"/>
      <c r="BTB59" s="967"/>
      <c r="BTC59" s="967"/>
      <c r="BTD59" s="967"/>
      <c r="BTE59" s="967"/>
      <c r="BTF59" s="967"/>
      <c r="BTG59" s="967"/>
      <c r="BTH59" s="967"/>
      <c r="BTI59" s="967"/>
      <c r="BTJ59" s="967"/>
      <c r="BTK59" s="967"/>
      <c r="BTL59" s="967"/>
      <c r="BTM59" s="967"/>
      <c r="BTN59" s="967"/>
      <c r="BTO59" s="967"/>
      <c r="BTP59" s="967"/>
      <c r="BTQ59" s="967"/>
      <c r="BTR59" s="967"/>
      <c r="BTS59" s="967"/>
      <c r="BTT59" s="967"/>
      <c r="BTU59" s="967"/>
      <c r="BTV59" s="967"/>
      <c r="BTW59" s="967"/>
      <c r="BTX59" s="967"/>
      <c r="BTY59" s="967"/>
      <c r="BTZ59" s="967"/>
      <c r="BUA59" s="967"/>
      <c r="BUB59" s="967"/>
      <c r="BUC59" s="967"/>
      <c r="BUD59" s="967"/>
      <c r="BUE59" s="967"/>
      <c r="BUF59" s="967"/>
      <c r="BUG59" s="967"/>
      <c r="BUH59" s="967"/>
      <c r="BUI59" s="967"/>
      <c r="BUJ59" s="967"/>
      <c r="BUK59" s="967"/>
      <c r="BUL59" s="967"/>
      <c r="BUM59" s="967"/>
      <c r="BUN59" s="967"/>
      <c r="BUO59" s="967"/>
      <c r="BUP59" s="967"/>
      <c r="BUQ59" s="967"/>
      <c r="BUR59" s="967"/>
      <c r="BUS59" s="967"/>
      <c r="BUT59" s="967"/>
      <c r="BUU59" s="967"/>
      <c r="BUV59" s="967"/>
      <c r="BUW59" s="967"/>
      <c r="BUX59" s="967"/>
      <c r="BUY59" s="967"/>
      <c r="BUZ59" s="967"/>
      <c r="BVA59" s="967"/>
      <c r="BVB59" s="967"/>
      <c r="BVC59" s="967"/>
      <c r="BVD59" s="967"/>
      <c r="BVE59" s="967"/>
      <c r="BVF59" s="967"/>
      <c r="BVG59" s="967"/>
      <c r="BVH59" s="967"/>
      <c r="BVI59" s="967"/>
      <c r="BVJ59" s="967"/>
      <c r="BVK59" s="967"/>
      <c r="BVL59" s="967"/>
      <c r="BVM59" s="967"/>
      <c r="BVN59" s="967"/>
      <c r="BVO59" s="967"/>
      <c r="BVP59" s="967"/>
      <c r="BVQ59" s="967"/>
      <c r="BVR59" s="967"/>
      <c r="BVS59" s="967"/>
      <c r="BVT59" s="967"/>
      <c r="BVU59" s="967"/>
      <c r="BVV59" s="967"/>
      <c r="BVW59" s="967"/>
      <c r="BVX59" s="967"/>
      <c r="BVY59" s="967"/>
      <c r="BVZ59" s="967"/>
      <c r="BWA59" s="967"/>
      <c r="BWB59" s="967"/>
      <c r="BWC59" s="967"/>
      <c r="BWD59" s="967"/>
      <c r="BWE59" s="967"/>
      <c r="BWF59" s="967"/>
      <c r="BWG59" s="967"/>
      <c r="BWH59" s="967"/>
      <c r="BWI59" s="967"/>
      <c r="BWJ59" s="967"/>
      <c r="BWK59" s="967"/>
      <c r="BWL59" s="967"/>
      <c r="BWM59" s="967"/>
      <c r="BWN59" s="967"/>
      <c r="BWO59" s="967"/>
      <c r="BWP59" s="967"/>
      <c r="BWQ59" s="967"/>
      <c r="BWR59" s="967"/>
      <c r="BWS59" s="967"/>
      <c r="BWT59" s="967"/>
      <c r="BWU59" s="967"/>
      <c r="BWV59" s="967"/>
      <c r="BWW59" s="967"/>
      <c r="BWX59" s="967"/>
      <c r="BWY59" s="967"/>
      <c r="BWZ59" s="967"/>
      <c r="BXA59" s="967"/>
      <c r="BXB59" s="967"/>
      <c r="BXC59" s="967"/>
      <c r="BXD59" s="967"/>
      <c r="BXE59" s="967"/>
      <c r="BXF59" s="967"/>
      <c r="BXG59" s="967"/>
      <c r="BXH59" s="967"/>
      <c r="BXI59" s="967"/>
      <c r="BXJ59" s="967"/>
      <c r="BXK59" s="967"/>
      <c r="BXL59" s="967"/>
      <c r="BXM59" s="967"/>
      <c r="BXN59" s="967"/>
      <c r="BXO59" s="967"/>
      <c r="BXP59" s="967"/>
      <c r="BXQ59" s="967"/>
      <c r="BXR59" s="967"/>
      <c r="BXS59" s="967"/>
      <c r="BXT59" s="967"/>
      <c r="BXU59" s="967"/>
      <c r="BXV59" s="967"/>
      <c r="BXW59" s="967"/>
      <c r="BXX59" s="967"/>
      <c r="BXY59" s="967"/>
      <c r="BXZ59" s="967"/>
      <c r="BYA59" s="967"/>
      <c r="BYB59" s="967"/>
      <c r="BYC59" s="967"/>
      <c r="BYD59" s="967"/>
      <c r="BYE59" s="967"/>
      <c r="BYF59" s="967"/>
      <c r="BYG59" s="967"/>
      <c r="BYH59" s="967"/>
      <c r="BYI59" s="967"/>
      <c r="BYJ59" s="967"/>
      <c r="BYK59" s="967"/>
      <c r="BYL59" s="967"/>
      <c r="BYM59" s="967"/>
      <c r="BYN59" s="967"/>
      <c r="BYO59" s="967"/>
      <c r="BYP59" s="967"/>
      <c r="BYQ59" s="967"/>
      <c r="BYR59" s="967"/>
      <c r="BYS59" s="967"/>
      <c r="BYT59" s="967"/>
      <c r="BYU59" s="967"/>
      <c r="BYV59" s="967"/>
      <c r="BYW59" s="967"/>
      <c r="BYX59" s="967"/>
      <c r="BYY59" s="967"/>
      <c r="BYZ59" s="967"/>
      <c r="BZA59" s="967"/>
      <c r="BZB59" s="967"/>
      <c r="BZC59" s="967"/>
      <c r="BZD59" s="967"/>
      <c r="BZE59" s="967"/>
      <c r="BZF59" s="967"/>
      <c r="BZG59" s="967"/>
      <c r="BZH59" s="967"/>
      <c r="BZI59" s="967"/>
      <c r="BZJ59" s="967"/>
      <c r="BZK59" s="967"/>
      <c r="BZL59" s="967"/>
      <c r="BZM59" s="967"/>
      <c r="BZN59" s="967"/>
      <c r="BZO59" s="967"/>
      <c r="BZP59" s="967"/>
      <c r="BZQ59" s="967"/>
      <c r="BZR59" s="967"/>
      <c r="BZS59" s="967"/>
      <c r="BZT59" s="967"/>
      <c r="BZU59" s="967"/>
      <c r="BZV59" s="967"/>
      <c r="BZW59" s="967"/>
      <c r="BZX59" s="967"/>
      <c r="BZY59" s="967"/>
      <c r="BZZ59" s="967"/>
      <c r="CAA59" s="967"/>
      <c r="CAB59" s="967"/>
      <c r="CAC59" s="967"/>
      <c r="CAD59" s="967"/>
      <c r="CAE59" s="967"/>
      <c r="CAF59" s="967"/>
      <c r="CAG59" s="967"/>
      <c r="CAH59" s="967"/>
      <c r="CAI59" s="967"/>
      <c r="CAJ59" s="967"/>
      <c r="CAK59" s="967"/>
      <c r="CAL59" s="967"/>
      <c r="CAM59" s="967"/>
      <c r="CAN59" s="967"/>
      <c r="CAO59" s="967"/>
      <c r="CAP59" s="967"/>
      <c r="CAQ59" s="967"/>
      <c r="CAR59" s="967"/>
      <c r="CAS59" s="967"/>
      <c r="CAT59" s="967"/>
      <c r="CAU59" s="967"/>
      <c r="CAV59" s="967"/>
      <c r="CAW59" s="967"/>
      <c r="CAX59" s="967"/>
      <c r="CAY59" s="967"/>
      <c r="CAZ59" s="967"/>
      <c r="CBA59" s="967"/>
      <c r="CBB59" s="967"/>
      <c r="CBC59" s="967"/>
      <c r="CBD59" s="967"/>
      <c r="CBE59" s="967"/>
      <c r="CBF59" s="967"/>
      <c r="CBG59" s="967"/>
      <c r="CBH59" s="967"/>
      <c r="CBI59" s="967"/>
      <c r="CBJ59" s="967"/>
      <c r="CBK59" s="967"/>
      <c r="CBL59" s="967"/>
      <c r="CBM59" s="967"/>
      <c r="CBN59" s="967"/>
      <c r="CBO59" s="967"/>
      <c r="CBP59" s="967"/>
      <c r="CBQ59" s="967"/>
      <c r="CBR59" s="967"/>
      <c r="CBS59" s="967"/>
      <c r="CBT59" s="967"/>
      <c r="CBU59" s="967"/>
      <c r="CBV59" s="967"/>
      <c r="CBW59" s="967"/>
      <c r="CBX59" s="967"/>
      <c r="CBY59" s="967"/>
      <c r="CBZ59" s="967"/>
      <c r="CCA59" s="967"/>
      <c r="CCB59" s="967"/>
      <c r="CCC59" s="967"/>
      <c r="CCD59" s="967"/>
      <c r="CCE59" s="967"/>
      <c r="CCF59" s="967"/>
      <c r="CCG59" s="967"/>
      <c r="CCH59" s="967"/>
      <c r="CCI59" s="967"/>
      <c r="CCJ59" s="967"/>
      <c r="CCK59" s="967"/>
      <c r="CCL59" s="967"/>
      <c r="CCM59" s="967"/>
      <c r="CCN59" s="967"/>
      <c r="CCO59" s="967"/>
      <c r="CCP59" s="967"/>
      <c r="CCQ59" s="967"/>
      <c r="CCR59" s="967"/>
      <c r="CCS59" s="967"/>
      <c r="CCT59" s="967"/>
      <c r="CCU59" s="967"/>
      <c r="CCV59" s="967"/>
      <c r="CCW59" s="967"/>
      <c r="CCX59" s="967"/>
      <c r="CCY59" s="967"/>
      <c r="CCZ59" s="967"/>
      <c r="CDA59" s="967"/>
      <c r="CDB59" s="967"/>
      <c r="CDC59" s="967"/>
      <c r="CDD59" s="967"/>
      <c r="CDE59" s="967"/>
      <c r="CDF59" s="967"/>
      <c r="CDG59" s="967"/>
      <c r="CDH59" s="967"/>
      <c r="CDI59" s="967"/>
      <c r="CDJ59" s="967"/>
      <c r="CDK59" s="967"/>
      <c r="CDL59" s="967"/>
      <c r="CDM59" s="967"/>
      <c r="CDN59" s="967"/>
      <c r="CDO59" s="967"/>
      <c r="CDP59" s="967"/>
      <c r="CDQ59" s="967"/>
      <c r="CDR59" s="967"/>
      <c r="CDS59" s="967"/>
      <c r="CDT59" s="967"/>
      <c r="CDU59" s="967"/>
      <c r="CDV59" s="967"/>
      <c r="CDW59" s="967"/>
      <c r="CDX59" s="967"/>
      <c r="CDY59" s="967"/>
      <c r="CDZ59" s="967"/>
      <c r="CEA59" s="967"/>
      <c r="CEB59" s="967"/>
      <c r="CEC59" s="967"/>
      <c r="CED59" s="967"/>
      <c r="CEE59" s="967"/>
      <c r="CEF59" s="967"/>
      <c r="CEG59" s="967"/>
      <c r="CEH59" s="967"/>
      <c r="CEI59" s="967"/>
      <c r="CEJ59" s="967"/>
      <c r="CEK59" s="967"/>
      <c r="CEL59" s="967"/>
      <c r="CEM59" s="967"/>
      <c r="CEN59" s="967"/>
      <c r="CEO59" s="967"/>
      <c r="CEP59" s="967"/>
      <c r="CEQ59" s="967"/>
      <c r="CER59" s="967"/>
      <c r="CES59" s="967"/>
      <c r="CET59" s="967"/>
      <c r="CEU59" s="967"/>
      <c r="CEV59" s="967"/>
      <c r="CEW59" s="967"/>
      <c r="CEX59" s="967"/>
      <c r="CEY59" s="967"/>
      <c r="CEZ59" s="967"/>
      <c r="CFA59" s="967"/>
      <c r="CFB59" s="967"/>
      <c r="CFC59" s="967"/>
      <c r="CFD59" s="967"/>
      <c r="CFE59" s="967"/>
      <c r="CFF59" s="967"/>
      <c r="CFG59" s="967"/>
      <c r="CFH59" s="967"/>
      <c r="CFI59" s="967"/>
      <c r="CFJ59" s="967"/>
      <c r="CFK59" s="967"/>
      <c r="CFL59" s="967"/>
      <c r="CFM59" s="967"/>
      <c r="CFN59" s="967"/>
      <c r="CFO59" s="967"/>
      <c r="CFP59" s="967"/>
      <c r="CFQ59" s="967"/>
      <c r="CFR59" s="967"/>
      <c r="CFS59" s="967"/>
      <c r="CFT59" s="967"/>
      <c r="CFU59" s="967"/>
      <c r="CFV59" s="967"/>
      <c r="CFW59" s="967"/>
      <c r="CFX59" s="967"/>
      <c r="CFY59" s="967"/>
      <c r="CFZ59" s="967"/>
      <c r="CGA59" s="967"/>
      <c r="CGB59" s="967"/>
      <c r="CGC59" s="967"/>
      <c r="CGD59" s="967"/>
      <c r="CGE59" s="967"/>
      <c r="CGF59" s="967"/>
      <c r="CGG59" s="967"/>
      <c r="CGH59" s="967"/>
      <c r="CGI59" s="967"/>
      <c r="CGJ59" s="967"/>
      <c r="CGK59" s="967"/>
      <c r="CGL59" s="967"/>
      <c r="CGM59" s="967"/>
      <c r="CGN59" s="967"/>
      <c r="CGO59" s="967"/>
      <c r="CGP59" s="967"/>
      <c r="CGQ59" s="967"/>
      <c r="CGR59" s="967"/>
      <c r="CGS59" s="967"/>
      <c r="CGT59" s="967"/>
      <c r="CGU59" s="967"/>
      <c r="CGV59" s="967"/>
      <c r="CGW59" s="967"/>
      <c r="CGX59" s="967"/>
      <c r="CGY59" s="967"/>
      <c r="CGZ59" s="967"/>
      <c r="CHA59" s="967"/>
      <c r="CHB59" s="967"/>
      <c r="CHC59" s="967"/>
      <c r="CHD59" s="967"/>
      <c r="CHE59" s="967"/>
      <c r="CHF59" s="967"/>
      <c r="CHG59" s="967"/>
      <c r="CHH59" s="967"/>
      <c r="CHI59" s="967"/>
      <c r="CHJ59" s="967"/>
      <c r="CHK59" s="967"/>
      <c r="CHL59" s="967"/>
      <c r="CHM59" s="967"/>
      <c r="CHN59" s="967"/>
      <c r="CHO59" s="967"/>
      <c r="CHP59" s="967"/>
      <c r="CHQ59" s="967"/>
      <c r="CHR59" s="967"/>
      <c r="CHS59" s="967"/>
      <c r="CHT59" s="967"/>
      <c r="CHU59" s="967"/>
      <c r="CHV59" s="967"/>
      <c r="CHW59" s="967"/>
      <c r="CHX59" s="967"/>
      <c r="CHY59" s="967"/>
      <c r="CHZ59" s="967"/>
      <c r="CIA59" s="967"/>
      <c r="CIB59" s="967"/>
      <c r="CIC59" s="967"/>
      <c r="CID59" s="967"/>
      <c r="CIE59" s="967"/>
      <c r="CIF59" s="967"/>
      <c r="CIG59" s="967"/>
      <c r="CIH59" s="967"/>
      <c r="CII59" s="967"/>
      <c r="CIJ59" s="967"/>
      <c r="CIK59" s="967"/>
      <c r="CIL59" s="967"/>
      <c r="CIM59" s="967"/>
      <c r="CIN59" s="967"/>
      <c r="CIO59" s="967"/>
      <c r="CIP59" s="967"/>
      <c r="CIQ59" s="967"/>
      <c r="CIR59" s="967"/>
      <c r="CIS59" s="967"/>
      <c r="CIT59" s="967"/>
      <c r="CIU59" s="967"/>
      <c r="CIV59" s="967"/>
      <c r="CIW59" s="967"/>
      <c r="CIX59" s="967"/>
      <c r="CIY59" s="967"/>
      <c r="CIZ59" s="967"/>
      <c r="CJA59" s="967"/>
      <c r="CJB59" s="967"/>
      <c r="CJC59" s="967"/>
      <c r="CJD59" s="967"/>
      <c r="CJE59" s="967"/>
      <c r="CJF59" s="967"/>
      <c r="CJG59" s="967"/>
      <c r="CJH59" s="967"/>
      <c r="CJI59" s="967"/>
      <c r="CJJ59" s="967"/>
      <c r="CJK59" s="967"/>
      <c r="CJL59" s="967"/>
      <c r="CJM59" s="967"/>
      <c r="CJN59" s="967"/>
      <c r="CJO59" s="967"/>
      <c r="CJP59" s="967"/>
      <c r="CJQ59" s="967"/>
      <c r="CJR59" s="967"/>
      <c r="CJS59" s="967"/>
      <c r="CJT59" s="967"/>
      <c r="CJU59" s="967"/>
      <c r="CJV59" s="967"/>
      <c r="CJW59" s="967"/>
      <c r="CJX59" s="967"/>
      <c r="CJY59" s="967"/>
      <c r="CJZ59" s="967"/>
      <c r="CKA59" s="967"/>
      <c r="CKB59" s="967"/>
      <c r="CKC59" s="967"/>
      <c r="CKD59" s="967"/>
      <c r="CKE59" s="967"/>
      <c r="CKF59" s="967"/>
      <c r="CKG59" s="967"/>
      <c r="CKH59" s="967"/>
      <c r="CKI59" s="967"/>
      <c r="CKJ59" s="967"/>
      <c r="CKK59" s="967"/>
      <c r="CKL59" s="967"/>
      <c r="CKM59" s="967"/>
      <c r="CKN59" s="967"/>
      <c r="CKO59" s="967"/>
      <c r="CKP59" s="967"/>
      <c r="CKQ59" s="967"/>
      <c r="CKR59" s="967"/>
      <c r="CKS59" s="967"/>
      <c r="CKT59" s="967"/>
      <c r="CKU59" s="967"/>
      <c r="CKV59" s="967"/>
      <c r="CKW59" s="967"/>
      <c r="CKX59" s="967"/>
      <c r="CKY59" s="967"/>
      <c r="CKZ59" s="967"/>
      <c r="CLA59" s="967"/>
      <c r="CLB59" s="967"/>
      <c r="CLC59" s="967"/>
      <c r="CLD59" s="967"/>
      <c r="CLE59" s="967"/>
      <c r="CLF59" s="967"/>
      <c r="CLG59" s="967"/>
      <c r="CLH59" s="967"/>
      <c r="CLI59" s="967"/>
      <c r="CLJ59" s="967"/>
      <c r="CLK59" s="967"/>
      <c r="CLL59" s="967"/>
      <c r="CLM59" s="967"/>
      <c r="CLN59" s="967"/>
      <c r="CLO59" s="967"/>
      <c r="CLP59" s="967"/>
      <c r="CLQ59" s="967"/>
      <c r="CLR59" s="967"/>
      <c r="CLS59" s="967"/>
      <c r="CLT59" s="967"/>
      <c r="CLU59" s="967"/>
      <c r="CLV59" s="967"/>
      <c r="CLW59" s="967"/>
      <c r="CLX59" s="967"/>
      <c r="CLY59" s="967"/>
      <c r="CLZ59" s="967"/>
      <c r="CMA59" s="967"/>
      <c r="CMB59" s="967"/>
      <c r="CMC59" s="967"/>
      <c r="CMD59" s="967"/>
      <c r="CME59" s="967"/>
      <c r="CMF59" s="967"/>
      <c r="CMG59" s="967"/>
      <c r="CMH59" s="967"/>
      <c r="CMI59" s="967"/>
      <c r="CMJ59" s="967"/>
      <c r="CMK59" s="967"/>
      <c r="CML59" s="967"/>
      <c r="CMM59" s="967"/>
      <c r="CMN59" s="967"/>
      <c r="CMO59" s="967"/>
      <c r="CMP59" s="967"/>
      <c r="CMQ59" s="967"/>
      <c r="CMR59" s="967"/>
      <c r="CMS59" s="967"/>
      <c r="CMT59" s="967"/>
      <c r="CMU59" s="967"/>
      <c r="CMV59" s="967"/>
      <c r="CMW59" s="967"/>
      <c r="CMX59" s="967"/>
      <c r="CMY59" s="967"/>
      <c r="CMZ59" s="967"/>
      <c r="CNA59" s="967"/>
      <c r="CNB59" s="967"/>
      <c r="CNC59" s="967"/>
      <c r="CND59" s="967"/>
      <c r="CNE59" s="967"/>
      <c r="CNF59" s="967"/>
      <c r="CNG59" s="967"/>
      <c r="CNH59" s="967"/>
      <c r="CNI59" s="967"/>
      <c r="CNJ59" s="967"/>
      <c r="CNK59" s="967"/>
      <c r="CNL59" s="967"/>
      <c r="CNM59" s="967"/>
      <c r="CNN59" s="967"/>
      <c r="CNO59" s="967"/>
      <c r="CNP59" s="967"/>
      <c r="CNQ59" s="967"/>
      <c r="CNR59" s="967"/>
      <c r="CNS59" s="967"/>
      <c r="CNT59" s="967"/>
      <c r="CNU59" s="967"/>
      <c r="CNV59" s="967"/>
      <c r="CNW59" s="967"/>
      <c r="CNX59" s="967"/>
      <c r="CNY59" s="967"/>
      <c r="CNZ59" s="967"/>
      <c r="COA59" s="967"/>
      <c r="COB59" s="967"/>
      <c r="COC59" s="967"/>
      <c r="COD59" s="967"/>
      <c r="COE59" s="967"/>
      <c r="COF59" s="967"/>
      <c r="COG59" s="967"/>
      <c r="COH59" s="967"/>
      <c r="COI59" s="967"/>
      <c r="COJ59" s="967"/>
      <c r="COK59" s="967"/>
      <c r="COL59" s="967"/>
      <c r="COM59" s="967"/>
      <c r="CON59" s="967"/>
      <c r="COO59" s="967"/>
      <c r="COP59" s="967"/>
      <c r="COQ59" s="967"/>
      <c r="COR59" s="967"/>
      <c r="COS59" s="967"/>
      <c r="COT59" s="967"/>
      <c r="COU59" s="967"/>
      <c r="COV59" s="967"/>
      <c r="COW59" s="967"/>
      <c r="COX59" s="967"/>
      <c r="COY59" s="967"/>
      <c r="COZ59" s="967"/>
      <c r="CPA59" s="967"/>
      <c r="CPB59" s="967"/>
      <c r="CPC59" s="967"/>
      <c r="CPD59" s="967"/>
      <c r="CPE59" s="967"/>
      <c r="CPF59" s="967"/>
      <c r="CPG59" s="967"/>
      <c r="CPH59" s="967"/>
      <c r="CPI59" s="967"/>
      <c r="CPJ59" s="967"/>
      <c r="CPK59" s="967"/>
      <c r="CPL59" s="967"/>
      <c r="CPM59" s="967"/>
      <c r="CPN59" s="967"/>
      <c r="CPO59" s="967"/>
      <c r="CPP59" s="967"/>
      <c r="CPQ59" s="967"/>
      <c r="CPR59" s="967"/>
      <c r="CPS59" s="967"/>
      <c r="CPT59" s="967"/>
      <c r="CPU59" s="967"/>
      <c r="CPV59" s="967"/>
      <c r="CPW59" s="967"/>
      <c r="CPX59" s="967"/>
      <c r="CPY59" s="967"/>
      <c r="CPZ59" s="967"/>
      <c r="CQA59" s="967"/>
      <c r="CQB59" s="967"/>
      <c r="CQC59" s="967"/>
      <c r="CQD59" s="967"/>
      <c r="CQE59" s="967"/>
      <c r="CQF59" s="967"/>
      <c r="CQG59" s="967"/>
      <c r="CQH59" s="967"/>
      <c r="CQI59" s="967"/>
      <c r="CQJ59" s="967"/>
      <c r="CQK59" s="967"/>
      <c r="CQL59" s="967"/>
      <c r="CQM59" s="967"/>
      <c r="CQN59" s="967"/>
      <c r="CQO59" s="967"/>
      <c r="CQP59" s="967"/>
      <c r="CQQ59" s="967"/>
      <c r="CQR59" s="967"/>
      <c r="CQS59" s="967"/>
      <c r="CQT59" s="967"/>
      <c r="CQU59" s="967"/>
      <c r="CQV59" s="967"/>
      <c r="CQW59" s="967"/>
      <c r="CQX59" s="967"/>
      <c r="CQY59" s="967"/>
      <c r="CQZ59" s="967"/>
      <c r="CRA59" s="967"/>
      <c r="CRB59" s="967"/>
      <c r="CRC59" s="967"/>
      <c r="CRD59" s="967"/>
      <c r="CRE59" s="967"/>
      <c r="CRF59" s="967"/>
      <c r="CRG59" s="967"/>
      <c r="CRH59" s="967"/>
      <c r="CRI59" s="967"/>
      <c r="CRJ59" s="967"/>
      <c r="CRK59" s="967"/>
      <c r="CRL59" s="967"/>
      <c r="CRM59" s="967"/>
      <c r="CRN59" s="967"/>
      <c r="CRO59" s="967"/>
      <c r="CRP59" s="967"/>
      <c r="CRQ59" s="967"/>
      <c r="CRR59" s="967"/>
      <c r="CRS59" s="967"/>
      <c r="CRT59" s="967"/>
      <c r="CRU59" s="967"/>
      <c r="CRV59" s="967"/>
      <c r="CRW59" s="967"/>
      <c r="CRX59" s="967"/>
      <c r="CRY59" s="967"/>
      <c r="CRZ59" s="967"/>
      <c r="CSA59" s="967"/>
      <c r="CSB59" s="967"/>
      <c r="CSC59" s="967"/>
      <c r="CSD59" s="967"/>
      <c r="CSE59" s="967"/>
      <c r="CSF59" s="967"/>
      <c r="CSG59" s="967"/>
      <c r="CSH59" s="967"/>
      <c r="CSI59" s="967"/>
      <c r="CSJ59" s="967"/>
      <c r="CSK59" s="967"/>
      <c r="CSL59" s="967"/>
      <c r="CSM59" s="967"/>
      <c r="CSN59" s="967"/>
      <c r="CSO59" s="967"/>
      <c r="CSP59" s="967"/>
      <c r="CSQ59" s="967"/>
      <c r="CSR59" s="967"/>
      <c r="CSS59" s="967"/>
      <c r="CST59" s="967"/>
      <c r="CSU59" s="967"/>
      <c r="CSV59" s="967"/>
      <c r="CSW59" s="967"/>
      <c r="CSX59" s="967"/>
      <c r="CSY59" s="967"/>
      <c r="CSZ59" s="967"/>
      <c r="CTA59" s="967"/>
      <c r="CTB59" s="967"/>
      <c r="CTC59" s="967"/>
      <c r="CTD59" s="967"/>
      <c r="CTE59" s="967"/>
      <c r="CTF59" s="967"/>
      <c r="CTG59" s="967"/>
      <c r="CTH59" s="967"/>
      <c r="CTI59" s="967"/>
      <c r="CTJ59" s="967"/>
      <c r="CTK59" s="967"/>
      <c r="CTL59" s="967"/>
      <c r="CTM59" s="967"/>
      <c r="CTN59" s="967"/>
      <c r="CTO59" s="967"/>
      <c r="CTP59" s="967"/>
      <c r="CTQ59" s="967"/>
      <c r="CTR59" s="967"/>
      <c r="CTS59" s="967"/>
      <c r="CTT59" s="967"/>
      <c r="CTU59" s="967"/>
      <c r="CTV59" s="967"/>
      <c r="CTW59" s="967"/>
      <c r="CTX59" s="967"/>
      <c r="CTY59" s="967"/>
      <c r="CTZ59" s="967"/>
      <c r="CUA59" s="967"/>
      <c r="CUB59" s="967"/>
      <c r="CUC59" s="967"/>
      <c r="CUD59" s="967"/>
      <c r="CUE59" s="967"/>
      <c r="CUF59" s="967"/>
      <c r="CUG59" s="967"/>
      <c r="CUH59" s="967"/>
      <c r="CUI59" s="967"/>
      <c r="CUJ59" s="967"/>
      <c r="CUK59" s="967"/>
      <c r="CUL59" s="967"/>
      <c r="CUM59" s="967"/>
      <c r="CUN59" s="967"/>
      <c r="CUO59" s="967"/>
      <c r="CUP59" s="967"/>
      <c r="CUQ59" s="967"/>
      <c r="CUR59" s="967"/>
      <c r="CUS59" s="967"/>
      <c r="CUT59" s="967"/>
      <c r="CUU59" s="967"/>
      <c r="CUV59" s="967"/>
      <c r="CUW59" s="967"/>
      <c r="CUX59" s="967"/>
      <c r="CUY59" s="967"/>
      <c r="CUZ59" s="967"/>
      <c r="CVA59" s="967"/>
      <c r="CVB59" s="967"/>
      <c r="CVC59" s="967"/>
      <c r="CVD59" s="967"/>
      <c r="CVE59" s="967"/>
      <c r="CVF59" s="967"/>
      <c r="CVG59" s="967"/>
      <c r="CVH59" s="967"/>
      <c r="CVI59" s="967"/>
      <c r="CVJ59" s="967"/>
      <c r="CVK59" s="967"/>
      <c r="CVL59" s="967"/>
      <c r="CVM59" s="967"/>
      <c r="CVN59" s="967"/>
      <c r="CVO59" s="967"/>
      <c r="CVP59" s="967"/>
      <c r="CVQ59" s="967"/>
      <c r="CVR59" s="967"/>
      <c r="CVS59" s="967"/>
      <c r="CVT59" s="967"/>
      <c r="CVU59" s="967"/>
      <c r="CVV59" s="967"/>
      <c r="CVW59" s="967"/>
      <c r="CVX59" s="967"/>
      <c r="CVY59" s="967"/>
      <c r="CVZ59" s="967"/>
      <c r="CWA59" s="967"/>
      <c r="CWB59" s="967"/>
      <c r="CWC59" s="967"/>
      <c r="CWD59" s="967"/>
      <c r="CWE59" s="967"/>
      <c r="CWF59" s="967"/>
      <c r="CWG59" s="967"/>
      <c r="CWH59" s="967"/>
      <c r="CWI59" s="967"/>
      <c r="CWJ59" s="967"/>
      <c r="CWK59" s="967"/>
      <c r="CWL59" s="967"/>
      <c r="CWM59" s="967"/>
      <c r="CWN59" s="967"/>
      <c r="CWO59" s="967"/>
      <c r="CWP59" s="967"/>
      <c r="CWQ59" s="967"/>
      <c r="CWR59" s="967"/>
      <c r="CWS59" s="967"/>
      <c r="CWT59" s="967"/>
      <c r="CWU59" s="967"/>
      <c r="CWV59" s="967"/>
      <c r="CWW59" s="967"/>
      <c r="CWX59" s="967"/>
      <c r="CWY59" s="967"/>
      <c r="CWZ59" s="967"/>
      <c r="CXA59" s="967"/>
      <c r="CXB59" s="967"/>
      <c r="CXC59" s="967"/>
      <c r="CXD59" s="967"/>
      <c r="CXE59" s="967"/>
      <c r="CXF59" s="967"/>
      <c r="CXG59" s="967"/>
      <c r="CXH59" s="967"/>
      <c r="CXI59" s="967"/>
      <c r="CXJ59" s="967"/>
      <c r="CXK59" s="967"/>
      <c r="CXL59" s="967"/>
      <c r="CXM59" s="967"/>
      <c r="CXN59" s="967"/>
      <c r="CXO59" s="967"/>
      <c r="CXP59" s="967"/>
      <c r="CXQ59" s="967"/>
      <c r="CXR59" s="967"/>
      <c r="CXS59" s="967"/>
      <c r="CXT59" s="967"/>
      <c r="CXU59" s="967"/>
      <c r="CXV59" s="967"/>
      <c r="CXW59" s="967"/>
      <c r="CXX59" s="967"/>
      <c r="CXY59" s="967"/>
      <c r="CXZ59" s="967"/>
      <c r="CYA59" s="967"/>
      <c r="CYB59" s="967"/>
      <c r="CYC59" s="967"/>
      <c r="CYD59" s="967"/>
      <c r="CYE59" s="967"/>
      <c r="CYF59" s="967"/>
      <c r="CYG59" s="967"/>
      <c r="CYH59" s="967"/>
      <c r="CYI59" s="967"/>
      <c r="CYJ59" s="967"/>
      <c r="CYK59" s="967"/>
      <c r="CYL59" s="967"/>
      <c r="CYM59" s="967"/>
      <c r="CYN59" s="967"/>
      <c r="CYO59" s="967"/>
      <c r="CYP59" s="967"/>
      <c r="CYQ59" s="967"/>
      <c r="CYR59" s="967"/>
      <c r="CYS59" s="967"/>
      <c r="CYT59" s="967"/>
      <c r="CYU59" s="967"/>
      <c r="CYV59" s="967"/>
      <c r="CYW59" s="967"/>
      <c r="CYX59" s="967"/>
      <c r="CYY59" s="967"/>
      <c r="CYZ59" s="967"/>
      <c r="CZA59" s="967"/>
      <c r="CZB59" s="967"/>
      <c r="CZC59" s="967"/>
      <c r="CZD59" s="967"/>
      <c r="CZE59" s="967"/>
      <c r="CZF59" s="967"/>
      <c r="CZG59" s="967"/>
      <c r="CZH59" s="967"/>
      <c r="CZI59" s="967"/>
      <c r="CZJ59" s="967"/>
      <c r="CZK59" s="967"/>
      <c r="CZL59" s="967"/>
      <c r="CZM59" s="967"/>
      <c r="CZN59" s="967"/>
      <c r="CZO59" s="967"/>
      <c r="CZP59" s="967"/>
      <c r="CZQ59" s="967"/>
      <c r="CZR59" s="967"/>
      <c r="CZS59" s="967"/>
      <c r="CZT59" s="967"/>
      <c r="CZU59" s="967"/>
      <c r="CZV59" s="967"/>
      <c r="CZW59" s="967"/>
      <c r="CZX59" s="967"/>
      <c r="CZY59" s="967"/>
      <c r="CZZ59" s="967"/>
      <c r="DAA59" s="967"/>
      <c r="DAB59" s="967"/>
      <c r="DAC59" s="967"/>
      <c r="DAD59" s="967"/>
      <c r="DAE59" s="967"/>
      <c r="DAF59" s="967"/>
      <c r="DAG59" s="967"/>
      <c r="DAH59" s="967"/>
      <c r="DAI59" s="967"/>
      <c r="DAJ59" s="967"/>
      <c r="DAK59" s="967"/>
      <c r="DAL59" s="967"/>
      <c r="DAM59" s="967"/>
      <c r="DAN59" s="967"/>
      <c r="DAO59" s="967"/>
      <c r="DAP59" s="967"/>
      <c r="DAQ59" s="967"/>
      <c r="DAR59" s="967"/>
      <c r="DAS59" s="967"/>
      <c r="DAT59" s="967"/>
      <c r="DAU59" s="967"/>
      <c r="DAV59" s="967"/>
      <c r="DAW59" s="967"/>
      <c r="DAX59" s="967"/>
      <c r="DAY59" s="967"/>
      <c r="DAZ59" s="967"/>
      <c r="DBA59" s="967"/>
      <c r="DBB59" s="967"/>
      <c r="DBC59" s="967"/>
      <c r="DBD59" s="967"/>
      <c r="DBE59" s="967"/>
      <c r="DBF59" s="967"/>
      <c r="DBG59" s="967"/>
      <c r="DBH59" s="967"/>
      <c r="DBI59" s="967"/>
      <c r="DBJ59" s="967"/>
      <c r="DBK59" s="967"/>
      <c r="DBL59" s="967"/>
      <c r="DBM59" s="967"/>
      <c r="DBN59" s="967"/>
      <c r="DBO59" s="967"/>
      <c r="DBP59" s="967"/>
      <c r="DBQ59" s="967"/>
      <c r="DBR59" s="967"/>
      <c r="DBS59" s="967"/>
      <c r="DBT59" s="967"/>
      <c r="DBU59" s="967"/>
      <c r="DBV59" s="967"/>
      <c r="DBW59" s="967"/>
      <c r="DBX59" s="967"/>
      <c r="DBY59" s="967"/>
      <c r="DBZ59" s="967"/>
      <c r="DCA59" s="967"/>
      <c r="DCB59" s="967"/>
      <c r="DCC59" s="967"/>
      <c r="DCD59" s="967"/>
      <c r="DCE59" s="967"/>
      <c r="DCF59" s="967"/>
      <c r="DCG59" s="967"/>
      <c r="DCH59" s="967"/>
      <c r="DCI59" s="967"/>
      <c r="DCJ59" s="967"/>
      <c r="DCK59" s="967"/>
      <c r="DCL59" s="967"/>
      <c r="DCM59" s="967"/>
      <c r="DCN59" s="967"/>
      <c r="DCO59" s="967"/>
      <c r="DCP59" s="967"/>
      <c r="DCQ59" s="967"/>
      <c r="DCR59" s="967"/>
      <c r="DCS59" s="967"/>
      <c r="DCT59" s="967"/>
      <c r="DCU59" s="967"/>
      <c r="DCV59" s="967"/>
      <c r="DCW59" s="967"/>
      <c r="DCX59" s="967"/>
      <c r="DCY59" s="967"/>
      <c r="DCZ59" s="967"/>
      <c r="DDA59" s="967"/>
      <c r="DDB59" s="967"/>
      <c r="DDC59" s="967"/>
      <c r="DDD59" s="967"/>
      <c r="DDE59" s="967"/>
      <c r="DDF59" s="967"/>
      <c r="DDG59" s="967"/>
      <c r="DDH59" s="967"/>
      <c r="DDI59" s="967"/>
      <c r="DDJ59" s="967"/>
      <c r="DDK59" s="967"/>
      <c r="DDL59" s="967"/>
      <c r="DDM59" s="967"/>
      <c r="DDN59" s="967"/>
      <c r="DDO59" s="967"/>
      <c r="DDP59" s="967"/>
      <c r="DDQ59" s="967"/>
      <c r="DDR59" s="967"/>
      <c r="DDS59" s="967"/>
      <c r="DDT59" s="967"/>
      <c r="DDU59" s="967"/>
      <c r="DDV59" s="967"/>
      <c r="DDW59" s="967"/>
      <c r="DDX59" s="967"/>
      <c r="DDY59" s="967"/>
      <c r="DDZ59" s="967"/>
      <c r="DEA59" s="967"/>
      <c r="DEB59" s="967"/>
      <c r="DEC59" s="967"/>
      <c r="DED59" s="967"/>
      <c r="DEE59" s="967"/>
      <c r="DEF59" s="967"/>
      <c r="DEG59" s="967"/>
      <c r="DEH59" s="967"/>
      <c r="DEI59" s="967"/>
      <c r="DEJ59" s="967"/>
      <c r="DEK59" s="967"/>
      <c r="DEL59" s="967"/>
      <c r="DEM59" s="967"/>
      <c r="DEN59" s="967"/>
      <c r="DEO59" s="967"/>
      <c r="DEP59" s="967"/>
      <c r="DEQ59" s="967"/>
      <c r="DER59" s="967"/>
      <c r="DES59" s="967"/>
      <c r="DET59" s="967"/>
      <c r="DEU59" s="967"/>
      <c r="DEV59" s="967"/>
      <c r="DEW59" s="967"/>
      <c r="DEX59" s="967"/>
      <c r="DEY59" s="967"/>
      <c r="DEZ59" s="967"/>
      <c r="DFA59" s="967"/>
      <c r="DFB59" s="967"/>
      <c r="DFC59" s="967"/>
      <c r="DFD59" s="967"/>
      <c r="DFE59" s="967"/>
      <c r="DFF59" s="967"/>
      <c r="DFG59" s="967"/>
      <c r="DFH59" s="967"/>
      <c r="DFI59" s="967"/>
      <c r="DFJ59" s="967"/>
      <c r="DFK59" s="967"/>
      <c r="DFL59" s="967"/>
      <c r="DFM59" s="967"/>
      <c r="DFN59" s="967"/>
      <c r="DFO59" s="967"/>
      <c r="DFP59" s="967"/>
      <c r="DFQ59" s="967"/>
      <c r="DFR59" s="967"/>
      <c r="DFS59" s="967"/>
      <c r="DFT59" s="967"/>
      <c r="DFU59" s="967"/>
      <c r="DFV59" s="967"/>
      <c r="DFW59" s="967"/>
      <c r="DFX59" s="967"/>
      <c r="DFY59" s="967"/>
      <c r="DFZ59" s="967"/>
      <c r="DGA59" s="967"/>
      <c r="DGB59" s="967"/>
      <c r="DGC59" s="967"/>
      <c r="DGD59" s="967"/>
      <c r="DGE59" s="967"/>
      <c r="DGF59" s="967"/>
      <c r="DGG59" s="967"/>
      <c r="DGH59" s="967"/>
      <c r="DGI59" s="967"/>
      <c r="DGJ59" s="967"/>
      <c r="DGK59" s="967"/>
      <c r="DGL59" s="967"/>
      <c r="DGM59" s="967"/>
      <c r="DGN59" s="967"/>
      <c r="DGO59" s="967"/>
      <c r="DGP59" s="967"/>
      <c r="DGQ59" s="967"/>
      <c r="DGR59" s="967"/>
      <c r="DGS59" s="967"/>
      <c r="DGT59" s="967"/>
      <c r="DGU59" s="967"/>
      <c r="DGV59" s="967"/>
      <c r="DGW59" s="967"/>
      <c r="DGX59" s="967"/>
      <c r="DGY59" s="967"/>
      <c r="DGZ59" s="967"/>
      <c r="DHA59" s="967"/>
      <c r="DHB59" s="967"/>
      <c r="DHC59" s="967"/>
      <c r="DHD59" s="967"/>
      <c r="DHE59" s="967"/>
      <c r="DHF59" s="967"/>
      <c r="DHG59" s="967"/>
      <c r="DHH59" s="967"/>
      <c r="DHI59" s="967"/>
      <c r="DHJ59" s="967"/>
      <c r="DHK59" s="967"/>
      <c r="DHL59" s="967"/>
      <c r="DHM59" s="967"/>
      <c r="DHN59" s="967"/>
      <c r="DHO59" s="967"/>
      <c r="DHP59" s="967"/>
      <c r="DHQ59" s="967"/>
      <c r="DHR59" s="967"/>
      <c r="DHS59" s="967"/>
      <c r="DHT59" s="967"/>
      <c r="DHU59" s="967"/>
      <c r="DHV59" s="967"/>
      <c r="DHW59" s="967"/>
      <c r="DHX59" s="967"/>
      <c r="DHY59" s="967"/>
      <c r="DHZ59" s="967"/>
      <c r="DIA59" s="967"/>
      <c r="DIB59" s="967"/>
      <c r="DIC59" s="967"/>
      <c r="DID59" s="967"/>
      <c r="DIE59" s="967"/>
      <c r="DIF59" s="967"/>
      <c r="DIG59" s="967"/>
      <c r="DIH59" s="967"/>
      <c r="DII59" s="967"/>
      <c r="DIJ59" s="967"/>
      <c r="DIK59" s="967"/>
      <c r="DIL59" s="967"/>
      <c r="DIM59" s="967"/>
      <c r="DIN59" s="967"/>
      <c r="DIO59" s="967"/>
      <c r="DIP59" s="967"/>
      <c r="DIQ59" s="967"/>
      <c r="DIR59" s="967"/>
      <c r="DIS59" s="967"/>
      <c r="DIT59" s="967"/>
      <c r="DIU59" s="967"/>
      <c r="DIV59" s="967"/>
      <c r="DIW59" s="967"/>
      <c r="DIX59" s="967"/>
      <c r="DIY59" s="967"/>
      <c r="DIZ59" s="967"/>
      <c r="DJA59" s="967"/>
      <c r="DJB59" s="967"/>
      <c r="DJC59" s="967"/>
      <c r="DJD59" s="967"/>
      <c r="DJE59" s="967"/>
      <c r="DJF59" s="967"/>
      <c r="DJG59" s="967"/>
      <c r="DJH59" s="967"/>
      <c r="DJI59" s="967"/>
      <c r="DJJ59" s="967"/>
      <c r="DJK59" s="967"/>
      <c r="DJL59" s="967"/>
      <c r="DJM59" s="967"/>
      <c r="DJN59" s="967"/>
      <c r="DJO59" s="967"/>
      <c r="DJP59" s="967"/>
      <c r="DJQ59" s="967"/>
      <c r="DJR59" s="967"/>
      <c r="DJS59" s="967"/>
      <c r="DJT59" s="967"/>
      <c r="DJU59" s="967"/>
      <c r="DJV59" s="967"/>
      <c r="DJW59" s="967"/>
      <c r="DJX59" s="967"/>
      <c r="DJY59" s="967"/>
      <c r="DJZ59" s="967"/>
      <c r="DKA59" s="967"/>
      <c r="DKB59" s="967"/>
      <c r="DKC59" s="967"/>
      <c r="DKD59" s="967"/>
      <c r="DKE59" s="967"/>
      <c r="DKF59" s="967"/>
      <c r="DKG59" s="967"/>
      <c r="DKH59" s="967"/>
      <c r="DKI59" s="967"/>
      <c r="DKJ59" s="967"/>
      <c r="DKK59" s="967"/>
      <c r="DKL59" s="967"/>
      <c r="DKM59" s="967"/>
      <c r="DKN59" s="967"/>
      <c r="DKO59" s="967"/>
      <c r="DKP59" s="967"/>
      <c r="DKQ59" s="967"/>
      <c r="DKR59" s="967"/>
      <c r="DKS59" s="967"/>
      <c r="DKT59" s="967"/>
      <c r="DKU59" s="967"/>
      <c r="DKV59" s="967"/>
      <c r="DKW59" s="967"/>
      <c r="DKX59" s="967"/>
      <c r="DKY59" s="967"/>
      <c r="DKZ59" s="967"/>
      <c r="DLA59" s="967"/>
      <c r="DLB59" s="967"/>
      <c r="DLC59" s="967"/>
      <c r="DLD59" s="967"/>
      <c r="DLE59" s="967"/>
      <c r="DLF59" s="967"/>
      <c r="DLG59" s="967"/>
      <c r="DLH59" s="967"/>
      <c r="DLI59" s="967"/>
      <c r="DLJ59" s="967"/>
      <c r="DLK59" s="967"/>
      <c r="DLL59" s="967"/>
      <c r="DLM59" s="967"/>
      <c r="DLN59" s="967"/>
      <c r="DLO59" s="967"/>
      <c r="DLP59" s="967"/>
      <c r="DLQ59" s="967"/>
      <c r="DLR59" s="967"/>
      <c r="DLS59" s="967"/>
      <c r="DLT59" s="967"/>
      <c r="DLU59" s="967"/>
      <c r="DLV59" s="967"/>
      <c r="DLW59" s="967"/>
      <c r="DLX59" s="967"/>
      <c r="DLY59" s="967"/>
      <c r="DLZ59" s="967"/>
      <c r="DMA59" s="967"/>
      <c r="DMB59" s="967"/>
      <c r="DMC59" s="967"/>
      <c r="DMD59" s="967"/>
      <c r="DME59" s="967"/>
      <c r="DMF59" s="967"/>
      <c r="DMG59" s="967"/>
      <c r="DMH59" s="967"/>
      <c r="DMI59" s="967"/>
      <c r="DMJ59" s="967"/>
      <c r="DMK59" s="967"/>
      <c r="DML59" s="967"/>
      <c r="DMM59" s="967"/>
      <c r="DMN59" s="967"/>
      <c r="DMO59" s="967"/>
      <c r="DMP59" s="967"/>
      <c r="DMQ59" s="967"/>
      <c r="DMR59" s="967"/>
      <c r="DMS59" s="967"/>
      <c r="DMT59" s="967"/>
      <c r="DMU59" s="967"/>
      <c r="DMV59" s="967"/>
      <c r="DMW59" s="967"/>
      <c r="DMX59" s="967"/>
      <c r="DMY59" s="967"/>
      <c r="DMZ59" s="967"/>
      <c r="DNA59" s="967"/>
      <c r="DNB59" s="967"/>
      <c r="DNC59" s="967"/>
      <c r="DND59" s="967"/>
      <c r="DNE59" s="967"/>
      <c r="DNF59" s="967"/>
      <c r="DNG59" s="967"/>
      <c r="DNH59" s="967"/>
      <c r="DNI59" s="967"/>
      <c r="DNJ59" s="967"/>
      <c r="DNK59" s="967"/>
      <c r="DNL59" s="967"/>
      <c r="DNM59" s="967"/>
      <c r="DNN59" s="967"/>
      <c r="DNO59" s="967"/>
      <c r="DNP59" s="967"/>
      <c r="DNQ59" s="967"/>
      <c r="DNR59" s="967"/>
      <c r="DNS59" s="967"/>
      <c r="DNT59" s="967"/>
      <c r="DNU59" s="967"/>
      <c r="DNV59" s="967"/>
      <c r="DNW59" s="967"/>
      <c r="DNX59" s="967"/>
      <c r="DNY59" s="967"/>
      <c r="DNZ59" s="967"/>
      <c r="DOA59" s="967"/>
      <c r="DOB59" s="967"/>
      <c r="DOC59" s="967"/>
      <c r="DOD59" s="967"/>
      <c r="DOE59" s="967"/>
      <c r="DOF59" s="967"/>
      <c r="DOG59" s="967"/>
      <c r="DOH59" s="967"/>
      <c r="DOI59" s="967"/>
      <c r="DOJ59" s="967"/>
      <c r="DOK59" s="967"/>
      <c r="DOL59" s="967"/>
      <c r="DOM59" s="967"/>
      <c r="DON59" s="967"/>
      <c r="DOO59" s="967"/>
      <c r="DOP59" s="967"/>
      <c r="DOQ59" s="967"/>
      <c r="DOR59" s="967"/>
      <c r="DOS59" s="967"/>
      <c r="DOT59" s="967"/>
      <c r="DOU59" s="967"/>
      <c r="DOV59" s="967"/>
      <c r="DOW59" s="967"/>
      <c r="DOX59" s="967"/>
      <c r="DOY59" s="967"/>
      <c r="DOZ59" s="967"/>
      <c r="DPA59" s="967"/>
      <c r="DPB59" s="967"/>
      <c r="DPC59" s="967"/>
      <c r="DPD59" s="967"/>
      <c r="DPE59" s="967"/>
      <c r="DPF59" s="967"/>
      <c r="DPG59" s="967"/>
      <c r="DPH59" s="967"/>
      <c r="DPI59" s="967"/>
      <c r="DPJ59" s="967"/>
      <c r="DPK59" s="967"/>
      <c r="DPL59" s="967"/>
      <c r="DPM59" s="967"/>
      <c r="DPN59" s="967"/>
      <c r="DPO59" s="967"/>
      <c r="DPP59" s="967"/>
      <c r="DPQ59" s="967"/>
      <c r="DPR59" s="967"/>
      <c r="DPS59" s="967"/>
      <c r="DPT59" s="967"/>
      <c r="DPU59" s="967"/>
      <c r="DPV59" s="967"/>
      <c r="DPW59" s="967"/>
      <c r="DPX59" s="967"/>
      <c r="DPY59" s="967"/>
      <c r="DPZ59" s="967"/>
      <c r="DQA59" s="967"/>
      <c r="DQB59" s="967"/>
      <c r="DQC59" s="967"/>
      <c r="DQD59" s="967"/>
      <c r="DQE59" s="967"/>
      <c r="DQF59" s="967"/>
      <c r="DQG59" s="967"/>
      <c r="DQH59" s="967"/>
      <c r="DQI59" s="967"/>
      <c r="DQJ59" s="967"/>
      <c r="DQK59" s="967"/>
      <c r="DQL59" s="967"/>
      <c r="DQM59" s="967"/>
      <c r="DQN59" s="967"/>
      <c r="DQO59" s="967"/>
      <c r="DQP59" s="967"/>
      <c r="DQQ59" s="967"/>
      <c r="DQR59" s="967"/>
      <c r="DQS59" s="967"/>
      <c r="DQT59" s="967"/>
      <c r="DQU59" s="967"/>
      <c r="DQV59" s="967"/>
      <c r="DQW59" s="967"/>
      <c r="DQX59" s="967"/>
      <c r="DQY59" s="967"/>
      <c r="DQZ59" s="967"/>
      <c r="DRA59" s="967"/>
      <c r="DRB59" s="967"/>
      <c r="DRC59" s="967"/>
      <c r="DRD59" s="967"/>
      <c r="DRE59" s="967"/>
      <c r="DRF59" s="967"/>
      <c r="DRG59" s="967"/>
      <c r="DRH59" s="967"/>
      <c r="DRI59" s="967"/>
      <c r="DRJ59" s="967"/>
      <c r="DRK59" s="967"/>
      <c r="DRL59" s="967"/>
      <c r="DRM59" s="967"/>
      <c r="DRN59" s="967"/>
      <c r="DRO59" s="967"/>
      <c r="DRP59" s="967"/>
      <c r="DRQ59" s="967"/>
      <c r="DRR59" s="967"/>
      <c r="DRS59" s="967"/>
      <c r="DRT59" s="967"/>
      <c r="DRU59" s="967"/>
      <c r="DRV59" s="967"/>
      <c r="DRW59" s="967"/>
      <c r="DRX59" s="967"/>
      <c r="DRY59" s="967"/>
      <c r="DRZ59" s="967"/>
      <c r="DSA59" s="967"/>
      <c r="DSB59" s="967"/>
      <c r="DSC59" s="967"/>
      <c r="DSD59" s="967"/>
      <c r="DSE59" s="967"/>
      <c r="DSF59" s="967"/>
      <c r="DSG59" s="967"/>
      <c r="DSH59" s="967"/>
      <c r="DSI59" s="967"/>
      <c r="DSJ59" s="967"/>
      <c r="DSK59" s="967"/>
      <c r="DSL59" s="967"/>
      <c r="DSM59" s="967"/>
      <c r="DSN59" s="967"/>
      <c r="DSO59" s="967"/>
      <c r="DSP59" s="967"/>
      <c r="DSQ59" s="967"/>
      <c r="DSR59" s="967"/>
      <c r="DSS59" s="967"/>
      <c r="DST59" s="967"/>
      <c r="DSU59" s="967"/>
      <c r="DSV59" s="967"/>
      <c r="DSW59" s="967"/>
      <c r="DSX59" s="967"/>
      <c r="DSY59" s="967"/>
      <c r="DSZ59" s="967"/>
      <c r="DTA59" s="967"/>
      <c r="DTB59" s="967"/>
      <c r="DTC59" s="967"/>
      <c r="DTD59" s="967"/>
      <c r="DTE59" s="967"/>
      <c r="DTF59" s="967"/>
      <c r="DTG59" s="967"/>
      <c r="DTH59" s="967"/>
      <c r="DTI59" s="967"/>
      <c r="DTJ59" s="967"/>
      <c r="DTK59" s="967"/>
      <c r="DTL59" s="967"/>
      <c r="DTM59" s="967"/>
      <c r="DTN59" s="967"/>
      <c r="DTO59" s="967"/>
      <c r="DTP59" s="967"/>
      <c r="DTQ59" s="967"/>
      <c r="DTR59" s="967"/>
      <c r="DTS59" s="967"/>
      <c r="DTT59" s="967"/>
      <c r="DTU59" s="967"/>
      <c r="DTV59" s="967"/>
      <c r="DTW59" s="967"/>
      <c r="DTX59" s="967"/>
      <c r="DTY59" s="967"/>
      <c r="DTZ59" s="967"/>
      <c r="DUA59" s="967"/>
      <c r="DUB59" s="967"/>
      <c r="DUC59" s="967"/>
      <c r="DUD59" s="967"/>
      <c r="DUE59" s="967"/>
      <c r="DUF59" s="967"/>
      <c r="DUG59" s="967"/>
      <c r="DUH59" s="967"/>
      <c r="DUI59" s="967"/>
      <c r="DUJ59" s="967"/>
      <c r="DUK59" s="967"/>
      <c r="DUL59" s="967"/>
      <c r="DUM59" s="967"/>
      <c r="DUN59" s="967"/>
      <c r="DUO59" s="967"/>
      <c r="DUP59" s="967"/>
      <c r="DUQ59" s="967"/>
      <c r="DUR59" s="967"/>
      <c r="DUS59" s="967"/>
      <c r="DUT59" s="967"/>
      <c r="DUU59" s="967"/>
      <c r="DUV59" s="967"/>
      <c r="DUW59" s="967"/>
      <c r="DUX59" s="967"/>
      <c r="DUY59" s="967"/>
      <c r="DUZ59" s="967"/>
      <c r="DVA59" s="967"/>
      <c r="DVB59" s="967"/>
      <c r="DVC59" s="967"/>
      <c r="DVD59" s="967"/>
      <c r="DVE59" s="967"/>
      <c r="DVF59" s="967"/>
      <c r="DVG59" s="967"/>
      <c r="DVH59" s="967"/>
      <c r="DVI59" s="967"/>
      <c r="DVJ59" s="967"/>
      <c r="DVK59" s="967"/>
      <c r="DVL59" s="967"/>
      <c r="DVM59" s="967"/>
      <c r="DVN59" s="967"/>
      <c r="DVO59" s="967"/>
      <c r="DVP59" s="967"/>
      <c r="DVQ59" s="967"/>
      <c r="DVR59" s="967"/>
      <c r="DVS59" s="967"/>
      <c r="DVT59" s="967"/>
      <c r="DVU59" s="967"/>
      <c r="DVV59" s="967"/>
      <c r="DVW59" s="967"/>
      <c r="DVX59" s="967"/>
      <c r="DVY59" s="967"/>
      <c r="DVZ59" s="967"/>
      <c r="DWA59" s="967"/>
      <c r="DWB59" s="967"/>
      <c r="DWC59" s="967"/>
      <c r="DWD59" s="967"/>
      <c r="DWE59" s="967"/>
      <c r="DWF59" s="967"/>
      <c r="DWG59" s="967"/>
      <c r="DWH59" s="967"/>
      <c r="DWI59" s="967"/>
      <c r="DWJ59" s="967"/>
      <c r="DWK59" s="967"/>
      <c r="DWL59" s="967"/>
      <c r="DWM59" s="967"/>
      <c r="DWN59" s="967"/>
      <c r="DWO59" s="967"/>
      <c r="DWP59" s="967"/>
      <c r="DWQ59" s="967"/>
      <c r="DWR59" s="967"/>
      <c r="DWS59" s="967"/>
      <c r="DWT59" s="967"/>
      <c r="DWU59" s="967"/>
      <c r="DWV59" s="967"/>
      <c r="DWW59" s="967"/>
      <c r="DWX59" s="967"/>
      <c r="DWY59" s="967"/>
      <c r="DWZ59" s="967"/>
      <c r="DXA59" s="967"/>
      <c r="DXB59" s="967"/>
      <c r="DXC59" s="967"/>
      <c r="DXD59" s="967"/>
      <c r="DXE59" s="967"/>
      <c r="DXF59" s="967"/>
      <c r="DXG59" s="967"/>
      <c r="DXH59" s="967"/>
      <c r="DXI59" s="967"/>
      <c r="DXJ59" s="967"/>
      <c r="DXK59" s="967"/>
      <c r="DXL59" s="967"/>
      <c r="DXM59" s="967"/>
      <c r="DXN59" s="967"/>
      <c r="DXO59" s="967"/>
      <c r="DXP59" s="967"/>
      <c r="DXQ59" s="967"/>
      <c r="DXR59" s="967"/>
      <c r="DXS59" s="967"/>
      <c r="DXT59" s="967"/>
      <c r="DXU59" s="967"/>
      <c r="DXV59" s="967"/>
      <c r="DXW59" s="967"/>
      <c r="DXX59" s="967"/>
      <c r="DXY59" s="967"/>
      <c r="DXZ59" s="967"/>
      <c r="DYA59" s="967"/>
      <c r="DYB59" s="967"/>
      <c r="DYC59" s="967"/>
      <c r="DYD59" s="967"/>
      <c r="DYE59" s="967"/>
      <c r="DYF59" s="967"/>
      <c r="DYG59" s="967"/>
      <c r="DYH59" s="967"/>
      <c r="DYI59" s="967"/>
      <c r="DYJ59" s="967"/>
      <c r="DYK59" s="967"/>
      <c r="DYL59" s="967"/>
      <c r="DYM59" s="967"/>
      <c r="DYN59" s="967"/>
      <c r="DYO59" s="967"/>
      <c r="DYP59" s="967"/>
      <c r="DYQ59" s="967"/>
      <c r="DYR59" s="967"/>
      <c r="DYS59" s="967"/>
      <c r="DYT59" s="967"/>
      <c r="DYU59" s="967"/>
      <c r="DYV59" s="967"/>
      <c r="DYW59" s="967"/>
      <c r="DYX59" s="967"/>
      <c r="DYY59" s="967"/>
      <c r="DYZ59" s="967"/>
      <c r="DZA59" s="967"/>
      <c r="DZB59" s="967"/>
      <c r="DZC59" s="967"/>
      <c r="DZD59" s="967"/>
      <c r="DZE59" s="967"/>
      <c r="DZF59" s="967"/>
      <c r="DZG59" s="967"/>
      <c r="DZH59" s="967"/>
      <c r="DZI59" s="967"/>
      <c r="DZJ59" s="967"/>
      <c r="DZK59" s="967"/>
      <c r="DZL59" s="967"/>
      <c r="DZM59" s="967"/>
      <c r="DZN59" s="967"/>
      <c r="DZO59" s="967"/>
      <c r="DZP59" s="967"/>
      <c r="DZQ59" s="967"/>
      <c r="DZR59" s="967"/>
      <c r="DZS59" s="967"/>
      <c r="DZT59" s="967"/>
      <c r="DZU59" s="967"/>
      <c r="DZV59" s="967"/>
      <c r="DZW59" s="967"/>
      <c r="DZX59" s="967"/>
      <c r="DZY59" s="967"/>
      <c r="DZZ59" s="967"/>
      <c r="EAA59" s="967"/>
      <c r="EAB59" s="967"/>
      <c r="EAC59" s="967"/>
      <c r="EAD59" s="967"/>
      <c r="EAE59" s="967"/>
      <c r="EAF59" s="967"/>
      <c r="EAG59" s="967"/>
      <c r="EAH59" s="967"/>
      <c r="EAI59" s="967"/>
      <c r="EAJ59" s="967"/>
      <c r="EAK59" s="967"/>
      <c r="EAL59" s="967"/>
      <c r="EAM59" s="967"/>
      <c r="EAN59" s="967"/>
      <c r="EAO59" s="967"/>
      <c r="EAP59" s="967"/>
      <c r="EAQ59" s="967"/>
      <c r="EAR59" s="967"/>
      <c r="EAS59" s="967"/>
      <c r="EAT59" s="967"/>
      <c r="EAU59" s="967"/>
      <c r="EAV59" s="967"/>
      <c r="EAW59" s="967"/>
      <c r="EAX59" s="967"/>
      <c r="EAY59" s="967"/>
      <c r="EAZ59" s="967"/>
      <c r="EBA59" s="967"/>
      <c r="EBB59" s="967"/>
      <c r="EBC59" s="967"/>
      <c r="EBD59" s="967"/>
      <c r="EBE59" s="967"/>
      <c r="EBF59" s="967"/>
      <c r="EBG59" s="967"/>
      <c r="EBH59" s="967"/>
      <c r="EBI59" s="967"/>
      <c r="EBJ59" s="967"/>
      <c r="EBK59" s="967"/>
      <c r="EBL59" s="967"/>
      <c r="EBM59" s="967"/>
      <c r="EBN59" s="967"/>
      <c r="EBO59" s="967"/>
      <c r="EBP59" s="967"/>
      <c r="EBQ59" s="967"/>
      <c r="EBR59" s="967"/>
      <c r="EBS59" s="967"/>
      <c r="EBT59" s="967"/>
      <c r="EBU59" s="967"/>
      <c r="EBV59" s="967"/>
      <c r="EBW59" s="967"/>
      <c r="EBX59" s="967"/>
      <c r="EBY59" s="967"/>
      <c r="EBZ59" s="967"/>
      <c r="ECA59" s="967"/>
      <c r="ECB59" s="967"/>
      <c r="ECC59" s="967"/>
      <c r="ECD59" s="967"/>
      <c r="ECE59" s="967"/>
      <c r="ECF59" s="967"/>
      <c r="ECG59" s="967"/>
      <c r="ECH59" s="967"/>
      <c r="ECI59" s="967"/>
      <c r="ECJ59" s="967"/>
      <c r="ECK59" s="967"/>
      <c r="ECL59" s="967"/>
      <c r="ECM59" s="967"/>
      <c r="ECN59" s="967"/>
      <c r="ECO59" s="967"/>
      <c r="ECP59" s="967"/>
      <c r="ECQ59" s="967"/>
      <c r="ECR59" s="967"/>
      <c r="ECS59" s="967"/>
      <c r="ECT59" s="967"/>
      <c r="ECU59" s="967"/>
      <c r="ECV59" s="967"/>
      <c r="ECW59" s="967"/>
      <c r="ECX59" s="967"/>
      <c r="ECY59" s="967"/>
      <c r="ECZ59" s="967"/>
      <c r="EDA59" s="967"/>
      <c r="EDB59" s="967"/>
      <c r="EDC59" s="967"/>
      <c r="EDD59" s="967"/>
      <c r="EDE59" s="967"/>
      <c r="EDF59" s="967"/>
      <c r="EDG59" s="967"/>
      <c r="EDH59" s="967"/>
      <c r="EDI59" s="967"/>
      <c r="EDJ59" s="967"/>
      <c r="EDK59" s="967"/>
      <c r="EDL59" s="967"/>
      <c r="EDM59" s="967"/>
      <c r="EDN59" s="967"/>
      <c r="EDO59" s="967"/>
      <c r="EDP59" s="967"/>
      <c r="EDQ59" s="967"/>
      <c r="EDR59" s="967"/>
      <c r="EDS59" s="967"/>
      <c r="EDT59" s="967"/>
      <c r="EDU59" s="967"/>
      <c r="EDV59" s="967"/>
      <c r="EDW59" s="967"/>
      <c r="EDX59" s="967"/>
      <c r="EDY59" s="967"/>
      <c r="EDZ59" s="967"/>
      <c r="EEA59" s="967"/>
      <c r="EEB59" s="967"/>
      <c r="EEC59" s="967"/>
      <c r="EED59" s="967"/>
      <c r="EEE59" s="967"/>
      <c r="EEF59" s="967"/>
      <c r="EEG59" s="967"/>
      <c r="EEH59" s="967"/>
      <c r="EEI59" s="967"/>
      <c r="EEJ59" s="967"/>
      <c r="EEK59" s="967"/>
      <c r="EEL59" s="967"/>
      <c r="EEM59" s="967"/>
      <c r="EEN59" s="967"/>
      <c r="EEO59" s="967"/>
      <c r="EEP59" s="967"/>
      <c r="EEQ59" s="967"/>
      <c r="EER59" s="967"/>
      <c r="EES59" s="967"/>
      <c r="EET59" s="967"/>
      <c r="EEU59" s="967"/>
      <c r="EEV59" s="967"/>
      <c r="EEW59" s="967"/>
      <c r="EEX59" s="967"/>
      <c r="EEY59" s="967"/>
      <c r="EEZ59" s="967"/>
      <c r="EFA59" s="967"/>
      <c r="EFB59" s="967"/>
      <c r="EFC59" s="967"/>
      <c r="EFD59" s="967"/>
      <c r="EFE59" s="967"/>
      <c r="EFF59" s="967"/>
      <c r="EFG59" s="967"/>
      <c r="EFH59" s="967"/>
      <c r="EFI59" s="967"/>
      <c r="EFJ59" s="967"/>
      <c r="EFK59" s="967"/>
      <c r="EFL59" s="967"/>
      <c r="EFM59" s="967"/>
      <c r="EFN59" s="967"/>
      <c r="EFO59" s="967"/>
      <c r="EFP59" s="967"/>
      <c r="EFQ59" s="967"/>
      <c r="EFR59" s="967"/>
      <c r="EFS59" s="967"/>
      <c r="EFT59" s="967"/>
      <c r="EFU59" s="967"/>
      <c r="EFV59" s="967"/>
      <c r="EFW59" s="967"/>
      <c r="EFX59" s="967"/>
      <c r="EFY59" s="967"/>
      <c r="EFZ59" s="967"/>
      <c r="EGA59" s="967"/>
      <c r="EGB59" s="967"/>
      <c r="EGC59" s="967"/>
      <c r="EGD59" s="967"/>
      <c r="EGE59" s="967"/>
      <c r="EGF59" s="967"/>
      <c r="EGG59" s="967"/>
      <c r="EGH59" s="967"/>
      <c r="EGI59" s="967"/>
      <c r="EGJ59" s="967"/>
      <c r="EGK59" s="967"/>
      <c r="EGL59" s="967"/>
      <c r="EGM59" s="967"/>
      <c r="EGN59" s="967"/>
      <c r="EGO59" s="967"/>
      <c r="EGP59" s="967"/>
      <c r="EGQ59" s="967"/>
      <c r="EGR59" s="967"/>
      <c r="EGS59" s="967"/>
      <c r="EGT59" s="967"/>
      <c r="EGU59" s="967"/>
      <c r="EGV59" s="967"/>
      <c r="EGW59" s="967"/>
      <c r="EGX59" s="967"/>
      <c r="EGY59" s="967"/>
      <c r="EGZ59" s="967"/>
      <c r="EHA59" s="967"/>
      <c r="EHB59" s="967"/>
      <c r="EHC59" s="967"/>
      <c r="EHD59" s="967"/>
      <c r="EHE59" s="967"/>
      <c r="EHF59" s="967"/>
      <c r="EHG59" s="967"/>
      <c r="EHH59" s="967"/>
      <c r="EHI59" s="967"/>
      <c r="EHJ59" s="967"/>
      <c r="EHK59" s="967"/>
      <c r="EHL59" s="967"/>
      <c r="EHM59" s="967"/>
      <c r="EHN59" s="967"/>
      <c r="EHO59" s="967"/>
      <c r="EHP59" s="967"/>
      <c r="EHQ59" s="967"/>
      <c r="EHR59" s="967"/>
      <c r="EHS59" s="967"/>
      <c r="EHT59" s="967"/>
      <c r="EHU59" s="967"/>
      <c r="EHV59" s="967"/>
      <c r="EHW59" s="967"/>
      <c r="EHX59" s="967"/>
      <c r="EHY59" s="967"/>
      <c r="EHZ59" s="967"/>
      <c r="EIA59" s="967"/>
      <c r="EIB59" s="967"/>
      <c r="EIC59" s="967"/>
      <c r="EID59" s="967"/>
      <c r="EIE59" s="967"/>
      <c r="EIF59" s="967"/>
      <c r="EIG59" s="967"/>
      <c r="EIH59" s="967"/>
      <c r="EII59" s="967"/>
      <c r="EIJ59" s="967"/>
      <c r="EIK59" s="967"/>
      <c r="EIL59" s="967"/>
      <c r="EIM59" s="967"/>
      <c r="EIN59" s="967"/>
      <c r="EIO59" s="967"/>
      <c r="EIP59" s="967"/>
      <c r="EIQ59" s="967"/>
      <c r="EIR59" s="967"/>
      <c r="EIS59" s="967"/>
      <c r="EIT59" s="967"/>
      <c r="EIU59" s="967"/>
      <c r="EIV59" s="967"/>
      <c r="EIW59" s="967"/>
      <c r="EIX59" s="967"/>
      <c r="EIY59" s="967"/>
      <c r="EIZ59" s="967"/>
      <c r="EJA59" s="967"/>
      <c r="EJB59" s="967"/>
      <c r="EJC59" s="967"/>
      <c r="EJD59" s="967"/>
      <c r="EJE59" s="967"/>
      <c r="EJF59" s="967"/>
      <c r="EJG59" s="967"/>
      <c r="EJH59" s="967"/>
      <c r="EJI59" s="967"/>
      <c r="EJJ59" s="967"/>
      <c r="EJK59" s="967"/>
      <c r="EJL59" s="967"/>
      <c r="EJM59" s="967"/>
      <c r="EJN59" s="967"/>
      <c r="EJO59" s="967"/>
      <c r="EJP59" s="967"/>
      <c r="EJQ59" s="967"/>
      <c r="EJR59" s="967"/>
      <c r="EJS59" s="967"/>
      <c r="EJT59" s="967"/>
      <c r="EJU59" s="967"/>
      <c r="EJV59" s="967"/>
      <c r="EJW59" s="967"/>
      <c r="EJX59" s="967"/>
      <c r="EJY59" s="967"/>
      <c r="EJZ59" s="967"/>
      <c r="EKA59" s="967"/>
      <c r="EKB59" s="967"/>
      <c r="EKC59" s="967"/>
      <c r="EKD59" s="967"/>
      <c r="EKE59" s="967"/>
      <c r="EKF59" s="967"/>
      <c r="EKG59" s="967"/>
      <c r="EKH59" s="967"/>
      <c r="EKI59" s="967"/>
      <c r="EKJ59" s="967"/>
      <c r="EKK59" s="967"/>
      <c r="EKL59" s="967"/>
      <c r="EKM59" s="967"/>
      <c r="EKN59" s="967"/>
      <c r="EKO59" s="967"/>
      <c r="EKP59" s="967"/>
      <c r="EKQ59" s="967"/>
      <c r="EKR59" s="967"/>
      <c r="EKS59" s="967"/>
      <c r="EKT59" s="967"/>
      <c r="EKU59" s="967"/>
      <c r="EKV59" s="967"/>
      <c r="EKW59" s="967"/>
      <c r="EKX59" s="967"/>
      <c r="EKY59" s="967"/>
      <c r="EKZ59" s="967"/>
      <c r="ELA59" s="967"/>
      <c r="ELB59" s="967"/>
      <c r="ELC59" s="967"/>
      <c r="ELD59" s="967"/>
      <c r="ELE59" s="967"/>
      <c r="ELF59" s="967"/>
      <c r="ELG59" s="967"/>
      <c r="ELH59" s="967"/>
      <c r="ELI59" s="967"/>
      <c r="ELJ59" s="967"/>
      <c r="ELK59" s="967"/>
      <c r="ELL59" s="967"/>
      <c r="ELM59" s="967"/>
      <c r="ELN59" s="967"/>
      <c r="ELO59" s="967"/>
      <c r="ELP59" s="967"/>
      <c r="ELQ59" s="967"/>
      <c r="ELR59" s="967"/>
      <c r="ELS59" s="967"/>
      <c r="ELT59" s="967"/>
      <c r="ELU59" s="967"/>
      <c r="ELV59" s="967"/>
      <c r="ELW59" s="967"/>
      <c r="ELX59" s="967"/>
      <c r="ELY59" s="967"/>
      <c r="ELZ59" s="967"/>
      <c r="EMA59" s="967"/>
      <c r="EMB59" s="967"/>
      <c r="EMC59" s="967"/>
      <c r="EMD59" s="967"/>
      <c r="EME59" s="967"/>
      <c r="EMF59" s="967"/>
      <c r="EMG59" s="967"/>
      <c r="EMH59" s="967"/>
      <c r="EMI59" s="967"/>
      <c r="EMJ59" s="967"/>
      <c r="EMK59" s="967"/>
      <c r="EML59" s="967"/>
      <c r="EMM59" s="967"/>
      <c r="EMN59" s="967"/>
      <c r="EMO59" s="967"/>
      <c r="EMP59" s="967"/>
      <c r="EMQ59" s="967"/>
      <c r="EMR59" s="967"/>
      <c r="EMS59" s="967"/>
      <c r="EMT59" s="967"/>
      <c r="EMU59" s="967"/>
      <c r="EMV59" s="967"/>
      <c r="EMW59" s="967"/>
      <c r="EMX59" s="967"/>
      <c r="EMY59" s="967"/>
      <c r="EMZ59" s="967"/>
      <c r="ENA59" s="967"/>
      <c r="ENB59" s="967"/>
      <c r="ENC59" s="967"/>
      <c r="END59" s="967"/>
      <c r="ENE59" s="967"/>
      <c r="ENF59" s="967"/>
      <c r="ENG59" s="967"/>
      <c r="ENH59" s="967"/>
      <c r="ENI59" s="967"/>
      <c r="ENJ59" s="967"/>
      <c r="ENK59" s="967"/>
      <c r="ENL59" s="967"/>
      <c r="ENM59" s="967"/>
      <c r="ENN59" s="967"/>
      <c r="ENO59" s="967"/>
      <c r="ENP59" s="967"/>
      <c r="ENQ59" s="967"/>
      <c r="ENR59" s="967"/>
      <c r="ENS59" s="967"/>
      <c r="ENT59" s="967"/>
      <c r="ENU59" s="967"/>
      <c r="ENV59" s="967"/>
      <c r="ENW59" s="967"/>
      <c r="ENX59" s="967"/>
      <c r="ENY59" s="967"/>
      <c r="ENZ59" s="967"/>
      <c r="EOA59" s="967"/>
      <c r="EOB59" s="967"/>
      <c r="EOC59" s="967"/>
      <c r="EOD59" s="967"/>
      <c r="EOE59" s="967"/>
      <c r="EOF59" s="967"/>
      <c r="EOG59" s="967"/>
      <c r="EOH59" s="967"/>
      <c r="EOI59" s="967"/>
      <c r="EOJ59" s="967"/>
      <c r="EOK59" s="967"/>
      <c r="EOL59" s="967"/>
      <c r="EOM59" s="967"/>
      <c r="EON59" s="967"/>
      <c r="EOO59" s="967"/>
      <c r="EOP59" s="967"/>
      <c r="EOQ59" s="967"/>
      <c r="EOR59" s="967"/>
      <c r="EOS59" s="967"/>
      <c r="EOT59" s="967"/>
      <c r="EOU59" s="967"/>
      <c r="EOV59" s="967"/>
      <c r="EOW59" s="967"/>
      <c r="EOX59" s="967"/>
      <c r="EOY59" s="967"/>
      <c r="EOZ59" s="967"/>
      <c r="EPA59" s="967"/>
      <c r="EPB59" s="967"/>
      <c r="EPC59" s="967"/>
      <c r="EPD59" s="967"/>
      <c r="EPE59" s="967"/>
      <c r="EPF59" s="967"/>
      <c r="EPG59" s="967"/>
      <c r="EPH59" s="967"/>
      <c r="EPI59" s="967"/>
      <c r="EPJ59" s="967"/>
      <c r="EPK59" s="967"/>
      <c r="EPL59" s="967"/>
      <c r="EPM59" s="967"/>
      <c r="EPN59" s="967"/>
      <c r="EPO59" s="967"/>
      <c r="EPP59" s="967"/>
      <c r="EPQ59" s="967"/>
      <c r="EPR59" s="967"/>
      <c r="EPS59" s="967"/>
      <c r="EPT59" s="967"/>
      <c r="EPU59" s="967"/>
      <c r="EPV59" s="967"/>
      <c r="EPW59" s="967"/>
      <c r="EPX59" s="967"/>
      <c r="EPY59" s="967"/>
      <c r="EPZ59" s="967"/>
      <c r="EQA59" s="967"/>
      <c r="EQB59" s="967"/>
      <c r="EQC59" s="967"/>
      <c r="EQD59" s="967"/>
      <c r="EQE59" s="967"/>
      <c r="EQF59" s="967"/>
      <c r="EQG59" s="967"/>
      <c r="EQH59" s="967"/>
      <c r="EQI59" s="967"/>
      <c r="EQJ59" s="967"/>
      <c r="EQK59" s="967"/>
      <c r="EQL59" s="967"/>
      <c r="EQM59" s="967"/>
      <c r="EQN59" s="967"/>
      <c r="EQO59" s="967"/>
      <c r="EQP59" s="967"/>
      <c r="EQQ59" s="967"/>
      <c r="EQR59" s="967"/>
      <c r="EQS59" s="967"/>
      <c r="EQT59" s="967"/>
      <c r="EQU59" s="967"/>
      <c r="EQV59" s="967"/>
      <c r="EQW59" s="967"/>
      <c r="EQX59" s="967"/>
      <c r="EQY59" s="967"/>
      <c r="EQZ59" s="967"/>
      <c r="ERA59" s="967"/>
      <c r="ERB59" s="967"/>
      <c r="ERC59" s="967"/>
      <c r="ERD59" s="967"/>
      <c r="ERE59" s="967"/>
      <c r="ERF59" s="967"/>
      <c r="ERG59" s="967"/>
      <c r="ERH59" s="967"/>
      <c r="ERI59" s="967"/>
      <c r="ERJ59" s="967"/>
      <c r="ERK59" s="967"/>
      <c r="ERL59" s="967"/>
      <c r="ERM59" s="967"/>
      <c r="ERN59" s="967"/>
      <c r="ERO59" s="967"/>
      <c r="ERP59" s="967"/>
      <c r="ERQ59" s="967"/>
      <c r="ERR59" s="967"/>
      <c r="ERS59" s="967"/>
      <c r="ERT59" s="967"/>
      <c r="ERU59" s="967"/>
      <c r="ERV59" s="967"/>
      <c r="ERW59" s="967"/>
      <c r="ERX59" s="967"/>
      <c r="ERY59" s="967"/>
      <c r="ERZ59" s="967"/>
      <c r="ESA59" s="967"/>
      <c r="ESB59" s="967"/>
      <c r="ESC59" s="967"/>
      <c r="ESD59" s="967"/>
      <c r="ESE59" s="967"/>
      <c r="ESF59" s="967"/>
      <c r="ESG59" s="967"/>
      <c r="ESH59" s="967"/>
      <c r="ESI59" s="967"/>
      <c r="ESJ59" s="967"/>
      <c r="ESK59" s="967"/>
      <c r="ESL59" s="967"/>
      <c r="ESM59" s="967"/>
      <c r="ESN59" s="967"/>
      <c r="ESO59" s="967"/>
      <c r="ESP59" s="967"/>
      <c r="ESQ59" s="967"/>
      <c r="ESR59" s="967"/>
      <c r="ESS59" s="967"/>
      <c r="EST59" s="967"/>
      <c r="ESU59" s="967"/>
      <c r="ESV59" s="967"/>
      <c r="ESW59" s="967"/>
      <c r="ESX59" s="967"/>
      <c r="ESY59" s="967"/>
      <c r="ESZ59" s="967"/>
      <c r="ETA59" s="967"/>
      <c r="ETB59" s="967"/>
      <c r="ETC59" s="967"/>
      <c r="ETD59" s="967"/>
      <c r="ETE59" s="967"/>
      <c r="ETF59" s="967"/>
      <c r="ETG59" s="967"/>
      <c r="ETH59" s="967"/>
      <c r="ETI59" s="967"/>
      <c r="ETJ59" s="967"/>
      <c r="ETK59" s="967"/>
      <c r="ETL59" s="967"/>
      <c r="ETM59" s="967"/>
      <c r="ETN59" s="967"/>
      <c r="ETO59" s="967"/>
      <c r="ETP59" s="967"/>
      <c r="ETQ59" s="967"/>
      <c r="ETR59" s="967"/>
      <c r="ETS59" s="967"/>
      <c r="ETT59" s="967"/>
      <c r="ETU59" s="967"/>
      <c r="ETV59" s="967"/>
      <c r="ETW59" s="967"/>
      <c r="ETX59" s="967"/>
      <c r="ETY59" s="967"/>
      <c r="ETZ59" s="967"/>
      <c r="EUA59" s="967"/>
      <c r="EUB59" s="967"/>
      <c r="EUC59" s="967"/>
      <c r="EUD59" s="967"/>
      <c r="EUE59" s="967"/>
      <c r="EUF59" s="967"/>
      <c r="EUG59" s="967"/>
      <c r="EUH59" s="967"/>
      <c r="EUI59" s="967"/>
      <c r="EUJ59" s="967"/>
      <c r="EUK59" s="967"/>
      <c r="EUL59" s="967"/>
      <c r="EUM59" s="967"/>
      <c r="EUN59" s="967"/>
      <c r="EUO59" s="967"/>
      <c r="EUP59" s="967"/>
      <c r="EUQ59" s="967"/>
      <c r="EUR59" s="967"/>
      <c r="EUS59" s="967"/>
      <c r="EUT59" s="967"/>
      <c r="EUU59" s="967"/>
      <c r="EUV59" s="967"/>
      <c r="EUW59" s="967"/>
      <c r="EUX59" s="967"/>
      <c r="EUY59" s="967"/>
      <c r="EUZ59" s="967"/>
      <c r="EVA59" s="967"/>
      <c r="EVB59" s="967"/>
      <c r="EVC59" s="967"/>
      <c r="EVD59" s="967"/>
      <c r="EVE59" s="967"/>
      <c r="EVF59" s="967"/>
      <c r="EVG59" s="967"/>
      <c r="EVH59" s="967"/>
      <c r="EVI59" s="967"/>
      <c r="EVJ59" s="967"/>
      <c r="EVK59" s="967"/>
      <c r="EVL59" s="967"/>
      <c r="EVM59" s="967"/>
      <c r="EVN59" s="967"/>
      <c r="EVO59" s="967"/>
      <c r="EVP59" s="967"/>
      <c r="EVQ59" s="967"/>
      <c r="EVR59" s="967"/>
      <c r="EVS59" s="967"/>
      <c r="EVT59" s="967"/>
      <c r="EVU59" s="967"/>
      <c r="EVV59" s="967"/>
      <c r="EVW59" s="967"/>
      <c r="EVX59" s="967"/>
      <c r="EVY59" s="967"/>
      <c r="EVZ59" s="967"/>
      <c r="EWA59" s="967"/>
      <c r="EWB59" s="967"/>
      <c r="EWC59" s="967"/>
      <c r="EWD59" s="967"/>
      <c r="EWE59" s="967"/>
      <c r="EWF59" s="967"/>
      <c r="EWG59" s="967"/>
      <c r="EWH59" s="967"/>
      <c r="EWI59" s="967"/>
      <c r="EWJ59" s="967"/>
      <c r="EWK59" s="967"/>
      <c r="EWL59" s="967"/>
      <c r="EWM59" s="967"/>
      <c r="EWN59" s="967"/>
      <c r="EWO59" s="967"/>
      <c r="EWP59" s="967"/>
      <c r="EWQ59" s="967"/>
      <c r="EWR59" s="967"/>
      <c r="EWS59" s="967"/>
      <c r="EWT59" s="967"/>
      <c r="EWU59" s="967"/>
      <c r="EWV59" s="967"/>
      <c r="EWW59" s="967"/>
      <c r="EWX59" s="967"/>
      <c r="EWY59" s="967"/>
      <c r="EWZ59" s="967"/>
      <c r="EXA59" s="967"/>
      <c r="EXB59" s="967"/>
      <c r="EXC59" s="967"/>
      <c r="EXD59" s="967"/>
      <c r="EXE59" s="967"/>
      <c r="EXF59" s="967"/>
      <c r="EXG59" s="967"/>
      <c r="EXH59" s="967"/>
      <c r="EXI59" s="967"/>
      <c r="EXJ59" s="967"/>
      <c r="EXK59" s="967"/>
      <c r="EXL59" s="967"/>
      <c r="EXM59" s="967"/>
      <c r="EXN59" s="967"/>
      <c r="EXO59" s="967"/>
      <c r="EXP59" s="967"/>
      <c r="EXQ59" s="967"/>
      <c r="EXR59" s="967"/>
      <c r="EXS59" s="967"/>
      <c r="EXT59" s="967"/>
      <c r="EXU59" s="967"/>
      <c r="EXV59" s="967"/>
      <c r="EXW59" s="967"/>
      <c r="EXX59" s="967"/>
      <c r="EXY59" s="967"/>
      <c r="EXZ59" s="967"/>
      <c r="EYA59" s="967"/>
      <c r="EYB59" s="967"/>
      <c r="EYC59" s="967"/>
      <c r="EYD59" s="967"/>
      <c r="EYE59" s="967"/>
      <c r="EYF59" s="967"/>
      <c r="EYG59" s="967"/>
      <c r="EYH59" s="967"/>
      <c r="EYI59" s="967"/>
      <c r="EYJ59" s="967"/>
      <c r="EYK59" s="967"/>
      <c r="EYL59" s="967"/>
      <c r="EYM59" s="967"/>
      <c r="EYN59" s="967"/>
      <c r="EYO59" s="967"/>
      <c r="EYP59" s="967"/>
      <c r="EYQ59" s="967"/>
      <c r="EYR59" s="967"/>
      <c r="EYS59" s="967"/>
      <c r="EYT59" s="967"/>
      <c r="EYU59" s="967"/>
      <c r="EYV59" s="967"/>
      <c r="EYW59" s="967"/>
      <c r="EYX59" s="967"/>
      <c r="EYY59" s="967"/>
      <c r="EYZ59" s="967"/>
      <c r="EZA59" s="967"/>
      <c r="EZB59" s="967"/>
      <c r="EZC59" s="967"/>
      <c r="EZD59" s="967"/>
      <c r="EZE59" s="967"/>
      <c r="EZF59" s="967"/>
      <c r="EZG59" s="967"/>
      <c r="EZH59" s="967"/>
      <c r="EZI59" s="967"/>
      <c r="EZJ59" s="967"/>
      <c r="EZK59" s="967"/>
      <c r="EZL59" s="967"/>
      <c r="EZM59" s="967"/>
      <c r="EZN59" s="967"/>
      <c r="EZO59" s="967"/>
      <c r="EZP59" s="967"/>
      <c r="EZQ59" s="967"/>
      <c r="EZR59" s="967"/>
      <c r="EZS59" s="967"/>
      <c r="EZT59" s="967"/>
      <c r="EZU59" s="967"/>
      <c r="EZV59" s="967"/>
      <c r="EZW59" s="967"/>
      <c r="EZX59" s="967"/>
      <c r="EZY59" s="967"/>
      <c r="EZZ59" s="967"/>
      <c r="FAA59" s="967"/>
      <c r="FAB59" s="967"/>
      <c r="FAC59" s="967"/>
      <c r="FAD59" s="967"/>
      <c r="FAE59" s="967"/>
      <c r="FAF59" s="967"/>
      <c r="FAG59" s="967"/>
      <c r="FAH59" s="967"/>
      <c r="FAI59" s="967"/>
      <c r="FAJ59" s="967"/>
      <c r="FAK59" s="967"/>
      <c r="FAL59" s="967"/>
      <c r="FAM59" s="967"/>
      <c r="FAN59" s="967"/>
      <c r="FAO59" s="967"/>
      <c r="FAP59" s="967"/>
      <c r="FAQ59" s="967"/>
      <c r="FAR59" s="967"/>
      <c r="FAS59" s="967"/>
      <c r="FAT59" s="967"/>
      <c r="FAU59" s="967"/>
      <c r="FAV59" s="967"/>
      <c r="FAW59" s="967"/>
      <c r="FAX59" s="967"/>
      <c r="FAY59" s="967"/>
      <c r="FAZ59" s="967"/>
      <c r="FBA59" s="967"/>
      <c r="FBB59" s="967"/>
      <c r="FBC59" s="967"/>
      <c r="FBD59" s="967"/>
      <c r="FBE59" s="967"/>
      <c r="FBF59" s="967"/>
      <c r="FBG59" s="967"/>
      <c r="FBH59" s="967"/>
      <c r="FBI59" s="967"/>
      <c r="FBJ59" s="967"/>
      <c r="FBK59" s="967"/>
      <c r="FBL59" s="967"/>
      <c r="FBM59" s="967"/>
      <c r="FBN59" s="967"/>
      <c r="FBO59" s="967"/>
      <c r="FBP59" s="967"/>
      <c r="FBQ59" s="967"/>
      <c r="FBR59" s="967"/>
      <c r="FBS59" s="967"/>
      <c r="FBT59" s="967"/>
      <c r="FBU59" s="967"/>
      <c r="FBV59" s="967"/>
      <c r="FBW59" s="967"/>
      <c r="FBX59" s="967"/>
      <c r="FBY59" s="967"/>
      <c r="FBZ59" s="967"/>
      <c r="FCA59" s="967"/>
      <c r="FCB59" s="967"/>
      <c r="FCC59" s="967"/>
      <c r="FCD59" s="967"/>
      <c r="FCE59" s="967"/>
      <c r="FCF59" s="967"/>
      <c r="FCG59" s="967"/>
      <c r="FCH59" s="967"/>
      <c r="FCI59" s="967"/>
      <c r="FCJ59" s="967"/>
      <c r="FCK59" s="967"/>
      <c r="FCL59" s="967"/>
      <c r="FCM59" s="967"/>
      <c r="FCN59" s="967"/>
      <c r="FCO59" s="967"/>
      <c r="FCP59" s="967"/>
      <c r="FCQ59" s="967"/>
      <c r="FCR59" s="967"/>
      <c r="FCS59" s="967"/>
      <c r="FCT59" s="967"/>
      <c r="FCU59" s="967"/>
      <c r="FCV59" s="967"/>
      <c r="FCW59" s="967"/>
      <c r="FCX59" s="967"/>
      <c r="FCY59" s="967"/>
      <c r="FCZ59" s="967"/>
      <c r="FDA59" s="967"/>
      <c r="FDB59" s="967"/>
      <c r="FDC59" s="967"/>
      <c r="FDD59" s="967"/>
      <c r="FDE59" s="967"/>
      <c r="FDF59" s="967"/>
      <c r="FDG59" s="967"/>
      <c r="FDH59" s="967"/>
      <c r="FDI59" s="967"/>
      <c r="FDJ59" s="967"/>
      <c r="FDK59" s="967"/>
      <c r="FDL59" s="967"/>
      <c r="FDM59" s="967"/>
      <c r="FDN59" s="967"/>
      <c r="FDO59" s="967"/>
      <c r="FDP59" s="967"/>
      <c r="FDQ59" s="967"/>
      <c r="FDR59" s="967"/>
      <c r="FDS59" s="967"/>
      <c r="FDT59" s="967"/>
      <c r="FDU59" s="967"/>
      <c r="FDV59" s="967"/>
      <c r="FDW59" s="967"/>
      <c r="FDX59" s="967"/>
      <c r="FDY59" s="967"/>
      <c r="FDZ59" s="967"/>
      <c r="FEA59" s="967"/>
      <c r="FEB59" s="967"/>
      <c r="FEC59" s="967"/>
      <c r="FED59" s="967"/>
      <c r="FEE59" s="967"/>
      <c r="FEF59" s="967"/>
      <c r="FEG59" s="967"/>
      <c r="FEH59" s="967"/>
      <c r="FEI59" s="967"/>
      <c r="FEJ59" s="967"/>
      <c r="FEK59" s="967"/>
      <c r="FEL59" s="967"/>
      <c r="FEM59" s="967"/>
      <c r="FEN59" s="967"/>
      <c r="FEO59" s="967"/>
      <c r="FEP59" s="967"/>
      <c r="FEQ59" s="967"/>
      <c r="FER59" s="967"/>
      <c r="FES59" s="967"/>
      <c r="FET59" s="967"/>
      <c r="FEU59" s="967"/>
      <c r="FEV59" s="967"/>
      <c r="FEW59" s="967"/>
      <c r="FEX59" s="967"/>
      <c r="FEY59" s="967"/>
      <c r="FEZ59" s="967"/>
      <c r="FFA59" s="967"/>
      <c r="FFB59" s="967"/>
      <c r="FFC59" s="967"/>
      <c r="FFD59" s="967"/>
      <c r="FFE59" s="967"/>
      <c r="FFF59" s="967"/>
      <c r="FFG59" s="967"/>
      <c r="FFH59" s="967"/>
      <c r="FFI59" s="967"/>
      <c r="FFJ59" s="967"/>
      <c r="FFK59" s="967"/>
      <c r="FFL59" s="967"/>
      <c r="FFM59" s="967"/>
      <c r="FFN59" s="967"/>
      <c r="FFO59" s="967"/>
      <c r="FFP59" s="967"/>
      <c r="FFQ59" s="967"/>
      <c r="FFR59" s="967"/>
      <c r="FFS59" s="967"/>
      <c r="FFT59" s="967"/>
      <c r="FFU59" s="967"/>
      <c r="FFV59" s="967"/>
      <c r="FFW59" s="967"/>
      <c r="FFX59" s="967"/>
      <c r="FFY59" s="967"/>
      <c r="FFZ59" s="967"/>
      <c r="FGA59" s="967"/>
      <c r="FGB59" s="967"/>
      <c r="FGC59" s="967"/>
      <c r="FGD59" s="967"/>
      <c r="FGE59" s="967"/>
      <c r="FGF59" s="967"/>
      <c r="FGG59" s="967"/>
      <c r="FGH59" s="967"/>
      <c r="FGI59" s="967"/>
      <c r="FGJ59" s="967"/>
      <c r="FGK59" s="967"/>
      <c r="FGL59" s="967"/>
      <c r="FGM59" s="967"/>
      <c r="FGN59" s="967"/>
      <c r="FGO59" s="967"/>
      <c r="FGP59" s="967"/>
      <c r="FGQ59" s="967"/>
      <c r="FGR59" s="967"/>
      <c r="FGS59" s="967"/>
      <c r="FGT59" s="967"/>
      <c r="FGU59" s="967"/>
      <c r="FGV59" s="967"/>
      <c r="FGW59" s="967"/>
      <c r="FGX59" s="967"/>
      <c r="FGY59" s="967"/>
      <c r="FGZ59" s="967"/>
      <c r="FHA59" s="967"/>
      <c r="FHB59" s="967"/>
      <c r="FHC59" s="967"/>
      <c r="FHD59" s="967"/>
      <c r="FHE59" s="967"/>
      <c r="FHF59" s="967"/>
      <c r="FHG59" s="967"/>
      <c r="FHH59" s="967"/>
      <c r="FHI59" s="967"/>
      <c r="FHJ59" s="967"/>
      <c r="FHK59" s="967"/>
      <c r="FHL59" s="967"/>
      <c r="FHM59" s="967"/>
      <c r="FHN59" s="967"/>
      <c r="FHO59" s="967"/>
      <c r="FHP59" s="967"/>
      <c r="FHQ59" s="967"/>
      <c r="FHR59" s="967"/>
      <c r="FHS59" s="967"/>
      <c r="FHT59" s="967"/>
      <c r="FHU59" s="967"/>
      <c r="FHV59" s="967"/>
      <c r="FHW59" s="967"/>
      <c r="FHX59" s="967"/>
      <c r="FHY59" s="967"/>
      <c r="FHZ59" s="967"/>
      <c r="FIA59" s="967"/>
      <c r="FIB59" s="967"/>
      <c r="FIC59" s="967"/>
      <c r="FID59" s="967"/>
      <c r="FIE59" s="967"/>
      <c r="FIF59" s="967"/>
      <c r="FIG59" s="967"/>
      <c r="FIH59" s="967"/>
      <c r="FII59" s="967"/>
      <c r="FIJ59" s="967"/>
      <c r="FIK59" s="967"/>
      <c r="FIL59" s="967"/>
      <c r="FIM59" s="967"/>
      <c r="FIN59" s="967"/>
      <c r="FIO59" s="967"/>
      <c r="FIP59" s="967"/>
      <c r="FIQ59" s="967"/>
      <c r="FIR59" s="967"/>
      <c r="FIS59" s="967"/>
      <c r="FIT59" s="967"/>
      <c r="FIU59" s="967"/>
      <c r="FIV59" s="967"/>
      <c r="FIW59" s="967"/>
      <c r="FIX59" s="967"/>
      <c r="FIY59" s="967"/>
      <c r="FIZ59" s="967"/>
      <c r="FJA59" s="967"/>
      <c r="FJB59" s="967"/>
      <c r="FJC59" s="967"/>
      <c r="FJD59" s="967"/>
      <c r="FJE59" s="967"/>
      <c r="FJF59" s="967"/>
      <c r="FJG59" s="967"/>
      <c r="FJH59" s="967"/>
      <c r="FJI59" s="967"/>
      <c r="FJJ59" s="967"/>
      <c r="FJK59" s="967"/>
      <c r="FJL59" s="967"/>
      <c r="FJM59" s="967"/>
      <c r="FJN59" s="967"/>
      <c r="FJO59" s="967"/>
      <c r="FJP59" s="967"/>
      <c r="FJQ59" s="967"/>
      <c r="FJR59" s="967"/>
      <c r="FJS59" s="967"/>
      <c r="FJT59" s="967"/>
      <c r="FJU59" s="967"/>
      <c r="FJV59" s="967"/>
      <c r="FJW59" s="967"/>
      <c r="FJX59" s="967"/>
      <c r="FJY59" s="967"/>
      <c r="FJZ59" s="967"/>
      <c r="FKA59" s="967"/>
      <c r="FKB59" s="967"/>
      <c r="FKC59" s="967"/>
      <c r="FKD59" s="967"/>
      <c r="FKE59" s="967"/>
      <c r="FKF59" s="967"/>
      <c r="FKG59" s="967"/>
      <c r="FKH59" s="967"/>
      <c r="FKI59" s="967"/>
      <c r="FKJ59" s="967"/>
      <c r="FKK59" s="967"/>
      <c r="FKL59" s="967"/>
      <c r="FKM59" s="967"/>
      <c r="FKN59" s="967"/>
      <c r="FKO59" s="967"/>
      <c r="FKP59" s="967"/>
      <c r="FKQ59" s="967"/>
      <c r="FKR59" s="967"/>
      <c r="FKS59" s="967"/>
      <c r="FKT59" s="967"/>
      <c r="FKU59" s="967"/>
      <c r="FKV59" s="967"/>
      <c r="FKW59" s="967"/>
      <c r="FKX59" s="967"/>
      <c r="FKY59" s="967"/>
      <c r="FKZ59" s="967"/>
      <c r="FLA59" s="967"/>
      <c r="FLB59" s="967"/>
      <c r="FLC59" s="967"/>
      <c r="FLD59" s="967"/>
      <c r="FLE59" s="967"/>
      <c r="FLF59" s="967"/>
      <c r="FLG59" s="967"/>
      <c r="FLH59" s="967"/>
      <c r="FLI59" s="967"/>
      <c r="FLJ59" s="967"/>
      <c r="FLK59" s="967"/>
      <c r="FLL59" s="967"/>
      <c r="FLM59" s="967"/>
      <c r="FLN59" s="967"/>
      <c r="FLO59" s="967"/>
      <c r="FLP59" s="967"/>
      <c r="FLQ59" s="967"/>
      <c r="FLR59" s="967"/>
      <c r="FLS59" s="967"/>
      <c r="FLT59" s="967"/>
      <c r="FLU59" s="967"/>
      <c r="FLV59" s="967"/>
      <c r="FLW59" s="967"/>
      <c r="FLX59" s="967"/>
      <c r="FLY59" s="967"/>
      <c r="FLZ59" s="967"/>
      <c r="FMA59" s="967"/>
      <c r="FMB59" s="967"/>
      <c r="FMC59" s="967"/>
      <c r="FMD59" s="967"/>
      <c r="FME59" s="967"/>
      <c r="FMF59" s="967"/>
      <c r="FMG59" s="967"/>
      <c r="FMH59" s="967"/>
      <c r="FMI59" s="967"/>
      <c r="FMJ59" s="967"/>
      <c r="FMK59" s="967"/>
      <c r="FML59" s="967"/>
      <c r="FMM59" s="967"/>
      <c r="FMN59" s="967"/>
      <c r="FMO59" s="967"/>
      <c r="FMP59" s="967"/>
      <c r="FMQ59" s="967"/>
      <c r="FMR59" s="967"/>
      <c r="FMS59" s="967"/>
      <c r="FMT59" s="967"/>
      <c r="FMU59" s="967"/>
      <c r="FMV59" s="967"/>
      <c r="FMW59" s="967"/>
      <c r="FMX59" s="967"/>
      <c r="FMY59" s="967"/>
      <c r="FMZ59" s="967"/>
      <c r="FNA59" s="967"/>
      <c r="FNB59" s="967"/>
      <c r="FNC59" s="967"/>
      <c r="FND59" s="967"/>
      <c r="FNE59" s="967"/>
      <c r="FNF59" s="967"/>
      <c r="FNG59" s="967"/>
      <c r="FNH59" s="967"/>
      <c r="FNI59" s="967"/>
      <c r="FNJ59" s="967"/>
      <c r="FNK59" s="967"/>
      <c r="FNL59" s="967"/>
      <c r="FNM59" s="967"/>
      <c r="FNN59" s="967"/>
      <c r="FNO59" s="967"/>
      <c r="FNP59" s="967"/>
      <c r="FNQ59" s="967"/>
      <c r="FNR59" s="967"/>
      <c r="FNS59" s="967"/>
      <c r="FNT59" s="967"/>
      <c r="FNU59" s="967"/>
      <c r="FNV59" s="967"/>
      <c r="FNW59" s="967"/>
      <c r="FNX59" s="967"/>
      <c r="FNY59" s="967"/>
      <c r="FNZ59" s="967"/>
      <c r="FOA59" s="967"/>
      <c r="FOB59" s="967"/>
      <c r="FOC59" s="967"/>
      <c r="FOD59" s="967"/>
      <c r="FOE59" s="967"/>
      <c r="FOF59" s="967"/>
      <c r="FOG59" s="967"/>
      <c r="FOH59" s="967"/>
      <c r="FOI59" s="967"/>
      <c r="FOJ59" s="967"/>
      <c r="FOK59" s="967"/>
      <c r="FOL59" s="967"/>
      <c r="FOM59" s="967"/>
      <c r="FON59" s="967"/>
      <c r="FOO59" s="967"/>
      <c r="FOP59" s="967"/>
      <c r="FOQ59" s="967"/>
      <c r="FOR59" s="967"/>
      <c r="FOS59" s="967"/>
      <c r="FOT59" s="967"/>
      <c r="FOU59" s="967"/>
      <c r="FOV59" s="967"/>
      <c r="FOW59" s="967"/>
      <c r="FOX59" s="967"/>
      <c r="FOY59" s="967"/>
      <c r="FOZ59" s="967"/>
      <c r="FPA59" s="967"/>
      <c r="FPB59" s="967"/>
      <c r="FPC59" s="967"/>
      <c r="FPD59" s="967"/>
      <c r="FPE59" s="967"/>
      <c r="FPF59" s="967"/>
      <c r="FPG59" s="967"/>
      <c r="FPH59" s="967"/>
      <c r="FPI59" s="967"/>
      <c r="FPJ59" s="967"/>
      <c r="FPK59" s="967"/>
      <c r="FPL59" s="967"/>
      <c r="FPM59" s="967"/>
      <c r="FPN59" s="967"/>
      <c r="FPO59" s="967"/>
      <c r="FPP59" s="967"/>
      <c r="FPQ59" s="967"/>
      <c r="FPR59" s="967"/>
      <c r="FPS59" s="967"/>
      <c r="FPT59" s="967"/>
      <c r="FPU59" s="967"/>
      <c r="FPV59" s="967"/>
      <c r="FPW59" s="967"/>
      <c r="FPX59" s="967"/>
      <c r="FPY59" s="967"/>
      <c r="FPZ59" s="967"/>
      <c r="FQA59" s="967"/>
      <c r="FQB59" s="967"/>
      <c r="FQC59" s="967"/>
      <c r="FQD59" s="967"/>
      <c r="FQE59" s="967"/>
      <c r="FQF59" s="967"/>
      <c r="FQG59" s="967"/>
      <c r="FQH59" s="967"/>
      <c r="FQI59" s="967"/>
      <c r="FQJ59" s="967"/>
      <c r="FQK59" s="967"/>
      <c r="FQL59" s="967"/>
      <c r="FQM59" s="967"/>
      <c r="FQN59" s="967"/>
      <c r="FQO59" s="967"/>
      <c r="FQP59" s="967"/>
      <c r="FQQ59" s="967"/>
      <c r="FQR59" s="967"/>
      <c r="FQS59" s="967"/>
      <c r="FQT59" s="967"/>
      <c r="FQU59" s="967"/>
      <c r="FQV59" s="967"/>
      <c r="FQW59" s="967"/>
      <c r="FQX59" s="967"/>
      <c r="FQY59" s="967"/>
      <c r="FQZ59" s="967"/>
      <c r="FRA59" s="967"/>
      <c r="FRB59" s="967"/>
      <c r="FRC59" s="967"/>
      <c r="FRD59" s="967"/>
      <c r="FRE59" s="967"/>
      <c r="FRF59" s="967"/>
      <c r="FRG59" s="967"/>
      <c r="FRH59" s="967"/>
      <c r="FRI59" s="967"/>
      <c r="FRJ59" s="967"/>
      <c r="FRK59" s="967"/>
      <c r="FRL59" s="967"/>
      <c r="FRM59" s="967"/>
      <c r="FRN59" s="967"/>
      <c r="FRO59" s="967"/>
      <c r="FRP59" s="967"/>
      <c r="FRQ59" s="967"/>
      <c r="FRR59" s="967"/>
      <c r="FRS59" s="967"/>
      <c r="FRT59" s="967"/>
      <c r="FRU59" s="967"/>
      <c r="FRV59" s="967"/>
      <c r="FRW59" s="967"/>
      <c r="FRX59" s="967"/>
      <c r="FRY59" s="967"/>
      <c r="FRZ59" s="967"/>
      <c r="FSA59" s="967"/>
      <c r="FSB59" s="967"/>
      <c r="FSC59" s="967"/>
      <c r="FSD59" s="967"/>
      <c r="FSE59" s="967"/>
      <c r="FSF59" s="967"/>
      <c r="FSG59" s="967"/>
      <c r="FSH59" s="967"/>
      <c r="FSI59" s="967"/>
      <c r="FSJ59" s="967"/>
      <c r="FSK59" s="967"/>
      <c r="FSL59" s="967"/>
      <c r="FSM59" s="967"/>
      <c r="FSN59" s="967"/>
      <c r="FSO59" s="967"/>
      <c r="FSP59" s="967"/>
      <c r="FSQ59" s="967"/>
      <c r="FSR59" s="967"/>
      <c r="FSS59" s="967"/>
      <c r="FST59" s="967"/>
      <c r="FSU59" s="967"/>
      <c r="FSV59" s="967"/>
      <c r="FSW59" s="967"/>
      <c r="FSX59" s="967"/>
      <c r="FSY59" s="967"/>
      <c r="FSZ59" s="967"/>
      <c r="FTA59" s="967"/>
      <c r="FTB59" s="967"/>
      <c r="FTC59" s="967"/>
      <c r="FTD59" s="967"/>
      <c r="FTE59" s="967"/>
      <c r="FTF59" s="967"/>
      <c r="FTG59" s="967"/>
      <c r="FTH59" s="967"/>
      <c r="FTI59" s="967"/>
      <c r="FTJ59" s="967"/>
      <c r="FTK59" s="967"/>
      <c r="FTL59" s="967"/>
      <c r="FTM59" s="967"/>
      <c r="FTN59" s="967"/>
      <c r="FTO59" s="967"/>
      <c r="FTP59" s="967"/>
      <c r="FTQ59" s="967"/>
      <c r="FTR59" s="967"/>
      <c r="FTS59" s="967"/>
      <c r="FTT59" s="967"/>
      <c r="FTU59" s="967"/>
      <c r="FTV59" s="967"/>
      <c r="FTW59" s="967"/>
      <c r="FTX59" s="967"/>
      <c r="FTY59" s="967"/>
      <c r="FTZ59" s="967"/>
      <c r="FUA59" s="967"/>
      <c r="FUB59" s="967"/>
      <c r="FUC59" s="967"/>
      <c r="FUD59" s="967"/>
      <c r="FUE59" s="967"/>
      <c r="FUF59" s="967"/>
      <c r="FUG59" s="967"/>
      <c r="FUH59" s="967"/>
      <c r="FUI59" s="967"/>
      <c r="FUJ59" s="967"/>
      <c r="FUK59" s="967"/>
      <c r="FUL59" s="967"/>
      <c r="FUM59" s="967"/>
      <c r="FUN59" s="967"/>
      <c r="FUO59" s="967"/>
      <c r="FUP59" s="967"/>
      <c r="FUQ59" s="967"/>
      <c r="FUR59" s="967"/>
      <c r="FUS59" s="967"/>
      <c r="FUT59" s="967"/>
      <c r="FUU59" s="967"/>
      <c r="FUV59" s="967"/>
      <c r="FUW59" s="967"/>
      <c r="FUX59" s="967"/>
      <c r="FUY59" s="967"/>
      <c r="FUZ59" s="967"/>
      <c r="FVA59" s="967"/>
      <c r="FVB59" s="967"/>
      <c r="FVC59" s="967"/>
      <c r="FVD59" s="967"/>
      <c r="FVE59" s="967"/>
      <c r="FVF59" s="967"/>
      <c r="FVG59" s="967"/>
      <c r="FVH59" s="967"/>
      <c r="FVI59" s="967"/>
      <c r="FVJ59" s="967"/>
      <c r="FVK59" s="967"/>
      <c r="FVL59" s="967"/>
      <c r="FVM59" s="967"/>
      <c r="FVN59" s="967"/>
      <c r="FVO59" s="967"/>
      <c r="FVP59" s="967"/>
      <c r="FVQ59" s="967"/>
      <c r="FVR59" s="967"/>
      <c r="FVS59" s="967"/>
      <c r="FVT59" s="967"/>
      <c r="FVU59" s="967"/>
      <c r="FVV59" s="967"/>
      <c r="FVW59" s="967"/>
      <c r="FVX59" s="967"/>
      <c r="FVY59" s="967"/>
      <c r="FVZ59" s="967"/>
      <c r="FWA59" s="967"/>
      <c r="FWB59" s="967"/>
      <c r="FWC59" s="967"/>
      <c r="FWD59" s="967"/>
      <c r="FWE59" s="967"/>
      <c r="FWF59" s="967"/>
      <c r="FWG59" s="967"/>
      <c r="FWH59" s="967"/>
      <c r="FWI59" s="967"/>
      <c r="FWJ59" s="967"/>
      <c r="FWK59" s="967"/>
      <c r="FWL59" s="967"/>
      <c r="FWM59" s="967"/>
      <c r="FWN59" s="967"/>
      <c r="FWO59" s="967"/>
      <c r="FWP59" s="967"/>
      <c r="FWQ59" s="967"/>
      <c r="FWR59" s="967"/>
      <c r="FWS59" s="967"/>
      <c r="FWT59" s="967"/>
      <c r="FWU59" s="967"/>
      <c r="FWV59" s="967"/>
      <c r="FWW59" s="967"/>
      <c r="FWX59" s="967"/>
      <c r="FWY59" s="967"/>
      <c r="FWZ59" s="967"/>
      <c r="FXA59" s="967"/>
      <c r="FXB59" s="967"/>
      <c r="FXC59" s="967"/>
      <c r="FXD59" s="967"/>
      <c r="FXE59" s="967"/>
      <c r="FXF59" s="967"/>
      <c r="FXG59" s="967"/>
      <c r="FXH59" s="967"/>
      <c r="FXI59" s="967"/>
      <c r="FXJ59" s="967"/>
      <c r="FXK59" s="967"/>
      <c r="FXL59" s="967"/>
      <c r="FXM59" s="967"/>
      <c r="FXN59" s="967"/>
      <c r="FXO59" s="967"/>
      <c r="FXP59" s="967"/>
      <c r="FXQ59" s="967"/>
      <c r="FXR59" s="967"/>
      <c r="FXS59" s="967"/>
      <c r="FXT59" s="967"/>
      <c r="FXU59" s="967"/>
      <c r="FXV59" s="967"/>
      <c r="FXW59" s="967"/>
      <c r="FXX59" s="967"/>
      <c r="FXY59" s="967"/>
      <c r="FXZ59" s="967"/>
      <c r="FYA59" s="967"/>
      <c r="FYB59" s="967"/>
      <c r="FYC59" s="967"/>
      <c r="FYD59" s="967"/>
      <c r="FYE59" s="967"/>
      <c r="FYF59" s="967"/>
      <c r="FYG59" s="967"/>
      <c r="FYH59" s="967"/>
      <c r="FYI59" s="967"/>
      <c r="FYJ59" s="967"/>
      <c r="FYK59" s="967"/>
      <c r="FYL59" s="967"/>
      <c r="FYM59" s="967"/>
      <c r="FYN59" s="967"/>
      <c r="FYO59" s="967"/>
      <c r="FYP59" s="967"/>
      <c r="FYQ59" s="967"/>
      <c r="FYR59" s="967"/>
      <c r="FYS59" s="967"/>
      <c r="FYT59" s="967"/>
      <c r="FYU59" s="967"/>
      <c r="FYV59" s="967"/>
      <c r="FYW59" s="967"/>
      <c r="FYX59" s="967"/>
      <c r="FYY59" s="967"/>
      <c r="FYZ59" s="967"/>
      <c r="FZA59" s="967"/>
      <c r="FZB59" s="967"/>
      <c r="FZC59" s="967"/>
      <c r="FZD59" s="967"/>
      <c r="FZE59" s="967"/>
      <c r="FZF59" s="967"/>
      <c r="FZG59" s="967"/>
      <c r="FZH59" s="967"/>
      <c r="FZI59" s="967"/>
      <c r="FZJ59" s="967"/>
      <c r="FZK59" s="967"/>
      <c r="FZL59" s="967"/>
      <c r="FZM59" s="967"/>
      <c r="FZN59" s="967"/>
      <c r="FZO59" s="967"/>
      <c r="FZP59" s="967"/>
      <c r="FZQ59" s="967"/>
      <c r="FZR59" s="967"/>
      <c r="FZS59" s="967"/>
      <c r="FZT59" s="967"/>
      <c r="FZU59" s="967"/>
      <c r="FZV59" s="967"/>
      <c r="FZW59" s="967"/>
      <c r="FZX59" s="967"/>
      <c r="FZY59" s="967"/>
      <c r="FZZ59" s="967"/>
      <c r="GAA59" s="967"/>
      <c r="GAB59" s="967"/>
      <c r="GAC59" s="967"/>
      <c r="GAD59" s="967"/>
      <c r="GAE59" s="967"/>
      <c r="GAF59" s="967"/>
      <c r="GAG59" s="967"/>
      <c r="GAH59" s="967"/>
      <c r="GAI59" s="967"/>
      <c r="GAJ59" s="967"/>
      <c r="GAK59" s="967"/>
      <c r="GAL59" s="967"/>
      <c r="GAM59" s="967"/>
      <c r="GAN59" s="967"/>
      <c r="GAO59" s="967"/>
      <c r="GAP59" s="967"/>
      <c r="GAQ59" s="967"/>
      <c r="GAR59" s="967"/>
      <c r="GAS59" s="967"/>
      <c r="GAT59" s="967"/>
      <c r="GAU59" s="967"/>
      <c r="GAV59" s="967"/>
      <c r="GAW59" s="967"/>
      <c r="GAX59" s="967"/>
      <c r="GAY59" s="967"/>
      <c r="GAZ59" s="967"/>
      <c r="GBA59" s="967"/>
      <c r="GBB59" s="967"/>
      <c r="GBC59" s="967"/>
      <c r="GBD59" s="967"/>
      <c r="GBE59" s="967"/>
      <c r="GBF59" s="967"/>
      <c r="GBG59" s="967"/>
      <c r="GBH59" s="967"/>
      <c r="GBI59" s="967"/>
      <c r="GBJ59" s="967"/>
      <c r="GBK59" s="967"/>
      <c r="GBL59" s="967"/>
      <c r="GBM59" s="967"/>
      <c r="GBN59" s="967"/>
      <c r="GBO59" s="967"/>
      <c r="GBP59" s="967"/>
      <c r="GBQ59" s="967"/>
      <c r="GBR59" s="967"/>
      <c r="GBS59" s="967"/>
      <c r="GBT59" s="967"/>
      <c r="GBU59" s="967"/>
      <c r="GBV59" s="967"/>
      <c r="GBW59" s="967"/>
      <c r="GBX59" s="967"/>
      <c r="GBY59" s="967"/>
      <c r="GBZ59" s="967"/>
      <c r="GCA59" s="967"/>
      <c r="GCB59" s="967"/>
      <c r="GCC59" s="967"/>
      <c r="GCD59" s="967"/>
      <c r="GCE59" s="967"/>
      <c r="GCF59" s="967"/>
      <c r="GCG59" s="967"/>
      <c r="GCH59" s="967"/>
      <c r="GCI59" s="967"/>
      <c r="GCJ59" s="967"/>
      <c r="GCK59" s="967"/>
      <c r="GCL59" s="967"/>
      <c r="GCM59" s="967"/>
      <c r="GCN59" s="967"/>
      <c r="GCO59" s="967"/>
      <c r="GCP59" s="967"/>
      <c r="GCQ59" s="967"/>
      <c r="GCR59" s="967"/>
      <c r="GCS59" s="967"/>
      <c r="GCT59" s="967"/>
      <c r="GCU59" s="967"/>
      <c r="GCV59" s="967"/>
      <c r="GCW59" s="967"/>
      <c r="GCX59" s="967"/>
      <c r="GCY59" s="967"/>
      <c r="GCZ59" s="967"/>
      <c r="GDA59" s="967"/>
      <c r="GDB59" s="967"/>
      <c r="GDC59" s="967"/>
      <c r="GDD59" s="967"/>
      <c r="GDE59" s="967"/>
      <c r="GDF59" s="967"/>
      <c r="GDG59" s="967"/>
      <c r="GDH59" s="967"/>
      <c r="GDI59" s="967"/>
      <c r="GDJ59" s="967"/>
      <c r="GDK59" s="967"/>
      <c r="GDL59" s="967"/>
      <c r="GDM59" s="967"/>
      <c r="GDN59" s="967"/>
      <c r="GDO59" s="967"/>
      <c r="GDP59" s="967"/>
      <c r="GDQ59" s="967"/>
      <c r="GDR59" s="967"/>
      <c r="GDS59" s="967"/>
      <c r="GDT59" s="967"/>
      <c r="GDU59" s="967"/>
      <c r="GDV59" s="967"/>
      <c r="GDW59" s="967"/>
      <c r="GDX59" s="967"/>
      <c r="GDY59" s="967"/>
      <c r="GDZ59" s="967"/>
      <c r="GEA59" s="967"/>
      <c r="GEB59" s="967"/>
      <c r="GEC59" s="967"/>
      <c r="GED59" s="967"/>
      <c r="GEE59" s="967"/>
      <c r="GEF59" s="967"/>
      <c r="GEG59" s="967"/>
      <c r="GEH59" s="967"/>
      <c r="GEI59" s="967"/>
      <c r="GEJ59" s="967"/>
      <c r="GEK59" s="967"/>
      <c r="GEL59" s="967"/>
      <c r="GEM59" s="967"/>
      <c r="GEN59" s="967"/>
      <c r="GEO59" s="967"/>
      <c r="GEP59" s="967"/>
      <c r="GEQ59" s="967"/>
      <c r="GER59" s="967"/>
      <c r="GES59" s="967"/>
      <c r="GET59" s="967"/>
      <c r="GEU59" s="967"/>
      <c r="GEV59" s="967"/>
      <c r="GEW59" s="967"/>
      <c r="GEX59" s="967"/>
      <c r="GEY59" s="967"/>
      <c r="GEZ59" s="967"/>
      <c r="GFA59" s="967"/>
      <c r="GFB59" s="967"/>
      <c r="GFC59" s="967"/>
      <c r="GFD59" s="967"/>
      <c r="GFE59" s="967"/>
      <c r="GFF59" s="967"/>
      <c r="GFG59" s="967"/>
      <c r="GFH59" s="967"/>
      <c r="GFI59" s="967"/>
      <c r="GFJ59" s="967"/>
      <c r="GFK59" s="967"/>
      <c r="GFL59" s="967"/>
      <c r="GFM59" s="967"/>
      <c r="GFN59" s="967"/>
      <c r="GFO59" s="967"/>
      <c r="GFP59" s="967"/>
      <c r="GFQ59" s="967"/>
      <c r="GFR59" s="967"/>
      <c r="GFS59" s="967"/>
      <c r="GFT59" s="967"/>
      <c r="GFU59" s="967"/>
      <c r="GFV59" s="967"/>
      <c r="GFW59" s="967"/>
      <c r="GFX59" s="967"/>
      <c r="GFY59" s="967"/>
      <c r="GFZ59" s="967"/>
      <c r="GGA59" s="967"/>
      <c r="GGB59" s="967"/>
      <c r="GGC59" s="967"/>
      <c r="GGD59" s="967"/>
      <c r="GGE59" s="967"/>
      <c r="GGF59" s="967"/>
      <c r="GGG59" s="967"/>
      <c r="GGH59" s="967"/>
      <c r="GGI59" s="967"/>
      <c r="GGJ59" s="967"/>
      <c r="GGK59" s="967"/>
      <c r="GGL59" s="967"/>
      <c r="GGM59" s="967"/>
      <c r="GGN59" s="967"/>
      <c r="GGO59" s="967"/>
      <c r="GGP59" s="967"/>
      <c r="GGQ59" s="967"/>
      <c r="GGR59" s="967"/>
      <c r="GGS59" s="967"/>
      <c r="GGT59" s="967"/>
      <c r="GGU59" s="967"/>
      <c r="GGV59" s="967"/>
      <c r="GGW59" s="967"/>
      <c r="GGX59" s="967"/>
      <c r="GGY59" s="967"/>
      <c r="GGZ59" s="967"/>
      <c r="GHA59" s="967"/>
      <c r="GHB59" s="967"/>
      <c r="GHC59" s="967"/>
      <c r="GHD59" s="967"/>
      <c r="GHE59" s="967"/>
      <c r="GHF59" s="967"/>
      <c r="GHG59" s="967"/>
      <c r="GHH59" s="967"/>
      <c r="GHI59" s="967"/>
      <c r="GHJ59" s="967"/>
      <c r="GHK59" s="967"/>
      <c r="GHL59" s="967"/>
      <c r="GHM59" s="967"/>
      <c r="GHN59" s="967"/>
      <c r="GHO59" s="967"/>
      <c r="GHP59" s="967"/>
      <c r="GHQ59" s="967"/>
      <c r="GHR59" s="967"/>
      <c r="GHS59" s="967"/>
      <c r="GHT59" s="967"/>
      <c r="GHU59" s="967"/>
      <c r="GHV59" s="967"/>
      <c r="GHW59" s="967"/>
      <c r="GHX59" s="967"/>
      <c r="GHY59" s="967"/>
      <c r="GHZ59" s="967"/>
      <c r="GIA59" s="967"/>
      <c r="GIB59" s="967"/>
      <c r="GIC59" s="967"/>
      <c r="GID59" s="967"/>
      <c r="GIE59" s="967"/>
      <c r="GIF59" s="967"/>
      <c r="GIG59" s="967"/>
      <c r="GIH59" s="967"/>
      <c r="GII59" s="967"/>
      <c r="GIJ59" s="967"/>
      <c r="GIK59" s="967"/>
      <c r="GIL59" s="967"/>
      <c r="GIM59" s="967"/>
      <c r="GIN59" s="967"/>
      <c r="GIO59" s="967"/>
      <c r="GIP59" s="967"/>
      <c r="GIQ59" s="967"/>
      <c r="GIR59" s="967"/>
      <c r="GIS59" s="967"/>
      <c r="GIT59" s="967"/>
      <c r="GIU59" s="967"/>
      <c r="GIV59" s="967"/>
      <c r="GIW59" s="967"/>
      <c r="GIX59" s="967"/>
      <c r="GIY59" s="967"/>
      <c r="GIZ59" s="967"/>
      <c r="GJA59" s="967"/>
      <c r="GJB59" s="967"/>
      <c r="GJC59" s="967"/>
      <c r="GJD59" s="967"/>
      <c r="GJE59" s="967"/>
      <c r="GJF59" s="967"/>
      <c r="GJG59" s="967"/>
      <c r="GJH59" s="967"/>
      <c r="GJI59" s="967"/>
      <c r="GJJ59" s="967"/>
      <c r="GJK59" s="967"/>
      <c r="GJL59" s="967"/>
      <c r="GJM59" s="967"/>
      <c r="GJN59" s="967"/>
      <c r="GJO59" s="967"/>
      <c r="GJP59" s="967"/>
      <c r="GJQ59" s="967"/>
      <c r="GJR59" s="967"/>
      <c r="GJS59" s="967"/>
      <c r="GJT59" s="967"/>
      <c r="GJU59" s="967"/>
      <c r="GJV59" s="967"/>
      <c r="GJW59" s="967"/>
      <c r="GJX59" s="967"/>
      <c r="GJY59" s="967"/>
      <c r="GJZ59" s="967"/>
      <c r="GKA59" s="967"/>
      <c r="GKB59" s="967"/>
      <c r="GKC59" s="967"/>
      <c r="GKD59" s="967"/>
      <c r="GKE59" s="967"/>
      <c r="GKF59" s="967"/>
      <c r="GKG59" s="967"/>
      <c r="GKH59" s="967"/>
      <c r="GKI59" s="967"/>
      <c r="GKJ59" s="967"/>
      <c r="GKK59" s="967"/>
      <c r="GKL59" s="967"/>
      <c r="GKM59" s="967"/>
      <c r="GKN59" s="967"/>
      <c r="GKO59" s="967"/>
      <c r="GKP59" s="967"/>
      <c r="GKQ59" s="967"/>
      <c r="GKR59" s="967"/>
      <c r="GKS59" s="967"/>
      <c r="GKT59" s="967"/>
      <c r="GKU59" s="967"/>
      <c r="GKV59" s="967"/>
      <c r="GKW59" s="967"/>
      <c r="GKX59" s="967"/>
      <c r="GKY59" s="967"/>
      <c r="GKZ59" s="967"/>
      <c r="GLA59" s="967"/>
      <c r="GLB59" s="967"/>
      <c r="GLC59" s="967"/>
      <c r="GLD59" s="967"/>
      <c r="GLE59" s="967"/>
      <c r="GLF59" s="967"/>
      <c r="GLG59" s="967"/>
      <c r="GLH59" s="967"/>
      <c r="GLI59" s="967"/>
      <c r="GLJ59" s="967"/>
      <c r="GLK59" s="967"/>
      <c r="GLL59" s="967"/>
      <c r="GLM59" s="967"/>
      <c r="GLN59" s="967"/>
      <c r="GLO59" s="967"/>
      <c r="GLP59" s="967"/>
      <c r="GLQ59" s="967"/>
      <c r="GLR59" s="967"/>
      <c r="GLS59" s="967"/>
      <c r="GLT59" s="967"/>
      <c r="GLU59" s="967"/>
      <c r="GLV59" s="967"/>
      <c r="GLW59" s="967"/>
      <c r="GLX59" s="967"/>
      <c r="GLY59" s="967"/>
      <c r="GLZ59" s="967"/>
      <c r="GMA59" s="967"/>
      <c r="GMB59" s="967"/>
      <c r="GMC59" s="967"/>
      <c r="GMD59" s="967"/>
      <c r="GME59" s="967"/>
      <c r="GMF59" s="967"/>
      <c r="GMG59" s="967"/>
      <c r="GMH59" s="967"/>
      <c r="GMI59" s="967"/>
      <c r="GMJ59" s="967"/>
      <c r="GMK59" s="967"/>
      <c r="GML59" s="967"/>
      <c r="GMM59" s="967"/>
      <c r="GMN59" s="967"/>
      <c r="GMO59" s="967"/>
      <c r="GMP59" s="967"/>
      <c r="GMQ59" s="967"/>
      <c r="GMR59" s="967"/>
      <c r="GMS59" s="967"/>
      <c r="GMT59" s="967"/>
      <c r="GMU59" s="967"/>
      <c r="GMV59" s="967"/>
      <c r="GMW59" s="967"/>
      <c r="GMX59" s="967"/>
      <c r="GMY59" s="967"/>
      <c r="GMZ59" s="967"/>
      <c r="GNA59" s="967"/>
      <c r="GNB59" s="967"/>
      <c r="GNC59" s="967"/>
      <c r="GND59" s="967"/>
      <c r="GNE59" s="967"/>
      <c r="GNF59" s="967"/>
      <c r="GNG59" s="967"/>
      <c r="GNH59" s="967"/>
      <c r="GNI59" s="967"/>
      <c r="GNJ59" s="967"/>
      <c r="GNK59" s="967"/>
      <c r="GNL59" s="967"/>
      <c r="GNM59" s="967"/>
      <c r="GNN59" s="967"/>
      <c r="GNO59" s="967"/>
      <c r="GNP59" s="967"/>
      <c r="GNQ59" s="967"/>
      <c r="GNR59" s="967"/>
      <c r="GNS59" s="967"/>
      <c r="GNT59" s="967"/>
      <c r="GNU59" s="967"/>
      <c r="GNV59" s="967"/>
      <c r="GNW59" s="967"/>
      <c r="GNX59" s="967"/>
      <c r="GNY59" s="967"/>
      <c r="GNZ59" s="967"/>
      <c r="GOA59" s="967"/>
      <c r="GOB59" s="967"/>
      <c r="GOC59" s="967"/>
      <c r="GOD59" s="967"/>
      <c r="GOE59" s="967"/>
      <c r="GOF59" s="967"/>
      <c r="GOG59" s="967"/>
      <c r="GOH59" s="967"/>
      <c r="GOI59" s="967"/>
      <c r="GOJ59" s="967"/>
      <c r="GOK59" s="967"/>
      <c r="GOL59" s="967"/>
      <c r="GOM59" s="967"/>
      <c r="GON59" s="967"/>
      <c r="GOO59" s="967"/>
      <c r="GOP59" s="967"/>
      <c r="GOQ59" s="967"/>
      <c r="GOR59" s="967"/>
      <c r="GOS59" s="967"/>
      <c r="GOT59" s="967"/>
      <c r="GOU59" s="967"/>
      <c r="GOV59" s="967"/>
      <c r="GOW59" s="967"/>
      <c r="GOX59" s="967"/>
      <c r="GOY59" s="967"/>
      <c r="GOZ59" s="967"/>
      <c r="GPA59" s="967"/>
      <c r="GPB59" s="967"/>
      <c r="GPC59" s="967"/>
      <c r="GPD59" s="967"/>
      <c r="GPE59" s="967"/>
      <c r="GPF59" s="967"/>
      <c r="GPG59" s="967"/>
      <c r="GPH59" s="967"/>
      <c r="GPI59" s="967"/>
      <c r="GPJ59" s="967"/>
      <c r="GPK59" s="967"/>
      <c r="GPL59" s="967"/>
      <c r="GPM59" s="967"/>
      <c r="GPN59" s="967"/>
      <c r="GPO59" s="967"/>
      <c r="GPP59" s="967"/>
      <c r="GPQ59" s="967"/>
      <c r="GPR59" s="967"/>
      <c r="GPS59" s="967"/>
      <c r="GPT59" s="967"/>
      <c r="GPU59" s="967"/>
      <c r="GPV59" s="967"/>
      <c r="GPW59" s="967"/>
      <c r="GPX59" s="967"/>
      <c r="GPY59" s="967"/>
      <c r="GPZ59" s="967"/>
      <c r="GQA59" s="967"/>
      <c r="GQB59" s="967"/>
      <c r="GQC59" s="967"/>
      <c r="GQD59" s="967"/>
      <c r="GQE59" s="967"/>
      <c r="GQF59" s="967"/>
      <c r="GQG59" s="967"/>
      <c r="GQH59" s="967"/>
      <c r="GQI59" s="967"/>
      <c r="GQJ59" s="967"/>
      <c r="GQK59" s="967"/>
      <c r="GQL59" s="967"/>
      <c r="GQM59" s="967"/>
      <c r="GQN59" s="967"/>
      <c r="GQO59" s="967"/>
      <c r="GQP59" s="967"/>
      <c r="GQQ59" s="967"/>
      <c r="GQR59" s="967"/>
      <c r="GQS59" s="967"/>
      <c r="GQT59" s="967"/>
      <c r="GQU59" s="967"/>
      <c r="GQV59" s="967"/>
      <c r="GQW59" s="967"/>
      <c r="GQX59" s="967"/>
      <c r="GQY59" s="967"/>
      <c r="GQZ59" s="967"/>
      <c r="GRA59" s="967"/>
      <c r="GRB59" s="967"/>
      <c r="GRC59" s="967"/>
      <c r="GRD59" s="967"/>
      <c r="GRE59" s="967"/>
      <c r="GRF59" s="967"/>
      <c r="GRG59" s="967"/>
      <c r="GRH59" s="967"/>
      <c r="GRI59" s="967"/>
      <c r="GRJ59" s="967"/>
      <c r="GRK59" s="967"/>
      <c r="GRL59" s="967"/>
      <c r="GRM59" s="967"/>
      <c r="GRN59" s="967"/>
      <c r="GRO59" s="967"/>
      <c r="GRP59" s="967"/>
      <c r="GRQ59" s="967"/>
      <c r="GRR59" s="967"/>
      <c r="GRS59" s="967"/>
      <c r="GRT59" s="967"/>
      <c r="GRU59" s="967"/>
      <c r="GRV59" s="967"/>
      <c r="GRW59" s="967"/>
      <c r="GRX59" s="967"/>
      <c r="GRY59" s="967"/>
      <c r="GRZ59" s="967"/>
      <c r="GSA59" s="967"/>
      <c r="GSB59" s="967"/>
      <c r="GSC59" s="967"/>
      <c r="GSD59" s="967"/>
      <c r="GSE59" s="967"/>
      <c r="GSF59" s="967"/>
      <c r="GSG59" s="967"/>
      <c r="GSH59" s="967"/>
      <c r="GSI59" s="967"/>
      <c r="GSJ59" s="967"/>
      <c r="GSK59" s="967"/>
      <c r="GSL59" s="967"/>
      <c r="GSM59" s="967"/>
      <c r="GSN59" s="967"/>
      <c r="GSO59" s="967"/>
      <c r="GSP59" s="967"/>
      <c r="GSQ59" s="967"/>
      <c r="GSR59" s="967"/>
      <c r="GSS59" s="967"/>
      <c r="GST59" s="967"/>
      <c r="GSU59" s="967"/>
      <c r="GSV59" s="967"/>
      <c r="GSW59" s="967"/>
      <c r="GSX59" s="967"/>
      <c r="GSY59" s="967"/>
      <c r="GSZ59" s="967"/>
      <c r="GTA59" s="967"/>
      <c r="GTB59" s="967"/>
      <c r="GTC59" s="967"/>
      <c r="GTD59" s="967"/>
      <c r="GTE59" s="967"/>
      <c r="GTF59" s="967"/>
      <c r="GTG59" s="967"/>
      <c r="GTH59" s="967"/>
      <c r="GTI59" s="967"/>
      <c r="GTJ59" s="967"/>
      <c r="GTK59" s="967"/>
      <c r="GTL59" s="967"/>
      <c r="GTM59" s="967"/>
      <c r="GTN59" s="967"/>
      <c r="GTO59" s="967"/>
      <c r="GTP59" s="967"/>
      <c r="GTQ59" s="967"/>
      <c r="GTR59" s="967"/>
      <c r="GTS59" s="967"/>
      <c r="GTT59" s="967"/>
      <c r="GTU59" s="967"/>
      <c r="GTV59" s="967"/>
      <c r="GTW59" s="967"/>
      <c r="GTX59" s="967"/>
      <c r="GTY59" s="967"/>
      <c r="GTZ59" s="967"/>
      <c r="GUA59" s="967"/>
      <c r="GUB59" s="967"/>
      <c r="GUC59" s="967"/>
      <c r="GUD59" s="967"/>
      <c r="GUE59" s="967"/>
      <c r="GUF59" s="967"/>
      <c r="GUG59" s="967"/>
      <c r="GUH59" s="967"/>
      <c r="GUI59" s="967"/>
      <c r="GUJ59" s="967"/>
      <c r="GUK59" s="967"/>
      <c r="GUL59" s="967"/>
      <c r="GUM59" s="967"/>
      <c r="GUN59" s="967"/>
      <c r="GUO59" s="967"/>
      <c r="GUP59" s="967"/>
      <c r="GUQ59" s="967"/>
      <c r="GUR59" s="967"/>
      <c r="GUS59" s="967"/>
      <c r="GUT59" s="967"/>
      <c r="GUU59" s="967"/>
      <c r="GUV59" s="967"/>
      <c r="GUW59" s="967"/>
      <c r="GUX59" s="967"/>
      <c r="GUY59" s="967"/>
      <c r="GUZ59" s="967"/>
      <c r="GVA59" s="967"/>
      <c r="GVB59" s="967"/>
      <c r="GVC59" s="967"/>
      <c r="GVD59" s="967"/>
      <c r="GVE59" s="967"/>
      <c r="GVF59" s="967"/>
      <c r="GVG59" s="967"/>
      <c r="GVH59" s="967"/>
      <c r="GVI59" s="967"/>
      <c r="GVJ59" s="967"/>
      <c r="GVK59" s="967"/>
      <c r="GVL59" s="967"/>
      <c r="GVM59" s="967"/>
      <c r="GVN59" s="967"/>
      <c r="GVO59" s="967"/>
      <c r="GVP59" s="967"/>
      <c r="GVQ59" s="967"/>
      <c r="GVR59" s="967"/>
      <c r="GVS59" s="967"/>
      <c r="GVT59" s="967"/>
      <c r="GVU59" s="967"/>
      <c r="GVV59" s="967"/>
      <c r="GVW59" s="967"/>
      <c r="GVX59" s="967"/>
      <c r="GVY59" s="967"/>
      <c r="GVZ59" s="967"/>
      <c r="GWA59" s="967"/>
      <c r="GWB59" s="967"/>
      <c r="GWC59" s="967"/>
      <c r="GWD59" s="967"/>
      <c r="GWE59" s="967"/>
      <c r="GWF59" s="967"/>
      <c r="GWG59" s="967"/>
      <c r="GWH59" s="967"/>
      <c r="GWI59" s="967"/>
      <c r="GWJ59" s="967"/>
      <c r="GWK59" s="967"/>
      <c r="GWL59" s="967"/>
      <c r="GWM59" s="967"/>
      <c r="GWN59" s="967"/>
      <c r="GWO59" s="967"/>
      <c r="GWP59" s="967"/>
      <c r="GWQ59" s="967"/>
      <c r="GWR59" s="967"/>
      <c r="GWS59" s="967"/>
      <c r="GWT59" s="967"/>
      <c r="GWU59" s="967"/>
      <c r="GWV59" s="967"/>
      <c r="GWW59" s="967"/>
      <c r="GWX59" s="967"/>
      <c r="GWY59" s="967"/>
      <c r="GWZ59" s="967"/>
      <c r="GXA59" s="967"/>
      <c r="GXB59" s="967"/>
      <c r="GXC59" s="967"/>
      <c r="GXD59" s="967"/>
      <c r="GXE59" s="967"/>
      <c r="GXF59" s="967"/>
      <c r="GXG59" s="967"/>
      <c r="GXH59" s="967"/>
      <c r="GXI59" s="967"/>
      <c r="GXJ59" s="967"/>
      <c r="GXK59" s="967"/>
      <c r="GXL59" s="967"/>
      <c r="GXM59" s="967"/>
      <c r="GXN59" s="967"/>
      <c r="GXO59" s="967"/>
      <c r="GXP59" s="967"/>
      <c r="GXQ59" s="967"/>
      <c r="GXR59" s="967"/>
      <c r="GXS59" s="967"/>
      <c r="GXT59" s="967"/>
      <c r="GXU59" s="967"/>
      <c r="GXV59" s="967"/>
      <c r="GXW59" s="967"/>
      <c r="GXX59" s="967"/>
      <c r="GXY59" s="967"/>
      <c r="GXZ59" s="967"/>
      <c r="GYA59" s="967"/>
      <c r="GYB59" s="967"/>
      <c r="GYC59" s="967"/>
      <c r="GYD59" s="967"/>
      <c r="GYE59" s="967"/>
      <c r="GYF59" s="967"/>
      <c r="GYG59" s="967"/>
      <c r="GYH59" s="967"/>
      <c r="GYI59" s="967"/>
      <c r="GYJ59" s="967"/>
      <c r="GYK59" s="967"/>
      <c r="GYL59" s="967"/>
      <c r="GYM59" s="967"/>
      <c r="GYN59" s="967"/>
      <c r="GYO59" s="967"/>
      <c r="GYP59" s="967"/>
      <c r="GYQ59" s="967"/>
      <c r="GYR59" s="967"/>
      <c r="GYS59" s="967"/>
      <c r="GYT59" s="967"/>
      <c r="GYU59" s="967"/>
      <c r="GYV59" s="967"/>
      <c r="GYW59" s="967"/>
      <c r="GYX59" s="967"/>
      <c r="GYY59" s="967"/>
      <c r="GYZ59" s="967"/>
      <c r="GZA59" s="967"/>
      <c r="GZB59" s="967"/>
      <c r="GZC59" s="967"/>
      <c r="GZD59" s="967"/>
      <c r="GZE59" s="967"/>
      <c r="GZF59" s="967"/>
      <c r="GZG59" s="967"/>
      <c r="GZH59" s="967"/>
      <c r="GZI59" s="967"/>
      <c r="GZJ59" s="967"/>
      <c r="GZK59" s="967"/>
      <c r="GZL59" s="967"/>
      <c r="GZM59" s="967"/>
      <c r="GZN59" s="967"/>
      <c r="GZO59" s="967"/>
      <c r="GZP59" s="967"/>
      <c r="GZQ59" s="967"/>
      <c r="GZR59" s="967"/>
      <c r="GZS59" s="967"/>
      <c r="GZT59" s="967"/>
      <c r="GZU59" s="967"/>
      <c r="GZV59" s="967"/>
      <c r="GZW59" s="967"/>
      <c r="GZX59" s="967"/>
      <c r="GZY59" s="967"/>
      <c r="GZZ59" s="967"/>
      <c r="HAA59" s="967"/>
      <c r="HAB59" s="967"/>
      <c r="HAC59" s="967"/>
      <c r="HAD59" s="967"/>
      <c r="HAE59" s="967"/>
      <c r="HAF59" s="967"/>
      <c r="HAG59" s="967"/>
      <c r="HAH59" s="967"/>
      <c r="HAI59" s="967"/>
      <c r="HAJ59" s="967"/>
      <c r="HAK59" s="967"/>
      <c r="HAL59" s="967"/>
      <c r="HAM59" s="967"/>
      <c r="HAN59" s="967"/>
      <c r="HAO59" s="967"/>
      <c r="HAP59" s="967"/>
      <c r="HAQ59" s="967"/>
      <c r="HAR59" s="967"/>
      <c r="HAS59" s="967"/>
      <c r="HAT59" s="967"/>
      <c r="HAU59" s="967"/>
      <c r="HAV59" s="967"/>
      <c r="HAW59" s="967"/>
      <c r="HAX59" s="967"/>
      <c r="HAY59" s="967"/>
      <c r="HAZ59" s="967"/>
      <c r="HBA59" s="967"/>
      <c r="HBB59" s="967"/>
      <c r="HBC59" s="967"/>
      <c r="HBD59" s="967"/>
      <c r="HBE59" s="967"/>
      <c r="HBF59" s="967"/>
      <c r="HBG59" s="967"/>
      <c r="HBH59" s="967"/>
      <c r="HBI59" s="967"/>
      <c r="HBJ59" s="967"/>
      <c r="HBK59" s="967"/>
      <c r="HBL59" s="967"/>
      <c r="HBM59" s="967"/>
      <c r="HBN59" s="967"/>
      <c r="HBO59" s="967"/>
      <c r="HBP59" s="967"/>
      <c r="HBQ59" s="967"/>
      <c r="HBR59" s="967"/>
      <c r="HBS59" s="967"/>
      <c r="HBT59" s="967"/>
      <c r="HBU59" s="967"/>
      <c r="HBV59" s="967"/>
      <c r="HBW59" s="967"/>
      <c r="HBX59" s="967"/>
      <c r="HBY59" s="967"/>
      <c r="HBZ59" s="967"/>
      <c r="HCA59" s="967"/>
      <c r="HCB59" s="967"/>
      <c r="HCC59" s="967"/>
      <c r="HCD59" s="967"/>
      <c r="HCE59" s="967"/>
      <c r="HCF59" s="967"/>
      <c r="HCG59" s="967"/>
      <c r="HCH59" s="967"/>
      <c r="HCI59" s="967"/>
      <c r="HCJ59" s="967"/>
      <c r="HCK59" s="967"/>
      <c r="HCL59" s="967"/>
      <c r="HCM59" s="967"/>
      <c r="HCN59" s="967"/>
      <c r="HCO59" s="967"/>
      <c r="HCP59" s="967"/>
      <c r="HCQ59" s="967"/>
      <c r="HCR59" s="967"/>
      <c r="HCS59" s="967"/>
      <c r="HCT59" s="967"/>
      <c r="HCU59" s="967"/>
      <c r="HCV59" s="967"/>
      <c r="HCW59" s="967"/>
      <c r="HCX59" s="967"/>
      <c r="HCY59" s="967"/>
      <c r="HCZ59" s="967"/>
      <c r="HDA59" s="967"/>
      <c r="HDB59" s="967"/>
      <c r="HDC59" s="967"/>
      <c r="HDD59" s="967"/>
      <c r="HDE59" s="967"/>
      <c r="HDF59" s="967"/>
      <c r="HDG59" s="967"/>
      <c r="HDH59" s="967"/>
      <c r="HDI59" s="967"/>
      <c r="HDJ59" s="967"/>
      <c r="HDK59" s="967"/>
      <c r="HDL59" s="967"/>
      <c r="HDM59" s="967"/>
      <c r="HDN59" s="967"/>
      <c r="HDO59" s="967"/>
      <c r="HDP59" s="967"/>
      <c r="HDQ59" s="967"/>
      <c r="HDR59" s="967"/>
      <c r="HDS59" s="967"/>
      <c r="HDT59" s="967"/>
      <c r="HDU59" s="967"/>
      <c r="HDV59" s="967"/>
      <c r="HDW59" s="967"/>
      <c r="HDX59" s="967"/>
      <c r="HDY59" s="967"/>
      <c r="HDZ59" s="967"/>
      <c r="HEA59" s="967"/>
      <c r="HEB59" s="967"/>
      <c r="HEC59" s="967"/>
      <c r="HED59" s="967"/>
      <c r="HEE59" s="967"/>
      <c r="HEF59" s="967"/>
      <c r="HEG59" s="967"/>
      <c r="HEH59" s="967"/>
      <c r="HEI59" s="967"/>
      <c r="HEJ59" s="967"/>
      <c r="HEK59" s="967"/>
      <c r="HEL59" s="967"/>
      <c r="HEM59" s="967"/>
      <c r="HEN59" s="967"/>
      <c r="HEO59" s="967"/>
      <c r="HEP59" s="967"/>
      <c r="HEQ59" s="967"/>
      <c r="HER59" s="967"/>
      <c r="HES59" s="967"/>
      <c r="HET59" s="967"/>
      <c r="HEU59" s="967"/>
      <c r="HEV59" s="967"/>
      <c r="HEW59" s="967"/>
      <c r="HEX59" s="967"/>
      <c r="HEY59" s="967"/>
      <c r="HEZ59" s="967"/>
      <c r="HFA59" s="967"/>
      <c r="HFB59" s="967"/>
      <c r="HFC59" s="967"/>
      <c r="HFD59" s="967"/>
      <c r="HFE59" s="967"/>
      <c r="HFF59" s="967"/>
      <c r="HFG59" s="967"/>
      <c r="HFH59" s="967"/>
      <c r="HFI59" s="967"/>
      <c r="HFJ59" s="967"/>
      <c r="HFK59" s="967"/>
      <c r="HFL59" s="967"/>
      <c r="HFM59" s="967"/>
      <c r="HFN59" s="967"/>
      <c r="HFO59" s="967"/>
      <c r="HFP59" s="967"/>
      <c r="HFQ59" s="967"/>
      <c r="HFR59" s="967"/>
      <c r="HFS59" s="967"/>
      <c r="HFT59" s="967"/>
      <c r="HFU59" s="967"/>
      <c r="HFV59" s="967"/>
      <c r="HFW59" s="967"/>
      <c r="HFX59" s="967"/>
      <c r="HFY59" s="967"/>
      <c r="HFZ59" s="967"/>
      <c r="HGA59" s="967"/>
      <c r="HGB59" s="967"/>
      <c r="HGC59" s="967"/>
      <c r="HGD59" s="967"/>
      <c r="HGE59" s="967"/>
      <c r="HGF59" s="967"/>
      <c r="HGG59" s="967"/>
      <c r="HGH59" s="967"/>
      <c r="HGI59" s="967"/>
      <c r="HGJ59" s="967"/>
      <c r="HGK59" s="967"/>
      <c r="HGL59" s="967"/>
      <c r="HGM59" s="967"/>
      <c r="HGN59" s="967"/>
      <c r="HGO59" s="967"/>
      <c r="HGP59" s="967"/>
      <c r="HGQ59" s="967"/>
      <c r="HGR59" s="967"/>
      <c r="HGS59" s="967"/>
      <c r="HGT59" s="967"/>
      <c r="HGU59" s="967"/>
      <c r="HGV59" s="967"/>
      <c r="HGW59" s="967"/>
      <c r="HGX59" s="967"/>
      <c r="HGY59" s="967"/>
      <c r="HGZ59" s="967"/>
      <c r="HHA59" s="967"/>
      <c r="HHB59" s="967"/>
      <c r="HHC59" s="967"/>
      <c r="HHD59" s="967"/>
      <c r="HHE59" s="967"/>
      <c r="HHF59" s="967"/>
      <c r="HHG59" s="967"/>
      <c r="HHH59" s="967"/>
      <c r="HHI59" s="967"/>
      <c r="HHJ59" s="967"/>
      <c r="HHK59" s="967"/>
      <c r="HHL59" s="967"/>
      <c r="HHM59" s="967"/>
      <c r="HHN59" s="967"/>
      <c r="HHO59" s="967"/>
      <c r="HHP59" s="967"/>
      <c r="HHQ59" s="967"/>
      <c r="HHR59" s="967"/>
      <c r="HHS59" s="967"/>
      <c r="HHT59" s="967"/>
      <c r="HHU59" s="967"/>
      <c r="HHV59" s="967"/>
      <c r="HHW59" s="967"/>
      <c r="HHX59" s="967"/>
      <c r="HHY59" s="967"/>
      <c r="HHZ59" s="967"/>
      <c r="HIA59" s="967"/>
      <c r="HIB59" s="967"/>
      <c r="HIC59" s="967"/>
      <c r="HID59" s="967"/>
      <c r="HIE59" s="967"/>
      <c r="HIF59" s="967"/>
      <c r="HIG59" s="967"/>
      <c r="HIH59" s="967"/>
      <c r="HII59" s="967"/>
      <c r="HIJ59" s="967"/>
      <c r="HIK59" s="967"/>
      <c r="HIL59" s="967"/>
      <c r="HIM59" s="967"/>
      <c r="HIN59" s="967"/>
      <c r="HIO59" s="967"/>
      <c r="HIP59" s="967"/>
      <c r="HIQ59" s="967"/>
      <c r="HIR59" s="967"/>
      <c r="HIS59" s="967"/>
      <c r="HIT59" s="967"/>
      <c r="HIU59" s="967"/>
      <c r="HIV59" s="967"/>
      <c r="HIW59" s="967"/>
      <c r="HIX59" s="967"/>
      <c r="HIY59" s="967"/>
      <c r="HIZ59" s="967"/>
      <c r="HJA59" s="967"/>
      <c r="HJB59" s="967"/>
      <c r="HJC59" s="967"/>
      <c r="HJD59" s="967"/>
      <c r="HJE59" s="967"/>
      <c r="HJF59" s="967"/>
      <c r="HJG59" s="967"/>
      <c r="HJH59" s="967"/>
      <c r="HJI59" s="967"/>
      <c r="HJJ59" s="967"/>
      <c r="HJK59" s="967"/>
      <c r="HJL59" s="967"/>
      <c r="HJM59" s="967"/>
      <c r="HJN59" s="967"/>
      <c r="HJO59" s="967"/>
      <c r="HJP59" s="967"/>
      <c r="HJQ59" s="967"/>
      <c r="HJR59" s="967"/>
      <c r="HJS59" s="967"/>
      <c r="HJT59" s="967"/>
      <c r="HJU59" s="967"/>
      <c r="HJV59" s="967"/>
      <c r="HJW59" s="967"/>
      <c r="HJX59" s="967"/>
      <c r="HJY59" s="967"/>
      <c r="HJZ59" s="967"/>
      <c r="HKA59" s="967"/>
      <c r="HKB59" s="967"/>
      <c r="HKC59" s="967"/>
      <c r="HKD59" s="967"/>
      <c r="HKE59" s="967"/>
      <c r="HKF59" s="967"/>
      <c r="HKG59" s="967"/>
      <c r="HKH59" s="967"/>
      <c r="HKI59" s="967"/>
      <c r="HKJ59" s="967"/>
      <c r="HKK59" s="967"/>
      <c r="HKL59" s="967"/>
      <c r="HKM59" s="967"/>
      <c r="HKN59" s="967"/>
      <c r="HKO59" s="967"/>
      <c r="HKP59" s="967"/>
      <c r="HKQ59" s="967"/>
      <c r="HKR59" s="967"/>
      <c r="HKS59" s="967"/>
      <c r="HKT59" s="967"/>
      <c r="HKU59" s="967"/>
      <c r="HKV59" s="967"/>
      <c r="HKW59" s="967"/>
      <c r="HKX59" s="967"/>
      <c r="HKY59" s="967"/>
      <c r="HKZ59" s="967"/>
      <c r="HLA59" s="967"/>
      <c r="HLB59" s="967"/>
      <c r="HLC59" s="967"/>
      <c r="HLD59" s="967"/>
      <c r="HLE59" s="967"/>
      <c r="HLF59" s="967"/>
      <c r="HLG59" s="967"/>
      <c r="HLH59" s="967"/>
      <c r="HLI59" s="967"/>
      <c r="HLJ59" s="967"/>
      <c r="HLK59" s="967"/>
      <c r="HLL59" s="967"/>
      <c r="HLM59" s="967"/>
      <c r="HLN59" s="967"/>
      <c r="HLO59" s="967"/>
      <c r="HLP59" s="967"/>
      <c r="HLQ59" s="967"/>
      <c r="HLR59" s="967"/>
      <c r="HLS59" s="967"/>
      <c r="HLT59" s="967"/>
      <c r="HLU59" s="967"/>
      <c r="HLV59" s="967"/>
      <c r="HLW59" s="967"/>
      <c r="HLX59" s="967"/>
      <c r="HLY59" s="967"/>
      <c r="HLZ59" s="967"/>
      <c r="HMA59" s="967"/>
      <c r="HMB59" s="967"/>
      <c r="HMC59" s="967"/>
      <c r="HMD59" s="967"/>
      <c r="HME59" s="967"/>
      <c r="HMF59" s="967"/>
      <c r="HMG59" s="967"/>
      <c r="HMH59" s="967"/>
      <c r="HMI59" s="967"/>
      <c r="HMJ59" s="967"/>
      <c r="HMK59" s="967"/>
      <c r="HML59" s="967"/>
      <c r="HMM59" s="967"/>
      <c r="HMN59" s="967"/>
      <c r="HMO59" s="967"/>
      <c r="HMP59" s="967"/>
      <c r="HMQ59" s="967"/>
      <c r="HMR59" s="967"/>
      <c r="HMS59" s="967"/>
      <c r="HMT59" s="967"/>
      <c r="HMU59" s="967"/>
      <c r="HMV59" s="967"/>
      <c r="HMW59" s="967"/>
      <c r="HMX59" s="967"/>
      <c r="HMY59" s="967"/>
      <c r="HMZ59" s="967"/>
      <c r="HNA59" s="967"/>
      <c r="HNB59" s="967"/>
      <c r="HNC59" s="967"/>
      <c r="HND59" s="967"/>
      <c r="HNE59" s="967"/>
      <c r="HNF59" s="967"/>
      <c r="HNG59" s="967"/>
      <c r="HNH59" s="967"/>
      <c r="HNI59" s="967"/>
      <c r="HNJ59" s="967"/>
      <c r="HNK59" s="967"/>
      <c r="HNL59" s="967"/>
      <c r="HNM59" s="967"/>
      <c r="HNN59" s="967"/>
      <c r="HNO59" s="967"/>
      <c r="HNP59" s="967"/>
      <c r="HNQ59" s="967"/>
      <c r="HNR59" s="967"/>
      <c r="HNS59" s="967"/>
      <c r="HNT59" s="967"/>
      <c r="HNU59" s="967"/>
      <c r="HNV59" s="967"/>
      <c r="HNW59" s="967"/>
      <c r="HNX59" s="967"/>
      <c r="HNY59" s="967"/>
      <c r="HNZ59" s="967"/>
      <c r="HOA59" s="967"/>
      <c r="HOB59" s="967"/>
      <c r="HOC59" s="967"/>
      <c r="HOD59" s="967"/>
      <c r="HOE59" s="967"/>
      <c r="HOF59" s="967"/>
      <c r="HOG59" s="967"/>
      <c r="HOH59" s="967"/>
      <c r="HOI59" s="967"/>
      <c r="HOJ59" s="967"/>
      <c r="HOK59" s="967"/>
      <c r="HOL59" s="967"/>
      <c r="HOM59" s="967"/>
      <c r="HON59" s="967"/>
      <c r="HOO59" s="967"/>
      <c r="HOP59" s="967"/>
      <c r="HOQ59" s="967"/>
      <c r="HOR59" s="967"/>
      <c r="HOS59" s="967"/>
      <c r="HOT59" s="967"/>
      <c r="HOU59" s="967"/>
      <c r="HOV59" s="967"/>
      <c r="HOW59" s="967"/>
      <c r="HOX59" s="967"/>
      <c r="HOY59" s="967"/>
      <c r="HOZ59" s="967"/>
      <c r="HPA59" s="967"/>
      <c r="HPB59" s="967"/>
      <c r="HPC59" s="967"/>
      <c r="HPD59" s="967"/>
      <c r="HPE59" s="967"/>
      <c r="HPF59" s="967"/>
      <c r="HPG59" s="967"/>
      <c r="HPH59" s="967"/>
      <c r="HPI59" s="967"/>
      <c r="HPJ59" s="967"/>
      <c r="HPK59" s="967"/>
      <c r="HPL59" s="967"/>
      <c r="HPM59" s="967"/>
      <c r="HPN59" s="967"/>
      <c r="HPO59" s="967"/>
      <c r="HPP59" s="967"/>
      <c r="HPQ59" s="967"/>
      <c r="HPR59" s="967"/>
      <c r="HPS59" s="967"/>
      <c r="HPT59" s="967"/>
      <c r="HPU59" s="967"/>
      <c r="HPV59" s="967"/>
      <c r="HPW59" s="967"/>
      <c r="HPX59" s="967"/>
      <c r="HPY59" s="967"/>
      <c r="HPZ59" s="967"/>
      <c r="HQA59" s="967"/>
      <c r="HQB59" s="967"/>
      <c r="HQC59" s="967"/>
      <c r="HQD59" s="967"/>
      <c r="HQE59" s="967"/>
      <c r="HQF59" s="967"/>
      <c r="HQG59" s="967"/>
      <c r="HQH59" s="967"/>
      <c r="HQI59" s="967"/>
      <c r="HQJ59" s="967"/>
      <c r="HQK59" s="967"/>
      <c r="HQL59" s="967"/>
      <c r="HQM59" s="967"/>
      <c r="HQN59" s="967"/>
      <c r="HQO59" s="967"/>
      <c r="HQP59" s="967"/>
      <c r="HQQ59" s="967"/>
      <c r="HQR59" s="967"/>
      <c r="HQS59" s="967"/>
      <c r="HQT59" s="967"/>
      <c r="HQU59" s="967"/>
      <c r="HQV59" s="967"/>
      <c r="HQW59" s="967"/>
      <c r="HQX59" s="967"/>
      <c r="HQY59" s="967"/>
      <c r="HQZ59" s="967"/>
      <c r="HRA59" s="967"/>
      <c r="HRB59" s="967"/>
      <c r="HRC59" s="967"/>
      <c r="HRD59" s="967"/>
      <c r="HRE59" s="967"/>
      <c r="HRF59" s="967"/>
      <c r="HRG59" s="967"/>
      <c r="HRH59" s="967"/>
      <c r="HRI59" s="967"/>
      <c r="HRJ59" s="967"/>
      <c r="HRK59" s="967"/>
      <c r="HRL59" s="967"/>
      <c r="HRM59" s="967"/>
      <c r="HRN59" s="967"/>
      <c r="HRO59" s="967"/>
      <c r="HRP59" s="967"/>
      <c r="HRQ59" s="967"/>
      <c r="HRR59" s="967"/>
      <c r="HRS59" s="967"/>
      <c r="HRT59" s="967"/>
      <c r="HRU59" s="967"/>
      <c r="HRV59" s="967"/>
      <c r="HRW59" s="967"/>
      <c r="HRX59" s="967"/>
      <c r="HRY59" s="967"/>
      <c r="HRZ59" s="967"/>
      <c r="HSA59" s="967"/>
      <c r="HSB59" s="967"/>
      <c r="HSC59" s="967"/>
      <c r="HSD59" s="967"/>
      <c r="HSE59" s="967"/>
      <c r="HSF59" s="967"/>
      <c r="HSG59" s="967"/>
      <c r="HSH59" s="967"/>
      <c r="HSI59" s="967"/>
      <c r="HSJ59" s="967"/>
      <c r="HSK59" s="967"/>
      <c r="HSL59" s="967"/>
      <c r="HSM59" s="967"/>
      <c r="HSN59" s="967"/>
      <c r="HSO59" s="967"/>
      <c r="HSP59" s="967"/>
      <c r="HSQ59" s="967"/>
      <c r="HSR59" s="967"/>
      <c r="HSS59" s="967"/>
      <c r="HST59" s="967"/>
      <c r="HSU59" s="967"/>
      <c r="HSV59" s="967"/>
      <c r="HSW59" s="967"/>
      <c r="HSX59" s="967"/>
      <c r="HSY59" s="967"/>
      <c r="HSZ59" s="967"/>
      <c r="HTA59" s="967"/>
      <c r="HTB59" s="967"/>
      <c r="HTC59" s="967"/>
      <c r="HTD59" s="967"/>
      <c r="HTE59" s="967"/>
      <c r="HTF59" s="967"/>
      <c r="HTG59" s="967"/>
      <c r="HTH59" s="967"/>
      <c r="HTI59" s="967"/>
      <c r="HTJ59" s="967"/>
      <c r="HTK59" s="967"/>
      <c r="HTL59" s="967"/>
      <c r="HTM59" s="967"/>
      <c r="HTN59" s="967"/>
      <c r="HTO59" s="967"/>
      <c r="HTP59" s="967"/>
      <c r="HTQ59" s="967"/>
      <c r="HTR59" s="967"/>
      <c r="HTS59" s="967"/>
      <c r="HTT59" s="967"/>
      <c r="HTU59" s="967"/>
      <c r="HTV59" s="967"/>
      <c r="HTW59" s="967"/>
      <c r="HTX59" s="967"/>
      <c r="HTY59" s="967"/>
      <c r="HTZ59" s="967"/>
      <c r="HUA59" s="967"/>
      <c r="HUB59" s="967"/>
      <c r="HUC59" s="967"/>
      <c r="HUD59" s="967"/>
      <c r="HUE59" s="967"/>
      <c r="HUF59" s="967"/>
      <c r="HUG59" s="967"/>
      <c r="HUH59" s="967"/>
      <c r="HUI59" s="967"/>
      <c r="HUJ59" s="967"/>
      <c r="HUK59" s="967"/>
      <c r="HUL59" s="967"/>
      <c r="HUM59" s="967"/>
      <c r="HUN59" s="967"/>
      <c r="HUO59" s="967"/>
      <c r="HUP59" s="967"/>
      <c r="HUQ59" s="967"/>
      <c r="HUR59" s="967"/>
      <c r="HUS59" s="967"/>
      <c r="HUT59" s="967"/>
      <c r="HUU59" s="967"/>
      <c r="HUV59" s="967"/>
      <c r="HUW59" s="967"/>
      <c r="HUX59" s="967"/>
      <c r="HUY59" s="967"/>
      <c r="HUZ59" s="967"/>
      <c r="HVA59" s="967"/>
      <c r="HVB59" s="967"/>
      <c r="HVC59" s="967"/>
      <c r="HVD59" s="967"/>
      <c r="HVE59" s="967"/>
      <c r="HVF59" s="967"/>
      <c r="HVG59" s="967"/>
      <c r="HVH59" s="967"/>
      <c r="HVI59" s="967"/>
      <c r="HVJ59" s="967"/>
      <c r="HVK59" s="967"/>
      <c r="HVL59" s="967"/>
      <c r="HVM59" s="967"/>
      <c r="HVN59" s="967"/>
      <c r="HVO59" s="967"/>
      <c r="HVP59" s="967"/>
      <c r="HVQ59" s="967"/>
      <c r="HVR59" s="967"/>
      <c r="HVS59" s="967"/>
      <c r="HVT59" s="967"/>
      <c r="HVU59" s="967"/>
      <c r="HVV59" s="967"/>
      <c r="HVW59" s="967"/>
      <c r="HVX59" s="967"/>
      <c r="HVY59" s="967"/>
      <c r="HVZ59" s="967"/>
      <c r="HWA59" s="967"/>
      <c r="HWB59" s="967"/>
      <c r="HWC59" s="967"/>
      <c r="HWD59" s="967"/>
      <c r="HWE59" s="967"/>
      <c r="HWF59" s="967"/>
      <c r="HWG59" s="967"/>
      <c r="HWH59" s="967"/>
      <c r="HWI59" s="967"/>
      <c r="HWJ59" s="967"/>
      <c r="HWK59" s="967"/>
      <c r="HWL59" s="967"/>
      <c r="HWM59" s="967"/>
      <c r="HWN59" s="967"/>
      <c r="HWO59" s="967"/>
      <c r="HWP59" s="967"/>
      <c r="HWQ59" s="967"/>
      <c r="HWR59" s="967"/>
      <c r="HWS59" s="967"/>
      <c r="HWT59" s="967"/>
      <c r="HWU59" s="967"/>
      <c r="HWV59" s="967"/>
      <c r="HWW59" s="967"/>
      <c r="HWX59" s="967"/>
      <c r="HWY59" s="967"/>
      <c r="HWZ59" s="967"/>
      <c r="HXA59" s="967"/>
      <c r="HXB59" s="967"/>
      <c r="HXC59" s="967"/>
      <c r="HXD59" s="967"/>
      <c r="HXE59" s="967"/>
      <c r="HXF59" s="967"/>
      <c r="HXG59" s="967"/>
      <c r="HXH59" s="967"/>
      <c r="HXI59" s="967"/>
      <c r="HXJ59" s="967"/>
      <c r="HXK59" s="967"/>
      <c r="HXL59" s="967"/>
      <c r="HXM59" s="967"/>
      <c r="HXN59" s="967"/>
      <c r="HXO59" s="967"/>
      <c r="HXP59" s="967"/>
      <c r="HXQ59" s="967"/>
      <c r="HXR59" s="967"/>
      <c r="HXS59" s="967"/>
      <c r="HXT59" s="967"/>
      <c r="HXU59" s="967"/>
      <c r="HXV59" s="967"/>
      <c r="HXW59" s="967"/>
      <c r="HXX59" s="967"/>
      <c r="HXY59" s="967"/>
      <c r="HXZ59" s="967"/>
      <c r="HYA59" s="967"/>
      <c r="HYB59" s="967"/>
      <c r="HYC59" s="967"/>
      <c r="HYD59" s="967"/>
      <c r="HYE59" s="967"/>
      <c r="HYF59" s="967"/>
      <c r="HYG59" s="967"/>
      <c r="HYH59" s="967"/>
      <c r="HYI59" s="967"/>
      <c r="HYJ59" s="967"/>
      <c r="HYK59" s="967"/>
      <c r="HYL59" s="967"/>
      <c r="HYM59" s="967"/>
      <c r="HYN59" s="967"/>
      <c r="HYO59" s="967"/>
      <c r="HYP59" s="967"/>
      <c r="HYQ59" s="967"/>
      <c r="HYR59" s="967"/>
      <c r="HYS59" s="967"/>
      <c r="HYT59" s="967"/>
      <c r="HYU59" s="967"/>
      <c r="HYV59" s="967"/>
      <c r="HYW59" s="967"/>
      <c r="HYX59" s="967"/>
      <c r="HYY59" s="967"/>
      <c r="HYZ59" s="967"/>
      <c r="HZA59" s="967"/>
      <c r="HZB59" s="967"/>
      <c r="HZC59" s="967"/>
      <c r="HZD59" s="967"/>
      <c r="HZE59" s="967"/>
      <c r="HZF59" s="967"/>
      <c r="HZG59" s="967"/>
      <c r="HZH59" s="967"/>
      <c r="HZI59" s="967"/>
      <c r="HZJ59" s="967"/>
      <c r="HZK59" s="967"/>
      <c r="HZL59" s="967"/>
      <c r="HZM59" s="967"/>
      <c r="HZN59" s="967"/>
      <c r="HZO59" s="967"/>
      <c r="HZP59" s="967"/>
      <c r="HZQ59" s="967"/>
      <c r="HZR59" s="967"/>
      <c r="HZS59" s="967"/>
      <c r="HZT59" s="967"/>
      <c r="HZU59" s="967"/>
      <c r="HZV59" s="967"/>
      <c r="HZW59" s="967"/>
      <c r="HZX59" s="967"/>
      <c r="HZY59" s="967"/>
      <c r="HZZ59" s="967"/>
      <c r="IAA59" s="967"/>
      <c r="IAB59" s="967"/>
      <c r="IAC59" s="967"/>
      <c r="IAD59" s="967"/>
      <c r="IAE59" s="967"/>
      <c r="IAF59" s="967"/>
      <c r="IAG59" s="967"/>
      <c r="IAH59" s="967"/>
      <c r="IAI59" s="967"/>
      <c r="IAJ59" s="967"/>
      <c r="IAK59" s="967"/>
      <c r="IAL59" s="967"/>
      <c r="IAM59" s="967"/>
      <c r="IAN59" s="967"/>
      <c r="IAO59" s="967"/>
      <c r="IAP59" s="967"/>
      <c r="IAQ59" s="967"/>
      <c r="IAR59" s="967"/>
      <c r="IAS59" s="967"/>
      <c r="IAT59" s="967"/>
      <c r="IAU59" s="967"/>
      <c r="IAV59" s="967"/>
      <c r="IAW59" s="967"/>
      <c r="IAX59" s="967"/>
      <c r="IAY59" s="967"/>
      <c r="IAZ59" s="967"/>
      <c r="IBA59" s="967"/>
      <c r="IBB59" s="967"/>
      <c r="IBC59" s="967"/>
      <c r="IBD59" s="967"/>
      <c r="IBE59" s="967"/>
      <c r="IBF59" s="967"/>
      <c r="IBG59" s="967"/>
      <c r="IBH59" s="967"/>
      <c r="IBI59" s="967"/>
      <c r="IBJ59" s="967"/>
      <c r="IBK59" s="967"/>
      <c r="IBL59" s="967"/>
      <c r="IBM59" s="967"/>
      <c r="IBN59" s="967"/>
      <c r="IBO59" s="967"/>
      <c r="IBP59" s="967"/>
      <c r="IBQ59" s="967"/>
      <c r="IBR59" s="967"/>
      <c r="IBS59" s="967"/>
      <c r="IBT59" s="967"/>
      <c r="IBU59" s="967"/>
      <c r="IBV59" s="967"/>
      <c r="IBW59" s="967"/>
      <c r="IBX59" s="967"/>
      <c r="IBY59" s="967"/>
      <c r="IBZ59" s="967"/>
      <c r="ICA59" s="967"/>
      <c r="ICB59" s="967"/>
      <c r="ICC59" s="967"/>
      <c r="ICD59" s="967"/>
      <c r="ICE59" s="967"/>
      <c r="ICF59" s="967"/>
      <c r="ICG59" s="967"/>
      <c r="ICH59" s="967"/>
      <c r="ICI59" s="967"/>
      <c r="ICJ59" s="967"/>
      <c r="ICK59" s="967"/>
      <c r="ICL59" s="967"/>
      <c r="ICM59" s="967"/>
      <c r="ICN59" s="967"/>
      <c r="ICO59" s="967"/>
      <c r="ICP59" s="967"/>
      <c r="ICQ59" s="967"/>
      <c r="ICR59" s="967"/>
      <c r="ICS59" s="967"/>
      <c r="ICT59" s="967"/>
      <c r="ICU59" s="967"/>
      <c r="ICV59" s="967"/>
      <c r="ICW59" s="967"/>
      <c r="ICX59" s="967"/>
      <c r="ICY59" s="967"/>
      <c r="ICZ59" s="967"/>
      <c r="IDA59" s="967"/>
      <c r="IDB59" s="967"/>
      <c r="IDC59" s="967"/>
      <c r="IDD59" s="967"/>
      <c r="IDE59" s="967"/>
      <c r="IDF59" s="967"/>
      <c r="IDG59" s="967"/>
      <c r="IDH59" s="967"/>
      <c r="IDI59" s="967"/>
      <c r="IDJ59" s="967"/>
      <c r="IDK59" s="967"/>
      <c r="IDL59" s="967"/>
      <c r="IDM59" s="967"/>
      <c r="IDN59" s="967"/>
      <c r="IDO59" s="967"/>
      <c r="IDP59" s="967"/>
      <c r="IDQ59" s="967"/>
      <c r="IDR59" s="967"/>
      <c r="IDS59" s="967"/>
      <c r="IDT59" s="967"/>
      <c r="IDU59" s="967"/>
      <c r="IDV59" s="967"/>
      <c r="IDW59" s="967"/>
      <c r="IDX59" s="967"/>
      <c r="IDY59" s="967"/>
      <c r="IDZ59" s="967"/>
      <c r="IEA59" s="967"/>
      <c r="IEB59" s="967"/>
      <c r="IEC59" s="967"/>
      <c r="IED59" s="967"/>
      <c r="IEE59" s="967"/>
      <c r="IEF59" s="967"/>
      <c r="IEG59" s="967"/>
      <c r="IEH59" s="967"/>
      <c r="IEI59" s="967"/>
      <c r="IEJ59" s="967"/>
      <c r="IEK59" s="967"/>
      <c r="IEL59" s="967"/>
      <c r="IEM59" s="967"/>
      <c r="IEN59" s="967"/>
      <c r="IEO59" s="967"/>
      <c r="IEP59" s="967"/>
      <c r="IEQ59" s="967"/>
      <c r="IER59" s="967"/>
      <c r="IES59" s="967"/>
      <c r="IET59" s="967"/>
      <c r="IEU59" s="967"/>
      <c r="IEV59" s="967"/>
      <c r="IEW59" s="967"/>
      <c r="IEX59" s="967"/>
      <c r="IEY59" s="967"/>
      <c r="IEZ59" s="967"/>
      <c r="IFA59" s="967"/>
      <c r="IFB59" s="967"/>
      <c r="IFC59" s="967"/>
      <c r="IFD59" s="967"/>
      <c r="IFE59" s="967"/>
      <c r="IFF59" s="967"/>
      <c r="IFG59" s="967"/>
      <c r="IFH59" s="967"/>
      <c r="IFI59" s="967"/>
      <c r="IFJ59" s="967"/>
      <c r="IFK59" s="967"/>
      <c r="IFL59" s="967"/>
      <c r="IFM59" s="967"/>
      <c r="IFN59" s="967"/>
      <c r="IFO59" s="967"/>
      <c r="IFP59" s="967"/>
      <c r="IFQ59" s="967"/>
      <c r="IFR59" s="967"/>
      <c r="IFS59" s="967"/>
      <c r="IFT59" s="967"/>
      <c r="IFU59" s="967"/>
      <c r="IFV59" s="967"/>
      <c r="IFW59" s="967"/>
      <c r="IFX59" s="967"/>
      <c r="IFY59" s="967"/>
      <c r="IFZ59" s="967"/>
      <c r="IGA59" s="967"/>
      <c r="IGB59" s="967"/>
      <c r="IGC59" s="967"/>
      <c r="IGD59" s="967"/>
      <c r="IGE59" s="967"/>
      <c r="IGF59" s="967"/>
      <c r="IGG59" s="967"/>
      <c r="IGH59" s="967"/>
      <c r="IGI59" s="967"/>
      <c r="IGJ59" s="967"/>
      <c r="IGK59" s="967"/>
      <c r="IGL59" s="967"/>
      <c r="IGM59" s="967"/>
      <c r="IGN59" s="967"/>
      <c r="IGO59" s="967"/>
      <c r="IGP59" s="967"/>
      <c r="IGQ59" s="967"/>
      <c r="IGR59" s="967"/>
      <c r="IGS59" s="967"/>
      <c r="IGT59" s="967"/>
      <c r="IGU59" s="967"/>
      <c r="IGV59" s="967"/>
      <c r="IGW59" s="967"/>
      <c r="IGX59" s="967"/>
      <c r="IGY59" s="967"/>
      <c r="IGZ59" s="967"/>
      <c r="IHA59" s="967"/>
      <c r="IHB59" s="967"/>
      <c r="IHC59" s="967"/>
      <c r="IHD59" s="967"/>
      <c r="IHE59" s="967"/>
      <c r="IHF59" s="967"/>
      <c r="IHG59" s="967"/>
      <c r="IHH59" s="967"/>
      <c r="IHI59" s="967"/>
      <c r="IHJ59" s="967"/>
      <c r="IHK59" s="967"/>
      <c r="IHL59" s="967"/>
      <c r="IHM59" s="967"/>
      <c r="IHN59" s="967"/>
      <c r="IHO59" s="967"/>
      <c r="IHP59" s="967"/>
      <c r="IHQ59" s="967"/>
      <c r="IHR59" s="967"/>
      <c r="IHS59" s="967"/>
      <c r="IHT59" s="967"/>
      <c r="IHU59" s="967"/>
      <c r="IHV59" s="967"/>
      <c r="IHW59" s="967"/>
      <c r="IHX59" s="967"/>
      <c r="IHY59" s="967"/>
      <c r="IHZ59" s="967"/>
      <c r="IIA59" s="967"/>
      <c r="IIB59" s="967"/>
      <c r="IIC59" s="967"/>
      <c r="IID59" s="967"/>
      <c r="IIE59" s="967"/>
      <c r="IIF59" s="967"/>
      <c r="IIG59" s="967"/>
      <c r="IIH59" s="967"/>
      <c r="III59" s="967"/>
      <c r="IIJ59" s="967"/>
      <c r="IIK59" s="967"/>
      <c r="IIL59" s="967"/>
      <c r="IIM59" s="967"/>
      <c r="IIN59" s="967"/>
      <c r="IIO59" s="967"/>
      <c r="IIP59" s="967"/>
      <c r="IIQ59" s="967"/>
      <c r="IIR59" s="967"/>
      <c r="IIS59" s="967"/>
      <c r="IIT59" s="967"/>
      <c r="IIU59" s="967"/>
      <c r="IIV59" s="967"/>
      <c r="IIW59" s="967"/>
      <c r="IIX59" s="967"/>
      <c r="IIY59" s="967"/>
      <c r="IIZ59" s="967"/>
      <c r="IJA59" s="967"/>
      <c r="IJB59" s="967"/>
      <c r="IJC59" s="967"/>
      <c r="IJD59" s="967"/>
      <c r="IJE59" s="967"/>
      <c r="IJF59" s="967"/>
      <c r="IJG59" s="967"/>
      <c r="IJH59" s="967"/>
      <c r="IJI59" s="967"/>
      <c r="IJJ59" s="967"/>
      <c r="IJK59" s="967"/>
      <c r="IJL59" s="967"/>
      <c r="IJM59" s="967"/>
      <c r="IJN59" s="967"/>
      <c r="IJO59" s="967"/>
      <c r="IJP59" s="967"/>
      <c r="IJQ59" s="967"/>
      <c r="IJR59" s="967"/>
      <c r="IJS59" s="967"/>
      <c r="IJT59" s="967"/>
      <c r="IJU59" s="967"/>
      <c r="IJV59" s="967"/>
      <c r="IJW59" s="967"/>
      <c r="IJX59" s="967"/>
      <c r="IJY59" s="967"/>
      <c r="IJZ59" s="967"/>
      <c r="IKA59" s="967"/>
      <c r="IKB59" s="967"/>
      <c r="IKC59" s="967"/>
      <c r="IKD59" s="967"/>
      <c r="IKE59" s="967"/>
      <c r="IKF59" s="967"/>
      <c r="IKG59" s="967"/>
      <c r="IKH59" s="967"/>
      <c r="IKI59" s="967"/>
      <c r="IKJ59" s="967"/>
      <c r="IKK59" s="967"/>
      <c r="IKL59" s="967"/>
      <c r="IKM59" s="967"/>
      <c r="IKN59" s="967"/>
      <c r="IKO59" s="967"/>
      <c r="IKP59" s="967"/>
      <c r="IKQ59" s="967"/>
      <c r="IKR59" s="967"/>
      <c r="IKS59" s="967"/>
      <c r="IKT59" s="967"/>
      <c r="IKU59" s="967"/>
      <c r="IKV59" s="967"/>
      <c r="IKW59" s="967"/>
      <c r="IKX59" s="967"/>
      <c r="IKY59" s="967"/>
      <c r="IKZ59" s="967"/>
      <c r="ILA59" s="967"/>
      <c r="ILB59" s="967"/>
      <c r="ILC59" s="967"/>
      <c r="ILD59" s="967"/>
      <c r="ILE59" s="967"/>
      <c r="ILF59" s="967"/>
      <c r="ILG59" s="967"/>
      <c r="ILH59" s="967"/>
      <c r="ILI59" s="967"/>
      <c r="ILJ59" s="967"/>
      <c r="ILK59" s="967"/>
      <c r="ILL59" s="967"/>
      <c r="ILM59" s="967"/>
      <c r="ILN59" s="967"/>
      <c r="ILO59" s="967"/>
      <c r="ILP59" s="967"/>
      <c r="ILQ59" s="967"/>
      <c r="ILR59" s="967"/>
      <c r="ILS59" s="967"/>
      <c r="ILT59" s="967"/>
      <c r="ILU59" s="967"/>
      <c r="ILV59" s="967"/>
      <c r="ILW59" s="967"/>
      <c r="ILX59" s="967"/>
      <c r="ILY59" s="967"/>
      <c r="ILZ59" s="967"/>
      <c r="IMA59" s="967"/>
      <c r="IMB59" s="967"/>
      <c r="IMC59" s="967"/>
      <c r="IMD59" s="967"/>
      <c r="IME59" s="967"/>
      <c r="IMF59" s="967"/>
      <c r="IMG59" s="967"/>
      <c r="IMH59" s="967"/>
      <c r="IMI59" s="967"/>
      <c r="IMJ59" s="967"/>
      <c r="IMK59" s="967"/>
      <c r="IML59" s="967"/>
      <c r="IMM59" s="967"/>
      <c r="IMN59" s="967"/>
      <c r="IMO59" s="967"/>
      <c r="IMP59" s="967"/>
      <c r="IMQ59" s="967"/>
      <c r="IMR59" s="967"/>
      <c r="IMS59" s="967"/>
      <c r="IMT59" s="967"/>
      <c r="IMU59" s="967"/>
      <c r="IMV59" s="967"/>
      <c r="IMW59" s="967"/>
      <c r="IMX59" s="967"/>
      <c r="IMY59" s="967"/>
      <c r="IMZ59" s="967"/>
      <c r="INA59" s="967"/>
      <c r="INB59" s="967"/>
      <c r="INC59" s="967"/>
      <c r="IND59" s="967"/>
      <c r="INE59" s="967"/>
      <c r="INF59" s="967"/>
      <c r="ING59" s="967"/>
      <c r="INH59" s="967"/>
      <c r="INI59" s="967"/>
      <c r="INJ59" s="967"/>
      <c r="INK59" s="967"/>
      <c r="INL59" s="967"/>
      <c r="INM59" s="967"/>
      <c r="INN59" s="967"/>
      <c r="INO59" s="967"/>
      <c r="INP59" s="967"/>
      <c r="INQ59" s="967"/>
      <c r="INR59" s="967"/>
      <c r="INS59" s="967"/>
      <c r="INT59" s="967"/>
      <c r="INU59" s="967"/>
      <c r="INV59" s="967"/>
      <c r="INW59" s="967"/>
      <c r="INX59" s="967"/>
      <c r="INY59" s="967"/>
      <c r="INZ59" s="967"/>
      <c r="IOA59" s="967"/>
      <c r="IOB59" s="967"/>
      <c r="IOC59" s="967"/>
      <c r="IOD59" s="967"/>
      <c r="IOE59" s="967"/>
      <c r="IOF59" s="967"/>
      <c r="IOG59" s="967"/>
      <c r="IOH59" s="967"/>
      <c r="IOI59" s="967"/>
      <c r="IOJ59" s="967"/>
      <c r="IOK59" s="967"/>
      <c r="IOL59" s="967"/>
      <c r="IOM59" s="967"/>
      <c r="ION59" s="967"/>
      <c r="IOO59" s="967"/>
      <c r="IOP59" s="967"/>
      <c r="IOQ59" s="967"/>
      <c r="IOR59" s="967"/>
      <c r="IOS59" s="967"/>
      <c r="IOT59" s="967"/>
      <c r="IOU59" s="967"/>
      <c r="IOV59" s="967"/>
      <c r="IOW59" s="967"/>
      <c r="IOX59" s="967"/>
      <c r="IOY59" s="967"/>
      <c r="IOZ59" s="967"/>
      <c r="IPA59" s="967"/>
      <c r="IPB59" s="967"/>
      <c r="IPC59" s="967"/>
      <c r="IPD59" s="967"/>
      <c r="IPE59" s="967"/>
      <c r="IPF59" s="967"/>
      <c r="IPG59" s="967"/>
      <c r="IPH59" s="967"/>
      <c r="IPI59" s="967"/>
      <c r="IPJ59" s="967"/>
      <c r="IPK59" s="967"/>
      <c r="IPL59" s="967"/>
      <c r="IPM59" s="967"/>
      <c r="IPN59" s="967"/>
      <c r="IPO59" s="967"/>
      <c r="IPP59" s="967"/>
      <c r="IPQ59" s="967"/>
      <c r="IPR59" s="967"/>
      <c r="IPS59" s="967"/>
      <c r="IPT59" s="967"/>
      <c r="IPU59" s="967"/>
      <c r="IPV59" s="967"/>
      <c r="IPW59" s="967"/>
      <c r="IPX59" s="967"/>
      <c r="IPY59" s="967"/>
      <c r="IPZ59" s="967"/>
      <c r="IQA59" s="967"/>
      <c r="IQB59" s="967"/>
      <c r="IQC59" s="967"/>
      <c r="IQD59" s="967"/>
      <c r="IQE59" s="967"/>
      <c r="IQF59" s="967"/>
      <c r="IQG59" s="967"/>
      <c r="IQH59" s="967"/>
      <c r="IQI59" s="967"/>
      <c r="IQJ59" s="967"/>
      <c r="IQK59" s="967"/>
      <c r="IQL59" s="967"/>
      <c r="IQM59" s="967"/>
      <c r="IQN59" s="967"/>
      <c r="IQO59" s="967"/>
      <c r="IQP59" s="967"/>
      <c r="IQQ59" s="967"/>
      <c r="IQR59" s="967"/>
      <c r="IQS59" s="967"/>
      <c r="IQT59" s="967"/>
      <c r="IQU59" s="967"/>
      <c r="IQV59" s="967"/>
      <c r="IQW59" s="967"/>
      <c r="IQX59" s="967"/>
      <c r="IQY59" s="967"/>
      <c r="IQZ59" s="967"/>
      <c r="IRA59" s="967"/>
      <c r="IRB59" s="967"/>
      <c r="IRC59" s="967"/>
      <c r="IRD59" s="967"/>
      <c r="IRE59" s="967"/>
      <c r="IRF59" s="967"/>
      <c r="IRG59" s="967"/>
      <c r="IRH59" s="967"/>
      <c r="IRI59" s="967"/>
      <c r="IRJ59" s="967"/>
      <c r="IRK59" s="967"/>
      <c r="IRL59" s="967"/>
      <c r="IRM59" s="967"/>
      <c r="IRN59" s="967"/>
      <c r="IRO59" s="967"/>
      <c r="IRP59" s="967"/>
      <c r="IRQ59" s="967"/>
      <c r="IRR59" s="967"/>
      <c r="IRS59" s="967"/>
      <c r="IRT59" s="967"/>
      <c r="IRU59" s="967"/>
      <c r="IRV59" s="967"/>
      <c r="IRW59" s="967"/>
      <c r="IRX59" s="967"/>
      <c r="IRY59" s="967"/>
      <c r="IRZ59" s="967"/>
      <c r="ISA59" s="967"/>
      <c r="ISB59" s="967"/>
      <c r="ISC59" s="967"/>
      <c r="ISD59" s="967"/>
      <c r="ISE59" s="967"/>
      <c r="ISF59" s="967"/>
      <c r="ISG59" s="967"/>
      <c r="ISH59" s="967"/>
      <c r="ISI59" s="967"/>
      <c r="ISJ59" s="967"/>
      <c r="ISK59" s="967"/>
      <c r="ISL59" s="967"/>
      <c r="ISM59" s="967"/>
      <c r="ISN59" s="967"/>
      <c r="ISO59" s="967"/>
      <c r="ISP59" s="967"/>
      <c r="ISQ59" s="967"/>
      <c r="ISR59" s="967"/>
      <c r="ISS59" s="967"/>
      <c r="IST59" s="967"/>
      <c r="ISU59" s="967"/>
      <c r="ISV59" s="967"/>
      <c r="ISW59" s="967"/>
      <c r="ISX59" s="967"/>
      <c r="ISY59" s="967"/>
      <c r="ISZ59" s="967"/>
      <c r="ITA59" s="967"/>
      <c r="ITB59" s="967"/>
      <c r="ITC59" s="967"/>
      <c r="ITD59" s="967"/>
      <c r="ITE59" s="967"/>
      <c r="ITF59" s="967"/>
      <c r="ITG59" s="967"/>
      <c r="ITH59" s="967"/>
      <c r="ITI59" s="967"/>
      <c r="ITJ59" s="967"/>
      <c r="ITK59" s="967"/>
      <c r="ITL59" s="967"/>
      <c r="ITM59" s="967"/>
      <c r="ITN59" s="967"/>
      <c r="ITO59" s="967"/>
      <c r="ITP59" s="967"/>
      <c r="ITQ59" s="967"/>
      <c r="ITR59" s="967"/>
      <c r="ITS59" s="967"/>
      <c r="ITT59" s="967"/>
      <c r="ITU59" s="967"/>
      <c r="ITV59" s="967"/>
      <c r="ITW59" s="967"/>
      <c r="ITX59" s="967"/>
      <c r="ITY59" s="967"/>
      <c r="ITZ59" s="967"/>
      <c r="IUA59" s="967"/>
      <c r="IUB59" s="967"/>
      <c r="IUC59" s="967"/>
      <c r="IUD59" s="967"/>
      <c r="IUE59" s="967"/>
      <c r="IUF59" s="967"/>
      <c r="IUG59" s="967"/>
      <c r="IUH59" s="967"/>
      <c r="IUI59" s="967"/>
      <c r="IUJ59" s="967"/>
      <c r="IUK59" s="967"/>
      <c r="IUL59" s="967"/>
      <c r="IUM59" s="967"/>
      <c r="IUN59" s="967"/>
      <c r="IUO59" s="967"/>
      <c r="IUP59" s="967"/>
      <c r="IUQ59" s="967"/>
      <c r="IUR59" s="967"/>
      <c r="IUS59" s="967"/>
      <c r="IUT59" s="967"/>
      <c r="IUU59" s="967"/>
      <c r="IUV59" s="967"/>
      <c r="IUW59" s="967"/>
      <c r="IUX59" s="967"/>
      <c r="IUY59" s="967"/>
      <c r="IUZ59" s="967"/>
      <c r="IVA59" s="967"/>
      <c r="IVB59" s="967"/>
      <c r="IVC59" s="967"/>
      <c r="IVD59" s="967"/>
      <c r="IVE59" s="967"/>
      <c r="IVF59" s="967"/>
      <c r="IVG59" s="967"/>
      <c r="IVH59" s="967"/>
      <c r="IVI59" s="967"/>
      <c r="IVJ59" s="967"/>
      <c r="IVK59" s="967"/>
      <c r="IVL59" s="967"/>
      <c r="IVM59" s="967"/>
      <c r="IVN59" s="967"/>
      <c r="IVO59" s="967"/>
      <c r="IVP59" s="967"/>
      <c r="IVQ59" s="967"/>
      <c r="IVR59" s="967"/>
      <c r="IVS59" s="967"/>
      <c r="IVT59" s="967"/>
      <c r="IVU59" s="967"/>
      <c r="IVV59" s="967"/>
      <c r="IVW59" s="967"/>
      <c r="IVX59" s="967"/>
      <c r="IVY59" s="967"/>
      <c r="IVZ59" s="967"/>
      <c r="IWA59" s="967"/>
      <c r="IWB59" s="967"/>
      <c r="IWC59" s="967"/>
      <c r="IWD59" s="967"/>
      <c r="IWE59" s="967"/>
      <c r="IWF59" s="967"/>
      <c r="IWG59" s="967"/>
      <c r="IWH59" s="967"/>
      <c r="IWI59" s="967"/>
      <c r="IWJ59" s="967"/>
      <c r="IWK59" s="967"/>
      <c r="IWL59" s="967"/>
      <c r="IWM59" s="967"/>
      <c r="IWN59" s="967"/>
      <c r="IWO59" s="967"/>
      <c r="IWP59" s="967"/>
      <c r="IWQ59" s="967"/>
      <c r="IWR59" s="967"/>
      <c r="IWS59" s="967"/>
      <c r="IWT59" s="967"/>
      <c r="IWU59" s="967"/>
      <c r="IWV59" s="967"/>
      <c r="IWW59" s="967"/>
      <c r="IWX59" s="967"/>
      <c r="IWY59" s="967"/>
      <c r="IWZ59" s="967"/>
      <c r="IXA59" s="967"/>
      <c r="IXB59" s="967"/>
      <c r="IXC59" s="967"/>
      <c r="IXD59" s="967"/>
      <c r="IXE59" s="967"/>
      <c r="IXF59" s="967"/>
      <c r="IXG59" s="967"/>
      <c r="IXH59" s="967"/>
      <c r="IXI59" s="967"/>
      <c r="IXJ59" s="967"/>
      <c r="IXK59" s="967"/>
      <c r="IXL59" s="967"/>
      <c r="IXM59" s="967"/>
      <c r="IXN59" s="967"/>
      <c r="IXO59" s="967"/>
      <c r="IXP59" s="967"/>
      <c r="IXQ59" s="967"/>
      <c r="IXR59" s="967"/>
      <c r="IXS59" s="967"/>
      <c r="IXT59" s="967"/>
      <c r="IXU59" s="967"/>
      <c r="IXV59" s="967"/>
      <c r="IXW59" s="967"/>
      <c r="IXX59" s="967"/>
      <c r="IXY59" s="967"/>
      <c r="IXZ59" s="967"/>
      <c r="IYA59" s="967"/>
      <c r="IYB59" s="967"/>
      <c r="IYC59" s="967"/>
      <c r="IYD59" s="967"/>
      <c r="IYE59" s="967"/>
      <c r="IYF59" s="967"/>
      <c r="IYG59" s="967"/>
      <c r="IYH59" s="967"/>
      <c r="IYI59" s="967"/>
      <c r="IYJ59" s="967"/>
      <c r="IYK59" s="967"/>
      <c r="IYL59" s="967"/>
      <c r="IYM59" s="967"/>
      <c r="IYN59" s="967"/>
      <c r="IYO59" s="967"/>
      <c r="IYP59" s="967"/>
      <c r="IYQ59" s="967"/>
      <c r="IYR59" s="967"/>
      <c r="IYS59" s="967"/>
      <c r="IYT59" s="967"/>
      <c r="IYU59" s="967"/>
      <c r="IYV59" s="967"/>
      <c r="IYW59" s="967"/>
      <c r="IYX59" s="967"/>
      <c r="IYY59" s="967"/>
      <c r="IYZ59" s="967"/>
      <c r="IZA59" s="967"/>
      <c r="IZB59" s="967"/>
      <c r="IZC59" s="967"/>
      <c r="IZD59" s="967"/>
      <c r="IZE59" s="967"/>
      <c r="IZF59" s="967"/>
      <c r="IZG59" s="967"/>
      <c r="IZH59" s="967"/>
      <c r="IZI59" s="967"/>
      <c r="IZJ59" s="967"/>
      <c r="IZK59" s="967"/>
      <c r="IZL59" s="967"/>
      <c r="IZM59" s="967"/>
      <c r="IZN59" s="967"/>
      <c r="IZO59" s="967"/>
      <c r="IZP59" s="967"/>
      <c r="IZQ59" s="967"/>
      <c r="IZR59" s="967"/>
      <c r="IZS59" s="967"/>
      <c r="IZT59" s="967"/>
      <c r="IZU59" s="967"/>
      <c r="IZV59" s="967"/>
      <c r="IZW59" s="967"/>
      <c r="IZX59" s="967"/>
      <c r="IZY59" s="967"/>
      <c r="IZZ59" s="967"/>
      <c r="JAA59" s="967"/>
      <c r="JAB59" s="967"/>
      <c r="JAC59" s="967"/>
      <c r="JAD59" s="967"/>
      <c r="JAE59" s="967"/>
      <c r="JAF59" s="967"/>
      <c r="JAG59" s="967"/>
      <c r="JAH59" s="967"/>
      <c r="JAI59" s="967"/>
      <c r="JAJ59" s="967"/>
      <c r="JAK59" s="967"/>
      <c r="JAL59" s="967"/>
      <c r="JAM59" s="967"/>
      <c r="JAN59" s="967"/>
      <c r="JAO59" s="967"/>
      <c r="JAP59" s="967"/>
      <c r="JAQ59" s="967"/>
      <c r="JAR59" s="967"/>
      <c r="JAS59" s="967"/>
      <c r="JAT59" s="967"/>
      <c r="JAU59" s="967"/>
      <c r="JAV59" s="967"/>
      <c r="JAW59" s="967"/>
      <c r="JAX59" s="967"/>
      <c r="JAY59" s="967"/>
      <c r="JAZ59" s="967"/>
      <c r="JBA59" s="967"/>
      <c r="JBB59" s="967"/>
      <c r="JBC59" s="967"/>
      <c r="JBD59" s="967"/>
      <c r="JBE59" s="967"/>
      <c r="JBF59" s="967"/>
      <c r="JBG59" s="967"/>
      <c r="JBH59" s="967"/>
      <c r="JBI59" s="967"/>
      <c r="JBJ59" s="967"/>
      <c r="JBK59" s="967"/>
      <c r="JBL59" s="967"/>
      <c r="JBM59" s="967"/>
      <c r="JBN59" s="967"/>
      <c r="JBO59" s="967"/>
      <c r="JBP59" s="967"/>
      <c r="JBQ59" s="967"/>
      <c r="JBR59" s="967"/>
      <c r="JBS59" s="967"/>
      <c r="JBT59" s="967"/>
      <c r="JBU59" s="967"/>
      <c r="JBV59" s="967"/>
      <c r="JBW59" s="967"/>
      <c r="JBX59" s="967"/>
      <c r="JBY59" s="967"/>
      <c r="JBZ59" s="967"/>
      <c r="JCA59" s="967"/>
      <c r="JCB59" s="967"/>
      <c r="JCC59" s="967"/>
      <c r="JCD59" s="967"/>
      <c r="JCE59" s="967"/>
      <c r="JCF59" s="967"/>
      <c r="JCG59" s="967"/>
      <c r="JCH59" s="967"/>
      <c r="JCI59" s="967"/>
      <c r="JCJ59" s="967"/>
      <c r="JCK59" s="967"/>
      <c r="JCL59" s="967"/>
      <c r="JCM59" s="967"/>
      <c r="JCN59" s="967"/>
      <c r="JCO59" s="967"/>
      <c r="JCP59" s="967"/>
      <c r="JCQ59" s="967"/>
      <c r="JCR59" s="967"/>
      <c r="JCS59" s="967"/>
      <c r="JCT59" s="967"/>
      <c r="JCU59" s="967"/>
      <c r="JCV59" s="967"/>
      <c r="JCW59" s="967"/>
      <c r="JCX59" s="967"/>
      <c r="JCY59" s="967"/>
      <c r="JCZ59" s="967"/>
      <c r="JDA59" s="967"/>
      <c r="JDB59" s="967"/>
      <c r="JDC59" s="967"/>
      <c r="JDD59" s="967"/>
      <c r="JDE59" s="967"/>
      <c r="JDF59" s="967"/>
      <c r="JDG59" s="967"/>
      <c r="JDH59" s="967"/>
      <c r="JDI59" s="967"/>
      <c r="JDJ59" s="967"/>
      <c r="JDK59" s="967"/>
      <c r="JDL59" s="967"/>
      <c r="JDM59" s="967"/>
      <c r="JDN59" s="967"/>
      <c r="JDO59" s="967"/>
      <c r="JDP59" s="967"/>
      <c r="JDQ59" s="967"/>
      <c r="JDR59" s="967"/>
      <c r="JDS59" s="967"/>
      <c r="JDT59" s="967"/>
      <c r="JDU59" s="967"/>
      <c r="JDV59" s="967"/>
      <c r="JDW59" s="967"/>
      <c r="JDX59" s="967"/>
      <c r="JDY59" s="967"/>
      <c r="JDZ59" s="967"/>
      <c r="JEA59" s="967"/>
      <c r="JEB59" s="967"/>
      <c r="JEC59" s="967"/>
      <c r="JED59" s="967"/>
      <c r="JEE59" s="967"/>
      <c r="JEF59" s="967"/>
      <c r="JEG59" s="967"/>
      <c r="JEH59" s="967"/>
      <c r="JEI59" s="967"/>
      <c r="JEJ59" s="967"/>
      <c r="JEK59" s="967"/>
      <c r="JEL59" s="967"/>
      <c r="JEM59" s="967"/>
      <c r="JEN59" s="967"/>
      <c r="JEO59" s="967"/>
      <c r="JEP59" s="967"/>
      <c r="JEQ59" s="967"/>
      <c r="JER59" s="967"/>
      <c r="JES59" s="967"/>
      <c r="JET59" s="967"/>
      <c r="JEU59" s="967"/>
      <c r="JEV59" s="967"/>
      <c r="JEW59" s="967"/>
      <c r="JEX59" s="967"/>
      <c r="JEY59" s="967"/>
      <c r="JEZ59" s="967"/>
      <c r="JFA59" s="967"/>
      <c r="JFB59" s="967"/>
      <c r="JFC59" s="967"/>
      <c r="JFD59" s="967"/>
      <c r="JFE59" s="967"/>
      <c r="JFF59" s="967"/>
      <c r="JFG59" s="967"/>
      <c r="JFH59" s="967"/>
      <c r="JFI59" s="967"/>
      <c r="JFJ59" s="967"/>
      <c r="JFK59" s="967"/>
      <c r="JFL59" s="967"/>
      <c r="JFM59" s="967"/>
      <c r="JFN59" s="967"/>
      <c r="JFO59" s="967"/>
      <c r="JFP59" s="967"/>
      <c r="JFQ59" s="967"/>
      <c r="JFR59" s="967"/>
      <c r="JFS59" s="967"/>
      <c r="JFT59" s="967"/>
      <c r="JFU59" s="967"/>
      <c r="JFV59" s="967"/>
      <c r="JFW59" s="967"/>
      <c r="JFX59" s="967"/>
      <c r="JFY59" s="967"/>
      <c r="JFZ59" s="967"/>
      <c r="JGA59" s="967"/>
      <c r="JGB59" s="967"/>
      <c r="JGC59" s="967"/>
      <c r="JGD59" s="967"/>
      <c r="JGE59" s="967"/>
      <c r="JGF59" s="967"/>
      <c r="JGG59" s="967"/>
      <c r="JGH59" s="967"/>
      <c r="JGI59" s="967"/>
      <c r="JGJ59" s="967"/>
      <c r="JGK59" s="967"/>
      <c r="JGL59" s="967"/>
      <c r="JGM59" s="967"/>
      <c r="JGN59" s="967"/>
      <c r="JGO59" s="967"/>
      <c r="JGP59" s="967"/>
      <c r="JGQ59" s="967"/>
      <c r="JGR59" s="967"/>
      <c r="JGS59" s="967"/>
      <c r="JGT59" s="967"/>
      <c r="JGU59" s="967"/>
      <c r="JGV59" s="967"/>
      <c r="JGW59" s="967"/>
      <c r="JGX59" s="967"/>
      <c r="JGY59" s="967"/>
      <c r="JGZ59" s="967"/>
      <c r="JHA59" s="967"/>
      <c r="JHB59" s="967"/>
      <c r="JHC59" s="967"/>
      <c r="JHD59" s="967"/>
      <c r="JHE59" s="967"/>
      <c r="JHF59" s="967"/>
      <c r="JHG59" s="967"/>
      <c r="JHH59" s="967"/>
      <c r="JHI59" s="967"/>
      <c r="JHJ59" s="967"/>
      <c r="JHK59" s="967"/>
      <c r="JHL59" s="967"/>
      <c r="JHM59" s="967"/>
      <c r="JHN59" s="967"/>
      <c r="JHO59" s="967"/>
      <c r="JHP59" s="967"/>
      <c r="JHQ59" s="967"/>
      <c r="JHR59" s="967"/>
      <c r="JHS59" s="967"/>
      <c r="JHT59" s="967"/>
      <c r="JHU59" s="967"/>
      <c r="JHV59" s="967"/>
      <c r="JHW59" s="967"/>
      <c r="JHX59" s="967"/>
      <c r="JHY59" s="967"/>
      <c r="JHZ59" s="967"/>
      <c r="JIA59" s="967"/>
      <c r="JIB59" s="967"/>
      <c r="JIC59" s="967"/>
      <c r="JID59" s="967"/>
      <c r="JIE59" s="967"/>
      <c r="JIF59" s="967"/>
      <c r="JIG59" s="967"/>
      <c r="JIH59" s="967"/>
      <c r="JII59" s="967"/>
      <c r="JIJ59" s="967"/>
      <c r="JIK59" s="967"/>
      <c r="JIL59" s="967"/>
      <c r="JIM59" s="967"/>
      <c r="JIN59" s="967"/>
      <c r="JIO59" s="967"/>
      <c r="JIP59" s="967"/>
      <c r="JIQ59" s="967"/>
      <c r="JIR59" s="967"/>
      <c r="JIS59" s="967"/>
      <c r="JIT59" s="967"/>
      <c r="JIU59" s="967"/>
      <c r="JIV59" s="967"/>
      <c r="JIW59" s="967"/>
      <c r="JIX59" s="967"/>
      <c r="JIY59" s="967"/>
      <c r="JIZ59" s="967"/>
      <c r="JJA59" s="967"/>
      <c r="JJB59" s="967"/>
      <c r="JJC59" s="967"/>
      <c r="JJD59" s="967"/>
      <c r="JJE59" s="967"/>
      <c r="JJF59" s="967"/>
      <c r="JJG59" s="967"/>
      <c r="JJH59" s="967"/>
      <c r="JJI59" s="967"/>
      <c r="JJJ59" s="967"/>
      <c r="JJK59" s="967"/>
      <c r="JJL59" s="967"/>
      <c r="JJM59" s="967"/>
      <c r="JJN59" s="967"/>
      <c r="JJO59" s="967"/>
      <c r="JJP59" s="967"/>
      <c r="JJQ59" s="967"/>
      <c r="JJR59" s="967"/>
      <c r="JJS59" s="967"/>
      <c r="JJT59" s="967"/>
      <c r="JJU59" s="967"/>
      <c r="JJV59" s="967"/>
      <c r="JJW59" s="967"/>
      <c r="JJX59" s="967"/>
      <c r="JJY59" s="967"/>
      <c r="JJZ59" s="967"/>
      <c r="JKA59" s="967"/>
      <c r="JKB59" s="967"/>
      <c r="JKC59" s="967"/>
      <c r="JKD59" s="967"/>
      <c r="JKE59" s="967"/>
      <c r="JKF59" s="967"/>
      <c r="JKG59" s="967"/>
      <c r="JKH59" s="967"/>
      <c r="JKI59" s="967"/>
      <c r="JKJ59" s="967"/>
      <c r="JKK59" s="967"/>
      <c r="JKL59" s="967"/>
      <c r="JKM59" s="967"/>
      <c r="JKN59" s="967"/>
      <c r="JKO59" s="967"/>
      <c r="JKP59" s="967"/>
      <c r="JKQ59" s="967"/>
      <c r="JKR59" s="967"/>
      <c r="JKS59" s="967"/>
      <c r="JKT59" s="967"/>
      <c r="JKU59" s="967"/>
      <c r="JKV59" s="967"/>
      <c r="JKW59" s="967"/>
      <c r="JKX59" s="967"/>
      <c r="JKY59" s="967"/>
      <c r="JKZ59" s="967"/>
      <c r="JLA59" s="967"/>
      <c r="JLB59" s="967"/>
      <c r="JLC59" s="967"/>
      <c r="JLD59" s="967"/>
      <c r="JLE59" s="967"/>
      <c r="JLF59" s="967"/>
      <c r="JLG59" s="967"/>
      <c r="JLH59" s="967"/>
      <c r="JLI59" s="967"/>
      <c r="JLJ59" s="967"/>
      <c r="JLK59" s="967"/>
      <c r="JLL59" s="967"/>
      <c r="JLM59" s="967"/>
      <c r="JLN59" s="967"/>
      <c r="JLO59" s="967"/>
      <c r="JLP59" s="967"/>
      <c r="JLQ59" s="967"/>
      <c r="JLR59" s="967"/>
      <c r="JLS59" s="967"/>
      <c r="JLT59" s="967"/>
      <c r="JLU59" s="967"/>
      <c r="JLV59" s="967"/>
      <c r="JLW59" s="967"/>
      <c r="JLX59" s="967"/>
      <c r="JLY59" s="967"/>
      <c r="JLZ59" s="967"/>
      <c r="JMA59" s="967"/>
      <c r="JMB59" s="967"/>
      <c r="JMC59" s="967"/>
      <c r="JMD59" s="967"/>
      <c r="JME59" s="967"/>
      <c r="JMF59" s="967"/>
      <c r="JMG59" s="967"/>
      <c r="JMH59" s="967"/>
      <c r="JMI59" s="967"/>
      <c r="JMJ59" s="967"/>
      <c r="JMK59" s="967"/>
      <c r="JML59" s="967"/>
      <c r="JMM59" s="967"/>
      <c r="JMN59" s="967"/>
      <c r="JMO59" s="967"/>
      <c r="JMP59" s="967"/>
      <c r="JMQ59" s="967"/>
      <c r="JMR59" s="967"/>
      <c r="JMS59" s="967"/>
      <c r="JMT59" s="967"/>
      <c r="JMU59" s="967"/>
      <c r="JMV59" s="967"/>
      <c r="JMW59" s="967"/>
      <c r="JMX59" s="967"/>
      <c r="JMY59" s="967"/>
      <c r="JMZ59" s="967"/>
      <c r="JNA59" s="967"/>
      <c r="JNB59" s="967"/>
      <c r="JNC59" s="967"/>
      <c r="JND59" s="967"/>
      <c r="JNE59" s="967"/>
      <c r="JNF59" s="967"/>
      <c r="JNG59" s="967"/>
      <c r="JNH59" s="967"/>
      <c r="JNI59" s="967"/>
      <c r="JNJ59" s="967"/>
      <c r="JNK59" s="967"/>
      <c r="JNL59" s="967"/>
      <c r="JNM59" s="967"/>
      <c r="JNN59" s="967"/>
      <c r="JNO59" s="967"/>
      <c r="JNP59" s="967"/>
      <c r="JNQ59" s="967"/>
      <c r="JNR59" s="967"/>
      <c r="JNS59" s="967"/>
      <c r="JNT59" s="967"/>
      <c r="JNU59" s="967"/>
      <c r="JNV59" s="967"/>
      <c r="JNW59" s="967"/>
      <c r="JNX59" s="967"/>
      <c r="JNY59" s="967"/>
      <c r="JNZ59" s="967"/>
      <c r="JOA59" s="967"/>
      <c r="JOB59" s="967"/>
      <c r="JOC59" s="967"/>
      <c r="JOD59" s="967"/>
      <c r="JOE59" s="967"/>
      <c r="JOF59" s="967"/>
      <c r="JOG59" s="967"/>
      <c r="JOH59" s="967"/>
      <c r="JOI59" s="967"/>
      <c r="JOJ59" s="967"/>
      <c r="JOK59" s="967"/>
      <c r="JOL59" s="967"/>
      <c r="JOM59" s="967"/>
      <c r="JON59" s="967"/>
      <c r="JOO59" s="967"/>
      <c r="JOP59" s="967"/>
      <c r="JOQ59" s="967"/>
      <c r="JOR59" s="967"/>
      <c r="JOS59" s="967"/>
      <c r="JOT59" s="967"/>
      <c r="JOU59" s="967"/>
      <c r="JOV59" s="967"/>
      <c r="JOW59" s="967"/>
      <c r="JOX59" s="967"/>
      <c r="JOY59" s="967"/>
      <c r="JOZ59" s="967"/>
      <c r="JPA59" s="967"/>
      <c r="JPB59" s="967"/>
      <c r="JPC59" s="967"/>
      <c r="JPD59" s="967"/>
      <c r="JPE59" s="967"/>
      <c r="JPF59" s="967"/>
      <c r="JPG59" s="967"/>
      <c r="JPH59" s="967"/>
      <c r="JPI59" s="967"/>
      <c r="JPJ59" s="967"/>
      <c r="JPK59" s="967"/>
      <c r="JPL59" s="967"/>
      <c r="JPM59" s="967"/>
      <c r="JPN59" s="967"/>
      <c r="JPO59" s="967"/>
      <c r="JPP59" s="967"/>
      <c r="JPQ59" s="967"/>
      <c r="JPR59" s="967"/>
      <c r="JPS59" s="967"/>
      <c r="JPT59" s="967"/>
      <c r="JPU59" s="967"/>
      <c r="JPV59" s="967"/>
      <c r="JPW59" s="967"/>
      <c r="JPX59" s="967"/>
      <c r="JPY59" s="967"/>
      <c r="JPZ59" s="967"/>
      <c r="JQA59" s="967"/>
      <c r="JQB59" s="967"/>
      <c r="JQC59" s="967"/>
      <c r="JQD59" s="967"/>
      <c r="JQE59" s="967"/>
      <c r="JQF59" s="967"/>
      <c r="JQG59" s="967"/>
      <c r="JQH59" s="967"/>
      <c r="JQI59" s="967"/>
      <c r="JQJ59" s="967"/>
      <c r="JQK59" s="967"/>
      <c r="JQL59" s="967"/>
      <c r="JQM59" s="967"/>
      <c r="JQN59" s="967"/>
      <c r="JQO59" s="967"/>
      <c r="JQP59" s="967"/>
      <c r="JQQ59" s="967"/>
      <c r="JQR59" s="967"/>
      <c r="JQS59" s="967"/>
      <c r="JQT59" s="967"/>
      <c r="JQU59" s="967"/>
      <c r="JQV59" s="967"/>
      <c r="JQW59" s="967"/>
      <c r="JQX59" s="967"/>
      <c r="JQY59" s="967"/>
      <c r="JQZ59" s="967"/>
      <c r="JRA59" s="967"/>
      <c r="JRB59" s="967"/>
      <c r="JRC59" s="967"/>
      <c r="JRD59" s="967"/>
      <c r="JRE59" s="967"/>
      <c r="JRF59" s="967"/>
      <c r="JRG59" s="967"/>
      <c r="JRH59" s="967"/>
      <c r="JRI59" s="967"/>
      <c r="JRJ59" s="967"/>
      <c r="JRK59" s="967"/>
      <c r="JRL59" s="967"/>
      <c r="JRM59" s="967"/>
      <c r="JRN59" s="967"/>
      <c r="JRO59" s="967"/>
      <c r="JRP59" s="967"/>
      <c r="JRQ59" s="967"/>
      <c r="JRR59" s="967"/>
      <c r="JRS59" s="967"/>
      <c r="JRT59" s="967"/>
      <c r="JRU59" s="967"/>
      <c r="JRV59" s="967"/>
      <c r="JRW59" s="967"/>
      <c r="JRX59" s="967"/>
      <c r="JRY59" s="967"/>
      <c r="JRZ59" s="967"/>
      <c r="JSA59" s="967"/>
      <c r="JSB59" s="967"/>
      <c r="JSC59" s="967"/>
      <c r="JSD59" s="967"/>
      <c r="JSE59" s="967"/>
      <c r="JSF59" s="967"/>
      <c r="JSG59" s="967"/>
      <c r="JSH59" s="967"/>
      <c r="JSI59" s="967"/>
      <c r="JSJ59" s="967"/>
      <c r="JSK59" s="967"/>
      <c r="JSL59" s="967"/>
      <c r="JSM59" s="967"/>
      <c r="JSN59" s="967"/>
      <c r="JSO59" s="967"/>
      <c r="JSP59" s="967"/>
      <c r="JSQ59" s="967"/>
      <c r="JSR59" s="967"/>
      <c r="JSS59" s="967"/>
      <c r="JST59" s="967"/>
      <c r="JSU59" s="967"/>
      <c r="JSV59" s="967"/>
      <c r="JSW59" s="967"/>
      <c r="JSX59" s="967"/>
      <c r="JSY59" s="967"/>
      <c r="JSZ59" s="967"/>
      <c r="JTA59" s="967"/>
      <c r="JTB59" s="967"/>
      <c r="JTC59" s="967"/>
      <c r="JTD59" s="967"/>
      <c r="JTE59" s="967"/>
      <c r="JTF59" s="967"/>
      <c r="JTG59" s="967"/>
      <c r="JTH59" s="967"/>
      <c r="JTI59" s="967"/>
      <c r="JTJ59" s="967"/>
      <c r="JTK59" s="967"/>
      <c r="JTL59" s="967"/>
      <c r="JTM59" s="967"/>
      <c r="JTN59" s="967"/>
      <c r="JTO59" s="967"/>
      <c r="JTP59" s="967"/>
      <c r="JTQ59" s="967"/>
      <c r="JTR59" s="967"/>
      <c r="JTS59" s="967"/>
      <c r="JTT59" s="967"/>
      <c r="JTU59" s="967"/>
      <c r="JTV59" s="967"/>
      <c r="JTW59" s="967"/>
      <c r="JTX59" s="967"/>
      <c r="JTY59" s="967"/>
      <c r="JTZ59" s="967"/>
      <c r="JUA59" s="967"/>
      <c r="JUB59" s="967"/>
      <c r="JUC59" s="967"/>
      <c r="JUD59" s="967"/>
      <c r="JUE59" s="967"/>
      <c r="JUF59" s="967"/>
      <c r="JUG59" s="967"/>
      <c r="JUH59" s="967"/>
      <c r="JUI59" s="967"/>
      <c r="JUJ59" s="967"/>
      <c r="JUK59" s="967"/>
      <c r="JUL59" s="967"/>
      <c r="JUM59" s="967"/>
      <c r="JUN59" s="967"/>
      <c r="JUO59" s="967"/>
      <c r="JUP59" s="967"/>
      <c r="JUQ59" s="967"/>
      <c r="JUR59" s="967"/>
      <c r="JUS59" s="967"/>
      <c r="JUT59" s="967"/>
      <c r="JUU59" s="967"/>
      <c r="JUV59" s="967"/>
      <c r="JUW59" s="967"/>
      <c r="JUX59" s="967"/>
      <c r="JUY59" s="967"/>
      <c r="JUZ59" s="967"/>
      <c r="JVA59" s="967"/>
      <c r="JVB59" s="967"/>
      <c r="JVC59" s="967"/>
      <c r="JVD59" s="967"/>
      <c r="JVE59" s="967"/>
      <c r="JVF59" s="967"/>
      <c r="JVG59" s="967"/>
      <c r="JVH59" s="967"/>
      <c r="JVI59" s="967"/>
      <c r="JVJ59" s="967"/>
      <c r="JVK59" s="967"/>
      <c r="JVL59" s="967"/>
      <c r="JVM59" s="967"/>
      <c r="JVN59" s="967"/>
      <c r="JVO59" s="967"/>
      <c r="JVP59" s="967"/>
      <c r="JVQ59" s="967"/>
      <c r="JVR59" s="967"/>
      <c r="JVS59" s="967"/>
      <c r="JVT59" s="967"/>
      <c r="JVU59" s="967"/>
      <c r="JVV59" s="967"/>
      <c r="JVW59" s="967"/>
      <c r="JVX59" s="967"/>
      <c r="JVY59" s="967"/>
      <c r="JVZ59" s="967"/>
      <c r="JWA59" s="967"/>
      <c r="JWB59" s="967"/>
      <c r="JWC59" s="967"/>
      <c r="JWD59" s="967"/>
      <c r="JWE59" s="967"/>
      <c r="JWF59" s="967"/>
      <c r="JWG59" s="967"/>
      <c r="JWH59" s="967"/>
      <c r="JWI59" s="967"/>
      <c r="JWJ59" s="967"/>
      <c r="JWK59" s="967"/>
      <c r="JWL59" s="967"/>
      <c r="JWM59" s="967"/>
      <c r="JWN59" s="967"/>
      <c r="JWO59" s="967"/>
      <c r="JWP59" s="967"/>
      <c r="JWQ59" s="967"/>
      <c r="JWR59" s="967"/>
      <c r="JWS59" s="967"/>
      <c r="JWT59" s="967"/>
      <c r="JWU59" s="967"/>
      <c r="JWV59" s="967"/>
      <c r="JWW59" s="967"/>
      <c r="JWX59" s="967"/>
      <c r="JWY59" s="967"/>
      <c r="JWZ59" s="967"/>
      <c r="JXA59" s="967"/>
      <c r="JXB59" s="967"/>
      <c r="JXC59" s="967"/>
      <c r="JXD59" s="967"/>
      <c r="JXE59" s="967"/>
      <c r="JXF59" s="967"/>
      <c r="JXG59" s="967"/>
      <c r="JXH59" s="967"/>
      <c r="JXI59" s="967"/>
      <c r="JXJ59" s="967"/>
      <c r="JXK59" s="967"/>
      <c r="JXL59" s="967"/>
      <c r="JXM59" s="967"/>
      <c r="JXN59" s="967"/>
      <c r="JXO59" s="967"/>
      <c r="JXP59" s="967"/>
      <c r="JXQ59" s="967"/>
      <c r="JXR59" s="967"/>
      <c r="JXS59" s="967"/>
      <c r="JXT59" s="967"/>
      <c r="JXU59" s="967"/>
      <c r="JXV59" s="967"/>
      <c r="JXW59" s="967"/>
      <c r="JXX59" s="967"/>
      <c r="JXY59" s="967"/>
      <c r="JXZ59" s="967"/>
      <c r="JYA59" s="967"/>
      <c r="JYB59" s="967"/>
      <c r="JYC59" s="967"/>
      <c r="JYD59" s="967"/>
      <c r="JYE59" s="967"/>
      <c r="JYF59" s="967"/>
      <c r="JYG59" s="967"/>
      <c r="JYH59" s="967"/>
      <c r="JYI59" s="967"/>
      <c r="JYJ59" s="967"/>
      <c r="JYK59" s="967"/>
      <c r="JYL59" s="967"/>
      <c r="JYM59" s="967"/>
      <c r="JYN59" s="967"/>
      <c r="JYO59" s="967"/>
      <c r="JYP59" s="967"/>
      <c r="JYQ59" s="967"/>
      <c r="JYR59" s="967"/>
      <c r="JYS59" s="967"/>
      <c r="JYT59" s="967"/>
      <c r="JYU59" s="967"/>
      <c r="JYV59" s="967"/>
      <c r="JYW59" s="967"/>
      <c r="JYX59" s="967"/>
      <c r="JYY59" s="967"/>
      <c r="JYZ59" s="967"/>
      <c r="JZA59" s="967"/>
      <c r="JZB59" s="967"/>
      <c r="JZC59" s="967"/>
      <c r="JZD59" s="967"/>
      <c r="JZE59" s="967"/>
      <c r="JZF59" s="967"/>
      <c r="JZG59" s="967"/>
      <c r="JZH59" s="967"/>
      <c r="JZI59" s="967"/>
      <c r="JZJ59" s="967"/>
      <c r="JZK59" s="967"/>
      <c r="JZL59" s="967"/>
      <c r="JZM59" s="967"/>
      <c r="JZN59" s="967"/>
      <c r="JZO59" s="967"/>
      <c r="JZP59" s="967"/>
      <c r="JZQ59" s="967"/>
      <c r="JZR59" s="967"/>
      <c r="JZS59" s="967"/>
      <c r="JZT59" s="967"/>
      <c r="JZU59" s="967"/>
      <c r="JZV59" s="967"/>
      <c r="JZW59" s="967"/>
      <c r="JZX59" s="967"/>
      <c r="JZY59" s="967"/>
      <c r="JZZ59" s="967"/>
      <c r="KAA59" s="967"/>
      <c r="KAB59" s="967"/>
      <c r="KAC59" s="967"/>
      <c r="KAD59" s="967"/>
      <c r="KAE59" s="967"/>
      <c r="KAF59" s="967"/>
      <c r="KAG59" s="967"/>
      <c r="KAH59" s="967"/>
      <c r="KAI59" s="967"/>
      <c r="KAJ59" s="967"/>
      <c r="KAK59" s="967"/>
      <c r="KAL59" s="967"/>
      <c r="KAM59" s="967"/>
      <c r="KAN59" s="967"/>
      <c r="KAO59" s="967"/>
      <c r="KAP59" s="967"/>
      <c r="KAQ59" s="967"/>
      <c r="KAR59" s="967"/>
      <c r="KAS59" s="967"/>
      <c r="KAT59" s="967"/>
      <c r="KAU59" s="967"/>
      <c r="KAV59" s="967"/>
      <c r="KAW59" s="967"/>
      <c r="KAX59" s="967"/>
      <c r="KAY59" s="967"/>
      <c r="KAZ59" s="967"/>
      <c r="KBA59" s="967"/>
      <c r="KBB59" s="967"/>
      <c r="KBC59" s="967"/>
      <c r="KBD59" s="967"/>
      <c r="KBE59" s="967"/>
      <c r="KBF59" s="967"/>
      <c r="KBG59" s="967"/>
      <c r="KBH59" s="967"/>
      <c r="KBI59" s="967"/>
      <c r="KBJ59" s="967"/>
      <c r="KBK59" s="967"/>
      <c r="KBL59" s="967"/>
      <c r="KBM59" s="967"/>
      <c r="KBN59" s="967"/>
      <c r="KBO59" s="967"/>
      <c r="KBP59" s="967"/>
      <c r="KBQ59" s="967"/>
      <c r="KBR59" s="967"/>
      <c r="KBS59" s="967"/>
      <c r="KBT59" s="967"/>
      <c r="KBU59" s="967"/>
      <c r="KBV59" s="967"/>
      <c r="KBW59" s="967"/>
      <c r="KBX59" s="967"/>
      <c r="KBY59" s="967"/>
      <c r="KBZ59" s="967"/>
      <c r="KCA59" s="967"/>
      <c r="KCB59" s="967"/>
      <c r="KCC59" s="967"/>
      <c r="KCD59" s="967"/>
      <c r="KCE59" s="967"/>
      <c r="KCF59" s="967"/>
      <c r="KCG59" s="967"/>
      <c r="KCH59" s="967"/>
      <c r="KCI59" s="967"/>
      <c r="KCJ59" s="967"/>
      <c r="KCK59" s="967"/>
      <c r="KCL59" s="967"/>
      <c r="KCM59" s="967"/>
      <c r="KCN59" s="967"/>
      <c r="KCO59" s="967"/>
      <c r="KCP59" s="967"/>
      <c r="KCQ59" s="967"/>
      <c r="KCR59" s="967"/>
      <c r="KCS59" s="967"/>
      <c r="KCT59" s="967"/>
      <c r="KCU59" s="967"/>
      <c r="KCV59" s="967"/>
      <c r="KCW59" s="967"/>
      <c r="KCX59" s="967"/>
      <c r="KCY59" s="967"/>
      <c r="KCZ59" s="967"/>
      <c r="KDA59" s="967"/>
      <c r="KDB59" s="967"/>
      <c r="KDC59" s="967"/>
      <c r="KDD59" s="967"/>
      <c r="KDE59" s="967"/>
      <c r="KDF59" s="967"/>
      <c r="KDG59" s="967"/>
      <c r="KDH59" s="967"/>
      <c r="KDI59" s="967"/>
      <c r="KDJ59" s="967"/>
      <c r="KDK59" s="967"/>
      <c r="KDL59" s="967"/>
      <c r="KDM59" s="967"/>
      <c r="KDN59" s="967"/>
      <c r="KDO59" s="967"/>
      <c r="KDP59" s="967"/>
      <c r="KDQ59" s="967"/>
      <c r="KDR59" s="967"/>
      <c r="KDS59" s="967"/>
      <c r="KDT59" s="967"/>
      <c r="KDU59" s="967"/>
      <c r="KDV59" s="967"/>
      <c r="KDW59" s="967"/>
      <c r="KDX59" s="967"/>
      <c r="KDY59" s="967"/>
      <c r="KDZ59" s="967"/>
      <c r="KEA59" s="967"/>
      <c r="KEB59" s="967"/>
      <c r="KEC59" s="967"/>
      <c r="KED59" s="967"/>
      <c r="KEE59" s="967"/>
      <c r="KEF59" s="967"/>
      <c r="KEG59" s="967"/>
      <c r="KEH59" s="967"/>
      <c r="KEI59" s="967"/>
      <c r="KEJ59" s="967"/>
      <c r="KEK59" s="967"/>
      <c r="KEL59" s="967"/>
      <c r="KEM59" s="967"/>
      <c r="KEN59" s="967"/>
    </row>
    <row r="60" spans="1:7580" s="967" customFormat="1" ht="15.75" x14ac:dyDescent="0.2">
      <c r="A60" s="967">
        <v>67</v>
      </c>
      <c r="B60" s="1119" t="s">
        <v>421</v>
      </c>
      <c r="C60" s="881">
        <v>73600</v>
      </c>
      <c r="D60" s="869" t="s">
        <v>396</v>
      </c>
      <c r="E60" s="869" t="s">
        <v>402</v>
      </c>
      <c r="F60" s="870" t="s">
        <v>397</v>
      </c>
      <c r="G60" s="871" t="s">
        <v>63</v>
      </c>
      <c r="H60" s="1013">
        <v>5</v>
      </c>
      <c r="I60" s="1013">
        <v>5</v>
      </c>
      <c r="J60" s="1013">
        <f>IF(G60="A",(H60+I60)/2,H60+I60)</f>
        <v>5</v>
      </c>
      <c r="K60" s="1013">
        <f>TRUNC(J60,0)</f>
        <v>5</v>
      </c>
      <c r="L60" s="699"/>
      <c r="M60" s="699"/>
      <c r="N60" s="699">
        <f t="shared" si="10"/>
        <v>0</v>
      </c>
      <c r="O60" s="878"/>
      <c r="P60" s="878"/>
      <c r="Q60" s="1013">
        <f t="shared" si="11"/>
        <v>0</v>
      </c>
      <c r="R60" s="106">
        <v>10</v>
      </c>
      <c r="S60" s="232"/>
      <c r="T60" s="232">
        <v>3</v>
      </c>
      <c r="U60" s="106"/>
      <c r="V60" s="878"/>
      <c r="W60" s="878"/>
      <c r="X60" s="878"/>
      <c r="Y60" s="878"/>
      <c r="Z60" s="878"/>
      <c r="AA60" s="878"/>
      <c r="AB60" s="878"/>
      <c r="AC60" s="878"/>
      <c r="AD60" s="232"/>
      <c r="AE60" s="232"/>
      <c r="AF60" s="878"/>
      <c r="AG60" s="232"/>
      <c r="AH60" s="878"/>
      <c r="AI60" s="963"/>
      <c r="AJ60" s="1012">
        <f>SUM(N60:AI60)+K60</f>
        <v>18</v>
      </c>
      <c r="AK60" s="874"/>
      <c r="AL60" s="875">
        <f>+IF(D60="PC",1,0)</f>
        <v>1</v>
      </c>
      <c r="AM60" s="876">
        <f>IF(D60="PC", +IF(AJ60&gt;17,1,0),0)</f>
        <v>1</v>
      </c>
      <c r="AN60" s="876">
        <f>IF(E60="CA",1,0)</f>
        <v>1</v>
      </c>
      <c r="AO60" s="4">
        <f>+IF(G60="S",5,+IF(D60="PM",10,12))</f>
        <v>12</v>
      </c>
      <c r="AP60" s="877">
        <f>+C60*AO60*AJ60</f>
        <v>15897600</v>
      </c>
      <c r="AQ60" s="877">
        <v>115008</v>
      </c>
      <c r="AR60" s="877">
        <v>340620</v>
      </c>
      <c r="AS60" s="877">
        <f>AP60*$AN$2*AN60</f>
        <v>556416</v>
      </c>
      <c r="AT60" s="877">
        <f>SUM(AP60:AS60)/AO60</f>
        <v>1409137</v>
      </c>
      <c r="AU60" s="877">
        <f>AT60*5/44</f>
        <v>160129.20454545456</v>
      </c>
    </row>
    <row r="61" spans="1:7580" s="967" customFormat="1" ht="15.75" x14ac:dyDescent="0.2">
      <c r="B61" s="1063" t="s">
        <v>558</v>
      </c>
      <c r="C61" s="881"/>
      <c r="D61" s="869"/>
      <c r="E61" s="869"/>
      <c r="F61" s="870"/>
      <c r="G61" s="871"/>
      <c r="H61" s="1013"/>
      <c r="I61" s="1013"/>
      <c r="J61" s="1013">
        <f>IF(G61="A",(H61+I61)/2,H61+I61)</f>
        <v>0</v>
      </c>
      <c r="K61" s="1013">
        <f>TRUNC(J61,0)</f>
        <v>0</v>
      </c>
      <c r="L61" s="1013"/>
      <c r="M61" s="1013"/>
      <c r="N61" s="1013"/>
      <c r="O61" s="914"/>
      <c r="P61" s="878"/>
      <c r="Q61" s="1022">
        <f t="shared" si="11"/>
        <v>0</v>
      </c>
      <c r="R61" s="878"/>
      <c r="S61" s="878"/>
      <c r="T61" s="878"/>
      <c r="U61" s="878"/>
      <c r="V61" s="106"/>
      <c r="W61" s="878"/>
      <c r="X61" s="878"/>
      <c r="Y61" s="878"/>
      <c r="Z61" s="878"/>
      <c r="AA61" s="878"/>
      <c r="AB61" s="878"/>
      <c r="AC61" s="106"/>
      <c r="AD61" s="878"/>
      <c r="AE61" s="106"/>
      <c r="AF61" s="878"/>
      <c r="AG61" s="232"/>
      <c r="AH61" s="878"/>
      <c r="AI61" s="879"/>
      <c r="AJ61" s="1050"/>
      <c r="AK61" s="874"/>
      <c r="AL61" s="875"/>
      <c r="AM61" s="876"/>
      <c r="AN61" s="876"/>
      <c r="AO61" s="4"/>
      <c r="AP61" s="877"/>
      <c r="AQ61" s="877"/>
      <c r="AR61" s="877"/>
      <c r="AS61" s="877"/>
      <c r="AT61" s="877"/>
      <c r="AU61" s="877"/>
    </row>
    <row r="62" spans="1:7580" s="1842" customFormat="1" ht="15.75" x14ac:dyDescent="0.2">
      <c r="B62" s="1858" t="s">
        <v>644</v>
      </c>
      <c r="C62" s="1857">
        <v>81600</v>
      </c>
      <c r="D62" s="1844" t="s">
        <v>396</v>
      </c>
      <c r="E62" s="1844" t="s">
        <v>402</v>
      </c>
      <c r="F62" s="1859" t="s">
        <v>403</v>
      </c>
      <c r="G62" s="1046" t="s">
        <v>63</v>
      </c>
      <c r="H62" s="1018">
        <v>24</v>
      </c>
      <c r="I62" s="1018">
        <v>26</v>
      </c>
      <c r="J62" s="1018">
        <f>IF(G62="A",(H62+I62)/2,H62+I62)</f>
        <v>25</v>
      </c>
      <c r="K62" s="1018">
        <f>TRUNC(J62,0)</f>
        <v>25</v>
      </c>
      <c r="L62" s="1018"/>
      <c r="M62" s="1018"/>
      <c r="N62" s="1018"/>
      <c r="O62" s="1845"/>
      <c r="P62" s="1847"/>
      <c r="Q62" s="1846">
        <f t="shared" si="11"/>
        <v>4</v>
      </c>
      <c r="R62" s="760"/>
      <c r="S62" s="1847"/>
      <c r="T62" s="1847"/>
      <c r="U62" s="1847"/>
      <c r="V62" s="760">
        <v>6</v>
      </c>
      <c r="W62" s="1847"/>
      <c r="X62" s="1847"/>
      <c r="Y62" s="1847"/>
      <c r="Z62" s="1847"/>
      <c r="AA62" s="1847"/>
      <c r="AB62" s="1847"/>
      <c r="AC62" s="760">
        <v>1</v>
      </c>
      <c r="AD62" s="1847"/>
      <c r="AE62" s="760">
        <v>8</v>
      </c>
      <c r="AF62" s="1847"/>
      <c r="AG62" s="1848"/>
      <c r="AH62" s="1847"/>
      <c r="AI62" s="1849"/>
      <c r="AJ62" s="1054">
        <f>SUM(N62:AI62)+K62</f>
        <v>44</v>
      </c>
      <c r="AK62" s="1850"/>
      <c r="AL62" s="1851"/>
      <c r="AM62" s="1852"/>
      <c r="AN62" s="1852"/>
      <c r="AO62" s="1853"/>
      <c r="AP62" s="1854"/>
      <c r="AQ62" s="1854"/>
      <c r="AR62" s="1854"/>
      <c r="AS62" s="1854"/>
      <c r="AT62" s="1854"/>
      <c r="AU62" s="1854"/>
    </row>
    <row r="63" spans="1:7580" s="967" customFormat="1" ht="15.75" x14ac:dyDescent="0.2">
      <c r="A63" s="967">
        <v>69</v>
      </c>
      <c r="B63" s="656" t="s">
        <v>361</v>
      </c>
      <c r="C63" s="913"/>
      <c r="D63" s="903"/>
      <c r="E63" s="903"/>
      <c r="F63" s="870"/>
      <c r="G63" s="900"/>
      <c r="H63" s="1013"/>
      <c r="I63" s="1013"/>
      <c r="J63" s="1013"/>
      <c r="K63" s="1013"/>
      <c r="L63" s="1013"/>
      <c r="M63" s="1013"/>
      <c r="N63" s="1013">
        <f>TRUNC(SUM(L63:M63)/2,0)</f>
        <v>0</v>
      </c>
      <c r="O63" s="1076"/>
      <c r="P63" s="872"/>
      <c r="Q63" s="1022">
        <f t="shared" si="11"/>
        <v>0</v>
      </c>
      <c r="R63" s="1074"/>
      <c r="S63" s="1074"/>
      <c r="T63" s="872"/>
      <c r="U63" s="1074"/>
      <c r="V63" s="1074"/>
      <c r="W63" s="1074"/>
      <c r="X63" s="1074"/>
      <c r="Y63" s="1074"/>
      <c r="Z63" s="1074"/>
      <c r="AA63" s="1074"/>
      <c r="AB63" s="872"/>
      <c r="AC63" s="872" t="s">
        <v>328</v>
      </c>
      <c r="AD63" s="872"/>
      <c r="AE63" s="1075"/>
      <c r="AF63" s="872"/>
      <c r="AG63" s="1075"/>
      <c r="AH63" s="872"/>
      <c r="AI63" s="905"/>
      <c r="AJ63" s="1055"/>
      <c r="AK63" s="906"/>
      <c r="AL63" s="907"/>
      <c r="AM63" s="908"/>
      <c r="AN63" s="908"/>
      <c r="AO63" s="909"/>
      <c r="AP63" s="910"/>
      <c r="AQ63" s="910"/>
      <c r="AR63" s="910"/>
      <c r="AS63" s="911"/>
      <c r="AT63" s="910"/>
      <c r="AU63" s="909"/>
      <c r="AV63" s="1"/>
      <c r="AW63" s="1"/>
      <c r="AX63" s="1"/>
      <c r="AY63" s="1"/>
      <c r="AZ63" s="1"/>
    </row>
    <row r="64" spans="1:7580" s="1842" customFormat="1" ht="15.75" hidden="1" x14ac:dyDescent="0.2">
      <c r="B64" s="1858" t="s">
        <v>631</v>
      </c>
      <c r="C64" s="1860"/>
      <c r="D64" s="1844" t="s">
        <v>406</v>
      </c>
      <c r="E64" s="1861"/>
      <c r="F64" s="1859" t="s">
        <v>403</v>
      </c>
      <c r="G64" s="1046" t="s">
        <v>404</v>
      </c>
      <c r="H64" s="1018"/>
      <c r="I64" s="1018">
        <v>4</v>
      </c>
      <c r="J64" s="1018">
        <f>IF(G64="A",(H64+I64)/2,H64+I64)</f>
        <v>4</v>
      </c>
      <c r="K64" s="1018">
        <f>TRUNC(J64,0)</f>
        <v>4</v>
      </c>
      <c r="L64" s="1018"/>
      <c r="M64" s="1018"/>
      <c r="N64" s="1018"/>
      <c r="O64" s="1862"/>
      <c r="P64" s="1863"/>
      <c r="Q64" s="1846">
        <f t="shared" si="11"/>
        <v>0</v>
      </c>
      <c r="R64" s="1864"/>
      <c r="S64" s="1864"/>
      <c r="T64" s="1863"/>
      <c r="U64" s="1864"/>
      <c r="V64" s="1864"/>
      <c r="W64" s="1864"/>
      <c r="X64" s="1864"/>
      <c r="Y64" s="1864"/>
      <c r="Z64" s="1864"/>
      <c r="AA64" s="1864"/>
      <c r="AB64" s="1863"/>
      <c r="AC64" s="1863"/>
      <c r="AD64" s="1863"/>
      <c r="AE64" s="1865"/>
      <c r="AF64" s="1863"/>
      <c r="AG64" s="1865"/>
      <c r="AH64" s="1863"/>
      <c r="AI64" s="1866"/>
      <c r="AJ64" s="1054">
        <f>SUM(N64:AI64)+K64</f>
        <v>4</v>
      </c>
      <c r="AK64" s="1867"/>
      <c r="AL64" s="1868"/>
      <c r="AM64" s="1869"/>
      <c r="AN64" s="1869"/>
      <c r="AO64" s="1870"/>
      <c r="AP64" s="1871"/>
      <c r="AQ64" s="1871"/>
      <c r="AR64" s="1871"/>
      <c r="AS64" s="1872"/>
      <c r="AT64" s="1871"/>
      <c r="AU64" s="1870"/>
      <c r="AV64" s="1873"/>
      <c r="AW64" s="1873"/>
      <c r="AX64" s="1873"/>
      <c r="AY64" s="1873"/>
      <c r="AZ64" s="1873"/>
    </row>
    <row r="65" spans="1:7580" ht="15.75" x14ac:dyDescent="0.2">
      <c r="A65" s="9">
        <v>70</v>
      </c>
      <c r="B65" s="1035" t="s">
        <v>211</v>
      </c>
      <c r="C65" s="881">
        <v>81600</v>
      </c>
      <c r="D65" s="869" t="s">
        <v>396</v>
      </c>
      <c r="E65" s="869"/>
      <c r="F65" s="870" t="s">
        <v>399</v>
      </c>
      <c r="G65" s="871" t="s">
        <v>63</v>
      </c>
      <c r="H65" s="1013">
        <v>20</v>
      </c>
      <c r="I65" s="1013">
        <v>16</v>
      </c>
      <c r="J65" s="1013">
        <f>IF(G65="A",(H65+I65)/2,H65+I65)</f>
        <v>18</v>
      </c>
      <c r="K65" s="1013">
        <f>TRUNC(J65,0)</f>
        <v>18</v>
      </c>
      <c r="L65" s="1013"/>
      <c r="M65" s="1013"/>
      <c r="N65" s="1013">
        <f t="shared" ref="N65:N70" si="17">TRUNC(SUM(L65:M65)/2,0)</f>
        <v>0</v>
      </c>
      <c r="O65" s="878"/>
      <c r="P65" s="878"/>
      <c r="Q65" s="1022">
        <f t="shared" si="11"/>
        <v>6</v>
      </c>
      <c r="R65" s="878"/>
      <c r="S65" s="878"/>
      <c r="T65" s="878"/>
      <c r="U65" s="878"/>
      <c r="V65" s="1112">
        <v>8</v>
      </c>
      <c r="W65" s="878"/>
      <c r="X65" s="878"/>
      <c r="Y65" s="878"/>
      <c r="Z65" s="878"/>
      <c r="AA65" s="878"/>
      <c r="AB65" s="878"/>
      <c r="AC65" s="878"/>
      <c r="AD65" s="878"/>
      <c r="AE65" s="232"/>
      <c r="AF65" s="878"/>
      <c r="AG65" s="106">
        <v>12</v>
      </c>
      <c r="AH65" s="914"/>
      <c r="AI65" s="879"/>
      <c r="AJ65" s="1049">
        <f>SUM(N65:AI65)+K65</f>
        <v>44</v>
      </c>
      <c r="AK65" s="874"/>
      <c r="AL65" s="875">
        <f>+IF(D65="PC",1,0)</f>
        <v>1</v>
      </c>
      <c r="AM65" s="876">
        <f>IF(D65="PC", +IF(AJ65&gt;17,1,0),0)</f>
        <v>1</v>
      </c>
      <c r="AN65" s="876">
        <f>IF(E65="CA",1,0)</f>
        <v>0</v>
      </c>
      <c r="AO65" s="4">
        <f>+IF(G65="S",5,+IF(D65="PM",10,12))</f>
        <v>12</v>
      </c>
      <c r="AP65" s="877">
        <f>+C65*AO65*AJ65</f>
        <v>43084800</v>
      </c>
      <c r="AQ65" s="877">
        <v>115008</v>
      </c>
      <c r="AR65" s="877">
        <v>340620</v>
      </c>
      <c r="AS65" s="877">
        <f>AP65*$AN$2*AN65</f>
        <v>0</v>
      </c>
      <c r="AT65" s="877">
        <f>SUM(AP65:AS65)/AO65</f>
        <v>3628369</v>
      </c>
      <c r="AU65" s="877">
        <f>AT65*5/44</f>
        <v>412314.65909090912</v>
      </c>
    </row>
    <row r="66" spans="1:7580" ht="15.75" x14ac:dyDescent="0.2">
      <c r="A66" s="9">
        <v>71</v>
      </c>
      <c r="B66" s="1035" t="s">
        <v>176</v>
      </c>
      <c r="C66" s="868">
        <v>72000</v>
      </c>
      <c r="D66" s="869" t="s">
        <v>396</v>
      </c>
      <c r="E66" s="869"/>
      <c r="F66" s="871" t="s">
        <v>401</v>
      </c>
      <c r="G66" s="871" t="s">
        <v>63</v>
      </c>
      <c r="H66" s="1013">
        <v>20</v>
      </c>
      <c r="I66" s="1013">
        <v>20</v>
      </c>
      <c r="J66" s="1013">
        <f>IF(G66="A",(H66+I66)/2,H66+I66)</f>
        <v>20</v>
      </c>
      <c r="K66" s="1013">
        <f>TRUNC(J66,0)</f>
        <v>20</v>
      </c>
      <c r="L66" s="1013"/>
      <c r="M66" s="1013"/>
      <c r="N66" s="1013">
        <f t="shared" si="17"/>
        <v>0</v>
      </c>
      <c r="O66" s="878"/>
      <c r="P66" s="878"/>
      <c r="Q66" s="1022">
        <f t="shared" si="11"/>
        <v>6</v>
      </c>
      <c r="R66" s="878"/>
      <c r="S66" s="878"/>
      <c r="T66" s="878"/>
      <c r="U66" s="878"/>
      <c r="V66" s="878"/>
      <c r="W66" s="878"/>
      <c r="X66" s="878"/>
      <c r="Y66" s="878"/>
      <c r="Z66" s="878"/>
      <c r="AA66" s="878"/>
      <c r="AB66" s="1013">
        <v>3</v>
      </c>
      <c r="AC66" s="878"/>
      <c r="AD66" s="878"/>
      <c r="AE66" s="232"/>
      <c r="AF66" s="878"/>
      <c r="AG66" s="232"/>
      <c r="AH66" s="878"/>
      <c r="AI66" s="879"/>
      <c r="AJ66" s="1049">
        <f>SUM(N66:AI66)+K66</f>
        <v>29</v>
      </c>
      <c r="AK66" s="874"/>
      <c r="AL66" s="875">
        <f>+IF(D66="PC",1,0)</f>
        <v>1</v>
      </c>
      <c r="AM66" s="876">
        <f>IF(D66="PC", +IF(AJ66&gt;17,1,0),0)</f>
        <v>1</v>
      </c>
      <c r="AN66" s="876">
        <f>IF(E66="CA",1,0)</f>
        <v>0</v>
      </c>
      <c r="AO66" s="4">
        <f>+IF(G66="S",5,+IF(D66="PM",10,12))</f>
        <v>12</v>
      </c>
      <c r="AP66" s="877">
        <f>+C66*AO66*AJ66</f>
        <v>25056000</v>
      </c>
      <c r="AQ66" s="877">
        <v>115008</v>
      </c>
      <c r="AR66" s="877">
        <v>340620</v>
      </c>
      <c r="AS66" s="877">
        <f>AP66*$AN$2*AN66</f>
        <v>0</v>
      </c>
      <c r="AT66" s="877">
        <f>SUM(AP66:AS66)/AO66</f>
        <v>2125969</v>
      </c>
      <c r="AU66" s="877">
        <f>AT66*5/44</f>
        <v>241587.38636363635</v>
      </c>
    </row>
    <row r="67" spans="1:7580" x14ac:dyDescent="0.2">
      <c r="A67" s="9">
        <v>72</v>
      </c>
      <c r="B67" s="1004" t="s">
        <v>422</v>
      </c>
      <c r="C67" s="1000"/>
      <c r="D67" s="1001"/>
      <c r="E67" s="1001"/>
      <c r="F67" s="1002"/>
      <c r="G67" s="1003"/>
      <c r="H67" s="1004"/>
      <c r="I67" s="1004"/>
      <c r="J67" s="699"/>
      <c r="K67" s="699"/>
      <c r="L67" s="1004"/>
      <c r="M67" s="1004"/>
      <c r="N67" s="699">
        <f t="shared" si="17"/>
        <v>0</v>
      </c>
      <c r="O67" s="1081"/>
      <c r="P67" s="1006"/>
      <c r="Q67" s="1022">
        <f t="shared" si="11"/>
        <v>0</v>
      </c>
      <c r="R67" s="1081"/>
      <c r="S67" s="1081"/>
      <c r="T67" s="1006"/>
      <c r="U67" s="1081"/>
      <c r="V67" s="1081"/>
      <c r="W67" s="1081"/>
      <c r="X67" s="1081"/>
      <c r="Y67" s="1081"/>
      <c r="Z67" s="1081"/>
      <c r="AA67" s="1081"/>
      <c r="AB67" s="1006"/>
      <c r="AC67" s="1006"/>
      <c r="AD67" s="1006"/>
      <c r="AE67" s="1086"/>
      <c r="AF67" s="1006"/>
      <c r="AG67" s="1086"/>
      <c r="AH67" s="1006"/>
      <c r="AI67" s="1007"/>
      <c r="AJ67" s="1057"/>
      <c r="AK67" s="1005"/>
      <c r="AL67" s="1008"/>
      <c r="AM67" s="1008"/>
      <c r="AN67" s="1008"/>
      <c r="AO67" s="1009"/>
      <c r="AP67" s="1010"/>
      <c r="AQ67" s="1010"/>
      <c r="AR67" s="1010"/>
      <c r="AS67" s="1011"/>
      <c r="AT67" s="1010"/>
      <c r="AU67" s="1009"/>
      <c r="AV67" s="1"/>
      <c r="AW67" s="1"/>
      <c r="AX67" s="1"/>
      <c r="AY67" s="1"/>
      <c r="AZ67" s="1"/>
    </row>
    <row r="68" spans="1:7580" ht="15.75" x14ac:dyDescent="0.2">
      <c r="A68" s="9">
        <v>73</v>
      </c>
      <c r="B68" s="1035" t="s">
        <v>246</v>
      </c>
      <c r="C68" s="868">
        <v>81600</v>
      </c>
      <c r="D68" s="869" t="s">
        <v>396</v>
      </c>
      <c r="E68" s="869" t="s">
        <v>402</v>
      </c>
      <c r="F68" s="871" t="s">
        <v>401</v>
      </c>
      <c r="G68" s="871" t="s">
        <v>63</v>
      </c>
      <c r="H68" s="1013">
        <v>10</v>
      </c>
      <c r="I68" s="1013">
        <v>8</v>
      </c>
      <c r="J68" s="1013">
        <f t="shared" ref="J68:J81" si="18">IF(G68="A",(H68+I68)/2,H68+I68)</f>
        <v>9</v>
      </c>
      <c r="K68" s="1013">
        <f t="shared" ref="K68:K81" si="19">TRUNC(J68,0)</f>
        <v>9</v>
      </c>
      <c r="L68" s="1013"/>
      <c r="M68" s="1013"/>
      <c r="N68" s="1013">
        <f t="shared" si="17"/>
        <v>0</v>
      </c>
      <c r="O68" s="1013"/>
      <c r="P68" s="1013"/>
      <c r="Q68" s="1064">
        <f t="shared" si="11"/>
        <v>1</v>
      </c>
      <c r="R68" s="878"/>
      <c r="S68" s="878"/>
      <c r="T68" s="878"/>
      <c r="U68" s="878"/>
      <c r="V68" s="1013"/>
      <c r="W68" s="1013">
        <v>28</v>
      </c>
      <c r="X68" s="1013"/>
      <c r="Y68" s="1013"/>
      <c r="Z68" s="1105">
        <v>6</v>
      </c>
      <c r="AA68" s="1106"/>
      <c r="AB68" s="878"/>
      <c r="AC68" s="878"/>
      <c r="AD68" s="878"/>
      <c r="AE68" s="106">
        <v>0</v>
      </c>
      <c r="AF68" s="878"/>
      <c r="AG68" s="232"/>
      <c r="AH68" s="878"/>
      <c r="AI68" s="879"/>
      <c r="AJ68" s="1107">
        <f t="shared" ref="AJ68:AJ75" si="20">SUM(N68:AI68)+K68</f>
        <v>44</v>
      </c>
      <c r="AK68" s="874"/>
      <c r="AL68" s="875">
        <f t="shared" ref="AL68:AL75" si="21">+IF(D68="PC",1,0)</f>
        <v>1</v>
      </c>
      <c r="AM68" s="876">
        <f>IF(D68="PC", +IF(AJ68&gt;17,1,0),0)</f>
        <v>1</v>
      </c>
      <c r="AN68" s="876">
        <f>IF(E68="CA",1,0)</f>
        <v>1</v>
      </c>
      <c r="AO68" s="4">
        <f t="shared" ref="AO68:AO75" si="22">+IF(G68="S",5,+IF(D68="PM",10,12))</f>
        <v>12</v>
      </c>
      <c r="AP68" s="877">
        <f>+C68*AO68*AJ68</f>
        <v>43084800</v>
      </c>
      <c r="AQ68" s="877">
        <v>115008</v>
      </c>
      <c r="AR68" s="877">
        <v>340620</v>
      </c>
      <c r="AS68" s="877">
        <f>AP68*$AN$2*AN68</f>
        <v>1507968.0000000002</v>
      </c>
      <c r="AT68" s="877">
        <f>SUM(AP68:AS68)/AO68</f>
        <v>3754033</v>
      </c>
      <c r="AU68" s="877">
        <f>AT68*5/44</f>
        <v>426594.65909090912</v>
      </c>
      <c r="AV68" s="967"/>
      <c r="AW68" s="967"/>
      <c r="AX68" s="967"/>
      <c r="AY68" s="967"/>
      <c r="AZ68" s="967"/>
    </row>
    <row r="69" spans="1:7580" s="1842" customFormat="1" ht="15.75" hidden="1" x14ac:dyDescent="0.2">
      <c r="A69" s="1842">
        <v>74</v>
      </c>
      <c r="B69" s="1030" t="s">
        <v>510</v>
      </c>
      <c r="C69" s="1843">
        <v>28707</v>
      </c>
      <c r="D69" s="1844" t="s">
        <v>406</v>
      </c>
      <c r="E69" s="1844"/>
      <c r="F69" s="1859" t="s">
        <v>401</v>
      </c>
      <c r="G69" s="1046" t="s">
        <v>63</v>
      </c>
      <c r="H69" s="1018">
        <v>4</v>
      </c>
      <c r="I69" s="1018">
        <v>4</v>
      </c>
      <c r="J69" s="1018">
        <f t="shared" si="18"/>
        <v>4</v>
      </c>
      <c r="K69" s="1018">
        <f t="shared" si="19"/>
        <v>4</v>
      </c>
      <c r="L69" s="1018"/>
      <c r="M69" s="1018"/>
      <c r="N69" s="1018">
        <f t="shared" si="17"/>
        <v>0</v>
      </c>
      <c r="O69" s="1845"/>
      <c r="P69" s="1847"/>
      <c r="Q69" s="1846">
        <f t="shared" si="11"/>
        <v>0</v>
      </c>
      <c r="R69" s="1847"/>
      <c r="S69" s="1847"/>
      <c r="T69" s="1847"/>
      <c r="U69" s="1847"/>
      <c r="V69" s="1847"/>
      <c r="W69" s="1847"/>
      <c r="X69" s="1847"/>
      <c r="Y69" s="1847"/>
      <c r="Z69" s="1847"/>
      <c r="AA69" s="760">
        <v>2</v>
      </c>
      <c r="AB69" s="1847"/>
      <c r="AC69" s="1847"/>
      <c r="AD69" s="1847"/>
      <c r="AE69" s="1848"/>
      <c r="AF69" s="1847"/>
      <c r="AG69" s="1848"/>
      <c r="AH69" s="1847"/>
      <c r="AI69" s="1849"/>
      <c r="AJ69" s="1054">
        <f t="shared" si="20"/>
        <v>6</v>
      </c>
      <c r="AK69" s="1850"/>
      <c r="AL69" s="1851">
        <f t="shared" si="21"/>
        <v>0</v>
      </c>
      <c r="AM69" s="1852">
        <f>IF(D69="PC", +IF(AJ69&gt;17,1,0),0)</f>
        <v>0</v>
      </c>
      <c r="AN69" s="1852">
        <f>IF(E69="CA",1,0)</f>
        <v>0</v>
      </c>
      <c r="AO69" s="1853">
        <f t="shared" si="22"/>
        <v>10</v>
      </c>
      <c r="AP69" s="1854">
        <f>+C69*AO69*AJ69</f>
        <v>1722420</v>
      </c>
      <c r="AQ69" s="1854">
        <f t="shared" ref="AQ69:AQ75" si="23">+AL69*AO69*$AL$2</f>
        <v>0</v>
      </c>
      <c r="AR69" s="1854">
        <f>AM69*$AM$2*AO69</f>
        <v>0</v>
      </c>
      <c r="AS69" s="1854">
        <f>AP69*$AN$2*AN69</f>
        <v>0</v>
      </c>
      <c r="AT69" s="1854">
        <f>SUM(AP69:AS69)/AO69</f>
        <v>172242</v>
      </c>
      <c r="AU69" s="1854">
        <f>AT69*5/44</f>
        <v>19572.954545454544</v>
      </c>
    </row>
    <row r="70" spans="1:7580" ht="17.25" customHeight="1" x14ac:dyDescent="0.2">
      <c r="A70" s="9">
        <v>75</v>
      </c>
      <c r="B70" s="1035" t="s">
        <v>161</v>
      </c>
      <c r="C70" s="884">
        <v>73600</v>
      </c>
      <c r="D70" s="885" t="s">
        <v>396</v>
      </c>
      <c r="E70" s="869"/>
      <c r="F70" s="871" t="s">
        <v>401</v>
      </c>
      <c r="G70" s="886" t="s">
        <v>63</v>
      </c>
      <c r="H70" s="1013">
        <v>28</v>
      </c>
      <c r="I70" s="1013">
        <v>28</v>
      </c>
      <c r="J70" s="1013">
        <f t="shared" si="18"/>
        <v>28</v>
      </c>
      <c r="K70" s="1013">
        <f t="shared" si="19"/>
        <v>28</v>
      </c>
      <c r="L70" s="1013"/>
      <c r="M70" s="1013"/>
      <c r="N70" s="1013">
        <f t="shared" si="17"/>
        <v>0</v>
      </c>
      <c r="O70" s="914"/>
      <c r="P70" s="878"/>
      <c r="Q70" s="1022">
        <f t="shared" si="11"/>
        <v>9</v>
      </c>
      <c r="R70" s="878"/>
      <c r="S70" s="878"/>
      <c r="T70" s="878"/>
      <c r="U70" s="878"/>
      <c r="V70" s="878"/>
      <c r="W70" s="878"/>
      <c r="X70" s="878"/>
      <c r="Y70" s="878"/>
      <c r="Z70" s="878"/>
      <c r="AA70" s="878"/>
      <c r="AB70" s="878"/>
      <c r="AC70" s="1099">
        <v>1</v>
      </c>
      <c r="AD70" s="878"/>
      <c r="AE70" s="106">
        <v>2</v>
      </c>
      <c r="AF70" s="878"/>
      <c r="AG70" s="232"/>
      <c r="AH70" s="878"/>
      <c r="AI70" s="879"/>
      <c r="AJ70" s="1049">
        <f t="shared" si="20"/>
        <v>40</v>
      </c>
      <c r="AK70" s="874"/>
      <c r="AL70" s="875">
        <f t="shared" si="21"/>
        <v>1</v>
      </c>
      <c r="AM70" s="875">
        <f>IF(D70="PC", +IF(AJ70&gt;17,1,0),0)</f>
        <v>1</v>
      </c>
      <c r="AN70" s="875">
        <f>IF(E70="CA",1,0)</f>
        <v>0</v>
      </c>
      <c r="AO70" s="4">
        <f t="shared" si="22"/>
        <v>12</v>
      </c>
      <c r="AP70" s="877">
        <f>+C70*AO70*AJ70</f>
        <v>35328000</v>
      </c>
      <c r="AQ70" s="877">
        <v>115008</v>
      </c>
      <c r="AR70" s="877">
        <v>340620</v>
      </c>
      <c r="AS70" s="877">
        <f>AP70*$AN$2*AN70</f>
        <v>0</v>
      </c>
      <c r="AT70" s="877">
        <f>SUM(AP70:AS70)/AO70</f>
        <v>2981969</v>
      </c>
      <c r="AU70" s="877">
        <f>AT70*5/44</f>
        <v>338860.11363636365</v>
      </c>
    </row>
    <row r="71" spans="1:7580" s="967" customFormat="1" ht="17.25" customHeight="1" x14ac:dyDescent="0.2">
      <c r="B71" s="1035" t="s">
        <v>567</v>
      </c>
      <c r="C71" s="884"/>
      <c r="D71" s="885" t="s">
        <v>406</v>
      </c>
      <c r="E71" s="869"/>
      <c r="F71" s="871" t="s">
        <v>401</v>
      </c>
      <c r="G71" s="886" t="s">
        <v>404</v>
      </c>
      <c r="H71" s="1013"/>
      <c r="I71" s="1013">
        <v>4</v>
      </c>
      <c r="J71" s="1013">
        <f t="shared" si="18"/>
        <v>4</v>
      </c>
      <c r="K71" s="1013">
        <f t="shared" si="19"/>
        <v>4</v>
      </c>
      <c r="L71" s="1013"/>
      <c r="M71" s="1013"/>
      <c r="N71" s="1013"/>
      <c r="O71" s="914"/>
      <c r="P71" s="878"/>
      <c r="Q71" s="1022">
        <f t="shared" si="11"/>
        <v>0</v>
      </c>
      <c r="R71" s="878"/>
      <c r="S71" s="878"/>
      <c r="T71" s="878"/>
      <c r="U71" s="878"/>
      <c r="V71" s="878"/>
      <c r="W71" s="878"/>
      <c r="X71" s="878"/>
      <c r="Y71" s="878"/>
      <c r="Z71" s="878"/>
      <c r="AA71" s="878"/>
      <c r="AB71" s="878"/>
      <c r="AC71" s="1013"/>
      <c r="AD71" s="878"/>
      <c r="AE71" s="106"/>
      <c r="AF71" s="878"/>
      <c r="AG71" s="232"/>
      <c r="AH71" s="878"/>
      <c r="AI71" s="879"/>
      <c r="AJ71" s="1049">
        <f t="shared" si="20"/>
        <v>4</v>
      </c>
      <c r="AK71" s="874"/>
      <c r="AL71" s="875">
        <f t="shared" si="21"/>
        <v>0</v>
      </c>
      <c r="AM71" s="875"/>
      <c r="AN71" s="875"/>
      <c r="AO71" s="4">
        <f t="shared" si="22"/>
        <v>5</v>
      </c>
      <c r="AP71" s="877"/>
      <c r="AQ71" s="877"/>
      <c r="AR71" s="877"/>
      <c r="AS71" s="877"/>
      <c r="AT71" s="877"/>
      <c r="AU71" s="877"/>
    </row>
    <row r="72" spans="1:7580" ht="15.75" x14ac:dyDescent="0.2">
      <c r="A72" s="9">
        <v>76</v>
      </c>
      <c r="B72" s="1035" t="s">
        <v>311</v>
      </c>
      <c r="C72" s="884">
        <v>48000</v>
      </c>
      <c r="D72" s="885" t="s">
        <v>396</v>
      </c>
      <c r="E72" s="869"/>
      <c r="F72" s="871" t="s">
        <v>407</v>
      </c>
      <c r="G72" s="886" t="s">
        <v>63</v>
      </c>
      <c r="H72" s="1013"/>
      <c r="I72" s="1013"/>
      <c r="J72" s="1013">
        <f t="shared" si="18"/>
        <v>0</v>
      </c>
      <c r="K72" s="1013">
        <f t="shared" si="19"/>
        <v>0</v>
      </c>
      <c r="L72" s="699"/>
      <c r="M72" s="699"/>
      <c r="N72" s="699">
        <f>TRUNC(SUM(L72:M72)/2,0)</f>
        <v>0</v>
      </c>
      <c r="O72" s="878"/>
      <c r="P72" s="1013">
        <v>3</v>
      </c>
      <c r="Q72" s="1022">
        <f t="shared" si="11"/>
        <v>0</v>
      </c>
      <c r="R72" s="878"/>
      <c r="S72" s="878"/>
      <c r="T72" s="878"/>
      <c r="U72" s="878"/>
      <c r="V72" s="878"/>
      <c r="W72" s="878"/>
      <c r="X72" s="878"/>
      <c r="Y72" s="878"/>
      <c r="Z72" s="878"/>
      <c r="AA72" s="878"/>
      <c r="AB72" s="878"/>
      <c r="AC72" s="878"/>
      <c r="AD72" s="878"/>
      <c r="AE72" s="232"/>
      <c r="AF72" s="878"/>
      <c r="AG72" s="232"/>
      <c r="AH72" s="878"/>
      <c r="AI72" s="879"/>
      <c r="AJ72" s="1049">
        <f t="shared" si="20"/>
        <v>3</v>
      </c>
      <c r="AK72" s="874"/>
      <c r="AL72" s="875">
        <f t="shared" si="21"/>
        <v>1</v>
      </c>
      <c r="AM72" s="875">
        <f>IF(D72="PC", +IF(AJ72&gt;17,1,0),0)</f>
        <v>0</v>
      </c>
      <c r="AN72" s="875">
        <f>IF(E72="CA",1,0)</f>
        <v>0</v>
      </c>
      <c r="AO72" s="4">
        <f t="shared" si="22"/>
        <v>12</v>
      </c>
      <c r="AP72" s="877">
        <f>+C72*AO72*AJ72</f>
        <v>1728000</v>
      </c>
      <c r="AQ72" s="877">
        <v>115008</v>
      </c>
      <c r="AR72" s="877">
        <f>AM72*$AM$2*AO72</f>
        <v>0</v>
      </c>
      <c r="AS72" s="877">
        <f>AP72*$AN$2*AN72</f>
        <v>0</v>
      </c>
      <c r="AT72" s="877">
        <f>SUM(AP72:AS72)/AO72</f>
        <v>153584</v>
      </c>
      <c r="AU72" s="877">
        <f>AT72*5/44</f>
        <v>17452.727272727272</v>
      </c>
    </row>
    <row r="73" spans="1:7580" s="1656" customFormat="1" ht="15.75" x14ac:dyDescent="0.2">
      <c r="B73" s="1035" t="s">
        <v>766</v>
      </c>
      <c r="C73" s="881">
        <v>73600</v>
      </c>
      <c r="D73" s="869" t="s">
        <v>396</v>
      </c>
      <c r="E73" s="869"/>
      <c r="F73" s="871"/>
      <c r="G73" s="871" t="s">
        <v>63</v>
      </c>
      <c r="H73" s="1013"/>
      <c r="I73" s="1013"/>
      <c r="J73" s="1013">
        <f t="shared" si="18"/>
        <v>0</v>
      </c>
      <c r="K73" s="1013">
        <f t="shared" si="19"/>
        <v>0</v>
      </c>
      <c r="L73" s="699"/>
      <c r="M73" s="699"/>
      <c r="N73" s="699"/>
      <c r="O73" s="878"/>
      <c r="P73" s="1013"/>
      <c r="Q73" s="1022">
        <f t="shared" si="11"/>
        <v>0</v>
      </c>
      <c r="R73" s="878"/>
      <c r="S73" s="878"/>
      <c r="T73" s="878"/>
      <c r="U73" s="878"/>
      <c r="V73" s="878"/>
      <c r="W73" s="878"/>
      <c r="X73" s="878"/>
      <c r="Y73" s="878"/>
      <c r="Z73" s="878"/>
      <c r="AA73" s="878"/>
      <c r="AB73" s="878"/>
      <c r="AC73" s="878"/>
      <c r="AD73" s="878"/>
      <c r="AE73" s="232"/>
      <c r="AF73" s="878"/>
      <c r="AG73" s="232"/>
      <c r="AH73" s="878"/>
      <c r="AI73" s="879"/>
      <c r="AJ73" s="1049"/>
      <c r="AK73" s="874"/>
      <c r="AL73" s="875">
        <f t="shared" si="21"/>
        <v>1</v>
      </c>
      <c r="AM73" s="876"/>
      <c r="AN73" s="876"/>
      <c r="AO73" s="4">
        <f t="shared" si="22"/>
        <v>12</v>
      </c>
      <c r="AP73" s="877"/>
      <c r="AQ73" s="877">
        <v>115008</v>
      </c>
      <c r="AR73" s="877">
        <v>340620</v>
      </c>
      <c r="AS73" s="877"/>
      <c r="AT73" s="877"/>
      <c r="AU73" s="877"/>
    </row>
    <row r="74" spans="1:7580" s="967" customFormat="1" ht="15.75" x14ac:dyDescent="0.2">
      <c r="A74" s="967">
        <v>78</v>
      </c>
      <c r="B74" s="1035" t="s">
        <v>171</v>
      </c>
      <c r="C74" s="881">
        <v>73600</v>
      </c>
      <c r="D74" s="869" t="s">
        <v>396</v>
      </c>
      <c r="E74" s="869" t="s">
        <v>402</v>
      </c>
      <c r="F74" s="871" t="s">
        <v>403</v>
      </c>
      <c r="G74" s="871" t="s">
        <v>63</v>
      </c>
      <c r="H74" s="1013">
        <v>4</v>
      </c>
      <c r="I74" s="1013">
        <v>10</v>
      </c>
      <c r="J74" s="1013">
        <f t="shared" si="18"/>
        <v>7</v>
      </c>
      <c r="K74" s="1013">
        <f t="shared" si="19"/>
        <v>7</v>
      </c>
      <c r="L74" s="699"/>
      <c r="M74" s="699"/>
      <c r="N74" s="699">
        <f>TRUNC(SUM(L74:M74)/2,0)</f>
        <v>0</v>
      </c>
      <c r="O74" s="878"/>
      <c r="P74" s="878"/>
      <c r="Q74" s="1022">
        <f t="shared" si="11"/>
        <v>1</v>
      </c>
      <c r="R74" s="878"/>
      <c r="S74" s="878"/>
      <c r="T74" s="878"/>
      <c r="U74" s="878"/>
      <c r="V74" s="878"/>
      <c r="W74" s="878"/>
      <c r="X74" s="878"/>
      <c r="Y74" s="878"/>
      <c r="Z74" s="878"/>
      <c r="AA74" s="878"/>
      <c r="AB74" s="878"/>
      <c r="AC74" s="1099">
        <v>1</v>
      </c>
      <c r="AD74" s="878"/>
      <c r="AE74" s="106">
        <v>2</v>
      </c>
      <c r="AF74" s="878"/>
      <c r="AG74" s="232"/>
      <c r="AH74" s="878"/>
      <c r="AI74" s="879"/>
      <c r="AJ74" s="1049">
        <f t="shared" si="20"/>
        <v>11</v>
      </c>
      <c r="AK74" s="874"/>
      <c r="AL74" s="875">
        <f t="shared" si="21"/>
        <v>1</v>
      </c>
      <c r="AM74" s="876">
        <f>IF(D74="PC", +IF(AJ74&gt;17,1,0),0)</f>
        <v>0</v>
      </c>
      <c r="AN74" s="876">
        <f>IF(E74="CA",1,0)</f>
        <v>1</v>
      </c>
      <c r="AO74" s="4">
        <f t="shared" si="22"/>
        <v>12</v>
      </c>
      <c r="AP74" s="877">
        <f>+C74*AO74*AJ74</f>
        <v>9715200</v>
      </c>
      <c r="AQ74" s="877">
        <v>115008</v>
      </c>
      <c r="AR74" s="877">
        <f>AM74*$AM$2*AO74</f>
        <v>0</v>
      </c>
      <c r="AS74" s="877">
        <f>AP74*$AN$2*AN74</f>
        <v>340032.00000000006</v>
      </c>
      <c r="AT74" s="877">
        <f>SUM(AP74:AS74)/AO74</f>
        <v>847520</v>
      </c>
      <c r="AU74" s="877">
        <f>AT74*5/44</f>
        <v>96309.090909090912</v>
      </c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  <c r="AMK74" s="1"/>
      <c r="AML74" s="1"/>
      <c r="AMM74" s="1"/>
      <c r="AMN74" s="1"/>
      <c r="AMO74" s="1"/>
      <c r="AMP74" s="1"/>
      <c r="AMQ74" s="1"/>
      <c r="AMR74" s="1"/>
      <c r="AMS74" s="1"/>
      <c r="AMT74" s="1"/>
      <c r="AMU74" s="1"/>
      <c r="AMV74" s="1"/>
      <c r="AMW74" s="1"/>
      <c r="AMX74" s="1"/>
      <c r="AMY74" s="1"/>
      <c r="AMZ74" s="1"/>
      <c r="ANA74" s="1"/>
      <c r="ANB74" s="1"/>
      <c r="ANC74" s="1"/>
      <c r="AND74" s="1"/>
      <c r="ANE74" s="1"/>
      <c r="ANF74" s="1"/>
      <c r="ANG74" s="1"/>
      <c r="ANH74" s="1"/>
      <c r="ANI74" s="1"/>
      <c r="ANJ74" s="1"/>
      <c r="ANK74" s="1"/>
      <c r="ANL74" s="1"/>
      <c r="ANM74" s="1"/>
      <c r="ANN74" s="1"/>
      <c r="ANO74" s="1"/>
      <c r="ANP74" s="1"/>
      <c r="ANQ74" s="1"/>
      <c r="ANR74" s="1"/>
      <c r="ANS74" s="1"/>
      <c r="ANT74" s="1"/>
      <c r="ANU74" s="1"/>
      <c r="ANV74" s="1"/>
      <c r="ANW74" s="1"/>
      <c r="ANX74" s="1"/>
      <c r="ANY74" s="1"/>
      <c r="ANZ74" s="1"/>
      <c r="AOA74" s="1"/>
      <c r="AOB74" s="1"/>
      <c r="AOC74" s="1"/>
      <c r="AOD74" s="1"/>
      <c r="AOE74" s="1"/>
      <c r="AOF74" s="1"/>
      <c r="AOG74" s="1"/>
      <c r="AOH74" s="1"/>
      <c r="AOI74" s="1"/>
      <c r="AOJ74" s="1"/>
      <c r="AOK74" s="1"/>
      <c r="AOL74" s="1"/>
      <c r="AOM74" s="1"/>
      <c r="AON74" s="1"/>
      <c r="AOO74" s="1"/>
      <c r="AOP74" s="1"/>
      <c r="AOQ74" s="1"/>
      <c r="AOR74" s="1"/>
      <c r="AOS74" s="1"/>
      <c r="AOT74" s="1"/>
      <c r="AOU74" s="1"/>
      <c r="AOV74" s="1"/>
      <c r="AOW74" s="1"/>
      <c r="AOX74" s="1"/>
      <c r="AOY74" s="1"/>
      <c r="AOZ74" s="1"/>
      <c r="APA74" s="1"/>
      <c r="APB74" s="1"/>
      <c r="APC74" s="1"/>
      <c r="APD74" s="1"/>
      <c r="APE74" s="1"/>
      <c r="APF74" s="1"/>
      <c r="APG74" s="1"/>
      <c r="APH74" s="1"/>
      <c r="API74" s="1"/>
      <c r="APJ74" s="1"/>
      <c r="APK74" s="1"/>
      <c r="APL74" s="1"/>
      <c r="APM74" s="1"/>
      <c r="APN74" s="1"/>
      <c r="APO74" s="1"/>
      <c r="APP74" s="1"/>
      <c r="APQ74" s="1"/>
      <c r="APR74" s="1"/>
      <c r="APS74" s="1"/>
      <c r="APT74" s="1"/>
      <c r="APU74" s="1"/>
      <c r="APV74" s="1"/>
      <c r="APW74" s="1"/>
      <c r="APX74" s="1"/>
      <c r="APY74" s="1"/>
      <c r="APZ74" s="1"/>
      <c r="AQA74" s="1"/>
      <c r="AQB74" s="1"/>
      <c r="AQC74" s="1"/>
      <c r="AQD74" s="1"/>
      <c r="AQE74" s="1"/>
      <c r="AQF74" s="1"/>
      <c r="AQG74" s="1"/>
      <c r="AQH74" s="1"/>
      <c r="AQI74" s="1"/>
      <c r="AQJ74" s="1"/>
      <c r="AQK74" s="1"/>
      <c r="AQL74" s="1"/>
      <c r="AQM74" s="1"/>
      <c r="AQN74" s="1"/>
      <c r="AQO74" s="1"/>
      <c r="AQP74" s="1"/>
      <c r="AQQ74" s="1"/>
      <c r="AQR74" s="1"/>
      <c r="AQS74" s="1"/>
      <c r="AQT74" s="1"/>
      <c r="AQU74" s="1"/>
      <c r="AQV74" s="1"/>
      <c r="AQW74" s="1"/>
      <c r="AQX74" s="1"/>
      <c r="AQY74" s="1"/>
      <c r="AQZ74" s="1"/>
      <c r="ARA74" s="1"/>
      <c r="ARB74" s="1"/>
      <c r="ARC74" s="1"/>
      <c r="ARD74" s="1"/>
      <c r="ARE74" s="1"/>
      <c r="ARF74" s="1"/>
      <c r="ARG74" s="1"/>
      <c r="ARH74" s="1"/>
      <c r="ARI74" s="1"/>
      <c r="ARJ74" s="1"/>
      <c r="ARK74" s="1"/>
      <c r="ARL74" s="1"/>
      <c r="ARM74" s="1"/>
      <c r="ARN74" s="1"/>
      <c r="ARO74" s="1"/>
      <c r="ARP74" s="1"/>
      <c r="ARQ74" s="1"/>
      <c r="ARR74" s="1"/>
      <c r="ARS74" s="1"/>
      <c r="ART74" s="1"/>
      <c r="ARU74" s="1"/>
      <c r="ARV74" s="1"/>
      <c r="ARW74" s="1"/>
      <c r="ARX74" s="1"/>
      <c r="ARY74" s="1"/>
      <c r="ARZ74" s="1"/>
      <c r="ASA74" s="1"/>
      <c r="ASB74" s="1"/>
      <c r="ASC74" s="1"/>
      <c r="ASD74" s="1"/>
      <c r="ASE74" s="1"/>
      <c r="ASF74" s="1"/>
      <c r="ASG74" s="1"/>
      <c r="ASH74" s="1"/>
      <c r="ASI74" s="1"/>
      <c r="ASJ74" s="1"/>
      <c r="ASK74" s="1"/>
      <c r="ASL74" s="1"/>
      <c r="ASM74" s="1"/>
      <c r="ASN74" s="1"/>
      <c r="ASO74" s="1"/>
      <c r="ASP74" s="1"/>
      <c r="ASQ74" s="1"/>
      <c r="ASR74" s="1"/>
      <c r="ASS74" s="1"/>
      <c r="AST74" s="1"/>
      <c r="ASU74" s="1"/>
      <c r="ASV74" s="1"/>
      <c r="ASW74" s="1"/>
      <c r="ASX74" s="1"/>
      <c r="ASY74" s="1"/>
      <c r="ASZ74" s="1"/>
      <c r="ATA74" s="1"/>
      <c r="ATB74" s="1"/>
      <c r="ATC74" s="1"/>
      <c r="ATD74" s="1"/>
      <c r="ATE74" s="1"/>
      <c r="ATF74" s="1"/>
      <c r="ATG74" s="1"/>
      <c r="ATH74" s="1"/>
      <c r="ATI74" s="1"/>
      <c r="ATJ74" s="1"/>
      <c r="ATK74" s="1"/>
      <c r="ATL74" s="1"/>
      <c r="ATM74" s="1"/>
      <c r="ATN74" s="1"/>
      <c r="ATO74" s="1"/>
      <c r="ATP74" s="1"/>
      <c r="ATQ74" s="1"/>
      <c r="ATR74" s="1"/>
      <c r="ATS74" s="1"/>
      <c r="ATT74" s="1"/>
      <c r="ATU74" s="1"/>
      <c r="ATV74" s="1"/>
      <c r="ATW74" s="1"/>
      <c r="ATX74" s="1"/>
      <c r="ATY74" s="1"/>
      <c r="ATZ74" s="1"/>
      <c r="AUA74" s="1"/>
      <c r="AUB74" s="1"/>
      <c r="AUC74" s="1"/>
      <c r="AUD74" s="1"/>
      <c r="AUE74" s="1"/>
      <c r="AUF74" s="1"/>
      <c r="AUG74" s="1"/>
      <c r="AUH74" s="1"/>
      <c r="AUI74" s="1"/>
      <c r="AUJ74" s="1"/>
      <c r="AUK74" s="1"/>
      <c r="AUL74" s="1"/>
      <c r="AUM74" s="1"/>
      <c r="AUN74" s="1"/>
      <c r="AUO74" s="1"/>
      <c r="AUP74" s="1"/>
      <c r="AUQ74" s="1"/>
      <c r="AUR74" s="1"/>
      <c r="AUS74" s="1"/>
      <c r="AUT74" s="1"/>
      <c r="AUU74" s="1"/>
      <c r="AUV74" s="1"/>
      <c r="AUW74" s="1"/>
      <c r="AUX74" s="1"/>
      <c r="AUY74" s="1"/>
      <c r="AUZ74" s="1"/>
      <c r="AVA74" s="1"/>
      <c r="AVB74" s="1"/>
      <c r="AVC74" s="1"/>
      <c r="AVD74" s="1"/>
      <c r="AVE74" s="1"/>
      <c r="AVF74" s="1"/>
      <c r="AVG74" s="1"/>
      <c r="AVH74" s="1"/>
      <c r="AVI74" s="1"/>
      <c r="AVJ74" s="1"/>
      <c r="AVK74" s="1"/>
      <c r="AVL74" s="1"/>
      <c r="AVM74" s="1"/>
      <c r="AVN74" s="1"/>
      <c r="AVO74" s="1"/>
      <c r="AVP74" s="1"/>
      <c r="AVQ74" s="1"/>
      <c r="AVR74" s="1"/>
      <c r="AVS74" s="1"/>
      <c r="AVT74" s="1"/>
      <c r="AVU74" s="1"/>
      <c r="AVV74" s="1"/>
      <c r="AVW74" s="1"/>
      <c r="AVX74" s="1"/>
      <c r="AVY74" s="1"/>
      <c r="AVZ74" s="1"/>
      <c r="AWA74" s="1"/>
      <c r="AWB74" s="1"/>
      <c r="AWC74" s="1"/>
      <c r="AWD74" s="1"/>
      <c r="AWE74" s="1"/>
      <c r="AWF74" s="1"/>
      <c r="AWG74" s="1"/>
      <c r="AWH74" s="1"/>
      <c r="AWI74" s="1"/>
      <c r="AWJ74" s="1"/>
      <c r="AWK74" s="1"/>
      <c r="AWL74" s="1"/>
      <c r="AWM74" s="1"/>
      <c r="AWN74" s="1"/>
      <c r="AWO74" s="1"/>
      <c r="AWP74" s="1"/>
      <c r="AWQ74" s="1"/>
      <c r="AWR74" s="1"/>
      <c r="AWS74" s="1"/>
      <c r="AWT74" s="1"/>
      <c r="AWU74" s="1"/>
      <c r="AWV74" s="1"/>
      <c r="AWW74" s="1"/>
      <c r="AWX74" s="1"/>
      <c r="AWY74" s="1"/>
      <c r="AWZ74" s="1"/>
      <c r="AXA74" s="1"/>
      <c r="AXB74" s="1"/>
      <c r="AXC74" s="1"/>
      <c r="AXD74" s="1"/>
      <c r="AXE74" s="1"/>
      <c r="AXF74" s="1"/>
      <c r="AXG74" s="1"/>
      <c r="AXH74" s="1"/>
      <c r="AXI74" s="1"/>
      <c r="AXJ74" s="1"/>
      <c r="AXK74" s="1"/>
      <c r="AXL74" s="1"/>
      <c r="AXM74" s="1"/>
      <c r="AXN74" s="1"/>
      <c r="AXO74" s="1"/>
      <c r="AXP74" s="1"/>
      <c r="AXQ74" s="1"/>
      <c r="AXR74" s="1"/>
      <c r="AXS74" s="1"/>
      <c r="AXT74" s="1"/>
      <c r="AXU74" s="1"/>
      <c r="AXV74" s="1"/>
      <c r="AXW74" s="1"/>
      <c r="AXX74" s="1"/>
      <c r="AXY74" s="1"/>
      <c r="AXZ74" s="1"/>
      <c r="AYA74" s="1"/>
      <c r="AYB74" s="1"/>
      <c r="AYC74" s="1"/>
      <c r="AYD74" s="1"/>
      <c r="AYE74" s="1"/>
      <c r="AYF74" s="1"/>
      <c r="AYG74" s="1"/>
      <c r="AYH74" s="1"/>
      <c r="AYI74" s="1"/>
      <c r="AYJ74" s="1"/>
      <c r="AYK74" s="1"/>
      <c r="AYL74" s="1"/>
      <c r="AYM74" s="1"/>
      <c r="AYN74" s="1"/>
      <c r="AYO74" s="1"/>
      <c r="AYP74" s="1"/>
      <c r="AYQ74" s="1"/>
      <c r="AYR74" s="1"/>
      <c r="AYS74" s="1"/>
      <c r="AYT74" s="1"/>
      <c r="AYU74" s="1"/>
      <c r="AYV74" s="1"/>
      <c r="AYW74" s="1"/>
      <c r="AYX74" s="1"/>
      <c r="AYY74" s="1"/>
      <c r="AYZ74" s="1"/>
      <c r="AZA74" s="1"/>
      <c r="AZB74" s="1"/>
      <c r="AZC74" s="1"/>
      <c r="AZD74" s="1"/>
      <c r="AZE74" s="1"/>
      <c r="AZF74" s="1"/>
      <c r="AZG74" s="1"/>
      <c r="AZH74" s="1"/>
      <c r="AZI74" s="1"/>
      <c r="AZJ74" s="1"/>
      <c r="AZK74" s="1"/>
      <c r="AZL74" s="1"/>
      <c r="AZM74" s="1"/>
      <c r="AZN74" s="1"/>
      <c r="AZO74" s="1"/>
      <c r="AZP74" s="1"/>
      <c r="AZQ74" s="1"/>
      <c r="AZR74" s="1"/>
      <c r="AZS74" s="1"/>
      <c r="AZT74" s="1"/>
      <c r="AZU74" s="1"/>
      <c r="AZV74" s="1"/>
      <c r="AZW74" s="1"/>
      <c r="AZX74" s="1"/>
      <c r="AZY74" s="1"/>
      <c r="AZZ74" s="1"/>
      <c r="BAA74" s="1"/>
      <c r="BAB74" s="1"/>
      <c r="BAC74" s="1"/>
      <c r="BAD74" s="1"/>
      <c r="BAE74" s="1"/>
      <c r="BAF74" s="1"/>
      <c r="BAG74" s="1"/>
      <c r="BAH74" s="1"/>
      <c r="BAI74" s="1"/>
      <c r="BAJ74" s="1"/>
      <c r="BAK74" s="1"/>
      <c r="BAL74" s="1"/>
      <c r="BAM74" s="1"/>
      <c r="BAN74" s="1"/>
      <c r="BAO74" s="1"/>
      <c r="BAP74" s="1"/>
      <c r="BAQ74" s="1"/>
      <c r="BAR74" s="1"/>
      <c r="BAS74" s="1"/>
      <c r="BAT74" s="1"/>
      <c r="BAU74" s="1"/>
      <c r="BAV74" s="1"/>
      <c r="BAW74" s="1"/>
      <c r="BAX74" s="1"/>
      <c r="BAY74" s="1"/>
      <c r="BAZ74" s="1"/>
      <c r="BBA74" s="1"/>
      <c r="BBB74" s="1"/>
      <c r="BBC74" s="1"/>
      <c r="BBD74" s="1"/>
      <c r="BBE74" s="1"/>
      <c r="BBF74" s="1"/>
      <c r="BBG74" s="1"/>
      <c r="BBH74" s="1"/>
      <c r="BBI74" s="1"/>
      <c r="BBJ74" s="1"/>
      <c r="BBK74" s="1"/>
      <c r="BBL74" s="1"/>
      <c r="BBM74" s="1"/>
      <c r="BBN74" s="1"/>
      <c r="BBO74" s="1"/>
      <c r="BBP74" s="1"/>
      <c r="BBQ74" s="1"/>
      <c r="BBR74" s="1"/>
      <c r="BBS74" s="1"/>
      <c r="BBT74" s="1"/>
      <c r="BBU74" s="1"/>
      <c r="BBV74" s="1"/>
      <c r="BBW74" s="1"/>
      <c r="BBX74" s="1"/>
      <c r="BBY74" s="1"/>
      <c r="BBZ74" s="1"/>
      <c r="BCA74" s="1"/>
      <c r="BCB74" s="1"/>
      <c r="BCC74" s="1"/>
      <c r="BCD74" s="1"/>
      <c r="BCE74" s="1"/>
      <c r="BCF74" s="1"/>
      <c r="BCG74" s="1"/>
      <c r="BCH74" s="1"/>
      <c r="BCI74" s="1"/>
      <c r="BCJ74" s="1"/>
      <c r="BCK74" s="1"/>
      <c r="BCL74" s="1"/>
      <c r="BCM74" s="1"/>
      <c r="BCN74" s="1"/>
      <c r="BCO74" s="1"/>
      <c r="BCP74" s="1"/>
      <c r="BCQ74" s="1"/>
      <c r="BCR74" s="1"/>
      <c r="BCS74" s="1"/>
      <c r="BCT74" s="1"/>
      <c r="BCU74" s="1"/>
      <c r="BCV74" s="1"/>
      <c r="BCW74" s="1"/>
      <c r="BCX74" s="1"/>
      <c r="BCY74" s="1"/>
      <c r="BCZ74" s="1"/>
      <c r="BDA74" s="1"/>
      <c r="BDB74" s="1"/>
      <c r="BDC74" s="1"/>
      <c r="BDD74" s="1"/>
      <c r="BDE74" s="1"/>
      <c r="BDF74" s="1"/>
      <c r="BDG74" s="1"/>
      <c r="BDH74" s="1"/>
      <c r="BDI74" s="1"/>
      <c r="BDJ74" s="1"/>
      <c r="BDK74" s="1"/>
      <c r="BDL74" s="1"/>
      <c r="BDM74" s="1"/>
      <c r="BDN74" s="1"/>
      <c r="BDO74" s="1"/>
      <c r="BDP74" s="1"/>
      <c r="BDQ74" s="1"/>
      <c r="BDR74" s="1"/>
      <c r="BDS74" s="1"/>
      <c r="BDT74" s="1"/>
      <c r="BDU74" s="1"/>
      <c r="BDV74" s="1"/>
      <c r="BDW74" s="1"/>
      <c r="BDX74" s="1"/>
      <c r="BDY74" s="1"/>
      <c r="BDZ74" s="1"/>
      <c r="BEA74" s="1"/>
      <c r="BEB74" s="1"/>
      <c r="BEC74" s="1"/>
      <c r="BED74" s="1"/>
      <c r="BEE74" s="1"/>
      <c r="BEF74" s="1"/>
      <c r="BEG74" s="1"/>
      <c r="BEH74" s="1"/>
      <c r="BEI74" s="1"/>
      <c r="BEJ74" s="1"/>
      <c r="BEK74" s="1"/>
      <c r="BEL74" s="1"/>
      <c r="BEM74" s="1"/>
      <c r="BEN74" s="1"/>
      <c r="BEO74" s="1"/>
      <c r="BEP74" s="1"/>
      <c r="BEQ74" s="1"/>
      <c r="BER74" s="1"/>
      <c r="BES74" s="1"/>
      <c r="BET74" s="1"/>
      <c r="BEU74" s="1"/>
      <c r="BEV74" s="1"/>
      <c r="BEW74" s="1"/>
      <c r="BEX74" s="1"/>
      <c r="BEY74" s="1"/>
      <c r="BEZ74" s="1"/>
      <c r="BFA74" s="1"/>
      <c r="BFB74" s="1"/>
      <c r="BFC74" s="1"/>
      <c r="BFD74" s="1"/>
      <c r="BFE74" s="1"/>
      <c r="BFF74" s="1"/>
      <c r="BFG74" s="1"/>
      <c r="BFH74" s="1"/>
      <c r="BFI74" s="1"/>
      <c r="BFJ74" s="1"/>
      <c r="BFK74" s="1"/>
      <c r="BFL74" s="1"/>
      <c r="BFM74" s="1"/>
      <c r="BFN74" s="1"/>
      <c r="BFO74" s="1"/>
      <c r="BFP74" s="1"/>
      <c r="BFQ74" s="1"/>
      <c r="BFR74" s="1"/>
      <c r="BFS74" s="1"/>
      <c r="BFT74" s="1"/>
      <c r="BFU74" s="1"/>
      <c r="BFV74" s="1"/>
      <c r="BFW74" s="1"/>
      <c r="BFX74" s="1"/>
      <c r="BFY74" s="1"/>
      <c r="BFZ74" s="1"/>
      <c r="BGA74" s="1"/>
      <c r="BGB74" s="1"/>
      <c r="BGC74" s="1"/>
      <c r="BGD74" s="1"/>
      <c r="BGE74" s="1"/>
      <c r="BGF74" s="1"/>
      <c r="BGG74" s="1"/>
      <c r="BGH74" s="1"/>
      <c r="BGI74" s="1"/>
      <c r="BGJ74" s="1"/>
      <c r="BGK74" s="1"/>
      <c r="BGL74" s="1"/>
      <c r="BGM74" s="1"/>
      <c r="BGN74" s="1"/>
      <c r="BGO74" s="1"/>
      <c r="BGP74" s="1"/>
      <c r="BGQ74" s="1"/>
      <c r="BGR74" s="1"/>
      <c r="BGS74" s="1"/>
      <c r="BGT74" s="1"/>
      <c r="BGU74" s="1"/>
      <c r="BGV74" s="1"/>
      <c r="BGW74" s="1"/>
      <c r="BGX74" s="1"/>
      <c r="BGY74" s="1"/>
      <c r="BGZ74" s="1"/>
      <c r="BHA74" s="1"/>
      <c r="BHB74" s="1"/>
      <c r="BHC74" s="1"/>
      <c r="BHD74" s="1"/>
      <c r="BHE74" s="1"/>
      <c r="BHF74" s="1"/>
      <c r="BHG74" s="1"/>
      <c r="BHH74" s="1"/>
      <c r="BHI74" s="1"/>
      <c r="BHJ74" s="1"/>
      <c r="BHK74" s="1"/>
      <c r="BHL74" s="1"/>
      <c r="BHM74" s="1"/>
      <c r="BHN74" s="1"/>
      <c r="BHO74" s="1"/>
      <c r="BHP74" s="1"/>
      <c r="BHQ74" s="1"/>
      <c r="BHR74" s="1"/>
      <c r="BHS74" s="1"/>
      <c r="BHT74" s="1"/>
      <c r="BHU74" s="1"/>
      <c r="BHV74" s="1"/>
      <c r="BHW74" s="1"/>
      <c r="BHX74" s="1"/>
      <c r="BHY74" s="1"/>
      <c r="BHZ74" s="1"/>
      <c r="BIA74" s="1"/>
      <c r="BIB74" s="1"/>
      <c r="BIC74" s="1"/>
      <c r="BID74" s="1"/>
      <c r="BIE74" s="1"/>
      <c r="BIF74" s="1"/>
      <c r="BIG74" s="1"/>
      <c r="BIH74" s="1"/>
      <c r="BII74" s="1"/>
      <c r="BIJ74" s="1"/>
      <c r="BIK74" s="1"/>
      <c r="BIL74" s="1"/>
      <c r="BIM74" s="1"/>
      <c r="BIN74" s="1"/>
      <c r="BIO74" s="1"/>
      <c r="BIP74" s="1"/>
      <c r="BIQ74" s="1"/>
      <c r="BIR74" s="1"/>
      <c r="BIS74" s="1"/>
      <c r="BIT74" s="1"/>
      <c r="BIU74" s="1"/>
      <c r="BIV74" s="1"/>
      <c r="BIW74" s="1"/>
      <c r="BIX74" s="1"/>
      <c r="BIY74" s="1"/>
      <c r="BIZ74" s="1"/>
      <c r="BJA74" s="1"/>
      <c r="BJB74" s="1"/>
      <c r="BJC74" s="1"/>
      <c r="BJD74" s="1"/>
      <c r="BJE74" s="1"/>
      <c r="BJF74" s="1"/>
      <c r="BJG74" s="1"/>
      <c r="BJH74" s="1"/>
      <c r="BJI74" s="1"/>
      <c r="BJJ74" s="1"/>
      <c r="BJK74" s="1"/>
      <c r="BJL74" s="1"/>
      <c r="BJM74" s="1"/>
      <c r="BJN74" s="1"/>
      <c r="BJO74" s="1"/>
      <c r="BJP74" s="1"/>
      <c r="BJQ74" s="1"/>
      <c r="BJR74" s="1"/>
      <c r="BJS74" s="1"/>
      <c r="BJT74" s="1"/>
      <c r="BJU74" s="1"/>
      <c r="BJV74" s="1"/>
      <c r="BJW74" s="1"/>
      <c r="BJX74" s="1"/>
      <c r="BJY74" s="1"/>
      <c r="BJZ74" s="1"/>
      <c r="BKA74" s="1"/>
      <c r="BKB74" s="1"/>
      <c r="BKC74" s="1"/>
      <c r="BKD74" s="1"/>
      <c r="BKE74" s="1"/>
      <c r="BKF74" s="1"/>
      <c r="BKG74" s="1"/>
      <c r="BKH74" s="1"/>
      <c r="BKI74" s="1"/>
      <c r="BKJ74" s="1"/>
      <c r="BKK74" s="1"/>
      <c r="BKL74" s="1"/>
      <c r="BKM74" s="1"/>
      <c r="BKN74" s="1"/>
      <c r="BKO74" s="1"/>
      <c r="BKP74" s="1"/>
      <c r="BKQ74" s="1"/>
      <c r="BKR74" s="1"/>
      <c r="BKS74" s="1"/>
      <c r="BKT74" s="1"/>
      <c r="BKU74" s="1"/>
      <c r="BKV74" s="1"/>
      <c r="BKW74" s="1"/>
      <c r="BKX74" s="1"/>
      <c r="BKY74" s="1"/>
      <c r="BKZ74" s="1"/>
      <c r="BLA74" s="1"/>
      <c r="BLB74" s="1"/>
      <c r="BLC74" s="1"/>
      <c r="BLD74" s="1"/>
      <c r="BLE74" s="1"/>
      <c r="BLF74" s="1"/>
      <c r="BLG74" s="1"/>
      <c r="BLH74" s="1"/>
      <c r="BLI74" s="1"/>
      <c r="BLJ74" s="1"/>
      <c r="BLK74" s="1"/>
      <c r="BLL74" s="1"/>
      <c r="BLM74" s="1"/>
      <c r="BLN74" s="1"/>
      <c r="BLO74" s="1"/>
      <c r="BLP74" s="1"/>
      <c r="BLQ74" s="1"/>
      <c r="BLR74" s="1"/>
      <c r="BLS74" s="1"/>
      <c r="BLT74" s="1"/>
      <c r="BLU74" s="1"/>
      <c r="BLV74" s="1"/>
      <c r="BLW74" s="1"/>
      <c r="BLX74" s="1"/>
      <c r="BLY74" s="1"/>
      <c r="BLZ74" s="1"/>
      <c r="BMA74" s="1"/>
      <c r="BMB74" s="1"/>
      <c r="BMC74" s="1"/>
      <c r="BMD74" s="1"/>
      <c r="BME74" s="1"/>
      <c r="BMF74" s="1"/>
      <c r="BMG74" s="1"/>
      <c r="BMH74" s="1"/>
      <c r="BMI74" s="1"/>
      <c r="BMJ74" s="1"/>
      <c r="BMK74" s="1"/>
      <c r="BML74" s="1"/>
      <c r="BMM74" s="1"/>
      <c r="BMN74" s="1"/>
      <c r="BMO74" s="1"/>
      <c r="BMP74" s="1"/>
      <c r="BMQ74" s="1"/>
      <c r="BMR74" s="1"/>
      <c r="BMS74" s="1"/>
      <c r="BMT74" s="1"/>
      <c r="BMU74" s="1"/>
      <c r="BMV74" s="1"/>
      <c r="BMW74" s="1"/>
      <c r="BMX74" s="1"/>
      <c r="BMY74" s="1"/>
      <c r="BMZ74" s="1"/>
      <c r="BNA74" s="1"/>
      <c r="BNB74" s="1"/>
      <c r="BNC74" s="1"/>
      <c r="BND74" s="1"/>
      <c r="BNE74" s="1"/>
      <c r="BNF74" s="1"/>
      <c r="BNG74" s="1"/>
      <c r="BNH74" s="1"/>
      <c r="BNI74" s="1"/>
      <c r="BNJ74" s="1"/>
      <c r="BNK74" s="1"/>
      <c r="BNL74" s="1"/>
      <c r="BNM74" s="1"/>
      <c r="BNN74" s="1"/>
      <c r="BNO74" s="1"/>
      <c r="BNP74" s="1"/>
      <c r="BNQ74" s="1"/>
      <c r="BNR74" s="1"/>
      <c r="BNS74" s="1"/>
      <c r="BNT74" s="1"/>
      <c r="BNU74" s="1"/>
      <c r="BNV74" s="1"/>
      <c r="BNW74" s="1"/>
      <c r="BNX74" s="1"/>
      <c r="BNY74" s="1"/>
      <c r="BNZ74" s="1"/>
      <c r="BOA74" s="1"/>
      <c r="BOB74" s="1"/>
      <c r="BOC74" s="1"/>
      <c r="BOD74" s="1"/>
      <c r="BOE74" s="1"/>
      <c r="BOF74" s="1"/>
      <c r="BOG74" s="1"/>
      <c r="BOH74" s="1"/>
      <c r="BOI74" s="1"/>
      <c r="BOJ74" s="1"/>
      <c r="BOK74" s="1"/>
      <c r="BOL74" s="1"/>
      <c r="BOM74" s="1"/>
      <c r="BON74" s="1"/>
      <c r="BOO74" s="1"/>
      <c r="BOP74" s="1"/>
      <c r="BOQ74" s="1"/>
      <c r="BOR74" s="1"/>
      <c r="BOS74" s="1"/>
      <c r="BOT74" s="1"/>
      <c r="BOU74" s="1"/>
      <c r="BOV74" s="1"/>
      <c r="BOW74" s="1"/>
      <c r="BOX74" s="1"/>
      <c r="BOY74" s="1"/>
      <c r="BOZ74" s="1"/>
      <c r="BPA74" s="1"/>
      <c r="BPB74" s="1"/>
      <c r="BPC74" s="1"/>
      <c r="BPD74" s="1"/>
      <c r="BPE74" s="1"/>
      <c r="BPF74" s="1"/>
      <c r="BPG74" s="1"/>
      <c r="BPH74" s="1"/>
      <c r="BPI74" s="1"/>
      <c r="BPJ74" s="1"/>
      <c r="BPK74" s="1"/>
      <c r="BPL74" s="1"/>
      <c r="BPM74" s="1"/>
      <c r="BPN74" s="1"/>
      <c r="BPO74" s="1"/>
      <c r="BPP74" s="1"/>
      <c r="BPQ74" s="1"/>
      <c r="BPR74" s="1"/>
      <c r="BPS74" s="1"/>
      <c r="BPT74" s="1"/>
      <c r="BPU74" s="1"/>
      <c r="BPV74" s="1"/>
      <c r="BPW74" s="1"/>
      <c r="BPX74" s="1"/>
      <c r="BPY74" s="1"/>
      <c r="BPZ74" s="1"/>
      <c r="BQA74" s="1"/>
      <c r="BQB74" s="1"/>
      <c r="BQC74" s="1"/>
      <c r="BQD74" s="1"/>
      <c r="BQE74" s="1"/>
      <c r="BQF74" s="1"/>
      <c r="BQG74" s="1"/>
      <c r="BQH74" s="1"/>
      <c r="BQI74" s="1"/>
      <c r="BQJ74" s="1"/>
      <c r="BQK74" s="1"/>
      <c r="BQL74" s="1"/>
      <c r="BQM74" s="1"/>
      <c r="BQN74" s="1"/>
      <c r="BQO74" s="1"/>
      <c r="BQP74" s="1"/>
      <c r="BQQ74" s="1"/>
      <c r="BQR74" s="1"/>
      <c r="BQS74" s="1"/>
      <c r="BQT74" s="1"/>
      <c r="BQU74" s="1"/>
      <c r="BQV74" s="1"/>
      <c r="BQW74" s="1"/>
      <c r="BQX74" s="1"/>
      <c r="BQY74" s="1"/>
      <c r="BQZ74" s="1"/>
      <c r="BRA74" s="1"/>
      <c r="BRB74" s="1"/>
      <c r="BRC74" s="1"/>
      <c r="BRD74" s="1"/>
      <c r="BRE74" s="1"/>
      <c r="BRF74" s="1"/>
      <c r="BRG74" s="1"/>
      <c r="BRH74" s="1"/>
      <c r="BRI74" s="1"/>
      <c r="BRJ74" s="1"/>
      <c r="BRK74" s="1"/>
      <c r="BRL74" s="1"/>
      <c r="BRM74" s="1"/>
      <c r="BRN74" s="1"/>
      <c r="BRO74" s="1"/>
      <c r="BRP74" s="1"/>
      <c r="BRQ74" s="1"/>
      <c r="BRR74" s="1"/>
      <c r="BRS74" s="1"/>
      <c r="BRT74" s="1"/>
      <c r="BRU74" s="1"/>
      <c r="BRV74" s="1"/>
      <c r="BRW74" s="1"/>
      <c r="BRX74" s="1"/>
      <c r="BRY74" s="1"/>
      <c r="BRZ74" s="1"/>
      <c r="BSA74" s="1"/>
      <c r="BSB74" s="1"/>
      <c r="BSC74" s="1"/>
      <c r="BSD74" s="1"/>
      <c r="BSE74" s="1"/>
      <c r="BSF74" s="1"/>
      <c r="BSG74" s="1"/>
      <c r="BSH74" s="1"/>
      <c r="BSI74" s="1"/>
      <c r="BSJ74" s="1"/>
      <c r="BSK74" s="1"/>
      <c r="BSL74" s="1"/>
      <c r="BSM74" s="1"/>
      <c r="BSN74" s="1"/>
      <c r="BSO74" s="1"/>
      <c r="BSP74" s="1"/>
      <c r="BSQ74" s="1"/>
      <c r="BSR74" s="1"/>
      <c r="BSS74" s="1"/>
      <c r="BST74" s="1"/>
      <c r="BSU74" s="1"/>
      <c r="BSV74" s="1"/>
      <c r="BSW74" s="1"/>
      <c r="BSX74" s="1"/>
      <c r="BSY74" s="1"/>
      <c r="BSZ74" s="1"/>
      <c r="BTA74" s="1"/>
      <c r="BTB74" s="1"/>
      <c r="BTC74" s="1"/>
      <c r="BTD74" s="1"/>
      <c r="BTE74" s="1"/>
      <c r="BTF74" s="1"/>
      <c r="BTG74" s="1"/>
      <c r="BTH74" s="1"/>
      <c r="BTI74" s="1"/>
      <c r="BTJ74" s="1"/>
      <c r="BTK74" s="1"/>
      <c r="BTL74" s="1"/>
      <c r="BTM74" s="1"/>
      <c r="BTN74" s="1"/>
      <c r="BTO74" s="1"/>
      <c r="BTP74" s="1"/>
      <c r="BTQ74" s="1"/>
      <c r="BTR74" s="1"/>
      <c r="BTS74" s="1"/>
      <c r="BTT74" s="1"/>
      <c r="BTU74" s="1"/>
      <c r="BTV74" s="1"/>
      <c r="BTW74" s="1"/>
      <c r="BTX74" s="1"/>
      <c r="BTY74" s="1"/>
      <c r="BTZ74" s="1"/>
      <c r="BUA74" s="1"/>
      <c r="BUB74" s="1"/>
      <c r="BUC74" s="1"/>
      <c r="BUD74" s="1"/>
      <c r="BUE74" s="1"/>
      <c r="BUF74" s="1"/>
      <c r="BUG74" s="1"/>
      <c r="BUH74" s="1"/>
      <c r="BUI74" s="1"/>
      <c r="BUJ74" s="1"/>
      <c r="BUK74" s="1"/>
      <c r="BUL74" s="1"/>
      <c r="BUM74" s="1"/>
      <c r="BUN74" s="1"/>
      <c r="BUO74" s="1"/>
      <c r="BUP74" s="1"/>
      <c r="BUQ74" s="1"/>
      <c r="BUR74" s="1"/>
      <c r="BUS74" s="1"/>
      <c r="BUT74" s="1"/>
      <c r="BUU74" s="1"/>
      <c r="BUV74" s="1"/>
      <c r="BUW74" s="1"/>
      <c r="BUX74" s="1"/>
      <c r="BUY74" s="1"/>
      <c r="BUZ74" s="1"/>
      <c r="BVA74" s="1"/>
      <c r="BVB74" s="1"/>
      <c r="BVC74" s="1"/>
      <c r="BVD74" s="1"/>
      <c r="BVE74" s="1"/>
      <c r="BVF74" s="1"/>
      <c r="BVG74" s="1"/>
      <c r="BVH74" s="1"/>
      <c r="BVI74" s="1"/>
      <c r="BVJ74" s="1"/>
      <c r="BVK74" s="1"/>
      <c r="BVL74" s="1"/>
      <c r="BVM74" s="1"/>
      <c r="BVN74" s="1"/>
      <c r="BVO74" s="1"/>
      <c r="BVP74" s="1"/>
      <c r="BVQ74" s="1"/>
      <c r="BVR74" s="1"/>
      <c r="BVS74" s="1"/>
      <c r="BVT74" s="1"/>
      <c r="BVU74" s="1"/>
      <c r="BVV74" s="1"/>
      <c r="BVW74" s="1"/>
      <c r="BVX74" s="1"/>
      <c r="BVY74" s="1"/>
      <c r="BVZ74" s="1"/>
      <c r="BWA74" s="1"/>
      <c r="BWB74" s="1"/>
      <c r="BWC74" s="1"/>
      <c r="BWD74" s="1"/>
      <c r="BWE74" s="1"/>
      <c r="BWF74" s="1"/>
      <c r="BWG74" s="1"/>
      <c r="BWH74" s="1"/>
      <c r="BWI74" s="1"/>
      <c r="BWJ74" s="1"/>
      <c r="BWK74" s="1"/>
      <c r="BWL74" s="1"/>
      <c r="BWM74" s="1"/>
      <c r="BWN74" s="1"/>
      <c r="BWO74" s="1"/>
      <c r="BWP74" s="1"/>
      <c r="BWQ74" s="1"/>
      <c r="BWR74" s="1"/>
      <c r="BWS74" s="1"/>
      <c r="BWT74" s="1"/>
      <c r="BWU74" s="1"/>
      <c r="BWV74" s="1"/>
      <c r="BWW74" s="1"/>
      <c r="BWX74" s="1"/>
      <c r="BWY74" s="1"/>
      <c r="BWZ74" s="1"/>
      <c r="BXA74" s="1"/>
      <c r="BXB74" s="1"/>
      <c r="BXC74" s="1"/>
      <c r="BXD74" s="1"/>
      <c r="BXE74" s="1"/>
      <c r="BXF74" s="1"/>
      <c r="BXG74" s="1"/>
      <c r="BXH74" s="1"/>
      <c r="BXI74" s="1"/>
      <c r="BXJ74" s="1"/>
      <c r="BXK74" s="1"/>
      <c r="BXL74" s="1"/>
      <c r="BXM74" s="1"/>
      <c r="BXN74" s="1"/>
      <c r="BXO74" s="1"/>
      <c r="BXP74" s="1"/>
      <c r="BXQ74" s="1"/>
      <c r="BXR74" s="1"/>
      <c r="BXS74" s="1"/>
      <c r="BXT74" s="1"/>
      <c r="BXU74" s="1"/>
      <c r="BXV74" s="1"/>
      <c r="BXW74" s="1"/>
      <c r="BXX74" s="1"/>
      <c r="BXY74" s="1"/>
      <c r="BXZ74" s="1"/>
      <c r="BYA74" s="1"/>
      <c r="BYB74" s="1"/>
      <c r="BYC74" s="1"/>
      <c r="BYD74" s="1"/>
      <c r="BYE74" s="1"/>
      <c r="BYF74" s="1"/>
      <c r="BYG74" s="1"/>
      <c r="BYH74" s="1"/>
      <c r="BYI74" s="1"/>
      <c r="BYJ74" s="1"/>
      <c r="BYK74" s="1"/>
      <c r="BYL74" s="1"/>
      <c r="BYM74" s="1"/>
      <c r="BYN74" s="1"/>
      <c r="BYO74" s="1"/>
      <c r="BYP74" s="1"/>
      <c r="BYQ74" s="1"/>
      <c r="BYR74" s="1"/>
      <c r="BYS74" s="1"/>
      <c r="BYT74" s="1"/>
      <c r="BYU74" s="1"/>
      <c r="BYV74" s="1"/>
      <c r="BYW74" s="1"/>
      <c r="BYX74" s="1"/>
      <c r="BYY74" s="1"/>
      <c r="BYZ74" s="1"/>
      <c r="BZA74" s="1"/>
      <c r="BZB74" s="1"/>
      <c r="BZC74" s="1"/>
      <c r="BZD74" s="1"/>
      <c r="BZE74" s="1"/>
      <c r="BZF74" s="1"/>
      <c r="BZG74" s="1"/>
      <c r="BZH74" s="1"/>
      <c r="BZI74" s="1"/>
      <c r="BZJ74" s="1"/>
      <c r="BZK74" s="1"/>
      <c r="BZL74" s="1"/>
      <c r="BZM74" s="1"/>
      <c r="BZN74" s="1"/>
      <c r="BZO74" s="1"/>
      <c r="BZP74" s="1"/>
      <c r="BZQ74" s="1"/>
      <c r="BZR74" s="1"/>
      <c r="BZS74" s="1"/>
      <c r="BZT74" s="1"/>
      <c r="BZU74" s="1"/>
      <c r="BZV74" s="1"/>
      <c r="BZW74" s="1"/>
      <c r="BZX74" s="1"/>
      <c r="BZY74" s="1"/>
      <c r="BZZ74" s="1"/>
      <c r="CAA74" s="1"/>
      <c r="CAB74" s="1"/>
      <c r="CAC74" s="1"/>
      <c r="CAD74" s="1"/>
      <c r="CAE74" s="1"/>
      <c r="CAF74" s="1"/>
      <c r="CAG74" s="1"/>
      <c r="CAH74" s="1"/>
      <c r="CAI74" s="1"/>
      <c r="CAJ74" s="1"/>
      <c r="CAK74" s="1"/>
      <c r="CAL74" s="1"/>
      <c r="CAM74" s="1"/>
      <c r="CAN74" s="1"/>
      <c r="CAO74" s="1"/>
      <c r="CAP74" s="1"/>
      <c r="CAQ74" s="1"/>
      <c r="CAR74" s="1"/>
      <c r="CAS74" s="1"/>
      <c r="CAT74" s="1"/>
      <c r="CAU74" s="1"/>
      <c r="CAV74" s="1"/>
      <c r="CAW74" s="1"/>
      <c r="CAX74" s="1"/>
      <c r="CAY74" s="1"/>
      <c r="CAZ74" s="1"/>
      <c r="CBA74" s="1"/>
      <c r="CBB74" s="1"/>
      <c r="CBC74" s="1"/>
      <c r="CBD74" s="1"/>
      <c r="CBE74" s="1"/>
      <c r="CBF74" s="1"/>
      <c r="CBG74" s="1"/>
      <c r="CBH74" s="1"/>
      <c r="CBI74" s="1"/>
      <c r="CBJ74" s="1"/>
      <c r="CBK74" s="1"/>
      <c r="CBL74" s="1"/>
      <c r="CBM74" s="1"/>
      <c r="CBN74" s="1"/>
      <c r="CBO74" s="1"/>
      <c r="CBP74" s="1"/>
      <c r="CBQ74" s="1"/>
      <c r="CBR74" s="1"/>
      <c r="CBS74" s="1"/>
      <c r="CBT74" s="1"/>
      <c r="CBU74" s="1"/>
      <c r="CBV74" s="1"/>
      <c r="CBW74" s="1"/>
      <c r="CBX74" s="1"/>
      <c r="CBY74" s="1"/>
      <c r="CBZ74" s="1"/>
      <c r="CCA74" s="1"/>
      <c r="CCB74" s="1"/>
      <c r="CCC74" s="1"/>
      <c r="CCD74" s="1"/>
      <c r="CCE74" s="1"/>
      <c r="CCF74" s="1"/>
      <c r="CCG74" s="1"/>
      <c r="CCH74" s="1"/>
      <c r="CCI74" s="1"/>
      <c r="CCJ74" s="1"/>
      <c r="CCK74" s="1"/>
      <c r="CCL74" s="1"/>
      <c r="CCM74" s="1"/>
      <c r="CCN74" s="1"/>
      <c r="CCO74" s="1"/>
      <c r="CCP74" s="1"/>
      <c r="CCQ74" s="1"/>
      <c r="CCR74" s="1"/>
      <c r="CCS74" s="1"/>
      <c r="CCT74" s="1"/>
      <c r="CCU74" s="1"/>
      <c r="CCV74" s="1"/>
      <c r="CCW74" s="1"/>
      <c r="CCX74" s="1"/>
      <c r="CCY74" s="1"/>
      <c r="CCZ74" s="1"/>
      <c r="CDA74" s="1"/>
      <c r="CDB74" s="1"/>
      <c r="CDC74" s="1"/>
      <c r="CDD74" s="1"/>
      <c r="CDE74" s="1"/>
      <c r="CDF74" s="1"/>
      <c r="CDG74" s="1"/>
      <c r="CDH74" s="1"/>
      <c r="CDI74" s="1"/>
      <c r="CDJ74" s="1"/>
      <c r="CDK74" s="1"/>
      <c r="CDL74" s="1"/>
      <c r="CDM74" s="1"/>
      <c r="CDN74" s="1"/>
      <c r="CDO74" s="1"/>
      <c r="CDP74" s="1"/>
      <c r="CDQ74" s="1"/>
      <c r="CDR74" s="1"/>
      <c r="CDS74" s="1"/>
      <c r="CDT74" s="1"/>
      <c r="CDU74" s="1"/>
      <c r="CDV74" s="1"/>
      <c r="CDW74" s="1"/>
      <c r="CDX74" s="1"/>
      <c r="CDY74" s="1"/>
      <c r="CDZ74" s="1"/>
      <c r="CEA74" s="1"/>
      <c r="CEB74" s="1"/>
      <c r="CEC74" s="1"/>
      <c r="CED74" s="1"/>
      <c r="CEE74" s="1"/>
      <c r="CEF74" s="1"/>
      <c r="CEG74" s="1"/>
      <c r="CEH74" s="1"/>
      <c r="CEI74" s="1"/>
      <c r="CEJ74" s="1"/>
      <c r="CEK74" s="1"/>
      <c r="CEL74" s="1"/>
      <c r="CEM74" s="1"/>
      <c r="CEN74" s="1"/>
      <c r="CEO74" s="1"/>
      <c r="CEP74" s="1"/>
      <c r="CEQ74" s="1"/>
      <c r="CER74" s="1"/>
      <c r="CES74" s="1"/>
      <c r="CET74" s="1"/>
      <c r="CEU74" s="1"/>
      <c r="CEV74" s="1"/>
      <c r="CEW74" s="1"/>
      <c r="CEX74" s="1"/>
      <c r="CEY74" s="1"/>
      <c r="CEZ74" s="1"/>
      <c r="CFA74" s="1"/>
      <c r="CFB74" s="1"/>
      <c r="CFC74" s="1"/>
      <c r="CFD74" s="1"/>
      <c r="CFE74" s="1"/>
      <c r="CFF74" s="1"/>
      <c r="CFG74" s="1"/>
      <c r="CFH74" s="1"/>
      <c r="CFI74" s="1"/>
      <c r="CFJ74" s="1"/>
      <c r="CFK74" s="1"/>
      <c r="CFL74" s="1"/>
      <c r="CFM74" s="1"/>
      <c r="CFN74" s="1"/>
      <c r="CFO74" s="1"/>
      <c r="CFP74" s="1"/>
      <c r="CFQ74" s="1"/>
      <c r="CFR74" s="1"/>
      <c r="CFS74" s="1"/>
      <c r="CFT74" s="1"/>
      <c r="CFU74" s="1"/>
      <c r="CFV74" s="1"/>
      <c r="CFW74" s="1"/>
      <c r="CFX74" s="1"/>
      <c r="CFY74" s="1"/>
      <c r="CFZ74" s="1"/>
      <c r="CGA74" s="1"/>
      <c r="CGB74" s="1"/>
      <c r="CGC74" s="1"/>
      <c r="CGD74" s="1"/>
      <c r="CGE74" s="1"/>
      <c r="CGF74" s="1"/>
      <c r="CGG74" s="1"/>
      <c r="CGH74" s="1"/>
      <c r="CGI74" s="1"/>
      <c r="CGJ74" s="1"/>
      <c r="CGK74" s="1"/>
      <c r="CGL74" s="1"/>
      <c r="CGM74" s="1"/>
      <c r="CGN74" s="1"/>
      <c r="CGO74" s="1"/>
      <c r="CGP74" s="1"/>
      <c r="CGQ74" s="1"/>
      <c r="CGR74" s="1"/>
      <c r="CGS74" s="1"/>
      <c r="CGT74" s="1"/>
      <c r="CGU74" s="1"/>
      <c r="CGV74" s="1"/>
      <c r="CGW74" s="1"/>
      <c r="CGX74" s="1"/>
      <c r="CGY74" s="1"/>
      <c r="CGZ74" s="1"/>
      <c r="CHA74" s="1"/>
      <c r="CHB74" s="1"/>
      <c r="CHC74" s="1"/>
      <c r="CHD74" s="1"/>
      <c r="CHE74" s="1"/>
      <c r="CHF74" s="1"/>
      <c r="CHG74" s="1"/>
      <c r="CHH74" s="1"/>
      <c r="CHI74" s="1"/>
      <c r="CHJ74" s="1"/>
      <c r="CHK74" s="1"/>
      <c r="CHL74" s="1"/>
      <c r="CHM74" s="1"/>
      <c r="CHN74" s="1"/>
      <c r="CHO74" s="1"/>
      <c r="CHP74" s="1"/>
      <c r="CHQ74" s="1"/>
      <c r="CHR74" s="1"/>
      <c r="CHS74" s="1"/>
      <c r="CHT74" s="1"/>
      <c r="CHU74" s="1"/>
      <c r="CHV74" s="1"/>
      <c r="CHW74" s="1"/>
      <c r="CHX74" s="1"/>
      <c r="CHY74" s="1"/>
      <c r="CHZ74" s="1"/>
      <c r="CIA74" s="1"/>
      <c r="CIB74" s="1"/>
      <c r="CIC74" s="1"/>
      <c r="CID74" s="1"/>
      <c r="CIE74" s="1"/>
      <c r="CIF74" s="1"/>
      <c r="CIG74" s="1"/>
      <c r="CIH74" s="1"/>
      <c r="CII74" s="1"/>
      <c r="CIJ74" s="1"/>
      <c r="CIK74" s="1"/>
      <c r="CIL74" s="1"/>
      <c r="CIM74" s="1"/>
      <c r="CIN74" s="1"/>
      <c r="CIO74" s="1"/>
      <c r="CIP74" s="1"/>
      <c r="CIQ74" s="1"/>
      <c r="CIR74" s="1"/>
      <c r="CIS74" s="1"/>
      <c r="CIT74" s="1"/>
      <c r="CIU74" s="1"/>
      <c r="CIV74" s="1"/>
      <c r="CIW74" s="1"/>
      <c r="CIX74" s="1"/>
      <c r="CIY74" s="1"/>
      <c r="CIZ74" s="1"/>
      <c r="CJA74" s="1"/>
      <c r="CJB74" s="1"/>
      <c r="CJC74" s="1"/>
      <c r="CJD74" s="1"/>
      <c r="CJE74" s="1"/>
      <c r="CJF74" s="1"/>
      <c r="CJG74" s="1"/>
      <c r="CJH74" s="1"/>
      <c r="CJI74" s="1"/>
      <c r="CJJ74" s="1"/>
      <c r="CJK74" s="1"/>
      <c r="CJL74" s="1"/>
      <c r="CJM74" s="1"/>
      <c r="CJN74" s="1"/>
      <c r="CJO74" s="1"/>
      <c r="CJP74" s="1"/>
      <c r="CJQ74" s="1"/>
      <c r="CJR74" s="1"/>
      <c r="CJS74" s="1"/>
      <c r="CJT74" s="1"/>
      <c r="CJU74" s="1"/>
      <c r="CJV74" s="1"/>
      <c r="CJW74" s="1"/>
      <c r="CJX74" s="1"/>
      <c r="CJY74" s="1"/>
      <c r="CJZ74" s="1"/>
      <c r="CKA74" s="1"/>
      <c r="CKB74" s="1"/>
      <c r="CKC74" s="1"/>
      <c r="CKD74" s="1"/>
      <c r="CKE74" s="1"/>
      <c r="CKF74" s="1"/>
      <c r="CKG74" s="1"/>
      <c r="CKH74" s="1"/>
      <c r="CKI74" s="1"/>
      <c r="CKJ74" s="1"/>
      <c r="CKK74" s="1"/>
      <c r="CKL74" s="1"/>
      <c r="CKM74" s="1"/>
      <c r="CKN74" s="1"/>
      <c r="CKO74" s="1"/>
      <c r="CKP74" s="1"/>
      <c r="CKQ74" s="1"/>
      <c r="CKR74" s="1"/>
      <c r="CKS74" s="1"/>
      <c r="CKT74" s="1"/>
      <c r="CKU74" s="1"/>
      <c r="CKV74" s="1"/>
      <c r="CKW74" s="1"/>
      <c r="CKX74" s="1"/>
      <c r="CKY74" s="1"/>
      <c r="CKZ74" s="1"/>
      <c r="CLA74" s="1"/>
      <c r="CLB74" s="1"/>
      <c r="CLC74" s="1"/>
      <c r="CLD74" s="1"/>
      <c r="CLE74" s="1"/>
      <c r="CLF74" s="1"/>
      <c r="CLG74" s="1"/>
      <c r="CLH74" s="1"/>
      <c r="CLI74" s="1"/>
      <c r="CLJ74" s="1"/>
      <c r="CLK74" s="1"/>
      <c r="CLL74" s="1"/>
      <c r="CLM74" s="1"/>
      <c r="CLN74" s="1"/>
      <c r="CLO74" s="1"/>
      <c r="CLP74" s="1"/>
      <c r="CLQ74" s="1"/>
      <c r="CLR74" s="1"/>
      <c r="CLS74" s="1"/>
      <c r="CLT74" s="1"/>
      <c r="CLU74" s="1"/>
      <c r="CLV74" s="1"/>
      <c r="CLW74" s="1"/>
      <c r="CLX74" s="1"/>
      <c r="CLY74" s="1"/>
      <c r="CLZ74" s="1"/>
      <c r="CMA74" s="1"/>
      <c r="CMB74" s="1"/>
      <c r="CMC74" s="1"/>
      <c r="CMD74" s="1"/>
      <c r="CME74" s="1"/>
      <c r="CMF74" s="1"/>
      <c r="CMG74" s="1"/>
      <c r="CMH74" s="1"/>
      <c r="CMI74" s="1"/>
      <c r="CMJ74" s="1"/>
      <c r="CMK74" s="1"/>
      <c r="CML74" s="1"/>
      <c r="CMM74" s="1"/>
      <c r="CMN74" s="1"/>
      <c r="CMO74" s="1"/>
      <c r="CMP74" s="1"/>
      <c r="CMQ74" s="1"/>
      <c r="CMR74" s="1"/>
      <c r="CMS74" s="1"/>
      <c r="CMT74" s="1"/>
      <c r="CMU74" s="1"/>
      <c r="CMV74" s="1"/>
      <c r="CMW74" s="1"/>
      <c r="CMX74" s="1"/>
      <c r="CMY74" s="1"/>
      <c r="CMZ74" s="1"/>
      <c r="CNA74" s="1"/>
      <c r="CNB74" s="1"/>
      <c r="CNC74" s="1"/>
      <c r="CND74" s="1"/>
      <c r="CNE74" s="1"/>
      <c r="CNF74" s="1"/>
      <c r="CNG74" s="1"/>
      <c r="CNH74" s="1"/>
      <c r="CNI74" s="1"/>
      <c r="CNJ74" s="1"/>
      <c r="CNK74" s="1"/>
      <c r="CNL74" s="1"/>
      <c r="CNM74" s="1"/>
      <c r="CNN74" s="1"/>
      <c r="CNO74" s="1"/>
      <c r="CNP74" s="1"/>
      <c r="CNQ74" s="1"/>
      <c r="CNR74" s="1"/>
      <c r="CNS74" s="1"/>
      <c r="CNT74" s="1"/>
      <c r="CNU74" s="1"/>
      <c r="CNV74" s="1"/>
      <c r="CNW74" s="1"/>
      <c r="CNX74" s="1"/>
      <c r="CNY74" s="1"/>
      <c r="CNZ74" s="1"/>
      <c r="COA74" s="1"/>
      <c r="COB74" s="1"/>
      <c r="COC74" s="1"/>
      <c r="COD74" s="1"/>
      <c r="COE74" s="1"/>
      <c r="COF74" s="1"/>
      <c r="COG74" s="1"/>
      <c r="COH74" s="1"/>
      <c r="COI74" s="1"/>
      <c r="COJ74" s="1"/>
      <c r="COK74" s="1"/>
      <c r="COL74" s="1"/>
      <c r="COM74" s="1"/>
      <c r="CON74" s="1"/>
      <c r="COO74" s="1"/>
      <c r="COP74" s="1"/>
      <c r="COQ74" s="1"/>
      <c r="COR74" s="1"/>
      <c r="COS74" s="1"/>
      <c r="COT74" s="1"/>
      <c r="COU74" s="1"/>
      <c r="COV74" s="1"/>
      <c r="COW74" s="1"/>
      <c r="COX74" s="1"/>
      <c r="COY74" s="1"/>
      <c r="COZ74" s="1"/>
      <c r="CPA74" s="1"/>
      <c r="CPB74" s="1"/>
      <c r="CPC74" s="1"/>
      <c r="CPD74" s="1"/>
      <c r="CPE74" s="1"/>
      <c r="CPF74" s="1"/>
      <c r="CPG74" s="1"/>
      <c r="CPH74" s="1"/>
      <c r="CPI74" s="1"/>
      <c r="CPJ74" s="1"/>
      <c r="CPK74" s="1"/>
      <c r="CPL74" s="1"/>
      <c r="CPM74" s="1"/>
      <c r="CPN74" s="1"/>
      <c r="CPO74" s="1"/>
      <c r="CPP74" s="1"/>
      <c r="CPQ74" s="1"/>
      <c r="CPR74" s="1"/>
      <c r="CPS74" s="1"/>
      <c r="CPT74" s="1"/>
      <c r="CPU74" s="1"/>
      <c r="CPV74" s="1"/>
      <c r="CPW74" s="1"/>
      <c r="CPX74" s="1"/>
      <c r="CPY74" s="1"/>
      <c r="CPZ74" s="1"/>
      <c r="CQA74" s="1"/>
      <c r="CQB74" s="1"/>
      <c r="CQC74" s="1"/>
      <c r="CQD74" s="1"/>
      <c r="CQE74" s="1"/>
      <c r="CQF74" s="1"/>
      <c r="CQG74" s="1"/>
      <c r="CQH74" s="1"/>
      <c r="CQI74" s="1"/>
      <c r="CQJ74" s="1"/>
      <c r="CQK74" s="1"/>
      <c r="CQL74" s="1"/>
      <c r="CQM74" s="1"/>
      <c r="CQN74" s="1"/>
      <c r="CQO74" s="1"/>
      <c r="CQP74" s="1"/>
      <c r="CQQ74" s="1"/>
      <c r="CQR74" s="1"/>
      <c r="CQS74" s="1"/>
      <c r="CQT74" s="1"/>
      <c r="CQU74" s="1"/>
      <c r="CQV74" s="1"/>
      <c r="CQW74" s="1"/>
      <c r="CQX74" s="1"/>
      <c r="CQY74" s="1"/>
      <c r="CQZ74" s="1"/>
      <c r="CRA74" s="1"/>
      <c r="CRB74" s="1"/>
      <c r="CRC74" s="1"/>
      <c r="CRD74" s="1"/>
      <c r="CRE74" s="1"/>
      <c r="CRF74" s="1"/>
      <c r="CRG74" s="1"/>
      <c r="CRH74" s="1"/>
      <c r="CRI74" s="1"/>
      <c r="CRJ74" s="1"/>
      <c r="CRK74" s="1"/>
      <c r="CRL74" s="1"/>
      <c r="CRM74" s="1"/>
      <c r="CRN74" s="1"/>
      <c r="CRO74" s="1"/>
      <c r="CRP74" s="1"/>
      <c r="CRQ74" s="1"/>
      <c r="CRR74" s="1"/>
      <c r="CRS74" s="1"/>
      <c r="CRT74" s="1"/>
      <c r="CRU74" s="1"/>
      <c r="CRV74" s="1"/>
      <c r="CRW74" s="1"/>
      <c r="CRX74" s="1"/>
      <c r="CRY74" s="1"/>
      <c r="CRZ74" s="1"/>
      <c r="CSA74" s="1"/>
      <c r="CSB74" s="1"/>
      <c r="CSC74" s="1"/>
      <c r="CSD74" s="1"/>
      <c r="CSE74" s="1"/>
      <c r="CSF74" s="1"/>
      <c r="CSG74" s="1"/>
      <c r="CSH74" s="1"/>
      <c r="CSI74" s="1"/>
      <c r="CSJ74" s="1"/>
      <c r="CSK74" s="1"/>
      <c r="CSL74" s="1"/>
      <c r="CSM74" s="1"/>
      <c r="CSN74" s="1"/>
      <c r="CSO74" s="1"/>
      <c r="CSP74" s="1"/>
      <c r="CSQ74" s="1"/>
      <c r="CSR74" s="1"/>
      <c r="CSS74" s="1"/>
      <c r="CST74" s="1"/>
      <c r="CSU74" s="1"/>
      <c r="CSV74" s="1"/>
      <c r="CSW74" s="1"/>
      <c r="CSX74" s="1"/>
      <c r="CSY74" s="1"/>
      <c r="CSZ74" s="1"/>
      <c r="CTA74" s="1"/>
      <c r="CTB74" s="1"/>
      <c r="CTC74" s="1"/>
      <c r="CTD74" s="1"/>
      <c r="CTE74" s="1"/>
      <c r="CTF74" s="1"/>
      <c r="CTG74" s="1"/>
      <c r="CTH74" s="1"/>
      <c r="CTI74" s="1"/>
      <c r="CTJ74" s="1"/>
      <c r="CTK74" s="1"/>
      <c r="CTL74" s="1"/>
      <c r="CTM74" s="1"/>
      <c r="CTN74" s="1"/>
      <c r="CTO74" s="1"/>
      <c r="CTP74" s="1"/>
      <c r="CTQ74" s="1"/>
      <c r="CTR74" s="1"/>
      <c r="CTS74" s="1"/>
      <c r="CTT74" s="1"/>
      <c r="CTU74" s="1"/>
      <c r="CTV74" s="1"/>
      <c r="CTW74" s="1"/>
      <c r="CTX74" s="1"/>
      <c r="CTY74" s="1"/>
      <c r="CTZ74" s="1"/>
      <c r="CUA74" s="1"/>
      <c r="CUB74" s="1"/>
      <c r="CUC74" s="1"/>
      <c r="CUD74" s="1"/>
      <c r="CUE74" s="1"/>
      <c r="CUF74" s="1"/>
      <c r="CUG74" s="1"/>
      <c r="CUH74" s="1"/>
      <c r="CUI74" s="1"/>
      <c r="CUJ74" s="1"/>
      <c r="CUK74" s="1"/>
      <c r="CUL74" s="1"/>
      <c r="CUM74" s="1"/>
      <c r="CUN74" s="1"/>
      <c r="CUO74" s="1"/>
      <c r="CUP74" s="1"/>
      <c r="CUQ74" s="1"/>
      <c r="CUR74" s="1"/>
      <c r="CUS74" s="1"/>
      <c r="CUT74" s="1"/>
      <c r="CUU74" s="1"/>
      <c r="CUV74" s="1"/>
      <c r="CUW74" s="1"/>
      <c r="CUX74" s="1"/>
      <c r="CUY74" s="1"/>
      <c r="CUZ74" s="1"/>
      <c r="CVA74" s="1"/>
      <c r="CVB74" s="1"/>
      <c r="CVC74" s="1"/>
      <c r="CVD74" s="1"/>
      <c r="CVE74" s="1"/>
      <c r="CVF74" s="1"/>
      <c r="CVG74" s="1"/>
      <c r="CVH74" s="1"/>
      <c r="CVI74" s="1"/>
      <c r="CVJ74" s="1"/>
      <c r="CVK74" s="1"/>
      <c r="CVL74" s="1"/>
      <c r="CVM74" s="1"/>
      <c r="CVN74" s="1"/>
      <c r="CVO74" s="1"/>
      <c r="CVP74" s="1"/>
      <c r="CVQ74" s="1"/>
      <c r="CVR74" s="1"/>
      <c r="CVS74" s="1"/>
      <c r="CVT74" s="1"/>
      <c r="CVU74" s="1"/>
      <c r="CVV74" s="1"/>
      <c r="CVW74" s="1"/>
      <c r="CVX74" s="1"/>
      <c r="CVY74" s="1"/>
      <c r="CVZ74" s="1"/>
      <c r="CWA74" s="1"/>
      <c r="CWB74" s="1"/>
      <c r="CWC74" s="1"/>
      <c r="CWD74" s="1"/>
      <c r="CWE74" s="1"/>
      <c r="CWF74" s="1"/>
      <c r="CWG74" s="1"/>
      <c r="CWH74" s="1"/>
      <c r="CWI74" s="1"/>
      <c r="CWJ74" s="1"/>
      <c r="CWK74" s="1"/>
      <c r="CWL74" s="1"/>
      <c r="CWM74" s="1"/>
      <c r="CWN74" s="1"/>
      <c r="CWO74" s="1"/>
      <c r="CWP74" s="1"/>
      <c r="CWQ74" s="1"/>
      <c r="CWR74" s="1"/>
      <c r="CWS74" s="1"/>
      <c r="CWT74" s="1"/>
      <c r="CWU74" s="1"/>
      <c r="CWV74" s="1"/>
      <c r="CWW74" s="1"/>
      <c r="CWX74" s="1"/>
      <c r="CWY74" s="1"/>
      <c r="CWZ74" s="1"/>
      <c r="CXA74" s="1"/>
      <c r="CXB74" s="1"/>
      <c r="CXC74" s="1"/>
      <c r="CXD74" s="1"/>
      <c r="CXE74" s="1"/>
      <c r="CXF74" s="1"/>
      <c r="CXG74" s="1"/>
      <c r="CXH74" s="1"/>
      <c r="CXI74" s="1"/>
      <c r="CXJ74" s="1"/>
      <c r="CXK74" s="1"/>
      <c r="CXL74" s="1"/>
      <c r="CXM74" s="1"/>
      <c r="CXN74" s="1"/>
      <c r="CXO74" s="1"/>
      <c r="CXP74" s="1"/>
      <c r="CXQ74" s="1"/>
      <c r="CXR74" s="1"/>
      <c r="CXS74" s="1"/>
      <c r="CXT74" s="1"/>
      <c r="CXU74" s="1"/>
      <c r="CXV74" s="1"/>
      <c r="CXW74" s="1"/>
      <c r="CXX74" s="1"/>
      <c r="CXY74" s="1"/>
      <c r="CXZ74" s="1"/>
      <c r="CYA74" s="1"/>
      <c r="CYB74" s="1"/>
      <c r="CYC74" s="1"/>
      <c r="CYD74" s="1"/>
      <c r="CYE74" s="1"/>
      <c r="CYF74" s="1"/>
      <c r="CYG74" s="1"/>
      <c r="CYH74" s="1"/>
      <c r="CYI74" s="1"/>
      <c r="CYJ74" s="1"/>
      <c r="CYK74" s="1"/>
      <c r="CYL74" s="1"/>
      <c r="CYM74" s="1"/>
      <c r="CYN74" s="1"/>
      <c r="CYO74" s="1"/>
      <c r="CYP74" s="1"/>
      <c r="CYQ74" s="1"/>
      <c r="CYR74" s="1"/>
      <c r="CYS74" s="1"/>
      <c r="CYT74" s="1"/>
      <c r="CYU74" s="1"/>
      <c r="CYV74" s="1"/>
      <c r="CYW74" s="1"/>
      <c r="CYX74" s="1"/>
      <c r="CYY74" s="1"/>
      <c r="CYZ74" s="1"/>
      <c r="CZA74" s="1"/>
      <c r="CZB74" s="1"/>
      <c r="CZC74" s="1"/>
      <c r="CZD74" s="1"/>
      <c r="CZE74" s="1"/>
      <c r="CZF74" s="1"/>
      <c r="CZG74" s="1"/>
      <c r="CZH74" s="1"/>
      <c r="CZI74" s="1"/>
      <c r="CZJ74" s="1"/>
      <c r="CZK74" s="1"/>
      <c r="CZL74" s="1"/>
      <c r="CZM74" s="1"/>
      <c r="CZN74" s="1"/>
      <c r="CZO74" s="1"/>
      <c r="CZP74" s="1"/>
      <c r="CZQ74" s="1"/>
      <c r="CZR74" s="1"/>
      <c r="CZS74" s="1"/>
      <c r="CZT74" s="1"/>
      <c r="CZU74" s="1"/>
      <c r="CZV74" s="1"/>
      <c r="CZW74" s="1"/>
      <c r="CZX74" s="1"/>
      <c r="CZY74" s="1"/>
      <c r="CZZ74" s="1"/>
      <c r="DAA74" s="1"/>
      <c r="DAB74" s="1"/>
      <c r="DAC74" s="1"/>
      <c r="DAD74" s="1"/>
      <c r="DAE74" s="1"/>
      <c r="DAF74" s="1"/>
      <c r="DAG74" s="1"/>
      <c r="DAH74" s="1"/>
      <c r="DAI74" s="1"/>
      <c r="DAJ74" s="1"/>
      <c r="DAK74" s="1"/>
      <c r="DAL74" s="1"/>
      <c r="DAM74" s="1"/>
      <c r="DAN74" s="1"/>
      <c r="DAO74" s="1"/>
      <c r="DAP74" s="1"/>
      <c r="DAQ74" s="1"/>
      <c r="DAR74" s="1"/>
      <c r="DAS74" s="1"/>
      <c r="DAT74" s="1"/>
      <c r="DAU74" s="1"/>
      <c r="DAV74" s="1"/>
      <c r="DAW74" s="1"/>
      <c r="DAX74" s="1"/>
      <c r="DAY74" s="1"/>
      <c r="DAZ74" s="1"/>
      <c r="DBA74" s="1"/>
      <c r="DBB74" s="1"/>
      <c r="DBC74" s="1"/>
      <c r="DBD74" s="1"/>
      <c r="DBE74" s="1"/>
      <c r="DBF74" s="1"/>
      <c r="DBG74" s="1"/>
      <c r="DBH74" s="1"/>
      <c r="DBI74" s="1"/>
      <c r="DBJ74" s="1"/>
      <c r="DBK74" s="1"/>
      <c r="DBL74" s="1"/>
      <c r="DBM74" s="1"/>
      <c r="DBN74" s="1"/>
      <c r="DBO74" s="1"/>
      <c r="DBP74" s="1"/>
      <c r="DBQ74" s="1"/>
      <c r="DBR74" s="1"/>
      <c r="DBS74" s="1"/>
      <c r="DBT74" s="1"/>
      <c r="DBU74" s="1"/>
      <c r="DBV74" s="1"/>
      <c r="DBW74" s="1"/>
      <c r="DBX74" s="1"/>
      <c r="DBY74" s="1"/>
      <c r="DBZ74" s="1"/>
      <c r="DCA74" s="1"/>
      <c r="DCB74" s="1"/>
      <c r="DCC74" s="1"/>
      <c r="DCD74" s="1"/>
      <c r="DCE74" s="1"/>
      <c r="DCF74" s="1"/>
      <c r="DCG74" s="1"/>
      <c r="DCH74" s="1"/>
      <c r="DCI74" s="1"/>
      <c r="DCJ74" s="1"/>
      <c r="DCK74" s="1"/>
      <c r="DCL74" s="1"/>
      <c r="DCM74" s="1"/>
      <c r="DCN74" s="1"/>
      <c r="DCO74" s="1"/>
      <c r="DCP74" s="1"/>
      <c r="DCQ74" s="1"/>
      <c r="DCR74" s="1"/>
      <c r="DCS74" s="1"/>
      <c r="DCT74" s="1"/>
      <c r="DCU74" s="1"/>
      <c r="DCV74" s="1"/>
      <c r="DCW74" s="1"/>
      <c r="DCX74" s="1"/>
      <c r="DCY74" s="1"/>
      <c r="DCZ74" s="1"/>
      <c r="DDA74" s="1"/>
      <c r="DDB74" s="1"/>
      <c r="DDC74" s="1"/>
      <c r="DDD74" s="1"/>
      <c r="DDE74" s="1"/>
      <c r="DDF74" s="1"/>
      <c r="DDG74" s="1"/>
      <c r="DDH74" s="1"/>
      <c r="DDI74" s="1"/>
      <c r="DDJ74" s="1"/>
      <c r="DDK74" s="1"/>
      <c r="DDL74" s="1"/>
      <c r="DDM74" s="1"/>
      <c r="DDN74" s="1"/>
      <c r="DDO74" s="1"/>
      <c r="DDP74" s="1"/>
      <c r="DDQ74" s="1"/>
      <c r="DDR74" s="1"/>
      <c r="DDS74" s="1"/>
      <c r="DDT74" s="1"/>
      <c r="DDU74" s="1"/>
      <c r="DDV74" s="1"/>
      <c r="DDW74" s="1"/>
      <c r="DDX74" s="1"/>
      <c r="DDY74" s="1"/>
      <c r="DDZ74" s="1"/>
      <c r="DEA74" s="1"/>
      <c r="DEB74" s="1"/>
      <c r="DEC74" s="1"/>
      <c r="DED74" s="1"/>
      <c r="DEE74" s="1"/>
      <c r="DEF74" s="1"/>
      <c r="DEG74" s="1"/>
      <c r="DEH74" s="1"/>
      <c r="DEI74" s="1"/>
      <c r="DEJ74" s="1"/>
      <c r="DEK74" s="1"/>
      <c r="DEL74" s="1"/>
      <c r="DEM74" s="1"/>
      <c r="DEN74" s="1"/>
      <c r="DEO74" s="1"/>
      <c r="DEP74" s="1"/>
      <c r="DEQ74" s="1"/>
      <c r="DER74" s="1"/>
      <c r="DES74" s="1"/>
      <c r="DET74" s="1"/>
      <c r="DEU74" s="1"/>
      <c r="DEV74" s="1"/>
      <c r="DEW74" s="1"/>
      <c r="DEX74" s="1"/>
      <c r="DEY74" s="1"/>
      <c r="DEZ74" s="1"/>
      <c r="DFA74" s="1"/>
      <c r="DFB74" s="1"/>
      <c r="DFC74" s="1"/>
      <c r="DFD74" s="1"/>
      <c r="DFE74" s="1"/>
      <c r="DFF74" s="1"/>
      <c r="DFG74" s="1"/>
      <c r="DFH74" s="1"/>
      <c r="DFI74" s="1"/>
      <c r="DFJ74" s="1"/>
      <c r="DFK74" s="1"/>
      <c r="DFL74" s="1"/>
      <c r="DFM74" s="1"/>
      <c r="DFN74" s="1"/>
      <c r="DFO74" s="1"/>
      <c r="DFP74" s="1"/>
      <c r="DFQ74" s="1"/>
      <c r="DFR74" s="1"/>
      <c r="DFS74" s="1"/>
      <c r="DFT74" s="1"/>
      <c r="DFU74" s="1"/>
      <c r="DFV74" s="1"/>
      <c r="DFW74" s="1"/>
      <c r="DFX74" s="1"/>
      <c r="DFY74" s="1"/>
      <c r="DFZ74" s="1"/>
      <c r="DGA74" s="1"/>
      <c r="DGB74" s="1"/>
      <c r="DGC74" s="1"/>
      <c r="DGD74" s="1"/>
      <c r="DGE74" s="1"/>
      <c r="DGF74" s="1"/>
      <c r="DGG74" s="1"/>
      <c r="DGH74" s="1"/>
      <c r="DGI74" s="1"/>
      <c r="DGJ74" s="1"/>
      <c r="DGK74" s="1"/>
      <c r="DGL74" s="1"/>
      <c r="DGM74" s="1"/>
      <c r="DGN74" s="1"/>
      <c r="DGO74" s="1"/>
      <c r="DGP74" s="1"/>
      <c r="DGQ74" s="1"/>
      <c r="DGR74" s="1"/>
      <c r="DGS74" s="1"/>
      <c r="DGT74" s="1"/>
      <c r="DGU74" s="1"/>
      <c r="DGV74" s="1"/>
      <c r="DGW74" s="1"/>
      <c r="DGX74" s="1"/>
      <c r="DGY74" s="1"/>
      <c r="DGZ74" s="1"/>
      <c r="DHA74" s="1"/>
      <c r="DHB74" s="1"/>
      <c r="DHC74" s="1"/>
      <c r="DHD74" s="1"/>
      <c r="DHE74" s="1"/>
      <c r="DHF74" s="1"/>
      <c r="DHG74" s="1"/>
      <c r="DHH74" s="1"/>
      <c r="DHI74" s="1"/>
      <c r="DHJ74" s="1"/>
      <c r="DHK74" s="1"/>
      <c r="DHL74" s="1"/>
      <c r="DHM74" s="1"/>
      <c r="DHN74" s="1"/>
      <c r="DHO74" s="1"/>
      <c r="DHP74" s="1"/>
      <c r="DHQ74" s="1"/>
      <c r="DHR74" s="1"/>
      <c r="DHS74" s="1"/>
      <c r="DHT74" s="1"/>
      <c r="DHU74" s="1"/>
      <c r="DHV74" s="1"/>
      <c r="DHW74" s="1"/>
      <c r="DHX74" s="1"/>
      <c r="DHY74" s="1"/>
      <c r="DHZ74" s="1"/>
      <c r="DIA74" s="1"/>
      <c r="DIB74" s="1"/>
      <c r="DIC74" s="1"/>
      <c r="DID74" s="1"/>
      <c r="DIE74" s="1"/>
      <c r="DIF74" s="1"/>
      <c r="DIG74" s="1"/>
      <c r="DIH74" s="1"/>
      <c r="DII74" s="1"/>
      <c r="DIJ74" s="1"/>
      <c r="DIK74" s="1"/>
      <c r="DIL74" s="1"/>
      <c r="DIM74" s="1"/>
      <c r="DIN74" s="1"/>
      <c r="DIO74" s="1"/>
      <c r="DIP74" s="1"/>
      <c r="DIQ74" s="1"/>
      <c r="DIR74" s="1"/>
      <c r="DIS74" s="1"/>
      <c r="DIT74" s="1"/>
      <c r="DIU74" s="1"/>
      <c r="DIV74" s="1"/>
      <c r="DIW74" s="1"/>
      <c r="DIX74" s="1"/>
      <c r="DIY74" s="1"/>
      <c r="DIZ74" s="1"/>
      <c r="DJA74" s="1"/>
      <c r="DJB74" s="1"/>
      <c r="DJC74" s="1"/>
      <c r="DJD74" s="1"/>
      <c r="DJE74" s="1"/>
      <c r="DJF74" s="1"/>
      <c r="DJG74" s="1"/>
      <c r="DJH74" s="1"/>
      <c r="DJI74" s="1"/>
      <c r="DJJ74" s="1"/>
      <c r="DJK74" s="1"/>
      <c r="DJL74" s="1"/>
      <c r="DJM74" s="1"/>
      <c r="DJN74" s="1"/>
      <c r="DJO74" s="1"/>
      <c r="DJP74" s="1"/>
      <c r="DJQ74" s="1"/>
      <c r="DJR74" s="1"/>
      <c r="DJS74" s="1"/>
      <c r="DJT74" s="1"/>
      <c r="DJU74" s="1"/>
      <c r="DJV74" s="1"/>
      <c r="DJW74" s="1"/>
      <c r="DJX74" s="1"/>
      <c r="DJY74" s="1"/>
      <c r="DJZ74" s="1"/>
      <c r="DKA74" s="1"/>
      <c r="DKB74" s="1"/>
      <c r="DKC74" s="1"/>
      <c r="DKD74" s="1"/>
      <c r="DKE74" s="1"/>
      <c r="DKF74" s="1"/>
      <c r="DKG74" s="1"/>
      <c r="DKH74" s="1"/>
      <c r="DKI74" s="1"/>
      <c r="DKJ74" s="1"/>
      <c r="DKK74" s="1"/>
      <c r="DKL74" s="1"/>
      <c r="DKM74" s="1"/>
      <c r="DKN74" s="1"/>
      <c r="DKO74" s="1"/>
      <c r="DKP74" s="1"/>
      <c r="DKQ74" s="1"/>
      <c r="DKR74" s="1"/>
      <c r="DKS74" s="1"/>
      <c r="DKT74" s="1"/>
      <c r="DKU74" s="1"/>
      <c r="DKV74" s="1"/>
      <c r="DKW74" s="1"/>
      <c r="DKX74" s="1"/>
      <c r="DKY74" s="1"/>
      <c r="DKZ74" s="1"/>
      <c r="DLA74" s="1"/>
      <c r="DLB74" s="1"/>
      <c r="DLC74" s="1"/>
      <c r="DLD74" s="1"/>
      <c r="DLE74" s="1"/>
      <c r="DLF74" s="1"/>
      <c r="DLG74" s="1"/>
      <c r="DLH74" s="1"/>
      <c r="DLI74" s="1"/>
      <c r="DLJ74" s="1"/>
      <c r="DLK74" s="1"/>
      <c r="DLL74" s="1"/>
      <c r="DLM74" s="1"/>
      <c r="DLN74" s="1"/>
      <c r="DLO74" s="1"/>
      <c r="DLP74" s="1"/>
      <c r="DLQ74" s="1"/>
      <c r="DLR74" s="1"/>
      <c r="DLS74" s="1"/>
      <c r="DLT74" s="1"/>
      <c r="DLU74" s="1"/>
      <c r="DLV74" s="1"/>
      <c r="DLW74" s="1"/>
      <c r="DLX74" s="1"/>
      <c r="DLY74" s="1"/>
      <c r="DLZ74" s="1"/>
      <c r="DMA74" s="1"/>
      <c r="DMB74" s="1"/>
      <c r="DMC74" s="1"/>
      <c r="DMD74" s="1"/>
      <c r="DME74" s="1"/>
      <c r="DMF74" s="1"/>
      <c r="DMG74" s="1"/>
      <c r="DMH74" s="1"/>
      <c r="DMI74" s="1"/>
      <c r="DMJ74" s="1"/>
      <c r="DMK74" s="1"/>
      <c r="DML74" s="1"/>
      <c r="DMM74" s="1"/>
      <c r="DMN74" s="1"/>
      <c r="DMO74" s="1"/>
      <c r="DMP74" s="1"/>
      <c r="DMQ74" s="1"/>
      <c r="DMR74" s="1"/>
      <c r="DMS74" s="1"/>
      <c r="DMT74" s="1"/>
      <c r="DMU74" s="1"/>
      <c r="DMV74" s="1"/>
      <c r="DMW74" s="1"/>
      <c r="DMX74" s="1"/>
      <c r="DMY74" s="1"/>
      <c r="DMZ74" s="1"/>
      <c r="DNA74" s="1"/>
      <c r="DNB74" s="1"/>
      <c r="DNC74" s="1"/>
      <c r="DND74" s="1"/>
      <c r="DNE74" s="1"/>
      <c r="DNF74" s="1"/>
      <c r="DNG74" s="1"/>
      <c r="DNH74" s="1"/>
      <c r="DNI74" s="1"/>
      <c r="DNJ74" s="1"/>
      <c r="DNK74" s="1"/>
      <c r="DNL74" s="1"/>
      <c r="DNM74" s="1"/>
      <c r="DNN74" s="1"/>
      <c r="DNO74" s="1"/>
      <c r="DNP74" s="1"/>
      <c r="DNQ74" s="1"/>
      <c r="DNR74" s="1"/>
      <c r="DNS74" s="1"/>
      <c r="DNT74" s="1"/>
      <c r="DNU74" s="1"/>
      <c r="DNV74" s="1"/>
      <c r="DNW74" s="1"/>
      <c r="DNX74" s="1"/>
      <c r="DNY74" s="1"/>
      <c r="DNZ74" s="1"/>
      <c r="DOA74" s="1"/>
      <c r="DOB74" s="1"/>
      <c r="DOC74" s="1"/>
      <c r="DOD74" s="1"/>
      <c r="DOE74" s="1"/>
      <c r="DOF74" s="1"/>
      <c r="DOG74" s="1"/>
      <c r="DOH74" s="1"/>
      <c r="DOI74" s="1"/>
      <c r="DOJ74" s="1"/>
      <c r="DOK74" s="1"/>
      <c r="DOL74" s="1"/>
      <c r="DOM74" s="1"/>
      <c r="DON74" s="1"/>
      <c r="DOO74" s="1"/>
      <c r="DOP74" s="1"/>
      <c r="DOQ74" s="1"/>
      <c r="DOR74" s="1"/>
      <c r="DOS74" s="1"/>
      <c r="DOT74" s="1"/>
      <c r="DOU74" s="1"/>
      <c r="DOV74" s="1"/>
      <c r="DOW74" s="1"/>
      <c r="DOX74" s="1"/>
      <c r="DOY74" s="1"/>
      <c r="DOZ74" s="1"/>
      <c r="DPA74" s="1"/>
      <c r="DPB74" s="1"/>
      <c r="DPC74" s="1"/>
      <c r="DPD74" s="1"/>
      <c r="DPE74" s="1"/>
      <c r="DPF74" s="1"/>
      <c r="DPG74" s="1"/>
      <c r="DPH74" s="1"/>
      <c r="DPI74" s="1"/>
      <c r="DPJ74" s="1"/>
      <c r="DPK74" s="1"/>
      <c r="DPL74" s="1"/>
      <c r="DPM74" s="1"/>
      <c r="DPN74" s="1"/>
      <c r="DPO74" s="1"/>
      <c r="DPP74" s="1"/>
      <c r="DPQ74" s="1"/>
      <c r="DPR74" s="1"/>
      <c r="DPS74" s="1"/>
      <c r="DPT74" s="1"/>
      <c r="DPU74" s="1"/>
      <c r="DPV74" s="1"/>
      <c r="DPW74" s="1"/>
      <c r="DPX74" s="1"/>
      <c r="DPY74" s="1"/>
      <c r="DPZ74" s="1"/>
      <c r="DQA74" s="1"/>
      <c r="DQB74" s="1"/>
      <c r="DQC74" s="1"/>
      <c r="DQD74" s="1"/>
      <c r="DQE74" s="1"/>
      <c r="DQF74" s="1"/>
      <c r="DQG74" s="1"/>
      <c r="DQH74" s="1"/>
      <c r="DQI74" s="1"/>
      <c r="DQJ74" s="1"/>
      <c r="DQK74" s="1"/>
      <c r="DQL74" s="1"/>
      <c r="DQM74" s="1"/>
      <c r="DQN74" s="1"/>
      <c r="DQO74" s="1"/>
      <c r="DQP74" s="1"/>
      <c r="DQQ74" s="1"/>
      <c r="DQR74" s="1"/>
      <c r="DQS74" s="1"/>
      <c r="DQT74" s="1"/>
      <c r="DQU74" s="1"/>
      <c r="DQV74" s="1"/>
      <c r="DQW74" s="1"/>
      <c r="DQX74" s="1"/>
      <c r="DQY74" s="1"/>
      <c r="DQZ74" s="1"/>
      <c r="DRA74" s="1"/>
      <c r="DRB74" s="1"/>
      <c r="DRC74" s="1"/>
      <c r="DRD74" s="1"/>
      <c r="DRE74" s="1"/>
      <c r="DRF74" s="1"/>
      <c r="DRG74" s="1"/>
      <c r="DRH74" s="1"/>
      <c r="DRI74" s="1"/>
      <c r="DRJ74" s="1"/>
      <c r="DRK74" s="1"/>
      <c r="DRL74" s="1"/>
      <c r="DRM74" s="1"/>
      <c r="DRN74" s="1"/>
      <c r="DRO74" s="1"/>
      <c r="DRP74" s="1"/>
      <c r="DRQ74" s="1"/>
      <c r="DRR74" s="1"/>
      <c r="DRS74" s="1"/>
      <c r="DRT74" s="1"/>
      <c r="DRU74" s="1"/>
      <c r="DRV74" s="1"/>
      <c r="DRW74" s="1"/>
      <c r="DRX74" s="1"/>
      <c r="DRY74" s="1"/>
      <c r="DRZ74" s="1"/>
      <c r="DSA74" s="1"/>
      <c r="DSB74" s="1"/>
      <c r="DSC74" s="1"/>
      <c r="DSD74" s="1"/>
      <c r="DSE74" s="1"/>
      <c r="DSF74" s="1"/>
      <c r="DSG74" s="1"/>
      <c r="DSH74" s="1"/>
      <c r="DSI74" s="1"/>
      <c r="DSJ74" s="1"/>
      <c r="DSK74" s="1"/>
      <c r="DSL74" s="1"/>
      <c r="DSM74" s="1"/>
      <c r="DSN74" s="1"/>
      <c r="DSO74" s="1"/>
      <c r="DSP74" s="1"/>
      <c r="DSQ74" s="1"/>
      <c r="DSR74" s="1"/>
      <c r="DSS74" s="1"/>
      <c r="DST74" s="1"/>
      <c r="DSU74" s="1"/>
      <c r="DSV74" s="1"/>
      <c r="DSW74" s="1"/>
      <c r="DSX74" s="1"/>
      <c r="DSY74" s="1"/>
      <c r="DSZ74" s="1"/>
      <c r="DTA74" s="1"/>
      <c r="DTB74" s="1"/>
      <c r="DTC74" s="1"/>
      <c r="DTD74" s="1"/>
      <c r="DTE74" s="1"/>
      <c r="DTF74" s="1"/>
      <c r="DTG74" s="1"/>
      <c r="DTH74" s="1"/>
      <c r="DTI74" s="1"/>
      <c r="DTJ74" s="1"/>
      <c r="DTK74" s="1"/>
      <c r="DTL74" s="1"/>
      <c r="DTM74" s="1"/>
      <c r="DTN74" s="1"/>
      <c r="DTO74" s="1"/>
      <c r="DTP74" s="1"/>
      <c r="DTQ74" s="1"/>
      <c r="DTR74" s="1"/>
      <c r="DTS74" s="1"/>
      <c r="DTT74" s="1"/>
      <c r="DTU74" s="1"/>
      <c r="DTV74" s="1"/>
      <c r="DTW74" s="1"/>
      <c r="DTX74" s="1"/>
      <c r="DTY74" s="1"/>
      <c r="DTZ74" s="1"/>
      <c r="DUA74" s="1"/>
      <c r="DUB74" s="1"/>
      <c r="DUC74" s="1"/>
      <c r="DUD74" s="1"/>
      <c r="DUE74" s="1"/>
      <c r="DUF74" s="1"/>
      <c r="DUG74" s="1"/>
      <c r="DUH74" s="1"/>
      <c r="DUI74" s="1"/>
      <c r="DUJ74" s="1"/>
      <c r="DUK74" s="1"/>
      <c r="DUL74" s="1"/>
      <c r="DUM74" s="1"/>
      <c r="DUN74" s="1"/>
      <c r="DUO74" s="1"/>
      <c r="DUP74" s="1"/>
      <c r="DUQ74" s="1"/>
      <c r="DUR74" s="1"/>
      <c r="DUS74" s="1"/>
      <c r="DUT74" s="1"/>
      <c r="DUU74" s="1"/>
      <c r="DUV74" s="1"/>
      <c r="DUW74" s="1"/>
      <c r="DUX74" s="1"/>
      <c r="DUY74" s="1"/>
      <c r="DUZ74" s="1"/>
      <c r="DVA74" s="1"/>
      <c r="DVB74" s="1"/>
      <c r="DVC74" s="1"/>
      <c r="DVD74" s="1"/>
      <c r="DVE74" s="1"/>
      <c r="DVF74" s="1"/>
      <c r="DVG74" s="1"/>
      <c r="DVH74" s="1"/>
      <c r="DVI74" s="1"/>
      <c r="DVJ74" s="1"/>
      <c r="DVK74" s="1"/>
      <c r="DVL74" s="1"/>
      <c r="DVM74" s="1"/>
      <c r="DVN74" s="1"/>
      <c r="DVO74" s="1"/>
      <c r="DVP74" s="1"/>
      <c r="DVQ74" s="1"/>
      <c r="DVR74" s="1"/>
      <c r="DVS74" s="1"/>
      <c r="DVT74" s="1"/>
      <c r="DVU74" s="1"/>
      <c r="DVV74" s="1"/>
      <c r="DVW74" s="1"/>
      <c r="DVX74" s="1"/>
      <c r="DVY74" s="1"/>
      <c r="DVZ74" s="1"/>
      <c r="DWA74" s="1"/>
      <c r="DWB74" s="1"/>
      <c r="DWC74" s="1"/>
      <c r="DWD74" s="1"/>
      <c r="DWE74" s="1"/>
      <c r="DWF74" s="1"/>
      <c r="DWG74" s="1"/>
      <c r="DWH74" s="1"/>
      <c r="DWI74" s="1"/>
      <c r="DWJ74" s="1"/>
      <c r="DWK74" s="1"/>
      <c r="DWL74" s="1"/>
      <c r="DWM74" s="1"/>
      <c r="DWN74" s="1"/>
      <c r="DWO74" s="1"/>
      <c r="DWP74" s="1"/>
      <c r="DWQ74" s="1"/>
      <c r="DWR74" s="1"/>
      <c r="DWS74" s="1"/>
      <c r="DWT74" s="1"/>
      <c r="DWU74" s="1"/>
      <c r="DWV74" s="1"/>
      <c r="DWW74" s="1"/>
      <c r="DWX74" s="1"/>
      <c r="DWY74" s="1"/>
      <c r="DWZ74" s="1"/>
      <c r="DXA74" s="1"/>
      <c r="DXB74" s="1"/>
      <c r="DXC74" s="1"/>
      <c r="DXD74" s="1"/>
      <c r="DXE74" s="1"/>
      <c r="DXF74" s="1"/>
      <c r="DXG74" s="1"/>
      <c r="DXH74" s="1"/>
      <c r="DXI74" s="1"/>
      <c r="DXJ74" s="1"/>
      <c r="DXK74" s="1"/>
      <c r="DXL74" s="1"/>
      <c r="DXM74" s="1"/>
      <c r="DXN74" s="1"/>
      <c r="DXO74" s="1"/>
      <c r="DXP74" s="1"/>
      <c r="DXQ74" s="1"/>
      <c r="DXR74" s="1"/>
      <c r="DXS74" s="1"/>
      <c r="DXT74" s="1"/>
      <c r="DXU74" s="1"/>
      <c r="DXV74" s="1"/>
      <c r="DXW74" s="1"/>
      <c r="DXX74" s="1"/>
      <c r="DXY74" s="1"/>
      <c r="DXZ74" s="1"/>
      <c r="DYA74" s="1"/>
      <c r="DYB74" s="1"/>
      <c r="DYC74" s="1"/>
      <c r="DYD74" s="1"/>
      <c r="DYE74" s="1"/>
      <c r="DYF74" s="1"/>
      <c r="DYG74" s="1"/>
      <c r="DYH74" s="1"/>
      <c r="DYI74" s="1"/>
      <c r="DYJ74" s="1"/>
      <c r="DYK74" s="1"/>
      <c r="DYL74" s="1"/>
      <c r="DYM74" s="1"/>
      <c r="DYN74" s="1"/>
      <c r="DYO74" s="1"/>
      <c r="DYP74" s="1"/>
      <c r="DYQ74" s="1"/>
      <c r="DYR74" s="1"/>
      <c r="DYS74" s="1"/>
      <c r="DYT74" s="1"/>
      <c r="DYU74" s="1"/>
      <c r="DYV74" s="1"/>
      <c r="DYW74" s="1"/>
      <c r="DYX74" s="1"/>
      <c r="DYY74" s="1"/>
      <c r="DYZ74" s="1"/>
      <c r="DZA74" s="1"/>
      <c r="DZB74" s="1"/>
      <c r="DZC74" s="1"/>
      <c r="DZD74" s="1"/>
      <c r="DZE74" s="1"/>
      <c r="DZF74" s="1"/>
      <c r="DZG74" s="1"/>
      <c r="DZH74" s="1"/>
      <c r="DZI74" s="1"/>
      <c r="DZJ74" s="1"/>
      <c r="DZK74" s="1"/>
      <c r="DZL74" s="1"/>
      <c r="DZM74" s="1"/>
      <c r="DZN74" s="1"/>
      <c r="DZO74" s="1"/>
      <c r="DZP74" s="1"/>
      <c r="DZQ74" s="1"/>
      <c r="DZR74" s="1"/>
      <c r="DZS74" s="1"/>
      <c r="DZT74" s="1"/>
      <c r="DZU74" s="1"/>
      <c r="DZV74" s="1"/>
      <c r="DZW74" s="1"/>
      <c r="DZX74" s="1"/>
      <c r="DZY74" s="1"/>
      <c r="DZZ74" s="1"/>
      <c r="EAA74" s="1"/>
      <c r="EAB74" s="1"/>
      <c r="EAC74" s="1"/>
      <c r="EAD74" s="1"/>
      <c r="EAE74" s="1"/>
      <c r="EAF74" s="1"/>
      <c r="EAG74" s="1"/>
      <c r="EAH74" s="1"/>
      <c r="EAI74" s="1"/>
      <c r="EAJ74" s="1"/>
      <c r="EAK74" s="1"/>
      <c r="EAL74" s="1"/>
      <c r="EAM74" s="1"/>
      <c r="EAN74" s="1"/>
      <c r="EAO74" s="1"/>
      <c r="EAP74" s="1"/>
      <c r="EAQ74" s="1"/>
      <c r="EAR74" s="1"/>
      <c r="EAS74" s="1"/>
      <c r="EAT74" s="1"/>
      <c r="EAU74" s="1"/>
      <c r="EAV74" s="1"/>
      <c r="EAW74" s="1"/>
      <c r="EAX74" s="1"/>
      <c r="EAY74" s="1"/>
      <c r="EAZ74" s="1"/>
      <c r="EBA74" s="1"/>
      <c r="EBB74" s="1"/>
      <c r="EBC74" s="1"/>
      <c r="EBD74" s="1"/>
      <c r="EBE74" s="1"/>
      <c r="EBF74" s="1"/>
      <c r="EBG74" s="1"/>
      <c r="EBH74" s="1"/>
      <c r="EBI74" s="1"/>
      <c r="EBJ74" s="1"/>
      <c r="EBK74" s="1"/>
      <c r="EBL74" s="1"/>
      <c r="EBM74" s="1"/>
      <c r="EBN74" s="1"/>
      <c r="EBO74" s="1"/>
      <c r="EBP74" s="1"/>
      <c r="EBQ74" s="1"/>
      <c r="EBR74" s="1"/>
      <c r="EBS74" s="1"/>
      <c r="EBT74" s="1"/>
      <c r="EBU74" s="1"/>
      <c r="EBV74" s="1"/>
      <c r="EBW74" s="1"/>
      <c r="EBX74" s="1"/>
      <c r="EBY74" s="1"/>
      <c r="EBZ74" s="1"/>
      <c r="ECA74" s="1"/>
      <c r="ECB74" s="1"/>
      <c r="ECC74" s="1"/>
      <c r="ECD74" s="1"/>
      <c r="ECE74" s="1"/>
      <c r="ECF74" s="1"/>
      <c r="ECG74" s="1"/>
      <c r="ECH74" s="1"/>
      <c r="ECI74" s="1"/>
      <c r="ECJ74" s="1"/>
      <c r="ECK74" s="1"/>
      <c r="ECL74" s="1"/>
      <c r="ECM74" s="1"/>
      <c r="ECN74" s="1"/>
      <c r="ECO74" s="1"/>
      <c r="ECP74" s="1"/>
      <c r="ECQ74" s="1"/>
      <c r="ECR74" s="1"/>
      <c r="ECS74" s="1"/>
      <c r="ECT74" s="1"/>
      <c r="ECU74" s="1"/>
      <c r="ECV74" s="1"/>
      <c r="ECW74" s="1"/>
      <c r="ECX74" s="1"/>
      <c r="ECY74" s="1"/>
      <c r="ECZ74" s="1"/>
      <c r="EDA74" s="1"/>
      <c r="EDB74" s="1"/>
      <c r="EDC74" s="1"/>
      <c r="EDD74" s="1"/>
      <c r="EDE74" s="1"/>
      <c r="EDF74" s="1"/>
      <c r="EDG74" s="1"/>
      <c r="EDH74" s="1"/>
      <c r="EDI74" s="1"/>
      <c r="EDJ74" s="1"/>
      <c r="EDK74" s="1"/>
      <c r="EDL74" s="1"/>
      <c r="EDM74" s="1"/>
      <c r="EDN74" s="1"/>
      <c r="EDO74" s="1"/>
      <c r="EDP74" s="1"/>
      <c r="EDQ74" s="1"/>
      <c r="EDR74" s="1"/>
      <c r="EDS74" s="1"/>
      <c r="EDT74" s="1"/>
      <c r="EDU74" s="1"/>
      <c r="EDV74" s="1"/>
      <c r="EDW74" s="1"/>
      <c r="EDX74" s="1"/>
      <c r="EDY74" s="1"/>
      <c r="EDZ74" s="1"/>
      <c r="EEA74" s="1"/>
      <c r="EEB74" s="1"/>
      <c r="EEC74" s="1"/>
      <c r="EED74" s="1"/>
      <c r="EEE74" s="1"/>
      <c r="EEF74" s="1"/>
      <c r="EEG74" s="1"/>
      <c r="EEH74" s="1"/>
      <c r="EEI74" s="1"/>
      <c r="EEJ74" s="1"/>
      <c r="EEK74" s="1"/>
      <c r="EEL74" s="1"/>
      <c r="EEM74" s="1"/>
      <c r="EEN74" s="1"/>
      <c r="EEO74" s="1"/>
      <c r="EEP74" s="1"/>
      <c r="EEQ74" s="1"/>
      <c r="EER74" s="1"/>
      <c r="EES74" s="1"/>
      <c r="EET74" s="1"/>
      <c r="EEU74" s="1"/>
      <c r="EEV74" s="1"/>
      <c r="EEW74" s="1"/>
      <c r="EEX74" s="1"/>
      <c r="EEY74" s="1"/>
      <c r="EEZ74" s="1"/>
      <c r="EFA74" s="1"/>
      <c r="EFB74" s="1"/>
      <c r="EFC74" s="1"/>
      <c r="EFD74" s="1"/>
      <c r="EFE74" s="1"/>
      <c r="EFF74" s="1"/>
      <c r="EFG74" s="1"/>
      <c r="EFH74" s="1"/>
      <c r="EFI74" s="1"/>
      <c r="EFJ74" s="1"/>
      <c r="EFK74" s="1"/>
      <c r="EFL74" s="1"/>
      <c r="EFM74" s="1"/>
      <c r="EFN74" s="1"/>
      <c r="EFO74" s="1"/>
      <c r="EFP74" s="1"/>
      <c r="EFQ74" s="1"/>
      <c r="EFR74" s="1"/>
      <c r="EFS74" s="1"/>
      <c r="EFT74" s="1"/>
      <c r="EFU74" s="1"/>
      <c r="EFV74" s="1"/>
      <c r="EFW74" s="1"/>
      <c r="EFX74" s="1"/>
      <c r="EFY74" s="1"/>
      <c r="EFZ74" s="1"/>
      <c r="EGA74" s="1"/>
      <c r="EGB74" s="1"/>
      <c r="EGC74" s="1"/>
      <c r="EGD74" s="1"/>
      <c r="EGE74" s="1"/>
      <c r="EGF74" s="1"/>
      <c r="EGG74" s="1"/>
      <c r="EGH74" s="1"/>
      <c r="EGI74" s="1"/>
      <c r="EGJ74" s="1"/>
      <c r="EGK74" s="1"/>
      <c r="EGL74" s="1"/>
      <c r="EGM74" s="1"/>
      <c r="EGN74" s="1"/>
      <c r="EGO74" s="1"/>
      <c r="EGP74" s="1"/>
      <c r="EGQ74" s="1"/>
      <c r="EGR74" s="1"/>
      <c r="EGS74" s="1"/>
      <c r="EGT74" s="1"/>
      <c r="EGU74" s="1"/>
      <c r="EGV74" s="1"/>
      <c r="EGW74" s="1"/>
      <c r="EGX74" s="1"/>
      <c r="EGY74" s="1"/>
      <c r="EGZ74" s="1"/>
      <c r="EHA74" s="1"/>
      <c r="EHB74" s="1"/>
      <c r="EHC74" s="1"/>
      <c r="EHD74" s="1"/>
      <c r="EHE74" s="1"/>
      <c r="EHF74" s="1"/>
      <c r="EHG74" s="1"/>
      <c r="EHH74" s="1"/>
      <c r="EHI74" s="1"/>
      <c r="EHJ74" s="1"/>
      <c r="EHK74" s="1"/>
      <c r="EHL74" s="1"/>
      <c r="EHM74" s="1"/>
      <c r="EHN74" s="1"/>
      <c r="EHO74" s="1"/>
      <c r="EHP74" s="1"/>
      <c r="EHQ74" s="1"/>
      <c r="EHR74" s="1"/>
      <c r="EHS74" s="1"/>
      <c r="EHT74" s="1"/>
      <c r="EHU74" s="1"/>
      <c r="EHV74" s="1"/>
      <c r="EHW74" s="1"/>
      <c r="EHX74" s="1"/>
      <c r="EHY74" s="1"/>
      <c r="EHZ74" s="1"/>
      <c r="EIA74" s="1"/>
      <c r="EIB74" s="1"/>
      <c r="EIC74" s="1"/>
      <c r="EID74" s="1"/>
      <c r="EIE74" s="1"/>
      <c r="EIF74" s="1"/>
      <c r="EIG74" s="1"/>
      <c r="EIH74" s="1"/>
      <c r="EII74" s="1"/>
      <c r="EIJ74" s="1"/>
      <c r="EIK74" s="1"/>
      <c r="EIL74" s="1"/>
      <c r="EIM74" s="1"/>
      <c r="EIN74" s="1"/>
      <c r="EIO74" s="1"/>
      <c r="EIP74" s="1"/>
      <c r="EIQ74" s="1"/>
      <c r="EIR74" s="1"/>
      <c r="EIS74" s="1"/>
      <c r="EIT74" s="1"/>
      <c r="EIU74" s="1"/>
      <c r="EIV74" s="1"/>
      <c r="EIW74" s="1"/>
      <c r="EIX74" s="1"/>
      <c r="EIY74" s="1"/>
      <c r="EIZ74" s="1"/>
      <c r="EJA74" s="1"/>
      <c r="EJB74" s="1"/>
      <c r="EJC74" s="1"/>
      <c r="EJD74" s="1"/>
      <c r="EJE74" s="1"/>
      <c r="EJF74" s="1"/>
      <c r="EJG74" s="1"/>
      <c r="EJH74" s="1"/>
      <c r="EJI74" s="1"/>
      <c r="EJJ74" s="1"/>
      <c r="EJK74" s="1"/>
      <c r="EJL74" s="1"/>
      <c r="EJM74" s="1"/>
      <c r="EJN74" s="1"/>
      <c r="EJO74" s="1"/>
      <c r="EJP74" s="1"/>
      <c r="EJQ74" s="1"/>
      <c r="EJR74" s="1"/>
      <c r="EJS74" s="1"/>
      <c r="EJT74" s="1"/>
      <c r="EJU74" s="1"/>
      <c r="EJV74" s="1"/>
      <c r="EJW74" s="1"/>
      <c r="EJX74" s="1"/>
      <c r="EJY74" s="1"/>
      <c r="EJZ74" s="1"/>
      <c r="EKA74" s="1"/>
      <c r="EKB74" s="1"/>
      <c r="EKC74" s="1"/>
      <c r="EKD74" s="1"/>
      <c r="EKE74" s="1"/>
      <c r="EKF74" s="1"/>
      <c r="EKG74" s="1"/>
      <c r="EKH74" s="1"/>
      <c r="EKI74" s="1"/>
      <c r="EKJ74" s="1"/>
      <c r="EKK74" s="1"/>
      <c r="EKL74" s="1"/>
      <c r="EKM74" s="1"/>
      <c r="EKN74" s="1"/>
      <c r="EKO74" s="1"/>
      <c r="EKP74" s="1"/>
      <c r="EKQ74" s="1"/>
      <c r="EKR74" s="1"/>
      <c r="EKS74" s="1"/>
      <c r="EKT74" s="1"/>
      <c r="EKU74" s="1"/>
      <c r="EKV74" s="1"/>
      <c r="EKW74" s="1"/>
      <c r="EKX74" s="1"/>
      <c r="EKY74" s="1"/>
      <c r="EKZ74" s="1"/>
      <c r="ELA74" s="1"/>
      <c r="ELB74" s="1"/>
      <c r="ELC74" s="1"/>
      <c r="ELD74" s="1"/>
      <c r="ELE74" s="1"/>
      <c r="ELF74" s="1"/>
      <c r="ELG74" s="1"/>
      <c r="ELH74" s="1"/>
      <c r="ELI74" s="1"/>
      <c r="ELJ74" s="1"/>
      <c r="ELK74" s="1"/>
      <c r="ELL74" s="1"/>
      <c r="ELM74" s="1"/>
      <c r="ELN74" s="1"/>
      <c r="ELO74" s="1"/>
      <c r="ELP74" s="1"/>
      <c r="ELQ74" s="1"/>
      <c r="ELR74" s="1"/>
      <c r="ELS74" s="1"/>
      <c r="ELT74" s="1"/>
      <c r="ELU74" s="1"/>
      <c r="ELV74" s="1"/>
      <c r="ELW74" s="1"/>
      <c r="ELX74" s="1"/>
      <c r="ELY74" s="1"/>
      <c r="ELZ74" s="1"/>
      <c r="EMA74" s="1"/>
      <c r="EMB74" s="1"/>
      <c r="EMC74" s="1"/>
      <c r="EMD74" s="1"/>
      <c r="EME74" s="1"/>
      <c r="EMF74" s="1"/>
      <c r="EMG74" s="1"/>
      <c r="EMH74" s="1"/>
      <c r="EMI74" s="1"/>
      <c r="EMJ74" s="1"/>
      <c r="EMK74" s="1"/>
      <c r="EML74" s="1"/>
      <c r="EMM74" s="1"/>
      <c r="EMN74" s="1"/>
      <c r="EMO74" s="1"/>
      <c r="EMP74" s="1"/>
      <c r="EMQ74" s="1"/>
      <c r="EMR74" s="1"/>
      <c r="EMS74" s="1"/>
      <c r="EMT74" s="1"/>
      <c r="EMU74" s="1"/>
      <c r="EMV74" s="1"/>
      <c r="EMW74" s="1"/>
      <c r="EMX74" s="1"/>
      <c r="EMY74" s="1"/>
      <c r="EMZ74" s="1"/>
      <c r="ENA74" s="1"/>
      <c r="ENB74" s="1"/>
      <c r="ENC74" s="1"/>
      <c r="END74" s="1"/>
      <c r="ENE74" s="1"/>
      <c r="ENF74" s="1"/>
      <c r="ENG74" s="1"/>
      <c r="ENH74" s="1"/>
      <c r="ENI74" s="1"/>
      <c r="ENJ74" s="1"/>
      <c r="ENK74" s="1"/>
      <c r="ENL74" s="1"/>
      <c r="ENM74" s="1"/>
      <c r="ENN74" s="1"/>
      <c r="ENO74" s="1"/>
      <c r="ENP74" s="1"/>
      <c r="ENQ74" s="1"/>
      <c r="ENR74" s="1"/>
      <c r="ENS74" s="1"/>
      <c r="ENT74" s="1"/>
      <c r="ENU74" s="1"/>
      <c r="ENV74" s="1"/>
      <c r="ENW74" s="1"/>
      <c r="ENX74" s="1"/>
      <c r="ENY74" s="1"/>
      <c r="ENZ74" s="1"/>
      <c r="EOA74" s="1"/>
      <c r="EOB74" s="1"/>
      <c r="EOC74" s="1"/>
      <c r="EOD74" s="1"/>
      <c r="EOE74" s="1"/>
      <c r="EOF74" s="1"/>
      <c r="EOG74" s="1"/>
      <c r="EOH74" s="1"/>
      <c r="EOI74" s="1"/>
      <c r="EOJ74" s="1"/>
      <c r="EOK74" s="1"/>
      <c r="EOL74" s="1"/>
      <c r="EOM74" s="1"/>
      <c r="EON74" s="1"/>
      <c r="EOO74" s="1"/>
      <c r="EOP74" s="1"/>
      <c r="EOQ74" s="1"/>
      <c r="EOR74" s="1"/>
      <c r="EOS74" s="1"/>
      <c r="EOT74" s="1"/>
      <c r="EOU74" s="1"/>
      <c r="EOV74" s="1"/>
      <c r="EOW74" s="1"/>
      <c r="EOX74" s="1"/>
      <c r="EOY74" s="1"/>
      <c r="EOZ74" s="1"/>
      <c r="EPA74" s="1"/>
      <c r="EPB74" s="1"/>
      <c r="EPC74" s="1"/>
      <c r="EPD74" s="1"/>
      <c r="EPE74" s="1"/>
      <c r="EPF74" s="1"/>
      <c r="EPG74" s="1"/>
      <c r="EPH74" s="1"/>
      <c r="EPI74" s="1"/>
      <c r="EPJ74" s="1"/>
      <c r="EPK74" s="1"/>
      <c r="EPL74" s="1"/>
      <c r="EPM74" s="1"/>
      <c r="EPN74" s="1"/>
      <c r="EPO74" s="1"/>
      <c r="EPP74" s="1"/>
      <c r="EPQ74" s="1"/>
      <c r="EPR74" s="1"/>
      <c r="EPS74" s="1"/>
      <c r="EPT74" s="1"/>
      <c r="EPU74" s="1"/>
      <c r="EPV74" s="1"/>
      <c r="EPW74" s="1"/>
      <c r="EPX74" s="1"/>
      <c r="EPY74" s="1"/>
      <c r="EPZ74" s="1"/>
      <c r="EQA74" s="1"/>
      <c r="EQB74" s="1"/>
      <c r="EQC74" s="1"/>
      <c r="EQD74" s="1"/>
      <c r="EQE74" s="1"/>
      <c r="EQF74" s="1"/>
      <c r="EQG74" s="1"/>
      <c r="EQH74" s="1"/>
      <c r="EQI74" s="1"/>
      <c r="EQJ74" s="1"/>
      <c r="EQK74" s="1"/>
      <c r="EQL74" s="1"/>
      <c r="EQM74" s="1"/>
      <c r="EQN74" s="1"/>
      <c r="EQO74" s="1"/>
      <c r="EQP74" s="1"/>
      <c r="EQQ74" s="1"/>
      <c r="EQR74" s="1"/>
      <c r="EQS74" s="1"/>
      <c r="EQT74" s="1"/>
      <c r="EQU74" s="1"/>
      <c r="EQV74" s="1"/>
      <c r="EQW74" s="1"/>
      <c r="EQX74" s="1"/>
      <c r="EQY74" s="1"/>
      <c r="EQZ74" s="1"/>
      <c r="ERA74" s="1"/>
      <c r="ERB74" s="1"/>
      <c r="ERC74" s="1"/>
      <c r="ERD74" s="1"/>
      <c r="ERE74" s="1"/>
      <c r="ERF74" s="1"/>
      <c r="ERG74" s="1"/>
      <c r="ERH74" s="1"/>
      <c r="ERI74" s="1"/>
      <c r="ERJ74" s="1"/>
      <c r="ERK74" s="1"/>
      <c r="ERL74" s="1"/>
      <c r="ERM74" s="1"/>
      <c r="ERN74" s="1"/>
      <c r="ERO74" s="1"/>
      <c r="ERP74" s="1"/>
      <c r="ERQ74" s="1"/>
      <c r="ERR74" s="1"/>
      <c r="ERS74" s="1"/>
      <c r="ERT74" s="1"/>
      <c r="ERU74" s="1"/>
      <c r="ERV74" s="1"/>
      <c r="ERW74" s="1"/>
      <c r="ERX74" s="1"/>
      <c r="ERY74" s="1"/>
      <c r="ERZ74" s="1"/>
      <c r="ESA74" s="1"/>
      <c r="ESB74" s="1"/>
      <c r="ESC74" s="1"/>
      <c r="ESD74" s="1"/>
      <c r="ESE74" s="1"/>
      <c r="ESF74" s="1"/>
      <c r="ESG74" s="1"/>
      <c r="ESH74" s="1"/>
      <c r="ESI74" s="1"/>
      <c r="ESJ74" s="1"/>
      <c r="ESK74" s="1"/>
      <c r="ESL74" s="1"/>
      <c r="ESM74" s="1"/>
      <c r="ESN74" s="1"/>
      <c r="ESO74" s="1"/>
      <c r="ESP74" s="1"/>
      <c r="ESQ74" s="1"/>
      <c r="ESR74" s="1"/>
      <c r="ESS74" s="1"/>
      <c r="EST74" s="1"/>
      <c r="ESU74" s="1"/>
      <c r="ESV74" s="1"/>
      <c r="ESW74" s="1"/>
      <c r="ESX74" s="1"/>
      <c r="ESY74" s="1"/>
      <c r="ESZ74" s="1"/>
      <c r="ETA74" s="1"/>
      <c r="ETB74" s="1"/>
      <c r="ETC74" s="1"/>
      <c r="ETD74" s="1"/>
      <c r="ETE74" s="1"/>
      <c r="ETF74" s="1"/>
      <c r="ETG74" s="1"/>
      <c r="ETH74" s="1"/>
      <c r="ETI74" s="1"/>
      <c r="ETJ74" s="1"/>
      <c r="ETK74" s="1"/>
      <c r="ETL74" s="1"/>
      <c r="ETM74" s="1"/>
      <c r="ETN74" s="1"/>
      <c r="ETO74" s="1"/>
      <c r="ETP74" s="1"/>
      <c r="ETQ74" s="1"/>
      <c r="ETR74" s="1"/>
      <c r="ETS74" s="1"/>
      <c r="ETT74" s="1"/>
      <c r="ETU74" s="1"/>
      <c r="ETV74" s="1"/>
      <c r="ETW74" s="1"/>
      <c r="ETX74" s="1"/>
      <c r="ETY74" s="1"/>
      <c r="ETZ74" s="1"/>
      <c r="EUA74" s="1"/>
      <c r="EUB74" s="1"/>
      <c r="EUC74" s="1"/>
      <c r="EUD74" s="1"/>
      <c r="EUE74" s="1"/>
      <c r="EUF74" s="1"/>
      <c r="EUG74" s="1"/>
      <c r="EUH74" s="1"/>
      <c r="EUI74" s="1"/>
      <c r="EUJ74" s="1"/>
      <c r="EUK74" s="1"/>
      <c r="EUL74" s="1"/>
      <c r="EUM74" s="1"/>
      <c r="EUN74" s="1"/>
      <c r="EUO74" s="1"/>
      <c r="EUP74" s="1"/>
      <c r="EUQ74" s="1"/>
      <c r="EUR74" s="1"/>
      <c r="EUS74" s="1"/>
      <c r="EUT74" s="1"/>
      <c r="EUU74" s="1"/>
      <c r="EUV74" s="1"/>
      <c r="EUW74" s="1"/>
      <c r="EUX74" s="1"/>
      <c r="EUY74" s="1"/>
      <c r="EUZ74" s="1"/>
      <c r="EVA74" s="1"/>
      <c r="EVB74" s="1"/>
      <c r="EVC74" s="1"/>
      <c r="EVD74" s="1"/>
      <c r="EVE74" s="1"/>
      <c r="EVF74" s="1"/>
      <c r="EVG74" s="1"/>
      <c r="EVH74" s="1"/>
      <c r="EVI74" s="1"/>
      <c r="EVJ74" s="1"/>
      <c r="EVK74" s="1"/>
      <c r="EVL74" s="1"/>
      <c r="EVM74" s="1"/>
      <c r="EVN74" s="1"/>
      <c r="EVO74" s="1"/>
      <c r="EVP74" s="1"/>
      <c r="EVQ74" s="1"/>
      <c r="EVR74" s="1"/>
      <c r="EVS74" s="1"/>
      <c r="EVT74" s="1"/>
      <c r="EVU74" s="1"/>
      <c r="EVV74" s="1"/>
      <c r="EVW74" s="1"/>
      <c r="EVX74" s="1"/>
      <c r="EVY74" s="1"/>
      <c r="EVZ74" s="1"/>
      <c r="EWA74" s="1"/>
      <c r="EWB74" s="1"/>
      <c r="EWC74" s="1"/>
      <c r="EWD74" s="1"/>
      <c r="EWE74" s="1"/>
      <c r="EWF74" s="1"/>
      <c r="EWG74" s="1"/>
      <c r="EWH74" s="1"/>
      <c r="EWI74" s="1"/>
      <c r="EWJ74" s="1"/>
      <c r="EWK74" s="1"/>
      <c r="EWL74" s="1"/>
      <c r="EWM74" s="1"/>
      <c r="EWN74" s="1"/>
      <c r="EWO74" s="1"/>
      <c r="EWP74" s="1"/>
      <c r="EWQ74" s="1"/>
      <c r="EWR74" s="1"/>
      <c r="EWS74" s="1"/>
      <c r="EWT74" s="1"/>
      <c r="EWU74" s="1"/>
      <c r="EWV74" s="1"/>
      <c r="EWW74" s="1"/>
      <c r="EWX74" s="1"/>
      <c r="EWY74" s="1"/>
      <c r="EWZ74" s="1"/>
      <c r="EXA74" s="1"/>
      <c r="EXB74" s="1"/>
      <c r="EXC74" s="1"/>
      <c r="EXD74" s="1"/>
      <c r="EXE74" s="1"/>
      <c r="EXF74" s="1"/>
      <c r="EXG74" s="1"/>
      <c r="EXH74" s="1"/>
      <c r="EXI74" s="1"/>
      <c r="EXJ74" s="1"/>
      <c r="EXK74" s="1"/>
      <c r="EXL74" s="1"/>
      <c r="EXM74" s="1"/>
      <c r="EXN74" s="1"/>
      <c r="EXO74" s="1"/>
      <c r="EXP74" s="1"/>
      <c r="EXQ74" s="1"/>
      <c r="EXR74" s="1"/>
      <c r="EXS74" s="1"/>
      <c r="EXT74" s="1"/>
      <c r="EXU74" s="1"/>
      <c r="EXV74" s="1"/>
      <c r="EXW74" s="1"/>
      <c r="EXX74" s="1"/>
      <c r="EXY74" s="1"/>
      <c r="EXZ74" s="1"/>
      <c r="EYA74" s="1"/>
      <c r="EYB74" s="1"/>
      <c r="EYC74" s="1"/>
      <c r="EYD74" s="1"/>
      <c r="EYE74" s="1"/>
      <c r="EYF74" s="1"/>
      <c r="EYG74" s="1"/>
      <c r="EYH74" s="1"/>
      <c r="EYI74" s="1"/>
      <c r="EYJ74" s="1"/>
      <c r="EYK74" s="1"/>
      <c r="EYL74" s="1"/>
      <c r="EYM74" s="1"/>
      <c r="EYN74" s="1"/>
      <c r="EYO74" s="1"/>
      <c r="EYP74" s="1"/>
      <c r="EYQ74" s="1"/>
      <c r="EYR74" s="1"/>
      <c r="EYS74" s="1"/>
      <c r="EYT74" s="1"/>
      <c r="EYU74" s="1"/>
      <c r="EYV74" s="1"/>
      <c r="EYW74" s="1"/>
      <c r="EYX74" s="1"/>
      <c r="EYY74" s="1"/>
      <c r="EYZ74" s="1"/>
      <c r="EZA74" s="1"/>
      <c r="EZB74" s="1"/>
      <c r="EZC74" s="1"/>
      <c r="EZD74" s="1"/>
      <c r="EZE74" s="1"/>
      <c r="EZF74" s="1"/>
      <c r="EZG74" s="1"/>
      <c r="EZH74" s="1"/>
      <c r="EZI74" s="1"/>
      <c r="EZJ74" s="1"/>
      <c r="EZK74" s="1"/>
      <c r="EZL74" s="1"/>
      <c r="EZM74" s="1"/>
      <c r="EZN74" s="1"/>
      <c r="EZO74" s="1"/>
      <c r="EZP74" s="1"/>
      <c r="EZQ74" s="1"/>
      <c r="EZR74" s="1"/>
      <c r="EZS74" s="1"/>
      <c r="EZT74" s="1"/>
      <c r="EZU74" s="1"/>
      <c r="EZV74" s="1"/>
      <c r="EZW74" s="1"/>
      <c r="EZX74" s="1"/>
      <c r="EZY74" s="1"/>
      <c r="EZZ74" s="1"/>
      <c r="FAA74" s="1"/>
      <c r="FAB74" s="1"/>
      <c r="FAC74" s="1"/>
      <c r="FAD74" s="1"/>
      <c r="FAE74" s="1"/>
      <c r="FAF74" s="1"/>
      <c r="FAG74" s="1"/>
      <c r="FAH74" s="1"/>
      <c r="FAI74" s="1"/>
      <c r="FAJ74" s="1"/>
      <c r="FAK74" s="1"/>
      <c r="FAL74" s="1"/>
      <c r="FAM74" s="1"/>
      <c r="FAN74" s="1"/>
      <c r="FAO74" s="1"/>
      <c r="FAP74" s="1"/>
      <c r="FAQ74" s="1"/>
      <c r="FAR74" s="1"/>
      <c r="FAS74" s="1"/>
      <c r="FAT74" s="1"/>
      <c r="FAU74" s="1"/>
      <c r="FAV74" s="1"/>
      <c r="FAW74" s="1"/>
      <c r="FAX74" s="1"/>
      <c r="FAY74" s="1"/>
      <c r="FAZ74" s="1"/>
      <c r="FBA74" s="1"/>
      <c r="FBB74" s="1"/>
      <c r="FBC74" s="1"/>
      <c r="FBD74" s="1"/>
      <c r="FBE74" s="1"/>
      <c r="FBF74" s="1"/>
      <c r="FBG74" s="1"/>
      <c r="FBH74" s="1"/>
      <c r="FBI74" s="1"/>
      <c r="FBJ74" s="1"/>
      <c r="FBK74" s="1"/>
      <c r="FBL74" s="1"/>
      <c r="FBM74" s="1"/>
      <c r="FBN74" s="1"/>
      <c r="FBO74" s="1"/>
      <c r="FBP74" s="1"/>
      <c r="FBQ74" s="1"/>
      <c r="FBR74" s="1"/>
      <c r="FBS74" s="1"/>
      <c r="FBT74" s="1"/>
      <c r="FBU74" s="1"/>
      <c r="FBV74" s="1"/>
      <c r="FBW74" s="1"/>
      <c r="FBX74" s="1"/>
      <c r="FBY74" s="1"/>
      <c r="FBZ74" s="1"/>
      <c r="FCA74" s="1"/>
      <c r="FCB74" s="1"/>
      <c r="FCC74" s="1"/>
      <c r="FCD74" s="1"/>
      <c r="FCE74" s="1"/>
      <c r="FCF74" s="1"/>
      <c r="FCG74" s="1"/>
      <c r="FCH74" s="1"/>
      <c r="FCI74" s="1"/>
      <c r="FCJ74" s="1"/>
      <c r="FCK74" s="1"/>
      <c r="FCL74" s="1"/>
      <c r="FCM74" s="1"/>
      <c r="FCN74" s="1"/>
      <c r="FCO74" s="1"/>
      <c r="FCP74" s="1"/>
      <c r="FCQ74" s="1"/>
      <c r="FCR74" s="1"/>
      <c r="FCS74" s="1"/>
      <c r="FCT74" s="1"/>
      <c r="FCU74" s="1"/>
      <c r="FCV74" s="1"/>
      <c r="FCW74" s="1"/>
      <c r="FCX74" s="1"/>
      <c r="FCY74" s="1"/>
      <c r="FCZ74" s="1"/>
      <c r="FDA74" s="1"/>
      <c r="FDB74" s="1"/>
      <c r="FDC74" s="1"/>
      <c r="FDD74" s="1"/>
      <c r="FDE74" s="1"/>
      <c r="FDF74" s="1"/>
      <c r="FDG74" s="1"/>
      <c r="FDH74" s="1"/>
      <c r="FDI74" s="1"/>
      <c r="FDJ74" s="1"/>
      <c r="FDK74" s="1"/>
      <c r="FDL74" s="1"/>
      <c r="FDM74" s="1"/>
      <c r="FDN74" s="1"/>
      <c r="FDO74" s="1"/>
      <c r="FDP74" s="1"/>
      <c r="FDQ74" s="1"/>
      <c r="FDR74" s="1"/>
      <c r="FDS74" s="1"/>
      <c r="FDT74" s="1"/>
      <c r="FDU74" s="1"/>
      <c r="FDV74" s="1"/>
      <c r="FDW74" s="1"/>
      <c r="FDX74" s="1"/>
      <c r="FDY74" s="1"/>
      <c r="FDZ74" s="1"/>
      <c r="FEA74" s="1"/>
      <c r="FEB74" s="1"/>
      <c r="FEC74" s="1"/>
      <c r="FED74" s="1"/>
      <c r="FEE74" s="1"/>
      <c r="FEF74" s="1"/>
      <c r="FEG74" s="1"/>
      <c r="FEH74" s="1"/>
      <c r="FEI74" s="1"/>
      <c r="FEJ74" s="1"/>
      <c r="FEK74" s="1"/>
      <c r="FEL74" s="1"/>
      <c r="FEM74" s="1"/>
      <c r="FEN74" s="1"/>
      <c r="FEO74" s="1"/>
      <c r="FEP74" s="1"/>
      <c r="FEQ74" s="1"/>
      <c r="FER74" s="1"/>
      <c r="FES74" s="1"/>
      <c r="FET74" s="1"/>
      <c r="FEU74" s="1"/>
      <c r="FEV74" s="1"/>
      <c r="FEW74" s="1"/>
      <c r="FEX74" s="1"/>
      <c r="FEY74" s="1"/>
      <c r="FEZ74" s="1"/>
      <c r="FFA74" s="1"/>
      <c r="FFB74" s="1"/>
      <c r="FFC74" s="1"/>
      <c r="FFD74" s="1"/>
      <c r="FFE74" s="1"/>
      <c r="FFF74" s="1"/>
      <c r="FFG74" s="1"/>
      <c r="FFH74" s="1"/>
      <c r="FFI74" s="1"/>
      <c r="FFJ74" s="1"/>
      <c r="FFK74" s="1"/>
      <c r="FFL74" s="1"/>
      <c r="FFM74" s="1"/>
      <c r="FFN74" s="1"/>
      <c r="FFO74" s="1"/>
      <c r="FFP74" s="1"/>
      <c r="FFQ74" s="1"/>
      <c r="FFR74" s="1"/>
      <c r="FFS74" s="1"/>
      <c r="FFT74" s="1"/>
      <c r="FFU74" s="1"/>
      <c r="FFV74" s="1"/>
      <c r="FFW74" s="1"/>
      <c r="FFX74" s="1"/>
      <c r="FFY74" s="1"/>
      <c r="FFZ74" s="1"/>
      <c r="FGA74" s="1"/>
      <c r="FGB74" s="1"/>
      <c r="FGC74" s="1"/>
      <c r="FGD74" s="1"/>
      <c r="FGE74" s="1"/>
      <c r="FGF74" s="1"/>
      <c r="FGG74" s="1"/>
      <c r="FGH74" s="1"/>
      <c r="FGI74" s="1"/>
      <c r="FGJ74" s="1"/>
      <c r="FGK74" s="1"/>
      <c r="FGL74" s="1"/>
      <c r="FGM74" s="1"/>
      <c r="FGN74" s="1"/>
      <c r="FGO74" s="1"/>
      <c r="FGP74" s="1"/>
      <c r="FGQ74" s="1"/>
      <c r="FGR74" s="1"/>
      <c r="FGS74" s="1"/>
      <c r="FGT74" s="1"/>
      <c r="FGU74" s="1"/>
      <c r="FGV74" s="1"/>
      <c r="FGW74" s="1"/>
      <c r="FGX74" s="1"/>
      <c r="FGY74" s="1"/>
      <c r="FGZ74" s="1"/>
      <c r="FHA74" s="1"/>
      <c r="FHB74" s="1"/>
      <c r="FHC74" s="1"/>
      <c r="FHD74" s="1"/>
      <c r="FHE74" s="1"/>
      <c r="FHF74" s="1"/>
      <c r="FHG74" s="1"/>
      <c r="FHH74" s="1"/>
      <c r="FHI74" s="1"/>
      <c r="FHJ74" s="1"/>
      <c r="FHK74" s="1"/>
      <c r="FHL74" s="1"/>
      <c r="FHM74" s="1"/>
      <c r="FHN74" s="1"/>
      <c r="FHO74" s="1"/>
      <c r="FHP74" s="1"/>
      <c r="FHQ74" s="1"/>
      <c r="FHR74" s="1"/>
      <c r="FHS74" s="1"/>
      <c r="FHT74" s="1"/>
      <c r="FHU74" s="1"/>
      <c r="FHV74" s="1"/>
      <c r="FHW74" s="1"/>
      <c r="FHX74" s="1"/>
      <c r="FHY74" s="1"/>
      <c r="FHZ74" s="1"/>
      <c r="FIA74" s="1"/>
      <c r="FIB74" s="1"/>
      <c r="FIC74" s="1"/>
      <c r="FID74" s="1"/>
      <c r="FIE74" s="1"/>
      <c r="FIF74" s="1"/>
      <c r="FIG74" s="1"/>
      <c r="FIH74" s="1"/>
      <c r="FII74" s="1"/>
      <c r="FIJ74" s="1"/>
      <c r="FIK74" s="1"/>
      <c r="FIL74" s="1"/>
      <c r="FIM74" s="1"/>
      <c r="FIN74" s="1"/>
      <c r="FIO74" s="1"/>
      <c r="FIP74" s="1"/>
      <c r="FIQ74" s="1"/>
      <c r="FIR74" s="1"/>
      <c r="FIS74" s="1"/>
      <c r="FIT74" s="1"/>
      <c r="FIU74" s="1"/>
      <c r="FIV74" s="1"/>
      <c r="FIW74" s="1"/>
      <c r="FIX74" s="1"/>
      <c r="FIY74" s="1"/>
      <c r="FIZ74" s="1"/>
      <c r="FJA74" s="1"/>
      <c r="FJB74" s="1"/>
      <c r="FJC74" s="1"/>
      <c r="FJD74" s="1"/>
      <c r="FJE74" s="1"/>
      <c r="FJF74" s="1"/>
      <c r="FJG74" s="1"/>
      <c r="FJH74" s="1"/>
      <c r="FJI74" s="1"/>
      <c r="FJJ74" s="1"/>
      <c r="FJK74" s="1"/>
      <c r="FJL74" s="1"/>
      <c r="FJM74" s="1"/>
      <c r="FJN74" s="1"/>
      <c r="FJO74" s="1"/>
      <c r="FJP74" s="1"/>
      <c r="FJQ74" s="1"/>
      <c r="FJR74" s="1"/>
      <c r="FJS74" s="1"/>
      <c r="FJT74" s="1"/>
      <c r="FJU74" s="1"/>
      <c r="FJV74" s="1"/>
      <c r="FJW74" s="1"/>
      <c r="FJX74" s="1"/>
      <c r="FJY74" s="1"/>
      <c r="FJZ74" s="1"/>
      <c r="FKA74" s="1"/>
      <c r="FKB74" s="1"/>
      <c r="FKC74" s="1"/>
      <c r="FKD74" s="1"/>
      <c r="FKE74" s="1"/>
      <c r="FKF74" s="1"/>
      <c r="FKG74" s="1"/>
      <c r="FKH74" s="1"/>
      <c r="FKI74" s="1"/>
      <c r="FKJ74" s="1"/>
      <c r="FKK74" s="1"/>
      <c r="FKL74" s="1"/>
      <c r="FKM74" s="1"/>
      <c r="FKN74" s="1"/>
      <c r="FKO74" s="1"/>
      <c r="FKP74" s="1"/>
      <c r="FKQ74" s="1"/>
      <c r="FKR74" s="1"/>
      <c r="FKS74" s="1"/>
      <c r="FKT74" s="1"/>
      <c r="FKU74" s="1"/>
      <c r="FKV74" s="1"/>
      <c r="FKW74" s="1"/>
      <c r="FKX74" s="1"/>
      <c r="FKY74" s="1"/>
      <c r="FKZ74" s="1"/>
      <c r="FLA74" s="1"/>
      <c r="FLB74" s="1"/>
      <c r="FLC74" s="1"/>
      <c r="FLD74" s="1"/>
      <c r="FLE74" s="1"/>
      <c r="FLF74" s="1"/>
      <c r="FLG74" s="1"/>
      <c r="FLH74" s="1"/>
      <c r="FLI74" s="1"/>
      <c r="FLJ74" s="1"/>
      <c r="FLK74" s="1"/>
      <c r="FLL74" s="1"/>
      <c r="FLM74" s="1"/>
      <c r="FLN74" s="1"/>
      <c r="FLO74" s="1"/>
      <c r="FLP74" s="1"/>
      <c r="FLQ74" s="1"/>
      <c r="FLR74" s="1"/>
      <c r="FLS74" s="1"/>
      <c r="FLT74" s="1"/>
      <c r="FLU74" s="1"/>
      <c r="FLV74" s="1"/>
      <c r="FLW74" s="1"/>
      <c r="FLX74" s="1"/>
      <c r="FLY74" s="1"/>
      <c r="FLZ74" s="1"/>
      <c r="FMA74" s="1"/>
      <c r="FMB74" s="1"/>
      <c r="FMC74" s="1"/>
      <c r="FMD74" s="1"/>
      <c r="FME74" s="1"/>
      <c r="FMF74" s="1"/>
      <c r="FMG74" s="1"/>
      <c r="FMH74" s="1"/>
      <c r="FMI74" s="1"/>
      <c r="FMJ74" s="1"/>
      <c r="FMK74" s="1"/>
      <c r="FML74" s="1"/>
      <c r="FMM74" s="1"/>
      <c r="FMN74" s="1"/>
      <c r="FMO74" s="1"/>
      <c r="FMP74" s="1"/>
      <c r="FMQ74" s="1"/>
      <c r="FMR74" s="1"/>
      <c r="FMS74" s="1"/>
      <c r="FMT74" s="1"/>
      <c r="FMU74" s="1"/>
      <c r="FMV74" s="1"/>
      <c r="FMW74" s="1"/>
      <c r="FMX74" s="1"/>
      <c r="FMY74" s="1"/>
      <c r="FMZ74" s="1"/>
      <c r="FNA74" s="1"/>
      <c r="FNB74" s="1"/>
      <c r="FNC74" s="1"/>
      <c r="FND74" s="1"/>
      <c r="FNE74" s="1"/>
      <c r="FNF74" s="1"/>
      <c r="FNG74" s="1"/>
      <c r="FNH74" s="1"/>
      <c r="FNI74" s="1"/>
      <c r="FNJ74" s="1"/>
      <c r="FNK74" s="1"/>
      <c r="FNL74" s="1"/>
      <c r="FNM74" s="1"/>
      <c r="FNN74" s="1"/>
      <c r="FNO74" s="1"/>
      <c r="FNP74" s="1"/>
      <c r="FNQ74" s="1"/>
      <c r="FNR74" s="1"/>
      <c r="FNS74" s="1"/>
      <c r="FNT74" s="1"/>
      <c r="FNU74" s="1"/>
      <c r="FNV74" s="1"/>
      <c r="FNW74" s="1"/>
      <c r="FNX74" s="1"/>
      <c r="FNY74" s="1"/>
      <c r="FNZ74" s="1"/>
      <c r="FOA74" s="1"/>
      <c r="FOB74" s="1"/>
      <c r="FOC74" s="1"/>
      <c r="FOD74" s="1"/>
      <c r="FOE74" s="1"/>
      <c r="FOF74" s="1"/>
      <c r="FOG74" s="1"/>
      <c r="FOH74" s="1"/>
      <c r="FOI74" s="1"/>
      <c r="FOJ74" s="1"/>
      <c r="FOK74" s="1"/>
      <c r="FOL74" s="1"/>
      <c r="FOM74" s="1"/>
      <c r="FON74" s="1"/>
      <c r="FOO74" s="1"/>
      <c r="FOP74" s="1"/>
      <c r="FOQ74" s="1"/>
      <c r="FOR74" s="1"/>
      <c r="FOS74" s="1"/>
      <c r="FOT74" s="1"/>
      <c r="FOU74" s="1"/>
      <c r="FOV74" s="1"/>
      <c r="FOW74" s="1"/>
      <c r="FOX74" s="1"/>
      <c r="FOY74" s="1"/>
      <c r="FOZ74" s="1"/>
      <c r="FPA74" s="1"/>
      <c r="FPB74" s="1"/>
      <c r="FPC74" s="1"/>
      <c r="FPD74" s="1"/>
      <c r="FPE74" s="1"/>
      <c r="FPF74" s="1"/>
      <c r="FPG74" s="1"/>
      <c r="FPH74" s="1"/>
      <c r="FPI74" s="1"/>
      <c r="FPJ74" s="1"/>
      <c r="FPK74" s="1"/>
      <c r="FPL74" s="1"/>
      <c r="FPM74" s="1"/>
      <c r="FPN74" s="1"/>
      <c r="FPO74" s="1"/>
      <c r="FPP74" s="1"/>
      <c r="FPQ74" s="1"/>
      <c r="FPR74" s="1"/>
      <c r="FPS74" s="1"/>
      <c r="FPT74" s="1"/>
      <c r="FPU74" s="1"/>
      <c r="FPV74" s="1"/>
      <c r="FPW74" s="1"/>
      <c r="FPX74" s="1"/>
      <c r="FPY74" s="1"/>
      <c r="FPZ74" s="1"/>
      <c r="FQA74" s="1"/>
      <c r="FQB74" s="1"/>
      <c r="FQC74" s="1"/>
      <c r="FQD74" s="1"/>
      <c r="FQE74" s="1"/>
      <c r="FQF74" s="1"/>
      <c r="FQG74" s="1"/>
      <c r="FQH74" s="1"/>
      <c r="FQI74" s="1"/>
      <c r="FQJ74" s="1"/>
      <c r="FQK74" s="1"/>
      <c r="FQL74" s="1"/>
      <c r="FQM74" s="1"/>
      <c r="FQN74" s="1"/>
      <c r="FQO74" s="1"/>
      <c r="FQP74" s="1"/>
      <c r="FQQ74" s="1"/>
      <c r="FQR74" s="1"/>
      <c r="FQS74" s="1"/>
      <c r="FQT74" s="1"/>
      <c r="FQU74" s="1"/>
      <c r="FQV74" s="1"/>
      <c r="FQW74" s="1"/>
      <c r="FQX74" s="1"/>
      <c r="FQY74" s="1"/>
      <c r="FQZ74" s="1"/>
      <c r="FRA74" s="1"/>
      <c r="FRB74" s="1"/>
      <c r="FRC74" s="1"/>
      <c r="FRD74" s="1"/>
      <c r="FRE74" s="1"/>
      <c r="FRF74" s="1"/>
      <c r="FRG74" s="1"/>
      <c r="FRH74" s="1"/>
      <c r="FRI74" s="1"/>
      <c r="FRJ74" s="1"/>
      <c r="FRK74" s="1"/>
      <c r="FRL74" s="1"/>
      <c r="FRM74" s="1"/>
      <c r="FRN74" s="1"/>
      <c r="FRO74" s="1"/>
      <c r="FRP74" s="1"/>
      <c r="FRQ74" s="1"/>
      <c r="FRR74" s="1"/>
      <c r="FRS74" s="1"/>
      <c r="FRT74" s="1"/>
      <c r="FRU74" s="1"/>
      <c r="FRV74" s="1"/>
      <c r="FRW74" s="1"/>
      <c r="FRX74" s="1"/>
      <c r="FRY74" s="1"/>
      <c r="FRZ74" s="1"/>
      <c r="FSA74" s="1"/>
      <c r="FSB74" s="1"/>
      <c r="FSC74" s="1"/>
      <c r="FSD74" s="1"/>
      <c r="FSE74" s="1"/>
      <c r="FSF74" s="1"/>
      <c r="FSG74" s="1"/>
      <c r="FSH74" s="1"/>
      <c r="FSI74" s="1"/>
      <c r="FSJ74" s="1"/>
      <c r="FSK74" s="1"/>
      <c r="FSL74" s="1"/>
      <c r="FSM74" s="1"/>
      <c r="FSN74" s="1"/>
      <c r="FSO74" s="1"/>
      <c r="FSP74" s="1"/>
      <c r="FSQ74" s="1"/>
      <c r="FSR74" s="1"/>
      <c r="FSS74" s="1"/>
      <c r="FST74" s="1"/>
      <c r="FSU74" s="1"/>
      <c r="FSV74" s="1"/>
      <c r="FSW74" s="1"/>
      <c r="FSX74" s="1"/>
      <c r="FSY74" s="1"/>
      <c r="FSZ74" s="1"/>
      <c r="FTA74" s="1"/>
      <c r="FTB74" s="1"/>
      <c r="FTC74" s="1"/>
      <c r="FTD74" s="1"/>
      <c r="FTE74" s="1"/>
      <c r="FTF74" s="1"/>
      <c r="FTG74" s="1"/>
      <c r="FTH74" s="1"/>
      <c r="FTI74" s="1"/>
      <c r="FTJ74" s="1"/>
      <c r="FTK74" s="1"/>
      <c r="FTL74" s="1"/>
      <c r="FTM74" s="1"/>
      <c r="FTN74" s="1"/>
      <c r="FTO74" s="1"/>
      <c r="FTP74" s="1"/>
      <c r="FTQ74" s="1"/>
      <c r="FTR74" s="1"/>
      <c r="FTS74" s="1"/>
      <c r="FTT74" s="1"/>
      <c r="FTU74" s="1"/>
      <c r="FTV74" s="1"/>
      <c r="FTW74" s="1"/>
      <c r="FTX74" s="1"/>
      <c r="FTY74" s="1"/>
      <c r="FTZ74" s="1"/>
      <c r="FUA74" s="1"/>
      <c r="FUB74" s="1"/>
      <c r="FUC74" s="1"/>
      <c r="FUD74" s="1"/>
      <c r="FUE74" s="1"/>
      <c r="FUF74" s="1"/>
      <c r="FUG74" s="1"/>
      <c r="FUH74" s="1"/>
      <c r="FUI74" s="1"/>
      <c r="FUJ74" s="1"/>
      <c r="FUK74" s="1"/>
      <c r="FUL74" s="1"/>
      <c r="FUM74" s="1"/>
      <c r="FUN74" s="1"/>
      <c r="FUO74" s="1"/>
      <c r="FUP74" s="1"/>
      <c r="FUQ74" s="1"/>
      <c r="FUR74" s="1"/>
      <c r="FUS74" s="1"/>
      <c r="FUT74" s="1"/>
      <c r="FUU74" s="1"/>
      <c r="FUV74" s="1"/>
      <c r="FUW74" s="1"/>
      <c r="FUX74" s="1"/>
      <c r="FUY74" s="1"/>
      <c r="FUZ74" s="1"/>
      <c r="FVA74" s="1"/>
      <c r="FVB74" s="1"/>
      <c r="FVC74" s="1"/>
      <c r="FVD74" s="1"/>
      <c r="FVE74" s="1"/>
      <c r="FVF74" s="1"/>
      <c r="FVG74" s="1"/>
      <c r="FVH74" s="1"/>
      <c r="FVI74" s="1"/>
      <c r="FVJ74" s="1"/>
      <c r="FVK74" s="1"/>
      <c r="FVL74" s="1"/>
      <c r="FVM74" s="1"/>
      <c r="FVN74" s="1"/>
      <c r="FVO74" s="1"/>
      <c r="FVP74" s="1"/>
      <c r="FVQ74" s="1"/>
      <c r="FVR74" s="1"/>
      <c r="FVS74" s="1"/>
      <c r="FVT74" s="1"/>
      <c r="FVU74" s="1"/>
      <c r="FVV74" s="1"/>
      <c r="FVW74" s="1"/>
      <c r="FVX74" s="1"/>
      <c r="FVY74" s="1"/>
      <c r="FVZ74" s="1"/>
      <c r="FWA74" s="1"/>
      <c r="FWB74" s="1"/>
      <c r="FWC74" s="1"/>
      <c r="FWD74" s="1"/>
      <c r="FWE74" s="1"/>
      <c r="FWF74" s="1"/>
      <c r="FWG74" s="1"/>
      <c r="FWH74" s="1"/>
      <c r="FWI74" s="1"/>
      <c r="FWJ74" s="1"/>
      <c r="FWK74" s="1"/>
      <c r="FWL74" s="1"/>
      <c r="FWM74" s="1"/>
      <c r="FWN74" s="1"/>
      <c r="FWO74" s="1"/>
      <c r="FWP74" s="1"/>
      <c r="FWQ74" s="1"/>
      <c r="FWR74" s="1"/>
      <c r="FWS74" s="1"/>
      <c r="FWT74" s="1"/>
      <c r="FWU74" s="1"/>
      <c r="FWV74" s="1"/>
      <c r="FWW74" s="1"/>
      <c r="FWX74" s="1"/>
      <c r="FWY74" s="1"/>
      <c r="FWZ74" s="1"/>
      <c r="FXA74" s="1"/>
      <c r="FXB74" s="1"/>
      <c r="FXC74" s="1"/>
      <c r="FXD74" s="1"/>
      <c r="FXE74" s="1"/>
      <c r="FXF74" s="1"/>
      <c r="FXG74" s="1"/>
      <c r="FXH74" s="1"/>
      <c r="FXI74" s="1"/>
      <c r="FXJ74" s="1"/>
      <c r="FXK74" s="1"/>
      <c r="FXL74" s="1"/>
      <c r="FXM74" s="1"/>
      <c r="FXN74" s="1"/>
      <c r="FXO74" s="1"/>
      <c r="FXP74" s="1"/>
      <c r="FXQ74" s="1"/>
      <c r="FXR74" s="1"/>
      <c r="FXS74" s="1"/>
      <c r="FXT74" s="1"/>
      <c r="FXU74" s="1"/>
      <c r="FXV74" s="1"/>
      <c r="FXW74" s="1"/>
      <c r="FXX74" s="1"/>
      <c r="FXY74" s="1"/>
      <c r="FXZ74" s="1"/>
      <c r="FYA74" s="1"/>
      <c r="FYB74" s="1"/>
      <c r="FYC74" s="1"/>
      <c r="FYD74" s="1"/>
      <c r="FYE74" s="1"/>
      <c r="FYF74" s="1"/>
      <c r="FYG74" s="1"/>
      <c r="FYH74" s="1"/>
      <c r="FYI74" s="1"/>
      <c r="FYJ74" s="1"/>
      <c r="FYK74" s="1"/>
      <c r="FYL74" s="1"/>
      <c r="FYM74" s="1"/>
      <c r="FYN74" s="1"/>
      <c r="FYO74" s="1"/>
      <c r="FYP74" s="1"/>
      <c r="FYQ74" s="1"/>
      <c r="FYR74" s="1"/>
      <c r="FYS74" s="1"/>
      <c r="FYT74" s="1"/>
      <c r="FYU74" s="1"/>
      <c r="FYV74" s="1"/>
      <c r="FYW74" s="1"/>
      <c r="FYX74" s="1"/>
      <c r="FYY74" s="1"/>
      <c r="FYZ74" s="1"/>
      <c r="FZA74" s="1"/>
      <c r="FZB74" s="1"/>
      <c r="FZC74" s="1"/>
      <c r="FZD74" s="1"/>
      <c r="FZE74" s="1"/>
      <c r="FZF74" s="1"/>
      <c r="FZG74" s="1"/>
      <c r="FZH74" s="1"/>
      <c r="FZI74" s="1"/>
      <c r="FZJ74" s="1"/>
      <c r="FZK74" s="1"/>
      <c r="FZL74" s="1"/>
      <c r="FZM74" s="1"/>
      <c r="FZN74" s="1"/>
      <c r="FZO74" s="1"/>
      <c r="FZP74" s="1"/>
      <c r="FZQ74" s="1"/>
      <c r="FZR74" s="1"/>
      <c r="FZS74" s="1"/>
      <c r="FZT74" s="1"/>
      <c r="FZU74" s="1"/>
      <c r="FZV74" s="1"/>
      <c r="FZW74" s="1"/>
      <c r="FZX74" s="1"/>
      <c r="FZY74" s="1"/>
      <c r="FZZ74" s="1"/>
      <c r="GAA74" s="1"/>
      <c r="GAB74" s="1"/>
      <c r="GAC74" s="1"/>
      <c r="GAD74" s="1"/>
      <c r="GAE74" s="1"/>
      <c r="GAF74" s="1"/>
      <c r="GAG74" s="1"/>
      <c r="GAH74" s="1"/>
      <c r="GAI74" s="1"/>
      <c r="GAJ74" s="1"/>
      <c r="GAK74" s="1"/>
      <c r="GAL74" s="1"/>
      <c r="GAM74" s="1"/>
      <c r="GAN74" s="1"/>
      <c r="GAO74" s="1"/>
      <c r="GAP74" s="1"/>
      <c r="GAQ74" s="1"/>
      <c r="GAR74" s="1"/>
      <c r="GAS74" s="1"/>
      <c r="GAT74" s="1"/>
      <c r="GAU74" s="1"/>
      <c r="GAV74" s="1"/>
      <c r="GAW74" s="1"/>
      <c r="GAX74" s="1"/>
      <c r="GAY74" s="1"/>
      <c r="GAZ74" s="1"/>
      <c r="GBA74" s="1"/>
      <c r="GBB74" s="1"/>
      <c r="GBC74" s="1"/>
      <c r="GBD74" s="1"/>
      <c r="GBE74" s="1"/>
      <c r="GBF74" s="1"/>
      <c r="GBG74" s="1"/>
      <c r="GBH74" s="1"/>
      <c r="GBI74" s="1"/>
      <c r="GBJ74" s="1"/>
      <c r="GBK74" s="1"/>
      <c r="GBL74" s="1"/>
      <c r="GBM74" s="1"/>
      <c r="GBN74" s="1"/>
      <c r="GBO74" s="1"/>
      <c r="GBP74" s="1"/>
      <c r="GBQ74" s="1"/>
      <c r="GBR74" s="1"/>
      <c r="GBS74" s="1"/>
      <c r="GBT74" s="1"/>
      <c r="GBU74" s="1"/>
      <c r="GBV74" s="1"/>
      <c r="GBW74" s="1"/>
      <c r="GBX74" s="1"/>
      <c r="GBY74" s="1"/>
      <c r="GBZ74" s="1"/>
      <c r="GCA74" s="1"/>
      <c r="GCB74" s="1"/>
      <c r="GCC74" s="1"/>
      <c r="GCD74" s="1"/>
      <c r="GCE74" s="1"/>
      <c r="GCF74" s="1"/>
      <c r="GCG74" s="1"/>
      <c r="GCH74" s="1"/>
      <c r="GCI74" s="1"/>
      <c r="GCJ74" s="1"/>
      <c r="GCK74" s="1"/>
      <c r="GCL74" s="1"/>
      <c r="GCM74" s="1"/>
      <c r="GCN74" s="1"/>
      <c r="GCO74" s="1"/>
      <c r="GCP74" s="1"/>
      <c r="GCQ74" s="1"/>
      <c r="GCR74" s="1"/>
      <c r="GCS74" s="1"/>
      <c r="GCT74" s="1"/>
      <c r="GCU74" s="1"/>
      <c r="GCV74" s="1"/>
      <c r="GCW74" s="1"/>
      <c r="GCX74" s="1"/>
      <c r="GCY74" s="1"/>
      <c r="GCZ74" s="1"/>
      <c r="GDA74" s="1"/>
      <c r="GDB74" s="1"/>
      <c r="GDC74" s="1"/>
      <c r="GDD74" s="1"/>
      <c r="GDE74" s="1"/>
      <c r="GDF74" s="1"/>
      <c r="GDG74" s="1"/>
      <c r="GDH74" s="1"/>
      <c r="GDI74" s="1"/>
      <c r="GDJ74" s="1"/>
      <c r="GDK74" s="1"/>
      <c r="GDL74" s="1"/>
      <c r="GDM74" s="1"/>
      <c r="GDN74" s="1"/>
      <c r="GDO74" s="1"/>
      <c r="GDP74" s="1"/>
      <c r="GDQ74" s="1"/>
      <c r="GDR74" s="1"/>
      <c r="GDS74" s="1"/>
      <c r="GDT74" s="1"/>
      <c r="GDU74" s="1"/>
      <c r="GDV74" s="1"/>
      <c r="GDW74" s="1"/>
      <c r="GDX74" s="1"/>
      <c r="GDY74" s="1"/>
      <c r="GDZ74" s="1"/>
      <c r="GEA74" s="1"/>
      <c r="GEB74" s="1"/>
      <c r="GEC74" s="1"/>
      <c r="GED74" s="1"/>
      <c r="GEE74" s="1"/>
      <c r="GEF74" s="1"/>
      <c r="GEG74" s="1"/>
      <c r="GEH74" s="1"/>
      <c r="GEI74" s="1"/>
      <c r="GEJ74" s="1"/>
      <c r="GEK74" s="1"/>
      <c r="GEL74" s="1"/>
      <c r="GEM74" s="1"/>
      <c r="GEN74" s="1"/>
      <c r="GEO74" s="1"/>
      <c r="GEP74" s="1"/>
      <c r="GEQ74" s="1"/>
      <c r="GER74" s="1"/>
      <c r="GES74" s="1"/>
      <c r="GET74" s="1"/>
      <c r="GEU74" s="1"/>
      <c r="GEV74" s="1"/>
      <c r="GEW74" s="1"/>
      <c r="GEX74" s="1"/>
      <c r="GEY74" s="1"/>
      <c r="GEZ74" s="1"/>
      <c r="GFA74" s="1"/>
      <c r="GFB74" s="1"/>
      <c r="GFC74" s="1"/>
      <c r="GFD74" s="1"/>
      <c r="GFE74" s="1"/>
      <c r="GFF74" s="1"/>
      <c r="GFG74" s="1"/>
      <c r="GFH74" s="1"/>
      <c r="GFI74" s="1"/>
      <c r="GFJ74" s="1"/>
      <c r="GFK74" s="1"/>
      <c r="GFL74" s="1"/>
      <c r="GFM74" s="1"/>
      <c r="GFN74" s="1"/>
      <c r="GFO74" s="1"/>
      <c r="GFP74" s="1"/>
      <c r="GFQ74" s="1"/>
      <c r="GFR74" s="1"/>
      <c r="GFS74" s="1"/>
      <c r="GFT74" s="1"/>
      <c r="GFU74" s="1"/>
      <c r="GFV74" s="1"/>
      <c r="GFW74" s="1"/>
      <c r="GFX74" s="1"/>
      <c r="GFY74" s="1"/>
      <c r="GFZ74" s="1"/>
      <c r="GGA74" s="1"/>
      <c r="GGB74" s="1"/>
      <c r="GGC74" s="1"/>
      <c r="GGD74" s="1"/>
      <c r="GGE74" s="1"/>
      <c r="GGF74" s="1"/>
      <c r="GGG74" s="1"/>
      <c r="GGH74" s="1"/>
      <c r="GGI74" s="1"/>
      <c r="GGJ74" s="1"/>
      <c r="GGK74" s="1"/>
      <c r="GGL74" s="1"/>
      <c r="GGM74" s="1"/>
      <c r="GGN74" s="1"/>
      <c r="GGO74" s="1"/>
      <c r="GGP74" s="1"/>
      <c r="GGQ74" s="1"/>
      <c r="GGR74" s="1"/>
      <c r="GGS74" s="1"/>
      <c r="GGT74" s="1"/>
      <c r="GGU74" s="1"/>
      <c r="GGV74" s="1"/>
      <c r="GGW74" s="1"/>
      <c r="GGX74" s="1"/>
      <c r="GGY74" s="1"/>
      <c r="GGZ74" s="1"/>
      <c r="GHA74" s="1"/>
      <c r="GHB74" s="1"/>
      <c r="GHC74" s="1"/>
      <c r="GHD74" s="1"/>
      <c r="GHE74" s="1"/>
      <c r="GHF74" s="1"/>
      <c r="GHG74" s="1"/>
      <c r="GHH74" s="1"/>
      <c r="GHI74" s="1"/>
      <c r="GHJ74" s="1"/>
      <c r="GHK74" s="1"/>
      <c r="GHL74" s="1"/>
      <c r="GHM74" s="1"/>
      <c r="GHN74" s="1"/>
      <c r="GHO74" s="1"/>
      <c r="GHP74" s="1"/>
      <c r="GHQ74" s="1"/>
      <c r="GHR74" s="1"/>
      <c r="GHS74" s="1"/>
      <c r="GHT74" s="1"/>
      <c r="GHU74" s="1"/>
      <c r="GHV74" s="1"/>
      <c r="GHW74" s="1"/>
      <c r="GHX74" s="1"/>
      <c r="GHY74" s="1"/>
      <c r="GHZ74" s="1"/>
      <c r="GIA74" s="1"/>
      <c r="GIB74" s="1"/>
      <c r="GIC74" s="1"/>
      <c r="GID74" s="1"/>
      <c r="GIE74" s="1"/>
      <c r="GIF74" s="1"/>
      <c r="GIG74" s="1"/>
      <c r="GIH74" s="1"/>
      <c r="GII74" s="1"/>
      <c r="GIJ74" s="1"/>
      <c r="GIK74" s="1"/>
      <c r="GIL74" s="1"/>
      <c r="GIM74" s="1"/>
      <c r="GIN74" s="1"/>
      <c r="GIO74" s="1"/>
      <c r="GIP74" s="1"/>
      <c r="GIQ74" s="1"/>
      <c r="GIR74" s="1"/>
      <c r="GIS74" s="1"/>
      <c r="GIT74" s="1"/>
      <c r="GIU74" s="1"/>
      <c r="GIV74" s="1"/>
      <c r="GIW74" s="1"/>
      <c r="GIX74" s="1"/>
      <c r="GIY74" s="1"/>
      <c r="GIZ74" s="1"/>
      <c r="GJA74" s="1"/>
      <c r="GJB74" s="1"/>
      <c r="GJC74" s="1"/>
      <c r="GJD74" s="1"/>
      <c r="GJE74" s="1"/>
      <c r="GJF74" s="1"/>
      <c r="GJG74" s="1"/>
      <c r="GJH74" s="1"/>
      <c r="GJI74" s="1"/>
      <c r="GJJ74" s="1"/>
      <c r="GJK74" s="1"/>
      <c r="GJL74" s="1"/>
      <c r="GJM74" s="1"/>
      <c r="GJN74" s="1"/>
      <c r="GJO74" s="1"/>
      <c r="GJP74" s="1"/>
      <c r="GJQ74" s="1"/>
      <c r="GJR74" s="1"/>
      <c r="GJS74" s="1"/>
      <c r="GJT74" s="1"/>
      <c r="GJU74" s="1"/>
      <c r="GJV74" s="1"/>
      <c r="GJW74" s="1"/>
      <c r="GJX74" s="1"/>
      <c r="GJY74" s="1"/>
      <c r="GJZ74" s="1"/>
      <c r="GKA74" s="1"/>
      <c r="GKB74" s="1"/>
      <c r="GKC74" s="1"/>
      <c r="GKD74" s="1"/>
      <c r="GKE74" s="1"/>
      <c r="GKF74" s="1"/>
      <c r="GKG74" s="1"/>
      <c r="GKH74" s="1"/>
      <c r="GKI74" s="1"/>
      <c r="GKJ74" s="1"/>
      <c r="GKK74" s="1"/>
      <c r="GKL74" s="1"/>
      <c r="GKM74" s="1"/>
      <c r="GKN74" s="1"/>
      <c r="GKO74" s="1"/>
      <c r="GKP74" s="1"/>
      <c r="GKQ74" s="1"/>
      <c r="GKR74" s="1"/>
      <c r="GKS74" s="1"/>
      <c r="GKT74" s="1"/>
      <c r="GKU74" s="1"/>
      <c r="GKV74" s="1"/>
      <c r="GKW74" s="1"/>
      <c r="GKX74" s="1"/>
      <c r="GKY74" s="1"/>
      <c r="GKZ74" s="1"/>
      <c r="GLA74" s="1"/>
      <c r="GLB74" s="1"/>
      <c r="GLC74" s="1"/>
      <c r="GLD74" s="1"/>
      <c r="GLE74" s="1"/>
      <c r="GLF74" s="1"/>
      <c r="GLG74" s="1"/>
      <c r="GLH74" s="1"/>
      <c r="GLI74" s="1"/>
      <c r="GLJ74" s="1"/>
      <c r="GLK74" s="1"/>
      <c r="GLL74" s="1"/>
      <c r="GLM74" s="1"/>
      <c r="GLN74" s="1"/>
      <c r="GLO74" s="1"/>
      <c r="GLP74" s="1"/>
      <c r="GLQ74" s="1"/>
      <c r="GLR74" s="1"/>
      <c r="GLS74" s="1"/>
      <c r="GLT74" s="1"/>
      <c r="GLU74" s="1"/>
      <c r="GLV74" s="1"/>
      <c r="GLW74" s="1"/>
      <c r="GLX74" s="1"/>
      <c r="GLY74" s="1"/>
      <c r="GLZ74" s="1"/>
      <c r="GMA74" s="1"/>
      <c r="GMB74" s="1"/>
      <c r="GMC74" s="1"/>
      <c r="GMD74" s="1"/>
      <c r="GME74" s="1"/>
      <c r="GMF74" s="1"/>
      <c r="GMG74" s="1"/>
      <c r="GMH74" s="1"/>
      <c r="GMI74" s="1"/>
      <c r="GMJ74" s="1"/>
      <c r="GMK74" s="1"/>
      <c r="GML74" s="1"/>
      <c r="GMM74" s="1"/>
      <c r="GMN74" s="1"/>
      <c r="GMO74" s="1"/>
      <c r="GMP74" s="1"/>
      <c r="GMQ74" s="1"/>
      <c r="GMR74" s="1"/>
      <c r="GMS74" s="1"/>
      <c r="GMT74" s="1"/>
      <c r="GMU74" s="1"/>
      <c r="GMV74" s="1"/>
      <c r="GMW74" s="1"/>
      <c r="GMX74" s="1"/>
      <c r="GMY74" s="1"/>
      <c r="GMZ74" s="1"/>
      <c r="GNA74" s="1"/>
      <c r="GNB74" s="1"/>
      <c r="GNC74" s="1"/>
      <c r="GND74" s="1"/>
      <c r="GNE74" s="1"/>
      <c r="GNF74" s="1"/>
      <c r="GNG74" s="1"/>
      <c r="GNH74" s="1"/>
      <c r="GNI74" s="1"/>
      <c r="GNJ74" s="1"/>
      <c r="GNK74" s="1"/>
      <c r="GNL74" s="1"/>
      <c r="GNM74" s="1"/>
      <c r="GNN74" s="1"/>
      <c r="GNO74" s="1"/>
      <c r="GNP74" s="1"/>
      <c r="GNQ74" s="1"/>
      <c r="GNR74" s="1"/>
      <c r="GNS74" s="1"/>
      <c r="GNT74" s="1"/>
      <c r="GNU74" s="1"/>
      <c r="GNV74" s="1"/>
      <c r="GNW74" s="1"/>
      <c r="GNX74" s="1"/>
      <c r="GNY74" s="1"/>
      <c r="GNZ74" s="1"/>
      <c r="GOA74" s="1"/>
      <c r="GOB74" s="1"/>
      <c r="GOC74" s="1"/>
      <c r="GOD74" s="1"/>
      <c r="GOE74" s="1"/>
      <c r="GOF74" s="1"/>
      <c r="GOG74" s="1"/>
      <c r="GOH74" s="1"/>
      <c r="GOI74" s="1"/>
      <c r="GOJ74" s="1"/>
      <c r="GOK74" s="1"/>
      <c r="GOL74" s="1"/>
      <c r="GOM74" s="1"/>
      <c r="GON74" s="1"/>
      <c r="GOO74" s="1"/>
      <c r="GOP74" s="1"/>
      <c r="GOQ74" s="1"/>
      <c r="GOR74" s="1"/>
      <c r="GOS74" s="1"/>
      <c r="GOT74" s="1"/>
      <c r="GOU74" s="1"/>
      <c r="GOV74" s="1"/>
      <c r="GOW74" s="1"/>
      <c r="GOX74" s="1"/>
      <c r="GOY74" s="1"/>
      <c r="GOZ74" s="1"/>
      <c r="GPA74" s="1"/>
      <c r="GPB74" s="1"/>
      <c r="GPC74" s="1"/>
      <c r="GPD74" s="1"/>
      <c r="GPE74" s="1"/>
      <c r="GPF74" s="1"/>
      <c r="GPG74" s="1"/>
      <c r="GPH74" s="1"/>
      <c r="GPI74" s="1"/>
      <c r="GPJ74" s="1"/>
      <c r="GPK74" s="1"/>
      <c r="GPL74" s="1"/>
      <c r="GPM74" s="1"/>
      <c r="GPN74" s="1"/>
      <c r="GPO74" s="1"/>
      <c r="GPP74" s="1"/>
      <c r="GPQ74" s="1"/>
      <c r="GPR74" s="1"/>
      <c r="GPS74" s="1"/>
      <c r="GPT74" s="1"/>
      <c r="GPU74" s="1"/>
      <c r="GPV74" s="1"/>
      <c r="GPW74" s="1"/>
      <c r="GPX74" s="1"/>
      <c r="GPY74" s="1"/>
      <c r="GPZ74" s="1"/>
      <c r="GQA74" s="1"/>
      <c r="GQB74" s="1"/>
      <c r="GQC74" s="1"/>
      <c r="GQD74" s="1"/>
      <c r="GQE74" s="1"/>
      <c r="GQF74" s="1"/>
      <c r="GQG74" s="1"/>
      <c r="GQH74" s="1"/>
      <c r="GQI74" s="1"/>
      <c r="GQJ74" s="1"/>
      <c r="GQK74" s="1"/>
      <c r="GQL74" s="1"/>
      <c r="GQM74" s="1"/>
      <c r="GQN74" s="1"/>
      <c r="GQO74" s="1"/>
      <c r="GQP74" s="1"/>
      <c r="GQQ74" s="1"/>
      <c r="GQR74" s="1"/>
      <c r="GQS74" s="1"/>
      <c r="GQT74" s="1"/>
      <c r="GQU74" s="1"/>
      <c r="GQV74" s="1"/>
      <c r="GQW74" s="1"/>
      <c r="GQX74" s="1"/>
      <c r="GQY74" s="1"/>
      <c r="GQZ74" s="1"/>
      <c r="GRA74" s="1"/>
      <c r="GRB74" s="1"/>
      <c r="GRC74" s="1"/>
      <c r="GRD74" s="1"/>
      <c r="GRE74" s="1"/>
      <c r="GRF74" s="1"/>
      <c r="GRG74" s="1"/>
      <c r="GRH74" s="1"/>
      <c r="GRI74" s="1"/>
      <c r="GRJ74" s="1"/>
      <c r="GRK74" s="1"/>
      <c r="GRL74" s="1"/>
      <c r="GRM74" s="1"/>
      <c r="GRN74" s="1"/>
      <c r="GRO74" s="1"/>
      <c r="GRP74" s="1"/>
      <c r="GRQ74" s="1"/>
      <c r="GRR74" s="1"/>
      <c r="GRS74" s="1"/>
      <c r="GRT74" s="1"/>
      <c r="GRU74" s="1"/>
      <c r="GRV74" s="1"/>
      <c r="GRW74" s="1"/>
      <c r="GRX74" s="1"/>
      <c r="GRY74" s="1"/>
      <c r="GRZ74" s="1"/>
      <c r="GSA74" s="1"/>
      <c r="GSB74" s="1"/>
      <c r="GSC74" s="1"/>
      <c r="GSD74" s="1"/>
      <c r="GSE74" s="1"/>
      <c r="GSF74" s="1"/>
      <c r="GSG74" s="1"/>
      <c r="GSH74" s="1"/>
      <c r="GSI74" s="1"/>
      <c r="GSJ74" s="1"/>
      <c r="GSK74" s="1"/>
      <c r="GSL74" s="1"/>
      <c r="GSM74" s="1"/>
      <c r="GSN74" s="1"/>
      <c r="GSO74" s="1"/>
      <c r="GSP74" s="1"/>
      <c r="GSQ74" s="1"/>
      <c r="GSR74" s="1"/>
      <c r="GSS74" s="1"/>
      <c r="GST74" s="1"/>
      <c r="GSU74" s="1"/>
      <c r="GSV74" s="1"/>
      <c r="GSW74" s="1"/>
      <c r="GSX74" s="1"/>
      <c r="GSY74" s="1"/>
      <c r="GSZ74" s="1"/>
      <c r="GTA74" s="1"/>
      <c r="GTB74" s="1"/>
      <c r="GTC74" s="1"/>
      <c r="GTD74" s="1"/>
      <c r="GTE74" s="1"/>
      <c r="GTF74" s="1"/>
      <c r="GTG74" s="1"/>
      <c r="GTH74" s="1"/>
      <c r="GTI74" s="1"/>
      <c r="GTJ74" s="1"/>
      <c r="GTK74" s="1"/>
      <c r="GTL74" s="1"/>
      <c r="GTM74" s="1"/>
      <c r="GTN74" s="1"/>
      <c r="GTO74" s="1"/>
      <c r="GTP74" s="1"/>
      <c r="GTQ74" s="1"/>
      <c r="GTR74" s="1"/>
      <c r="GTS74" s="1"/>
      <c r="GTT74" s="1"/>
      <c r="GTU74" s="1"/>
      <c r="GTV74" s="1"/>
      <c r="GTW74" s="1"/>
      <c r="GTX74" s="1"/>
      <c r="GTY74" s="1"/>
      <c r="GTZ74" s="1"/>
      <c r="GUA74" s="1"/>
      <c r="GUB74" s="1"/>
      <c r="GUC74" s="1"/>
      <c r="GUD74" s="1"/>
      <c r="GUE74" s="1"/>
      <c r="GUF74" s="1"/>
      <c r="GUG74" s="1"/>
      <c r="GUH74" s="1"/>
      <c r="GUI74" s="1"/>
      <c r="GUJ74" s="1"/>
      <c r="GUK74" s="1"/>
      <c r="GUL74" s="1"/>
      <c r="GUM74" s="1"/>
      <c r="GUN74" s="1"/>
      <c r="GUO74" s="1"/>
      <c r="GUP74" s="1"/>
      <c r="GUQ74" s="1"/>
      <c r="GUR74" s="1"/>
      <c r="GUS74" s="1"/>
      <c r="GUT74" s="1"/>
      <c r="GUU74" s="1"/>
      <c r="GUV74" s="1"/>
      <c r="GUW74" s="1"/>
      <c r="GUX74" s="1"/>
      <c r="GUY74" s="1"/>
      <c r="GUZ74" s="1"/>
      <c r="GVA74" s="1"/>
      <c r="GVB74" s="1"/>
      <c r="GVC74" s="1"/>
      <c r="GVD74" s="1"/>
      <c r="GVE74" s="1"/>
      <c r="GVF74" s="1"/>
      <c r="GVG74" s="1"/>
      <c r="GVH74" s="1"/>
      <c r="GVI74" s="1"/>
      <c r="GVJ74" s="1"/>
      <c r="GVK74" s="1"/>
      <c r="GVL74" s="1"/>
      <c r="GVM74" s="1"/>
      <c r="GVN74" s="1"/>
      <c r="GVO74" s="1"/>
      <c r="GVP74" s="1"/>
      <c r="GVQ74" s="1"/>
      <c r="GVR74" s="1"/>
      <c r="GVS74" s="1"/>
      <c r="GVT74" s="1"/>
      <c r="GVU74" s="1"/>
      <c r="GVV74" s="1"/>
      <c r="GVW74" s="1"/>
      <c r="GVX74" s="1"/>
      <c r="GVY74" s="1"/>
      <c r="GVZ74" s="1"/>
      <c r="GWA74" s="1"/>
      <c r="GWB74" s="1"/>
      <c r="GWC74" s="1"/>
      <c r="GWD74" s="1"/>
      <c r="GWE74" s="1"/>
      <c r="GWF74" s="1"/>
      <c r="GWG74" s="1"/>
      <c r="GWH74" s="1"/>
      <c r="GWI74" s="1"/>
      <c r="GWJ74" s="1"/>
      <c r="GWK74" s="1"/>
      <c r="GWL74" s="1"/>
      <c r="GWM74" s="1"/>
      <c r="GWN74" s="1"/>
      <c r="GWO74" s="1"/>
      <c r="GWP74" s="1"/>
      <c r="GWQ74" s="1"/>
      <c r="GWR74" s="1"/>
      <c r="GWS74" s="1"/>
      <c r="GWT74" s="1"/>
      <c r="GWU74" s="1"/>
      <c r="GWV74" s="1"/>
      <c r="GWW74" s="1"/>
      <c r="GWX74" s="1"/>
      <c r="GWY74" s="1"/>
      <c r="GWZ74" s="1"/>
      <c r="GXA74" s="1"/>
      <c r="GXB74" s="1"/>
      <c r="GXC74" s="1"/>
      <c r="GXD74" s="1"/>
      <c r="GXE74" s="1"/>
      <c r="GXF74" s="1"/>
      <c r="GXG74" s="1"/>
      <c r="GXH74" s="1"/>
      <c r="GXI74" s="1"/>
      <c r="GXJ74" s="1"/>
      <c r="GXK74" s="1"/>
      <c r="GXL74" s="1"/>
      <c r="GXM74" s="1"/>
      <c r="GXN74" s="1"/>
      <c r="GXO74" s="1"/>
      <c r="GXP74" s="1"/>
      <c r="GXQ74" s="1"/>
      <c r="GXR74" s="1"/>
      <c r="GXS74" s="1"/>
      <c r="GXT74" s="1"/>
      <c r="GXU74" s="1"/>
      <c r="GXV74" s="1"/>
      <c r="GXW74" s="1"/>
      <c r="GXX74" s="1"/>
      <c r="GXY74" s="1"/>
      <c r="GXZ74" s="1"/>
      <c r="GYA74" s="1"/>
      <c r="GYB74" s="1"/>
      <c r="GYC74" s="1"/>
      <c r="GYD74" s="1"/>
      <c r="GYE74" s="1"/>
      <c r="GYF74" s="1"/>
      <c r="GYG74" s="1"/>
      <c r="GYH74" s="1"/>
      <c r="GYI74" s="1"/>
      <c r="GYJ74" s="1"/>
      <c r="GYK74" s="1"/>
      <c r="GYL74" s="1"/>
      <c r="GYM74" s="1"/>
      <c r="GYN74" s="1"/>
      <c r="GYO74" s="1"/>
      <c r="GYP74" s="1"/>
      <c r="GYQ74" s="1"/>
      <c r="GYR74" s="1"/>
      <c r="GYS74" s="1"/>
      <c r="GYT74" s="1"/>
      <c r="GYU74" s="1"/>
      <c r="GYV74" s="1"/>
      <c r="GYW74" s="1"/>
      <c r="GYX74" s="1"/>
      <c r="GYY74" s="1"/>
      <c r="GYZ74" s="1"/>
      <c r="GZA74" s="1"/>
      <c r="GZB74" s="1"/>
      <c r="GZC74" s="1"/>
      <c r="GZD74" s="1"/>
      <c r="GZE74" s="1"/>
      <c r="GZF74" s="1"/>
      <c r="GZG74" s="1"/>
      <c r="GZH74" s="1"/>
      <c r="GZI74" s="1"/>
      <c r="GZJ74" s="1"/>
      <c r="GZK74" s="1"/>
      <c r="GZL74" s="1"/>
      <c r="GZM74" s="1"/>
      <c r="GZN74" s="1"/>
      <c r="GZO74" s="1"/>
      <c r="GZP74" s="1"/>
      <c r="GZQ74" s="1"/>
      <c r="GZR74" s="1"/>
      <c r="GZS74" s="1"/>
      <c r="GZT74" s="1"/>
      <c r="GZU74" s="1"/>
      <c r="GZV74" s="1"/>
      <c r="GZW74" s="1"/>
      <c r="GZX74" s="1"/>
      <c r="GZY74" s="1"/>
      <c r="GZZ74" s="1"/>
      <c r="HAA74" s="1"/>
      <c r="HAB74" s="1"/>
      <c r="HAC74" s="1"/>
      <c r="HAD74" s="1"/>
      <c r="HAE74" s="1"/>
      <c r="HAF74" s="1"/>
      <c r="HAG74" s="1"/>
      <c r="HAH74" s="1"/>
      <c r="HAI74" s="1"/>
      <c r="HAJ74" s="1"/>
      <c r="HAK74" s="1"/>
      <c r="HAL74" s="1"/>
      <c r="HAM74" s="1"/>
      <c r="HAN74" s="1"/>
      <c r="HAO74" s="1"/>
      <c r="HAP74" s="1"/>
      <c r="HAQ74" s="1"/>
      <c r="HAR74" s="1"/>
      <c r="HAS74" s="1"/>
      <c r="HAT74" s="1"/>
      <c r="HAU74" s="1"/>
      <c r="HAV74" s="1"/>
      <c r="HAW74" s="1"/>
      <c r="HAX74" s="1"/>
      <c r="HAY74" s="1"/>
      <c r="HAZ74" s="1"/>
      <c r="HBA74" s="1"/>
      <c r="HBB74" s="1"/>
      <c r="HBC74" s="1"/>
      <c r="HBD74" s="1"/>
      <c r="HBE74" s="1"/>
      <c r="HBF74" s="1"/>
      <c r="HBG74" s="1"/>
      <c r="HBH74" s="1"/>
      <c r="HBI74" s="1"/>
      <c r="HBJ74" s="1"/>
      <c r="HBK74" s="1"/>
      <c r="HBL74" s="1"/>
      <c r="HBM74" s="1"/>
      <c r="HBN74" s="1"/>
      <c r="HBO74" s="1"/>
      <c r="HBP74" s="1"/>
      <c r="HBQ74" s="1"/>
      <c r="HBR74" s="1"/>
      <c r="HBS74" s="1"/>
      <c r="HBT74" s="1"/>
      <c r="HBU74" s="1"/>
      <c r="HBV74" s="1"/>
      <c r="HBW74" s="1"/>
      <c r="HBX74" s="1"/>
      <c r="HBY74" s="1"/>
      <c r="HBZ74" s="1"/>
      <c r="HCA74" s="1"/>
      <c r="HCB74" s="1"/>
      <c r="HCC74" s="1"/>
      <c r="HCD74" s="1"/>
      <c r="HCE74" s="1"/>
      <c r="HCF74" s="1"/>
      <c r="HCG74" s="1"/>
      <c r="HCH74" s="1"/>
      <c r="HCI74" s="1"/>
      <c r="HCJ74" s="1"/>
      <c r="HCK74" s="1"/>
      <c r="HCL74" s="1"/>
      <c r="HCM74" s="1"/>
      <c r="HCN74" s="1"/>
      <c r="HCO74" s="1"/>
      <c r="HCP74" s="1"/>
      <c r="HCQ74" s="1"/>
      <c r="HCR74" s="1"/>
      <c r="HCS74" s="1"/>
      <c r="HCT74" s="1"/>
      <c r="HCU74" s="1"/>
      <c r="HCV74" s="1"/>
      <c r="HCW74" s="1"/>
      <c r="HCX74" s="1"/>
      <c r="HCY74" s="1"/>
      <c r="HCZ74" s="1"/>
      <c r="HDA74" s="1"/>
      <c r="HDB74" s="1"/>
      <c r="HDC74" s="1"/>
      <c r="HDD74" s="1"/>
      <c r="HDE74" s="1"/>
      <c r="HDF74" s="1"/>
      <c r="HDG74" s="1"/>
      <c r="HDH74" s="1"/>
      <c r="HDI74" s="1"/>
      <c r="HDJ74" s="1"/>
      <c r="HDK74" s="1"/>
      <c r="HDL74" s="1"/>
      <c r="HDM74" s="1"/>
      <c r="HDN74" s="1"/>
      <c r="HDO74" s="1"/>
      <c r="HDP74" s="1"/>
      <c r="HDQ74" s="1"/>
      <c r="HDR74" s="1"/>
      <c r="HDS74" s="1"/>
      <c r="HDT74" s="1"/>
      <c r="HDU74" s="1"/>
      <c r="HDV74" s="1"/>
      <c r="HDW74" s="1"/>
      <c r="HDX74" s="1"/>
      <c r="HDY74" s="1"/>
      <c r="HDZ74" s="1"/>
      <c r="HEA74" s="1"/>
      <c r="HEB74" s="1"/>
      <c r="HEC74" s="1"/>
      <c r="HED74" s="1"/>
      <c r="HEE74" s="1"/>
      <c r="HEF74" s="1"/>
      <c r="HEG74" s="1"/>
      <c r="HEH74" s="1"/>
      <c r="HEI74" s="1"/>
      <c r="HEJ74" s="1"/>
      <c r="HEK74" s="1"/>
      <c r="HEL74" s="1"/>
      <c r="HEM74" s="1"/>
      <c r="HEN74" s="1"/>
      <c r="HEO74" s="1"/>
      <c r="HEP74" s="1"/>
      <c r="HEQ74" s="1"/>
      <c r="HER74" s="1"/>
      <c r="HES74" s="1"/>
      <c r="HET74" s="1"/>
      <c r="HEU74" s="1"/>
      <c r="HEV74" s="1"/>
      <c r="HEW74" s="1"/>
      <c r="HEX74" s="1"/>
      <c r="HEY74" s="1"/>
      <c r="HEZ74" s="1"/>
      <c r="HFA74" s="1"/>
      <c r="HFB74" s="1"/>
      <c r="HFC74" s="1"/>
      <c r="HFD74" s="1"/>
      <c r="HFE74" s="1"/>
      <c r="HFF74" s="1"/>
      <c r="HFG74" s="1"/>
      <c r="HFH74" s="1"/>
      <c r="HFI74" s="1"/>
      <c r="HFJ74" s="1"/>
      <c r="HFK74" s="1"/>
      <c r="HFL74" s="1"/>
      <c r="HFM74" s="1"/>
      <c r="HFN74" s="1"/>
      <c r="HFO74" s="1"/>
      <c r="HFP74" s="1"/>
      <c r="HFQ74" s="1"/>
      <c r="HFR74" s="1"/>
      <c r="HFS74" s="1"/>
      <c r="HFT74" s="1"/>
      <c r="HFU74" s="1"/>
      <c r="HFV74" s="1"/>
      <c r="HFW74" s="1"/>
      <c r="HFX74" s="1"/>
      <c r="HFY74" s="1"/>
      <c r="HFZ74" s="1"/>
      <c r="HGA74" s="1"/>
      <c r="HGB74" s="1"/>
      <c r="HGC74" s="1"/>
      <c r="HGD74" s="1"/>
      <c r="HGE74" s="1"/>
      <c r="HGF74" s="1"/>
      <c r="HGG74" s="1"/>
      <c r="HGH74" s="1"/>
      <c r="HGI74" s="1"/>
      <c r="HGJ74" s="1"/>
      <c r="HGK74" s="1"/>
      <c r="HGL74" s="1"/>
      <c r="HGM74" s="1"/>
      <c r="HGN74" s="1"/>
      <c r="HGO74" s="1"/>
      <c r="HGP74" s="1"/>
      <c r="HGQ74" s="1"/>
      <c r="HGR74" s="1"/>
      <c r="HGS74" s="1"/>
      <c r="HGT74" s="1"/>
      <c r="HGU74" s="1"/>
      <c r="HGV74" s="1"/>
      <c r="HGW74" s="1"/>
      <c r="HGX74" s="1"/>
      <c r="HGY74" s="1"/>
      <c r="HGZ74" s="1"/>
      <c r="HHA74" s="1"/>
      <c r="HHB74" s="1"/>
      <c r="HHC74" s="1"/>
      <c r="HHD74" s="1"/>
      <c r="HHE74" s="1"/>
      <c r="HHF74" s="1"/>
      <c r="HHG74" s="1"/>
      <c r="HHH74" s="1"/>
      <c r="HHI74" s="1"/>
      <c r="HHJ74" s="1"/>
      <c r="HHK74" s="1"/>
      <c r="HHL74" s="1"/>
      <c r="HHM74" s="1"/>
      <c r="HHN74" s="1"/>
      <c r="HHO74" s="1"/>
      <c r="HHP74" s="1"/>
      <c r="HHQ74" s="1"/>
      <c r="HHR74" s="1"/>
      <c r="HHS74" s="1"/>
      <c r="HHT74" s="1"/>
      <c r="HHU74" s="1"/>
      <c r="HHV74" s="1"/>
      <c r="HHW74" s="1"/>
      <c r="HHX74" s="1"/>
      <c r="HHY74" s="1"/>
      <c r="HHZ74" s="1"/>
      <c r="HIA74" s="1"/>
      <c r="HIB74" s="1"/>
      <c r="HIC74" s="1"/>
      <c r="HID74" s="1"/>
      <c r="HIE74" s="1"/>
      <c r="HIF74" s="1"/>
      <c r="HIG74" s="1"/>
      <c r="HIH74" s="1"/>
      <c r="HII74" s="1"/>
      <c r="HIJ74" s="1"/>
      <c r="HIK74" s="1"/>
      <c r="HIL74" s="1"/>
      <c r="HIM74" s="1"/>
      <c r="HIN74" s="1"/>
      <c r="HIO74" s="1"/>
      <c r="HIP74" s="1"/>
      <c r="HIQ74" s="1"/>
      <c r="HIR74" s="1"/>
      <c r="HIS74" s="1"/>
      <c r="HIT74" s="1"/>
      <c r="HIU74" s="1"/>
      <c r="HIV74" s="1"/>
      <c r="HIW74" s="1"/>
      <c r="HIX74" s="1"/>
      <c r="HIY74" s="1"/>
      <c r="HIZ74" s="1"/>
      <c r="HJA74" s="1"/>
      <c r="HJB74" s="1"/>
      <c r="HJC74" s="1"/>
      <c r="HJD74" s="1"/>
      <c r="HJE74" s="1"/>
      <c r="HJF74" s="1"/>
      <c r="HJG74" s="1"/>
      <c r="HJH74" s="1"/>
      <c r="HJI74" s="1"/>
      <c r="HJJ74" s="1"/>
      <c r="HJK74" s="1"/>
      <c r="HJL74" s="1"/>
      <c r="HJM74" s="1"/>
      <c r="HJN74" s="1"/>
      <c r="HJO74" s="1"/>
      <c r="HJP74" s="1"/>
      <c r="HJQ74" s="1"/>
      <c r="HJR74" s="1"/>
      <c r="HJS74" s="1"/>
      <c r="HJT74" s="1"/>
      <c r="HJU74" s="1"/>
      <c r="HJV74" s="1"/>
      <c r="HJW74" s="1"/>
      <c r="HJX74" s="1"/>
      <c r="HJY74" s="1"/>
      <c r="HJZ74" s="1"/>
      <c r="HKA74" s="1"/>
      <c r="HKB74" s="1"/>
      <c r="HKC74" s="1"/>
      <c r="HKD74" s="1"/>
      <c r="HKE74" s="1"/>
      <c r="HKF74" s="1"/>
      <c r="HKG74" s="1"/>
      <c r="HKH74" s="1"/>
      <c r="HKI74" s="1"/>
      <c r="HKJ74" s="1"/>
      <c r="HKK74" s="1"/>
      <c r="HKL74" s="1"/>
      <c r="HKM74" s="1"/>
      <c r="HKN74" s="1"/>
      <c r="HKO74" s="1"/>
      <c r="HKP74" s="1"/>
      <c r="HKQ74" s="1"/>
      <c r="HKR74" s="1"/>
      <c r="HKS74" s="1"/>
      <c r="HKT74" s="1"/>
      <c r="HKU74" s="1"/>
      <c r="HKV74" s="1"/>
      <c r="HKW74" s="1"/>
      <c r="HKX74" s="1"/>
      <c r="HKY74" s="1"/>
      <c r="HKZ74" s="1"/>
      <c r="HLA74" s="1"/>
      <c r="HLB74" s="1"/>
      <c r="HLC74" s="1"/>
      <c r="HLD74" s="1"/>
      <c r="HLE74" s="1"/>
      <c r="HLF74" s="1"/>
      <c r="HLG74" s="1"/>
      <c r="HLH74" s="1"/>
      <c r="HLI74" s="1"/>
      <c r="HLJ74" s="1"/>
      <c r="HLK74" s="1"/>
      <c r="HLL74" s="1"/>
      <c r="HLM74" s="1"/>
      <c r="HLN74" s="1"/>
      <c r="HLO74" s="1"/>
      <c r="HLP74" s="1"/>
      <c r="HLQ74" s="1"/>
      <c r="HLR74" s="1"/>
      <c r="HLS74" s="1"/>
      <c r="HLT74" s="1"/>
      <c r="HLU74" s="1"/>
      <c r="HLV74" s="1"/>
      <c r="HLW74" s="1"/>
      <c r="HLX74" s="1"/>
      <c r="HLY74" s="1"/>
      <c r="HLZ74" s="1"/>
      <c r="HMA74" s="1"/>
      <c r="HMB74" s="1"/>
      <c r="HMC74" s="1"/>
      <c r="HMD74" s="1"/>
      <c r="HME74" s="1"/>
      <c r="HMF74" s="1"/>
      <c r="HMG74" s="1"/>
      <c r="HMH74" s="1"/>
      <c r="HMI74" s="1"/>
      <c r="HMJ74" s="1"/>
      <c r="HMK74" s="1"/>
      <c r="HML74" s="1"/>
      <c r="HMM74" s="1"/>
      <c r="HMN74" s="1"/>
      <c r="HMO74" s="1"/>
      <c r="HMP74" s="1"/>
      <c r="HMQ74" s="1"/>
      <c r="HMR74" s="1"/>
      <c r="HMS74" s="1"/>
      <c r="HMT74" s="1"/>
      <c r="HMU74" s="1"/>
      <c r="HMV74" s="1"/>
      <c r="HMW74" s="1"/>
      <c r="HMX74" s="1"/>
      <c r="HMY74" s="1"/>
      <c r="HMZ74" s="1"/>
      <c r="HNA74" s="1"/>
      <c r="HNB74" s="1"/>
      <c r="HNC74" s="1"/>
      <c r="HND74" s="1"/>
      <c r="HNE74" s="1"/>
      <c r="HNF74" s="1"/>
      <c r="HNG74" s="1"/>
      <c r="HNH74" s="1"/>
      <c r="HNI74" s="1"/>
      <c r="HNJ74" s="1"/>
      <c r="HNK74" s="1"/>
      <c r="HNL74" s="1"/>
      <c r="HNM74" s="1"/>
      <c r="HNN74" s="1"/>
      <c r="HNO74" s="1"/>
      <c r="HNP74" s="1"/>
      <c r="HNQ74" s="1"/>
      <c r="HNR74" s="1"/>
      <c r="HNS74" s="1"/>
      <c r="HNT74" s="1"/>
      <c r="HNU74" s="1"/>
      <c r="HNV74" s="1"/>
      <c r="HNW74" s="1"/>
      <c r="HNX74" s="1"/>
      <c r="HNY74" s="1"/>
      <c r="HNZ74" s="1"/>
      <c r="HOA74" s="1"/>
      <c r="HOB74" s="1"/>
      <c r="HOC74" s="1"/>
      <c r="HOD74" s="1"/>
      <c r="HOE74" s="1"/>
      <c r="HOF74" s="1"/>
      <c r="HOG74" s="1"/>
      <c r="HOH74" s="1"/>
      <c r="HOI74" s="1"/>
      <c r="HOJ74" s="1"/>
      <c r="HOK74" s="1"/>
      <c r="HOL74" s="1"/>
      <c r="HOM74" s="1"/>
      <c r="HON74" s="1"/>
      <c r="HOO74" s="1"/>
      <c r="HOP74" s="1"/>
      <c r="HOQ74" s="1"/>
      <c r="HOR74" s="1"/>
      <c r="HOS74" s="1"/>
      <c r="HOT74" s="1"/>
      <c r="HOU74" s="1"/>
      <c r="HOV74" s="1"/>
      <c r="HOW74" s="1"/>
      <c r="HOX74" s="1"/>
      <c r="HOY74" s="1"/>
      <c r="HOZ74" s="1"/>
      <c r="HPA74" s="1"/>
      <c r="HPB74" s="1"/>
      <c r="HPC74" s="1"/>
      <c r="HPD74" s="1"/>
      <c r="HPE74" s="1"/>
      <c r="HPF74" s="1"/>
      <c r="HPG74" s="1"/>
      <c r="HPH74" s="1"/>
      <c r="HPI74" s="1"/>
      <c r="HPJ74" s="1"/>
      <c r="HPK74" s="1"/>
      <c r="HPL74" s="1"/>
      <c r="HPM74" s="1"/>
      <c r="HPN74" s="1"/>
      <c r="HPO74" s="1"/>
      <c r="HPP74" s="1"/>
      <c r="HPQ74" s="1"/>
      <c r="HPR74" s="1"/>
      <c r="HPS74" s="1"/>
      <c r="HPT74" s="1"/>
      <c r="HPU74" s="1"/>
      <c r="HPV74" s="1"/>
      <c r="HPW74" s="1"/>
      <c r="HPX74" s="1"/>
      <c r="HPY74" s="1"/>
      <c r="HPZ74" s="1"/>
      <c r="HQA74" s="1"/>
      <c r="HQB74" s="1"/>
      <c r="HQC74" s="1"/>
      <c r="HQD74" s="1"/>
      <c r="HQE74" s="1"/>
      <c r="HQF74" s="1"/>
      <c r="HQG74" s="1"/>
      <c r="HQH74" s="1"/>
      <c r="HQI74" s="1"/>
      <c r="HQJ74" s="1"/>
      <c r="HQK74" s="1"/>
      <c r="HQL74" s="1"/>
      <c r="HQM74" s="1"/>
      <c r="HQN74" s="1"/>
      <c r="HQO74" s="1"/>
      <c r="HQP74" s="1"/>
      <c r="HQQ74" s="1"/>
      <c r="HQR74" s="1"/>
      <c r="HQS74" s="1"/>
      <c r="HQT74" s="1"/>
      <c r="HQU74" s="1"/>
      <c r="HQV74" s="1"/>
      <c r="HQW74" s="1"/>
      <c r="HQX74" s="1"/>
      <c r="HQY74" s="1"/>
      <c r="HQZ74" s="1"/>
      <c r="HRA74" s="1"/>
      <c r="HRB74" s="1"/>
      <c r="HRC74" s="1"/>
      <c r="HRD74" s="1"/>
      <c r="HRE74" s="1"/>
      <c r="HRF74" s="1"/>
      <c r="HRG74" s="1"/>
      <c r="HRH74" s="1"/>
      <c r="HRI74" s="1"/>
      <c r="HRJ74" s="1"/>
      <c r="HRK74" s="1"/>
      <c r="HRL74" s="1"/>
      <c r="HRM74" s="1"/>
      <c r="HRN74" s="1"/>
      <c r="HRO74" s="1"/>
      <c r="HRP74" s="1"/>
      <c r="HRQ74" s="1"/>
      <c r="HRR74" s="1"/>
      <c r="HRS74" s="1"/>
      <c r="HRT74" s="1"/>
      <c r="HRU74" s="1"/>
      <c r="HRV74" s="1"/>
      <c r="HRW74" s="1"/>
      <c r="HRX74" s="1"/>
      <c r="HRY74" s="1"/>
      <c r="HRZ74" s="1"/>
      <c r="HSA74" s="1"/>
      <c r="HSB74" s="1"/>
      <c r="HSC74" s="1"/>
      <c r="HSD74" s="1"/>
      <c r="HSE74" s="1"/>
      <c r="HSF74" s="1"/>
      <c r="HSG74" s="1"/>
      <c r="HSH74" s="1"/>
      <c r="HSI74" s="1"/>
      <c r="HSJ74" s="1"/>
      <c r="HSK74" s="1"/>
      <c r="HSL74" s="1"/>
      <c r="HSM74" s="1"/>
      <c r="HSN74" s="1"/>
      <c r="HSO74" s="1"/>
      <c r="HSP74" s="1"/>
      <c r="HSQ74" s="1"/>
      <c r="HSR74" s="1"/>
      <c r="HSS74" s="1"/>
      <c r="HST74" s="1"/>
      <c r="HSU74" s="1"/>
      <c r="HSV74" s="1"/>
      <c r="HSW74" s="1"/>
      <c r="HSX74" s="1"/>
      <c r="HSY74" s="1"/>
      <c r="HSZ74" s="1"/>
      <c r="HTA74" s="1"/>
      <c r="HTB74" s="1"/>
      <c r="HTC74" s="1"/>
      <c r="HTD74" s="1"/>
      <c r="HTE74" s="1"/>
      <c r="HTF74" s="1"/>
      <c r="HTG74" s="1"/>
      <c r="HTH74" s="1"/>
      <c r="HTI74" s="1"/>
      <c r="HTJ74" s="1"/>
      <c r="HTK74" s="1"/>
      <c r="HTL74" s="1"/>
      <c r="HTM74" s="1"/>
      <c r="HTN74" s="1"/>
      <c r="HTO74" s="1"/>
      <c r="HTP74" s="1"/>
      <c r="HTQ74" s="1"/>
      <c r="HTR74" s="1"/>
      <c r="HTS74" s="1"/>
      <c r="HTT74" s="1"/>
      <c r="HTU74" s="1"/>
      <c r="HTV74" s="1"/>
      <c r="HTW74" s="1"/>
      <c r="HTX74" s="1"/>
      <c r="HTY74" s="1"/>
      <c r="HTZ74" s="1"/>
      <c r="HUA74" s="1"/>
      <c r="HUB74" s="1"/>
      <c r="HUC74" s="1"/>
      <c r="HUD74" s="1"/>
      <c r="HUE74" s="1"/>
      <c r="HUF74" s="1"/>
      <c r="HUG74" s="1"/>
      <c r="HUH74" s="1"/>
      <c r="HUI74" s="1"/>
      <c r="HUJ74" s="1"/>
      <c r="HUK74" s="1"/>
      <c r="HUL74" s="1"/>
      <c r="HUM74" s="1"/>
      <c r="HUN74" s="1"/>
      <c r="HUO74" s="1"/>
      <c r="HUP74" s="1"/>
      <c r="HUQ74" s="1"/>
      <c r="HUR74" s="1"/>
      <c r="HUS74" s="1"/>
      <c r="HUT74" s="1"/>
      <c r="HUU74" s="1"/>
      <c r="HUV74" s="1"/>
      <c r="HUW74" s="1"/>
      <c r="HUX74" s="1"/>
      <c r="HUY74" s="1"/>
      <c r="HUZ74" s="1"/>
      <c r="HVA74" s="1"/>
      <c r="HVB74" s="1"/>
      <c r="HVC74" s="1"/>
      <c r="HVD74" s="1"/>
      <c r="HVE74" s="1"/>
      <c r="HVF74" s="1"/>
      <c r="HVG74" s="1"/>
      <c r="HVH74" s="1"/>
      <c r="HVI74" s="1"/>
      <c r="HVJ74" s="1"/>
      <c r="HVK74" s="1"/>
      <c r="HVL74" s="1"/>
      <c r="HVM74" s="1"/>
      <c r="HVN74" s="1"/>
      <c r="HVO74" s="1"/>
      <c r="HVP74" s="1"/>
      <c r="HVQ74" s="1"/>
      <c r="HVR74" s="1"/>
      <c r="HVS74" s="1"/>
      <c r="HVT74" s="1"/>
      <c r="HVU74" s="1"/>
      <c r="HVV74" s="1"/>
      <c r="HVW74" s="1"/>
      <c r="HVX74" s="1"/>
      <c r="HVY74" s="1"/>
      <c r="HVZ74" s="1"/>
      <c r="HWA74" s="1"/>
      <c r="HWB74" s="1"/>
      <c r="HWC74" s="1"/>
      <c r="HWD74" s="1"/>
      <c r="HWE74" s="1"/>
      <c r="HWF74" s="1"/>
      <c r="HWG74" s="1"/>
      <c r="HWH74" s="1"/>
      <c r="HWI74" s="1"/>
      <c r="HWJ74" s="1"/>
      <c r="HWK74" s="1"/>
      <c r="HWL74" s="1"/>
      <c r="HWM74" s="1"/>
      <c r="HWN74" s="1"/>
      <c r="HWO74" s="1"/>
      <c r="HWP74" s="1"/>
      <c r="HWQ74" s="1"/>
      <c r="HWR74" s="1"/>
      <c r="HWS74" s="1"/>
      <c r="HWT74" s="1"/>
      <c r="HWU74" s="1"/>
      <c r="HWV74" s="1"/>
      <c r="HWW74" s="1"/>
      <c r="HWX74" s="1"/>
      <c r="HWY74" s="1"/>
      <c r="HWZ74" s="1"/>
      <c r="HXA74" s="1"/>
      <c r="HXB74" s="1"/>
      <c r="HXC74" s="1"/>
      <c r="HXD74" s="1"/>
      <c r="HXE74" s="1"/>
      <c r="HXF74" s="1"/>
      <c r="HXG74" s="1"/>
      <c r="HXH74" s="1"/>
      <c r="HXI74" s="1"/>
      <c r="HXJ74" s="1"/>
      <c r="HXK74" s="1"/>
      <c r="HXL74" s="1"/>
      <c r="HXM74" s="1"/>
      <c r="HXN74" s="1"/>
      <c r="HXO74" s="1"/>
      <c r="HXP74" s="1"/>
      <c r="HXQ74" s="1"/>
      <c r="HXR74" s="1"/>
      <c r="HXS74" s="1"/>
      <c r="HXT74" s="1"/>
      <c r="HXU74" s="1"/>
      <c r="HXV74" s="1"/>
      <c r="HXW74" s="1"/>
      <c r="HXX74" s="1"/>
      <c r="HXY74" s="1"/>
      <c r="HXZ74" s="1"/>
      <c r="HYA74" s="1"/>
      <c r="HYB74" s="1"/>
      <c r="HYC74" s="1"/>
      <c r="HYD74" s="1"/>
      <c r="HYE74" s="1"/>
      <c r="HYF74" s="1"/>
      <c r="HYG74" s="1"/>
      <c r="HYH74" s="1"/>
      <c r="HYI74" s="1"/>
      <c r="HYJ74" s="1"/>
      <c r="HYK74" s="1"/>
      <c r="HYL74" s="1"/>
      <c r="HYM74" s="1"/>
      <c r="HYN74" s="1"/>
      <c r="HYO74" s="1"/>
      <c r="HYP74" s="1"/>
      <c r="HYQ74" s="1"/>
      <c r="HYR74" s="1"/>
      <c r="HYS74" s="1"/>
      <c r="HYT74" s="1"/>
      <c r="HYU74" s="1"/>
      <c r="HYV74" s="1"/>
      <c r="HYW74" s="1"/>
      <c r="HYX74" s="1"/>
      <c r="HYY74" s="1"/>
      <c r="HYZ74" s="1"/>
      <c r="HZA74" s="1"/>
      <c r="HZB74" s="1"/>
      <c r="HZC74" s="1"/>
      <c r="HZD74" s="1"/>
      <c r="HZE74" s="1"/>
      <c r="HZF74" s="1"/>
      <c r="HZG74" s="1"/>
      <c r="HZH74" s="1"/>
      <c r="HZI74" s="1"/>
      <c r="HZJ74" s="1"/>
      <c r="HZK74" s="1"/>
      <c r="HZL74" s="1"/>
      <c r="HZM74" s="1"/>
      <c r="HZN74" s="1"/>
      <c r="HZO74" s="1"/>
      <c r="HZP74" s="1"/>
      <c r="HZQ74" s="1"/>
      <c r="HZR74" s="1"/>
      <c r="HZS74" s="1"/>
      <c r="HZT74" s="1"/>
      <c r="HZU74" s="1"/>
      <c r="HZV74" s="1"/>
      <c r="HZW74" s="1"/>
      <c r="HZX74" s="1"/>
      <c r="HZY74" s="1"/>
      <c r="HZZ74" s="1"/>
      <c r="IAA74" s="1"/>
      <c r="IAB74" s="1"/>
      <c r="IAC74" s="1"/>
      <c r="IAD74" s="1"/>
      <c r="IAE74" s="1"/>
      <c r="IAF74" s="1"/>
      <c r="IAG74" s="1"/>
      <c r="IAH74" s="1"/>
      <c r="IAI74" s="1"/>
      <c r="IAJ74" s="1"/>
      <c r="IAK74" s="1"/>
      <c r="IAL74" s="1"/>
      <c r="IAM74" s="1"/>
      <c r="IAN74" s="1"/>
      <c r="IAO74" s="1"/>
      <c r="IAP74" s="1"/>
      <c r="IAQ74" s="1"/>
      <c r="IAR74" s="1"/>
      <c r="IAS74" s="1"/>
      <c r="IAT74" s="1"/>
      <c r="IAU74" s="1"/>
      <c r="IAV74" s="1"/>
      <c r="IAW74" s="1"/>
      <c r="IAX74" s="1"/>
      <c r="IAY74" s="1"/>
      <c r="IAZ74" s="1"/>
      <c r="IBA74" s="1"/>
      <c r="IBB74" s="1"/>
      <c r="IBC74" s="1"/>
      <c r="IBD74" s="1"/>
      <c r="IBE74" s="1"/>
      <c r="IBF74" s="1"/>
      <c r="IBG74" s="1"/>
      <c r="IBH74" s="1"/>
      <c r="IBI74" s="1"/>
      <c r="IBJ74" s="1"/>
      <c r="IBK74" s="1"/>
      <c r="IBL74" s="1"/>
      <c r="IBM74" s="1"/>
      <c r="IBN74" s="1"/>
      <c r="IBO74" s="1"/>
      <c r="IBP74" s="1"/>
      <c r="IBQ74" s="1"/>
      <c r="IBR74" s="1"/>
      <c r="IBS74" s="1"/>
      <c r="IBT74" s="1"/>
      <c r="IBU74" s="1"/>
      <c r="IBV74" s="1"/>
      <c r="IBW74" s="1"/>
      <c r="IBX74" s="1"/>
      <c r="IBY74" s="1"/>
      <c r="IBZ74" s="1"/>
      <c r="ICA74" s="1"/>
      <c r="ICB74" s="1"/>
      <c r="ICC74" s="1"/>
      <c r="ICD74" s="1"/>
      <c r="ICE74" s="1"/>
      <c r="ICF74" s="1"/>
      <c r="ICG74" s="1"/>
      <c r="ICH74" s="1"/>
      <c r="ICI74" s="1"/>
      <c r="ICJ74" s="1"/>
      <c r="ICK74" s="1"/>
      <c r="ICL74" s="1"/>
      <c r="ICM74" s="1"/>
      <c r="ICN74" s="1"/>
      <c r="ICO74" s="1"/>
      <c r="ICP74" s="1"/>
      <c r="ICQ74" s="1"/>
      <c r="ICR74" s="1"/>
      <c r="ICS74" s="1"/>
      <c r="ICT74" s="1"/>
      <c r="ICU74" s="1"/>
      <c r="ICV74" s="1"/>
      <c r="ICW74" s="1"/>
      <c r="ICX74" s="1"/>
      <c r="ICY74" s="1"/>
      <c r="ICZ74" s="1"/>
      <c r="IDA74" s="1"/>
      <c r="IDB74" s="1"/>
      <c r="IDC74" s="1"/>
      <c r="IDD74" s="1"/>
      <c r="IDE74" s="1"/>
      <c r="IDF74" s="1"/>
      <c r="IDG74" s="1"/>
      <c r="IDH74" s="1"/>
      <c r="IDI74" s="1"/>
      <c r="IDJ74" s="1"/>
      <c r="IDK74" s="1"/>
      <c r="IDL74" s="1"/>
      <c r="IDM74" s="1"/>
      <c r="IDN74" s="1"/>
      <c r="IDO74" s="1"/>
      <c r="IDP74" s="1"/>
      <c r="IDQ74" s="1"/>
      <c r="IDR74" s="1"/>
      <c r="IDS74" s="1"/>
      <c r="IDT74" s="1"/>
      <c r="IDU74" s="1"/>
      <c r="IDV74" s="1"/>
      <c r="IDW74" s="1"/>
      <c r="IDX74" s="1"/>
      <c r="IDY74" s="1"/>
      <c r="IDZ74" s="1"/>
      <c r="IEA74" s="1"/>
      <c r="IEB74" s="1"/>
      <c r="IEC74" s="1"/>
      <c r="IED74" s="1"/>
      <c r="IEE74" s="1"/>
      <c r="IEF74" s="1"/>
      <c r="IEG74" s="1"/>
      <c r="IEH74" s="1"/>
      <c r="IEI74" s="1"/>
      <c r="IEJ74" s="1"/>
      <c r="IEK74" s="1"/>
      <c r="IEL74" s="1"/>
      <c r="IEM74" s="1"/>
      <c r="IEN74" s="1"/>
      <c r="IEO74" s="1"/>
      <c r="IEP74" s="1"/>
      <c r="IEQ74" s="1"/>
      <c r="IER74" s="1"/>
      <c r="IES74" s="1"/>
      <c r="IET74" s="1"/>
      <c r="IEU74" s="1"/>
      <c r="IEV74" s="1"/>
      <c r="IEW74" s="1"/>
      <c r="IEX74" s="1"/>
      <c r="IEY74" s="1"/>
      <c r="IEZ74" s="1"/>
      <c r="IFA74" s="1"/>
      <c r="IFB74" s="1"/>
      <c r="IFC74" s="1"/>
      <c r="IFD74" s="1"/>
      <c r="IFE74" s="1"/>
      <c r="IFF74" s="1"/>
      <c r="IFG74" s="1"/>
      <c r="IFH74" s="1"/>
      <c r="IFI74" s="1"/>
      <c r="IFJ74" s="1"/>
      <c r="IFK74" s="1"/>
      <c r="IFL74" s="1"/>
      <c r="IFM74" s="1"/>
      <c r="IFN74" s="1"/>
      <c r="IFO74" s="1"/>
      <c r="IFP74" s="1"/>
      <c r="IFQ74" s="1"/>
      <c r="IFR74" s="1"/>
      <c r="IFS74" s="1"/>
      <c r="IFT74" s="1"/>
      <c r="IFU74" s="1"/>
      <c r="IFV74" s="1"/>
      <c r="IFW74" s="1"/>
      <c r="IFX74" s="1"/>
      <c r="IFY74" s="1"/>
      <c r="IFZ74" s="1"/>
      <c r="IGA74" s="1"/>
      <c r="IGB74" s="1"/>
      <c r="IGC74" s="1"/>
      <c r="IGD74" s="1"/>
      <c r="IGE74" s="1"/>
      <c r="IGF74" s="1"/>
      <c r="IGG74" s="1"/>
      <c r="IGH74" s="1"/>
      <c r="IGI74" s="1"/>
      <c r="IGJ74" s="1"/>
      <c r="IGK74" s="1"/>
      <c r="IGL74" s="1"/>
      <c r="IGM74" s="1"/>
      <c r="IGN74" s="1"/>
      <c r="IGO74" s="1"/>
      <c r="IGP74" s="1"/>
      <c r="IGQ74" s="1"/>
      <c r="IGR74" s="1"/>
      <c r="IGS74" s="1"/>
      <c r="IGT74" s="1"/>
      <c r="IGU74" s="1"/>
      <c r="IGV74" s="1"/>
      <c r="IGW74" s="1"/>
      <c r="IGX74" s="1"/>
      <c r="IGY74" s="1"/>
      <c r="IGZ74" s="1"/>
      <c r="IHA74" s="1"/>
      <c r="IHB74" s="1"/>
      <c r="IHC74" s="1"/>
      <c r="IHD74" s="1"/>
      <c r="IHE74" s="1"/>
      <c r="IHF74" s="1"/>
      <c r="IHG74" s="1"/>
      <c r="IHH74" s="1"/>
      <c r="IHI74" s="1"/>
      <c r="IHJ74" s="1"/>
      <c r="IHK74" s="1"/>
      <c r="IHL74" s="1"/>
      <c r="IHM74" s="1"/>
      <c r="IHN74" s="1"/>
      <c r="IHO74" s="1"/>
      <c r="IHP74" s="1"/>
      <c r="IHQ74" s="1"/>
      <c r="IHR74" s="1"/>
      <c r="IHS74" s="1"/>
      <c r="IHT74" s="1"/>
      <c r="IHU74" s="1"/>
      <c r="IHV74" s="1"/>
      <c r="IHW74" s="1"/>
      <c r="IHX74" s="1"/>
      <c r="IHY74" s="1"/>
      <c r="IHZ74" s="1"/>
      <c r="IIA74" s="1"/>
      <c r="IIB74" s="1"/>
      <c r="IIC74" s="1"/>
      <c r="IID74" s="1"/>
      <c r="IIE74" s="1"/>
      <c r="IIF74" s="1"/>
      <c r="IIG74" s="1"/>
      <c r="IIH74" s="1"/>
      <c r="III74" s="1"/>
      <c r="IIJ74" s="1"/>
      <c r="IIK74" s="1"/>
      <c r="IIL74" s="1"/>
      <c r="IIM74" s="1"/>
      <c r="IIN74" s="1"/>
      <c r="IIO74" s="1"/>
      <c r="IIP74" s="1"/>
      <c r="IIQ74" s="1"/>
      <c r="IIR74" s="1"/>
      <c r="IIS74" s="1"/>
      <c r="IIT74" s="1"/>
      <c r="IIU74" s="1"/>
      <c r="IIV74" s="1"/>
      <c r="IIW74" s="1"/>
      <c r="IIX74" s="1"/>
      <c r="IIY74" s="1"/>
      <c r="IIZ74" s="1"/>
      <c r="IJA74" s="1"/>
      <c r="IJB74" s="1"/>
      <c r="IJC74" s="1"/>
      <c r="IJD74" s="1"/>
      <c r="IJE74" s="1"/>
      <c r="IJF74" s="1"/>
      <c r="IJG74" s="1"/>
      <c r="IJH74" s="1"/>
      <c r="IJI74" s="1"/>
      <c r="IJJ74" s="1"/>
      <c r="IJK74" s="1"/>
      <c r="IJL74" s="1"/>
      <c r="IJM74" s="1"/>
      <c r="IJN74" s="1"/>
      <c r="IJO74" s="1"/>
      <c r="IJP74" s="1"/>
      <c r="IJQ74" s="1"/>
      <c r="IJR74" s="1"/>
      <c r="IJS74" s="1"/>
      <c r="IJT74" s="1"/>
      <c r="IJU74" s="1"/>
      <c r="IJV74" s="1"/>
      <c r="IJW74" s="1"/>
      <c r="IJX74" s="1"/>
      <c r="IJY74" s="1"/>
      <c r="IJZ74" s="1"/>
      <c r="IKA74" s="1"/>
      <c r="IKB74" s="1"/>
      <c r="IKC74" s="1"/>
      <c r="IKD74" s="1"/>
      <c r="IKE74" s="1"/>
      <c r="IKF74" s="1"/>
      <c r="IKG74" s="1"/>
      <c r="IKH74" s="1"/>
      <c r="IKI74" s="1"/>
      <c r="IKJ74" s="1"/>
      <c r="IKK74" s="1"/>
      <c r="IKL74" s="1"/>
      <c r="IKM74" s="1"/>
      <c r="IKN74" s="1"/>
      <c r="IKO74" s="1"/>
      <c r="IKP74" s="1"/>
      <c r="IKQ74" s="1"/>
      <c r="IKR74" s="1"/>
      <c r="IKS74" s="1"/>
      <c r="IKT74" s="1"/>
      <c r="IKU74" s="1"/>
      <c r="IKV74" s="1"/>
      <c r="IKW74" s="1"/>
      <c r="IKX74" s="1"/>
      <c r="IKY74" s="1"/>
      <c r="IKZ74" s="1"/>
      <c r="ILA74" s="1"/>
      <c r="ILB74" s="1"/>
      <c r="ILC74" s="1"/>
      <c r="ILD74" s="1"/>
      <c r="ILE74" s="1"/>
      <c r="ILF74" s="1"/>
      <c r="ILG74" s="1"/>
      <c r="ILH74" s="1"/>
      <c r="ILI74" s="1"/>
      <c r="ILJ74" s="1"/>
      <c r="ILK74" s="1"/>
      <c r="ILL74" s="1"/>
      <c r="ILM74" s="1"/>
      <c r="ILN74" s="1"/>
      <c r="ILO74" s="1"/>
      <c r="ILP74" s="1"/>
      <c r="ILQ74" s="1"/>
      <c r="ILR74" s="1"/>
      <c r="ILS74" s="1"/>
      <c r="ILT74" s="1"/>
      <c r="ILU74" s="1"/>
      <c r="ILV74" s="1"/>
      <c r="ILW74" s="1"/>
      <c r="ILX74" s="1"/>
      <c r="ILY74" s="1"/>
      <c r="ILZ74" s="1"/>
      <c r="IMA74" s="1"/>
      <c r="IMB74" s="1"/>
      <c r="IMC74" s="1"/>
      <c r="IMD74" s="1"/>
      <c r="IME74" s="1"/>
      <c r="IMF74" s="1"/>
      <c r="IMG74" s="1"/>
      <c r="IMH74" s="1"/>
      <c r="IMI74" s="1"/>
      <c r="IMJ74" s="1"/>
      <c r="IMK74" s="1"/>
      <c r="IML74" s="1"/>
      <c r="IMM74" s="1"/>
      <c r="IMN74" s="1"/>
      <c r="IMO74" s="1"/>
      <c r="IMP74" s="1"/>
      <c r="IMQ74" s="1"/>
      <c r="IMR74" s="1"/>
      <c r="IMS74" s="1"/>
      <c r="IMT74" s="1"/>
      <c r="IMU74" s="1"/>
      <c r="IMV74" s="1"/>
      <c r="IMW74" s="1"/>
      <c r="IMX74" s="1"/>
      <c r="IMY74" s="1"/>
      <c r="IMZ74" s="1"/>
      <c r="INA74" s="1"/>
      <c r="INB74" s="1"/>
      <c r="INC74" s="1"/>
      <c r="IND74" s="1"/>
      <c r="INE74" s="1"/>
      <c r="INF74" s="1"/>
      <c r="ING74" s="1"/>
      <c r="INH74" s="1"/>
      <c r="INI74" s="1"/>
      <c r="INJ74" s="1"/>
      <c r="INK74" s="1"/>
      <c r="INL74" s="1"/>
      <c r="INM74" s="1"/>
      <c r="INN74" s="1"/>
      <c r="INO74" s="1"/>
      <c r="INP74" s="1"/>
      <c r="INQ74" s="1"/>
      <c r="INR74" s="1"/>
      <c r="INS74" s="1"/>
      <c r="INT74" s="1"/>
      <c r="INU74" s="1"/>
      <c r="INV74" s="1"/>
      <c r="INW74" s="1"/>
      <c r="INX74" s="1"/>
      <c r="INY74" s="1"/>
      <c r="INZ74" s="1"/>
      <c r="IOA74" s="1"/>
      <c r="IOB74" s="1"/>
      <c r="IOC74" s="1"/>
      <c r="IOD74" s="1"/>
      <c r="IOE74" s="1"/>
      <c r="IOF74" s="1"/>
      <c r="IOG74" s="1"/>
      <c r="IOH74" s="1"/>
      <c r="IOI74" s="1"/>
      <c r="IOJ74" s="1"/>
      <c r="IOK74" s="1"/>
      <c r="IOL74" s="1"/>
      <c r="IOM74" s="1"/>
      <c r="ION74" s="1"/>
      <c r="IOO74" s="1"/>
      <c r="IOP74" s="1"/>
      <c r="IOQ74" s="1"/>
      <c r="IOR74" s="1"/>
      <c r="IOS74" s="1"/>
      <c r="IOT74" s="1"/>
      <c r="IOU74" s="1"/>
      <c r="IOV74" s="1"/>
      <c r="IOW74" s="1"/>
      <c r="IOX74" s="1"/>
      <c r="IOY74" s="1"/>
      <c r="IOZ74" s="1"/>
      <c r="IPA74" s="1"/>
      <c r="IPB74" s="1"/>
      <c r="IPC74" s="1"/>
      <c r="IPD74" s="1"/>
      <c r="IPE74" s="1"/>
      <c r="IPF74" s="1"/>
      <c r="IPG74" s="1"/>
      <c r="IPH74" s="1"/>
      <c r="IPI74" s="1"/>
      <c r="IPJ74" s="1"/>
      <c r="IPK74" s="1"/>
      <c r="IPL74" s="1"/>
      <c r="IPM74" s="1"/>
      <c r="IPN74" s="1"/>
      <c r="IPO74" s="1"/>
      <c r="IPP74" s="1"/>
      <c r="IPQ74" s="1"/>
      <c r="IPR74" s="1"/>
      <c r="IPS74" s="1"/>
      <c r="IPT74" s="1"/>
      <c r="IPU74" s="1"/>
      <c r="IPV74" s="1"/>
      <c r="IPW74" s="1"/>
      <c r="IPX74" s="1"/>
      <c r="IPY74" s="1"/>
      <c r="IPZ74" s="1"/>
      <c r="IQA74" s="1"/>
      <c r="IQB74" s="1"/>
      <c r="IQC74" s="1"/>
      <c r="IQD74" s="1"/>
      <c r="IQE74" s="1"/>
      <c r="IQF74" s="1"/>
      <c r="IQG74" s="1"/>
      <c r="IQH74" s="1"/>
      <c r="IQI74" s="1"/>
      <c r="IQJ74" s="1"/>
      <c r="IQK74" s="1"/>
      <c r="IQL74" s="1"/>
      <c r="IQM74" s="1"/>
      <c r="IQN74" s="1"/>
      <c r="IQO74" s="1"/>
      <c r="IQP74" s="1"/>
      <c r="IQQ74" s="1"/>
      <c r="IQR74" s="1"/>
      <c r="IQS74" s="1"/>
      <c r="IQT74" s="1"/>
      <c r="IQU74" s="1"/>
      <c r="IQV74" s="1"/>
      <c r="IQW74" s="1"/>
      <c r="IQX74" s="1"/>
      <c r="IQY74" s="1"/>
      <c r="IQZ74" s="1"/>
      <c r="IRA74" s="1"/>
      <c r="IRB74" s="1"/>
      <c r="IRC74" s="1"/>
      <c r="IRD74" s="1"/>
      <c r="IRE74" s="1"/>
      <c r="IRF74" s="1"/>
      <c r="IRG74" s="1"/>
      <c r="IRH74" s="1"/>
      <c r="IRI74" s="1"/>
      <c r="IRJ74" s="1"/>
      <c r="IRK74" s="1"/>
      <c r="IRL74" s="1"/>
      <c r="IRM74" s="1"/>
      <c r="IRN74" s="1"/>
      <c r="IRO74" s="1"/>
      <c r="IRP74" s="1"/>
      <c r="IRQ74" s="1"/>
      <c r="IRR74" s="1"/>
      <c r="IRS74" s="1"/>
      <c r="IRT74" s="1"/>
      <c r="IRU74" s="1"/>
      <c r="IRV74" s="1"/>
      <c r="IRW74" s="1"/>
      <c r="IRX74" s="1"/>
      <c r="IRY74" s="1"/>
      <c r="IRZ74" s="1"/>
      <c r="ISA74" s="1"/>
      <c r="ISB74" s="1"/>
      <c r="ISC74" s="1"/>
      <c r="ISD74" s="1"/>
      <c r="ISE74" s="1"/>
      <c r="ISF74" s="1"/>
      <c r="ISG74" s="1"/>
      <c r="ISH74" s="1"/>
      <c r="ISI74" s="1"/>
      <c r="ISJ74" s="1"/>
      <c r="ISK74" s="1"/>
      <c r="ISL74" s="1"/>
      <c r="ISM74" s="1"/>
      <c r="ISN74" s="1"/>
      <c r="ISO74" s="1"/>
      <c r="ISP74" s="1"/>
      <c r="ISQ74" s="1"/>
      <c r="ISR74" s="1"/>
      <c r="ISS74" s="1"/>
      <c r="IST74" s="1"/>
      <c r="ISU74" s="1"/>
      <c r="ISV74" s="1"/>
      <c r="ISW74" s="1"/>
      <c r="ISX74" s="1"/>
      <c r="ISY74" s="1"/>
      <c r="ISZ74" s="1"/>
      <c r="ITA74" s="1"/>
      <c r="ITB74" s="1"/>
      <c r="ITC74" s="1"/>
      <c r="ITD74" s="1"/>
      <c r="ITE74" s="1"/>
      <c r="ITF74" s="1"/>
      <c r="ITG74" s="1"/>
      <c r="ITH74" s="1"/>
      <c r="ITI74" s="1"/>
      <c r="ITJ74" s="1"/>
      <c r="ITK74" s="1"/>
      <c r="ITL74" s="1"/>
      <c r="ITM74" s="1"/>
      <c r="ITN74" s="1"/>
      <c r="ITO74" s="1"/>
      <c r="ITP74" s="1"/>
      <c r="ITQ74" s="1"/>
      <c r="ITR74" s="1"/>
      <c r="ITS74" s="1"/>
      <c r="ITT74" s="1"/>
      <c r="ITU74" s="1"/>
      <c r="ITV74" s="1"/>
      <c r="ITW74" s="1"/>
      <c r="ITX74" s="1"/>
      <c r="ITY74" s="1"/>
      <c r="ITZ74" s="1"/>
      <c r="IUA74" s="1"/>
      <c r="IUB74" s="1"/>
      <c r="IUC74" s="1"/>
      <c r="IUD74" s="1"/>
      <c r="IUE74" s="1"/>
      <c r="IUF74" s="1"/>
      <c r="IUG74" s="1"/>
      <c r="IUH74" s="1"/>
      <c r="IUI74" s="1"/>
      <c r="IUJ74" s="1"/>
      <c r="IUK74" s="1"/>
      <c r="IUL74" s="1"/>
      <c r="IUM74" s="1"/>
      <c r="IUN74" s="1"/>
      <c r="IUO74" s="1"/>
      <c r="IUP74" s="1"/>
      <c r="IUQ74" s="1"/>
      <c r="IUR74" s="1"/>
      <c r="IUS74" s="1"/>
      <c r="IUT74" s="1"/>
      <c r="IUU74" s="1"/>
      <c r="IUV74" s="1"/>
      <c r="IUW74" s="1"/>
      <c r="IUX74" s="1"/>
      <c r="IUY74" s="1"/>
      <c r="IUZ74" s="1"/>
      <c r="IVA74" s="1"/>
      <c r="IVB74" s="1"/>
      <c r="IVC74" s="1"/>
      <c r="IVD74" s="1"/>
      <c r="IVE74" s="1"/>
      <c r="IVF74" s="1"/>
      <c r="IVG74" s="1"/>
      <c r="IVH74" s="1"/>
      <c r="IVI74" s="1"/>
      <c r="IVJ74" s="1"/>
      <c r="IVK74" s="1"/>
      <c r="IVL74" s="1"/>
      <c r="IVM74" s="1"/>
      <c r="IVN74" s="1"/>
      <c r="IVO74" s="1"/>
      <c r="IVP74" s="1"/>
      <c r="IVQ74" s="1"/>
      <c r="IVR74" s="1"/>
      <c r="IVS74" s="1"/>
      <c r="IVT74" s="1"/>
      <c r="IVU74" s="1"/>
      <c r="IVV74" s="1"/>
      <c r="IVW74" s="1"/>
      <c r="IVX74" s="1"/>
      <c r="IVY74" s="1"/>
      <c r="IVZ74" s="1"/>
      <c r="IWA74" s="1"/>
      <c r="IWB74" s="1"/>
      <c r="IWC74" s="1"/>
      <c r="IWD74" s="1"/>
      <c r="IWE74" s="1"/>
      <c r="IWF74" s="1"/>
      <c r="IWG74" s="1"/>
      <c r="IWH74" s="1"/>
      <c r="IWI74" s="1"/>
      <c r="IWJ74" s="1"/>
      <c r="IWK74" s="1"/>
      <c r="IWL74" s="1"/>
      <c r="IWM74" s="1"/>
      <c r="IWN74" s="1"/>
      <c r="IWO74" s="1"/>
      <c r="IWP74" s="1"/>
      <c r="IWQ74" s="1"/>
      <c r="IWR74" s="1"/>
      <c r="IWS74" s="1"/>
      <c r="IWT74" s="1"/>
      <c r="IWU74" s="1"/>
      <c r="IWV74" s="1"/>
      <c r="IWW74" s="1"/>
      <c r="IWX74" s="1"/>
      <c r="IWY74" s="1"/>
      <c r="IWZ74" s="1"/>
      <c r="IXA74" s="1"/>
      <c r="IXB74" s="1"/>
      <c r="IXC74" s="1"/>
      <c r="IXD74" s="1"/>
      <c r="IXE74" s="1"/>
      <c r="IXF74" s="1"/>
      <c r="IXG74" s="1"/>
      <c r="IXH74" s="1"/>
      <c r="IXI74" s="1"/>
      <c r="IXJ74" s="1"/>
      <c r="IXK74" s="1"/>
      <c r="IXL74" s="1"/>
      <c r="IXM74" s="1"/>
      <c r="IXN74" s="1"/>
      <c r="IXO74" s="1"/>
      <c r="IXP74" s="1"/>
      <c r="IXQ74" s="1"/>
      <c r="IXR74" s="1"/>
      <c r="IXS74" s="1"/>
      <c r="IXT74" s="1"/>
      <c r="IXU74" s="1"/>
      <c r="IXV74" s="1"/>
      <c r="IXW74" s="1"/>
      <c r="IXX74" s="1"/>
      <c r="IXY74" s="1"/>
      <c r="IXZ74" s="1"/>
      <c r="IYA74" s="1"/>
      <c r="IYB74" s="1"/>
      <c r="IYC74" s="1"/>
      <c r="IYD74" s="1"/>
      <c r="IYE74" s="1"/>
      <c r="IYF74" s="1"/>
      <c r="IYG74" s="1"/>
      <c r="IYH74" s="1"/>
      <c r="IYI74" s="1"/>
      <c r="IYJ74" s="1"/>
      <c r="IYK74" s="1"/>
      <c r="IYL74" s="1"/>
      <c r="IYM74" s="1"/>
      <c r="IYN74" s="1"/>
      <c r="IYO74" s="1"/>
      <c r="IYP74" s="1"/>
      <c r="IYQ74" s="1"/>
      <c r="IYR74" s="1"/>
      <c r="IYS74" s="1"/>
      <c r="IYT74" s="1"/>
      <c r="IYU74" s="1"/>
      <c r="IYV74" s="1"/>
      <c r="IYW74" s="1"/>
      <c r="IYX74" s="1"/>
      <c r="IYY74" s="1"/>
      <c r="IYZ74" s="1"/>
      <c r="IZA74" s="1"/>
      <c r="IZB74" s="1"/>
      <c r="IZC74" s="1"/>
      <c r="IZD74" s="1"/>
      <c r="IZE74" s="1"/>
      <c r="IZF74" s="1"/>
      <c r="IZG74" s="1"/>
      <c r="IZH74" s="1"/>
      <c r="IZI74" s="1"/>
      <c r="IZJ74" s="1"/>
      <c r="IZK74" s="1"/>
      <c r="IZL74" s="1"/>
      <c r="IZM74" s="1"/>
      <c r="IZN74" s="1"/>
      <c r="IZO74" s="1"/>
      <c r="IZP74" s="1"/>
      <c r="IZQ74" s="1"/>
      <c r="IZR74" s="1"/>
      <c r="IZS74" s="1"/>
      <c r="IZT74" s="1"/>
      <c r="IZU74" s="1"/>
      <c r="IZV74" s="1"/>
      <c r="IZW74" s="1"/>
      <c r="IZX74" s="1"/>
      <c r="IZY74" s="1"/>
      <c r="IZZ74" s="1"/>
      <c r="JAA74" s="1"/>
      <c r="JAB74" s="1"/>
      <c r="JAC74" s="1"/>
      <c r="JAD74" s="1"/>
      <c r="JAE74" s="1"/>
      <c r="JAF74" s="1"/>
      <c r="JAG74" s="1"/>
      <c r="JAH74" s="1"/>
      <c r="JAI74" s="1"/>
      <c r="JAJ74" s="1"/>
      <c r="JAK74" s="1"/>
      <c r="JAL74" s="1"/>
      <c r="JAM74" s="1"/>
      <c r="JAN74" s="1"/>
      <c r="JAO74" s="1"/>
      <c r="JAP74" s="1"/>
      <c r="JAQ74" s="1"/>
      <c r="JAR74" s="1"/>
      <c r="JAS74" s="1"/>
      <c r="JAT74" s="1"/>
      <c r="JAU74" s="1"/>
      <c r="JAV74" s="1"/>
      <c r="JAW74" s="1"/>
      <c r="JAX74" s="1"/>
      <c r="JAY74" s="1"/>
      <c r="JAZ74" s="1"/>
      <c r="JBA74" s="1"/>
      <c r="JBB74" s="1"/>
      <c r="JBC74" s="1"/>
      <c r="JBD74" s="1"/>
      <c r="JBE74" s="1"/>
      <c r="JBF74" s="1"/>
      <c r="JBG74" s="1"/>
      <c r="JBH74" s="1"/>
      <c r="JBI74" s="1"/>
      <c r="JBJ74" s="1"/>
      <c r="JBK74" s="1"/>
      <c r="JBL74" s="1"/>
      <c r="JBM74" s="1"/>
      <c r="JBN74" s="1"/>
      <c r="JBO74" s="1"/>
      <c r="JBP74" s="1"/>
      <c r="JBQ74" s="1"/>
      <c r="JBR74" s="1"/>
      <c r="JBS74" s="1"/>
      <c r="JBT74" s="1"/>
      <c r="JBU74" s="1"/>
      <c r="JBV74" s="1"/>
      <c r="JBW74" s="1"/>
      <c r="JBX74" s="1"/>
      <c r="JBY74" s="1"/>
      <c r="JBZ74" s="1"/>
      <c r="JCA74" s="1"/>
      <c r="JCB74" s="1"/>
      <c r="JCC74" s="1"/>
      <c r="JCD74" s="1"/>
      <c r="JCE74" s="1"/>
      <c r="JCF74" s="1"/>
      <c r="JCG74" s="1"/>
      <c r="JCH74" s="1"/>
      <c r="JCI74" s="1"/>
      <c r="JCJ74" s="1"/>
      <c r="JCK74" s="1"/>
      <c r="JCL74" s="1"/>
      <c r="JCM74" s="1"/>
      <c r="JCN74" s="1"/>
      <c r="JCO74" s="1"/>
      <c r="JCP74" s="1"/>
      <c r="JCQ74" s="1"/>
      <c r="JCR74" s="1"/>
      <c r="JCS74" s="1"/>
      <c r="JCT74" s="1"/>
      <c r="JCU74" s="1"/>
      <c r="JCV74" s="1"/>
      <c r="JCW74" s="1"/>
      <c r="JCX74" s="1"/>
      <c r="JCY74" s="1"/>
      <c r="JCZ74" s="1"/>
      <c r="JDA74" s="1"/>
      <c r="JDB74" s="1"/>
      <c r="JDC74" s="1"/>
      <c r="JDD74" s="1"/>
      <c r="JDE74" s="1"/>
      <c r="JDF74" s="1"/>
      <c r="JDG74" s="1"/>
      <c r="JDH74" s="1"/>
      <c r="JDI74" s="1"/>
      <c r="JDJ74" s="1"/>
      <c r="JDK74" s="1"/>
      <c r="JDL74" s="1"/>
      <c r="JDM74" s="1"/>
      <c r="JDN74" s="1"/>
      <c r="JDO74" s="1"/>
      <c r="JDP74" s="1"/>
      <c r="JDQ74" s="1"/>
      <c r="JDR74" s="1"/>
      <c r="JDS74" s="1"/>
      <c r="JDT74" s="1"/>
      <c r="JDU74" s="1"/>
      <c r="JDV74" s="1"/>
      <c r="JDW74" s="1"/>
      <c r="JDX74" s="1"/>
      <c r="JDY74" s="1"/>
      <c r="JDZ74" s="1"/>
      <c r="JEA74" s="1"/>
      <c r="JEB74" s="1"/>
      <c r="JEC74" s="1"/>
      <c r="JED74" s="1"/>
      <c r="JEE74" s="1"/>
      <c r="JEF74" s="1"/>
      <c r="JEG74" s="1"/>
      <c r="JEH74" s="1"/>
      <c r="JEI74" s="1"/>
      <c r="JEJ74" s="1"/>
      <c r="JEK74" s="1"/>
      <c r="JEL74" s="1"/>
      <c r="JEM74" s="1"/>
      <c r="JEN74" s="1"/>
      <c r="JEO74" s="1"/>
      <c r="JEP74" s="1"/>
      <c r="JEQ74" s="1"/>
      <c r="JER74" s="1"/>
      <c r="JES74" s="1"/>
      <c r="JET74" s="1"/>
      <c r="JEU74" s="1"/>
      <c r="JEV74" s="1"/>
      <c r="JEW74" s="1"/>
      <c r="JEX74" s="1"/>
      <c r="JEY74" s="1"/>
      <c r="JEZ74" s="1"/>
      <c r="JFA74" s="1"/>
      <c r="JFB74" s="1"/>
      <c r="JFC74" s="1"/>
      <c r="JFD74" s="1"/>
      <c r="JFE74" s="1"/>
      <c r="JFF74" s="1"/>
      <c r="JFG74" s="1"/>
      <c r="JFH74" s="1"/>
      <c r="JFI74" s="1"/>
      <c r="JFJ74" s="1"/>
      <c r="JFK74" s="1"/>
      <c r="JFL74" s="1"/>
      <c r="JFM74" s="1"/>
      <c r="JFN74" s="1"/>
      <c r="JFO74" s="1"/>
      <c r="JFP74" s="1"/>
      <c r="JFQ74" s="1"/>
      <c r="JFR74" s="1"/>
      <c r="JFS74" s="1"/>
      <c r="JFT74" s="1"/>
      <c r="JFU74" s="1"/>
      <c r="JFV74" s="1"/>
      <c r="JFW74" s="1"/>
      <c r="JFX74" s="1"/>
      <c r="JFY74" s="1"/>
      <c r="JFZ74" s="1"/>
      <c r="JGA74" s="1"/>
      <c r="JGB74" s="1"/>
      <c r="JGC74" s="1"/>
      <c r="JGD74" s="1"/>
      <c r="JGE74" s="1"/>
      <c r="JGF74" s="1"/>
      <c r="JGG74" s="1"/>
      <c r="JGH74" s="1"/>
      <c r="JGI74" s="1"/>
      <c r="JGJ74" s="1"/>
      <c r="JGK74" s="1"/>
      <c r="JGL74" s="1"/>
      <c r="JGM74" s="1"/>
      <c r="JGN74" s="1"/>
      <c r="JGO74" s="1"/>
      <c r="JGP74" s="1"/>
      <c r="JGQ74" s="1"/>
      <c r="JGR74" s="1"/>
      <c r="JGS74" s="1"/>
      <c r="JGT74" s="1"/>
      <c r="JGU74" s="1"/>
      <c r="JGV74" s="1"/>
      <c r="JGW74" s="1"/>
      <c r="JGX74" s="1"/>
      <c r="JGY74" s="1"/>
      <c r="JGZ74" s="1"/>
      <c r="JHA74" s="1"/>
      <c r="JHB74" s="1"/>
      <c r="JHC74" s="1"/>
      <c r="JHD74" s="1"/>
      <c r="JHE74" s="1"/>
      <c r="JHF74" s="1"/>
      <c r="JHG74" s="1"/>
      <c r="JHH74" s="1"/>
      <c r="JHI74" s="1"/>
      <c r="JHJ74" s="1"/>
      <c r="JHK74" s="1"/>
      <c r="JHL74" s="1"/>
      <c r="JHM74" s="1"/>
      <c r="JHN74" s="1"/>
      <c r="JHO74" s="1"/>
      <c r="JHP74" s="1"/>
      <c r="JHQ74" s="1"/>
      <c r="JHR74" s="1"/>
      <c r="JHS74" s="1"/>
      <c r="JHT74" s="1"/>
      <c r="JHU74" s="1"/>
      <c r="JHV74" s="1"/>
      <c r="JHW74" s="1"/>
      <c r="JHX74" s="1"/>
      <c r="JHY74" s="1"/>
      <c r="JHZ74" s="1"/>
      <c r="JIA74" s="1"/>
      <c r="JIB74" s="1"/>
      <c r="JIC74" s="1"/>
      <c r="JID74" s="1"/>
      <c r="JIE74" s="1"/>
      <c r="JIF74" s="1"/>
      <c r="JIG74" s="1"/>
      <c r="JIH74" s="1"/>
      <c r="JII74" s="1"/>
      <c r="JIJ74" s="1"/>
      <c r="JIK74" s="1"/>
      <c r="JIL74" s="1"/>
      <c r="JIM74" s="1"/>
      <c r="JIN74" s="1"/>
      <c r="JIO74" s="1"/>
      <c r="JIP74" s="1"/>
      <c r="JIQ74" s="1"/>
      <c r="JIR74" s="1"/>
      <c r="JIS74" s="1"/>
      <c r="JIT74" s="1"/>
      <c r="JIU74" s="1"/>
      <c r="JIV74" s="1"/>
      <c r="JIW74" s="1"/>
      <c r="JIX74" s="1"/>
      <c r="JIY74" s="1"/>
      <c r="JIZ74" s="1"/>
      <c r="JJA74" s="1"/>
      <c r="JJB74" s="1"/>
      <c r="JJC74" s="1"/>
      <c r="JJD74" s="1"/>
      <c r="JJE74" s="1"/>
      <c r="JJF74" s="1"/>
      <c r="JJG74" s="1"/>
      <c r="JJH74" s="1"/>
      <c r="JJI74" s="1"/>
      <c r="JJJ74" s="1"/>
      <c r="JJK74" s="1"/>
      <c r="JJL74" s="1"/>
      <c r="JJM74" s="1"/>
      <c r="JJN74" s="1"/>
      <c r="JJO74" s="1"/>
      <c r="JJP74" s="1"/>
      <c r="JJQ74" s="1"/>
      <c r="JJR74" s="1"/>
      <c r="JJS74" s="1"/>
      <c r="JJT74" s="1"/>
      <c r="JJU74" s="1"/>
      <c r="JJV74" s="1"/>
      <c r="JJW74" s="1"/>
      <c r="JJX74" s="1"/>
      <c r="JJY74" s="1"/>
      <c r="JJZ74" s="1"/>
      <c r="JKA74" s="1"/>
      <c r="JKB74" s="1"/>
      <c r="JKC74" s="1"/>
      <c r="JKD74" s="1"/>
      <c r="JKE74" s="1"/>
      <c r="JKF74" s="1"/>
      <c r="JKG74" s="1"/>
      <c r="JKH74" s="1"/>
      <c r="JKI74" s="1"/>
      <c r="JKJ74" s="1"/>
      <c r="JKK74" s="1"/>
      <c r="JKL74" s="1"/>
      <c r="JKM74" s="1"/>
      <c r="JKN74" s="1"/>
      <c r="JKO74" s="1"/>
      <c r="JKP74" s="1"/>
      <c r="JKQ74" s="1"/>
      <c r="JKR74" s="1"/>
      <c r="JKS74" s="1"/>
      <c r="JKT74" s="1"/>
      <c r="JKU74" s="1"/>
      <c r="JKV74" s="1"/>
      <c r="JKW74" s="1"/>
      <c r="JKX74" s="1"/>
      <c r="JKY74" s="1"/>
      <c r="JKZ74" s="1"/>
      <c r="JLA74" s="1"/>
      <c r="JLB74" s="1"/>
      <c r="JLC74" s="1"/>
      <c r="JLD74" s="1"/>
      <c r="JLE74" s="1"/>
      <c r="JLF74" s="1"/>
      <c r="JLG74" s="1"/>
      <c r="JLH74" s="1"/>
      <c r="JLI74" s="1"/>
      <c r="JLJ74" s="1"/>
      <c r="JLK74" s="1"/>
      <c r="JLL74" s="1"/>
      <c r="JLM74" s="1"/>
      <c r="JLN74" s="1"/>
      <c r="JLO74" s="1"/>
      <c r="JLP74" s="1"/>
      <c r="JLQ74" s="1"/>
      <c r="JLR74" s="1"/>
      <c r="JLS74" s="1"/>
      <c r="JLT74" s="1"/>
      <c r="JLU74" s="1"/>
      <c r="JLV74" s="1"/>
      <c r="JLW74" s="1"/>
      <c r="JLX74" s="1"/>
      <c r="JLY74" s="1"/>
      <c r="JLZ74" s="1"/>
      <c r="JMA74" s="1"/>
      <c r="JMB74" s="1"/>
      <c r="JMC74" s="1"/>
      <c r="JMD74" s="1"/>
      <c r="JME74" s="1"/>
      <c r="JMF74" s="1"/>
      <c r="JMG74" s="1"/>
      <c r="JMH74" s="1"/>
      <c r="JMI74" s="1"/>
      <c r="JMJ74" s="1"/>
      <c r="JMK74" s="1"/>
      <c r="JML74" s="1"/>
      <c r="JMM74" s="1"/>
      <c r="JMN74" s="1"/>
      <c r="JMO74" s="1"/>
      <c r="JMP74" s="1"/>
      <c r="JMQ74" s="1"/>
      <c r="JMR74" s="1"/>
      <c r="JMS74" s="1"/>
      <c r="JMT74" s="1"/>
      <c r="JMU74" s="1"/>
      <c r="JMV74" s="1"/>
      <c r="JMW74" s="1"/>
      <c r="JMX74" s="1"/>
      <c r="JMY74" s="1"/>
      <c r="JMZ74" s="1"/>
      <c r="JNA74" s="1"/>
      <c r="JNB74" s="1"/>
      <c r="JNC74" s="1"/>
      <c r="JND74" s="1"/>
      <c r="JNE74" s="1"/>
      <c r="JNF74" s="1"/>
      <c r="JNG74" s="1"/>
      <c r="JNH74" s="1"/>
      <c r="JNI74" s="1"/>
      <c r="JNJ74" s="1"/>
      <c r="JNK74" s="1"/>
      <c r="JNL74" s="1"/>
      <c r="JNM74" s="1"/>
      <c r="JNN74" s="1"/>
      <c r="JNO74" s="1"/>
      <c r="JNP74" s="1"/>
      <c r="JNQ74" s="1"/>
      <c r="JNR74" s="1"/>
      <c r="JNS74" s="1"/>
      <c r="JNT74" s="1"/>
      <c r="JNU74" s="1"/>
      <c r="JNV74" s="1"/>
      <c r="JNW74" s="1"/>
      <c r="JNX74" s="1"/>
      <c r="JNY74" s="1"/>
      <c r="JNZ74" s="1"/>
      <c r="JOA74" s="1"/>
      <c r="JOB74" s="1"/>
      <c r="JOC74" s="1"/>
      <c r="JOD74" s="1"/>
      <c r="JOE74" s="1"/>
      <c r="JOF74" s="1"/>
      <c r="JOG74" s="1"/>
      <c r="JOH74" s="1"/>
      <c r="JOI74" s="1"/>
      <c r="JOJ74" s="1"/>
      <c r="JOK74" s="1"/>
      <c r="JOL74" s="1"/>
      <c r="JOM74" s="1"/>
      <c r="JON74" s="1"/>
      <c r="JOO74" s="1"/>
      <c r="JOP74" s="1"/>
      <c r="JOQ74" s="1"/>
      <c r="JOR74" s="1"/>
      <c r="JOS74" s="1"/>
      <c r="JOT74" s="1"/>
      <c r="JOU74" s="1"/>
      <c r="JOV74" s="1"/>
      <c r="JOW74" s="1"/>
      <c r="JOX74" s="1"/>
      <c r="JOY74" s="1"/>
      <c r="JOZ74" s="1"/>
      <c r="JPA74" s="1"/>
      <c r="JPB74" s="1"/>
      <c r="JPC74" s="1"/>
      <c r="JPD74" s="1"/>
      <c r="JPE74" s="1"/>
      <c r="JPF74" s="1"/>
      <c r="JPG74" s="1"/>
      <c r="JPH74" s="1"/>
      <c r="JPI74" s="1"/>
      <c r="JPJ74" s="1"/>
      <c r="JPK74" s="1"/>
      <c r="JPL74" s="1"/>
      <c r="JPM74" s="1"/>
      <c r="JPN74" s="1"/>
      <c r="JPO74" s="1"/>
      <c r="JPP74" s="1"/>
      <c r="JPQ74" s="1"/>
      <c r="JPR74" s="1"/>
      <c r="JPS74" s="1"/>
      <c r="JPT74" s="1"/>
      <c r="JPU74" s="1"/>
      <c r="JPV74" s="1"/>
      <c r="JPW74" s="1"/>
      <c r="JPX74" s="1"/>
      <c r="JPY74" s="1"/>
      <c r="JPZ74" s="1"/>
      <c r="JQA74" s="1"/>
      <c r="JQB74" s="1"/>
      <c r="JQC74" s="1"/>
      <c r="JQD74" s="1"/>
      <c r="JQE74" s="1"/>
      <c r="JQF74" s="1"/>
      <c r="JQG74" s="1"/>
      <c r="JQH74" s="1"/>
      <c r="JQI74" s="1"/>
      <c r="JQJ74" s="1"/>
      <c r="JQK74" s="1"/>
      <c r="JQL74" s="1"/>
      <c r="JQM74" s="1"/>
      <c r="JQN74" s="1"/>
      <c r="JQO74" s="1"/>
      <c r="JQP74" s="1"/>
      <c r="JQQ74" s="1"/>
      <c r="JQR74" s="1"/>
      <c r="JQS74" s="1"/>
      <c r="JQT74" s="1"/>
      <c r="JQU74" s="1"/>
      <c r="JQV74" s="1"/>
      <c r="JQW74" s="1"/>
      <c r="JQX74" s="1"/>
      <c r="JQY74" s="1"/>
      <c r="JQZ74" s="1"/>
      <c r="JRA74" s="1"/>
      <c r="JRB74" s="1"/>
      <c r="JRC74" s="1"/>
      <c r="JRD74" s="1"/>
      <c r="JRE74" s="1"/>
      <c r="JRF74" s="1"/>
      <c r="JRG74" s="1"/>
      <c r="JRH74" s="1"/>
      <c r="JRI74" s="1"/>
      <c r="JRJ74" s="1"/>
      <c r="JRK74" s="1"/>
      <c r="JRL74" s="1"/>
      <c r="JRM74" s="1"/>
      <c r="JRN74" s="1"/>
      <c r="JRO74" s="1"/>
      <c r="JRP74" s="1"/>
      <c r="JRQ74" s="1"/>
      <c r="JRR74" s="1"/>
      <c r="JRS74" s="1"/>
      <c r="JRT74" s="1"/>
      <c r="JRU74" s="1"/>
      <c r="JRV74" s="1"/>
      <c r="JRW74" s="1"/>
      <c r="JRX74" s="1"/>
      <c r="JRY74" s="1"/>
      <c r="JRZ74" s="1"/>
      <c r="JSA74" s="1"/>
      <c r="JSB74" s="1"/>
      <c r="JSC74" s="1"/>
      <c r="JSD74" s="1"/>
      <c r="JSE74" s="1"/>
      <c r="JSF74" s="1"/>
      <c r="JSG74" s="1"/>
      <c r="JSH74" s="1"/>
      <c r="JSI74" s="1"/>
      <c r="JSJ74" s="1"/>
      <c r="JSK74" s="1"/>
      <c r="JSL74" s="1"/>
      <c r="JSM74" s="1"/>
      <c r="JSN74" s="1"/>
      <c r="JSO74" s="1"/>
      <c r="JSP74" s="1"/>
      <c r="JSQ74" s="1"/>
      <c r="JSR74" s="1"/>
      <c r="JSS74" s="1"/>
      <c r="JST74" s="1"/>
      <c r="JSU74" s="1"/>
      <c r="JSV74" s="1"/>
      <c r="JSW74" s="1"/>
      <c r="JSX74" s="1"/>
      <c r="JSY74" s="1"/>
      <c r="JSZ74" s="1"/>
      <c r="JTA74" s="1"/>
      <c r="JTB74" s="1"/>
      <c r="JTC74" s="1"/>
      <c r="JTD74" s="1"/>
      <c r="JTE74" s="1"/>
      <c r="JTF74" s="1"/>
      <c r="JTG74" s="1"/>
      <c r="JTH74" s="1"/>
      <c r="JTI74" s="1"/>
      <c r="JTJ74" s="1"/>
      <c r="JTK74" s="1"/>
      <c r="JTL74" s="1"/>
      <c r="JTM74" s="1"/>
      <c r="JTN74" s="1"/>
      <c r="JTO74" s="1"/>
      <c r="JTP74" s="1"/>
      <c r="JTQ74" s="1"/>
      <c r="JTR74" s="1"/>
      <c r="JTS74" s="1"/>
      <c r="JTT74" s="1"/>
      <c r="JTU74" s="1"/>
      <c r="JTV74" s="1"/>
      <c r="JTW74" s="1"/>
      <c r="JTX74" s="1"/>
      <c r="JTY74" s="1"/>
      <c r="JTZ74" s="1"/>
      <c r="JUA74" s="1"/>
      <c r="JUB74" s="1"/>
      <c r="JUC74" s="1"/>
      <c r="JUD74" s="1"/>
      <c r="JUE74" s="1"/>
      <c r="JUF74" s="1"/>
      <c r="JUG74" s="1"/>
      <c r="JUH74" s="1"/>
      <c r="JUI74" s="1"/>
      <c r="JUJ74" s="1"/>
      <c r="JUK74" s="1"/>
      <c r="JUL74" s="1"/>
      <c r="JUM74" s="1"/>
      <c r="JUN74" s="1"/>
      <c r="JUO74" s="1"/>
      <c r="JUP74" s="1"/>
      <c r="JUQ74" s="1"/>
      <c r="JUR74" s="1"/>
      <c r="JUS74" s="1"/>
      <c r="JUT74" s="1"/>
      <c r="JUU74" s="1"/>
      <c r="JUV74" s="1"/>
      <c r="JUW74" s="1"/>
      <c r="JUX74" s="1"/>
      <c r="JUY74" s="1"/>
      <c r="JUZ74" s="1"/>
      <c r="JVA74" s="1"/>
      <c r="JVB74" s="1"/>
      <c r="JVC74" s="1"/>
      <c r="JVD74" s="1"/>
      <c r="JVE74" s="1"/>
      <c r="JVF74" s="1"/>
      <c r="JVG74" s="1"/>
      <c r="JVH74" s="1"/>
      <c r="JVI74" s="1"/>
      <c r="JVJ74" s="1"/>
      <c r="JVK74" s="1"/>
      <c r="JVL74" s="1"/>
      <c r="JVM74" s="1"/>
      <c r="JVN74" s="1"/>
      <c r="JVO74" s="1"/>
      <c r="JVP74" s="1"/>
      <c r="JVQ74" s="1"/>
      <c r="JVR74" s="1"/>
      <c r="JVS74" s="1"/>
      <c r="JVT74" s="1"/>
      <c r="JVU74" s="1"/>
      <c r="JVV74" s="1"/>
      <c r="JVW74" s="1"/>
      <c r="JVX74" s="1"/>
      <c r="JVY74" s="1"/>
      <c r="JVZ74" s="1"/>
      <c r="JWA74" s="1"/>
      <c r="JWB74" s="1"/>
      <c r="JWC74" s="1"/>
      <c r="JWD74" s="1"/>
      <c r="JWE74" s="1"/>
      <c r="JWF74" s="1"/>
      <c r="JWG74" s="1"/>
      <c r="JWH74" s="1"/>
      <c r="JWI74" s="1"/>
      <c r="JWJ74" s="1"/>
      <c r="JWK74" s="1"/>
      <c r="JWL74" s="1"/>
      <c r="JWM74" s="1"/>
      <c r="JWN74" s="1"/>
      <c r="JWO74" s="1"/>
      <c r="JWP74" s="1"/>
      <c r="JWQ74" s="1"/>
      <c r="JWR74" s="1"/>
      <c r="JWS74" s="1"/>
      <c r="JWT74" s="1"/>
      <c r="JWU74" s="1"/>
      <c r="JWV74" s="1"/>
      <c r="JWW74" s="1"/>
      <c r="JWX74" s="1"/>
      <c r="JWY74" s="1"/>
      <c r="JWZ74" s="1"/>
      <c r="JXA74" s="1"/>
      <c r="JXB74" s="1"/>
      <c r="JXC74" s="1"/>
      <c r="JXD74" s="1"/>
      <c r="JXE74" s="1"/>
      <c r="JXF74" s="1"/>
      <c r="JXG74" s="1"/>
      <c r="JXH74" s="1"/>
      <c r="JXI74" s="1"/>
      <c r="JXJ74" s="1"/>
      <c r="JXK74" s="1"/>
      <c r="JXL74" s="1"/>
      <c r="JXM74" s="1"/>
      <c r="JXN74" s="1"/>
      <c r="JXO74" s="1"/>
      <c r="JXP74" s="1"/>
      <c r="JXQ74" s="1"/>
      <c r="JXR74" s="1"/>
      <c r="JXS74" s="1"/>
      <c r="JXT74" s="1"/>
      <c r="JXU74" s="1"/>
      <c r="JXV74" s="1"/>
      <c r="JXW74" s="1"/>
      <c r="JXX74" s="1"/>
      <c r="JXY74" s="1"/>
      <c r="JXZ74" s="1"/>
      <c r="JYA74" s="1"/>
      <c r="JYB74" s="1"/>
      <c r="JYC74" s="1"/>
      <c r="JYD74" s="1"/>
      <c r="JYE74" s="1"/>
      <c r="JYF74" s="1"/>
      <c r="JYG74" s="1"/>
      <c r="JYH74" s="1"/>
      <c r="JYI74" s="1"/>
      <c r="JYJ74" s="1"/>
      <c r="JYK74" s="1"/>
      <c r="JYL74" s="1"/>
      <c r="JYM74" s="1"/>
      <c r="JYN74" s="1"/>
      <c r="JYO74" s="1"/>
      <c r="JYP74" s="1"/>
      <c r="JYQ74" s="1"/>
      <c r="JYR74" s="1"/>
      <c r="JYS74" s="1"/>
      <c r="JYT74" s="1"/>
      <c r="JYU74" s="1"/>
      <c r="JYV74" s="1"/>
      <c r="JYW74" s="1"/>
      <c r="JYX74" s="1"/>
      <c r="JYY74" s="1"/>
      <c r="JYZ74" s="1"/>
      <c r="JZA74" s="1"/>
      <c r="JZB74" s="1"/>
      <c r="JZC74" s="1"/>
      <c r="JZD74" s="1"/>
      <c r="JZE74" s="1"/>
      <c r="JZF74" s="1"/>
      <c r="JZG74" s="1"/>
      <c r="JZH74" s="1"/>
      <c r="JZI74" s="1"/>
      <c r="JZJ74" s="1"/>
      <c r="JZK74" s="1"/>
      <c r="JZL74" s="1"/>
      <c r="JZM74" s="1"/>
      <c r="JZN74" s="1"/>
      <c r="JZO74" s="1"/>
      <c r="JZP74" s="1"/>
      <c r="JZQ74" s="1"/>
      <c r="JZR74" s="1"/>
      <c r="JZS74" s="1"/>
      <c r="JZT74" s="1"/>
      <c r="JZU74" s="1"/>
      <c r="JZV74" s="1"/>
      <c r="JZW74" s="1"/>
      <c r="JZX74" s="1"/>
      <c r="JZY74" s="1"/>
      <c r="JZZ74" s="1"/>
      <c r="KAA74" s="1"/>
      <c r="KAB74" s="1"/>
      <c r="KAC74" s="1"/>
      <c r="KAD74" s="1"/>
      <c r="KAE74" s="1"/>
      <c r="KAF74" s="1"/>
      <c r="KAG74" s="1"/>
      <c r="KAH74" s="1"/>
      <c r="KAI74" s="1"/>
      <c r="KAJ74" s="1"/>
      <c r="KAK74" s="1"/>
      <c r="KAL74" s="1"/>
      <c r="KAM74" s="1"/>
      <c r="KAN74" s="1"/>
      <c r="KAO74" s="1"/>
      <c r="KAP74" s="1"/>
      <c r="KAQ74" s="1"/>
      <c r="KAR74" s="1"/>
      <c r="KAS74" s="1"/>
      <c r="KAT74" s="1"/>
      <c r="KAU74" s="1"/>
      <c r="KAV74" s="1"/>
      <c r="KAW74" s="1"/>
      <c r="KAX74" s="1"/>
      <c r="KAY74" s="1"/>
      <c r="KAZ74" s="1"/>
      <c r="KBA74" s="1"/>
      <c r="KBB74" s="1"/>
      <c r="KBC74" s="1"/>
      <c r="KBD74" s="1"/>
      <c r="KBE74" s="1"/>
      <c r="KBF74" s="1"/>
      <c r="KBG74" s="1"/>
      <c r="KBH74" s="1"/>
      <c r="KBI74" s="1"/>
      <c r="KBJ74" s="1"/>
      <c r="KBK74" s="1"/>
      <c r="KBL74" s="1"/>
      <c r="KBM74" s="1"/>
      <c r="KBN74" s="1"/>
      <c r="KBO74" s="1"/>
      <c r="KBP74" s="1"/>
      <c r="KBQ74" s="1"/>
      <c r="KBR74" s="1"/>
      <c r="KBS74" s="1"/>
      <c r="KBT74" s="1"/>
      <c r="KBU74" s="1"/>
      <c r="KBV74" s="1"/>
      <c r="KBW74" s="1"/>
      <c r="KBX74" s="1"/>
      <c r="KBY74" s="1"/>
      <c r="KBZ74" s="1"/>
      <c r="KCA74" s="1"/>
      <c r="KCB74" s="1"/>
      <c r="KCC74" s="1"/>
      <c r="KCD74" s="1"/>
      <c r="KCE74" s="1"/>
      <c r="KCF74" s="1"/>
      <c r="KCG74" s="1"/>
      <c r="KCH74" s="1"/>
      <c r="KCI74" s="1"/>
      <c r="KCJ74" s="1"/>
      <c r="KCK74" s="1"/>
      <c r="KCL74" s="1"/>
      <c r="KCM74" s="1"/>
      <c r="KCN74" s="1"/>
      <c r="KCO74" s="1"/>
      <c r="KCP74" s="1"/>
      <c r="KCQ74" s="1"/>
      <c r="KCR74" s="1"/>
      <c r="KCS74" s="1"/>
      <c r="KCT74" s="1"/>
      <c r="KCU74" s="1"/>
      <c r="KCV74" s="1"/>
      <c r="KCW74" s="1"/>
      <c r="KCX74" s="1"/>
      <c r="KCY74" s="1"/>
      <c r="KCZ74" s="1"/>
      <c r="KDA74" s="1"/>
      <c r="KDB74" s="1"/>
      <c r="KDC74" s="1"/>
      <c r="KDD74" s="1"/>
      <c r="KDE74" s="1"/>
      <c r="KDF74" s="1"/>
      <c r="KDG74" s="1"/>
      <c r="KDH74" s="1"/>
      <c r="KDI74" s="1"/>
      <c r="KDJ74" s="1"/>
      <c r="KDK74" s="1"/>
      <c r="KDL74" s="1"/>
      <c r="KDM74" s="1"/>
      <c r="KDN74" s="1"/>
      <c r="KDO74" s="1"/>
      <c r="KDP74" s="1"/>
      <c r="KDQ74" s="1"/>
      <c r="KDR74" s="1"/>
      <c r="KDS74" s="1"/>
      <c r="KDT74" s="1"/>
      <c r="KDU74" s="1"/>
      <c r="KDV74" s="1"/>
      <c r="KDW74" s="1"/>
      <c r="KDX74" s="1"/>
      <c r="KDY74" s="1"/>
      <c r="KDZ74" s="1"/>
      <c r="KEA74" s="1"/>
      <c r="KEB74" s="1"/>
      <c r="KEC74" s="1"/>
      <c r="KED74" s="1"/>
      <c r="KEE74" s="1"/>
      <c r="KEF74" s="1"/>
      <c r="KEG74" s="1"/>
      <c r="KEH74" s="1"/>
      <c r="KEI74" s="1"/>
      <c r="KEJ74" s="1"/>
      <c r="KEK74" s="1"/>
      <c r="KEL74" s="1"/>
      <c r="KEM74" s="1"/>
      <c r="KEN74" s="1"/>
    </row>
    <row r="75" spans="1:7580" ht="15.75" hidden="1" x14ac:dyDescent="0.2">
      <c r="B75" s="1035" t="s">
        <v>488</v>
      </c>
      <c r="C75" s="868"/>
      <c r="D75" s="869" t="s">
        <v>406</v>
      </c>
      <c r="E75" s="869"/>
      <c r="F75" s="871" t="s">
        <v>401</v>
      </c>
      <c r="G75" s="871" t="s">
        <v>404</v>
      </c>
      <c r="H75" s="1013">
        <v>2</v>
      </c>
      <c r="I75" s="1013"/>
      <c r="J75" s="1013">
        <f t="shared" si="18"/>
        <v>2</v>
      </c>
      <c r="K75" s="1013">
        <f t="shared" si="19"/>
        <v>2</v>
      </c>
      <c r="L75" s="699"/>
      <c r="M75" s="699"/>
      <c r="N75" s="699"/>
      <c r="O75" s="878"/>
      <c r="P75" s="1013"/>
      <c r="Q75" s="1022">
        <f t="shared" ref="Q75:Q106" si="24">TRUNC(IF(D75="PM",0,IF(E75="CA",(K75)/6,(K75)/3)),0)</f>
        <v>0</v>
      </c>
      <c r="R75" s="878"/>
      <c r="S75" s="878"/>
      <c r="T75" s="878"/>
      <c r="U75" s="878"/>
      <c r="V75" s="878"/>
      <c r="W75" s="878"/>
      <c r="X75" s="878"/>
      <c r="Y75" s="878"/>
      <c r="Z75" s="878"/>
      <c r="AA75" s="878"/>
      <c r="AB75" s="878"/>
      <c r="AC75" s="878"/>
      <c r="AD75" s="878"/>
      <c r="AE75" s="232"/>
      <c r="AF75" s="878"/>
      <c r="AG75" s="232"/>
      <c r="AH75" s="878"/>
      <c r="AI75" s="879"/>
      <c r="AJ75" s="1049">
        <f t="shared" si="20"/>
        <v>2</v>
      </c>
      <c r="AK75" s="874"/>
      <c r="AL75" s="875">
        <f t="shared" si="21"/>
        <v>0</v>
      </c>
      <c r="AM75" s="876"/>
      <c r="AN75" s="876"/>
      <c r="AO75" s="4">
        <f t="shared" si="22"/>
        <v>5</v>
      </c>
      <c r="AP75" s="877"/>
      <c r="AQ75" s="877">
        <f t="shared" si="23"/>
        <v>0</v>
      </c>
      <c r="AR75" s="877"/>
      <c r="AS75" s="877"/>
      <c r="AT75" s="877"/>
      <c r="AU75" s="877"/>
      <c r="BA75" s="967"/>
      <c r="BB75" s="967"/>
      <c r="BC75" s="967"/>
      <c r="BD75" s="967"/>
      <c r="BE75" s="967"/>
      <c r="BF75" s="967"/>
      <c r="BG75" s="967"/>
      <c r="BH75" s="967"/>
      <c r="BI75" s="967"/>
      <c r="BJ75" s="967"/>
      <c r="BK75" s="967"/>
      <c r="BL75" s="967"/>
      <c r="BM75" s="967"/>
      <c r="BN75" s="967"/>
      <c r="BO75" s="967"/>
      <c r="BP75" s="967"/>
      <c r="BQ75" s="967"/>
      <c r="BR75" s="967"/>
      <c r="BS75" s="967"/>
      <c r="BT75" s="967"/>
      <c r="BU75" s="967"/>
      <c r="BV75" s="967"/>
      <c r="BW75" s="967"/>
      <c r="BX75" s="967"/>
      <c r="BY75" s="967"/>
      <c r="BZ75" s="967"/>
      <c r="CA75" s="967"/>
      <c r="CB75" s="967"/>
      <c r="CC75" s="967"/>
      <c r="CD75" s="967"/>
      <c r="CE75" s="967"/>
      <c r="CF75" s="967"/>
      <c r="CG75" s="967"/>
      <c r="CH75" s="967"/>
      <c r="CI75" s="967"/>
      <c r="CJ75" s="967"/>
      <c r="CK75" s="967"/>
      <c r="CL75" s="967"/>
      <c r="CM75" s="967"/>
      <c r="CN75" s="967"/>
      <c r="CO75" s="967"/>
      <c r="CP75" s="967"/>
      <c r="CQ75" s="967"/>
      <c r="CR75" s="967"/>
      <c r="CS75" s="967"/>
      <c r="CT75" s="967"/>
      <c r="CU75" s="967"/>
      <c r="CV75" s="967"/>
      <c r="CW75" s="967"/>
      <c r="CX75" s="967"/>
      <c r="CY75" s="967"/>
      <c r="CZ75" s="967"/>
      <c r="DA75" s="967"/>
      <c r="DB75" s="967"/>
      <c r="DC75" s="967"/>
      <c r="DD75" s="967"/>
      <c r="DE75" s="967"/>
      <c r="DF75" s="967"/>
      <c r="DG75" s="967"/>
      <c r="DH75" s="967"/>
      <c r="DI75" s="967"/>
      <c r="DJ75" s="967"/>
      <c r="DK75" s="967"/>
      <c r="DL75" s="967"/>
      <c r="DM75" s="967"/>
      <c r="DN75" s="967"/>
      <c r="DO75" s="967"/>
      <c r="DP75" s="967"/>
      <c r="DQ75" s="967"/>
      <c r="DR75" s="967"/>
      <c r="DS75" s="967"/>
      <c r="DT75" s="967"/>
      <c r="DU75" s="967"/>
      <c r="DV75" s="967"/>
      <c r="DW75" s="967"/>
      <c r="DX75" s="967"/>
      <c r="DY75" s="967"/>
      <c r="DZ75" s="967"/>
      <c r="EA75" s="967"/>
      <c r="EB75" s="967"/>
      <c r="EC75" s="967"/>
      <c r="ED75" s="967"/>
      <c r="EE75" s="967"/>
      <c r="EF75" s="967"/>
      <c r="EG75" s="967"/>
      <c r="EH75" s="967"/>
      <c r="EI75" s="967"/>
      <c r="EJ75" s="967"/>
      <c r="EK75" s="967"/>
      <c r="EL75" s="967"/>
      <c r="EM75" s="967"/>
      <c r="EN75" s="967"/>
      <c r="EO75" s="967"/>
      <c r="EP75" s="967"/>
      <c r="EQ75" s="967"/>
      <c r="ER75" s="967"/>
      <c r="ES75" s="967"/>
      <c r="ET75" s="967"/>
      <c r="EU75" s="967"/>
      <c r="EV75" s="967"/>
      <c r="EW75" s="967"/>
      <c r="EX75" s="967"/>
      <c r="EY75" s="967"/>
      <c r="EZ75" s="967"/>
      <c r="FA75" s="967"/>
      <c r="FB75" s="967"/>
      <c r="FC75" s="967"/>
      <c r="FD75" s="967"/>
      <c r="FE75" s="967"/>
      <c r="FF75" s="967"/>
      <c r="FG75" s="967"/>
      <c r="FH75" s="967"/>
      <c r="FI75" s="967"/>
      <c r="FJ75" s="967"/>
      <c r="FK75" s="967"/>
      <c r="FL75" s="967"/>
      <c r="FM75" s="967"/>
      <c r="FN75" s="967"/>
      <c r="FO75" s="967"/>
      <c r="FP75" s="967"/>
      <c r="FQ75" s="967"/>
      <c r="FR75" s="967"/>
      <c r="FS75" s="967"/>
      <c r="FT75" s="967"/>
      <c r="FU75" s="967"/>
      <c r="FV75" s="967"/>
      <c r="FW75" s="967"/>
      <c r="FX75" s="967"/>
      <c r="FY75" s="967"/>
      <c r="FZ75" s="967"/>
      <c r="GA75" s="967"/>
      <c r="GB75" s="967"/>
      <c r="GC75" s="967"/>
      <c r="GD75" s="967"/>
      <c r="GE75" s="967"/>
      <c r="GF75" s="967"/>
      <c r="GG75" s="967"/>
      <c r="GH75" s="967"/>
      <c r="GI75" s="967"/>
      <c r="GJ75" s="967"/>
      <c r="GK75" s="967"/>
      <c r="GL75" s="967"/>
      <c r="GM75" s="967"/>
      <c r="GN75" s="967"/>
      <c r="GO75" s="967"/>
      <c r="GP75" s="967"/>
      <c r="GQ75" s="967"/>
      <c r="GR75" s="967"/>
      <c r="GS75" s="967"/>
      <c r="GT75" s="967"/>
      <c r="GU75" s="967"/>
      <c r="GV75" s="967"/>
      <c r="GW75" s="967"/>
      <c r="GX75" s="967"/>
      <c r="GY75" s="967"/>
      <c r="GZ75" s="967"/>
      <c r="HA75" s="967"/>
      <c r="HB75" s="967"/>
      <c r="HC75" s="967"/>
      <c r="HD75" s="967"/>
      <c r="HE75" s="967"/>
      <c r="HF75" s="967"/>
      <c r="HG75" s="967"/>
      <c r="HH75" s="967"/>
      <c r="HI75" s="967"/>
      <c r="HJ75" s="967"/>
      <c r="HK75" s="967"/>
      <c r="HL75" s="967"/>
      <c r="HM75" s="967"/>
      <c r="HN75" s="967"/>
      <c r="HO75" s="967"/>
      <c r="HP75" s="967"/>
      <c r="HQ75" s="967"/>
      <c r="HR75" s="967"/>
      <c r="HS75" s="967"/>
      <c r="HT75" s="967"/>
      <c r="HU75" s="967"/>
      <c r="HV75" s="967"/>
      <c r="HW75" s="967"/>
      <c r="HX75" s="967"/>
      <c r="HY75" s="967"/>
      <c r="HZ75" s="967"/>
      <c r="IA75" s="967"/>
      <c r="IB75" s="967"/>
      <c r="IC75" s="967"/>
      <c r="ID75" s="967"/>
      <c r="IE75" s="967"/>
      <c r="IF75" s="967"/>
      <c r="IG75" s="967"/>
      <c r="IH75" s="967"/>
      <c r="II75" s="967"/>
      <c r="IJ75" s="967"/>
      <c r="IK75" s="967"/>
      <c r="IL75" s="967"/>
      <c r="IM75" s="967"/>
      <c r="IN75" s="967"/>
      <c r="IO75" s="967"/>
      <c r="IP75" s="967"/>
      <c r="IQ75" s="967"/>
      <c r="IR75" s="967"/>
      <c r="IS75" s="967"/>
      <c r="IT75" s="967"/>
      <c r="IU75" s="967"/>
      <c r="IV75" s="967"/>
      <c r="IW75" s="967"/>
      <c r="IX75" s="967"/>
      <c r="IY75" s="967"/>
      <c r="IZ75" s="967"/>
      <c r="JA75" s="967"/>
      <c r="JB75" s="967"/>
      <c r="JC75" s="967"/>
      <c r="JD75" s="967"/>
      <c r="JE75" s="967"/>
      <c r="JF75" s="967"/>
      <c r="JG75" s="967"/>
      <c r="JH75" s="967"/>
      <c r="JI75" s="967"/>
      <c r="JJ75" s="967"/>
      <c r="JK75" s="967"/>
      <c r="JL75" s="967"/>
      <c r="JM75" s="967"/>
      <c r="JN75" s="967"/>
      <c r="JO75" s="967"/>
      <c r="JP75" s="967"/>
      <c r="JQ75" s="967"/>
      <c r="JR75" s="967"/>
      <c r="JS75" s="967"/>
      <c r="JT75" s="967"/>
      <c r="JU75" s="967"/>
      <c r="JV75" s="967"/>
      <c r="JW75" s="967"/>
      <c r="JX75" s="967"/>
      <c r="JY75" s="967"/>
      <c r="JZ75" s="967"/>
      <c r="KA75" s="967"/>
      <c r="KB75" s="967"/>
      <c r="KC75" s="967"/>
      <c r="KD75" s="967"/>
      <c r="KE75" s="967"/>
      <c r="KF75" s="967"/>
      <c r="KG75" s="967"/>
      <c r="KH75" s="967"/>
      <c r="KI75" s="967"/>
      <c r="KJ75" s="967"/>
      <c r="KK75" s="967"/>
      <c r="KL75" s="967"/>
      <c r="KM75" s="967"/>
      <c r="KN75" s="967"/>
      <c r="KO75" s="967"/>
      <c r="KP75" s="967"/>
      <c r="KQ75" s="967"/>
      <c r="KR75" s="967"/>
      <c r="KS75" s="967"/>
      <c r="KT75" s="967"/>
      <c r="KU75" s="967"/>
      <c r="KV75" s="967"/>
      <c r="KW75" s="967"/>
      <c r="KX75" s="967"/>
      <c r="KY75" s="967"/>
      <c r="KZ75" s="967"/>
      <c r="LA75" s="967"/>
      <c r="LB75" s="967"/>
      <c r="LC75" s="967"/>
      <c r="LD75" s="967"/>
      <c r="LE75" s="967"/>
      <c r="LF75" s="967"/>
      <c r="LG75" s="967"/>
      <c r="LH75" s="967"/>
      <c r="LI75" s="967"/>
      <c r="LJ75" s="967"/>
      <c r="LK75" s="967"/>
      <c r="LL75" s="967"/>
      <c r="LM75" s="967"/>
      <c r="LN75" s="967"/>
      <c r="LO75" s="967"/>
      <c r="LP75" s="967"/>
      <c r="LQ75" s="967"/>
      <c r="LR75" s="967"/>
      <c r="LS75" s="967"/>
      <c r="LT75" s="967"/>
      <c r="LU75" s="967"/>
      <c r="LV75" s="967"/>
      <c r="LW75" s="967"/>
      <c r="LX75" s="967"/>
      <c r="LY75" s="967"/>
      <c r="LZ75" s="967"/>
      <c r="MA75" s="967"/>
      <c r="MB75" s="967"/>
      <c r="MC75" s="967"/>
      <c r="MD75" s="967"/>
      <c r="ME75" s="967"/>
      <c r="MF75" s="967"/>
      <c r="MG75" s="967"/>
      <c r="MH75" s="967"/>
      <c r="MI75" s="967"/>
      <c r="MJ75" s="967"/>
      <c r="MK75" s="967"/>
      <c r="ML75" s="967"/>
      <c r="MM75" s="967"/>
      <c r="MN75" s="967"/>
      <c r="MO75" s="967"/>
      <c r="MP75" s="967"/>
      <c r="MQ75" s="967"/>
      <c r="MR75" s="967"/>
      <c r="MS75" s="967"/>
      <c r="MT75" s="967"/>
      <c r="MU75" s="967"/>
      <c r="MV75" s="967"/>
      <c r="MW75" s="967"/>
      <c r="MX75" s="967"/>
      <c r="MY75" s="967"/>
      <c r="MZ75" s="967"/>
      <c r="NA75" s="967"/>
      <c r="NB75" s="967"/>
      <c r="NC75" s="967"/>
      <c r="ND75" s="967"/>
      <c r="NE75" s="967"/>
      <c r="NF75" s="967"/>
      <c r="NG75" s="967"/>
      <c r="NH75" s="967"/>
      <c r="NI75" s="967"/>
      <c r="NJ75" s="967"/>
      <c r="NK75" s="967"/>
      <c r="NL75" s="967"/>
      <c r="NM75" s="967"/>
      <c r="NN75" s="967"/>
      <c r="NO75" s="967"/>
      <c r="NP75" s="967"/>
      <c r="NQ75" s="967"/>
      <c r="NR75" s="967"/>
      <c r="NS75" s="967"/>
      <c r="NT75" s="967"/>
      <c r="NU75" s="967"/>
      <c r="NV75" s="967"/>
      <c r="NW75" s="967"/>
      <c r="NX75" s="967"/>
      <c r="NY75" s="967"/>
      <c r="NZ75" s="967"/>
      <c r="OA75" s="967"/>
      <c r="OB75" s="967"/>
      <c r="OC75" s="967"/>
      <c r="OD75" s="967"/>
      <c r="OE75" s="967"/>
      <c r="OF75" s="967"/>
      <c r="OG75" s="967"/>
      <c r="OH75" s="967"/>
      <c r="OI75" s="967"/>
      <c r="OJ75" s="967"/>
      <c r="OK75" s="967"/>
      <c r="OL75" s="967"/>
      <c r="OM75" s="967"/>
      <c r="ON75" s="967"/>
      <c r="OO75" s="967"/>
      <c r="OP75" s="967"/>
      <c r="OQ75" s="967"/>
      <c r="OR75" s="967"/>
      <c r="OS75" s="967"/>
      <c r="OT75" s="967"/>
      <c r="OU75" s="967"/>
      <c r="OV75" s="967"/>
      <c r="OW75" s="967"/>
      <c r="OX75" s="967"/>
      <c r="OY75" s="967"/>
      <c r="OZ75" s="967"/>
      <c r="PA75" s="967"/>
      <c r="PB75" s="967"/>
      <c r="PC75" s="967"/>
      <c r="PD75" s="967"/>
      <c r="PE75" s="967"/>
      <c r="PF75" s="967"/>
      <c r="PG75" s="967"/>
      <c r="PH75" s="967"/>
      <c r="PI75" s="967"/>
      <c r="PJ75" s="967"/>
      <c r="PK75" s="967"/>
      <c r="PL75" s="967"/>
      <c r="PM75" s="967"/>
      <c r="PN75" s="967"/>
      <c r="PO75" s="967"/>
      <c r="PP75" s="967"/>
      <c r="PQ75" s="967"/>
      <c r="PR75" s="967"/>
      <c r="PS75" s="967"/>
      <c r="PT75" s="967"/>
      <c r="PU75" s="967"/>
      <c r="PV75" s="967"/>
      <c r="PW75" s="967"/>
      <c r="PX75" s="967"/>
      <c r="PY75" s="967"/>
      <c r="PZ75" s="967"/>
      <c r="QA75" s="967"/>
      <c r="QB75" s="967"/>
      <c r="QC75" s="967"/>
      <c r="QD75" s="967"/>
      <c r="QE75" s="967"/>
      <c r="QF75" s="967"/>
      <c r="QG75" s="967"/>
      <c r="QH75" s="967"/>
      <c r="QI75" s="967"/>
      <c r="QJ75" s="967"/>
      <c r="QK75" s="967"/>
      <c r="QL75" s="967"/>
      <c r="QM75" s="967"/>
      <c r="QN75" s="967"/>
      <c r="QO75" s="967"/>
      <c r="QP75" s="967"/>
      <c r="QQ75" s="967"/>
      <c r="QR75" s="967"/>
      <c r="QS75" s="967"/>
      <c r="QT75" s="967"/>
      <c r="QU75" s="967"/>
      <c r="QV75" s="967"/>
      <c r="QW75" s="967"/>
      <c r="QX75" s="967"/>
      <c r="QY75" s="967"/>
      <c r="QZ75" s="967"/>
      <c r="RA75" s="967"/>
      <c r="RB75" s="967"/>
      <c r="RC75" s="967"/>
      <c r="RD75" s="967"/>
      <c r="RE75" s="967"/>
      <c r="RF75" s="967"/>
      <c r="RG75" s="967"/>
      <c r="RH75" s="967"/>
      <c r="RI75" s="967"/>
      <c r="RJ75" s="967"/>
      <c r="RK75" s="967"/>
      <c r="RL75" s="967"/>
      <c r="RM75" s="967"/>
      <c r="RN75" s="967"/>
      <c r="RO75" s="967"/>
      <c r="RP75" s="967"/>
      <c r="RQ75" s="967"/>
      <c r="RR75" s="967"/>
      <c r="RS75" s="967"/>
      <c r="RT75" s="967"/>
      <c r="RU75" s="967"/>
      <c r="RV75" s="967"/>
      <c r="RW75" s="967"/>
      <c r="RX75" s="967"/>
      <c r="RY75" s="967"/>
      <c r="RZ75" s="967"/>
      <c r="SA75" s="967"/>
      <c r="SB75" s="967"/>
      <c r="SC75" s="967"/>
      <c r="SD75" s="967"/>
      <c r="SE75" s="967"/>
      <c r="SF75" s="967"/>
      <c r="SG75" s="967"/>
      <c r="SH75" s="967"/>
      <c r="SI75" s="967"/>
      <c r="SJ75" s="967"/>
      <c r="SK75" s="967"/>
      <c r="SL75" s="967"/>
      <c r="SM75" s="967"/>
      <c r="SN75" s="967"/>
      <c r="SO75" s="967"/>
      <c r="SP75" s="967"/>
      <c r="SQ75" s="967"/>
      <c r="SR75" s="967"/>
      <c r="SS75" s="967"/>
      <c r="ST75" s="967"/>
      <c r="SU75" s="967"/>
      <c r="SV75" s="967"/>
      <c r="SW75" s="967"/>
      <c r="SX75" s="967"/>
      <c r="SY75" s="967"/>
      <c r="SZ75" s="967"/>
      <c r="TA75" s="967"/>
      <c r="TB75" s="967"/>
      <c r="TC75" s="967"/>
      <c r="TD75" s="967"/>
      <c r="TE75" s="967"/>
      <c r="TF75" s="967"/>
      <c r="TG75" s="967"/>
      <c r="TH75" s="967"/>
      <c r="TI75" s="967"/>
      <c r="TJ75" s="967"/>
      <c r="TK75" s="967"/>
      <c r="TL75" s="967"/>
      <c r="TM75" s="967"/>
      <c r="TN75" s="967"/>
      <c r="TO75" s="967"/>
      <c r="TP75" s="967"/>
      <c r="TQ75" s="967"/>
      <c r="TR75" s="967"/>
      <c r="TS75" s="967"/>
      <c r="TT75" s="967"/>
      <c r="TU75" s="967"/>
      <c r="TV75" s="967"/>
      <c r="TW75" s="967"/>
      <c r="TX75" s="967"/>
      <c r="TY75" s="967"/>
      <c r="TZ75" s="967"/>
      <c r="UA75" s="967"/>
      <c r="UB75" s="967"/>
      <c r="UC75" s="967"/>
      <c r="UD75" s="967"/>
      <c r="UE75" s="967"/>
      <c r="UF75" s="967"/>
      <c r="UG75" s="967"/>
      <c r="UH75" s="967"/>
      <c r="UI75" s="967"/>
      <c r="UJ75" s="967"/>
      <c r="UK75" s="967"/>
      <c r="UL75" s="967"/>
      <c r="UM75" s="967"/>
      <c r="UN75" s="967"/>
      <c r="UO75" s="967"/>
      <c r="UP75" s="967"/>
      <c r="UQ75" s="967"/>
      <c r="UR75" s="967"/>
      <c r="US75" s="967"/>
      <c r="UT75" s="967"/>
      <c r="UU75" s="967"/>
      <c r="UV75" s="967"/>
      <c r="UW75" s="967"/>
      <c r="UX75" s="967"/>
      <c r="UY75" s="967"/>
      <c r="UZ75" s="967"/>
      <c r="VA75" s="967"/>
      <c r="VB75" s="967"/>
      <c r="VC75" s="967"/>
      <c r="VD75" s="967"/>
      <c r="VE75" s="967"/>
      <c r="VF75" s="967"/>
      <c r="VG75" s="967"/>
      <c r="VH75" s="967"/>
      <c r="VI75" s="967"/>
      <c r="VJ75" s="967"/>
      <c r="VK75" s="967"/>
      <c r="VL75" s="967"/>
      <c r="VM75" s="967"/>
      <c r="VN75" s="967"/>
      <c r="VO75" s="967"/>
      <c r="VP75" s="967"/>
      <c r="VQ75" s="967"/>
      <c r="VR75" s="967"/>
      <c r="VS75" s="967"/>
      <c r="VT75" s="967"/>
      <c r="VU75" s="967"/>
      <c r="VV75" s="967"/>
      <c r="VW75" s="967"/>
      <c r="VX75" s="967"/>
      <c r="VY75" s="967"/>
      <c r="VZ75" s="967"/>
      <c r="WA75" s="967"/>
      <c r="WB75" s="967"/>
      <c r="WC75" s="967"/>
      <c r="WD75" s="967"/>
      <c r="WE75" s="967"/>
      <c r="WF75" s="967"/>
      <c r="WG75" s="967"/>
      <c r="WH75" s="967"/>
      <c r="WI75" s="967"/>
      <c r="WJ75" s="967"/>
      <c r="WK75" s="967"/>
      <c r="WL75" s="967"/>
      <c r="WM75" s="967"/>
      <c r="WN75" s="967"/>
      <c r="WO75" s="967"/>
      <c r="WP75" s="967"/>
      <c r="WQ75" s="967"/>
      <c r="WR75" s="967"/>
      <c r="WS75" s="967"/>
      <c r="WT75" s="967"/>
      <c r="WU75" s="967"/>
      <c r="WV75" s="967"/>
      <c r="WW75" s="967"/>
      <c r="WX75" s="967"/>
      <c r="WY75" s="967"/>
      <c r="WZ75" s="967"/>
      <c r="XA75" s="967"/>
      <c r="XB75" s="967"/>
      <c r="XC75" s="967"/>
      <c r="XD75" s="967"/>
      <c r="XE75" s="967"/>
      <c r="XF75" s="967"/>
      <c r="XG75" s="967"/>
      <c r="XH75" s="967"/>
      <c r="XI75" s="967"/>
      <c r="XJ75" s="967"/>
      <c r="XK75" s="967"/>
      <c r="XL75" s="967"/>
      <c r="XM75" s="967"/>
      <c r="XN75" s="967"/>
      <c r="XO75" s="967"/>
      <c r="XP75" s="967"/>
      <c r="XQ75" s="967"/>
      <c r="XR75" s="967"/>
      <c r="XS75" s="967"/>
      <c r="XT75" s="967"/>
      <c r="XU75" s="967"/>
      <c r="XV75" s="967"/>
      <c r="XW75" s="967"/>
      <c r="XX75" s="967"/>
      <c r="XY75" s="967"/>
      <c r="XZ75" s="967"/>
      <c r="YA75" s="967"/>
      <c r="YB75" s="967"/>
      <c r="YC75" s="967"/>
      <c r="YD75" s="967"/>
      <c r="YE75" s="967"/>
      <c r="YF75" s="967"/>
      <c r="YG75" s="967"/>
      <c r="YH75" s="967"/>
      <c r="YI75" s="967"/>
      <c r="YJ75" s="967"/>
      <c r="YK75" s="967"/>
      <c r="YL75" s="967"/>
      <c r="YM75" s="967"/>
      <c r="YN75" s="967"/>
      <c r="YO75" s="967"/>
      <c r="YP75" s="967"/>
      <c r="YQ75" s="967"/>
      <c r="YR75" s="967"/>
      <c r="YS75" s="967"/>
      <c r="YT75" s="967"/>
      <c r="YU75" s="967"/>
      <c r="YV75" s="967"/>
      <c r="YW75" s="967"/>
      <c r="YX75" s="967"/>
      <c r="YY75" s="967"/>
      <c r="YZ75" s="967"/>
      <c r="ZA75" s="967"/>
      <c r="ZB75" s="967"/>
      <c r="ZC75" s="967"/>
      <c r="ZD75" s="967"/>
      <c r="ZE75" s="967"/>
      <c r="ZF75" s="967"/>
      <c r="ZG75" s="967"/>
      <c r="ZH75" s="967"/>
      <c r="ZI75" s="967"/>
      <c r="ZJ75" s="967"/>
      <c r="ZK75" s="967"/>
      <c r="ZL75" s="967"/>
      <c r="ZM75" s="967"/>
      <c r="ZN75" s="967"/>
      <c r="ZO75" s="967"/>
      <c r="ZP75" s="967"/>
      <c r="ZQ75" s="967"/>
      <c r="ZR75" s="967"/>
      <c r="ZS75" s="967"/>
      <c r="ZT75" s="967"/>
      <c r="ZU75" s="967"/>
      <c r="ZV75" s="967"/>
      <c r="ZW75" s="967"/>
      <c r="ZX75" s="967"/>
      <c r="ZY75" s="967"/>
      <c r="ZZ75" s="967"/>
      <c r="AAA75" s="967"/>
      <c r="AAB75" s="967"/>
      <c r="AAC75" s="967"/>
      <c r="AAD75" s="967"/>
      <c r="AAE75" s="967"/>
      <c r="AAF75" s="967"/>
      <c r="AAG75" s="967"/>
      <c r="AAH75" s="967"/>
      <c r="AAI75" s="967"/>
      <c r="AAJ75" s="967"/>
      <c r="AAK75" s="967"/>
      <c r="AAL75" s="967"/>
      <c r="AAM75" s="967"/>
      <c r="AAN75" s="967"/>
      <c r="AAO75" s="967"/>
      <c r="AAP75" s="967"/>
      <c r="AAQ75" s="967"/>
      <c r="AAR75" s="967"/>
      <c r="AAS75" s="967"/>
      <c r="AAT75" s="967"/>
      <c r="AAU75" s="967"/>
      <c r="AAV75" s="967"/>
      <c r="AAW75" s="967"/>
      <c r="AAX75" s="967"/>
      <c r="AAY75" s="967"/>
      <c r="AAZ75" s="967"/>
      <c r="ABA75" s="967"/>
      <c r="ABB75" s="967"/>
      <c r="ABC75" s="967"/>
      <c r="ABD75" s="967"/>
      <c r="ABE75" s="967"/>
      <c r="ABF75" s="967"/>
      <c r="ABG75" s="967"/>
      <c r="ABH75" s="967"/>
      <c r="ABI75" s="967"/>
      <c r="ABJ75" s="967"/>
      <c r="ABK75" s="967"/>
      <c r="ABL75" s="967"/>
      <c r="ABM75" s="967"/>
      <c r="ABN75" s="967"/>
      <c r="ABO75" s="967"/>
      <c r="ABP75" s="967"/>
      <c r="ABQ75" s="967"/>
      <c r="ABR75" s="967"/>
      <c r="ABS75" s="967"/>
      <c r="ABT75" s="967"/>
      <c r="ABU75" s="967"/>
      <c r="ABV75" s="967"/>
      <c r="ABW75" s="967"/>
      <c r="ABX75" s="967"/>
      <c r="ABY75" s="967"/>
      <c r="ABZ75" s="967"/>
      <c r="ACA75" s="967"/>
      <c r="ACB75" s="967"/>
      <c r="ACC75" s="967"/>
      <c r="ACD75" s="967"/>
      <c r="ACE75" s="967"/>
      <c r="ACF75" s="967"/>
      <c r="ACG75" s="967"/>
      <c r="ACH75" s="967"/>
      <c r="ACI75" s="967"/>
      <c r="ACJ75" s="967"/>
      <c r="ACK75" s="967"/>
      <c r="ACL75" s="967"/>
      <c r="ACM75" s="967"/>
      <c r="ACN75" s="967"/>
      <c r="ACO75" s="967"/>
      <c r="ACP75" s="967"/>
      <c r="ACQ75" s="967"/>
      <c r="ACR75" s="967"/>
      <c r="ACS75" s="967"/>
      <c r="ACT75" s="967"/>
      <c r="ACU75" s="967"/>
      <c r="ACV75" s="967"/>
      <c r="ACW75" s="967"/>
      <c r="ACX75" s="967"/>
      <c r="ACY75" s="967"/>
      <c r="ACZ75" s="967"/>
      <c r="ADA75" s="967"/>
      <c r="ADB75" s="967"/>
      <c r="ADC75" s="967"/>
      <c r="ADD75" s="967"/>
      <c r="ADE75" s="967"/>
      <c r="ADF75" s="967"/>
      <c r="ADG75" s="967"/>
      <c r="ADH75" s="967"/>
      <c r="ADI75" s="967"/>
      <c r="ADJ75" s="967"/>
      <c r="ADK75" s="967"/>
      <c r="ADL75" s="967"/>
      <c r="ADM75" s="967"/>
      <c r="ADN75" s="967"/>
      <c r="ADO75" s="967"/>
      <c r="ADP75" s="967"/>
      <c r="ADQ75" s="967"/>
      <c r="ADR75" s="967"/>
      <c r="ADS75" s="967"/>
      <c r="ADT75" s="967"/>
      <c r="ADU75" s="967"/>
      <c r="ADV75" s="967"/>
      <c r="ADW75" s="967"/>
      <c r="ADX75" s="967"/>
      <c r="ADY75" s="967"/>
      <c r="ADZ75" s="967"/>
      <c r="AEA75" s="967"/>
      <c r="AEB75" s="967"/>
      <c r="AEC75" s="967"/>
      <c r="AED75" s="967"/>
      <c r="AEE75" s="967"/>
      <c r="AEF75" s="967"/>
      <c r="AEG75" s="967"/>
      <c r="AEH75" s="967"/>
      <c r="AEI75" s="967"/>
      <c r="AEJ75" s="967"/>
      <c r="AEK75" s="967"/>
      <c r="AEL75" s="967"/>
      <c r="AEM75" s="967"/>
      <c r="AEN75" s="967"/>
      <c r="AEO75" s="967"/>
      <c r="AEP75" s="967"/>
      <c r="AEQ75" s="967"/>
      <c r="AER75" s="967"/>
      <c r="AES75" s="967"/>
      <c r="AET75" s="967"/>
      <c r="AEU75" s="967"/>
      <c r="AEV75" s="967"/>
      <c r="AEW75" s="967"/>
      <c r="AEX75" s="967"/>
      <c r="AEY75" s="967"/>
      <c r="AEZ75" s="967"/>
      <c r="AFA75" s="967"/>
      <c r="AFB75" s="967"/>
      <c r="AFC75" s="967"/>
      <c r="AFD75" s="967"/>
      <c r="AFE75" s="967"/>
      <c r="AFF75" s="967"/>
      <c r="AFG75" s="967"/>
      <c r="AFH75" s="967"/>
      <c r="AFI75" s="967"/>
      <c r="AFJ75" s="967"/>
      <c r="AFK75" s="967"/>
      <c r="AFL75" s="967"/>
      <c r="AFM75" s="967"/>
      <c r="AFN75" s="967"/>
      <c r="AFO75" s="967"/>
      <c r="AFP75" s="967"/>
      <c r="AFQ75" s="967"/>
      <c r="AFR75" s="967"/>
      <c r="AFS75" s="967"/>
      <c r="AFT75" s="967"/>
      <c r="AFU75" s="967"/>
      <c r="AFV75" s="967"/>
      <c r="AFW75" s="967"/>
      <c r="AFX75" s="967"/>
      <c r="AFY75" s="967"/>
      <c r="AFZ75" s="967"/>
      <c r="AGA75" s="967"/>
      <c r="AGB75" s="967"/>
      <c r="AGC75" s="967"/>
      <c r="AGD75" s="967"/>
      <c r="AGE75" s="967"/>
      <c r="AGF75" s="967"/>
      <c r="AGG75" s="967"/>
      <c r="AGH75" s="967"/>
      <c r="AGI75" s="967"/>
      <c r="AGJ75" s="967"/>
      <c r="AGK75" s="967"/>
      <c r="AGL75" s="967"/>
      <c r="AGM75" s="967"/>
      <c r="AGN75" s="967"/>
      <c r="AGO75" s="967"/>
      <c r="AGP75" s="967"/>
      <c r="AGQ75" s="967"/>
      <c r="AGR75" s="967"/>
      <c r="AGS75" s="967"/>
      <c r="AGT75" s="967"/>
      <c r="AGU75" s="967"/>
      <c r="AGV75" s="967"/>
      <c r="AGW75" s="967"/>
      <c r="AGX75" s="967"/>
      <c r="AGY75" s="967"/>
      <c r="AGZ75" s="967"/>
      <c r="AHA75" s="967"/>
      <c r="AHB75" s="967"/>
      <c r="AHC75" s="967"/>
      <c r="AHD75" s="967"/>
      <c r="AHE75" s="967"/>
      <c r="AHF75" s="967"/>
      <c r="AHG75" s="967"/>
      <c r="AHH75" s="967"/>
      <c r="AHI75" s="967"/>
      <c r="AHJ75" s="967"/>
      <c r="AHK75" s="967"/>
      <c r="AHL75" s="967"/>
      <c r="AHM75" s="967"/>
      <c r="AHN75" s="967"/>
      <c r="AHO75" s="967"/>
      <c r="AHP75" s="967"/>
      <c r="AHQ75" s="967"/>
      <c r="AHR75" s="967"/>
      <c r="AHS75" s="967"/>
      <c r="AHT75" s="967"/>
      <c r="AHU75" s="967"/>
      <c r="AHV75" s="967"/>
      <c r="AHW75" s="967"/>
      <c r="AHX75" s="967"/>
      <c r="AHY75" s="967"/>
      <c r="AHZ75" s="967"/>
      <c r="AIA75" s="967"/>
      <c r="AIB75" s="967"/>
      <c r="AIC75" s="967"/>
      <c r="AID75" s="967"/>
      <c r="AIE75" s="967"/>
      <c r="AIF75" s="967"/>
      <c r="AIG75" s="967"/>
      <c r="AIH75" s="967"/>
      <c r="AII75" s="967"/>
      <c r="AIJ75" s="967"/>
      <c r="AIK75" s="967"/>
      <c r="AIL75" s="967"/>
      <c r="AIM75" s="967"/>
      <c r="AIN75" s="967"/>
      <c r="AIO75" s="967"/>
      <c r="AIP75" s="967"/>
      <c r="AIQ75" s="967"/>
      <c r="AIR75" s="967"/>
      <c r="AIS75" s="967"/>
      <c r="AIT75" s="967"/>
      <c r="AIU75" s="967"/>
      <c r="AIV75" s="967"/>
      <c r="AIW75" s="967"/>
      <c r="AIX75" s="967"/>
      <c r="AIY75" s="967"/>
      <c r="AIZ75" s="967"/>
      <c r="AJA75" s="967"/>
      <c r="AJB75" s="967"/>
      <c r="AJC75" s="967"/>
      <c r="AJD75" s="967"/>
      <c r="AJE75" s="967"/>
      <c r="AJF75" s="967"/>
      <c r="AJG75" s="967"/>
      <c r="AJH75" s="967"/>
      <c r="AJI75" s="967"/>
      <c r="AJJ75" s="967"/>
      <c r="AJK75" s="967"/>
      <c r="AJL75" s="967"/>
      <c r="AJM75" s="967"/>
      <c r="AJN75" s="967"/>
      <c r="AJO75" s="967"/>
      <c r="AJP75" s="967"/>
      <c r="AJQ75" s="967"/>
      <c r="AJR75" s="967"/>
      <c r="AJS75" s="967"/>
      <c r="AJT75" s="967"/>
      <c r="AJU75" s="967"/>
      <c r="AJV75" s="967"/>
      <c r="AJW75" s="967"/>
      <c r="AJX75" s="967"/>
      <c r="AJY75" s="967"/>
      <c r="AJZ75" s="967"/>
      <c r="AKA75" s="967"/>
      <c r="AKB75" s="967"/>
      <c r="AKC75" s="967"/>
      <c r="AKD75" s="967"/>
      <c r="AKE75" s="967"/>
      <c r="AKF75" s="967"/>
      <c r="AKG75" s="967"/>
      <c r="AKH75" s="967"/>
      <c r="AKI75" s="967"/>
      <c r="AKJ75" s="967"/>
      <c r="AKK75" s="967"/>
      <c r="AKL75" s="967"/>
      <c r="AKM75" s="967"/>
      <c r="AKN75" s="967"/>
      <c r="AKO75" s="967"/>
      <c r="AKP75" s="967"/>
      <c r="AKQ75" s="967"/>
      <c r="AKR75" s="967"/>
      <c r="AKS75" s="967"/>
      <c r="AKT75" s="967"/>
      <c r="AKU75" s="967"/>
      <c r="AKV75" s="967"/>
      <c r="AKW75" s="967"/>
      <c r="AKX75" s="967"/>
      <c r="AKY75" s="967"/>
      <c r="AKZ75" s="967"/>
      <c r="ALA75" s="967"/>
      <c r="ALB75" s="967"/>
      <c r="ALC75" s="967"/>
      <c r="ALD75" s="967"/>
      <c r="ALE75" s="967"/>
      <c r="ALF75" s="967"/>
      <c r="ALG75" s="967"/>
      <c r="ALH75" s="967"/>
      <c r="ALI75" s="967"/>
      <c r="ALJ75" s="967"/>
      <c r="ALK75" s="967"/>
      <c r="ALL75" s="967"/>
      <c r="ALM75" s="967"/>
      <c r="ALN75" s="967"/>
      <c r="ALO75" s="967"/>
      <c r="ALP75" s="967"/>
      <c r="ALQ75" s="967"/>
      <c r="ALR75" s="967"/>
      <c r="ALS75" s="967"/>
      <c r="ALT75" s="967"/>
      <c r="ALU75" s="967"/>
      <c r="ALV75" s="967"/>
      <c r="ALW75" s="967"/>
      <c r="ALX75" s="967"/>
      <c r="ALY75" s="967"/>
      <c r="ALZ75" s="967"/>
      <c r="AMA75" s="967"/>
      <c r="AMB75" s="967"/>
      <c r="AMC75" s="967"/>
      <c r="AMD75" s="967"/>
      <c r="AME75" s="967"/>
      <c r="AMF75" s="967"/>
      <c r="AMG75" s="967"/>
      <c r="AMH75" s="967"/>
      <c r="AMI75" s="967"/>
      <c r="AMJ75" s="967"/>
      <c r="AMK75" s="967"/>
      <c r="AML75" s="967"/>
      <c r="AMM75" s="967"/>
      <c r="AMN75" s="967"/>
      <c r="AMO75" s="967"/>
      <c r="AMP75" s="967"/>
      <c r="AMQ75" s="967"/>
      <c r="AMR75" s="967"/>
      <c r="AMS75" s="967"/>
      <c r="AMT75" s="967"/>
      <c r="AMU75" s="967"/>
      <c r="AMV75" s="967"/>
      <c r="AMW75" s="967"/>
      <c r="AMX75" s="967"/>
      <c r="AMY75" s="967"/>
      <c r="AMZ75" s="967"/>
      <c r="ANA75" s="967"/>
      <c r="ANB75" s="967"/>
      <c r="ANC75" s="967"/>
      <c r="AND75" s="967"/>
      <c r="ANE75" s="967"/>
      <c r="ANF75" s="967"/>
      <c r="ANG75" s="967"/>
      <c r="ANH75" s="967"/>
      <c r="ANI75" s="967"/>
      <c r="ANJ75" s="967"/>
      <c r="ANK75" s="967"/>
      <c r="ANL75" s="967"/>
      <c r="ANM75" s="967"/>
      <c r="ANN75" s="967"/>
      <c r="ANO75" s="967"/>
      <c r="ANP75" s="967"/>
      <c r="ANQ75" s="967"/>
      <c r="ANR75" s="967"/>
      <c r="ANS75" s="967"/>
      <c r="ANT75" s="967"/>
      <c r="ANU75" s="967"/>
      <c r="ANV75" s="967"/>
      <c r="ANW75" s="967"/>
      <c r="ANX75" s="967"/>
      <c r="ANY75" s="967"/>
      <c r="ANZ75" s="967"/>
      <c r="AOA75" s="967"/>
      <c r="AOB75" s="967"/>
      <c r="AOC75" s="967"/>
      <c r="AOD75" s="967"/>
      <c r="AOE75" s="967"/>
      <c r="AOF75" s="967"/>
      <c r="AOG75" s="967"/>
      <c r="AOH75" s="967"/>
      <c r="AOI75" s="967"/>
      <c r="AOJ75" s="967"/>
      <c r="AOK75" s="967"/>
      <c r="AOL75" s="967"/>
      <c r="AOM75" s="967"/>
      <c r="AON75" s="967"/>
      <c r="AOO75" s="967"/>
      <c r="AOP75" s="967"/>
      <c r="AOQ75" s="967"/>
      <c r="AOR75" s="967"/>
      <c r="AOS75" s="967"/>
      <c r="AOT75" s="967"/>
      <c r="AOU75" s="967"/>
      <c r="AOV75" s="967"/>
      <c r="AOW75" s="967"/>
      <c r="AOX75" s="967"/>
      <c r="AOY75" s="967"/>
      <c r="AOZ75" s="967"/>
      <c r="APA75" s="967"/>
      <c r="APB75" s="967"/>
      <c r="APC75" s="967"/>
      <c r="APD75" s="967"/>
      <c r="APE75" s="967"/>
      <c r="APF75" s="967"/>
      <c r="APG75" s="967"/>
      <c r="APH75" s="967"/>
      <c r="API75" s="967"/>
      <c r="APJ75" s="967"/>
      <c r="APK75" s="967"/>
      <c r="APL75" s="967"/>
      <c r="APM75" s="967"/>
      <c r="APN75" s="967"/>
      <c r="APO75" s="967"/>
      <c r="APP75" s="967"/>
      <c r="APQ75" s="967"/>
      <c r="APR75" s="967"/>
      <c r="APS75" s="967"/>
      <c r="APT75" s="967"/>
      <c r="APU75" s="967"/>
      <c r="APV75" s="967"/>
      <c r="APW75" s="967"/>
      <c r="APX75" s="967"/>
      <c r="APY75" s="967"/>
      <c r="APZ75" s="967"/>
      <c r="AQA75" s="967"/>
      <c r="AQB75" s="967"/>
      <c r="AQC75" s="967"/>
      <c r="AQD75" s="967"/>
      <c r="AQE75" s="967"/>
      <c r="AQF75" s="967"/>
      <c r="AQG75" s="967"/>
      <c r="AQH75" s="967"/>
      <c r="AQI75" s="967"/>
      <c r="AQJ75" s="967"/>
      <c r="AQK75" s="967"/>
      <c r="AQL75" s="967"/>
      <c r="AQM75" s="967"/>
      <c r="AQN75" s="967"/>
      <c r="AQO75" s="967"/>
      <c r="AQP75" s="967"/>
      <c r="AQQ75" s="967"/>
      <c r="AQR75" s="967"/>
      <c r="AQS75" s="967"/>
      <c r="AQT75" s="967"/>
      <c r="AQU75" s="967"/>
      <c r="AQV75" s="967"/>
      <c r="AQW75" s="967"/>
      <c r="AQX75" s="967"/>
      <c r="AQY75" s="967"/>
      <c r="AQZ75" s="967"/>
      <c r="ARA75" s="967"/>
      <c r="ARB75" s="967"/>
      <c r="ARC75" s="967"/>
      <c r="ARD75" s="967"/>
      <c r="ARE75" s="967"/>
      <c r="ARF75" s="967"/>
      <c r="ARG75" s="967"/>
      <c r="ARH75" s="967"/>
      <c r="ARI75" s="967"/>
      <c r="ARJ75" s="967"/>
      <c r="ARK75" s="967"/>
      <c r="ARL75" s="967"/>
      <c r="ARM75" s="967"/>
      <c r="ARN75" s="967"/>
      <c r="ARO75" s="967"/>
      <c r="ARP75" s="967"/>
      <c r="ARQ75" s="967"/>
      <c r="ARR75" s="967"/>
      <c r="ARS75" s="967"/>
      <c r="ART75" s="967"/>
      <c r="ARU75" s="967"/>
      <c r="ARV75" s="967"/>
      <c r="ARW75" s="967"/>
      <c r="ARX75" s="967"/>
      <c r="ARY75" s="967"/>
      <c r="ARZ75" s="967"/>
      <c r="ASA75" s="967"/>
      <c r="ASB75" s="967"/>
      <c r="ASC75" s="967"/>
      <c r="ASD75" s="967"/>
      <c r="ASE75" s="967"/>
      <c r="ASF75" s="967"/>
      <c r="ASG75" s="967"/>
      <c r="ASH75" s="967"/>
      <c r="ASI75" s="967"/>
      <c r="ASJ75" s="967"/>
      <c r="ASK75" s="967"/>
      <c r="ASL75" s="967"/>
      <c r="ASM75" s="967"/>
      <c r="ASN75" s="967"/>
      <c r="ASO75" s="967"/>
      <c r="ASP75" s="967"/>
      <c r="ASQ75" s="967"/>
      <c r="ASR75" s="967"/>
      <c r="ASS75" s="967"/>
      <c r="AST75" s="967"/>
      <c r="ASU75" s="967"/>
      <c r="ASV75" s="967"/>
      <c r="ASW75" s="967"/>
      <c r="ASX75" s="967"/>
      <c r="ASY75" s="967"/>
      <c r="ASZ75" s="967"/>
      <c r="ATA75" s="967"/>
      <c r="ATB75" s="967"/>
      <c r="ATC75" s="967"/>
      <c r="ATD75" s="967"/>
      <c r="ATE75" s="967"/>
      <c r="ATF75" s="967"/>
      <c r="ATG75" s="967"/>
      <c r="ATH75" s="967"/>
      <c r="ATI75" s="967"/>
      <c r="ATJ75" s="967"/>
      <c r="ATK75" s="967"/>
      <c r="ATL75" s="967"/>
      <c r="ATM75" s="967"/>
      <c r="ATN75" s="967"/>
      <c r="ATO75" s="967"/>
      <c r="ATP75" s="967"/>
      <c r="ATQ75" s="967"/>
      <c r="ATR75" s="967"/>
      <c r="ATS75" s="967"/>
      <c r="ATT75" s="967"/>
      <c r="ATU75" s="967"/>
      <c r="ATV75" s="967"/>
      <c r="ATW75" s="967"/>
      <c r="ATX75" s="967"/>
      <c r="ATY75" s="967"/>
      <c r="ATZ75" s="967"/>
      <c r="AUA75" s="967"/>
      <c r="AUB75" s="967"/>
      <c r="AUC75" s="967"/>
      <c r="AUD75" s="967"/>
      <c r="AUE75" s="967"/>
      <c r="AUF75" s="967"/>
      <c r="AUG75" s="967"/>
      <c r="AUH75" s="967"/>
      <c r="AUI75" s="967"/>
      <c r="AUJ75" s="967"/>
      <c r="AUK75" s="967"/>
      <c r="AUL75" s="967"/>
      <c r="AUM75" s="967"/>
      <c r="AUN75" s="967"/>
      <c r="AUO75" s="967"/>
      <c r="AUP75" s="967"/>
      <c r="AUQ75" s="967"/>
      <c r="AUR75" s="967"/>
      <c r="AUS75" s="967"/>
      <c r="AUT75" s="967"/>
      <c r="AUU75" s="967"/>
      <c r="AUV75" s="967"/>
      <c r="AUW75" s="967"/>
      <c r="AUX75" s="967"/>
      <c r="AUY75" s="967"/>
      <c r="AUZ75" s="967"/>
      <c r="AVA75" s="967"/>
      <c r="AVB75" s="967"/>
      <c r="AVC75" s="967"/>
      <c r="AVD75" s="967"/>
      <c r="AVE75" s="967"/>
      <c r="AVF75" s="967"/>
      <c r="AVG75" s="967"/>
      <c r="AVH75" s="967"/>
      <c r="AVI75" s="967"/>
      <c r="AVJ75" s="967"/>
      <c r="AVK75" s="967"/>
      <c r="AVL75" s="967"/>
      <c r="AVM75" s="967"/>
      <c r="AVN75" s="967"/>
      <c r="AVO75" s="967"/>
      <c r="AVP75" s="967"/>
      <c r="AVQ75" s="967"/>
      <c r="AVR75" s="967"/>
      <c r="AVS75" s="967"/>
      <c r="AVT75" s="967"/>
      <c r="AVU75" s="967"/>
      <c r="AVV75" s="967"/>
      <c r="AVW75" s="967"/>
      <c r="AVX75" s="967"/>
      <c r="AVY75" s="967"/>
      <c r="AVZ75" s="967"/>
      <c r="AWA75" s="967"/>
      <c r="AWB75" s="967"/>
      <c r="AWC75" s="967"/>
      <c r="AWD75" s="967"/>
      <c r="AWE75" s="967"/>
      <c r="AWF75" s="967"/>
      <c r="AWG75" s="967"/>
      <c r="AWH75" s="967"/>
      <c r="AWI75" s="967"/>
      <c r="AWJ75" s="967"/>
      <c r="AWK75" s="967"/>
      <c r="AWL75" s="967"/>
      <c r="AWM75" s="967"/>
      <c r="AWN75" s="967"/>
      <c r="AWO75" s="967"/>
      <c r="AWP75" s="967"/>
      <c r="AWQ75" s="967"/>
      <c r="AWR75" s="967"/>
      <c r="AWS75" s="967"/>
      <c r="AWT75" s="967"/>
      <c r="AWU75" s="967"/>
      <c r="AWV75" s="967"/>
      <c r="AWW75" s="967"/>
      <c r="AWX75" s="967"/>
      <c r="AWY75" s="967"/>
      <c r="AWZ75" s="967"/>
      <c r="AXA75" s="967"/>
      <c r="AXB75" s="967"/>
      <c r="AXC75" s="967"/>
      <c r="AXD75" s="967"/>
      <c r="AXE75" s="967"/>
      <c r="AXF75" s="967"/>
      <c r="AXG75" s="967"/>
      <c r="AXH75" s="967"/>
      <c r="AXI75" s="967"/>
      <c r="AXJ75" s="967"/>
      <c r="AXK75" s="967"/>
      <c r="AXL75" s="967"/>
      <c r="AXM75" s="967"/>
      <c r="AXN75" s="967"/>
      <c r="AXO75" s="967"/>
      <c r="AXP75" s="967"/>
      <c r="AXQ75" s="967"/>
      <c r="AXR75" s="967"/>
      <c r="AXS75" s="967"/>
      <c r="AXT75" s="967"/>
      <c r="AXU75" s="967"/>
      <c r="AXV75" s="967"/>
      <c r="AXW75" s="967"/>
      <c r="AXX75" s="967"/>
      <c r="AXY75" s="967"/>
      <c r="AXZ75" s="967"/>
      <c r="AYA75" s="967"/>
      <c r="AYB75" s="967"/>
      <c r="AYC75" s="967"/>
      <c r="AYD75" s="967"/>
      <c r="AYE75" s="967"/>
      <c r="AYF75" s="967"/>
      <c r="AYG75" s="967"/>
      <c r="AYH75" s="967"/>
      <c r="AYI75" s="967"/>
      <c r="AYJ75" s="967"/>
      <c r="AYK75" s="967"/>
      <c r="AYL75" s="967"/>
      <c r="AYM75" s="967"/>
      <c r="AYN75" s="967"/>
      <c r="AYO75" s="967"/>
      <c r="AYP75" s="967"/>
      <c r="AYQ75" s="967"/>
      <c r="AYR75" s="967"/>
      <c r="AYS75" s="967"/>
      <c r="AYT75" s="967"/>
      <c r="AYU75" s="967"/>
      <c r="AYV75" s="967"/>
      <c r="AYW75" s="967"/>
      <c r="AYX75" s="967"/>
      <c r="AYY75" s="967"/>
      <c r="AYZ75" s="967"/>
      <c r="AZA75" s="967"/>
      <c r="AZB75" s="967"/>
      <c r="AZC75" s="967"/>
      <c r="AZD75" s="967"/>
      <c r="AZE75" s="967"/>
      <c r="AZF75" s="967"/>
      <c r="AZG75" s="967"/>
      <c r="AZH75" s="967"/>
      <c r="AZI75" s="967"/>
      <c r="AZJ75" s="967"/>
      <c r="AZK75" s="967"/>
      <c r="AZL75" s="967"/>
      <c r="AZM75" s="967"/>
      <c r="AZN75" s="967"/>
      <c r="AZO75" s="967"/>
      <c r="AZP75" s="967"/>
      <c r="AZQ75" s="967"/>
      <c r="AZR75" s="967"/>
      <c r="AZS75" s="967"/>
      <c r="AZT75" s="967"/>
      <c r="AZU75" s="967"/>
      <c r="AZV75" s="967"/>
      <c r="AZW75" s="967"/>
      <c r="AZX75" s="967"/>
      <c r="AZY75" s="967"/>
      <c r="AZZ75" s="967"/>
      <c r="BAA75" s="967"/>
      <c r="BAB75" s="967"/>
      <c r="BAC75" s="967"/>
      <c r="BAD75" s="967"/>
      <c r="BAE75" s="967"/>
      <c r="BAF75" s="967"/>
      <c r="BAG75" s="967"/>
      <c r="BAH75" s="967"/>
      <c r="BAI75" s="967"/>
      <c r="BAJ75" s="967"/>
      <c r="BAK75" s="967"/>
      <c r="BAL75" s="967"/>
      <c r="BAM75" s="967"/>
      <c r="BAN75" s="967"/>
      <c r="BAO75" s="967"/>
      <c r="BAP75" s="967"/>
      <c r="BAQ75" s="967"/>
      <c r="BAR75" s="967"/>
      <c r="BAS75" s="967"/>
      <c r="BAT75" s="967"/>
      <c r="BAU75" s="967"/>
      <c r="BAV75" s="967"/>
      <c r="BAW75" s="967"/>
      <c r="BAX75" s="967"/>
      <c r="BAY75" s="967"/>
      <c r="BAZ75" s="967"/>
      <c r="BBA75" s="967"/>
      <c r="BBB75" s="967"/>
      <c r="BBC75" s="967"/>
      <c r="BBD75" s="967"/>
      <c r="BBE75" s="967"/>
      <c r="BBF75" s="967"/>
      <c r="BBG75" s="967"/>
      <c r="BBH75" s="967"/>
      <c r="BBI75" s="967"/>
      <c r="BBJ75" s="967"/>
      <c r="BBK75" s="967"/>
      <c r="BBL75" s="967"/>
      <c r="BBM75" s="967"/>
      <c r="BBN75" s="967"/>
      <c r="BBO75" s="967"/>
      <c r="BBP75" s="967"/>
      <c r="BBQ75" s="967"/>
      <c r="BBR75" s="967"/>
      <c r="BBS75" s="967"/>
      <c r="BBT75" s="967"/>
      <c r="BBU75" s="967"/>
      <c r="BBV75" s="967"/>
      <c r="BBW75" s="967"/>
      <c r="BBX75" s="967"/>
      <c r="BBY75" s="967"/>
      <c r="BBZ75" s="967"/>
      <c r="BCA75" s="967"/>
      <c r="BCB75" s="967"/>
      <c r="BCC75" s="967"/>
      <c r="BCD75" s="967"/>
      <c r="BCE75" s="967"/>
      <c r="BCF75" s="967"/>
      <c r="BCG75" s="967"/>
      <c r="BCH75" s="967"/>
      <c r="BCI75" s="967"/>
      <c r="BCJ75" s="967"/>
      <c r="BCK75" s="967"/>
      <c r="BCL75" s="967"/>
      <c r="BCM75" s="967"/>
      <c r="BCN75" s="967"/>
      <c r="BCO75" s="967"/>
      <c r="BCP75" s="967"/>
      <c r="BCQ75" s="967"/>
      <c r="BCR75" s="967"/>
      <c r="BCS75" s="967"/>
      <c r="BCT75" s="967"/>
      <c r="BCU75" s="967"/>
      <c r="BCV75" s="967"/>
      <c r="BCW75" s="967"/>
      <c r="BCX75" s="967"/>
      <c r="BCY75" s="967"/>
      <c r="BCZ75" s="967"/>
      <c r="BDA75" s="967"/>
      <c r="BDB75" s="967"/>
      <c r="BDC75" s="967"/>
      <c r="BDD75" s="967"/>
      <c r="BDE75" s="967"/>
      <c r="BDF75" s="967"/>
      <c r="BDG75" s="967"/>
      <c r="BDH75" s="967"/>
      <c r="BDI75" s="967"/>
      <c r="BDJ75" s="967"/>
      <c r="BDK75" s="967"/>
      <c r="BDL75" s="967"/>
      <c r="BDM75" s="967"/>
      <c r="BDN75" s="967"/>
      <c r="BDO75" s="967"/>
      <c r="BDP75" s="967"/>
      <c r="BDQ75" s="967"/>
      <c r="BDR75" s="967"/>
      <c r="BDS75" s="967"/>
      <c r="BDT75" s="967"/>
      <c r="BDU75" s="967"/>
      <c r="BDV75" s="967"/>
      <c r="BDW75" s="967"/>
      <c r="BDX75" s="967"/>
      <c r="BDY75" s="967"/>
      <c r="BDZ75" s="967"/>
      <c r="BEA75" s="967"/>
      <c r="BEB75" s="967"/>
      <c r="BEC75" s="967"/>
      <c r="BED75" s="967"/>
      <c r="BEE75" s="967"/>
      <c r="BEF75" s="967"/>
      <c r="BEG75" s="967"/>
      <c r="BEH75" s="967"/>
      <c r="BEI75" s="967"/>
      <c r="BEJ75" s="967"/>
      <c r="BEK75" s="967"/>
      <c r="BEL75" s="967"/>
      <c r="BEM75" s="967"/>
      <c r="BEN75" s="967"/>
      <c r="BEO75" s="967"/>
      <c r="BEP75" s="967"/>
      <c r="BEQ75" s="967"/>
      <c r="BER75" s="967"/>
      <c r="BES75" s="967"/>
      <c r="BET75" s="967"/>
      <c r="BEU75" s="967"/>
      <c r="BEV75" s="967"/>
      <c r="BEW75" s="967"/>
      <c r="BEX75" s="967"/>
      <c r="BEY75" s="967"/>
      <c r="BEZ75" s="967"/>
      <c r="BFA75" s="967"/>
      <c r="BFB75" s="967"/>
      <c r="BFC75" s="967"/>
      <c r="BFD75" s="967"/>
      <c r="BFE75" s="967"/>
      <c r="BFF75" s="967"/>
      <c r="BFG75" s="967"/>
      <c r="BFH75" s="967"/>
      <c r="BFI75" s="967"/>
      <c r="BFJ75" s="967"/>
      <c r="BFK75" s="967"/>
      <c r="BFL75" s="967"/>
      <c r="BFM75" s="967"/>
      <c r="BFN75" s="967"/>
      <c r="BFO75" s="967"/>
      <c r="BFP75" s="967"/>
      <c r="BFQ75" s="967"/>
      <c r="BFR75" s="967"/>
      <c r="BFS75" s="967"/>
      <c r="BFT75" s="967"/>
      <c r="BFU75" s="967"/>
      <c r="BFV75" s="967"/>
      <c r="BFW75" s="967"/>
      <c r="BFX75" s="967"/>
      <c r="BFY75" s="967"/>
      <c r="BFZ75" s="967"/>
      <c r="BGA75" s="967"/>
      <c r="BGB75" s="967"/>
      <c r="BGC75" s="967"/>
      <c r="BGD75" s="967"/>
      <c r="BGE75" s="967"/>
      <c r="BGF75" s="967"/>
      <c r="BGG75" s="967"/>
      <c r="BGH75" s="967"/>
      <c r="BGI75" s="967"/>
      <c r="BGJ75" s="967"/>
      <c r="BGK75" s="967"/>
      <c r="BGL75" s="967"/>
      <c r="BGM75" s="967"/>
      <c r="BGN75" s="967"/>
      <c r="BGO75" s="967"/>
      <c r="BGP75" s="967"/>
      <c r="BGQ75" s="967"/>
      <c r="BGR75" s="967"/>
      <c r="BGS75" s="967"/>
      <c r="BGT75" s="967"/>
      <c r="BGU75" s="967"/>
      <c r="BGV75" s="967"/>
      <c r="BGW75" s="967"/>
      <c r="BGX75" s="967"/>
      <c r="BGY75" s="967"/>
      <c r="BGZ75" s="967"/>
      <c r="BHA75" s="967"/>
      <c r="BHB75" s="967"/>
      <c r="BHC75" s="967"/>
      <c r="BHD75" s="967"/>
      <c r="BHE75" s="967"/>
      <c r="BHF75" s="967"/>
      <c r="BHG75" s="967"/>
      <c r="BHH75" s="967"/>
      <c r="BHI75" s="967"/>
      <c r="BHJ75" s="967"/>
      <c r="BHK75" s="967"/>
      <c r="BHL75" s="967"/>
      <c r="BHM75" s="967"/>
      <c r="BHN75" s="967"/>
      <c r="BHO75" s="967"/>
      <c r="BHP75" s="967"/>
      <c r="BHQ75" s="967"/>
      <c r="BHR75" s="967"/>
      <c r="BHS75" s="967"/>
      <c r="BHT75" s="967"/>
      <c r="BHU75" s="967"/>
      <c r="BHV75" s="967"/>
      <c r="BHW75" s="967"/>
      <c r="BHX75" s="967"/>
      <c r="BHY75" s="967"/>
      <c r="BHZ75" s="967"/>
      <c r="BIA75" s="967"/>
      <c r="BIB75" s="967"/>
      <c r="BIC75" s="967"/>
      <c r="BID75" s="967"/>
      <c r="BIE75" s="967"/>
      <c r="BIF75" s="967"/>
      <c r="BIG75" s="967"/>
      <c r="BIH75" s="967"/>
      <c r="BII75" s="967"/>
      <c r="BIJ75" s="967"/>
      <c r="BIK75" s="967"/>
      <c r="BIL75" s="967"/>
      <c r="BIM75" s="967"/>
      <c r="BIN75" s="967"/>
      <c r="BIO75" s="967"/>
      <c r="BIP75" s="967"/>
      <c r="BIQ75" s="967"/>
      <c r="BIR75" s="967"/>
      <c r="BIS75" s="967"/>
      <c r="BIT75" s="967"/>
      <c r="BIU75" s="967"/>
      <c r="BIV75" s="967"/>
      <c r="BIW75" s="967"/>
      <c r="BIX75" s="967"/>
      <c r="BIY75" s="967"/>
      <c r="BIZ75" s="967"/>
      <c r="BJA75" s="967"/>
      <c r="BJB75" s="967"/>
      <c r="BJC75" s="967"/>
      <c r="BJD75" s="967"/>
      <c r="BJE75" s="967"/>
      <c r="BJF75" s="967"/>
      <c r="BJG75" s="967"/>
      <c r="BJH75" s="967"/>
      <c r="BJI75" s="967"/>
      <c r="BJJ75" s="967"/>
      <c r="BJK75" s="967"/>
      <c r="BJL75" s="967"/>
      <c r="BJM75" s="967"/>
      <c r="BJN75" s="967"/>
      <c r="BJO75" s="967"/>
      <c r="BJP75" s="967"/>
      <c r="BJQ75" s="967"/>
      <c r="BJR75" s="967"/>
      <c r="BJS75" s="967"/>
      <c r="BJT75" s="967"/>
      <c r="BJU75" s="967"/>
      <c r="BJV75" s="967"/>
      <c r="BJW75" s="967"/>
      <c r="BJX75" s="967"/>
      <c r="BJY75" s="967"/>
      <c r="BJZ75" s="967"/>
      <c r="BKA75" s="967"/>
      <c r="BKB75" s="967"/>
      <c r="BKC75" s="967"/>
      <c r="BKD75" s="967"/>
      <c r="BKE75" s="967"/>
      <c r="BKF75" s="967"/>
      <c r="BKG75" s="967"/>
      <c r="BKH75" s="967"/>
      <c r="BKI75" s="967"/>
      <c r="BKJ75" s="967"/>
      <c r="BKK75" s="967"/>
      <c r="BKL75" s="967"/>
      <c r="BKM75" s="967"/>
      <c r="BKN75" s="967"/>
      <c r="BKO75" s="967"/>
      <c r="BKP75" s="967"/>
      <c r="BKQ75" s="967"/>
      <c r="BKR75" s="967"/>
      <c r="BKS75" s="967"/>
      <c r="BKT75" s="967"/>
      <c r="BKU75" s="967"/>
      <c r="BKV75" s="967"/>
      <c r="BKW75" s="967"/>
      <c r="BKX75" s="967"/>
      <c r="BKY75" s="967"/>
      <c r="BKZ75" s="967"/>
      <c r="BLA75" s="967"/>
      <c r="BLB75" s="967"/>
      <c r="BLC75" s="967"/>
      <c r="BLD75" s="967"/>
      <c r="BLE75" s="967"/>
      <c r="BLF75" s="967"/>
      <c r="BLG75" s="967"/>
      <c r="BLH75" s="967"/>
      <c r="BLI75" s="967"/>
      <c r="BLJ75" s="967"/>
      <c r="BLK75" s="967"/>
      <c r="BLL75" s="967"/>
      <c r="BLM75" s="967"/>
      <c r="BLN75" s="967"/>
      <c r="BLO75" s="967"/>
      <c r="BLP75" s="967"/>
      <c r="BLQ75" s="967"/>
      <c r="BLR75" s="967"/>
      <c r="BLS75" s="967"/>
      <c r="BLT75" s="967"/>
      <c r="BLU75" s="967"/>
      <c r="BLV75" s="967"/>
      <c r="BLW75" s="967"/>
      <c r="BLX75" s="967"/>
      <c r="BLY75" s="967"/>
      <c r="BLZ75" s="967"/>
      <c r="BMA75" s="967"/>
      <c r="BMB75" s="967"/>
      <c r="BMC75" s="967"/>
      <c r="BMD75" s="967"/>
      <c r="BME75" s="967"/>
      <c r="BMF75" s="967"/>
      <c r="BMG75" s="967"/>
      <c r="BMH75" s="967"/>
      <c r="BMI75" s="967"/>
      <c r="BMJ75" s="967"/>
      <c r="BMK75" s="967"/>
      <c r="BML75" s="967"/>
      <c r="BMM75" s="967"/>
      <c r="BMN75" s="967"/>
      <c r="BMO75" s="967"/>
      <c r="BMP75" s="967"/>
      <c r="BMQ75" s="967"/>
      <c r="BMR75" s="967"/>
      <c r="BMS75" s="967"/>
      <c r="BMT75" s="967"/>
      <c r="BMU75" s="967"/>
      <c r="BMV75" s="967"/>
      <c r="BMW75" s="967"/>
      <c r="BMX75" s="967"/>
      <c r="BMY75" s="967"/>
      <c r="BMZ75" s="967"/>
      <c r="BNA75" s="967"/>
      <c r="BNB75" s="967"/>
      <c r="BNC75" s="967"/>
      <c r="BND75" s="967"/>
      <c r="BNE75" s="967"/>
      <c r="BNF75" s="967"/>
      <c r="BNG75" s="967"/>
      <c r="BNH75" s="967"/>
      <c r="BNI75" s="967"/>
      <c r="BNJ75" s="967"/>
      <c r="BNK75" s="967"/>
      <c r="BNL75" s="967"/>
      <c r="BNM75" s="967"/>
      <c r="BNN75" s="967"/>
      <c r="BNO75" s="967"/>
      <c r="BNP75" s="967"/>
      <c r="BNQ75" s="967"/>
      <c r="BNR75" s="967"/>
      <c r="BNS75" s="967"/>
      <c r="BNT75" s="967"/>
      <c r="BNU75" s="967"/>
      <c r="BNV75" s="967"/>
      <c r="BNW75" s="967"/>
      <c r="BNX75" s="967"/>
      <c r="BNY75" s="967"/>
      <c r="BNZ75" s="967"/>
      <c r="BOA75" s="967"/>
      <c r="BOB75" s="967"/>
      <c r="BOC75" s="967"/>
      <c r="BOD75" s="967"/>
      <c r="BOE75" s="967"/>
      <c r="BOF75" s="967"/>
      <c r="BOG75" s="967"/>
      <c r="BOH75" s="967"/>
      <c r="BOI75" s="967"/>
      <c r="BOJ75" s="967"/>
      <c r="BOK75" s="967"/>
      <c r="BOL75" s="967"/>
      <c r="BOM75" s="967"/>
      <c r="BON75" s="967"/>
      <c r="BOO75" s="967"/>
      <c r="BOP75" s="967"/>
      <c r="BOQ75" s="967"/>
      <c r="BOR75" s="967"/>
      <c r="BOS75" s="967"/>
      <c r="BOT75" s="967"/>
      <c r="BOU75" s="967"/>
      <c r="BOV75" s="967"/>
      <c r="BOW75" s="967"/>
      <c r="BOX75" s="967"/>
      <c r="BOY75" s="967"/>
      <c r="BOZ75" s="967"/>
      <c r="BPA75" s="967"/>
      <c r="BPB75" s="967"/>
      <c r="BPC75" s="967"/>
      <c r="BPD75" s="967"/>
      <c r="BPE75" s="967"/>
      <c r="BPF75" s="967"/>
      <c r="BPG75" s="967"/>
      <c r="BPH75" s="967"/>
      <c r="BPI75" s="967"/>
      <c r="BPJ75" s="967"/>
      <c r="BPK75" s="967"/>
      <c r="BPL75" s="967"/>
      <c r="BPM75" s="967"/>
      <c r="BPN75" s="967"/>
      <c r="BPO75" s="967"/>
      <c r="BPP75" s="967"/>
      <c r="BPQ75" s="967"/>
      <c r="BPR75" s="967"/>
      <c r="BPS75" s="967"/>
      <c r="BPT75" s="967"/>
      <c r="BPU75" s="967"/>
      <c r="BPV75" s="967"/>
      <c r="BPW75" s="967"/>
      <c r="BPX75" s="967"/>
      <c r="BPY75" s="967"/>
      <c r="BPZ75" s="967"/>
      <c r="BQA75" s="967"/>
      <c r="BQB75" s="967"/>
      <c r="BQC75" s="967"/>
      <c r="BQD75" s="967"/>
      <c r="BQE75" s="967"/>
      <c r="BQF75" s="967"/>
      <c r="BQG75" s="967"/>
      <c r="BQH75" s="967"/>
      <c r="BQI75" s="967"/>
      <c r="BQJ75" s="967"/>
      <c r="BQK75" s="967"/>
      <c r="BQL75" s="967"/>
      <c r="BQM75" s="967"/>
      <c r="BQN75" s="967"/>
      <c r="BQO75" s="967"/>
      <c r="BQP75" s="967"/>
      <c r="BQQ75" s="967"/>
      <c r="BQR75" s="967"/>
      <c r="BQS75" s="967"/>
      <c r="BQT75" s="967"/>
      <c r="BQU75" s="967"/>
      <c r="BQV75" s="967"/>
      <c r="BQW75" s="967"/>
      <c r="BQX75" s="967"/>
      <c r="BQY75" s="967"/>
      <c r="BQZ75" s="967"/>
      <c r="BRA75" s="967"/>
      <c r="BRB75" s="967"/>
      <c r="BRC75" s="967"/>
      <c r="BRD75" s="967"/>
      <c r="BRE75" s="967"/>
      <c r="BRF75" s="967"/>
      <c r="BRG75" s="967"/>
      <c r="BRH75" s="967"/>
      <c r="BRI75" s="967"/>
      <c r="BRJ75" s="967"/>
      <c r="BRK75" s="967"/>
      <c r="BRL75" s="967"/>
      <c r="BRM75" s="967"/>
      <c r="BRN75" s="967"/>
      <c r="BRO75" s="967"/>
      <c r="BRP75" s="967"/>
      <c r="BRQ75" s="967"/>
      <c r="BRR75" s="967"/>
      <c r="BRS75" s="967"/>
      <c r="BRT75" s="967"/>
      <c r="BRU75" s="967"/>
      <c r="BRV75" s="967"/>
      <c r="BRW75" s="967"/>
      <c r="BRX75" s="967"/>
      <c r="BRY75" s="967"/>
      <c r="BRZ75" s="967"/>
      <c r="BSA75" s="967"/>
      <c r="BSB75" s="967"/>
      <c r="BSC75" s="967"/>
      <c r="BSD75" s="967"/>
      <c r="BSE75" s="967"/>
      <c r="BSF75" s="967"/>
      <c r="BSG75" s="967"/>
      <c r="BSH75" s="967"/>
      <c r="BSI75" s="967"/>
      <c r="BSJ75" s="967"/>
      <c r="BSK75" s="967"/>
      <c r="BSL75" s="967"/>
      <c r="BSM75" s="967"/>
      <c r="BSN75" s="967"/>
      <c r="BSO75" s="967"/>
      <c r="BSP75" s="967"/>
      <c r="BSQ75" s="967"/>
      <c r="BSR75" s="967"/>
      <c r="BSS75" s="967"/>
      <c r="BST75" s="967"/>
      <c r="BSU75" s="967"/>
      <c r="BSV75" s="967"/>
      <c r="BSW75" s="967"/>
      <c r="BSX75" s="967"/>
      <c r="BSY75" s="967"/>
      <c r="BSZ75" s="967"/>
      <c r="BTA75" s="967"/>
      <c r="BTB75" s="967"/>
      <c r="BTC75" s="967"/>
      <c r="BTD75" s="967"/>
      <c r="BTE75" s="967"/>
      <c r="BTF75" s="967"/>
      <c r="BTG75" s="967"/>
      <c r="BTH75" s="967"/>
      <c r="BTI75" s="967"/>
      <c r="BTJ75" s="967"/>
      <c r="BTK75" s="967"/>
      <c r="BTL75" s="967"/>
      <c r="BTM75" s="967"/>
      <c r="BTN75" s="967"/>
      <c r="BTO75" s="967"/>
      <c r="BTP75" s="967"/>
      <c r="BTQ75" s="967"/>
      <c r="BTR75" s="967"/>
      <c r="BTS75" s="967"/>
      <c r="BTT75" s="967"/>
      <c r="BTU75" s="967"/>
      <c r="BTV75" s="967"/>
      <c r="BTW75" s="967"/>
      <c r="BTX75" s="967"/>
      <c r="BTY75" s="967"/>
      <c r="BTZ75" s="967"/>
      <c r="BUA75" s="967"/>
      <c r="BUB75" s="967"/>
      <c r="BUC75" s="967"/>
      <c r="BUD75" s="967"/>
      <c r="BUE75" s="967"/>
      <c r="BUF75" s="967"/>
      <c r="BUG75" s="967"/>
      <c r="BUH75" s="967"/>
      <c r="BUI75" s="967"/>
      <c r="BUJ75" s="967"/>
      <c r="BUK75" s="967"/>
      <c r="BUL75" s="967"/>
      <c r="BUM75" s="967"/>
      <c r="BUN75" s="967"/>
      <c r="BUO75" s="967"/>
      <c r="BUP75" s="967"/>
      <c r="BUQ75" s="967"/>
      <c r="BUR75" s="967"/>
      <c r="BUS75" s="967"/>
      <c r="BUT75" s="967"/>
      <c r="BUU75" s="967"/>
      <c r="BUV75" s="967"/>
      <c r="BUW75" s="967"/>
      <c r="BUX75" s="967"/>
      <c r="BUY75" s="967"/>
      <c r="BUZ75" s="967"/>
      <c r="BVA75" s="967"/>
      <c r="BVB75" s="967"/>
      <c r="BVC75" s="967"/>
      <c r="BVD75" s="967"/>
      <c r="BVE75" s="967"/>
      <c r="BVF75" s="967"/>
      <c r="BVG75" s="967"/>
      <c r="BVH75" s="967"/>
      <c r="BVI75" s="967"/>
      <c r="BVJ75" s="967"/>
      <c r="BVK75" s="967"/>
      <c r="BVL75" s="967"/>
      <c r="BVM75" s="967"/>
      <c r="BVN75" s="967"/>
      <c r="BVO75" s="967"/>
      <c r="BVP75" s="967"/>
      <c r="BVQ75" s="967"/>
      <c r="BVR75" s="967"/>
      <c r="BVS75" s="967"/>
      <c r="BVT75" s="967"/>
      <c r="BVU75" s="967"/>
      <c r="BVV75" s="967"/>
      <c r="BVW75" s="967"/>
      <c r="BVX75" s="967"/>
      <c r="BVY75" s="967"/>
      <c r="BVZ75" s="967"/>
      <c r="BWA75" s="967"/>
      <c r="BWB75" s="967"/>
      <c r="BWC75" s="967"/>
      <c r="BWD75" s="967"/>
      <c r="BWE75" s="967"/>
      <c r="BWF75" s="967"/>
      <c r="BWG75" s="967"/>
      <c r="BWH75" s="967"/>
      <c r="BWI75" s="967"/>
      <c r="BWJ75" s="967"/>
      <c r="BWK75" s="967"/>
      <c r="BWL75" s="967"/>
      <c r="BWM75" s="967"/>
      <c r="BWN75" s="967"/>
      <c r="BWO75" s="967"/>
      <c r="BWP75" s="967"/>
      <c r="BWQ75" s="967"/>
      <c r="BWR75" s="967"/>
      <c r="BWS75" s="967"/>
      <c r="BWT75" s="967"/>
      <c r="BWU75" s="967"/>
      <c r="BWV75" s="967"/>
      <c r="BWW75" s="967"/>
      <c r="BWX75" s="967"/>
      <c r="BWY75" s="967"/>
      <c r="BWZ75" s="967"/>
      <c r="BXA75" s="967"/>
      <c r="BXB75" s="967"/>
      <c r="BXC75" s="967"/>
      <c r="BXD75" s="967"/>
      <c r="BXE75" s="967"/>
      <c r="BXF75" s="967"/>
      <c r="BXG75" s="967"/>
      <c r="BXH75" s="967"/>
      <c r="BXI75" s="967"/>
      <c r="BXJ75" s="967"/>
      <c r="BXK75" s="967"/>
      <c r="BXL75" s="967"/>
      <c r="BXM75" s="967"/>
      <c r="BXN75" s="967"/>
      <c r="BXO75" s="967"/>
      <c r="BXP75" s="967"/>
      <c r="BXQ75" s="967"/>
      <c r="BXR75" s="967"/>
      <c r="BXS75" s="967"/>
      <c r="BXT75" s="967"/>
      <c r="BXU75" s="967"/>
      <c r="BXV75" s="967"/>
      <c r="BXW75" s="967"/>
      <c r="BXX75" s="967"/>
      <c r="BXY75" s="967"/>
      <c r="BXZ75" s="967"/>
      <c r="BYA75" s="967"/>
      <c r="BYB75" s="967"/>
      <c r="BYC75" s="967"/>
      <c r="BYD75" s="967"/>
      <c r="BYE75" s="967"/>
      <c r="BYF75" s="967"/>
      <c r="BYG75" s="967"/>
      <c r="BYH75" s="967"/>
      <c r="BYI75" s="967"/>
      <c r="BYJ75" s="967"/>
      <c r="BYK75" s="967"/>
      <c r="BYL75" s="967"/>
      <c r="BYM75" s="967"/>
      <c r="BYN75" s="967"/>
      <c r="BYO75" s="967"/>
      <c r="BYP75" s="967"/>
      <c r="BYQ75" s="967"/>
      <c r="BYR75" s="967"/>
      <c r="BYS75" s="967"/>
      <c r="BYT75" s="967"/>
      <c r="BYU75" s="967"/>
      <c r="BYV75" s="967"/>
      <c r="BYW75" s="967"/>
      <c r="BYX75" s="967"/>
      <c r="BYY75" s="967"/>
      <c r="BYZ75" s="967"/>
      <c r="BZA75" s="967"/>
      <c r="BZB75" s="967"/>
      <c r="BZC75" s="967"/>
      <c r="BZD75" s="967"/>
      <c r="BZE75" s="967"/>
      <c r="BZF75" s="967"/>
      <c r="BZG75" s="967"/>
      <c r="BZH75" s="967"/>
      <c r="BZI75" s="967"/>
      <c r="BZJ75" s="967"/>
      <c r="BZK75" s="967"/>
      <c r="BZL75" s="967"/>
      <c r="BZM75" s="967"/>
      <c r="BZN75" s="967"/>
      <c r="BZO75" s="967"/>
      <c r="BZP75" s="967"/>
      <c r="BZQ75" s="967"/>
      <c r="BZR75" s="967"/>
      <c r="BZS75" s="967"/>
      <c r="BZT75" s="967"/>
      <c r="BZU75" s="967"/>
      <c r="BZV75" s="967"/>
      <c r="BZW75" s="967"/>
      <c r="BZX75" s="967"/>
      <c r="BZY75" s="967"/>
      <c r="BZZ75" s="967"/>
      <c r="CAA75" s="967"/>
      <c r="CAB75" s="967"/>
      <c r="CAC75" s="967"/>
      <c r="CAD75" s="967"/>
      <c r="CAE75" s="967"/>
      <c r="CAF75" s="967"/>
      <c r="CAG75" s="967"/>
      <c r="CAH75" s="967"/>
      <c r="CAI75" s="967"/>
      <c r="CAJ75" s="967"/>
      <c r="CAK75" s="967"/>
      <c r="CAL75" s="967"/>
      <c r="CAM75" s="967"/>
      <c r="CAN75" s="967"/>
      <c r="CAO75" s="967"/>
      <c r="CAP75" s="967"/>
      <c r="CAQ75" s="967"/>
      <c r="CAR75" s="967"/>
      <c r="CAS75" s="967"/>
      <c r="CAT75" s="967"/>
      <c r="CAU75" s="967"/>
      <c r="CAV75" s="967"/>
      <c r="CAW75" s="967"/>
      <c r="CAX75" s="967"/>
      <c r="CAY75" s="967"/>
      <c r="CAZ75" s="967"/>
      <c r="CBA75" s="967"/>
      <c r="CBB75" s="967"/>
      <c r="CBC75" s="967"/>
      <c r="CBD75" s="967"/>
      <c r="CBE75" s="967"/>
      <c r="CBF75" s="967"/>
      <c r="CBG75" s="967"/>
      <c r="CBH75" s="967"/>
      <c r="CBI75" s="967"/>
      <c r="CBJ75" s="967"/>
      <c r="CBK75" s="967"/>
      <c r="CBL75" s="967"/>
      <c r="CBM75" s="967"/>
      <c r="CBN75" s="967"/>
      <c r="CBO75" s="967"/>
      <c r="CBP75" s="967"/>
      <c r="CBQ75" s="967"/>
      <c r="CBR75" s="967"/>
      <c r="CBS75" s="967"/>
      <c r="CBT75" s="967"/>
      <c r="CBU75" s="967"/>
      <c r="CBV75" s="967"/>
      <c r="CBW75" s="967"/>
      <c r="CBX75" s="967"/>
      <c r="CBY75" s="967"/>
      <c r="CBZ75" s="967"/>
      <c r="CCA75" s="967"/>
      <c r="CCB75" s="967"/>
      <c r="CCC75" s="967"/>
      <c r="CCD75" s="967"/>
      <c r="CCE75" s="967"/>
      <c r="CCF75" s="967"/>
      <c r="CCG75" s="967"/>
      <c r="CCH75" s="967"/>
      <c r="CCI75" s="967"/>
      <c r="CCJ75" s="967"/>
      <c r="CCK75" s="967"/>
      <c r="CCL75" s="967"/>
      <c r="CCM75" s="967"/>
      <c r="CCN75" s="967"/>
      <c r="CCO75" s="967"/>
      <c r="CCP75" s="967"/>
      <c r="CCQ75" s="967"/>
      <c r="CCR75" s="967"/>
      <c r="CCS75" s="967"/>
      <c r="CCT75" s="967"/>
      <c r="CCU75" s="967"/>
      <c r="CCV75" s="967"/>
      <c r="CCW75" s="967"/>
      <c r="CCX75" s="967"/>
      <c r="CCY75" s="967"/>
      <c r="CCZ75" s="967"/>
      <c r="CDA75" s="967"/>
      <c r="CDB75" s="967"/>
      <c r="CDC75" s="967"/>
      <c r="CDD75" s="967"/>
      <c r="CDE75" s="967"/>
      <c r="CDF75" s="967"/>
      <c r="CDG75" s="967"/>
      <c r="CDH75" s="967"/>
      <c r="CDI75" s="967"/>
      <c r="CDJ75" s="967"/>
      <c r="CDK75" s="967"/>
      <c r="CDL75" s="967"/>
      <c r="CDM75" s="967"/>
      <c r="CDN75" s="967"/>
      <c r="CDO75" s="967"/>
      <c r="CDP75" s="967"/>
      <c r="CDQ75" s="967"/>
      <c r="CDR75" s="967"/>
      <c r="CDS75" s="967"/>
      <c r="CDT75" s="967"/>
      <c r="CDU75" s="967"/>
      <c r="CDV75" s="967"/>
      <c r="CDW75" s="967"/>
      <c r="CDX75" s="967"/>
      <c r="CDY75" s="967"/>
      <c r="CDZ75" s="967"/>
      <c r="CEA75" s="967"/>
      <c r="CEB75" s="967"/>
      <c r="CEC75" s="967"/>
      <c r="CED75" s="967"/>
      <c r="CEE75" s="967"/>
      <c r="CEF75" s="967"/>
      <c r="CEG75" s="967"/>
      <c r="CEH75" s="967"/>
      <c r="CEI75" s="967"/>
      <c r="CEJ75" s="967"/>
      <c r="CEK75" s="967"/>
      <c r="CEL75" s="967"/>
      <c r="CEM75" s="967"/>
      <c r="CEN75" s="967"/>
      <c r="CEO75" s="967"/>
      <c r="CEP75" s="967"/>
      <c r="CEQ75" s="967"/>
      <c r="CER75" s="967"/>
      <c r="CES75" s="967"/>
      <c r="CET75" s="967"/>
      <c r="CEU75" s="967"/>
      <c r="CEV75" s="967"/>
      <c r="CEW75" s="967"/>
      <c r="CEX75" s="967"/>
      <c r="CEY75" s="967"/>
      <c r="CEZ75" s="967"/>
      <c r="CFA75" s="967"/>
      <c r="CFB75" s="967"/>
      <c r="CFC75" s="967"/>
      <c r="CFD75" s="967"/>
      <c r="CFE75" s="967"/>
      <c r="CFF75" s="967"/>
      <c r="CFG75" s="967"/>
      <c r="CFH75" s="967"/>
      <c r="CFI75" s="967"/>
      <c r="CFJ75" s="967"/>
      <c r="CFK75" s="967"/>
      <c r="CFL75" s="967"/>
      <c r="CFM75" s="967"/>
      <c r="CFN75" s="967"/>
      <c r="CFO75" s="967"/>
      <c r="CFP75" s="967"/>
      <c r="CFQ75" s="967"/>
      <c r="CFR75" s="967"/>
      <c r="CFS75" s="967"/>
      <c r="CFT75" s="967"/>
      <c r="CFU75" s="967"/>
      <c r="CFV75" s="967"/>
      <c r="CFW75" s="967"/>
      <c r="CFX75" s="967"/>
      <c r="CFY75" s="967"/>
      <c r="CFZ75" s="967"/>
      <c r="CGA75" s="967"/>
      <c r="CGB75" s="967"/>
      <c r="CGC75" s="967"/>
      <c r="CGD75" s="967"/>
      <c r="CGE75" s="967"/>
      <c r="CGF75" s="967"/>
      <c r="CGG75" s="967"/>
      <c r="CGH75" s="967"/>
      <c r="CGI75" s="967"/>
      <c r="CGJ75" s="967"/>
      <c r="CGK75" s="967"/>
      <c r="CGL75" s="967"/>
      <c r="CGM75" s="967"/>
      <c r="CGN75" s="967"/>
      <c r="CGO75" s="967"/>
      <c r="CGP75" s="967"/>
      <c r="CGQ75" s="967"/>
      <c r="CGR75" s="967"/>
      <c r="CGS75" s="967"/>
      <c r="CGT75" s="967"/>
      <c r="CGU75" s="967"/>
      <c r="CGV75" s="967"/>
      <c r="CGW75" s="967"/>
      <c r="CGX75" s="967"/>
      <c r="CGY75" s="967"/>
      <c r="CGZ75" s="967"/>
      <c r="CHA75" s="967"/>
      <c r="CHB75" s="967"/>
      <c r="CHC75" s="967"/>
      <c r="CHD75" s="967"/>
      <c r="CHE75" s="967"/>
      <c r="CHF75" s="967"/>
      <c r="CHG75" s="967"/>
      <c r="CHH75" s="967"/>
      <c r="CHI75" s="967"/>
      <c r="CHJ75" s="967"/>
      <c r="CHK75" s="967"/>
      <c r="CHL75" s="967"/>
      <c r="CHM75" s="967"/>
      <c r="CHN75" s="967"/>
      <c r="CHO75" s="967"/>
      <c r="CHP75" s="967"/>
      <c r="CHQ75" s="967"/>
      <c r="CHR75" s="967"/>
      <c r="CHS75" s="967"/>
      <c r="CHT75" s="967"/>
      <c r="CHU75" s="967"/>
      <c r="CHV75" s="967"/>
      <c r="CHW75" s="967"/>
      <c r="CHX75" s="967"/>
      <c r="CHY75" s="967"/>
      <c r="CHZ75" s="967"/>
      <c r="CIA75" s="967"/>
      <c r="CIB75" s="967"/>
      <c r="CIC75" s="967"/>
      <c r="CID75" s="967"/>
      <c r="CIE75" s="967"/>
      <c r="CIF75" s="967"/>
      <c r="CIG75" s="967"/>
      <c r="CIH75" s="967"/>
      <c r="CII75" s="967"/>
      <c r="CIJ75" s="967"/>
      <c r="CIK75" s="967"/>
      <c r="CIL75" s="967"/>
      <c r="CIM75" s="967"/>
      <c r="CIN75" s="967"/>
      <c r="CIO75" s="967"/>
      <c r="CIP75" s="967"/>
      <c r="CIQ75" s="967"/>
      <c r="CIR75" s="967"/>
      <c r="CIS75" s="967"/>
      <c r="CIT75" s="967"/>
      <c r="CIU75" s="967"/>
      <c r="CIV75" s="967"/>
      <c r="CIW75" s="967"/>
      <c r="CIX75" s="967"/>
      <c r="CIY75" s="967"/>
      <c r="CIZ75" s="967"/>
      <c r="CJA75" s="967"/>
      <c r="CJB75" s="967"/>
      <c r="CJC75" s="967"/>
      <c r="CJD75" s="967"/>
      <c r="CJE75" s="967"/>
      <c r="CJF75" s="967"/>
      <c r="CJG75" s="967"/>
      <c r="CJH75" s="967"/>
      <c r="CJI75" s="967"/>
      <c r="CJJ75" s="967"/>
      <c r="CJK75" s="967"/>
      <c r="CJL75" s="967"/>
      <c r="CJM75" s="967"/>
      <c r="CJN75" s="967"/>
      <c r="CJO75" s="967"/>
      <c r="CJP75" s="967"/>
      <c r="CJQ75" s="967"/>
      <c r="CJR75" s="967"/>
      <c r="CJS75" s="967"/>
      <c r="CJT75" s="967"/>
      <c r="CJU75" s="967"/>
      <c r="CJV75" s="967"/>
      <c r="CJW75" s="967"/>
      <c r="CJX75" s="967"/>
      <c r="CJY75" s="967"/>
      <c r="CJZ75" s="967"/>
      <c r="CKA75" s="967"/>
      <c r="CKB75" s="967"/>
      <c r="CKC75" s="967"/>
      <c r="CKD75" s="967"/>
      <c r="CKE75" s="967"/>
      <c r="CKF75" s="967"/>
      <c r="CKG75" s="967"/>
      <c r="CKH75" s="967"/>
      <c r="CKI75" s="967"/>
      <c r="CKJ75" s="967"/>
      <c r="CKK75" s="967"/>
      <c r="CKL75" s="967"/>
      <c r="CKM75" s="967"/>
      <c r="CKN75" s="967"/>
      <c r="CKO75" s="967"/>
      <c r="CKP75" s="967"/>
      <c r="CKQ75" s="967"/>
      <c r="CKR75" s="967"/>
      <c r="CKS75" s="967"/>
      <c r="CKT75" s="967"/>
      <c r="CKU75" s="967"/>
      <c r="CKV75" s="967"/>
      <c r="CKW75" s="967"/>
      <c r="CKX75" s="967"/>
      <c r="CKY75" s="967"/>
      <c r="CKZ75" s="967"/>
      <c r="CLA75" s="967"/>
      <c r="CLB75" s="967"/>
      <c r="CLC75" s="967"/>
      <c r="CLD75" s="967"/>
      <c r="CLE75" s="967"/>
      <c r="CLF75" s="967"/>
      <c r="CLG75" s="967"/>
      <c r="CLH75" s="967"/>
      <c r="CLI75" s="967"/>
      <c r="CLJ75" s="967"/>
      <c r="CLK75" s="967"/>
      <c r="CLL75" s="967"/>
      <c r="CLM75" s="967"/>
      <c r="CLN75" s="967"/>
      <c r="CLO75" s="967"/>
      <c r="CLP75" s="967"/>
      <c r="CLQ75" s="967"/>
      <c r="CLR75" s="967"/>
      <c r="CLS75" s="967"/>
      <c r="CLT75" s="967"/>
      <c r="CLU75" s="967"/>
      <c r="CLV75" s="967"/>
      <c r="CLW75" s="967"/>
      <c r="CLX75" s="967"/>
      <c r="CLY75" s="967"/>
      <c r="CLZ75" s="967"/>
      <c r="CMA75" s="967"/>
      <c r="CMB75" s="967"/>
      <c r="CMC75" s="967"/>
      <c r="CMD75" s="967"/>
      <c r="CME75" s="967"/>
      <c r="CMF75" s="967"/>
      <c r="CMG75" s="967"/>
      <c r="CMH75" s="967"/>
      <c r="CMI75" s="967"/>
      <c r="CMJ75" s="967"/>
      <c r="CMK75" s="967"/>
      <c r="CML75" s="967"/>
      <c r="CMM75" s="967"/>
      <c r="CMN75" s="967"/>
      <c r="CMO75" s="967"/>
      <c r="CMP75" s="967"/>
      <c r="CMQ75" s="967"/>
      <c r="CMR75" s="967"/>
      <c r="CMS75" s="967"/>
      <c r="CMT75" s="967"/>
      <c r="CMU75" s="967"/>
      <c r="CMV75" s="967"/>
      <c r="CMW75" s="967"/>
      <c r="CMX75" s="967"/>
      <c r="CMY75" s="967"/>
      <c r="CMZ75" s="967"/>
      <c r="CNA75" s="967"/>
      <c r="CNB75" s="967"/>
      <c r="CNC75" s="967"/>
      <c r="CND75" s="967"/>
      <c r="CNE75" s="967"/>
      <c r="CNF75" s="967"/>
      <c r="CNG75" s="967"/>
      <c r="CNH75" s="967"/>
      <c r="CNI75" s="967"/>
      <c r="CNJ75" s="967"/>
      <c r="CNK75" s="967"/>
      <c r="CNL75" s="967"/>
      <c r="CNM75" s="967"/>
      <c r="CNN75" s="967"/>
      <c r="CNO75" s="967"/>
      <c r="CNP75" s="967"/>
      <c r="CNQ75" s="967"/>
      <c r="CNR75" s="967"/>
      <c r="CNS75" s="967"/>
      <c r="CNT75" s="967"/>
      <c r="CNU75" s="967"/>
      <c r="CNV75" s="967"/>
      <c r="CNW75" s="967"/>
      <c r="CNX75" s="967"/>
      <c r="CNY75" s="967"/>
      <c r="CNZ75" s="967"/>
      <c r="COA75" s="967"/>
      <c r="COB75" s="967"/>
      <c r="COC75" s="967"/>
      <c r="COD75" s="967"/>
      <c r="COE75" s="967"/>
      <c r="COF75" s="967"/>
      <c r="COG75" s="967"/>
      <c r="COH75" s="967"/>
      <c r="COI75" s="967"/>
      <c r="COJ75" s="967"/>
      <c r="COK75" s="967"/>
      <c r="COL75" s="967"/>
      <c r="COM75" s="967"/>
      <c r="CON75" s="967"/>
      <c r="COO75" s="967"/>
      <c r="COP75" s="967"/>
      <c r="COQ75" s="967"/>
      <c r="COR75" s="967"/>
      <c r="COS75" s="967"/>
      <c r="COT75" s="967"/>
      <c r="COU75" s="967"/>
      <c r="COV75" s="967"/>
      <c r="COW75" s="967"/>
      <c r="COX75" s="967"/>
      <c r="COY75" s="967"/>
      <c r="COZ75" s="967"/>
      <c r="CPA75" s="967"/>
      <c r="CPB75" s="967"/>
      <c r="CPC75" s="967"/>
      <c r="CPD75" s="967"/>
      <c r="CPE75" s="967"/>
      <c r="CPF75" s="967"/>
      <c r="CPG75" s="967"/>
      <c r="CPH75" s="967"/>
      <c r="CPI75" s="967"/>
      <c r="CPJ75" s="967"/>
      <c r="CPK75" s="967"/>
      <c r="CPL75" s="967"/>
      <c r="CPM75" s="967"/>
      <c r="CPN75" s="967"/>
      <c r="CPO75" s="967"/>
      <c r="CPP75" s="967"/>
      <c r="CPQ75" s="967"/>
      <c r="CPR75" s="967"/>
      <c r="CPS75" s="967"/>
      <c r="CPT75" s="967"/>
      <c r="CPU75" s="967"/>
      <c r="CPV75" s="967"/>
      <c r="CPW75" s="967"/>
      <c r="CPX75" s="967"/>
      <c r="CPY75" s="967"/>
      <c r="CPZ75" s="967"/>
      <c r="CQA75" s="967"/>
      <c r="CQB75" s="967"/>
      <c r="CQC75" s="967"/>
      <c r="CQD75" s="967"/>
      <c r="CQE75" s="967"/>
      <c r="CQF75" s="967"/>
      <c r="CQG75" s="967"/>
      <c r="CQH75" s="967"/>
      <c r="CQI75" s="967"/>
      <c r="CQJ75" s="967"/>
      <c r="CQK75" s="967"/>
      <c r="CQL75" s="967"/>
      <c r="CQM75" s="967"/>
      <c r="CQN75" s="967"/>
      <c r="CQO75" s="967"/>
      <c r="CQP75" s="967"/>
      <c r="CQQ75" s="967"/>
      <c r="CQR75" s="967"/>
      <c r="CQS75" s="967"/>
      <c r="CQT75" s="967"/>
      <c r="CQU75" s="967"/>
      <c r="CQV75" s="967"/>
      <c r="CQW75" s="967"/>
      <c r="CQX75" s="967"/>
      <c r="CQY75" s="967"/>
      <c r="CQZ75" s="967"/>
      <c r="CRA75" s="967"/>
      <c r="CRB75" s="967"/>
      <c r="CRC75" s="967"/>
      <c r="CRD75" s="967"/>
      <c r="CRE75" s="967"/>
      <c r="CRF75" s="967"/>
      <c r="CRG75" s="967"/>
      <c r="CRH75" s="967"/>
      <c r="CRI75" s="967"/>
      <c r="CRJ75" s="967"/>
      <c r="CRK75" s="967"/>
      <c r="CRL75" s="967"/>
      <c r="CRM75" s="967"/>
      <c r="CRN75" s="967"/>
      <c r="CRO75" s="967"/>
      <c r="CRP75" s="967"/>
      <c r="CRQ75" s="967"/>
      <c r="CRR75" s="967"/>
      <c r="CRS75" s="967"/>
      <c r="CRT75" s="967"/>
      <c r="CRU75" s="967"/>
      <c r="CRV75" s="967"/>
      <c r="CRW75" s="967"/>
      <c r="CRX75" s="967"/>
      <c r="CRY75" s="967"/>
      <c r="CRZ75" s="967"/>
      <c r="CSA75" s="967"/>
      <c r="CSB75" s="967"/>
      <c r="CSC75" s="967"/>
      <c r="CSD75" s="967"/>
      <c r="CSE75" s="967"/>
      <c r="CSF75" s="967"/>
      <c r="CSG75" s="967"/>
      <c r="CSH75" s="967"/>
      <c r="CSI75" s="967"/>
      <c r="CSJ75" s="967"/>
      <c r="CSK75" s="967"/>
      <c r="CSL75" s="967"/>
      <c r="CSM75" s="967"/>
      <c r="CSN75" s="967"/>
      <c r="CSO75" s="967"/>
      <c r="CSP75" s="967"/>
      <c r="CSQ75" s="967"/>
      <c r="CSR75" s="967"/>
      <c r="CSS75" s="967"/>
      <c r="CST75" s="967"/>
      <c r="CSU75" s="967"/>
      <c r="CSV75" s="967"/>
      <c r="CSW75" s="967"/>
      <c r="CSX75" s="967"/>
      <c r="CSY75" s="967"/>
      <c r="CSZ75" s="967"/>
      <c r="CTA75" s="967"/>
      <c r="CTB75" s="967"/>
      <c r="CTC75" s="967"/>
      <c r="CTD75" s="967"/>
      <c r="CTE75" s="967"/>
      <c r="CTF75" s="967"/>
      <c r="CTG75" s="967"/>
      <c r="CTH75" s="967"/>
      <c r="CTI75" s="967"/>
      <c r="CTJ75" s="967"/>
      <c r="CTK75" s="967"/>
      <c r="CTL75" s="967"/>
      <c r="CTM75" s="967"/>
      <c r="CTN75" s="967"/>
      <c r="CTO75" s="967"/>
      <c r="CTP75" s="967"/>
      <c r="CTQ75" s="967"/>
      <c r="CTR75" s="967"/>
      <c r="CTS75" s="967"/>
      <c r="CTT75" s="967"/>
      <c r="CTU75" s="967"/>
      <c r="CTV75" s="967"/>
      <c r="CTW75" s="967"/>
      <c r="CTX75" s="967"/>
      <c r="CTY75" s="967"/>
      <c r="CTZ75" s="967"/>
      <c r="CUA75" s="967"/>
      <c r="CUB75" s="967"/>
      <c r="CUC75" s="967"/>
      <c r="CUD75" s="967"/>
      <c r="CUE75" s="967"/>
      <c r="CUF75" s="967"/>
      <c r="CUG75" s="967"/>
      <c r="CUH75" s="967"/>
      <c r="CUI75" s="967"/>
      <c r="CUJ75" s="967"/>
      <c r="CUK75" s="967"/>
      <c r="CUL75" s="967"/>
      <c r="CUM75" s="967"/>
      <c r="CUN75" s="967"/>
      <c r="CUO75" s="967"/>
      <c r="CUP75" s="967"/>
      <c r="CUQ75" s="967"/>
      <c r="CUR75" s="967"/>
      <c r="CUS75" s="967"/>
      <c r="CUT75" s="967"/>
      <c r="CUU75" s="967"/>
      <c r="CUV75" s="967"/>
      <c r="CUW75" s="967"/>
      <c r="CUX75" s="967"/>
      <c r="CUY75" s="967"/>
      <c r="CUZ75" s="967"/>
      <c r="CVA75" s="967"/>
      <c r="CVB75" s="967"/>
      <c r="CVC75" s="967"/>
      <c r="CVD75" s="967"/>
      <c r="CVE75" s="967"/>
      <c r="CVF75" s="967"/>
      <c r="CVG75" s="967"/>
      <c r="CVH75" s="967"/>
      <c r="CVI75" s="967"/>
      <c r="CVJ75" s="967"/>
      <c r="CVK75" s="967"/>
      <c r="CVL75" s="967"/>
      <c r="CVM75" s="967"/>
      <c r="CVN75" s="967"/>
      <c r="CVO75" s="967"/>
      <c r="CVP75" s="967"/>
      <c r="CVQ75" s="967"/>
      <c r="CVR75" s="967"/>
      <c r="CVS75" s="967"/>
      <c r="CVT75" s="967"/>
      <c r="CVU75" s="967"/>
      <c r="CVV75" s="967"/>
      <c r="CVW75" s="967"/>
      <c r="CVX75" s="967"/>
      <c r="CVY75" s="967"/>
      <c r="CVZ75" s="967"/>
      <c r="CWA75" s="967"/>
      <c r="CWB75" s="967"/>
      <c r="CWC75" s="967"/>
      <c r="CWD75" s="967"/>
      <c r="CWE75" s="967"/>
      <c r="CWF75" s="967"/>
      <c r="CWG75" s="967"/>
      <c r="CWH75" s="967"/>
      <c r="CWI75" s="967"/>
      <c r="CWJ75" s="967"/>
      <c r="CWK75" s="967"/>
      <c r="CWL75" s="967"/>
      <c r="CWM75" s="967"/>
      <c r="CWN75" s="967"/>
      <c r="CWO75" s="967"/>
      <c r="CWP75" s="967"/>
      <c r="CWQ75" s="967"/>
      <c r="CWR75" s="967"/>
      <c r="CWS75" s="967"/>
      <c r="CWT75" s="967"/>
      <c r="CWU75" s="967"/>
      <c r="CWV75" s="967"/>
      <c r="CWW75" s="967"/>
      <c r="CWX75" s="967"/>
      <c r="CWY75" s="967"/>
      <c r="CWZ75" s="967"/>
      <c r="CXA75" s="967"/>
      <c r="CXB75" s="967"/>
      <c r="CXC75" s="967"/>
      <c r="CXD75" s="967"/>
      <c r="CXE75" s="967"/>
      <c r="CXF75" s="967"/>
      <c r="CXG75" s="967"/>
      <c r="CXH75" s="967"/>
      <c r="CXI75" s="967"/>
      <c r="CXJ75" s="967"/>
      <c r="CXK75" s="967"/>
      <c r="CXL75" s="967"/>
      <c r="CXM75" s="967"/>
      <c r="CXN75" s="967"/>
      <c r="CXO75" s="967"/>
      <c r="CXP75" s="967"/>
      <c r="CXQ75" s="967"/>
      <c r="CXR75" s="967"/>
      <c r="CXS75" s="967"/>
      <c r="CXT75" s="967"/>
      <c r="CXU75" s="967"/>
      <c r="CXV75" s="967"/>
      <c r="CXW75" s="967"/>
      <c r="CXX75" s="967"/>
      <c r="CXY75" s="967"/>
      <c r="CXZ75" s="967"/>
      <c r="CYA75" s="967"/>
      <c r="CYB75" s="967"/>
      <c r="CYC75" s="967"/>
      <c r="CYD75" s="967"/>
      <c r="CYE75" s="967"/>
      <c r="CYF75" s="967"/>
      <c r="CYG75" s="967"/>
      <c r="CYH75" s="967"/>
      <c r="CYI75" s="967"/>
      <c r="CYJ75" s="967"/>
      <c r="CYK75" s="967"/>
      <c r="CYL75" s="967"/>
      <c r="CYM75" s="967"/>
      <c r="CYN75" s="967"/>
      <c r="CYO75" s="967"/>
      <c r="CYP75" s="967"/>
      <c r="CYQ75" s="967"/>
      <c r="CYR75" s="967"/>
      <c r="CYS75" s="967"/>
      <c r="CYT75" s="967"/>
      <c r="CYU75" s="967"/>
      <c r="CYV75" s="967"/>
      <c r="CYW75" s="967"/>
      <c r="CYX75" s="967"/>
      <c r="CYY75" s="967"/>
      <c r="CYZ75" s="967"/>
      <c r="CZA75" s="967"/>
      <c r="CZB75" s="967"/>
      <c r="CZC75" s="967"/>
      <c r="CZD75" s="967"/>
      <c r="CZE75" s="967"/>
      <c r="CZF75" s="967"/>
      <c r="CZG75" s="967"/>
      <c r="CZH75" s="967"/>
      <c r="CZI75" s="967"/>
      <c r="CZJ75" s="967"/>
      <c r="CZK75" s="967"/>
      <c r="CZL75" s="967"/>
      <c r="CZM75" s="967"/>
      <c r="CZN75" s="967"/>
      <c r="CZO75" s="967"/>
      <c r="CZP75" s="967"/>
      <c r="CZQ75" s="967"/>
      <c r="CZR75" s="967"/>
      <c r="CZS75" s="967"/>
      <c r="CZT75" s="967"/>
      <c r="CZU75" s="967"/>
      <c r="CZV75" s="967"/>
      <c r="CZW75" s="967"/>
      <c r="CZX75" s="967"/>
      <c r="CZY75" s="967"/>
      <c r="CZZ75" s="967"/>
      <c r="DAA75" s="967"/>
      <c r="DAB75" s="967"/>
      <c r="DAC75" s="967"/>
      <c r="DAD75" s="967"/>
      <c r="DAE75" s="967"/>
      <c r="DAF75" s="967"/>
      <c r="DAG75" s="967"/>
      <c r="DAH75" s="967"/>
      <c r="DAI75" s="967"/>
      <c r="DAJ75" s="967"/>
      <c r="DAK75" s="967"/>
      <c r="DAL75" s="967"/>
      <c r="DAM75" s="967"/>
      <c r="DAN75" s="967"/>
      <c r="DAO75" s="967"/>
      <c r="DAP75" s="967"/>
      <c r="DAQ75" s="967"/>
      <c r="DAR75" s="967"/>
      <c r="DAS75" s="967"/>
      <c r="DAT75" s="967"/>
      <c r="DAU75" s="967"/>
      <c r="DAV75" s="967"/>
      <c r="DAW75" s="967"/>
      <c r="DAX75" s="967"/>
      <c r="DAY75" s="967"/>
      <c r="DAZ75" s="967"/>
      <c r="DBA75" s="967"/>
      <c r="DBB75" s="967"/>
      <c r="DBC75" s="967"/>
      <c r="DBD75" s="967"/>
      <c r="DBE75" s="967"/>
      <c r="DBF75" s="967"/>
      <c r="DBG75" s="967"/>
      <c r="DBH75" s="967"/>
      <c r="DBI75" s="967"/>
      <c r="DBJ75" s="967"/>
      <c r="DBK75" s="967"/>
      <c r="DBL75" s="967"/>
      <c r="DBM75" s="967"/>
      <c r="DBN75" s="967"/>
      <c r="DBO75" s="967"/>
      <c r="DBP75" s="967"/>
      <c r="DBQ75" s="967"/>
      <c r="DBR75" s="967"/>
      <c r="DBS75" s="967"/>
      <c r="DBT75" s="967"/>
      <c r="DBU75" s="967"/>
      <c r="DBV75" s="967"/>
      <c r="DBW75" s="967"/>
      <c r="DBX75" s="967"/>
      <c r="DBY75" s="967"/>
      <c r="DBZ75" s="967"/>
      <c r="DCA75" s="967"/>
      <c r="DCB75" s="967"/>
      <c r="DCC75" s="967"/>
      <c r="DCD75" s="967"/>
      <c r="DCE75" s="967"/>
      <c r="DCF75" s="967"/>
      <c r="DCG75" s="967"/>
      <c r="DCH75" s="967"/>
      <c r="DCI75" s="967"/>
      <c r="DCJ75" s="967"/>
      <c r="DCK75" s="967"/>
      <c r="DCL75" s="967"/>
      <c r="DCM75" s="967"/>
      <c r="DCN75" s="967"/>
      <c r="DCO75" s="967"/>
      <c r="DCP75" s="967"/>
      <c r="DCQ75" s="967"/>
      <c r="DCR75" s="967"/>
      <c r="DCS75" s="967"/>
      <c r="DCT75" s="967"/>
      <c r="DCU75" s="967"/>
      <c r="DCV75" s="967"/>
      <c r="DCW75" s="967"/>
      <c r="DCX75" s="967"/>
      <c r="DCY75" s="967"/>
      <c r="DCZ75" s="967"/>
      <c r="DDA75" s="967"/>
      <c r="DDB75" s="967"/>
      <c r="DDC75" s="967"/>
      <c r="DDD75" s="967"/>
      <c r="DDE75" s="967"/>
      <c r="DDF75" s="967"/>
      <c r="DDG75" s="967"/>
      <c r="DDH75" s="967"/>
      <c r="DDI75" s="967"/>
      <c r="DDJ75" s="967"/>
      <c r="DDK75" s="967"/>
      <c r="DDL75" s="967"/>
      <c r="DDM75" s="967"/>
      <c r="DDN75" s="967"/>
      <c r="DDO75" s="967"/>
      <c r="DDP75" s="967"/>
      <c r="DDQ75" s="967"/>
      <c r="DDR75" s="967"/>
      <c r="DDS75" s="967"/>
      <c r="DDT75" s="967"/>
      <c r="DDU75" s="967"/>
      <c r="DDV75" s="967"/>
      <c r="DDW75" s="967"/>
      <c r="DDX75" s="967"/>
      <c r="DDY75" s="967"/>
      <c r="DDZ75" s="967"/>
      <c r="DEA75" s="967"/>
      <c r="DEB75" s="967"/>
      <c r="DEC75" s="967"/>
      <c r="DED75" s="967"/>
      <c r="DEE75" s="967"/>
      <c r="DEF75" s="967"/>
      <c r="DEG75" s="967"/>
      <c r="DEH75" s="967"/>
      <c r="DEI75" s="967"/>
      <c r="DEJ75" s="967"/>
      <c r="DEK75" s="967"/>
      <c r="DEL75" s="967"/>
      <c r="DEM75" s="967"/>
      <c r="DEN75" s="967"/>
      <c r="DEO75" s="967"/>
      <c r="DEP75" s="967"/>
      <c r="DEQ75" s="967"/>
      <c r="DER75" s="967"/>
      <c r="DES75" s="967"/>
      <c r="DET75" s="967"/>
      <c r="DEU75" s="967"/>
      <c r="DEV75" s="967"/>
      <c r="DEW75" s="967"/>
      <c r="DEX75" s="967"/>
      <c r="DEY75" s="967"/>
      <c r="DEZ75" s="967"/>
      <c r="DFA75" s="967"/>
      <c r="DFB75" s="967"/>
      <c r="DFC75" s="967"/>
      <c r="DFD75" s="967"/>
      <c r="DFE75" s="967"/>
      <c r="DFF75" s="967"/>
      <c r="DFG75" s="967"/>
      <c r="DFH75" s="967"/>
      <c r="DFI75" s="967"/>
      <c r="DFJ75" s="967"/>
      <c r="DFK75" s="967"/>
      <c r="DFL75" s="967"/>
      <c r="DFM75" s="967"/>
      <c r="DFN75" s="967"/>
      <c r="DFO75" s="967"/>
      <c r="DFP75" s="967"/>
      <c r="DFQ75" s="967"/>
      <c r="DFR75" s="967"/>
      <c r="DFS75" s="967"/>
      <c r="DFT75" s="967"/>
      <c r="DFU75" s="967"/>
      <c r="DFV75" s="967"/>
      <c r="DFW75" s="967"/>
      <c r="DFX75" s="967"/>
      <c r="DFY75" s="967"/>
      <c r="DFZ75" s="967"/>
      <c r="DGA75" s="967"/>
      <c r="DGB75" s="967"/>
      <c r="DGC75" s="967"/>
      <c r="DGD75" s="967"/>
      <c r="DGE75" s="967"/>
      <c r="DGF75" s="967"/>
      <c r="DGG75" s="967"/>
      <c r="DGH75" s="967"/>
      <c r="DGI75" s="967"/>
      <c r="DGJ75" s="967"/>
      <c r="DGK75" s="967"/>
      <c r="DGL75" s="967"/>
      <c r="DGM75" s="967"/>
      <c r="DGN75" s="967"/>
      <c r="DGO75" s="967"/>
      <c r="DGP75" s="967"/>
      <c r="DGQ75" s="967"/>
      <c r="DGR75" s="967"/>
      <c r="DGS75" s="967"/>
      <c r="DGT75" s="967"/>
      <c r="DGU75" s="967"/>
      <c r="DGV75" s="967"/>
      <c r="DGW75" s="967"/>
      <c r="DGX75" s="967"/>
      <c r="DGY75" s="967"/>
      <c r="DGZ75" s="967"/>
      <c r="DHA75" s="967"/>
      <c r="DHB75" s="967"/>
      <c r="DHC75" s="967"/>
      <c r="DHD75" s="967"/>
      <c r="DHE75" s="967"/>
      <c r="DHF75" s="967"/>
      <c r="DHG75" s="967"/>
      <c r="DHH75" s="967"/>
      <c r="DHI75" s="967"/>
      <c r="DHJ75" s="967"/>
      <c r="DHK75" s="967"/>
      <c r="DHL75" s="967"/>
      <c r="DHM75" s="967"/>
      <c r="DHN75" s="967"/>
      <c r="DHO75" s="967"/>
      <c r="DHP75" s="967"/>
      <c r="DHQ75" s="967"/>
      <c r="DHR75" s="967"/>
      <c r="DHS75" s="967"/>
      <c r="DHT75" s="967"/>
      <c r="DHU75" s="967"/>
      <c r="DHV75" s="967"/>
      <c r="DHW75" s="967"/>
      <c r="DHX75" s="967"/>
      <c r="DHY75" s="967"/>
      <c r="DHZ75" s="967"/>
      <c r="DIA75" s="967"/>
      <c r="DIB75" s="967"/>
      <c r="DIC75" s="967"/>
      <c r="DID75" s="967"/>
      <c r="DIE75" s="967"/>
      <c r="DIF75" s="967"/>
      <c r="DIG75" s="967"/>
      <c r="DIH75" s="967"/>
      <c r="DII75" s="967"/>
      <c r="DIJ75" s="967"/>
      <c r="DIK75" s="967"/>
      <c r="DIL75" s="967"/>
      <c r="DIM75" s="967"/>
      <c r="DIN75" s="967"/>
      <c r="DIO75" s="967"/>
      <c r="DIP75" s="967"/>
      <c r="DIQ75" s="967"/>
      <c r="DIR75" s="967"/>
      <c r="DIS75" s="967"/>
      <c r="DIT75" s="967"/>
      <c r="DIU75" s="967"/>
      <c r="DIV75" s="967"/>
      <c r="DIW75" s="967"/>
      <c r="DIX75" s="967"/>
      <c r="DIY75" s="967"/>
      <c r="DIZ75" s="967"/>
      <c r="DJA75" s="967"/>
      <c r="DJB75" s="967"/>
      <c r="DJC75" s="967"/>
      <c r="DJD75" s="967"/>
      <c r="DJE75" s="967"/>
      <c r="DJF75" s="967"/>
      <c r="DJG75" s="967"/>
      <c r="DJH75" s="967"/>
      <c r="DJI75" s="967"/>
      <c r="DJJ75" s="967"/>
      <c r="DJK75" s="967"/>
      <c r="DJL75" s="967"/>
      <c r="DJM75" s="967"/>
      <c r="DJN75" s="967"/>
      <c r="DJO75" s="967"/>
      <c r="DJP75" s="967"/>
      <c r="DJQ75" s="967"/>
      <c r="DJR75" s="967"/>
      <c r="DJS75" s="967"/>
      <c r="DJT75" s="967"/>
      <c r="DJU75" s="967"/>
      <c r="DJV75" s="967"/>
      <c r="DJW75" s="967"/>
      <c r="DJX75" s="967"/>
      <c r="DJY75" s="967"/>
      <c r="DJZ75" s="967"/>
      <c r="DKA75" s="967"/>
      <c r="DKB75" s="967"/>
      <c r="DKC75" s="967"/>
      <c r="DKD75" s="967"/>
      <c r="DKE75" s="967"/>
      <c r="DKF75" s="967"/>
      <c r="DKG75" s="967"/>
      <c r="DKH75" s="967"/>
      <c r="DKI75" s="967"/>
      <c r="DKJ75" s="967"/>
      <c r="DKK75" s="967"/>
      <c r="DKL75" s="967"/>
      <c r="DKM75" s="967"/>
      <c r="DKN75" s="967"/>
      <c r="DKO75" s="967"/>
      <c r="DKP75" s="967"/>
      <c r="DKQ75" s="967"/>
      <c r="DKR75" s="967"/>
      <c r="DKS75" s="967"/>
      <c r="DKT75" s="967"/>
      <c r="DKU75" s="967"/>
      <c r="DKV75" s="967"/>
      <c r="DKW75" s="967"/>
      <c r="DKX75" s="967"/>
      <c r="DKY75" s="967"/>
      <c r="DKZ75" s="967"/>
      <c r="DLA75" s="967"/>
      <c r="DLB75" s="967"/>
      <c r="DLC75" s="967"/>
      <c r="DLD75" s="967"/>
      <c r="DLE75" s="967"/>
      <c r="DLF75" s="967"/>
      <c r="DLG75" s="967"/>
      <c r="DLH75" s="967"/>
      <c r="DLI75" s="967"/>
      <c r="DLJ75" s="967"/>
      <c r="DLK75" s="967"/>
      <c r="DLL75" s="967"/>
      <c r="DLM75" s="967"/>
      <c r="DLN75" s="967"/>
      <c r="DLO75" s="967"/>
      <c r="DLP75" s="967"/>
      <c r="DLQ75" s="967"/>
      <c r="DLR75" s="967"/>
      <c r="DLS75" s="967"/>
      <c r="DLT75" s="967"/>
      <c r="DLU75" s="967"/>
      <c r="DLV75" s="967"/>
      <c r="DLW75" s="967"/>
      <c r="DLX75" s="967"/>
      <c r="DLY75" s="967"/>
      <c r="DLZ75" s="967"/>
      <c r="DMA75" s="967"/>
      <c r="DMB75" s="967"/>
      <c r="DMC75" s="967"/>
      <c r="DMD75" s="967"/>
      <c r="DME75" s="967"/>
      <c r="DMF75" s="967"/>
      <c r="DMG75" s="967"/>
      <c r="DMH75" s="967"/>
      <c r="DMI75" s="967"/>
      <c r="DMJ75" s="967"/>
      <c r="DMK75" s="967"/>
      <c r="DML75" s="967"/>
      <c r="DMM75" s="967"/>
      <c r="DMN75" s="967"/>
      <c r="DMO75" s="967"/>
      <c r="DMP75" s="967"/>
      <c r="DMQ75" s="967"/>
      <c r="DMR75" s="967"/>
      <c r="DMS75" s="967"/>
      <c r="DMT75" s="967"/>
      <c r="DMU75" s="967"/>
      <c r="DMV75" s="967"/>
      <c r="DMW75" s="967"/>
      <c r="DMX75" s="967"/>
      <c r="DMY75" s="967"/>
      <c r="DMZ75" s="967"/>
      <c r="DNA75" s="967"/>
      <c r="DNB75" s="967"/>
      <c r="DNC75" s="967"/>
      <c r="DND75" s="967"/>
      <c r="DNE75" s="967"/>
      <c r="DNF75" s="967"/>
      <c r="DNG75" s="967"/>
      <c r="DNH75" s="967"/>
      <c r="DNI75" s="967"/>
      <c r="DNJ75" s="967"/>
      <c r="DNK75" s="967"/>
      <c r="DNL75" s="967"/>
      <c r="DNM75" s="967"/>
      <c r="DNN75" s="967"/>
      <c r="DNO75" s="967"/>
      <c r="DNP75" s="967"/>
      <c r="DNQ75" s="967"/>
      <c r="DNR75" s="967"/>
      <c r="DNS75" s="967"/>
      <c r="DNT75" s="967"/>
      <c r="DNU75" s="967"/>
      <c r="DNV75" s="967"/>
      <c r="DNW75" s="967"/>
      <c r="DNX75" s="967"/>
      <c r="DNY75" s="967"/>
      <c r="DNZ75" s="967"/>
      <c r="DOA75" s="967"/>
      <c r="DOB75" s="967"/>
      <c r="DOC75" s="967"/>
      <c r="DOD75" s="967"/>
      <c r="DOE75" s="967"/>
      <c r="DOF75" s="967"/>
      <c r="DOG75" s="967"/>
      <c r="DOH75" s="967"/>
      <c r="DOI75" s="967"/>
      <c r="DOJ75" s="967"/>
      <c r="DOK75" s="967"/>
      <c r="DOL75" s="967"/>
      <c r="DOM75" s="967"/>
      <c r="DON75" s="967"/>
      <c r="DOO75" s="967"/>
      <c r="DOP75" s="967"/>
      <c r="DOQ75" s="967"/>
      <c r="DOR75" s="967"/>
      <c r="DOS75" s="967"/>
      <c r="DOT75" s="967"/>
      <c r="DOU75" s="967"/>
      <c r="DOV75" s="967"/>
      <c r="DOW75" s="967"/>
      <c r="DOX75" s="967"/>
      <c r="DOY75" s="967"/>
      <c r="DOZ75" s="967"/>
      <c r="DPA75" s="967"/>
      <c r="DPB75" s="967"/>
      <c r="DPC75" s="967"/>
      <c r="DPD75" s="967"/>
      <c r="DPE75" s="967"/>
      <c r="DPF75" s="967"/>
      <c r="DPG75" s="967"/>
      <c r="DPH75" s="967"/>
      <c r="DPI75" s="967"/>
      <c r="DPJ75" s="967"/>
      <c r="DPK75" s="967"/>
      <c r="DPL75" s="967"/>
      <c r="DPM75" s="967"/>
      <c r="DPN75" s="967"/>
      <c r="DPO75" s="967"/>
      <c r="DPP75" s="967"/>
      <c r="DPQ75" s="967"/>
      <c r="DPR75" s="967"/>
      <c r="DPS75" s="967"/>
      <c r="DPT75" s="967"/>
      <c r="DPU75" s="967"/>
      <c r="DPV75" s="967"/>
      <c r="DPW75" s="967"/>
      <c r="DPX75" s="967"/>
      <c r="DPY75" s="967"/>
      <c r="DPZ75" s="967"/>
      <c r="DQA75" s="967"/>
      <c r="DQB75" s="967"/>
      <c r="DQC75" s="967"/>
      <c r="DQD75" s="967"/>
      <c r="DQE75" s="967"/>
      <c r="DQF75" s="967"/>
      <c r="DQG75" s="967"/>
      <c r="DQH75" s="967"/>
      <c r="DQI75" s="967"/>
      <c r="DQJ75" s="967"/>
      <c r="DQK75" s="967"/>
      <c r="DQL75" s="967"/>
      <c r="DQM75" s="967"/>
      <c r="DQN75" s="967"/>
      <c r="DQO75" s="967"/>
      <c r="DQP75" s="967"/>
      <c r="DQQ75" s="967"/>
      <c r="DQR75" s="967"/>
      <c r="DQS75" s="967"/>
      <c r="DQT75" s="967"/>
      <c r="DQU75" s="967"/>
      <c r="DQV75" s="967"/>
      <c r="DQW75" s="967"/>
      <c r="DQX75" s="967"/>
      <c r="DQY75" s="967"/>
      <c r="DQZ75" s="967"/>
      <c r="DRA75" s="967"/>
      <c r="DRB75" s="967"/>
      <c r="DRC75" s="967"/>
      <c r="DRD75" s="967"/>
      <c r="DRE75" s="967"/>
      <c r="DRF75" s="967"/>
      <c r="DRG75" s="967"/>
      <c r="DRH75" s="967"/>
      <c r="DRI75" s="967"/>
      <c r="DRJ75" s="967"/>
      <c r="DRK75" s="967"/>
      <c r="DRL75" s="967"/>
      <c r="DRM75" s="967"/>
      <c r="DRN75" s="967"/>
      <c r="DRO75" s="967"/>
      <c r="DRP75" s="967"/>
      <c r="DRQ75" s="967"/>
      <c r="DRR75" s="967"/>
      <c r="DRS75" s="967"/>
      <c r="DRT75" s="967"/>
      <c r="DRU75" s="967"/>
      <c r="DRV75" s="967"/>
      <c r="DRW75" s="967"/>
      <c r="DRX75" s="967"/>
      <c r="DRY75" s="967"/>
      <c r="DRZ75" s="967"/>
      <c r="DSA75" s="967"/>
      <c r="DSB75" s="967"/>
      <c r="DSC75" s="967"/>
      <c r="DSD75" s="967"/>
      <c r="DSE75" s="967"/>
      <c r="DSF75" s="967"/>
      <c r="DSG75" s="967"/>
      <c r="DSH75" s="967"/>
      <c r="DSI75" s="967"/>
      <c r="DSJ75" s="967"/>
      <c r="DSK75" s="967"/>
      <c r="DSL75" s="967"/>
      <c r="DSM75" s="967"/>
      <c r="DSN75" s="967"/>
      <c r="DSO75" s="967"/>
      <c r="DSP75" s="967"/>
      <c r="DSQ75" s="967"/>
      <c r="DSR75" s="967"/>
      <c r="DSS75" s="967"/>
      <c r="DST75" s="967"/>
      <c r="DSU75" s="967"/>
      <c r="DSV75" s="967"/>
      <c r="DSW75" s="967"/>
      <c r="DSX75" s="967"/>
      <c r="DSY75" s="967"/>
      <c r="DSZ75" s="967"/>
      <c r="DTA75" s="967"/>
      <c r="DTB75" s="967"/>
      <c r="DTC75" s="967"/>
      <c r="DTD75" s="967"/>
      <c r="DTE75" s="967"/>
      <c r="DTF75" s="967"/>
      <c r="DTG75" s="967"/>
      <c r="DTH75" s="967"/>
      <c r="DTI75" s="967"/>
      <c r="DTJ75" s="967"/>
      <c r="DTK75" s="967"/>
      <c r="DTL75" s="967"/>
      <c r="DTM75" s="967"/>
      <c r="DTN75" s="967"/>
      <c r="DTO75" s="967"/>
      <c r="DTP75" s="967"/>
      <c r="DTQ75" s="967"/>
      <c r="DTR75" s="967"/>
      <c r="DTS75" s="967"/>
      <c r="DTT75" s="967"/>
      <c r="DTU75" s="967"/>
      <c r="DTV75" s="967"/>
      <c r="DTW75" s="967"/>
      <c r="DTX75" s="967"/>
      <c r="DTY75" s="967"/>
      <c r="DTZ75" s="967"/>
      <c r="DUA75" s="967"/>
      <c r="DUB75" s="967"/>
      <c r="DUC75" s="967"/>
      <c r="DUD75" s="967"/>
      <c r="DUE75" s="967"/>
      <c r="DUF75" s="967"/>
      <c r="DUG75" s="967"/>
      <c r="DUH75" s="967"/>
      <c r="DUI75" s="967"/>
      <c r="DUJ75" s="967"/>
      <c r="DUK75" s="967"/>
      <c r="DUL75" s="967"/>
      <c r="DUM75" s="967"/>
      <c r="DUN75" s="967"/>
      <c r="DUO75" s="967"/>
      <c r="DUP75" s="967"/>
      <c r="DUQ75" s="967"/>
      <c r="DUR75" s="967"/>
      <c r="DUS75" s="967"/>
      <c r="DUT75" s="967"/>
      <c r="DUU75" s="967"/>
      <c r="DUV75" s="967"/>
      <c r="DUW75" s="967"/>
      <c r="DUX75" s="967"/>
      <c r="DUY75" s="967"/>
      <c r="DUZ75" s="967"/>
      <c r="DVA75" s="967"/>
      <c r="DVB75" s="967"/>
      <c r="DVC75" s="967"/>
      <c r="DVD75" s="967"/>
      <c r="DVE75" s="967"/>
      <c r="DVF75" s="967"/>
      <c r="DVG75" s="967"/>
      <c r="DVH75" s="967"/>
      <c r="DVI75" s="967"/>
      <c r="DVJ75" s="967"/>
      <c r="DVK75" s="967"/>
      <c r="DVL75" s="967"/>
      <c r="DVM75" s="967"/>
      <c r="DVN75" s="967"/>
      <c r="DVO75" s="967"/>
      <c r="DVP75" s="967"/>
      <c r="DVQ75" s="967"/>
      <c r="DVR75" s="967"/>
      <c r="DVS75" s="967"/>
      <c r="DVT75" s="967"/>
      <c r="DVU75" s="967"/>
      <c r="DVV75" s="967"/>
      <c r="DVW75" s="967"/>
      <c r="DVX75" s="967"/>
      <c r="DVY75" s="967"/>
      <c r="DVZ75" s="967"/>
      <c r="DWA75" s="967"/>
      <c r="DWB75" s="967"/>
      <c r="DWC75" s="967"/>
      <c r="DWD75" s="967"/>
      <c r="DWE75" s="967"/>
      <c r="DWF75" s="967"/>
      <c r="DWG75" s="967"/>
      <c r="DWH75" s="967"/>
      <c r="DWI75" s="967"/>
      <c r="DWJ75" s="967"/>
      <c r="DWK75" s="967"/>
      <c r="DWL75" s="967"/>
      <c r="DWM75" s="967"/>
      <c r="DWN75" s="967"/>
      <c r="DWO75" s="967"/>
      <c r="DWP75" s="967"/>
      <c r="DWQ75" s="967"/>
      <c r="DWR75" s="967"/>
      <c r="DWS75" s="967"/>
      <c r="DWT75" s="967"/>
      <c r="DWU75" s="967"/>
      <c r="DWV75" s="967"/>
      <c r="DWW75" s="967"/>
      <c r="DWX75" s="967"/>
      <c r="DWY75" s="967"/>
      <c r="DWZ75" s="967"/>
      <c r="DXA75" s="967"/>
      <c r="DXB75" s="967"/>
      <c r="DXC75" s="967"/>
      <c r="DXD75" s="967"/>
      <c r="DXE75" s="967"/>
      <c r="DXF75" s="967"/>
      <c r="DXG75" s="967"/>
      <c r="DXH75" s="967"/>
      <c r="DXI75" s="967"/>
      <c r="DXJ75" s="967"/>
      <c r="DXK75" s="967"/>
      <c r="DXL75" s="967"/>
      <c r="DXM75" s="967"/>
      <c r="DXN75" s="967"/>
      <c r="DXO75" s="967"/>
      <c r="DXP75" s="967"/>
      <c r="DXQ75" s="967"/>
      <c r="DXR75" s="967"/>
      <c r="DXS75" s="967"/>
      <c r="DXT75" s="967"/>
      <c r="DXU75" s="967"/>
      <c r="DXV75" s="967"/>
      <c r="DXW75" s="967"/>
      <c r="DXX75" s="967"/>
      <c r="DXY75" s="967"/>
      <c r="DXZ75" s="967"/>
      <c r="DYA75" s="967"/>
      <c r="DYB75" s="967"/>
      <c r="DYC75" s="967"/>
      <c r="DYD75" s="967"/>
      <c r="DYE75" s="967"/>
      <c r="DYF75" s="967"/>
      <c r="DYG75" s="967"/>
      <c r="DYH75" s="967"/>
      <c r="DYI75" s="967"/>
      <c r="DYJ75" s="967"/>
      <c r="DYK75" s="967"/>
      <c r="DYL75" s="967"/>
      <c r="DYM75" s="967"/>
      <c r="DYN75" s="967"/>
      <c r="DYO75" s="967"/>
      <c r="DYP75" s="967"/>
      <c r="DYQ75" s="967"/>
      <c r="DYR75" s="967"/>
      <c r="DYS75" s="967"/>
      <c r="DYT75" s="967"/>
      <c r="DYU75" s="967"/>
      <c r="DYV75" s="967"/>
      <c r="DYW75" s="967"/>
      <c r="DYX75" s="967"/>
      <c r="DYY75" s="967"/>
      <c r="DYZ75" s="967"/>
      <c r="DZA75" s="967"/>
      <c r="DZB75" s="967"/>
      <c r="DZC75" s="967"/>
      <c r="DZD75" s="967"/>
      <c r="DZE75" s="967"/>
      <c r="DZF75" s="967"/>
      <c r="DZG75" s="967"/>
      <c r="DZH75" s="967"/>
      <c r="DZI75" s="967"/>
      <c r="DZJ75" s="967"/>
      <c r="DZK75" s="967"/>
      <c r="DZL75" s="967"/>
      <c r="DZM75" s="967"/>
      <c r="DZN75" s="967"/>
      <c r="DZO75" s="967"/>
      <c r="DZP75" s="967"/>
      <c r="DZQ75" s="967"/>
      <c r="DZR75" s="967"/>
      <c r="DZS75" s="967"/>
      <c r="DZT75" s="967"/>
      <c r="DZU75" s="967"/>
      <c r="DZV75" s="967"/>
      <c r="DZW75" s="967"/>
      <c r="DZX75" s="967"/>
      <c r="DZY75" s="967"/>
      <c r="DZZ75" s="967"/>
      <c r="EAA75" s="967"/>
      <c r="EAB75" s="967"/>
      <c r="EAC75" s="967"/>
      <c r="EAD75" s="967"/>
      <c r="EAE75" s="967"/>
      <c r="EAF75" s="967"/>
      <c r="EAG75" s="967"/>
      <c r="EAH75" s="967"/>
      <c r="EAI75" s="967"/>
      <c r="EAJ75" s="967"/>
      <c r="EAK75" s="967"/>
      <c r="EAL75" s="967"/>
      <c r="EAM75" s="967"/>
      <c r="EAN75" s="967"/>
      <c r="EAO75" s="967"/>
      <c r="EAP75" s="967"/>
      <c r="EAQ75" s="967"/>
      <c r="EAR75" s="967"/>
      <c r="EAS75" s="967"/>
      <c r="EAT75" s="967"/>
      <c r="EAU75" s="967"/>
      <c r="EAV75" s="967"/>
      <c r="EAW75" s="967"/>
      <c r="EAX75" s="967"/>
      <c r="EAY75" s="967"/>
      <c r="EAZ75" s="967"/>
      <c r="EBA75" s="967"/>
      <c r="EBB75" s="967"/>
      <c r="EBC75" s="967"/>
      <c r="EBD75" s="967"/>
      <c r="EBE75" s="967"/>
      <c r="EBF75" s="967"/>
      <c r="EBG75" s="967"/>
      <c r="EBH75" s="967"/>
      <c r="EBI75" s="967"/>
      <c r="EBJ75" s="967"/>
      <c r="EBK75" s="967"/>
      <c r="EBL75" s="967"/>
      <c r="EBM75" s="967"/>
      <c r="EBN75" s="967"/>
      <c r="EBO75" s="967"/>
      <c r="EBP75" s="967"/>
      <c r="EBQ75" s="967"/>
      <c r="EBR75" s="967"/>
      <c r="EBS75" s="967"/>
      <c r="EBT75" s="967"/>
      <c r="EBU75" s="967"/>
      <c r="EBV75" s="967"/>
      <c r="EBW75" s="967"/>
      <c r="EBX75" s="967"/>
      <c r="EBY75" s="967"/>
      <c r="EBZ75" s="967"/>
      <c r="ECA75" s="967"/>
      <c r="ECB75" s="967"/>
      <c r="ECC75" s="967"/>
      <c r="ECD75" s="967"/>
      <c r="ECE75" s="967"/>
      <c r="ECF75" s="967"/>
      <c r="ECG75" s="967"/>
      <c r="ECH75" s="967"/>
      <c r="ECI75" s="967"/>
      <c r="ECJ75" s="967"/>
      <c r="ECK75" s="967"/>
      <c r="ECL75" s="967"/>
      <c r="ECM75" s="967"/>
      <c r="ECN75" s="967"/>
      <c r="ECO75" s="967"/>
      <c r="ECP75" s="967"/>
      <c r="ECQ75" s="967"/>
      <c r="ECR75" s="967"/>
      <c r="ECS75" s="967"/>
      <c r="ECT75" s="967"/>
      <c r="ECU75" s="967"/>
      <c r="ECV75" s="967"/>
      <c r="ECW75" s="967"/>
      <c r="ECX75" s="967"/>
      <c r="ECY75" s="967"/>
      <c r="ECZ75" s="967"/>
      <c r="EDA75" s="967"/>
      <c r="EDB75" s="967"/>
      <c r="EDC75" s="967"/>
      <c r="EDD75" s="967"/>
      <c r="EDE75" s="967"/>
      <c r="EDF75" s="967"/>
      <c r="EDG75" s="967"/>
      <c r="EDH75" s="967"/>
      <c r="EDI75" s="967"/>
      <c r="EDJ75" s="967"/>
      <c r="EDK75" s="967"/>
      <c r="EDL75" s="967"/>
      <c r="EDM75" s="967"/>
      <c r="EDN75" s="967"/>
      <c r="EDO75" s="967"/>
      <c r="EDP75" s="967"/>
      <c r="EDQ75" s="967"/>
      <c r="EDR75" s="967"/>
      <c r="EDS75" s="967"/>
      <c r="EDT75" s="967"/>
      <c r="EDU75" s="967"/>
      <c r="EDV75" s="967"/>
      <c r="EDW75" s="967"/>
      <c r="EDX75" s="967"/>
      <c r="EDY75" s="967"/>
      <c r="EDZ75" s="967"/>
      <c r="EEA75" s="967"/>
      <c r="EEB75" s="967"/>
      <c r="EEC75" s="967"/>
      <c r="EED75" s="967"/>
      <c r="EEE75" s="967"/>
      <c r="EEF75" s="967"/>
      <c r="EEG75" s="967"/>
      <c r="EEH75" s="967"/>
      <c r="EEI75" s="967"/>
      <c r="EEJ75" s="967"/>
      <c r="EEK75" s="967"/>
      <c r="EEL75" s="967"/>
      <c r="EEM75" s="967"/>
      <c r="EEN75" s="967"/>
      <c r="EEO75" s="967"/>
      <c r="EEP75" s="967"/>
      <c r="EEQ75" s="967"/>
      <c r="EER75" s="967"/>
      <c r="EES75" s="967"/>
      <c r="EET75" s="967"/>
      <c r="EEU75" s="967"/>
      <c r="EEV75" s="967"/>
      <c r="EEW75" s="967"/>
      <c r="EEX75" s="967"/>
      <c r="EEY75" s="967"/>
      <c r="EEZ75" s="967"/>
      <c r="EFA75" s="967"/>
      <c r="EFB75" s="967"/>
      <c r="EFC75" s="967"/>
      <c r="EFD75" s="967"/>
      <c r="EFE75" s="967"/>
      <c r="EFF75" s="967"/>
      <c r="EFG75" s="967"/>
      <c r="EFH75" s="967"/>
      <c r="EFI75" s="967"/>
      <c r="EFJ75" s="967"/>
      <c r="EFK75" s="967"/>
      <c r="EFL75" s="967"/>
      <c r="EFM75" s="967"/>
      <c r="EFN75" s="967"/>
      <c r="EFO75" s="967"/>
      <c r="EFP75" s="967"/>
      <c r="EFQ75" s="967"/>
      <c r="EFR75" s="967"/>
      <c r="EFS75" s="967"/>
      <c r="EFT75" s="967"/>
      <c r="EFU75" s="967"/>
      <c r="EFV75" s="967"/>
      <c r="EFW75" s="967"/>
      <c r="EFX75" s="967"/>
      <c r="EFY75" s="967"/>
      <c r="EFZ75" s="967"/>
      <c r="EGA75" s="967"/>
      <c r="EGB75" s="967"/>
      <c r="EGC75" s="967"/>
      <c r="EGD75" s="967"/>
      <c r="EGE75" s="967"/>
      <c r="EGF75" s="967"/>
      <c r="EGG75" s="967"/>
      <c r="EGH75" s="967"/>
      <c r="EGI75" s="967"/>
      <c r="EGJ75" s="967"/>
      <c r="EGK75" s="967"/>
      <c r="EGL75" s="967"/>
      <c r="EGM75" s="967"/>
      <c r="EGN75" s="967"/>
      <c r="EGO75" s="967"/>
      <c r="EGP75" s="967"/>
      <c r="EGQ75" s="967"/>
      <c r="EGR75" s="967"/>
      <c r="EGS75" s="967"/>
      <c r="EGT75" s="967"/>
      <c r="EGU75" s="967"/>
      <c r="EGV75" s="967"/>
      <c r="EGW75" s="967"/>
      <c r="EGX75" s="967"/>
      <c r="EGY75" s="967"/>
      <c r="EGZ75" s="967"/>
      <c r="EHA75" s="967"/>
      <c r="EHB75" s="967"/>
      <c r="EHC75" s="967"/>
      <c r="EHD75" s="967"/>
      <c r="EHE75" s="967"/>
      <c r="EHF75" s="967"/>
      <c r="EHG75" s="967"/>
      <c r="EHH75" s="967"/>
      <c r="EHI75" s="967"/>
      <c r="EHJ75" s="967"/>
      <c r="EHK75" s="967"/>
      <c r="EHL75" s="967"/>
      <c r="EHM75" s="967"/>
      <c r="EHN75" s="967"/>
      <c r="EHO75" s="967"/>
      <c r="EHP75" s="967"/>
      <c r="EHQ75" s="967"/>
      <c r="EHR75" s="967"/>
      <c r="EHS75" s="967"/>
      <c r="EHT75" s="967"/>
      <c r="EHU75" s="967"/>
      <c r="EHV75" s="967"/>
      <c r="EHW75" s="967"/>
      <c r="EHX75" s="967"/>
      <c r="EHY75" s="967"/>
      <c r="EHZ75" s="967"/>
      <c r="EIA75" s="967"/>
      <c r="EIB75" s="967"/>
      <c r="EIC75" s="967"/>
      <c r="EID75" s="967"/>
      <c r="EIE75" s="967"/>
      <c r="EIF75" s="967"/>
      <c r="EIG75" s="967"/>
      <c r="EIH75" s="967"/>
      <c r="EII75" s="967"/>
      <c r="EIJ75" s="967"/>
      <c r="EIK75" s="967"/>
      <c r="EIL75" s="967"/>
      <c r="EIM75" s="967"/>
      <c r="EIN75" s="967"/>
      <c r="EIO75" s="967"/>
      <c r="EIP75" s="967"/>
      <c r="EIQ75" s="967"/>
      <c r="EIR75" s="967"/>
      <c r="EIS75" s="967"/>
      <c r="EIT75" s="967"/>
      <c r="EIU75" s="967"/>
      <c r="EIV75" s="967"/>
      <c r="EIW75" s="967"/>
      <c r="EIX75" s="967"/>
      <c r="EIY75" s="967"/>
      <c r="EIZ75" s="967"/>
      <c r="EJA75" s="967"/>
      <c r="EJB75" s="967"/>
      <c r="EJC75" s="967"/>
      <c r="EJD75" s="967"/>
      <c r="EJE75" s="967"/>
      <c r="EJF75" s="967"/>
      <c r="EJG75" s="967"/>
      <c r="EJH75" s="967"/>
      <c r="EJI75" s="967"/>
      <c r="EJJ75" s="967"/>
      <c r="EJK75" s="967"/>
      <c r="EJL75" s="967"/>
      <c r="EJM75" s="967"/>
      <c r="EJN75" s="967"/>
      <c r="EJO75" s="967"/>
      <c r="EJP75" s="967"/>
      <c r="EJQ75" s="967"/>
      <c r="EJR75" s="967"/>
      <c r="EJS75" s="967"/>
      <c r="EJT75" s="967"/>
      <c r="EJU75" s="967"/>
      <c r="EJV75" s="967"/>
      <c r="EJW75" s="967"/>
      <c r="EJX75" s="967"/>
      <c r="EJY75" s="967"/>
      <c r="EJZ75" s="967"/>
      <c r="EKA75" s="967"/>
      <c r="EKB75" s="967"/>
      <c r="EKC75" s="967"/>
      <c r="EKD75" s="967"/>
      <c r="EKE75" s="967"/>
      <c r="EKF75" s="967"/>
      <c r="EKG75" s="967"/>
      <c r="EKH75" s="967"/>
      <c r="EKI75" s="967"/>
      <c r="EKJ75" s="967"/>
      <c r="EKK75" s="967"/>
      <c r="EKL75" s="967"/>
      <c r="EKM75" s="967"/>
      <c r="EKN75" s="967"/>
      <c r="EKO75" s="967"/>
      <c r="EKP75" s="967"/>
      <c r="EKQ75" s="967"/>
      <c r="EKR75" s="967"/>
      <c r="EKS75" s="967"/>
      <c r="EKT75" s="967"/>
      <c r="EKU75" s="967"/>
      <c r="EKV75" s="967"/>
      <c r="EKW75" s="967"/>
      <c r="EKX75" s="967"/>
      <c r="EKY75" s="967"/>
      <c r="EKZ75" s="967"/>
      <c r="ELA75" s="967"/>
      <c r="ELB75" s="967"/>
      <c r="ELC75" s="967"/>
      <c r="ELD75" s="967"/>
      <c r="ELE75" s="967"/>
      <c r="ELF75" s="967"/>
      <c r="ELG75" s="967"/>
      <c r="ELH75" s="967"/>
      <c r="ELI75" s="967"/>
      <c r="ELJ75" s="967"/>
      <c r="ELK75" s="967"/>
      <c r="ELL75" s="967"/>
      <c r="ELM75" s="967"/>
      <c r="ELN75" s="967"/>
      <c r="ELO75" s="967"/>
      <c r="ELP75" s="967"/>
      <c r="ELQ75" s="967"/>
      <c r="ELR75" s="967"/>
      <c r="ELS75" s="967"/>
      <c r="ELT75" s="967"/>
      <c r="ELU75" s="967"/>
      <c r="ELV75" s="967"/>
      <c r="ELW75" s="967"/>
      <c r="ELX75" s="967"/>
      <c r="ELY75" s="967"/>
      <c r="ELZ75" s="967"/>
      <c r="EMA75" s="967"/>
      <c r="EMB75" s="967"/>
      <c r="EMC75" s="967"/>
      <c r="EMD75" s="967"/>
      <c r="EME75" s="967"/>
      <c r="EMF75" s="967"/>
      <c r="EMG75" s="967"/>
      <c r="EMH75" s="967"/>
      <c r="EMI75" s="967"/>
      <c r="EMJ75" s="967"/>
      <c r="EMK75" s="967"/>
      <c r="EML75" s="967"/>
      <c r="EMM75" s="967"/>
      <c r="EMN75" s="967"/>
      <c r="EMO75" s="967"/>
      <c r="EMP75" s="967"/>
      <c r="EMQ75" s="967"/>
      <c r="EMR75" s="967"/>
      <c r="EMS75" s="967"/>
      <c r="EMT75" s="967"/>
      <c r="EMU75" s="967"/>
      <c r="EMV75" s="967"/>
      <c r="EMW75" s="967"/>
      <c r="EMX75" s="967"/>
      <c r="EMY75" s="967"/>
      <c r="EMZ75" s="967"/>
      <c r="ENA75" s="967"/>
      <c r="ENB75" s="967"/>
      <c r="ENC75" s="967"/>
      <c r="END75" s="967"/>
      <c r="ENE75" s="967"/>
      <c r="ENF75" s="967"/>
      <c r="ENG75" s="967"/>
      <c r="ENH75" s="967"/>
      <c r="ENI75" s="967"/>
      <c r="ENJ75" s="967"/>
      <c r="ENK75" s="967"/>
      <c r="ENL75" s="967"/>
      <c r="ENM75" s="967"/>
      <c r="ENN75" s="967"/>
      <c r="ENO75" s="967"/>
      <c r="ENP75" s="967"/>
      <c r="ENQ75" s="967"/>
      <c r="ENR75" s="967"/>
      <c r="ENS75" s="967"/>
      <c r="ENT75" s="967"/>
      <c r="ENU75" s="967"/>
      <c r="ENV75" s="967"/>
      <c r="ENW75" s="967"/>
      <c r="ENX75" s="967"/>
      <c r="ENY75" s="967"/>
      <c r="ENZ75" s="967"/>
      <c r="EOA75" s="967"/>
      <c r="EOB75" s="967"/>
      <c r="EOC75" s="967"/>
      <c r="EOD75" s="967"/>
      <c r="EOE75" s="967"/>
      <c r="EOF75" s="967"/>
      <c r="EOG75" s="967"/>
      <c r="EOH75" s="967"/>
      <c r="EOI75" s="967"/>
      <c r="EOJ75" s="967"/>
      <c r="EOK75" s="967"/>
      <c r="EOL75" s="967"/>
      <c r="EOM75" s="967"/>
      <c r="EON75" s="967"/>
      <c r="EOO75" s="967"/>
      <c r="EOP75" s="967"/>
      <c r="EOQ75" s="967"/>
      <c r="EOR75" s="967"/>
      <c r="EOS75" s="967"/>
      <c r="EOT75" s="967"/>
      <c r="EOU75" s="967"/>
      <c r="EOV75" s="967"/>
      <c r="EOW75" s="967"/>
      <c r="EOX75" s="967"/>
      <c r="EOY75" s="967"/>
      <c r="EOZ75" s="967"/>
      <c r="EPA75" s="967"/>
      <c r="EPB75" s="967"/>
      <c r="EPC75" s="967"/>
      <c r="EPD75" s="967"/>
      <c r="EPE75" s="967"/>
      <c r="EPF75" s="967"/>
      <c r="EPG75" s="967"/>
      <c r="EPH75" s="967"/>
      <c r="EPI75" s="967"/>
      <c r="EPJ75" s="967"/>
      <c r="EPK75" s="967"/>
      <c r="EPL75" s="967"/>
      <c r="EPM75" s="967"/>
      <c r="EPN75" s="967"/>
      <c r="EPO75" s="967"/>
      <c r="EPP75" s="967"/>
      <c r="EPQ75" s="967"/>
      <c r="EPR75" s="967"/>
      <c r="EPS75" s="967"/>
      <c r="EPT75" s="967"/>
      <c r="EPU75" s="967"/>
      <c r="EPV75" s="967"/>
      <c r="EPW75" s="967"/>
      <c r="EPX75" s="967"/>
      <c r="EPY75" s="967"/>
      <c r="EPZ75" s="967"/>
      <c r="EQA75" s="967"/>
      <c r="EQB75" s="967"/>
      <c r="EQC75" s="967"/>
      <c r="EQD75" s="967"/>
      <c r="EQE75" s="967"/>
      <c r="EQF75" s="967"/>
      <c r="EQG75" s="967"/>
      <c r="EQH75" s="967"/>
      <c r="EQI75" s="967"/>
      <c r="EQJ75" s="967"/>
      <c r="EQK75" s="967"/>
      <c r="EQL75" s="967"/>
      <c r="EQM75" s="967"/>
      <c r="EQN75" s="967"/>
      <c r="EQO75" s="967"/>
      <c r="EQP75" s="967"/>
      <c r="EQQ75" s="967"/>
      <c r="EQR75" s="967"/>
      <c r="EQS75" s="967"/>
      <c r="EQT75" s="967"/>
      <c r="EQU75" s="967"/>
      <c r="EQV75" s="967"/>
      <c r="EQW75" s="967"/>
      <c r="EQX75" s="967"/>
      <c r="EQY75" s="967"/>
      <c r="EQZ75" s="967"/>
      <c r="ERA75" s="967"/>
      <c r="ERB75" s="967"/>
      <c r="ERC75" s="967"/>
      <c r="ERD75" s="967"/>
      <c r="ERE75" s="967"/>
      <c r="ERF75" s="967"/>
      <c r="ERG75" s="967"/>
      <c r="ERH75" s="967"/>
      <c r="ERI75" s="967"/>
      <c r="ERJ75" s="967"/>
      <c r="ERK75" s="967"/>
      <c r="ERL75" s="967"/>
      <c r="ERM75" s="967"/>
      <c r="ERN75" s="967"/>
      <c r="ERO75" s="967"/>
      <c r="ERP75" s="967"/>
      <c r="ERQ75" s="967"/>
      <c r="ERR75" s="967"/>
      <c r="ERS75" s="967"/>
      <c r="ERT75" s="967"/>
      <c r="ERU75" s="967"/>
      <c r="ERV75" s="967"/>
      <c r="ERW75" s="967"/>
      <c r="ERX75" s="967"/>
      <c r="ERY75" s="967"/>
      <c r="ERZ75" s="967"/>
      <c r="ESA75" s="967"/>
      <c r="ESB75" s="967"/>
      <c r="ESC75" s="967"/>
      <c r="ESD75" s="967"/>
      <c r="ESE75" s="967"/>
      <c r="ESF75" s="967"/>
      <c r="ESG75" s="967"/>
      <c r="ESH75" s="967"/>
      <c r="ESI75" s="967"/>
      <c r="ESJ75" s="967"/>
      <c r="ESK75" s="967"/>
      <c r="ESL75" s="967"/>
      <c r="ESM75" s="967"/>
      <c r="ESN75" s="967"/>
      <c r="ESO75" s="967"/>
      <c r="ESP75" s="967"/>
      <c r="ESQ75" s="967"/>
      <c r="ESR75" s="967"/>
      <c r="ESS75" s="967"/>
      <c r="EST75" s="967"/>
      <c r="ESU75" s="967"/>
      <c r="ESV75" s="967"/>
      <c r="ESW75" s="967"/>
      <c r="ESX75" s="967"/>
      <c r="ESY75" s="967"/>
      <c r="ESZ75" s="967"/>
      <c r="ETA75" s="967"/>
      <c r="ETB75" s="967"/>
      <c r="ETC75" s="967"/>
      <c r="ETD75" s="967"/>
      <c r="ETE75" s="967"/>
      <c r="ETF75" s="967"/>
      <c r="ETG75" s="967"/>
      <c r="ETH75" s="967"/>
      <c r="ETI75" s="967"/>
      <c r="ETJ75" s="967"/>
      <c r="ETK75" s="967"/>
      <c r="ETL75" s="967"/>
      <c r="ETM75" s="967"/>
      <c r="ETN75" s="967"/>
      <c r="ETO75" s="967"/>
      <c r="ETP75" s="967"/>
      <c r="ETQ75" s="967"/>
      <c r="ETR75" s="967"/>
      <c r="ETS75" s="967"/>
      <c r="ETT75" s="967"/>
      <c r="ETU75" s="967"/>
      <c r="ETV75" s="967"/>
      <c r="ETW75" s="967"/>
      <c r="ETX75" s="967"/>
      <c r="ETY75" s="967"/>
      <c r="ETZ75" s="967"/>
      <c r="EUA75" s="967"/>
      <c r="EUB75" s="967"/>
      <c r="EUC75" s="967"/>
      <c r="EUD75" s="967"/>
      <c r="EUE75" s="967"/>
      <c r="EUF75" s="967"/>
      <c r="EUG75" s="967"/>
      <c r="EUH75" s="967"/>
      <c r="EUI75" s="967"/>
      <c r="EUJ75" s="967"/>
      <c r="EUK75" s="967"/>
      <c r="EUL75" s="967"/>
      <c r="EUM75" s="967"/>
      <c r="EUN75" s="967"/>
      <c r="EUO75" s="967"/>
      <c r="EUP75" s="967"/>
      <c r="EUQ75" s="967"/>
      <c r="EUR75" s="967"/>
      <c r="EUS75" s="967"/>
      <c r="EUT75" s="967"/>
      <c r="EUU75" s="967"/>
      <c r="EUV75" s="967"/>
      <c r="EUW75" s="967"/>
      <c r="EUX75" s="967"/>
      <c r="EUY75" s="967"/>
      <c r="EUZ75" s="967"/>
      <c r="EVA75" s="967"/>
      <c r="EVB75" s="967"/>
      <c r="EVC75" s="967"/>
      <c r="EVD75" s="967"/>
      <c r="EVE75" s="967"/>
      <c r="EVF75" s="967"/>
      <c r="EVG75" s="967"/>
      <c r="EVH75" s="967"/>
      <c r="EVI75" s="967"/>
      <c r="EVJ75" s="967"/>
      <c r="EVK75" s="967"/>
      <c r="EVL75" s="967"/>
      <c r="EVM75" s="967"/>
      <c r="EVN75" s="967"/>
      <c r="EVO75" s="967"/>
      <c r="EVP75" s="967"/>
      <c r="EVQ75" s="967"/>
      <c r="EVR75" s="967"/>
      <c r="EVS75" s="967"/>
      <c r="EVT75" s="967"/>
      <c r="EVU75" s="967"/>
      <c r="EVV75" s="967"/>
      <c r="EVW75" s="967"/>
      <c r="EVX75" s="967"/>
      <c r="EVY75" s="967"/>
      <c r="EVZ75" s="967"/>
      <c r="EWA75" s="967"/>
      <c r="EWB75" s="967"/>
      <c r="EWC75" s="967"/>
      <c r="EWD75" s="967"/>
      <c r="EWE75" s="967"/>
      <c r="EWF75" s="967"/>
      <c r="EWG75" s="967"/>
      <c r="EWH75" s="967"/>
      <c r="EWI75" s="967"/>
      <c r="EWJ75" s="967"/>
      <c r="EWK75" s="967"/>
      <c r="EWL75" s="967"/>
      <c r="EWM75" s="967"/>
      <c r="EWN75" s="967"/>
      <c r="EWO75" s="967"/>
      <c r="EWP75" s="967"/>
      <c r="EWQ75" s="967"/>
      <c r="EWR75" s="967"/>
      <c r="EWS75" s="967"/>
      <c r="EWT75" s="967"/>
      <c r="EWU75" s="967"/>
      <c r="EWV75" s="967"/>
      <c r="EWW75" s="967"/>
      <c r="EWX75" s="967"/>
      <c r="EWY75" s="967"/>
      <c r="EWZ75" s="967"/>
      <c r="EXA75" s="967"/>
      <c r="EXB75" s="967"/>
      <c r="EXC75" s="967"/>
      <c r="EXD75" s="967"/>
      <c r="EXE75" s="967"/>
      <c r="EXF75" s="967"/>
      <c r="EXG75" s="967"/>
      <c r="EXH75" s="967"/>
      <c r="EXI75" s="967"/>
      <c r="EXJ75" s="967"/>
      <c r="EXK75" s="967"/>
      <c r="EXL75" s="967"/>
      <c r="EXM75" s="967"/>
      <c r="EXN75" s="967"/>
      <c r="EXO75" s="967"/>
      <c r="EXP75" s="967"/>
      <c r="EXQ75" s="967"/>
      <c r="EXR75" s="967"/>
      <c r="EXS75" s="967"/>
      <c r="EXT75" s="967"/>
      <c r="EXU75" s="967"/>
      <c r="EXV75" s="967"/>
      <c r="EXW75" s="967"/>
      <c r="EXX75" s="967"/>
      <c r="EXY75" s="967"/>
      <c r="EXZ75" s="967"/>
      <c r="EYA75" s="967"/>
      <c r="EYB75" s="967"/>
      <c r="EYC75" s="967"/>
      <c r="EYD75" s="967"/>
      <c r="EYE75" s="967"/>
      <c r="EYF75" s="967"/>
      <c r="EYG75" s="967"/>
      <c r="EYH75" s="967"/>
      <c r="EYI75" s="967"/>
      <c r="EYJ75" s="967"/>
      <c r="EYK75" s="967"/>
      <c r="EYL75" s="967"/>
      <c r="EYM75" s="967"/>
      <c r="EYN75" s="967"/>
      <c r="EYO75" s="967"/>
      <c r="EYP75" s="967"/>
      <c r="EYQ75" s="967"/>
      <c r="EYR75" s="967"/>
      <c r="EYS75" s="967"/>
      <c r="EYT75" s="967"/>
      <c r="EYU75" s="967"/>
      <c r="EYV75" s="967"/>
      <c r="EYW75" s="967"/>
      <c r="EYX75" s="967"/>
      <c r="EYY75" s="967"/>
      <c r="EYZ75" s="967"/>
      <c r="EZA75" s="967"/>
      <c r="EZB75" s="967"/>
      <c r="EZC75" s="967"/>
      <c r="EZD75" s="967"/>
      <c r="EZE75" s="967"/>
      <c r="EZF75" s="967"/>
      <c r="EZG75" s="967"/>
      <c r="EZH75" s="967"/>
      <c r="EZI75" s="967"/>
      <c r="EZJ75" s="967"/>
      <c r="EZK75" s="967"/>
      <c r="EZL75" s="967"/>
      <c r="EZM75" s="967"/>
      <c r="EZN75" s="967"/>
      <c r="EZO75" s="967"/>
      <c r="EZP75" s="967"/>
      <c r="EZQ75" s="967"/>
      <c r="EZR75" s="967"/>
      <c r="EZS75" s="967"/>
      <c r="EZT75" s="967"/>
      <c r="EZU75" s="967"/>
      <c r="EZV75" s="967"/>
      <c r="EZW75" s="967"/>
      <c r="EZX75" s="967"/>
      <c r="EZY75" s="967"/>
      <c r="EZZ75" s="967"/>
      <c r="FAA75" s="967"/>
      <c r="FAB75" s="967"/>
      <c r="FAC75" s="967"/>
      <c r="FAD75" s="967"/>
      <c r="FAE75" s="967"/>
      <c r="FAF75" s="967"/>
      <c r="FAG75" s="967"/>
      <c r="FAH75" s="967"/>
      <c r="FAI75" s="967"/>
      <c r="FAJ75" s="967"/>
      <c r="FAK75" s="967"/>
      <c r="FAL75" s="967"/>
      <c r="FAM75" s="967"/>
      <c r="FAN75" s="967"/>
      <c r="FAO75" s="967"/>
      <c r="FAP75" s="967"/>
      <c r="FAQ75" s="967"/>
      <c r="FAR75" s="967"/>
      <c r="FAS75" s="967"/>
      <c r="FAT75" s="967"/>
      <c r="FAU75" s="967"/>
      <c r="FAV75" s="967"/>
      <c r="FAW75" s="967"/>
      <c r="FAX75" s="967"/>
      <c r="FAY75" s="967"/>
      <c r="FAZ75" s="967"/>
      <c r="FBA75" s="967"/>
      <c r="FBB75" s="967"/>
      <c r="FBC75" s="967"/>
      <c r="FBD75" s="967"/>
      <c r="FBE75" s="967"/>
      <c r="FBF75" s="967"/>
      <c r="FBG75" s="967"/>
      <c r="FBH75" s="967"/>
      <c r="FBI75" s="967"/>
      <c r="FBJ75" s="967"/>
      <c r="FBK75" s="967"/>
      <c r="FBL75" s="967"/>
      <c r="FBM75" s="967"/>
      <c r="FBN75" s="967"/>
      <c r="FBO75" s="967"/>
      <c r="FBP75" s="967"/>
      <c r="FBQ75" s="967"/>
      <c r="FBR75" s="967"/>
      <c r="FBS75" s="967"/>
      <c r="FBT75" s="967"/>
      <c r="FBU75" s="967"/>
      <c r="FBV75" s="967"/>
      <c r="FBW75" s="967"/>
      <c r="FBX75" s="967"/>
      <c r="FBY75" s="967"/>
      <c r="FBZ75" s="967"/>
      <c r="FCA75" s="967"/>
      <c r="FCB75" s="967"/>
      <c r="FCC75" s="967"/>
      <c r="FCD75" s="967"/>
      <c r="FCE75" s="967"/>
      <c r="FCF75" s="967"/>
      <c r="FCG75" s="967"/>
      <c r="FCH75" s="967"/>
      <c r="FCI75" s="967"/>
      <c r="FCJ75" s="967"/>
      <c r="FCK75" s="967"/>
      <c r="FCL75" s="967"/>
      <c r="FCM75" s="967"/>
      <c r="FCN75" s="967"/>
      <c r="FCO75" s="967"/>
      <c r="FCP75" s="967"/>
      <c r="FCQ75" s="967"/>
      <c r="FCR75" s="967"/>
      <c r="FCS75" s="967"/>
      <c r="FCT75" s="967"/>
      <c r="FCU75" s="967"/>
      <c r="FCV75" s="967"/>
      <c r="FCW75" s="967"/>
      <c r="FCX75" s="967"/>
      <c r="FCY75" s="967"/>
      <c r="FCZ75" s="967"/>
      <c r="FDA75" s="967"/>
      <c r="FDB75" s="967"/>
      <c r="FDC75" s="967"/>
      <c r="FDD75" s="967"/>
      <c r="FDE75" s="967"/>
      <c r="FDF75" s="967"/>
      <c r="FDG75" s="967"/>
      <c r="FDH75" s="967"/>
      <c r="FDI75" s="967"/>
      <c r="FDJ75" s="967"/>
      <c r="FDK75" s="967"/>
      <c r="FDL75" s="967"/>
      <c r="FDM75" s="967"/>
      <c r="FDN75" s="967"/>
      <c r="FDO75" s="967"/>
      <c r="FDP75" s="967"/>
      <c r="FDQ75" s="967"/>
      <c r="FDR75" s="967"/>
      <c r="FDS75" s="967"/>
      <c r="FDT75" s="967"/>
      <c r="FDU75" s="967"/>
      <c r="FDV75" s="967"/>
      <c r="FDW75" s="967"/>
      <c r="FDX75" s="967"/>
      <c r="FDY75" s="967"/>
      <c r="FDZ75" s="967"/>
      <c r="FEA75" s="967"/>
      <c r="FEB75" s="967"/>
      <c r="FEC75" s="967"/>
      <c r="FED75" s="967"/>
      <c r="FEE75" s="967"/>
      <c r="FEF75" s="967"/>
      <c r="FEG75" s="967"/>
      <c r="FEH75" s="967"/>
      <c r="FEI75" s="967"/>
      <c r="FEJ75" s="967"/>
      <c r="FEK75" s="967"/>
      <c r="FEL75" s="967"/>
      <c r="FEM75" s="967"/>
      <c r="FEN75" s="967"/>
      <c r="FEO75" s="967"/>
      <c r="FEP75" s="967"/>
      <c r="FEQ75" s="967"/>
      <c r="FER75" s="967"/>
      <c r="FES75" s="967"/>
      <c r="FET75" s="967"/>
      <c r="FEU75" s="967"/>
      <c r="FEV75" s="967"/>
      <c r="FEW75" s="967"/>
      <c r="FEX75" s="967"/>
      <c r="FEY75" s="967"/>
      <c r="FEZ75" s="967"/>
      <c r="FFA75" s="967"/>
      <c r="FFB75" s="967"/>
      <c r="FFC75" s="967"/>
      <c r="FFD75" s="967"/>
      <c r="FFE75" s="967"/>
      <c r="FFF75" s="967"/>
      <c r="FFG75" s="967"/>
      <c r="FFH75" s="967"/>
      <c r="FFI75" s="967"/>
      <c r="FFJ75" s="967"/>
      <c r="FFK75" s="967"/>
      <c r="FFL75" s="967"/>
      <c r="FFM75" s="967"/>
      <c r="FFN75" s="967"/>
      <c r="FFO75" s="967"/>
      <c r="FFP75" s="967"/>
      <c r="FFQ75" s="967"/>
      <c r="FFR75" s="967"/>
      <c r="FFS75" s="967"/>
      <c r="FFT75" s="967"/>
      <c r="FFU75" s="967"/>
      <c r="FFV75" s="967"/>
      <c r="FFW75" s="967"/>
      <c r="FFX75" s="967"/>
      <c r="FFY75" s="967"/>
      <c r="FFZ75" s="967"/>
      <c r="FGA75" s="967"/>
      <c r="FGB75" s="967"/>
      <c r="FGC75" s="967"/>
      <c r="FGD75" s="967"/>
      <c r="FGE75" s="967"/>
      <c r="FGF75" s="967"/>
      <c r="FGG75" s="967"/>
      <c r="FGH75" s="967"/>
      <c r="FGI75" s="967"/>
      <c r="FGJ75" s="967"/>
      <c r="FGK75" s="967"/>
      <c r="FGL75" s="967"/>
      <c r="FGM75" s="967"/>
      <c r="FGN75" s="967"/>
      <c r="FGO75" s="967"/>
      <c r="FGP75" s="967"/>
      <c r="FGQ75" s="967"/>
      <c r="FGR75" s="967"/>
      <c r="FGS75" s="967"/>
      <c r="FGT75" s="967"/>
      <c r="FGU75" s="967"/>
      <c r="FGV75" s="967"/>
      <c r="FGW75" s="967"/>
      <c r="FGX75" s="967"/>
      <c r="FGY75" s="967"/>
      <c r="FGZ75" s="967"/>
      <c r="FHA75" s="967"/>
      <c r="FHB75" s="967"/>
      <c r="FHC75" s="967"/>
      <c r="FHD75" s="967"/>
      <c r="FHE75" s="967"/>
      <c r="FHF75" s="967"/>
      <c r="FHG75" s="967"/>
      <c r="FHH75" s="967"/>
      <c r="FHI75" s="967"/>
      <c r="FHJ75" s="967"/>
      <c r="FHK75" s="967"/>
      <c r="FHL75" s="967"/>
      <c r="FHM75" s="967"/>
      <c r="FHN75" s="967"/>
      <c r="FHO75" s="967"/>
      <c r="FHP75" s="967"/>
      <c r="FHQ75" s="967"/>
      <c r="FHR75" s="967"/>
      <c r="FHS75" s="967"/>
      <c r="FHT75" s="967"/>
      <c r="FHU75" s="967"/>
      <c r="FHV75" s="967"/>
      <c r="FHW75" s="967"/>
      <c r="FHX75" s="967"/>
      <c r="FHY75" s="967"/>
      <c r="FHZ75" s="967"/>
      <c r="FIA75" s="967"/>
      <c r="FIB75" s="967"/>
      <c r="FIC75" s="967"/>
      <c r="FID75" s="967"/>
      <c r="FIE75" s="967"/>
      <c r="FIF75" s="967"/>
      <c r="FIG75" s="967"/>
      <c r="FIH75" s="967"/>
      <c r="FII75" s="967"/>
      <c r="FIJ75" s="967"/>
      <c r="FIK75" s="967"/>
      <c r="FIL75" s="967"/>
      <c r="FIM75" s="967"/>
      <c r="FIN75" s="967"/>
      <c r="FIO75" s="967"/>
      <c r="FIP75" s="967"/>
      <c r="FIQ75" s="967"/>
      <c r="FIR75" s="967"/>
      <c r="FIS75" s="967"/>
      <c r="FIT75" s="967"/>
      <c r="FIU75" s="967"/>
      <c r="FIV75" s="967"/>
      <c r="FIW75" s="967"/>
      <c r="FIX75" s="967"/>
      <c r="FIY75" s="967"/>
      <c r="FIZ75" s="967"/>
      <c r="FJA75" s="967"/>
      <c r="FJB75" s="967"/>
      <c r="FJC75" s="967"/>
      <c r="FJD75" s="967"/>
      <c r="FJE75" s="967"/>
      <c r="FJF75" s="967"/>
      <c r="FJG75" s="967"/>
      <c r="FJH75" s="967"/>
      <c r="FJI75" s="967"/>
      <c r="FJJ75" s="967"/>
      <c r="FJK75" s="967"/>
      <c r="FJL75" s="967"/>
      <c r="FJM75" s="967"/>
      <c r="FJN75" s="967"/>
      <c r="FJO75" s="967"/>
      <c r="FJP75" s="967"/>
      <c r="FJQ75" s="967"/>
      <c r="FJR75" s="967"/>
      <c r="FJS75" s="967"/>
      <c r="FJT75" s="967"/>
      <c r="FJU75" s="967"/>
      <c r="FJV75" s="967"/>
      <c r="FJW75" s="967"/>
      <c r="FJX75" s="967"/>
      <c r="FJY75" s="967"/>
      <c r="FJZ75" s="967"/>
      <c r="FKA75" s="967"/>
      <c r="FKB75" s="967"/>
      <c r="FKC75" s="967"/>
      <c r="FKD75" s="967"/>
      <c r="FKE75" s="967"/>
      <c r="FKF75" s="967"/>
      <c r="FKG75" s="967"/>
      <c r="FKH75" s="967"/>
      <c r="FKI75" s="967"/>
      <c r="FKJ75" s="967"/>
      <c r="FKK75" s="967"/>
      <c r="FKL75" s="967"/>
      <c r="FKM75" s="967"/>
      <c r="FKN75" s="967"/>
      <c r="FKO75" s="967"/>
      <c r="FKP75" s="967"/>
      <c r="FKQ75" s="967"/>
      <c r="FKR75" s="967"/>
      <c r="FKS75" s="967"/>
      <c r="FKT75" s="967"/>
      <c r="FKU75" s="967"/>
      <c r="FKV75" s="967"/>
      <c r="FKW75" s="967"/>
      <c r="FKX75" s="967"/>
      <c r="FKY75" s="967"/>
      <c r="FKZ75" s="967"/>
      <c r="FLA75" s="967"/>
      <c r="FLB75" s="967"/>
      <c r="FLC75" s="967"/>
      <c r="FLD75" s="967"/>
      <c r="FLE75" s="967"/>
      <c r="FLF75" s="967"/>
      <c r="FLG75" s="967"/>
      <c r="FLH75" s="967"/>
      <c r="FLI75" s="967"/>
      <c r="FLJ75" s="967"/>
      <c r="FLK75" s="967"/>
      <c r="FLL75" s="967"/>
      <c r="FLM75" s="967"/>
      <c r="FLN75" s="967"/>
      <c r="FLO75" s="967"/>
      <c r="FLP75" s="967"/>
      <c r="FLQ75" s="967"/>
      <c r="FLR75" s="967"/>
      <c r="FLS75" s="967"/>
      <c r="FLT75" s="967"/>
      <c r="FLU75" s="967"/>
      <c r="FLV75" s="967"/>
      <c r="FLW75" s="967"/>
      <c r="FLX75" s="967"/>
      <c r="FLY75" s="967"/>
      <c r="FLZ75" s="967"/>
      <c r="FMA75" s="967"/>
      <c r="FMB75" s="967"/>
      <c r="FMC75" s="967"/>
      <c r="FMD75" s="967"/>
      <c r="FME75" s="967"/>
      <c r="FMF75" s="967"/>
      <c r="FMG75" s="967"/>
      <c r="FMH75" s="967"/>
      <c r="FMI75" s="967"/>
      <c r="FMJ75" s="967"/>
      <c r="FMK75" s="967"/>
      <c r="FML75" s="967"/>
      <c r="FMM75" s="967"/>
      <c r="FMN75" s="967"/>
      <c r="FMO75" s="967"/>
      <c r="FMP75" s="967"/>
      <c r="FMQ75" s="967"/>
      <c r="FMR75" s="967"/>
      <c r="FMS75" s="967"/>
      <c r="FMT75" s="967"/>
      <c r="FMU75" s="967"/>
      <c r="FMV75" s="967"/>
      <c r="FMW75" s="967"/>
      <c r="FMX75" s="967"/>
      <c r="FMY75" s="967"/>
      <c r="FMZ75" s="967"/>
      <c r="FNA75" s="967"/>
      <c r="FNB75" s="967"/>
      <c r="FNC75" s="967"/>
      <c r="FND75" s="967"/>
      <c r="FNE75" s="967"/>
      <c r="FNF75" s="967"/>
      <c r="FNG75" s="967"/>
      <c r="FNH75" s="967"/>
      <c r="FNI75" s="967"/>
      <c r="FNJ75" s="967"/>
      <c r="FNK75" s="967"/>
      <c r="FNL75" s="967"/>
      <c r="FNM75" s="967"/>
      <c r="FNN75" s="967"/>
      <c r="FNO75" s="967"/>
      <c r="FNP75" s="967"/>
      <c r="FNQ75" s="967"/>
      <c r="FNR75" s="967"/>
      <c r="FNS75" s="967"/>
      <c r="FNT75" s="967"/>
      <c r="FNU75" s="967"/>
      <c r="FNV75" s="967"/>
      <c r="FNW75" s="967"/>
      <c r="FNX75" s="967"/>
      <c r="FNY75" s="967"/>
      <c r="FNZ75" s="967"/>
      <c r="FOA75" s="967"/>
      <c r="FOB75" s="967"/>
      <c r="FOC75" s="967"/>
      <c r="FOD75" s="967"/>
      <c r="FOE75" s="967"/>
      <c r="FOF75" s="967"/>
      <c r="FOG75" s="967"/>
      <c r="FOH75" s="967"/>
      <c r="FOI75" s="967"/>
      <c r="FOJ75" s="967"/>
      <c r="FOK75" s="967"/>
      <c r="FOL75" s="967"/>
      <c r="FOM75" s="967"/>
      <c r="FON75" s="967"/>
      <c r="FOO75" s="967"/>
      <c r="FOP75" s="967"/>
      <c r="FOQ75" s="967"/>
      <c r="FOR75" s="967"/>
      <c r="FOS75" s="967"/>
      <c r="FOT75" s="967"/>
      <c r="FOU75" s="967"/>
      <c r="FOV75" s="967"/>
      <c r="FOW75" s="967"/>
      <c r="FOX75" s="967"/>
      <c r="FOY75" s="967"/>
      <c r="FOZ75" s="967"/>
      <c r="FPA75" s="967"/>
      <c r="FPB75" s="967"/>
      <c r="FPC75" s="967"/>
      <c r="FPD75" s="967"/>
      <c r="FPE75" s="967"/>
      <c r="FPF75" s="967"/>
      <c r="FPG75" s="967"/>
      <c r="FPH75" s="967"/>
      <c r="FPI75" s="967"/>
      <c r="FPJ75" s="967"/>
      <c r="FPK75" s="967"/>
      <c r="FPL75" s="967"/>
      <c r="FPM75" s="967"/>
      <c r="FPN75" s="967"/>
      <c r="FPO75" s="967"/>
      <c r="FPP75" s="967"/>
      <c r="FPQ75" s="967"/>
      <c r="FPR75" s="967"/>
      <c r="FPS75" s="967"/>
      <c r="FPT75" s="967"/>
      <c r="FPU75" s="967"/>
      <c r="FPV75" s="967"/>
      <c r="FPW75" s="967"/>
      <c r="FPX75" s="967"/>
      <c r="FPY75" s="967"/>
      <c r="FPZ75" s="967"/>
      <c r="FQA75" s="967"/>
      <c r="FQB75" s="967"/>
      <c r="FQC75" s="967"/>
      <c r="FQD75" s="967"/>
      <c r="FQE75" s="967"/>
      <c r="FQF75" s="967"/>
      <c r="FQG75" s="967"/>
      <c r="FQH75" s="967"/>
      <c r="FQI75" s="967"/>
      <c r="FQJ75" s="967"/>
      <c r="FQK75" s="967"/>
      <c r="FQL75" s="967"/>
      <c r="FQM75" s="967"/>
      <c r="FQN75" s="967"/>
      <c r="FQO75" s="967"/>
      <c r="FQP75" s="967"/>
      <c r="FQQ75" s="967"/>
      <c r="FQR75" s="967"/>
      <c r="FQS75" s="967"/>
      <c r="FQT75" s="967"/>
      <c r="FQU75" s="967"/>
      <c r="FQV75" s="967"/>
      <c r="FQW75" s="967"/>
      <c r="FQX75" s="967"/>
      <c r="FQY75" s="967"/>
      <c r="FQZ75" s="967"/>
      <c r="FRA75" s="967"/>
      <c r="FRB75" s="967"/>
      <c r="FRC75" s="967"/>
      <c r="FRD75" s="967"/>
      <c r="FRE75" s="967"/>
      <c r="FRF75" s="967"/>
      <c r="FRG75" s="967"/>
      <c r="FRH75" s="967"/>
      <c r="FRI75" s="967"/>
      <c r="FRJ75" s="967"/>
      <c r="FRK75" s="967"/>
      <c r="FRL75" s="967"/>
      <c r="FRM75" s="967"/>
      <c r="FRN75" s="967"/>
      <c r="FRO75" s="967"/>
      <c r="FRP75" s="967"/>
      <c r="FRQ75" s="967"/>
      <c r="FRR75" s="967"/>
      <c r="FRS75" s="967"/>
      <c r="FRT75" s="967"/>
      <c r="FRU75" s="967"/>
      <c r="FRV75" s="967"/>
      <c r="FRW75" s="967"/>
      <c r="FRX75" s="967"/>
      <c r="FRY75" s="967"/>
      <c r="FRZ75" s="967"/>
      <c r="FSA75" s="967"/>
      <c r="FSB75" s="967"/>
      <c r="FSC75" s="967"/>
      <c r="FSD75" s="967"/>
      <c r="FSE75" s="967"/>
      <c r="FSF75" s="967"/>
      <c r="FSG75" s="967"/>
      <c r="FSH75" s="967"/>
      <c r="FSI75" s="967"/>
      <c r="FSJ75" s="967"/>
      <c r="FSK75" s="967"/>
      <c r="FSL75" s="967"/>
      <c r="FSM75" s="967"/>
      <c r="FSN75" s="967"/>
      <c r="FSO75" s="967"/>
      <c r="FSP75" s="967"/>
      <c r="FSQ75" s="967"/>
      <c r="FSR75" s="967"/>
      <c r="FSS75" s="967"/>
      <c r="FST75" s="967"/>
      <c r="FSU75" s="967"/>
      <c r="FSV75" s="967"/>
      <c r="FSW75" s="967"/>
      <c r="FSX75" s="967"/>
      <c r="FSY75" s="967"/>
      <c r="FSZ75" s="967"/>
      <c r="FTA75" s="967"/>
      <c r="FTB75" s="967"/>
      <c r="FTC75" s="967"/>
      <c r="FTD75" s="967"/>
      <c r="FTE75" s="967"/>
      <c r="FTF75" s="967"/>
      <c r="FTG75" s="967"/>
      <c r="FTH75" s="967"/>
      <c r="FTI75" s="967"/>
      <c r="FTJ75" s="967"/>
      <c r="FTK75" s="967"/>
      <c r="FTL75" s="967"/>
      <c r="FTM75" s="967"/>
      <c r="FTN75" s="967"/>
      <c r="FTO75" s="967"/>
      <c r="FTP75" s="967"/>
      <c r="FTQ75" s="967"/>
      <c r="FTR75" s="967"/>
      <c r="FTS75" s="967"/>
      <c r="FTT75" s="967"/>
      <c r="FTU75" s="967"/>
      <c r="FTV75" s="967"/>
      <c r="FTW75" s="967"/>
      <c r="FTX75" s="967"/>
      <c r="FTY75" s="967"/>
      <c r="FTZ75" s="967"/>
      <c r="FUA75" s="967"/>
      <c r="FUB75" s="967"/>
      <c r="FUC75" s="967"/>
      <c r="FUD75" s="967"/>
      <c r="FUE75" s="967"/>
      <c r="FUF75" s="967"/>
      <c r="FUG75" s="967"/>
      <c r="FUH75" s="967"/>
      <c r="FUI75" s="967"/>
      <c r="FUJ75" s="967"/>
      <c r="FUK75" s="967"/>
      <c r="FUL75" s="967"/>
      <c r="FUM75" s="967"/>
      <c r="FUN75" s="967"/>
      <c r="FUO75" s="967"/>
      <c r="FUP75" s="967"/>
      <c r="FUQ75" s="967"/>
      <c r="FUR75" s="967"/>
      <c r="FUS75" s="967"/>
      <c r="FUT75" s="967"/>
      <c r="FUU75" s="967"/>
      <c r="FUV75" s="967"/>
      <c r="FUW75" s="967"/>
      <c r="FUX75" s="967"/>
      <c r="FUY75" s="967"/>
      <c r="FUZ75" s="967"/>
      <c r="FVA75" s="967"/>
      <c r="FVB75" s="967"/>
      <c r="FVC75" s="967"/>
      <c r="FVD75" s="967"/>
      <c r="FVE75" s="967"/>
      <c r="FVF75" s="967"/>
      <c r="FVG75" s="967"/>
      <c r="FVH75" s="967"/>
      <c r="FVI75" s="967"/>
      <c r="FVJ75" s="967"/>
      <c r="FVK75" s="967"/>
      <c r="FVL75" s="967"/>
      <c r="FVM75" s="967"/>
      <c r="FVN75" s="967"/>
      <c r="FVO75" s="967"/>
      <c r="FVP75" s="967"/>
      <c r="FVQ75" s="967"/>
      <c r="FVR75" s="967"/>
      <c r="FVS75" s="967"/>
      <c r="FVT75" s="967"/>
      <c r="FVU75" s="967"/>
      <c r="FVV75" s="967"/>
      <c r="FVW75" s="967"/>
      <c r="FVX75" s="967"/>
      <c r="FVY75" s="967"/>
      <c r="FVZ75" s="967"/>
      <c r="FWA75" s="967"/>
      <c r="FWB75" s="967"/>
      <c r="FWC75" s="967"/>
      <c r="FWD75" s="967"/>
      <c r="FWE75" s="967"/>
      <c r="FWF75" s="967"/>
      <c r="FWG75" s="967"/>
      <c r="FWH75" s="967"/>
      <c r="FWI75" s="967"/>
      <c r="FWJ75" s="967"/>
      <c r="FWK75" s="967"/>
      <c r="FWL75" s="967"/>
      <c r="FWM75" s="967"/>
      <c r="FWN75" s="967"/>
      <c r="FWO75" s="967"/>
      <c r="FWP75" s="967"/>
      <c r="FWQ75" s="967"/>
      <c r="FWR75" s="967"/>
      <c r="FWS75" s="967"/>
      <c r="FWT75" s="967"/>
      <c r="FWU75" s="967"/>
      <c r="FWV75" s="967"/>
      <c r="FWW75" s="967"/>
      <c r="FWX75" s="967"/>
      <c r="FWY75" s="967"/>
      <c r="FWZ75" s="967"/>
      <c r="FXA75" s="967"/>
      <c r="FXB75" s="967"/>
      <c r="FXC75" s="967"/>
      <c r="FXD75" s="967"/>
      <c r="FXE75" s="967"/>
      <c r="FXF75" s="967"/>
      <c r="FXG75" s="967"/>
      <c r="FXH75" s="967"/>
      <c r="FXI75" s="967"/>
      <c r="FXJ75" s="967"/>
      <c r="FXK75" s="967"/>
      <c r="FXL75" s="967"/>
      <c r="FXM75" s="967"/>
      <c r="FXN75" s="967"/>
      <c r="FXO75" s="967"/>
      <c r="FXP75" s="967"/>
      <c r="FXQ75" s="967"/>
      <c r="FXR75" s="967"/>
      <c r="FXS75" s="967"/>
      <c r="FXT75" s="967"/>
      <c r="FXU75" s="967"/>
      <c r="FXV75" s="967"/>
      <c r="FXW75" s="967"/>
      <c r="FXX75" s="967"/>
      <c r="FXY75" s="967"/>
      <c r="FXZ75" s="967"/>
      <c r="FYA75" s="967"/>
      <c r="FYB75" s="967"/>
      <c r="FYC75" s="967"/>
      <c r="FYD75" s="967"/>
      <c r="FYE75" s="967"/>
      <c r="FYF75" s="967"/>
      <c r="FYG75" s="967"/>
      <c r="FYH75" s="967"/>
      <c r="FYI75" s="967"/>
      <c r="FYJ75" s="967"/>
      <c r="FYK75" s="967"/>
      <c r="FYL75" s="967"/>
      <c r="FYM75" s="967"/>
      <c r="FYN75" s="967"/>
      <c r="FYO75" s="967"/>
      <c r="FYP75" s="967"/>
      <c r="FYQ75" s="967"/>
      <c r="FYR75" s="967"/>
      <c r="FYS75" s="967"/>
      <c r="FYT75" s="967"/>
      <c r="FYU75" s="967"/>
      <c r="FYV75" s="967"/>
      <c r="FYW75" s="967"/>
      <c r="FYX75" s="967"/>
      <c r="FYY75" s="967"/>
      <c r="FYZ75" s="967"/>
      <c r="FZA75" s="967"/>
      <c r="FZB75" s="967"/>
      <c r="FZC75" s="967"/>
      <c r="FZD75" s="967"/>
      <c r="FZE75" s="967"/>
      <c r="FZF75" s="967"/>
      <c r="FZG75" s="967"/>
      <c r="FZH75" s="967"/>
      <c r="FZI75" s="967"/>
      <c r="FZJ75" s="967"/>
      <c r="FZK75" s="967"/>
      <c r="FZL75" s="967"/>
      <c r="FZM75" s="967"/>
      <c r="FZN75" s="967"/>
      <c r="FZO75" s="967"/>
      <c r="FZP75" s="967"/>
      <c r="FZQ75" s="967"/>
      <c r="FZR75" s="967"/>
      <c r="FZS75" s="967"/>
      <c r="FZT75" s="967"/>
      <c r="FZU75" s="967"/>
      <c r="FZV75" s="967"/>
      <c r="FZW75" s="967"/>
      <c r="FZX75" s="967"/>
      <c r="FZY75" s="967"/>
      <c r="FZZ75" s="967"/>
      <c r="GAA75" s="967"/>
      <c r="GAB75" s="967"/>
      <c r="GAC75" s="967"/>
      <c r="GAD75" s="967"/>
      <c r="GAE75" s="967"/>
      <c r="GAF75" s="967"/>
      <c r="GAG75" s="967"/>
      <c r="GAH75" s="967"/>
      <c r="GAI75" s="967"/>
      <c r="GAJ75" s="967"/>
      <c r="GAK75" s="967"/>
      <c r="GAL75" s="967"/>
      <c r="GAM75" s="967"/>
      <c r="GAN75" s="967"/>
      <c r="GAO75" s="967"/>
      <c r="GAP75" s="967"/>
      <c r="GAQ75" s="967"/>
      <c r="GAR75" s="967"/>
      <c r="GAS75" s="967"/>
      <c r="GAT75" s="967"/>
      <c r="GAU75" s="967"/>
      <c r="GAV75" s="967"/>
      <c r="GAW75" s="967"/>
      <c r="GAX75" s="967"/>
      <c r="GAY75" s="967"/>
      <c r="GAZ75" s="967"/>
      <c r="GBA75" s="967"/>
      <c r="GBB75" s="967"/>
      <c r="GBC75" s="967"/>
      <c r="GBD75" s="967"/>
      <c r="GBE75" s="967"/>
      <c r="GBF75" s="967"/>
      <c r="GBG75" s="967"/>
      <c r="GBH75" s="967"/>
      <c r="GBI75" s="967"/>
      <c r="GBJ75" s="967"/>
      <c r="GBK75" s="967"/>
      <c r="GBL75" s="967"/>
      <c r="GBM75" s="967"/>
      <c r="GBN75" s="967"/>
      <c r="GBO75" s="967"/>
      <c r="GBP75" s="967"/>
      <c r="GBQ75" s="967"/>
      <c r="GBR75" s="967"/>
      <c r="GBS75" s="967"/>
      <c r="GBT75" s="967"/>
      <c r="GBU75" s="967"/>
      <c r="GBV75" s="967"/>
      <c r="GBW75" s="967"/>
      <c r="GBX75" s="967"/>
      <c r="GBY75" s="967"/>
      <c r="GBZ75" s="967"/>
      <c r="GCA75" s="967"/>
      <c r="GCB75" s="967"/>
      <c r="GCC75" s="967"/>
      <c r="GCD75" s="967"/>
      <c r="GCE75" s="967"/>
      <c r="GCF75" s="967"/>
      <c r="GCG75" s="967"/>
      <c r="GCH75" s="967"/>
      <c r="GCI75" s="967"/>
      <c r="GCJ75" s="967"/>
      <c r="GCK75" s="967"/>
      <c r="GCL75" s="967"/>
      <c r="GCM75" s="967"/>
      <c r="GCN75" s="967"/>
      <c r="GCO75" s="967"/>
      <c r="GCP75" s="967"/>
      <c r="GCQ75" s="967"/>
      <c r="GCR75" s="967"/>
      <c r="GCS75" s="967"/>
      <c r="GCT75" s="967"/>
      <c r="GCU75" s="967"/>
      <c r="GCV75" s="967"/>
      <c r="GCW75" s="967"/>
      <c r="GCX75" s="967"/>
      <c r="GCY75" s="967"/>
      <c r="GCZ75" s="967"/>
      <c r="GDA75" s="967"/>
      <c r="GDB75" s="967"/>
      <c r="GDC75" s="967"/>
      <c r="GDD75" s="967"/>
      <c r="GDE75" s="967"/>
      <c r="GDF75" s="967"/>
      <c r="GDG75" s="967"/>
      <c r="GDH75" s="967"/>
      <c r="GDI75" s="967"/>
      <c r="GDJ75" s="967"/>
      <c r="GDK75" s="967"/>
      <c r="GDL75" s="967"/>
      <c r="GDM75" s="967"/>
      <c r="GDN75" s="967"/>
      <c r="GDO75" s="967"/>
      <c r="GDP75" s="967"/>
      <c r="GDQ75" s="967"/>
      <c r="GDR75" s="967"/>
      <c r="GDS75" s="967"/>
      <c r="GDT75" s="967"/>
      <c r="GDU75" s="967"/>
      <c r="GDV75" s="967"/>
      <c r="GDW75" s="967"/>
      <c r="GDX75" s="967"/>
      <c r="GDY75" s="967"/>
      <c r="GDZ75" s="967"/>
      <c r="GEA75" s="967"/>
      <c r="GEB75" s="967"/>
      <c r="GEC75" s="967"/>
      <c r="GED75" s="967"/>
      <c r="GEE75" s="967"/>
      <c r="GEF75" s="967"/>
      <c r="GEG75" s="967"/>
      <c r="GEH75" s="967"/>
      <c r="GEI75" s="967"/>
      <c r="GEJ75" s="967"/>
      <c r="GEK75" s="967"/>
      <c r="GEL75" s="967"/>
      <c r="GEM75" s="967"/>
      <c r="GEN75" s="967"/>
      <c r="GEO75" s="967"/>
      <c r="GEP75" s="967"/>
      <c r="GEQ75" s="967"/>
      <c r="GER75" s="967"/>
      <c r="GES75" s="967"/>
      <c r="GET75" s="967"/>
      <c r="GEU75" s="967"/>
      <c r="GEV75" s="967"/>
      <c r="GEW75" s="967"/>
      <c r="GEX75" s="967"/>
      <c r="GEY75" s="967"/>
      <c r="GEZ75" s="967"/>
      <c r="GFA75" s="967"/>
      <c r="GFB75" s="967"/>
      <c r="GFC75" s="967"/>
      <c r="GFD75" s="967"/>
      <c r="GFE75" s="967"/>
      <c r="GFF75" s="967"/>
      <c r="GFG75" s="967"/>
      <c r="GFH75" s="967"/>
      <c r="GFI75" s="967"/>
      <c r="GFJ75" s="967"/>
      <c r="GFK75" s="967"/>
      <c r="GFL75" s="967"/>
      <c r="GFM75" s="967"/>
      <c r="GFN75" s="967"/>
      <c r="GFO75" s="967"/>
      <c r="GFP75" s="967"/>
      <c r="GFQ75" s="967"/>
      <c r="GFR75" s="967"/>
      <c r="GFS75" s="967"/>
      <c r="GFT75" s="967"/>
      <c r="GFU75" s="967"/>
      <c r="GFV75" s="967"/>
      <c r="GFW75" s="967"/>
      <c r="GFX75" s="967"/>
      <c r="GFY75" s="967"/>
      <c r="GFZ75" s="967"/>
      <c r="GGA75" s="967"/>
      <c r="GGB75" s="967"/>
      <c r="GGC75" s="967"/>
      <c r="GGD75" s="967"/>
      <c r="GGE75" s="967"/>
      <c r="GGF75" s="967"/>
      <c r="GGG75" s="967"/>
      <c r="GGH75" s="967"/>
      <c r="GGI75" s="967"/>
      <c r="GGJ75" s="967"/>
      <c r="GGK75" s="967"/>
      <c r="GGL75" s="967"/>
      <c r="GGM75" s="967"/>
      <c r="GGN75" s="967"/>
      <c r="GGO75" s="967"/>
      <c r="GGP75" s="967"/>
      <c r="GGQ75" s="967"/>
      <c r="GGR75" s="967"/>
      <c r="GGS75" s="967"/>
      <c r="GGT75" s="967"/>
      <c r="GGU75" s="967"/>
      <c r="GGV75" s="967"/>
      <c r="GGW75" s="967"/>
      <c r="GGX75" s="967"/>
      <c r="GGY75" s="967"/>
      <c r="GGZ75" s="967"/>
      <c r="GHA75" s="967"/>
      <c r="GHB75" s="967"/>
      <c r="GHC75" s="967"/>
      <c r="GHD75" s="967"/>
      <c r="GHE75" s="967"/>
      <c r="GHF75" s="967"/>
      <c r="GHG75" s="967"/>
      <c r="GHH75" s="967"/>
      <c r="GHI75" s="967"/>
      <c r="GHJ75" s="967"/>
      <c r="GHK75" s="967"/>
      <c r="GHL75" s="967"/>
      <c r="GHM75" s="967"/>
      <c r="GHN75" s="967"/>
      <c r="GHO75" s="967"/>
      <c r="GHP75" s="967"/>
      <c r="GHQ75" s="967"/>
      <c r="GHR75" s="967"/>
      <c r="GHS75" s="967"/>
      <c r="GHT75" s="967"/>
      <c r="GHU75" s="967"/>
      <c r="GHV75" s="967"/>
      <c r="GHW75" s="967"/>
      <c r="GHX75" s="967"/>
      <c r="GHY75" s="967"/>
      <c r="GHZ75" s="967"/>
      <c r="GIA75" s="967"/>
      <c r="GIB75" s="967"/>
      <c r="GIC75" s="967"/>
      <c r="GID75" s="967"/>
      <c r="GIE75" s="967"/>
      <c r="GIF75" s="967"/>
      <c r="GIG75" s="967"/>
      <c r="GIH75" s="967"/>
      <c r="GII75" s="967"/>
      <c r="GIJ75" s="967"/>
      <c r="GIK75" s="967"/>
      <c r="GIL75" s="967"/>
      <c r="GIM75" s="967"/>
      <c r="GIN75" s="967"/>
      <c r="GIO75" s="967"/>
      <c r="GIP75" s="967"/>
      <c r="GIQ75" s="967"/>
      <c r="GIR75" s="967"/>
      <c r="GIS75" s="967"/>
      <c r="GIT75" s="967"/>
      <c r="GIU75" s="967"/>
      <c r="GIV75" s="967"/>
      <c r="GIW75" s="967"/>
      <c r="GIX75" s="967"/>
      <c r="GIY75" s="967"/>
      <c r="GIZ75" s="967"/>
      <c r="GJA75" s="967"/>
      <c r="GJB75" s="967"/>
      <c r="GJC75" s="967"/>
      <c r="GJD75" s="967"/>
      <c r="GJE75" s="967"/>
      <c r="GJF75" s="967"/>
      <c r="GJG75" s="967"/>
      <c r="GJH75" s="967"/>
      <c r="GJI75" s="967"/>
      <c r="GJJ75" s="967"/>
      <c r="GJK75" s="967"/>
      <c r="GJL75" s="967"/>
      <c r="GJM75" s="967"/>
      <c r="GJN75" s="967"/>
      <c r="GJO75" s="967"/>
      <c r="GJP75" s="967"/>
      <c r="GJQ75" s="967"/>
      <c r="GJR75" s="967"/>
      <c r="GJS75" s="967"/>
      <c r="GJT75" s="967"/>
      <c r="GJU75" s="967"/>
      <c r="GJV75" s="967"/>
      <c r="GJW75" s="967"/>
      <c r="GJX75" s="967"/>
      <c r="GJY75" s="967"/>
      <c r="GJZ75" s="967"/>
      <c r="GKA75" s="967"/>
      <c r="GKB75" s="967"/>
      <c r="GKC75" s="967"/>
      <c r="GKD75" s="967"/>
      <c r="GKE75" s="967"/>
      <c r="GKF75" s="967"/>
      <c r="GKG75" s="967"/>
      <c r="GKH75" s="967"/>
      <c r="GKI75" s="967"/>
      <c r="GKJ75" s="967"/>
      <c r="GKK75" s="967"/>
      <c r="GKL75" s="967"/>
      <c r="GKM75" s="967"/>
      <c r="GKN75" s="967"/>
      <c r="GKO75" s="967"/>
      <c r="GKP75" s="967"/>
      <c r="GKQ75" s="967"/>
      <c r="GKR75" s="967"/>
      <c r="GKS75" s="967"/>
      <c r="GKT75" s="967"/>
      <c r="GKU75" s="967"/>
      <c r="GKV75" s="967"/>
      <c r="GKW75" s="967"/>
      <c r="GKX75" s="967"/>
      <c r="GKY75" s="967"/>
      <c r="GKZ75" s="967"/>
      <c r="GLA75" s="967"/>
      <c r="GLB75" s="967"/>
      <c r="GLC75" s="967"/>
      <c r="GLD75" s="967"/>
      <c r="GLE75" s="967"/>
      <c r="GLF75" s="967"/>
      <c r="GLG75" s="967"/>
      <c r="GLH75" s="967"/>
      <c r="GLI75" s="967"/>
      <c r="GLJ75" s="967"/>
      <c r="GLK75" s="967"/>
      <c r="GLL75" s="967"/>
      <c r="GLM75" s="967"/>
      <c r="GLN75" s="967"/>
      <c r="GLO75" s="967"/>
      <c r="GLP75" s="967"/>
      <c r="GLQ75" s="967"/>
      <c r="GLR75" s="967"/>
      <c r="GLS75" s="967"/>
      <c r="GLT75" s="967"/>
      <c r="GLU75" s="967"/>
      <c r="GLV75" s="967"/>
      <c r="GLW75" s="967"/>
      <c r="GLX75" s="967"/>
      <c r="GLY75" s="967"/>
      <c r="GLZ75" s="967"/>
      <c r="GMA75" s="967"/>
      <c r="GMB75" s="967"/>
      <c r="GMC75" s="967"/>
      <c r="GMD75" s="967"/>
      <c r="GME75" s="967"/>
      <c r="GMF75" s="967"/>
      <c r="GMG75" s="967"/>
      <c r="GMH75" s="967"/>
      <c r="GMI75" s="967"/>
      <c r="GMJ75" s="967"/>
      <c r="GMK75" s="967"/>
      <c r="GML75" s="967"/>
      <c r="GMM75" s="967"/>
      <c r="GMN75" s="967"/>
      <c r="GMO75" s="967"/>
      <c r="GMP75" s="967"/>
      <c r="GMQ75" s="967"/>
      <c r="GMR75" s="967"/>
      <c r="GMS75" s="967"/>
      <c r="GMT75" s="967"/>
      <c r="GMU75" s="967"/>
      <c r="GMV75" s="967"/>
      <c r="GMW75" s="967"/>
      <c r="GMX75" s="967"/>
      <c r="GMY75" s="967"/>
      <c r="GMZ75" s="967"/>
      <c r="GNA75" s="967"/>
      <c r="GNB75" s="967"/>
      <c r="GNC75" s="967"/>
      <c r="GND75" s="967"/>
      <c r="GNE75" s="967"/>
      <c r="GNF75" s="967"/>
      <c r="GNG75" s="967"/>
      <c r="GNH75" s="967"/>
      <c r="GNI75" s="967"/>
      <c r="GNJ75" s="967"/>
      <c r="GNK75" s="967"/>
      <c r="GNL75" s="967"/>
      <c r="GNM75" s="967"/>
      <c r="GNN75" s="967"/>
      <c r="GNO75" s="967"/>
      <c r="GNP75" s="967"/>
      <c r="GNQ75" s="967"/>
      <c r="GNR75" s="967"/>
      <c r="GNS75" s="967"/>
      <c r="GNT75" s="967"/>
      <c r="GNU75" s="967"/>
      <c r="GNV75" s="967"/>
      <c r="GNW75" s="967"/>
      <c r="GNX75" s="967"/>
      <c r="GNY75" s="967"/>
      <c r="GNZ75" s="967"/>
      <c r="GOA75" s="967"/>
      <c r="GOB75" s="967"/>
      <c r="GOC75" s="967"/>
      <c r="GOD75" s="967"/>
      <c r="GOE75" s="967"/>
      <c r="GOF75" s="967"/>
      <c r="GOG75" s="967"/>
      <c r="GOH75" s="967"/>
      <c r="GOI75" s="967"/>
      <c r="GOJ75" s="967"/>
      <c r="GOK75" s="967"/>
      <c r="GOL75" s="967"/>
      <c r="GOM75" s="967"/>
      <c r="GON75" s="967"/>
      <c r="GOO75" s="967"/>
      <c r="GOP75" s="967"/>
      <c r="GOQ75" s="967"/>
      <c r="GOR75" s="967"/>
      <c r="GOS75" s="967"/>
      <c r="GOT75" s="967"/>
      <c r="GOU75" s="967"/>
      <c r="GOV75" s="967"/>
      <c r="GOW75" s="967"/>
      <c r="GOX75" s="967"/>
      <c r="GOY75" s="967"/>
      <c r="GOZ75" s="967"/>
      <c r="GPA75" s="967"/>
      <c r="GPB75" s="967"/>
      <c r="GPC75" s="967"/>
      <c r="GPD75" s="967"/>
      <c r="GPE75" s="967"/>
      <c r="GPF75" s="967"/>
      <c r="GPG75" s="967"/>
      <c r="GPH75" s="967"/>
      <c r="GPI75" s="967"/>
      <c r="GPJ75" s="967"/>
      <c r="GPK75" s="967"/>
      <c r="GPL75" s="967"/>
      <c r="GPM75" s="967"/>
      <c r="GPN75" s="967"/>
      <c r="GPO75" s="967"/>
      <c r="GPP75" s="967"/>
      <c r="GPQ75" s="967"/>
      <c r="GPR75" s="967"/>
      <c r="GPS75" s="967"/>
      <c r="GPT75" s="967"/>
      <c r="GPU75" s="967"/>
      <c r="GPV75" s="967"/>
      <c r="GPW75" s="967"/>
      <c r="GPX75" s="967"/>
      <c r="GPY75" s="967"/>
      <c r="GPZ75" s="967"/>
      <c r="GQA75" s="967"/>
      <c r="GQB75" s="967"/>
      <c r="GQC75" s="967"/>
      <c r="GQD75" s="967"/>
      <c r="GQE75" s="967"/>
      <c r="GQF75" s="967"/>
      <c r="GQG75" s="967"/>
      <c r="GQH75" s="967"/>
      <c r="GQI75" s="967"/>
      <c r="GQJ75" s="967"/>
      <c r="GQK75" s="967"/>
      <c r="GQL75" s="967"/>
      <c r="GQM75" s="967"/>
      <c r="GQN75" s="967"/>
      <c r="GQO75" s="967"/>
      <c r="GQP75" s="967"/>
      <c r="GQQ75" s="967"/>
      <c r="GQR75" s="967"/>
      <c r="GQS75" s="967"/>
      <c r="GQT75" s="967"/>
      <c r="GQU75" s="967"/>
      <c r="GQV75" s="967"/>
      <c r="GQW75" s="967"/>
      <c r="GQX75" s="967"/>
      <c r="GQY75" s="967"/>
      <c r="GQZ75" s="967"/>
      <c r="GRA75" s="967"/>
      <c r="GRB75" s="967"/>
      <c r="GRC75" s="967"/>
      <c r="GRD75" s="967"/>
      <c r="GRE75" s="967"/>
      <c r="GRF75" s="967"/>
      <c r="GRG75" s="967"/>
      <c r="GRH75" s="967"/>
      <c r="GRI75" s="967"/>
      <c r="GRJ75" s="967"/>
      <c r="GRK75" s="967"/>
      <c r="GRL75" s="967"/>
      <c r="GRM75" s="967"/>
      <c r="GRN75" s="967"/>
      <c r="GRO75" s="967"/>
      <c r="GRP75" s="967"/>
      <c r="GRQ75" s="967"/>
      <c r="GRR75" s="967"/>
      <c r="GRS75" s="967"/>
      <c r="GRT75" s="967"/>
      <c r="GRU75" s="967"/>
      <c r="GRV75" s="967"/>
      <c r="GRW75" s="967"/>
      <c r="GRX75" s="967"/>
      <c r="GRY75" s="967"/>
      <c r="GRZ75" s="967"/>
      <c r="GSA75" s="967"/>
      <c r="GSB75" s="967"/>
      <c r="GSC75" s="967"/>
      <c r="GSD75" s="967"/>
      <c r="GSE75" s="967"/>
      <c r="GSF75" s="967"/>
      <c r="GSG75" s="967"/>
      <c r="GSH75" s="967"/>
      <c r="GSI75" s="967"/>
      <c r="GSJ75" s="967"/>
      <c r="GSK75" s="967"/>
      <c r="GSL75" s="967"/>
      <c r="GSM75" s="967"/>
      <c r="GSN75" s="967"/>
      <c r="GSO75" s="967"/>
      <c r="GSP75" s="967"/>
      <c r="GSQ75" s="967"/>
      <c r="GSR75" s="967"/>
      <c r="GSS75" s="967"/>
      <c r="GST75" s="967"/>
      <c r="GSU75" s="967"/>
      <c r="GSV75" s="967"/>
      <c r="GSW75" s="967"/>
      <c r="GSX75" s="967"/>
      <c r="GSY75" s="967"/>
      <c r="GSZ75" s="967"/>
      <c r="GTA75" s="967"/>
      <c r="GTB75" s="967"/>
      <c r="GTC75" s="967"/>
      <c r="GTD75" s="967"/>
      <c r="GTE75" s="967"/>
      <c r="GTF75" s="967"/>
      <c r="GTG75" s="967"/>
      <c r="GTH75" s="967"/>
      <c r="GTI75" s="967"/>
      <c r="GTJ75" s="967"/>
      <c r="GTK75" s="967"/>
      <c r="GTL75" s="967"/>
      <c r="GTM75" s="967"/>
      <c r="GTN75" s="967"/>
      <c r="GTO75" s="967"/>
      <c r="GTP75" s="967"/>
      <c r="GTQ75" s="967"/>
      <c r="GTR75" s="967"/>
      <c r="GTS75" s="967"/>
      <c r="GTT75" s="967"/>
      <c r="GTU75" s="967"/>
      <c r="GTV75" s="967"/>
      <c r="GTW75" s="967"/>
      <c r="GTX75" s="967"/>
      <c r="GTY75" s="967"/>
      <c r="GTZ75" s="967"/>
      <c r="GUA75" s="967"/>
      <c r="GUB75" s="967"/>
      <c r="GUC75" s="967"/>
      <c r="GUD75" s="967"/>
      <c r="GUE75" s="967"/>
      <c r="GUF75" s="967"/>
      <c r="GUG75" s="967"/>
      <c r="GUH75" s="967"/>
      <c r="GUI75" s="967"/>
      <c r="GUJ75" s="967"/>
      <c r="GUK75" s="967"/>
      <c r="GUL75" s="967"/>
      <c r="GUM75" s="967"/>
      <c r="GUN75" s="967"/>
      <c r="GUO75" s="967"/>
      <c r="GUP75" s="967"/>
      <c r="GUQ75" s="967"/>
      <c r="GUR75" s="967"/>
      <c r="GUS75" s="967"/>
      <c r="GUT75" s="967"/>
      <c r="GUU75" s="967"/>
      <c r="GUV75" s="967"/>
      <c r="GUW75" s="967"/>
      <c r="GUX75" s="967"/>
      <c r="GUY75" s="967"/>
      <c r="GUZ75" s="967"/>
      <c r="GVA75" s="967"/>
      <c r="GVB75" s="967"/>
      <c r="GVC75" s="967"/>
      <c r="GVD75" s="967"/>
      <c r="GVE75" s="967"/>
      <c r="GVF75" s="967"/>
      <c r="GVG75" s="967"/>
      <c r="GVH75" s="967"/>
      <c r="GVI75" s="967"/>
      <c r="GVJ75" s="967"/>
      <c r="GVK75" s="967"/>
      <c r="GVL75" s="967"/>
      <c r="GVM75" s="967"/>
      <c r="GVN75" s="967"/>
      <c r="GVO75" s="967"/>
      <c r="GVP75" s="967"/>
      <c r="GVQ75" s="967"/>
      <c r="GVR75" s="967"/>
      <c r="GVS75" s="967"/>
      <c r="GVT75" s="967"/>
      <c r="GVU75" s="967"/>
      <c r="GVV75" s="967"/>
      <c r="GVW75" s="967"/>
      <c r="GVX75" s="967"/>
      <c r="GVY75" s="967"/>
      <c r="GVZ75" s="967"/>
      <c r="GWA75" s="967"/>
      <c r="GWB75" s="967"/>
      <c r="GWC75" s="967"/>
      <c r="GWD75" s="967"/>
      <c r="GWE75" s="967"/>
      <c r="GWF75" s="967"/>
      <c r="GWG75" s="967"/>
      <c r="GWH75" s="967"/>
      <c r="GWI75" s="967"/>
      <c r="GWJ75" s="967"/>
      <c r="GWK75" s="967"/>
      <c r="GWL75" s="967"/>
      <c r="GWM75" s="967"/>
      <c r="GWN75" s="967"/>
      <c r="GWO75" s="967"/>
      <c r="GWP75" s="967"/>
      <c r="GWQ75" s="967"/>
      <c r="GWR75" s="967"/>
      <c r="GWS75" s="967"/>
      <c r="GWT75" s="967"/>
      <c r="GWU75" s="967"/>
      <c r="GWV75" s="967"/>
      <c r="GWW75" s="967"/>
      <c r="GWX75" s="967"/>
      <c r="GWY75" s="967"/>
      <c r="GWZ75" s="967"/>
      <c r="GXA75" s="967"/>
      <c r="GXB75" s="967"/>
      <c r="GXC75" s="967"/>
      <c r="GXD75" s="967"/>
      <c r="GXE75" s="967"/>
      <c r="GXF75" s="967"/>
      <c r="GXG75" s="967"/>
      <c r="GXH75" s="967"/>
      <c r="GXI75" s="967"/>
      <c r="GXJ75" s="967"/>
      <c r="GXK75" s="967"/>
      <c r="GXL75" s="967"/>
      <c r="GXM75" s="967"/>
      <c r="GXN75" s="967"/>
      <c r="GXO75" s="967"/>
      <c r="GXP75" s="967"/>
      <c r="GXQ75" s="967"/>
      <c r="GXR75" s="967"/>
      <c r="GXS75" s="967"/>
      <c r="GXT75" s="967"/>
      <c r="GXU75" s="967"/>
      <c r="GXV75" s="967"/>
      <c r="GXW75" s="967"/>
      <c r="GXX75" s="967"/>
      <c r="GXY75" s="967"/>
      <c r="GXZ75" s="967"/>
      <c r="GYA75" s="967"/>
      <c r="GYB75" s="967"/>
      <c r="GYC75" s="967"/>
      <c r="GYD75" s="967"/>
      <c r="GYE75" s="967"/>
      <c r="GYF75" s="967"/>
      <c r="GYG75" s="967"/>
      <c r="GYH75" s="967"/>
      <c r="GYI75" s="967"/>
      <c r="GYJ75" s="967"/>
      <c r="GYK75" s="967"/>
      <c r="GYL75" s="967"/>
      <c r="GYM75" s="967"/>
      <c r="GYN75" s="967"/>
      <c r="GYO75" s="967"/>
      <c r="GYP75" s="967"/>
      <c r="GYQ75" s="967"/>
      <c r="GYR75" s="967"/>
      <c r="GYS75" s="967"/>
      <c r="GYT75" s="967"/>
      <c r="GYU75" s="967"/>
      <c r="GYV75" s="967"/>
      <c r="GYW75" s="967"/>
      <c r="GYX75" s="967"/>
      <c r="GYY75" s="967"/>
      <c r="GYZ75" s="967"/>
      <c r="GZA75" s="967"/>
      <c r="GZB75" s="967"/>
      <c r="GZC75" s="967"/>
      <c r="GZD75" s="967"/>
      <c r="GZE75" s="967"/>
      <c r="GZF75" s="967"/>
      <c r="GZG75" s="967"/>
      <c r="GZH75" s="967"/>
      <c r="GZI75" s="967"/>
      <c r="GZJ75" s="967"/>
      <c r="GZK75" s="967"/>
      <c r="GZL75" s="967"/>
      <c r="GZM75" s="967"/>
      <c r="GZN75" s="967"/>
      <c r="GZO75" s="967"/>
      <c r="GZP75" s="967"/>
      <c r="GZQ75" s="967"/>
      <c r="GZR75" s="967"/>
      <c r="GZS75" s="967"/>
      <c r="GZT75" s="967"/>
      <c r="GZU75" s="967"/>
      <c r="GZV75" s="967"/>
      <c r="GZW75" s="967"/>
      <c r="GZX75" s="967"/>
      <c r="GZY75" s="967"/>
      <c r="GZZ75" s="967"/>
      <c r="HAA75" s="967"/>
      <c r="HAB75" s="967"/>
      <c r="HAC75" s="967"/>
      <c r="HAD75" s="967"/>
      <c r="HAE75" s="967"/>
      <c r="HAF75" s="967"/>
      <c r="HAG75" s="967"/>
      <c r="HAH75" s="967"/>
      <c r="HAI75" s="967"/>
      <c r="HAJ75" s="967"/>
      <c r="HAK75" s="967"/>
      <c r="HAL75" s="967"/>
      <c r="HAM75" s="967"/>
      <c r="HAN75" s="967"/>
      <c r="HAO75" s="967"/>
      <c r="HAP75" s="967"/>
      <c r="HAQ75" s="967"/>
      <c r="HAR75" s="967"/>
      <c r="HAS75" s="967"/>
      <c r="HAT75" s="967"/>
      <c r="HAU75" s="967"/>
      <c r="HAV75" s="967"/>
      <c r="HAW75" s="967"/>
      <c r="HAX75" s="967"/>
      <c r="HAY75" s="967"/>
      <c r="HAZ75" s="967"/>
      <c r="HBA75" s="967"/>
      <c r="HBB75" s="967"/>
      <c r="HBC75" s="967"/>
      <c r="HBD75" s="967"/>
      <c r="HBE75" s="967"/>
      <c r="HBF75" s="967"/>
      <c r="HBG75" s="967"/>
      <c r="HBH75" s="967"/>
      <c r="HBI75" s="967"/>
      <c r="HBJ75" s="967"/>
      <c r="HBK75" s="967"/>
      <c r="HBL75" s="967"/>
      <c r="HBM75" s="967"/>
      <c r="HBN75" s="967"/>
      <c r="HBO75" s="967"/>
      <c r="HBP75" s="967"/>
      <c r="HBQ75" s="967"/>
      <c r="HBR75" s="967"/>
      <c r="HBS75" s="967"/>
      <c r="HBT75" s="967"/>
      <c r="HBU75" s="967"/>
      <c r="HBV75" s="967"/>
      <c r="HBW75" s="967"/>
      <c r="HBX75" s="967"/>
      <c r="HBY75" s="967"/>
      <c r="HBZ75" s="967"/>
      <c r="HCA75" s="967"/>
      <c r="HCB75" s="967"/>
      <c r="HCC75" s="967"/>
      <c r="HCD75" s="967"/>
      <c r="HCE75" s="967"/>
      <c r="HCF75" s="967"/>
      <c r="HCG75" s="967"/>
      <c r="HCH75" s="967"/>
      <c r="HCI75" s="967"/>
      <c r="HCJ75" s="967"/>
      <c r="HCK75" s="967"/>
      <c r="HCL75" s="967"/>
      <c r="HCM75" s="967"/>
      <c r="HCN75" s="967"/>
      <c r="HCO75" s="967"/>
      <c r="HCP75" s="967"/>
      <c r="HCQ75" s="967"/>
      <c r="HCR75" s="967"/>
      <c r="HCS75" s="967"/>
      <c r="HCT75" s="967"/>
      <c r="HCU75" s="967"/>
      <c r="HCV75" s="967"/>
      <c r="HCW75" s="967"/>
      <c r="HCX75" s="967"/>
      <c r="HCY75" s="967"/>
      <c r="HCZ75" s="967"/>
      <c r="HDA75" s="967"/>
      <c r="HDB75" s="967"/>
      <c r="HDC75" s="967"/>
      <c r="HDD75" s="967"/>
      <c r="HDE75" s="967"/>
      <c r="HDF75" s="967"/>
      <c r="HDG75" s="967"/>
      <c r="HDH75" s="967"/>
      <c r="HDI75" s="967"/>
      <c r="HDJ75" s="967"/>
      <c r="HDK75" s="967"/>
      <c r="HDL75" s="967"/>
      <c r="HDM75" s="967"/>
      <c r="HDN75" s="967"/>
      <c r="HDO75" s="967"/>
      <c r="HDP75" s="967"/>
      <c r="HDQ75" s="967"/>
      <c r="HDR75" s="967"/>
      <c r="HDS75" s="967"/>
      <c r="HDT75" s="967"/>
      <c r="HDU75" s="967"/>
      <c r="HDV75" s="967"/>
      <c r="HDW75" s="967"/>
      <c r="HDX75" s="967"/>
      <c r="HDY75" s="967"/>
      <c r="HDZ75" s="967"/>
      <c r="HEA75" s="967"/>
      <c r="HEB75" s="967"/>
      <c r="HEC75" s="967"/>
      <c r="HED75" s="967"/>
      <c r="HEE75" s="967"/>
      <c r="HEF75" s="967"/>
      <c r="HEG75" s="967"/>
      <c r="HEH75" s="967"/>
      <c r="HEI75" s="967"/>
      <c r="HEJ75" s="967"/>
      <c r="HEK75" s="967"/>
      <c r="HEL75" s="967"/>
      <c r="HEM75" s="967"/>
      <c r="HEN75" s="967"/>
      <c r="HEO75" s="967"/>
      <c r="HEP75" s="967"/>
      <c r="HEQ75" s="967"/>
      <c r="HER75" s="967"/>
      <c r="HES75" s="967"/>
      <c r="HET75" s="967"/>
      <c r="HEU75" s="967"/>
      <c r="HEV75" s="967"/>
      <c r="HEW75" s="967"/>
      <c r="HEX75" s="967"/>
      <c r="HEY75" s="967"/>
      <c r="HEZ75" s="967"/>
      <c r="HFA75" s="967"/>
      <c r="HFB75" s="967"/>
      <c r="HFC75" s="967"/>
      <c r="HFD75" s="967"/>
      <c r="HFE75" s="967"/>
      <c r="HFF75" s="967"/>
      <c r="HFG75" s="967"/>
      <c r="HFH75" s="967"/>
      <c r="HFI75" s="967"/>
      <c r="HFJ75" s="967"/>
      <c r="HFK75" s="967"/>
      <c r="HFL75" s="967"/>
      <c r="HFM75" s="967"/>
      <c r="HFN75" s="967"/>
      <c r="HFO75" s="967"/>
      <c r="HFP75" s="967"/>
      <c r="HFQ75" s="967"/>
      <c r="HFR75" s="967"/>
      <c r="HFS75" s="967"/>
      <c r="HFT75" s="967"/>
      <c r="HFU75" s="967"/>
      <c r="HFV75" s="967"/>
      <c r="HFW75" s="967"/>
      <c r="HFX75" s="967"/>
      <c r="HFY75" s="967"/>
      <c r="HFZ75" s="967"/>
      <c r="HGA75" s="967"/>
      <c r="HGB75" s="967"/>
      <c r="HGC75" s="967"/>
      <c r="HGD75" s="967"/>
      <c r="HGE75" s="967"/>
      <c r="HGF75" s="967"/>
      <c r="HGG75" s="967"/>
      <c r="HGH75" s="967"/>
      <c r="HGI75" s="967"/>
      <c r="HGJ75" s="967"/>
      <c r="HGK75" s="967"/>
      <c r="HGL75" s="967"/>
      <c r="HGM75" s="967"/>
      <c r="HGN75" s="967"/>
      <c r="HGO75" s="967"/>
      <c r="HGP75" s="967"/>
      <c r="HGQ75" s="967"/>
      <c r="HGR75" s="967"/>
      <c r="HGS75" s="967"/>
      <c r="HGT75" s="967"/>
      <c r="HGU75" s="967"/>
      <c r="HGV75" s="967"/>
      <c r="HGW75" s="967"/>
      <c r="HGX75" s="967"/>
      <c r="HGY75" s="967"/>
      <c r="HGZ75" s="967"/>
      <c r="HHA75" s="967"/>
      <c r="HHB75" s="967"/>
      <c r="HHC75" s="967"/>
      <c r="HHD75" s="967"/>
      <c r="HHE75" s="967"/>
      <c r="HHF75" s="967"/>
      <c r="HHG75" s="967"/>
      <c r="HHH75" s="967"/>
      <c r="HHI75" s="967"/>
      <c r="HHJ75" s="967"/>
      <c r="HHK75" s="967"/>
      <c r="HHL75" s="967"/>
      <c r="HHM75" s="967"/>
      <c r="HHN75" s="967"/>
      <c r="HHO75" s="967"/>
      <c r="HHP75" s="967"/>
      <c r="HHQ75" s="967"/>
      <c r="HHR75" s="967"/>
      <c r="HHS75" s="967"/>
      <c r="HHT75" s="967"/>
      <c r="HHU75" s="967"/>
      <c r="HHV75" s="967"/>
      <c r="HHW75" s="967"/>
      <c r="HHX75" s="967"/>
      <c r="HHY75" s="967"/>
      <c r="HHZ75" s="967"/>
      <c r="HIA75" s="967"/>
      <c r="HIB75" s="967"/>
      <c r="HIC75" s="967"/>
      <c r="HID75" s="967"/>
      <c r="HIE75" s="967"/>
      <c r="HIF75" s="967"/>
      <c r="HIG75" s="967"/>
      <c r="HIH75" s="967"/>
      <c r="HII75" s="967"/>
      <c r="HIJ75" s="967"/>
      <c r="HIK75" s="967"/>
      <c r="HIL75" s="967"/>
      <c r="HIM75" s="967"/>
      <c r="HIN75" s="967"/>
      <c r="HIO75" s="967"/>
      <c r="HIP75" s="967"/>
      <c r="HIQ75" s="967"/>
      <c r="HIR75" s="967"/>
      <c r="HIS75" s="967"/>
      <c r="HIT75" s="967"/>
      <c r="HIU75" s="967"/>
      <c r="HIV75" s="967"/>
      <c r="HIW75" s="967"/>
      <c r="HIX75" s="967"/>
      <c r="HIY75" s="967"/>
      <c r="HIZ75" s="967"/>
      <c r="HJA75" s="967"/>
      <c r="HJB75" s="967"/>
      <c r="HJC75" s="967"/>
      <c r="HJD75" s="967"/>
      <c r="HJE75" s="967"/>
      <c r="HJF75" s="967"/>
      <c r="HJG75" s="967"/>
      <c r="HJH75" s="967"/>
      <c r="HJI75" s="967"/>
      <c r="HJJ75" s="967"/>
      <c r="HJK75" s="967"/>
      <c r="HJL75" s="967"/>
      <c r="HJM75" s="967"/>
      <c r="HJN75" s="967"/>
      <c r="HJO75" s="967"/>
      <c r="HJP75" s="967"/>
      <c r="HJQ75" s="967"/>
      <c r="HJR75" s="967"/>
      <c r="HJS75" s="967"/>
      <c r="HJT75" s="967"/>
      <c r="HJU75" s="967"/>
      <c r="HJV75" s="967"/>
      <c r="HJW75" s="967"/>
      <c r="HJX75" s="967"/>
      <c r="HJY75" s="967"/>
      <c r="HJZ75" s="967"/>
      <c r="HKA75" s="967"/>
      <c r="HKB75" s="967"/>
      <c r="HKC75" s="967"/>
      <c r="HKD75" s="967"/>
      <c r="HKE75" s="967"/>
      <c r="HKF75" s="967"/>
      <c r="HKG75" s="967"/>
      <c r="HKH75" s="967"/>
      <c r="HKI75" s="967"/>
      <c r="HKJ75" s="967"/>
      <c r="HKK75" s="967"/>
      <c r="HKL75" s="967"/>
      <c r="HKM75" s="967"/>
      <c r="HKN75" s="967"/>
      <c r="HKO75" s="967"/>
      <c r="HKP75" s="967"/>
      <c r="HKQ75" s="967"/>
      <c r="HKR75" s="967"/>
      <c r="HKS75" s="967"/>
      <c r="HKT75" s="967"/>
      <c r="HKU75" s="967"/>
      <c r="HKV75" s="967"/>
      <c r="HKW75" s="967"/>
      <c r="HKX75" s="967"/>
      <c r="HKY75" s="967"/>
      <c r="HKZ75" s="967"/>
      <c r="HLA75" s="967"/>
      <c r="HLB75" s="967"/>
      <c r="HLC75" s="967"/>
      <c r="HLD75" s="967"/>
      <c r="HLE75" s="967"/>
      <c r="HLF75" s="967"/>
      <c r="HLG75" s="967"/>
      <c r="HLH75" s="967"/>
      <c r="HLI75" s="967"/>
      <c r="HLJ75" s="967"/>
      <c r="HLK75" s="967"/>
      <c r="HLL75" s="967"/>
      <c r="HLM75" s="967"/>
      <c r="HLN75" s="967"/>
      <c r="HLO75" s="967"/>
      <c r="HLP75" s="967"/>
      <c r="HLQ75" s="967"/>
      <c r="HLR75" s="967"/>
      <c r="HLS75" s="967"/>
      <c r="HLT75" s="967"/>
      <c r="HLU75" s="967"/>
      <c r="HLV75" s="967"/>
      <c r="HLW75" s="967"/>
      <c r="HLX75" s="967"/>
      <c r="HLY75" s="967"/>
      <c r="HLZ75" s="967"/>
      <c r="HMA75" s="967"/>
      <c r="HMB75" s="967"/>
      <c r="HMC75" s="967"/>
      <c r="HMD75" s="967"/>
      <c r="HME75" s="967"/>
      <c r="HMF75" s="967"/>
      <c r="HMG75" s="967"/>
      <c r="HMH75" s="967"/>
      <c r="HMI75" s="967"/>
      <c r="HMJ75" s="967"/>
      <c r="HMK75" s="967"/>
      <c r="HML75" s="967"/>
      <c r="HMM75" s="967"/>
      <c r="HMN75" s="967"/>
      <c r="HMO75" s="967"/>
      <c r="HMP75" s="967"/>
      <c r="HMQ75" s="967"/>
      <c r="HMR75" s="967"/>
      <c r="HMS75" s="967"/>
      <c r="HMT75" s="967"/>
      <c r="HMU75" s="967"/>
      <c r="HMV75" s="967"/>
      <c r="HMW75" s="967"/>
      <c r="HMX75" s="967"/>
      <c r="HMY75" s="967"/>
      <c r="HMZ75" s="967"/>
      <c r="HNA75" s="967"/>
      <c r="HNB75" s="967"/>
      <c r="HNC75" s="967"/>
      <c r="HND75" s="967"/>
      <c r="HNE75" s="967"/>
      <c r="HNF75" s="967"/>
      <c r="HNG75" s="967"/>
      <c r="HNH75" s="967"/>
      <c r="HNI75" s="967"/>
      <c r="HNJ75" s="967"/>
      <c r="HNK75" s="967"/>
      <c r="HNL75" s="967"/>
      <c r="HNM75" s="967"/>
      <c r="HNN75" s="967"/>
      <c r="HNO75" s="967"/>
      <c r="HNP75" s="967"/>
      <c r="HNQ75" s="967"/>
      <c r="HNR75" s="967"/>
      <c r="HNS75" s="967"/>
      <c r="HNT75" s="967"/>
      <c r="HNU75" s="967"/>
      <c r="HNV75" s="967"/>
      <c r="HNW75" s="967"/>
      <c r="HNX75" s="967"/>
      <c r="HNY75" s="967"/>
      <c r="HNZ75" s="967"/>
      <c r="HOA75" s="967"/>
      <c r="HOB75" s="967"/>
      <c r="HOC75" s="967"/>
      <c r="HOD75" s="967"/>
      <c r="HOE75" s="967"/>
      <c r="HOF75" s="967"/>
      <c r="HOG75" s="967"/>
      <c r="HOH75" s="967"/>
      <c r="HOI75" s="967"/>
      <c r="HOJ75" s="967"/>
      <c r="HOK75" s="967"/>
      <c r="HOL75" s="967"/>
      <c r="HOM75" s="967"/>
      <c r="HON75" s="967"/>
      <c r="HOO75" s="967"/>
      <c r="HOP75" s="967"/>
      <c r="HOQ75" s="967"/>
      <c r="HOR75" s="967"/>
      <c r="HOS75" s="967"/>
      <c r="HOT75" s="967"/>
      <c r="HOU75" s="967"/>
      <c r="HOV75" s="967"/>
      <c r="HOW75" s="967"/>
      <c r="HOX75" s="967"/>
      <c r="HOY75" s="967"/>
      <c r="HOZ75" s="967"/>
      <c r="HPA75" s="967"/>
      <c r="HPB75" s="967"/>
      <c r="HPC75" s="967"/>
      <c r="HPD75" s="967"/>
      <c r="HPE75" s="967"/>
      <c r="HPF75" s="967"/>
      <c r="HPG75" s="967"/>
      <c r="HPH75" s="967"/>
      <c r="HPI75" s="967"/>
      <c r="HPJ75" s="967"/>
      <c r="HPK75" s="967"/>
      <c r="HPL75" s="967"/>
      <c r="HPM75" s="967"/>
      <c r="HPN75" s="967"/>
      <c r="HPO75" s="967"/>
      <c r="HPP75" s="967"/>
      <c r="HPQ75" s="967"/>
      <c r="HPR75" s="967"/>
      <c r="HPS75" s="967"/>
      <c r="HPT75" s="967"/>
      <c r="HPU75" s="967"/>
      <c r="HPV75" s="967"/>
      <c r="HPW75" s="967"/>
      <c r="HPX75" s="967"/>
      <c r="HPY75" s="967"/>
      <c r="HPZ75" s="967"/>
      <c r="HQA75" s="967"/>
      <c r="HQB75" s="967"/>
      <c r="HQC75" s="967"/>
      <c r="HQD75" s="967"/>
      <c r="HQE75" s="967"/>
      <c r="HQF75" s="967"/>
      <c r="HQG75" s="967"/>
      <c r="HQH75" s="967"/>
      <c r="HQI75" s="967"/>
      <c r="HQJ75" s="967"/>
      <c r="HQK75" s="967"/>
      <c r="HQL75" s="967"/>
      <c r="HQM75" s="967"/>
      <c r="HQN75" s="967"/>
      <c r="HQO75" s="967"/>
      <c r="HQP75" s="967"/>
      <c r="HQQ75" s="967"/>
      <c r="HQR75" s="967"/>
      <c r="HQS75" s="967"/>
      <c r="HQT75" s="967"/>
      <c r="HQU75" s="967"/>
      <c r="HQV75" s="967"/>
      <c r="HQW75" s="967"/>
      <c r="HQX75" s="967"/>
      <c r="HQY75" s="967"/>
      <c r="HQZ75" s="967"/>
      <c r="HRA75" s="967"/>
      <c r="HRB75" s="967"/>
      <c r="HRC75" s="967"/>
      <c r="HRD75" s="967"/>
      <c r="HRE75" s="967"/>
      <c r="HRF75" s="967"/>
      <c r="HRG75" s="967"/>
      <c r="HRH75" s="967"/>
      <c r="HRI75" s="967"/>
      <c r="HRJ75" s="967"/>
      <c r="HRK75" s="967"/>
      <c r="HRL75" s="967"/>
      <c r="HRM75" s="967"/>
      <c r="HRN75" s="967"/>
      <c r="HRO75" s="967"/>
      <c r="HRP75" s="967"/>
      <c r="HRQ75" s="967"/>
      <c r="HRR75" s="967"/>
      <c r="HRS75" s="967"/>
      <c r="HRT75" s="967"/>
      <c r="HRU75" s="967"/>
      <c r="HRV75" s="967"/>
      <c r="HRW75" s="967"/>
      <c r="HRX75" s="967"/>
      <c r="HRY75" s="967"/>
      <c r="HRZ75" s="967"/>
      <c r="HSA75" s="967"/>
      <c r="HSB75" s="967"/>
      <c r="HSC75" s="967"/>
      <c r="HSD75" s="967"/>
      <c r="HSE75" s="967"/>
      <c r="HSF75" s="967"/>
      <c r="HSG75" s="967"/>
      <c r="HSH75" s="967"/>
      <c r="HSI75" s="967"/>
      <c r="HSJ75" s="967"/>
      <c r="HSK75" s="967"/>
      <c r="HSL75" s="967"/>
      <c r="HSM75" s="967"/>
      <c r="HSN75" s="967"/>
      <c r="HSO75" s="967"/>
      <c r="HSP75" s="967"/>
      <c r="HSQ75" s="967"/>
      <c r="HSR75" s="967"/>
      <c r="HSS75" s="967"/>
      <c r="HST75" s="967"/>
      <c r="HSU75" s="967"/>
      <c r="HSV75" s="967"/>
      <c r="HSW75" s="967"/>
      <c r="HSX75" s="967"/>
      <c r="HSY75" s="967"/>
      <c r="HSZ75" s="967"/>
      <c r="HTA75" s="967"/>
      <c r="HTB75" s="967"/>
      <c r="HTC75" s="967"/>
      <c r="HTD75" s="967"/>
      <c r="HTE75" s="967"/>
      <c r="HTF75" s="967"/>
      <c r="HTG75" s="967"/>
      <c r="HTH75" s="967"/>
      <c r="HTI75" s="967"/>
      <c r="HTJ75" s="967"/>
      <c r="HTK75" s="967"/>
      <c r="HTL75" s="967"/>
      <c r="HTM75" s="967"/>
      <c r="HTN75" s="967"/>
      <c r="HTO75" s="967"/>
      <c r="HTP75" s="967"/>
      <c r="HTQ75" s="967"/>
      <c r="HTR75" s="967"/>
      <c r="HTS75" s="967"/>
      <c r="HTT75" s="967"/>
      <c r="HTU75" s="967"/>
      <c r="HTV75" s="967"/>
      <c r="HTW75" s="967"/>
      <c r="HTX75" s="967"/>
      <c r="HTY75" s="967"/>
      <c r="HTZ75" s="967"/>
      <c r="HUA75" s="967"/>
      <c r="HUB75" s="967"/>
      <c r="HUC75" s="967"/>
      <c r="HUD75" s="967"/>
      <c r="HUE75" s="967"/>
      <c r="HUF75" s="967"/>
      <c r="HUG75" s="967"/>
      <c r="HUH75" s="967"/>
      <c r="HUI75" s="967"/>
      <c r="HUJ75" s="967"/>
      <c r="HUK75" s="967"/>
      <c r="HUL75" s="967"/>
      <c r="HUM75" s="967"/>
      <c r="HUN75" s="967"/>
      <c r="HUO75" s="967"/>
      <c r="HUP75" s="967"/>
      <c r="HUQ75" s="967"/>
      <c r="HUR75" s="967"/>
      <c r="HUS75" s="967"/>
      <c r="HUT75" s="967"/>
      <c r="HUU75" s="967"/>
      <c r="HUV75" s="967"/>
      <c r="HUW75" s="967"/>
      <c r="HUX75" s="967"/>
      <c r="HUY75" s="967"/>
      <c r="HUZ75" s="967"/>
      <c r="HVA75" s="967"/>
      <c r="HVB75" s="967"/>
      <c r="HVC75" s="967"/>
      <c r="HVD75" s="967"/>
      <c r="HVE75" s="967"/>
      <c r="HVF75" s="967"/>
      <c r="HVG75" s="967"/>
      <c r="HVH75" s="967"/>
      <c r="HVI75" s="967"/>
      <c r="HVJ75" s="967"/>
      <c r="HVK75" s="967"/>
      <c r="HVL75" s="967"/>
      <c r="HVM75" s="967"/>
      <c r="HVN75" s="967"/>
      <c r="HVO75" s="967"/>
      <c r="HVP75" s="967"/>
      <c r="HVQ75" s="967"/>
      <c r="HVR75" s="967"/>
      <c r="HVS75" s="967"/>
      <c r="HVT75" s="967"/>
      <c r="HVU75" s="967"/>
      <c r="HVV75" s="967"/>
      <c r="HVW75" s="967"/>
      <c r="HVX75" s="967"/>
      <c r="HVY75" s="967"/>
      <c r="HVZ75" s="967"/>
      <c r="HWA75" s="967"/>
      <c r="HWB75" s="967"/>
      <c r="HWC75" s="967"/>
      <c r="HWD75" s="967"/>
      <c r="HWE75" s="967"/>
      <c r="HWF75" s="967"/>
      <c r="HWG75" s="967"/>
      <c r="HWH75" s="967"/>
      <c r="HWI75" s="967"/>
      <c r="HWJ75" s="967"/>
      <c r="HWK75" s="967"/>
      <c r="HWL75" s="967"/>
      <c r="HWM75" s="967"/>
      <c r="HWN75" s="967"/>
      <c r="HWO75" s="967"/>
      <c r="HWP75" s="967"/>
      <c r="HWQ75" s="967"/>
      <c r="HWR75" s="967"/>
      <c r="HWS75" s="967"/>
      <c r="HWT75" s="967"/>
      <c r="HWU75" s="967"/>
      <c r="HWV75" s="967"/>
      <c r="HWW75" s="967"/>
      <c r="HWX75" s="967"/>
      <c r="HWY75" s="967"/>
      <c r="HWZ75" s="967"/>
      <c r="HXA75" s="967"/>
      <c r="HXB75" s="967"/>
      <c r="HXC75" s="967"/>
      <c r="HXD75" s="967"/>
      <c r="HXE75" s="967"/>
      <c r="HXF75" s="967"/>
      <c r="HXG75" s="967"/>
      <c r="HXH75" s="967"/>
      <c r="HXI75" s="967"/>
      <c r="HXJ75" s="967"/>
      <c r="HXK75" s="967"/>
      <c r="HXL75" s="967"/>
      <c r="HXM75" s="967"/>
      <c r="HXN75" s="967"/>
      <c r="HXO75" s="967"/>
      <c r="HXP75" s="967"/>
      <c r="HXQ75" s="967"/>
      <c r="HXR75" s="967"/>
      <c r="HXS75" s="967"/>
      <c r="HXT75" s="967"/>
      <c r="HXU75" s="967"/>
      <c r="HXV75" s="967"/>
      <c r="HXW75" s="967"/>
      <c r="HXX75" s="967"/>
      <c r="HXY75" s="967"/>
      <c r="HXZ75" s="967"/>
      <c r="HYA75" s="967"/>
      <c r="HYB75" s="967"/>
      <c r="HYC75" s="967"/>
      <c r="HYD75" s="967"/>
      <c r="HYE75" s="967"/>
      <c r="HYF75" s="967"/>
      <c r="HYG75" s="967"/>
      <c r="HYH75" s="967"/>
      <c r="HYI75" s="967"/>
      <c r="HYJ75" s="967"/>
      <c r="HYK75" s="967"/>
      <c r="HYL75" s="967"/>
      <c r="HYM75" s="967"/>
      <c r="HYN75" s="967"/>
      <c r="HYO75" s="967"/>
      <c r="HYP75" s="967"/>
      <c r="HYQ75" s="967"/>
      <c r="HYR75" s="967"/>
      <c r="HYS75" s="967"/>
      <c r="HYT75" s="967"/>
      <c r="HYU75" s="967"/>
      <c r="HYV75" s="967"/>
      <c r="HYW75" s="967"/>
      <c r="HYX75" s="967"/>
      <c r="HYY75" s="967"/>
      <c r="HYZ75" s="967"/>
      <c r="HZA75" s="967"/>
      <c r="HZB75" s="967"/>
      <c r="HZC75" s="967"/>
      <c r="HZD75" s="967"/>
      <c r="HZE75" s="967"/>
      <c r="HZF75" s="967"/>
      <c r="HZG75" s="967"/>
      <c r="HZH75" s="967"/>
      <c r="HZI75" s="967"/>
      <c r="HZJ75" s="967"/>
      <c r="HZK75" s="967"/>
      <c r="HZL75" s="967"/>
      <c r="HZM75" s="967"/>
      <c r="HZN75" s="967"/>
      <c r="HZO75" s="967"/>
      <c r="HZP75" s="967"/>
      <c r="HZQ75" s="967"/>
      <c r="HZR75" s="967"/>
      <c r="HZS75" s="967"/>
      <c r="HZT75" s="967"/>
      <c r="HZU75" s="967"/>
      <c r="HZV75" s="967"/>
      <c r="HZW75" s="967"/>
      <c r="HZX75" s="967"/>
      <c r="HZY75" s="967"/>
      <c r="HZZ75" s="967"/>
      <c r="IAA75" s="967"/>
      <c r="IAB75" s="967"/>
      <c r="IAC75" s="967"/>
      <c r="IAD75" s="967"/>
      <c r="IAE75" s="967"/>
      <c r="IAF75" s="967"/>
      <c r="IAG75" s="967"/>
      <c r="IAH75" s="967"/>
      <c r="IAI75" s="967"/>
      <c r="IAJ75" s="967"/>
      <c r="IAK75" s="967"/>
      <c r="IAL75" s="967"/>
      <c r="IAM75" s="967"/>
      <c r="IAN75" s="967"/>
      <c r="IAO75" s="967"/>
      <c r="IAP75" s="967"/>
      <c r="IAQ75" s="967"/>
      <c r="IAR75" s="967"/>
      <c r="IAS75" s="967"/>
      <c r="IAT75" s="967"/>
      <c r="IAU75" s="967"/>
      <c r="IAV75" s="967"/>
      <c r="IAW75" s="967"/>
      <c r="IAX75" s="967"/>
      <c r="IAY75" s="967"/>
      <c r="IAZ75" s="967"/>
      <c r="IBA75" s="967"/>
      <c r="IBB75" s="967"/>
      <c r="IBC75" s="967"/>
      <c r="IBD75" s="967"/>
      <c r="IBE75" s="967"/>
      <c r="IBF75" s="967"/>
      <c r="IBG75" s="967"/>
      <c r="IBH75" s="967"/>
      <c r="IBI75" s="967"/>
      <c r="IBJ75" s="967"/>
      <c r="IBK75" s="967"/>
      <c r="IBL75" s="967"/>
      <c r="IBM75" s="967"/>
      <c r="IBN75" s="967"/>
      <c r="IBO75" s="967"/>
      <c r="IBP75" s="967"/>
      <c r="IBQ75" s="967"/>
      <c r="IBR75" s="967"/>
      <c r="IBS75" s="967"/>
      <c r="IBT75" s="967"/>
      <c r="IBU75" s="967"/>
      <c r="IBV75" s="967"/>
      <c r="IBW75" s="967"/>
      <c r="IBX75" s="967"/>
      <c r="IBY75" s="967"/>
      <c r="IBZ75" s="967"/>
      <c r="ICA75" s="967"/>
      <c r="ICB75" s="967"/>
      <c r="ICC75" s="967"/>
      <c r="ICD75" s="967"/>
      <c r="ICE75" s="967"/>
      <c r="ICF75" s="967"/>
      <c r="ICG75" s="967"/>
      <c r="ICH75" s="967"/>
      <c r="ICI75" s="967"/>
      <c r="ICJ75" s="967"/>
      <c r="ICK75" s="967"/>
      <c r="ICL75" s="967"/>
      <c r="ICM75" s="967"/>
      <c r="ICN75" s="967"/>
      <c r="ICO75" s="967"/>
      <c r="ICP75" s="967"/>
      <c r="ICQ75" s="967"/>
      <c r="ICR75" s="967"/>
      <c r="ICS75" s="967"/>
      <c r="ICT75" s="967"/>
      <c r="ICU75" s="967"/>
      <c r="ICV75" s="967"/>
      <c r="ICW75" s="967"/>
      <c r="ICX75" s="967"/>
      <c r="ICY75" s="967"/>
      <c r="ICZ75" s="967"/>
      <c r="IDA75" s="967"/>
      <c r="IDB75" s="967"/>
      <c r="IDC75" s="967"/>
      <c r="IDD75" s="967"/>
      <c r="IDE75" s="967"/>
      <c r="IDF75" s="967"/>
      <c r="IDG75" s="967"/>
      <c r="IDH75" s="967"/>
      <c r="IDI75" s="967"/>
      <c r="IDJ75" s="967"/>
      <c r="IDK75" s="967"/>
      <c r="IDL75" s="967"/>
      <c r="IDM75" s="967"/>
      <c r="IDN75" s="967"/>
      <c r="IDO75" s="967"/>
      <c r="IDP75" s="967"/>
      <c r="IDQ75" s="967"/>
      <c r="IDR75" s="967"/>
      <c r="IDS75" s="967"/>
      <c r="IDT75" s="967"/>
      <c r="IDU75" s="967"/>
      <c r="IDV75" s="967"/>
      <c r="IDW75" s="967"/>
      <c r="IDX75" s="967"/>
      <c r="IDY75" s="967"/>
      <c r="IDZ75" s="967"/>
      <c r="IEA75" s="967"/>
      <c r="IEB75" s="967"/>
      <c r="IEC75" s="967"/>
      <c r="IED75" s="967"/>
      <c r="IEE75" s="967"/>
      <c r="IEF75" s="967"/>
      <c r="IEG75" s="967"/>
      <c r="IEH75" s="967"/>
      <c r="IEI75" s="967"/>
      <c r="IEJ75" s="967"/>
      <c r="IEK75" s="967"/>
      <c r="IEL75" s="967"/>
      <c r="IEM75" s="967"/>
      <c r="IEN75" s="967"/>
      <c r="IEO75" s="967"/>
      <c r="IEP75" s="967"/>
      <c r="IEQ75" s="967"/>
      <c r="IER75" s="967"/>
      <c r="IES75" s="967"/>
      <c r="IET75" s="967"/>
      <c r="IEU75" s="967"/>
      <c r="IEV75" s="967"/>
      <c r="IEW75" s="967"/>
      <c r="IEX75" s="967"/>
      <c r="IEY75" s="967"/>
      <c r="IEZ75" s="967"/>
      <c r="IFA75" s="967"/>
      <c r="IFB75" s="967"/>
      <c r="IFC75" s="967"/>
      <c r="IFD75" s="967"/>
      <c r="IFE75" s="967"/>
      <c r="IFF75" s="967"/>
      <c r="IFG75" s="967"/>
      <c r="IFH75" s="967"/>
      <c r="IFI75" s="967"/>
      <c r="IFJ75" s="967"/>
      <c r="IFK75" s="967"/>
      <c r="IFL75" s="967"/>
      <c r="IFM75" s="967"/>
      <c r="IFN75" s="967"/>
      <c r="IFO75" s="967"/>
      <c r="IFP75" s="967"/>
      <c r="IFQ75" s="967"/>
      <c r="IFR75" s="967"/>
      <c r="IFS75" s="967"/>
      <c r="IFT75" s="967"/>
      <c r="IFU75" s="967"/>
      <c r="IFV75" s="967"/>
      <c r="IFW75" s="967"/>
      <c r="IFX75" s="967"/>
      <c r="IFY75" s="967"/>
      <c r="IFZ75" s="967"/>
      <c r="IGA75" s="967"/>
      <c r="IGB75" s="967"/>
      <c r="IGC75" s="967"/>
      <c r="IGD75" s="967"/>
      <c r="IGE75" s="967"/>
      <c r="IGF75" s="967"/>
      <c r="IGG75" s="967"/>
      <c r="IGH75" s="967"/>
      <c r="IGI75" s="967"/>
      <c r="IGJ75" s="967"/>
      <c r="IGK75" s="967"/>
      <c r="IGL75" s="967"/>
      <c r="IGM75" s="967"/>
      <c r="IGN75" s="967"/>
      <c r="IGO75" s="967"/>
      <c r="IGP75" s="967"/>
      <c r="IGQ75" s="967"/>
      <c r="IGR75" s="967"/>
      <c r="IGS75" s="967"/>
      <c r="IGT75" s="967"/>
      <c r="IGU75" s="967"/>
      <c r="IGV75" s="967"/>
      <c r="IGW75" s="967"/>
      <c r="IGX75" s="967"/>
      <c r="IGY75" s="967"/>
      <c r="IGZ75" s="967"/>
      <c r="IHA75" s="967"/>
      <c r="IHB75" s="967"/>
      <c r="IHC75" s="967"/>
      <c r="IHD75" s="967"/>
      <c r="IHE75" s="967"/>
      <c r="IHF75" s="967"/>
      <c r="IHG75" s="967"/>
      <c r="IHH75" s="967"/>
      <c r="IHI75" s="967"/>
      <c r="IHJ75" s="967"/>
      <c r="IHK75" s="967"/>
      <c r="IHL75" s="967"/>
      <c r="IHM75" s="967"/>
      <c r="IHN75" s="967"/>
      <c r="IHO75" s="967"/>
      <c r="IHP75" s="967"/>
      <c r="IHQ75" s="967"/>
      <c r="IHR75" s="967"/>
      <c r="IHS75" s="967"/>
      <c r="IHT75" s="967"/>
      <c r="IHU75" s="967"/>
      <c r="IHV75" s="967"/>
      <c r="IHW75" s="967"/>
      <c r="IHX75" s="967"/>
      <c r="IHY75" s="967"/>
      <c r="IHZ75" s="967"/>
      <c r="IIA75" s="967"/>
      <c r="IIB75" s="967"/>
      <c r="IIC75" s="967"/>
      <c r="IID75" s="967"/>
      <c r="IIE75" s="967"/>
      <c r="IIF75" s="967"/>
      <c r="IIG75" s="967"/>
      <c r="IIH75" s="967"/>
      <c r="III75" s="967"/>
      <c r="IIJ75" s="967"/>
      <c r="IIK75" s="967"/>
      <c r="IIL75" s="967"/>
      <c r="IIM75" s="967"/>
      <c r="IIN75" s="967"/>
      <c r="IIO75" s="967"/>
      <c r="IIP75" s="967"/>
      <c r="IIQ75" s="967"/>
      <c r="IIR75" s="967"/>
      <c r="IIS75" s="967"/>
      <c r="IIT75" s="967"/>
      <c r="IIU75" s="967"/>
      <c r="IIV75" s="967"/>
      <c r="IIW75" s="967"/>
      <c r="IIX75" s="967"/>
      <c r="IIY75" s="967"/>
      <c r="IIZ75" s="967"/>
      <c r="IJA75" s="967"/>
      <c r="IJB75" s="967"/>
      <c r="IJC75" s="967"/>
      <c r="IJD75" s="967"/>
      <c r="IJE75" s="967"/>
      <c r="IJF75" s="967"/>
      <c r="IJG75" s="967"/>
      <c r="IJH75" s="967"/>
      <c r="IJI75" s="967"/>
      <c r="IJJ75" s="967"/>
      <c r="IJK75" s="967"/>
      <c r="IJL75" s="967"/>
      <c r="IJM75" s="967"/>
      <c r="IJN75" s="967"/>
      <c r="IJO75" s="967"/>
      <c r="IJP75" s="967"/>
      <c r="IJQ75" s="967"/>
      <c r="IJR75" s="967"/>
      <c r="IJS75" s="967"/>
      <c r="IJT75" s="967"/>
      <c r="IJU75" s="967"/>
      <c r="IJV75" s="967"/>
      <c r="IJW75" s="967"/>
      <c r="IJX75" s="967"/>
      <c r="IJY75" s="967"/>
      <c r="IJZ75" s="967"/>
      <c r="IKA75" s="967"/>
      <c r="IKB75" s="967"/>
      <c r="IKC75" s="967"/>
      <c r="IKD75" s="967"/>
      <c r="IKE75" s="967"/>
      <c r="IKF75" s="967"/>
      <c r="IKG75" s="967"/>
      <c r="IKH75" s="967"/>
      <c r="IKI75" s="967"/>
      <c r="IKJ75" s="967"/>
      <c r="IKK75" s="967"/>
      <c r="IKL75" s="967"/>
      <c r="IKM75" s="967"/>
      <c r="IKN75" s="967"/>
      <c r="IKO75" s="967"/>
      <c r="IKP75" s="967"/>
      <c r="IKQ75" s="967"/>
      <c r="IKR75" s="967"/>
      <c r="IKS75" s="967"/>
      <c r="IKT75" s="967"/>
      <c r="IKU75" s="967"/>
      <c r="IKV75" s="967"/>
      <c r="IKW75" s="967"/>
      <c r="IKX75" s="967"/>
      <c r="IKY75" s="967"/>
      <c r="IKZ75" s="967"/>
      <c r="ILA75" s="967"/>
      <c r="ILB75" s="967"/>
      <c r="ILC75" s="967"/>
      <c r="ILD75" s="967"/>
      <c r="ILE75" s="967"/>
      <c r="ILF75" s="967"/>
      <c r="ILG75" s="967"/>
      <c r="ILH75" s="967"/>
      <c r="ILI75" s="967"/>
      <c r="ILJ75" s="967"/>
      <c r="ILK75" s="967"/>
      <c r="ILL75" s="967"/>
      <c r="ILM75" s="967"/>
      <c r="ILN75" s="967"/>
      <c r="ILO75" s="967"/>
      <c r="ILP75" s="967"/>
      <c r="ILQ75" s="967"/>
      <c r="ILR75" s="967"/>
      <c r="ILS75" s="967"/>
      <c r="ILT75" s="967"/>
      <c r="ILU75" s="967"/>
      <c r="ILV75" s="967"/>
      <c r="ILW75" s="967"/>
      <c r="ILX75" s="967"/>
      <c r="ILY75" s="967"/>
      <c r="ILZ75" s="967"/>
      <c r="IMA75" s="967"/>
      <c r="IMB75" s="967"/>
      <c r="IMC75" s="967"/>
      <c r="IMD75" s="967"/>
      <c r="IME75" s="967"/>
      <c r="IMF75" s="967"/>
      <c r="IMG75" s="967"/>
      <c r="IMH75" s="967"/>
      <c r="IMI75" s="967"/>
      <c r="IMJ75" s="967"/>
      <c r="IMK75" s="967"/>
      <c r="IML75" s="967"/>
      <c r="IMM75" s="967"/>
      <c r="IMN75" s="967"/>
      <c r="IMO75" s="967"/>
      <c r="IMP75" s="967"/>
      <c r="IMQ75" s="967"/>
      <c r="IMR75" s="967"/>
      <c r="IMS75" s="967"/>
      <c r="IMT75" s="967"/>
      <c r="IMU75" s="967"/>
      <c r="IMV75" s="967"/>
      <c r="IMW75" s="967"/>
      <c r="IMX75" s="967"/>
      <c r="IMY75" s="967"/>
      <c r="IMZ75" s="967"/>
      <c r="INA75" s="967"/>
      <c r="INB75" s="967"/>
      <c r="INC75" s="967"/>
      <c r="IND75" s="967"/>
      <c r="INE75" s="967"/>
      <c r="INF75" s="967"/>
      <c r="ING75" s="967"/>
      <c r="INH75" s="967"/>
      <c r="INI75" s="967"/>
      <c r="INJ75" s="967"/>
      <c r="INK75" s="967"/>
      <c r="INL75" s="967"/>
      <c r="INM75" s="967"/>
      <c r="INN75" s="967"/>
      <c r="INO75" s="967"/>
      <c r="INP75" s="967"/>
      <c r="INQ75" s="967"/>
      <c r="INR75" s="967"/>
      <c r="INS75" s="967"/>
      <c r="INT75" s="967"/>
      <c r="INU75" s="967"/>
      <c r="INV75" s="967"/>
      <c r="INW75" s="967"/>
      <c r="INX75" s="967"/>
      <c r="INY75" s="967"/>
      <c r="INZ75" s="967"/>
      <c r="IOA75" s="967"/>
      <c r="IOB75" s="967"/>
      <c r="IOC75" s="967"/>
      <c r="IOD75" s="967"/>
      <c r="IOE75" s="967"/>
      <c r="IOF75" s="967"/>
      <c r="IOG75" s="967"/>
      <c r="IOH75" s="967"/>
      <c r="IOI75" s="967"/>
      <c r="IOJ75" s="967"/>
      <c r="IOK75" s="967"/>
      <c r="IOL75" s="967"/>
      <c r="IOM75" s="967"/>
      <c r="ION75" s="967"/>
      <c r="IOO75" s="967"/>
      <c r="IOP75" s="967"/>
      <c r="IOQ75" s="967"/>
      <c r="IOR75" s="967"/>
      <c r="IOS75" s="967"/>
      <c r="IOT75" s="967"/>
      <c r="IOU75" s="967"/>
      <c r="IOV75" s="967"/>
      <c r="IOW75" s="967"/>
      <c r="IOX75" s="967"/>
      <c r="IOY75" s="967"/>
      <c r="IOZ75" s="967"/>
      <c r="IPA75" s="967"/>
      <c r="IPB75" s="967"/>
      <c r="IPC75" s="967"/>
      <c r="IPD75" s="967"/>
      <c r="IPE75" s="967"/>
      <c r="IPF75" s="967"/>
      <c r="IPG75" s="967"/>
      <c r="IPH75" s="967"/>
      <c r="IPI75" s="967"/>
      <c r="IPJ75" s="967"/>
      <c r="IPK75" s="967"/>
      <c r="IPL75" s="967"/>
      <c r="IPM75" s="967"/>
      <c r="IPN75" s="967"/>
      <c r="IPO75" s="967"/>
      <c r="IPP75" s="967"/>
      <c r="IPQ75" s="967"/>
      <c r="IPR75" s="967"/>
      <c r="IPS75" s="967"/>
      <c r="IPT75" s="967"/>
      <c r="IPU75" s="967"/>
      <c r="IPV75" s="967"/>
      <c r="IPW75" s="967"/>
      <c r="IPX75" s="967"/>
      <c r="IPY75" s="967"/>
      <c r="IPZ75" s="967"/>
      <c r="IQA75" s="967"/>
      <c r="IQB75" s="967"/>
      <c r="IQC75" s="967"/>
      <c r="IQD75" s="967"/>
      <c r="IQE75" s="967"/>
      <c r="IQF75" s="967"/>
      <c r="IQG75" s="967"/>
      <c r="IQH75" s="967"/>
      <c r="IQI75" s="967"/>
      <c r="IQJ75" s="967"/>
      <c r="IQK75" s="967"/>
      <c r="IQL75" s="967"/>
      <c r="IQM75" s="967"/>
      <c r="IQN75" s="967"/>
      <c r="IQO75" s="967"/>
      <c r="IQP75" s="967"/>
      <c r="IQQ75" s="967"/>
      <c r="IQR75" s="967"/>
      <c r="IQS75" s="967"/>
      <c r="IQT75" s="967"/>
      <c r="IQU75" s="967"/>
      <c r="IQV75" s="967"/>
      <c r="IQW75" s="967"/>
      <c r="IQX75" s="967"/>
      <c r="IQY75" s="967"/>
      <c r="IQZ75" s="967"/>
      <c r="IRA75" s="967"/>
      <c r="IRB75" s="967"/>
      <c r="IRC75" s="967"/>
      <c r="IRD75" s="967"/>
      <c r="IRE75" s="967"/>
      <c r="IRF75" s="967"/>
      <c r="IRG75" s="967"/>
      <c r="IRH75" s="967"/>
      <c r="IRI75" s="967"/>
      <c r="IRJ75" s="967"/>
      <c r="IRK75" s="967"/>
      <c r="IRL75" s="967"/>
      <c r="IRM75" s="967"/>
      <c r="IRN75" s="967"/>
      <c r="IRO75" s="967"/>
      <c r="IRP75" s="967"/>
      <c r="IRQ75" s="967"/>
      <c r="IRR75" s="967"/>
      <c r="IRS75" s="967"/>
      <c r="IRT75" s="967"/>
      <c r="IRU75" s="967"/>
      <c r="IRV75" s="967"/>
      <c r="IRW75" s="967"/>
      <c r="IRX75" s="967"/>
      <c r="IRY75" s="967"/>
      <c r="IRZ75" s="967"/>
      <c r="ISA75" s="967"/>
      <c r="ISB75" s="967"/>
      <c r="ISC75" s="967"/>
      <c r="ISD75" s="967"/>
      <c r="ISE75" s="967"/>
      <c r="ISF75" s="967"/>
      <c r="ISG75" s="967"/>
      <c r="ISH75" s="967"/>
      <c r="ISI75" s="967"/>
      <c r="ISJ75" s="967"/>
      <c r="ISK75" s="967"/>
      <c r="ISL75" s="967"/>
      <c r="ISM75" s="967"/>
      <c r="ISN75" s="967"/>
      <c r="ISO75" s="967"/>
      <c r="ISP75" s="967"/>
      <c r="ISQ75" s="967"/>
      <c r="ISR75" s="967"/>
      <c r="ISS75" s="967"/>
      <c r="IST75" s="967"/>
      <c r="ISU75" s="967"/>
      <c r="ISV75" s="967"/>
      <c r="ISW75" s="967"/>
      <c r="ISX75" s="967"/>
      <c r="ISY75" s="967"/>
      <c r="ISZ75" s="967"/>
      <c r="ITA75" s="967"/>
      <c r="ITB75" s="967"/>
      <c r="ITC75" s="967"/>
      <c r="ITD75" s="967"/>
      <c r="ITE75" s="967"/>
      <c r="ITF75" s="967"/>
      <c r="ITG75" s="967"/>
      <c r="ITH75" s="967"/>
      <c r="ITI75" s="967"/>
      <c r="ITJ75" s="967"/>
      <c r="ITK75" s="967"/>
      <c r="ITL75" s="967"/>
      <c r="ITM75" s="967"/>
      <c r="ITN75" s="967"/>
      <c r="ITO75" s="967"/>
      <c r="ITP75" s="967"/>
      <c r="ITQ75" s="967"/>
      <c r="ITR75" s="967"/>
      <c r="ITS75" s="967"/>
      <c r="ITT75" s="967"/>
      <c r="ITU75" s="967"/>
      <c r="ITV75" s="967"/>
      <c r="ITW75" s="967"/>
      <c r="ITX75" s="967"/>
      <c r="ITY75" s="967"/>
      <c r="ITZ75" s="967"/>
      <c r="IUA75" s="967"/>
      <c r="IUB75" s="967"/>
      <c r="IUC75" s="967"/>
      <c r="IUD75" s="967"/>
      <c r="IUE75" s="967"/>
      <c r="IUF75" s="967"/>
      <c r="IUG75" s="967"/>
      <c r="IUH75" s="967"/>
      <c r="IUI75" s="967"/>
      <c r="IUJ75" s="967"/>
      <c r="IUK75" s="967"/>
      <c r="IUL75" s="967"/>
      <c r="IUM75" s="967"/>
      <c r="IUN75" s="967"/>
      <c r="IUO75" s="967"/>
      <c r="IUP75" s="967"/>
      <c r="IUQ75" s="967"/>
      <c r="IUR75" s="967"/>
      <c r="IUS75" s="967"/>
      <c r="IUT75" s="967"/>
      <c r="IUU75" s="967"/>
      <c r="IUV75" s="967"/>
      <c r="IUW75" s="967"/>
      <c r="IUX75" s="967"/>
      <c r="IUY75" s="967"/>
      <c r="IUZ75" s="967"/>
      <c r="IVA75" s="967"/>
      <c r="IVB75" s="967"/>
      <c r="IVC75" s="967"/>
      <c r="IVD75" s="967"/>
      <c r="IVE75" s="967"/>
      <c r="IVF75" s="967"/>
      <c r="IVG75" s="967"/>
      <c r="IVH75" s="967"/>
      <c r="IVI75" s="967"/>
      <c r="IVJ75" s="967"/>
      <c r="IVK75" s="967"/>
      <c r="IVL75" s="967"/>
      <c r="IVM75" s="967"/>
      <c r="IVN75" s="967"/>
      <c r="IVO75" s="967"/>
      <c r="IVP75" s="967"/>
      <c r="IVQ75" s="967"/>
      <c r="IVR75" s="967"/>
      <c r="IVS75" s="967"/>
      <c r="IVT75" s="967"/>
      <c r="IVU75" s="967"/>
      <c r="IVV75" s="967"/>
      <c r="IVW75" s="967"/>
      <c r="IVX75" s="967"/>
      <c r="IVY75" s="967"/>
      <c r="IVZ75" s="967"/>
      <c r="IWA75" s="967"/>
      <c r="IWB75" s="967"/>
      <c r="IWC75" s="967"/>
      <c r="IWD75" s="967"/>
      <c r="IWE75" s="967"/>
      <c r="IWF75" s="967"/>
      <c r="IWG75" s="967"/>
      <c r="IWH75" s="967"/>
      <c r="IWI75" s="967"/>
      <c r="IWJ75" s="967"/>
      <c r="IWK75" s="967"/>
      <c r="IWL75" s="967"/>
      <c r="IWM75" s="967"/>
      <c r="IWN75" s="967"/>
      <c r="IWO75" s="967"/>
      <c r="IWP75" s="967"/>
      <c r="IWQ75" s="967"/>
      <c r="IWR75" s="967"/>
      <c r="IWS75" s="967"/>
      <c r="IWT75" s="967"/>
      <c r="IWU75" s="967"/>
      <c r="IWV75" s="967"/>
      <c r="IWW75" s="967"/>
      <c r="IWX75" s="967"/>
      <c r="IWY75" s="967"/>
      <c r="IWZ75" s="967"/>
      <c r="IXA75" s="967"/>
      <c r="IXB75" s="967"/>
      <c r="IXC75" s="967"/>
      <c r="IXD75" s="967"/>
      <c r="IXE75" s="967"/>
      <c r="IXF75" s="967"/>
      <c r="IXG75" s="967"/>
      <c r="IXH75" s="967"/>
      <c r="IXI75" s="967"/>
      <c r="IXJ75" s="967"/>
      <c r="IXK75" s="967"/>
      <c r="IXL75" s="967"/>
      <c r="IXM75" s="967"/>
      <c r="IXN75" s="967"/>
      <c r="IXO75" s="967"/>
      <c r="IXP75" s="967"/>
      <c r="IXQ75" s="967"/>
      <c r="IXR75" s="967"/>
      <c r="IXS75" s="967"/>
      <c r="IXT75" s="967"/>
      <c r="IXU75" s="967"/>
      <c r="IXV75" s="967"/>
      <c r="IXW75" s="967"/>
      <c r="IXX75" s="967"/>
      <c r="IXY75" s="967"/>
      <c r="IXZ75" s="967"/>
      <c r="IYA75" s="967"/>
      <c r="IYB75" s="967"/>
      <c r="IYC75" s="967"/>
      <c r="IYD75" s="967"/>
      <c r="IYE75" s="967"/>
      <c r="IYF75" s="967"/>
      <c r="IYG75" s="967"/>
      <c r="IYH75" s="967"/>
      <c r="IYI75" s="967"/>
      <c r="IYJ75" s="967"/>
      <c r="IYK75" s="967"/>
      <c r="IYL75" s="967"/>
      <c r="IYM75" s="967"/>
      <c r="IYN75" s="967"/>
      <c r="IYO75" s="967"/>
      <c r="IYP75" s="967"/>
      <c r="IYQ75" s="967"/>
      <c r="IYR75" s="967"/>
      <c r="IYS75" s="967"/>
      <c r="IYT75" s="967"/>
      <c r="IYU75" s="967"/>
      <c r="IYV75" s="967"/>
      <c r="IYW75" s="967"/>
      <c r="IYX75" s="967"/>
      <c r="IYY75" s="967"/>
      <c r="IYZ75" s="967"/>
      <c r="IZA75" s="967"/>
      <c r="IZB75" s="967"/>
      <c r="IZC75" s="967"/>
      <c r="IZD75" s="967"/>
      <c r="IZE75" s="967"/>
      <c r="IZF75" s="967"/>
      <c r="IZG75" s="967"/>
      <c r="IZH75" s="967"/>
      <c r="IZI75" s="967"/>
      <c r="IZJ75" s="967"/>
      <c r="IZK75" s="967"/>
      <c r="IZL75" s="967"/>
      <c r="IZM75" s="967"/>
      <c r="IZN75" s="967"/>
      <c r="IZO75" s="967"/>
      <c r="IZP75" s="967"/>
      <c r="IZQ75" s="967"/>
      <c r="IZR75" s="967"/>
      <c r="IZS75" s="967"/>
      <c r="IZT75" s="967"/>
      <c r="IZU75" s="967"/>
      <c r="IZV75" s="967"/>
      <c r="IZW75" s="967"/>
      <c r="IZX75" s="967"/>
      <c r="IZY75" s="967"/>
      <c r="IZZ75" s="967"/>
      <c r="JAA75" s="967"/>
      <c r="JAB75" s="967"/>
      <c r="JAC75" s="967"/>
      <c r="JAD75" s="967"/>
      <c r="JAE75" s="967"/>
      <c r="JAF75" s="967"/>
      <c r="JAG75" s="967"/>
      <c r="JAH75" s="967"/>
      <c r="JAI75" s="967"/>
      <c r="JAJ75" s="967"/>
      <c r="JAK75" s="967"/>
      <c r="JAL75" s="967"/>
      <c r="JAM75" s="967"/>
      <c r="JAN75" s="967"/>
      <c r="JAO75" s="967"/>
      <c r="JAP75" s="967"/>
      <c r="JAQ75" s="967"/>
      <c r="JAR75" s="967"/>
      <c r="JAS75" s="967"/>
      <c r="JAT75" s="967"/>
      <c r="JAU75" s="967"/>
      <c r="JAV75" s="967"/>
      <c r="JAW75" s="967"/>
      <c r="JAX75" s="967"/>
      <c r="JAY75" s="967"/>
      <c r="JAZ75" s="967"/>
      <c r="JBA75" s="967"/>
      <c r="JBB75" s="967"/>
      <c r="JBC75" s="967"/>
      <c r="JBD75" s="967"/>
      <c r="JBE75" s="967"/>
      <c r="JBF75" s="967"/>
      <c r="JBG75" s="967"/>
      <c r="JBH75" s="967"/>
      <c r="JBI75" s="967"/>
      <c r="JBJ75" s="967"/>
      <c r="JBK75" s="967"/>
      <c r="JBL75" s="967"/>
      <c r="JBM75" s="967"/>
      <c r="JBN75" s="967"/>
      <c r="JBO75" s="967"/>
      <c r="JBP75" s="967"/>
      <c r="JBQ75" s="967"/>
      <c r="JBR75" s="967"/>
      <c r="JBS75" s="967"/>
      <c r="JBT75" s="967"/>
      <c r="JBU75" s="967"/>
      <c r="JBV75" s="967"/>
      <c r="JBW75" s="967"/>
      <c r="JBX75" s="967"/>
      <c r="JBY75" s="967"/>
      <c r="JBZ75" s="967"/>
      <c r="JCA75" s="967"/>
      <c r="JCB75" s="967"/>
      <c r="JCC75" s="967"/>
      <c r="JCD75" s="967"/>
      <c r="JCE75" s="967"/>
      <c r="JCF75" s="967"/>
      <c r="JCG75" s="967"/>
      <c r="JCH75" s="967"/>
      <c r="JCI75" s="967"/>
      <c r="JCJ75" s="967"/>
      <c r="JCK75" s="967"/>
      <c r="JCL75" s="967"/>
      <c r="JCM75" s="967"/>
      <c r="JCN75" s="967"/>
      <c r="JCO75" s="967"/>
      <c r="JCP75" s="967"/>
      <c r="JCQ75" s="967"/>
      <c r="JCR75" s="967"/>
      <c r="JCS75" s="967"/>
      <c r="JCT75" s="967"/>
      <c r="JCU75" s="967"/>
      <c r="JCV75" s="967"/>
      <c r="JCW75" s="967"/>
      <c r="JCX75" s="967"/>
      <c r="JCY75" s="967"/>
      <c r="JCZ75" s="967"/>
      <c r="JDA75" s="967"/>
      <c r="JDB75" s="967"/>
      <c r="JDC75" s="967"/>
      <c r="JDD75" s="967"/>
      <c r="JDE75" s="967"/>
      <c r="JDF75" s="967"/>
      <c r="JDG75" s="967"/>
      <c r="JDH75" s="967"/>
      <c r="JDI75" s="967"/>
      <c r="JDJ75" s="967"/>
      <c r="JDK75" s="967"/>
      <c r="JDL75" s="967"/>
      <c r="JDM75" s="967"/>
      <c r="JDN75" s="967"/>
      <c r="JDO75" s="967"/>
      <c r="JDP75" s="967"/>
      <c r="JDQ75" s="967"/>
      <c r="JDR75" s="967"/>
      <c r="JDS75" s="967"/>
      <c r="JDT75" s="967"/>
      <c r="JDU75" s="967"/>
      <c r="JDV75" s="967"/>
      <c r="JDW75" s="967"/>
      <c r="JDX75" s="967"/>
      <c r="JDY75" s="967"/>
      <c r="JDZ75" s="967"/>
      <c r="JEA75" s="967"/>
      <c r="JEB75" s="967"/>
      <c r="JEC75" s="967"/>
      <c r="JED75" s="967"/>
      <c r="JEE75" s="967"/>
      <c r="JEF75" s="967"/>
      <c r="JEG75" s="967"/>
      <c r="JEH75" s="967"/>
      <c r="JEI75" s="967"/>
      <c r="JEJ75" s="967"/>
      <c r="JEK75" s="967"/>
      <c r="JEL75" s="967"/>
      <c r="JEM75" s="967"/>
      <c r="JEN75" s="967"/>
      <c r="JEO75" s="967"/>
      <c r="JEP75" s="967"/>
      <c r="JEQ75" s="967"/>
      <c r="JER75" s="967"/>
      <c r="JES75" s="967"/>
      <c r="JET75" s="967"/>
      <c r="JEU75" s="967"/>
      <c r="JEV75" s="967"/>
      <c r="JEW75" s="967"/>
      <c r="JEX75" s="967"/>
      <c r="JEY75" s="967"/>
      <c r="JEZ75" s="967"/>
      <c r="JFA75" s="967"/>
      <c r="JFB75" s="967"/>
      <c r="JFC75" s="967"/>
      <c r="JFD75" s="967"/>
      <c r="JFE75" s="967"/>
      <c r="JFF75" s="967"/>
      <c r="JFG75" s="967"/>
      <c r="JFH75" s="967"/>
      <c r="JFI75" s="967"/>
      <c r="JFJ75" s="967"/>
      <c r="JFK75" s="967"/>
      <c r="JFL75" s="967"/>
      <c r="JFM75" s="967"/>
      <c r="JFN75" s="967"/>
      <c r="JFO75" s="967"/>
      <c r="JFP75" s="967"/>
      <c r="JFQ75" s="967"/>
      <c r="JFR75" s="967"/>
      <c r="JFS75" s="967"/>
      <c r="JFT75" s="967"/>
      <c r="JFU75" s="967"/>
      <c r="JFV75" s="967"/>
      <c r="JFW75" s="967"/>
      <c r="JFX75" s="967"/>
      <c r="JFY75" s="967"/>
      <c r="JFZ75" s="967"/>
      <c r="JGA75" s="967"/>
      <c r="JGB75" s="967"/>
      <c r="JGC75" s="967"/>
      <c r="JGD75" s="967"/>
      <c r="JGE75" s="967"/>
      <c r="JGF75" s="967"/>
      <c r="JGG75" s="967"/>
      <c r="JGH75" s="967"/>
      <c r="JGI75" s="967"/>
      <c r="JGJ75" s="967"/>
      <c r="JGK75" s="967"/>
      <c r="JGL75" s="967"/>
      <c r="JGM75" s="967"/>
      <c r="JGN75" s="967"/>
      <c r="JGO75" s="967"/>
      <c r="JGP75" s="967"/>
      <c r="JGQ75" s="967"/>
      <c r="JGR75" s="967"/>
      <c r="JGS75" s="967"/>
      <c r="JGT75" s="967"/>
      <c r="JGU75" s="967"/>
      <c r="JGV75" s="967"/>
      <c r="JGW75" s="967"/>
      <c r="JGX75" s="967"/>
      <c r="JGY75" s="967"/>
      <c r="JGZ75" s="967"/>
      <c r="JHA75" s="967"/>
      <c r="JHB75" s="967"/>
      <c r="JHC75" s="967"/>
      <c r="JHD75" s="967"/>
      <c r="JHE75" s="967"/>
      <c r="JHF75" s="967"/>
      <c r="JHG75" s="967"/>
      <c r="JHH75" s="967"/>
      <c r="JHI75" s="967"/>
      <c r="JHJ75" s="967"/>
      <c r="JHK75" s="967"/>
      <c r="JHL75" s="967"/>
      <c r="JHM75" s="967"/>
      <c r="JHN75" s="967"/>
      <c r="JHO75" s="967"/>
      <c r="JHP75" s="967"/>
      <c r="JHQ75" s="967"/>
      <c r="JHR75" s="967"/>
      <c r="JHS75" s="967"/>
      <c r="JHT75" s="967"/>
      <c r="JHU75" s="967"/>
      <c r="JHV75" s="967"/>
      <c r="JHW75" s="967"/>
      <c r="JHX75" s="967"/>
      <c r="JHY75" s="967"/>
      <c r="JHZ75" s="967"/>
      <c r="JIA75" s="967"/>
      <c r="JIB75" s="967"/>
      <c r="JIC75" s="967"/>
      <c r="JID75" s="967"/>
      <c r="JIE75" s="967"/>
      <c r="JIF75" s="967"/>
      <c r="JIG75" s="967"/>
      <c r="JIH75" s="967"/>
      <c r="JII75" s="967"/>
      <c r="JIJ75" s="967"/>
      <c r="JIK75" s="967"/>
      <c r="JIL75" s="967"/>
      <c r="JIM75" s="967"/>
      <c r="JIN75" s="967"/>
      <c r="JIO75" s="967"/>
      <c r="JIP75" s="967"/>
      <c r="JIQ75" s="967"/>
      <c r="JIR75" s="967"/>
      <c r="JIS75" s="967"/>
      <c r="JIT75" s="967"/>
      <c r="JIU75" s="967"/>
      <c r="JIV75" s="967"/>
      <c r="JIW75" s="967"/>
      <c r="JIX75" s="967"/>
      <c r="JIY75" s="967"/>
      <c r="JIZ75" s="967"/>
      <c r="JJA75" s="967"/>
      <c r="JJB75" s="967"/>
      <c r="JJC75" s="967"/>
      <c r="JJD75" s="967"/>
      <c r="JJE75" s="967"/>
      <c r="JJF75" s="967"/>
      <c r="JJG75" s="967"/>
      <c r="JJH75" s="967"/>
      <c r="JJI75" s="967"/>
      <c r="JJJ75" s="967"/>
      <c r="JJK75" s="967"/>
      <c r="JJL75" s="967"/>
      <c r="JJM75" s="967"/>
      <c r="JJN75" s="967"/>
      <c r="JJO75" s="967"/>
      <c r="JJP75" s="967"/>
      <c r="JJQ75" s="967"/>
      <c r="JJR75" s="967"/>
      <c r="JJS75" s="967"/>
      <c r="JJT75" s="967"/>
      <c r="JJU75" s="967"/>
      <c r="JJV75" s="967"/>
      <c r="JJW75" s="967"/>
      <c r="JJX75" s="967"/>
      <c r="JJY75" s="967"/>
      <c r="JJZ75" s="967"/>
      <c r="JKA75" s="967"/>
      <c r="JKB75" s="967"/>
      <c r="JKC75" s="967"/>
      <c r="JKD75" s="967"/>
      <c r="JKE75" s="967"/>
      <c r="JKF75" s="967"/>
      <c r="JKG75" s="967"/>
      <c r="JKH75" s="967"/>
      <c r="JKI75" s="967"/>
      <c r="JKJ75" s="967"/>
      <c r="JKK75" s="967"/>
      <c r="JKL75" s="967"/>
      <c r="JKM75" s="967"/>
      <c r="JKN75" s="967"/>
      <c r="JKO75" s="967"/>
      <c r="JKP75" s="967"/>
      <c r="JKQ75" s="967"/>
      <c r="JKR75" s="967"/>
      <c r="JKS75" s="967"/>
      <c r="JKT75" s="967"/>
      <c r="JKU75" s="967"/>
      <c r="JKV75" s="967"/>
      <c r="JKW75" s="967"/>
      <c r="JKX75" s="967"/>
      <c r="JKY75" s="967"/>
      <c r="JKZ75" s="967"/>
      <c r="JLA75" s="967"/>
      <c r="JLB75" s="967"/>
      <c r="JLC75" s="967"/>
      <c r="JLD75" s="967"/>
      <c r="JLE75" s="967"/>
      <c r="JLF75" s="967"/>
      <c r="JLG75" s="967"/>
      <c r="JLH75" s="967"/>
      <c r="JLI75" s="967"/>
      <c r="JLJ75" s="967"/>
      <c r="JLK75" s="967"/>
      <c r="JLL75" s="967"/>
      <c r="JLM75" s="967"/>
      <c r="JLN75" s="967"/>
      <c r="JLO75" s="967"/>
      <c r="JLP75" s="967"/>
      <c r="JLQ75" s="967"/>
      <c r="JLR75" s="967"/>
      <c r="JLS75" s="967"/>
      <c r="JLT75" s="967"/>
      <c r="JLU75" s="967"/>
      <c r="JLV75" s="967"/>
      <c r="JLW75" s="967"/>
      <c r="JLX75" s="967"/>
      <c r="JLY75" s="967"/>
      <c r="JLZ75" s="967"/>
      <c r="JMA75" s="967"/>
      <c r="JMB75" s="967"/>
      <c r="JMC75" s="967"/>
      <c r="JMD75" s="967"/>
      <c r="JME75" s="967"/>
      <c r="JMF75" s="967"/>
      <c r="JMG75" s="967"/>
      <c r="JMH75" s="967"/>
      <c r="JMI75" s="967"/>
      <c r="JMJ75" s="967"/>
      <c r="JMK75" s="967"/>
      <c r="JML75" s="967"/>
      <c r="JMM75" s="967"/>
      <c r="JMN75" s="967"/>
      <c r="JMO75" s="967"/>
      <c r="JMP75" s="967"/>
      <c r="JMQ75" s="967"/>
      <c r="JMR75" s="967"/>
      <c r="JMS75" s="967"/>
      <c r="JMT75" s="967"/>
      <c r="JMU75" s="967"/>
      <c r="JMV75" s="967"/>
      <c r="JMW75" s="967"/>
      <c r="JMX75" s="967"/>
      <c r="JMY75" s="967"/>
      <c r="JMZ75" s="967"/>
      <c r="JNA75" s="967"/>
      <c r="JNB75" s="967"/>
      <c r="JNC75" s="967"/>
      <c r="JND75" s="967"/>
      <c r="JNE75" s="967"/>
      <c r="JNF75" s="967"/>
      <c r="JNG75" s="967"/>
      <c r="JNH75" s="967"/>
      <c r="JNI75" s="967"/>
      <c r="JNJ75" s="967"/>
      <c r="JNK75" s="967"/>
      <c r="JNL75" s="967"/>
      <c r="JNM75" s="967"/>
      <c r="JNN75" s="967"/>
      <c r="JNO75" s="967"/>
      <c r="JNP75" s="967"/>
      <c r="JNQ75" s="967"/>
      <c r="JNR75" s="967"/>
      <c r="JNS75" s="967"/>
      <c r="JNT75" s="967"/>
      <c r="JNU75" s="967"/>
      <c r="JNV75" s="967"/>
      <c r="JNW75" s="967"/>
      <c r="JNX75" s="967"/>
      <c r="JNY75" s="967"/>
      <c r="JNZ75" s="967"/>
      <c r="JOA75" s="967"/>
      <c r="JOB75" s="967"/>
      <c r="JOC75" s="967"/>
      <c r="JOD75" s="967"/>
      <c r="JOE75" s="967"/>
      <c r="JOF75" s="967"/>
      <c r="JOG75" s="967"/>
      <c r="JOH75" s="967"/>
      <c r="JOI75" s="967"/>
      <c r="JOJ75" s="967"/>
      <c r="JOK75" s="967"/>
      <c r="JOL75" s="967"/>
      <c r="JOM75" s="967"/>
      <c r="JON75" s="967"/>
      <c r="JOO75" s="967"/>
      <c r="JOP75" s="967"/>
      <c r="JOQ75" s="967"/>
      <c r="JOR75" s="967"/>
      <c r="JOS75" s="967"/>
      <c r="JOT75" s="967"/>
      <c r="JOU75" s="967"/>
      <c r="JOV75" s="967"/>
      <c r="JOW75" s="967"/>
      <c r="JOX75" s="967"/>
      <c r="JOY75" s="967"/>
      <c r="JOZ75" s="967"/>
      <c r="JPA75" s="967"/>
      <c r="JPB75" s="967"/>
      <c r="JPC75" s="967"/>
      <c r="JPD75" s="967"/>
      <c r="JPE75" s="967"/>
      <c r="JPF75" s="967"/>
      <c r="JPG75" s="967"/>
      <c r="JPH75" s="967"/>
      <c r="JPI75" s="967"/>
      <c r="JPJ75" s="967"/>
      <c r="JPK75" s="967"/>
      <c r="JPL75" s="967"/>
      <c r="JPM75" s="967"/>
      <c r="JPN75" s="967"/>
      <c r="JPO75" s="967"/>
      <c r="JPP75" s="967"/>
      <c r="JPQ75" s="967"/>
      <c r="JPR75" s="967"/>
      <c r="JPS75" s="967"/>
      <c r="JPT75" s="967"/>
      <c r="JPU75" s="967"/>
      <c r="JPV75" s="967"/>
      <c r="JPW75" s="967"/>
      <c r="JPX75" s="967"/>
      <c r="JPY75" s="967"/>
      <c r="JPZ75" s="967"/>
      <c r="JQA75" s="967"/>
      <c r="JQB75" s="967"/>
      <c r="JQC75" s="967"/>
      <c r="JQD75" s="967"/>
      <c r="JQE75" s="967"/>
      <c r="JQF75" s="967"/>
      <c r="JQG75" s="967"/>
      <c r="JQH75" s="967"/>
      <c r="JQI75" s="967"/>
      <c r="JQJ75" s="967"/>
      <c r="JQK75" s="967"/>
      <c r="JQL75" s="967"/>
      <c r="JQM75" s="967"/>
      <c r="JQN75" s="967"/>
      <c r="JQO75" s="967"/>
      <c r="JQP75" s="967"/>
      <c r="JQQ75" s="967"/>
      <c r="JQR75" s="967"/>
      <c r="JQS75" s="967"/>
      <c r="JQT75" s="967"/>
      <c r="JQU75" s="967"/>
      <c r="JQV75" s="967"/>
      <c r="JQW75" s="967"/>
      <c r="JQX75" s="967"/>
      <c r="JQY75" s="967"/>
      <c r="JQZ75" s="967"/>
      <c r="JRA75" s="967"/>
      <c r="JRB75" s="967"/>
      <c r="JRC75" s="967"/>
      <c r="JRD75" s="967"/>
      <c r="JRE75" s="967"/>
      <c r="JRF75" s="967"/>
      <c r="JRG75" s="967"/>
      <c r="JRH75" s="967"/>
      <c r="JRI75" s="967"/>
      <c r="JRJ75" s="967"/>
      <c r="JRK75" s="967"/>
      <c r="JRL75" s="967"/>
      <c r="JRM75" s="967"/>
      <c r="JRN75" s="967"/>
      <c r="JRO75" s="967"/>
      <c r="JRP75" s="967"/>
      <c r="JRQ75" s="967"/>
      <c r="JRR75" s="967"/>
      <c r="JRS75" s="967"/>
      <c r="JRT75" s="967"/>
      <c r="JRU75" s="967"/>
      <c r="JRV75" s="967"/>
      <c r="JRW75" s="967"/>
      <c r="JRX75" s="967"/>
      <c r="JRY75" s="967"/>
      <c r="JRZ75" s="967"/>
      <c r="JSA75" s="967"/>
      <c r="JSB75" s="967"/>
      <c r="JSC75" s="967"/>
      <c r="JSD75" s="967"/>
      <c r="JSE75" s="967"/>
      <c r="JSF75" s="967"/>
      <c r="JSG75" s="967"/>
      <c r="JSH75" s="967"/>
      <c r="JSI75" s="967"/>
      <c r="JSJ75" s="967"/>
      <c r="JSK75" s="967"/>
      <c r="JSL75" s="967"/>
      <c r="JSM75" s="967"/>
      <c r="JSN75" s="967"/>
      <c r="JSO75" s="967"/>
      <c r="JSP75" s="967"/>
      <c r="JSQ75" s="967"/>
      <c r="JSR75" s="967"/>
      <c r="JSS75" s="967"/>
      <c r="JST75" s="967"/>
      <c r="JSU75" s="967"/>
      <c r="JSV75" s="967"/>
      <c r="JSW75" s="967"/>
      <c r="JSX75" s="967"/>
      <c r="JSY75" s="967"/>
      <c r="JSZ75" s="967"/>
      <c r="JTA75" s="967"/>
      <c r="JTB75" s="967"/>
      <c r="JTC75" s="967"/>
      <c r="JTD75" s="967"/>
      <c r="JTE75" s="967"/>
      <c r="JTF75" s="967"/>
      <c r="JTG75" s="967"/>
      <c r="JTH75" s="967"/>
      <c r="JTI75" s="967"/>
      <c r="JTJ75" s="967"/>
      <c r="JTK75" s="967"/>
      <c r="JTL75" s="967"/>
      <c r="JTM75" s="967"/>
      <c r="JTN75" s="967"/>
      <c r="JTO75" s="967"/>
      <c r="JTP75" s="967"/>
      <c r="JTQ75" s="967"/>
      <c r="JTR75" s="967"/>
      <c r="JTS75" s="967"/>
      <c r="JTT75" s="967"/>
      <c r="JTU75" s="967"/>
      <c r="JTV75" s="967"/>
      <c r="JTW75" s="967"/>
      <c r="JTX75" s="967"/>
      <c r="JTY75" s="967"/>
      <c r="JTZ75" s="967"/>
      <c r="JUA75" s="967"/>
      <c r="JUB75" s="967"/>
      <c r="JUC75" s="967"/>
      <c r="JUD75" s="967"/>
      <c r="JUE75" s="967"/>
      <c r="JUF75" s="967"/>
      <c r="JUG75" s="967"/>
      <c r="JUH75" s="967"/>
      <c r="JUI75" s="967"/>
      <c r="JUJ75" s="967"/>
      <c r="JUK75" s="967"/>
      <c r="JUL75" s="967"/>
      <c r="JUM75" s="967"/>
      <c r="JUN75" s="967"/>
      <c r="JUO75" s="967"/>
      <c r="JUP75" s="967"/>
      <c r="JUQ75" s="967"/>
      <c r="JUR75" s="967"/>
      <c r="JUS75" s="967"/>
      <c r="JUT75" s="967"/>
      <c r="JUU75" s="967"/>
      <c r="JUV75" s="967"/>
      <c r="JUW75" s="967"/>
      <c r="JUX75" s="967"/>
      <c r="JUY75" s="967"/>
      <c r="JUZ75" s="967"/>
      <c r="JVA75" s="967"/>
      <c r="JVB75" s="967"/>
      <c r="JVC75" s="967"/>
      <c r="JVD75" s="967"/>
      <c r="JVE75" s="967"/>
      <c r="JVF75" s="967"/>
      <c r="JVG75" s="967"/>
      <c r="JVH75" s="967"/>
      <c r="JVI75" s="967"/>
      <c r="JVJ75" s="967"/>
      <c r="JVK75" s="967"/>
      <c r="JVL75" s="967"/>
      <c r="JVM75" s="967"/>
      <c r="JVN75" s="967"/>
      <c r="JVO75" s="967"/>
      <c r="JVP75" s="967"/>
      <c r="JVQ75" s="967"/>
      <c r="JVR75" s="967"/>
      <c r="JVS75" s="967"/>
      <c r="JVT75" s="967"/>
      <c r="JVU75" s="967"/>
      <c r="JVV75" s="967"/>
      <c r="JVW75" s="967"/>
      <c r="JVX75" s="967"/>
      <c r="JVY75" s="967"/>
      <c r="JVZ75" s="967"/>
      <c r="JWA75" s="967"/>
      <c r="JWB75" s="967"/>
      <c r="JWC75" s="967"/>
      <c r="JWD75" s="967"/>
      <c r="JWE75" s="967"/>
      <c r="JWF75" s="967"/>
      <c r="JWG75" s="967"/>
      <c r="JWH75" s="967"/>
      <c r="JWI75" s="967"/>
      <c r="JWJ75" s="967"/>
      <c r="JWK75" s="967"/>
      <c r="JWL75" s="967"/>
      <c r="JWM75" s="967"/>
      <c r="JWN75" s="967"/>
      <c r="JWO75" s="967"/>
      <c r="JWP75" s="967"/>
      <c r="JWQ75" s="967"/>
      <c r="JWR75" s="967"/>
      <c r="JWS75" s="967"/>
      <c r="JWT75" s="967"/>
      <c r="JWU75" s="967"/>
      <c r="JWV75" s="967"/>
      <c r="JWW75" s="967"/>
      <c r="JWX75" s="967"/>
      <c r="JWY75" s="967"/>
      <c r="JWZ75" s="967"/>
      <c r="JXA75" s="967"/>
      <c r="JXB75" s="967"/>
      <c r="JXC75" s="967"/>
      <c r="JXD75" s="967"/>
      <c r="JXE75" s="967"/>
      <c r="JXF75" s="967"/>
      <c r="JXG75" s="967"/>
      <c r="JXH75" s="967"/>
      <c r="JXI75" s="967"/>
      <c r="JXJ75" s="967"/>
      <c r="JXK75" s="967"/>
      <c r="JXL75" s="967"/>
      <c r="JXM75" s="967"/>
      <c r="JXN75" s="967"/>
      <c r="JXO75" s="967"/>
      <c r="JXP75" s="967"/>
      <c r="JXQ75" s="967"/>
      <c r="JXR75" s="967"/>
      <c r="JXS75" s="967"/>
      <c r="JXT75" s="967"/>
      <c r="JXU75" s="967"/>
      <c r="JXV75" s="967"/>
      <c r="JXW75" s="967"/>
      <c r="JXX75" s="967"/>
      <c r="JXY75" s="967"/>
      <c r="JXZ75" s="967"/>
      <c r="JYA75" s="967"/>
      <c r="JYB75" s="967"/>
      <c r="JYC75" s="967"/>
      <c r="JYD75" s="967"/>
      <c r="JYE75" s="967"/>
      <c r="JYF75" s="967"/>
      <c r="JYG75" s="967"/>
      <c r="JYH75" s="967"/>
      <c r="JYI75" s="967"/>
      <c r="JYJ75" s="967"/>
      <c r="JYK75" s="967"/>
      <c r="JYL75" s="967"/>
      <c r="JYM75" s="967"/>
      <c r="JYN75" s="967"/>
      <c r="JYO75" s="967"/>
      <c r="JYP75" s="967"/>
      <c r="JYQ75" s="967"/>
      <c r="JYR75" s="967"/>
      <c r="JYS75" s="967"/>
      <c r="JYT75" s="967"/>
      <c r="JYU75" s="967"/>
      <c r="JYV75" s="967"/>
      <c r="JYW75" s="967"/>
      <c r="JYX75" s="967"/>
      <c r="JYY75" s="967"/>
      <c r="JYZ75" s="967"/>
      <c r="JZA75" s="967"/>
      <c r="JZB75" s="967"/>
      <c r="JZC75" s="967"/>
      <c r="JZD75" s="967"/>
      <c r="JZE75" s="967"/>
      <c r="JZF75" s="967"/>
      <c r="JZG75" s="967"/>
      <c r="JZH75" s="967"/>
      <c r="JZI75" s="967"/>
      <c r="JZJ75" s="967"/>
      <c r="JZK75" s="967"/>
      <c r="JZL75" s="967"/>
      <c r="JZM75" s="967"/>
      <c r="JZN75" s="967"/>
      <c r="JZO75" s="967"/>
      <c r="JZP75" s="967"/>
      <c r="JZQ75" s="967"/>
      <c r="JZR75" s="967"/>
      <c r="JZS75" s="967"/>
      <c r="JZT75" s="967"/>
      <c r="JZU75" s="967"/>
      <c r="JZV75" s="967"/>
      <c r="JZW75" s="967"/>
      <c r="JZX75" s="967"/>
      <c r="JZY75" s="967"/>
      <c r="JZZ75" s="967"/>
      <c r="KAA75" s="967"/>
      <c r="KAB75" s="967"/>
      <c r="KAC75" s="967"/>
      <c r="KAD75" s="967"/>
      <c r="KAE75" s="967"/>
      <c r="KAF75" s="967"/>
      <c r="KAG75" s="967"/>
      <c r="KAH75" s="967"/>
      <c r="KAI75" s="967"/>
      <c r="KAJ75" s="967"/>
      <c r="KAK75" s="967"/>
      <c r="KAL75" s="967"/>
      <c r="KAM75" s="967"/>
      <c r="KAN75" s="967"/>
      <c r="KAO75" s="967"/>
      <c r="KAP75" s="967"/>
      <c r="KAQ75" s="967"/>
      <c r="KAR75" s="967"/>
      <c r="KAS75" s="967"/>
      <c r="KAT75" s="967"/>
      <c r="KAU75" s="967"/>
      <c r="KAV75" s="967"/>
      <c r="KAW75" s="967"/>
      <c r="KAX75" s="967"/>
      <c r="KAY75" s="967"/>
      <c r="KAZ75" s="967"/>
      <c r="KBA75" s="967"/>
      <c r="KBB75" s="967"/>
      <c r="KBC75" s="967"/>
      <c r="KBD75" s="967"/>
      <c r="KBE75" s="967"/>
      <c r="KBF75" s="967"/>
      <c r="KBG75" s="967"/>
      <c r="KBH75" s="967"/>
      <c r="KBI75" s="967"/>
      <c r="KBJ75" s="967"/>
      <c r="KBK75" s="967"/>
      <c r="KBL75" s="967"/>
      <c r="KBM75" s="967"/>
      <c r="KBN75" s="967"/>
      <c r="KBO75" s="967"/>
      <c r="KBP75" s="967"/>
      <c r="KBQ75" s="967"/>
      <c r="KBR75" s="967"/>
      <c r="KBS75" s="967"/>
      <c r="KBT75" s="967"/>
      <c r="KBU75" s="967"/>
      <c r="KBV75" s="967"/>
      <c r="KBW75" s="967"/>
      <c r="KBX75" s="967"/>
      <c r="KBY75" s="967"/>
      <c r="KBZ75" s="967"/>
      <c r="KCA75" s="967"/>
      <c r="KCB75" s="967"/>
      <c r="KCC75" s="967"/>
      <c r="KCD75" s="967"/>
      <c r="KCE75" s="967"/>
      <c r="KCF75" s="967"/>
      <c r="KCG75" s="967"/>
      <c r="KCH75" s="967"/>
      <c r="KCI75" s="967"/>
      <c r="KCJ75" s="967"/>
      <c r="KCK75" s="967"/>
      <c r="KCL75" s="967"/>
      <c r="KCM75" s="967"/>
      <c r="KCN75" s="967"/>
      <c r="KCO75" s="967"/>
      <c r="KCP75" s="967"/>
      <c r="KCQ75" s="967"/>
      <c r="KCR75" s="967"/>
      <c r="KCS75" s="967"/>
      <c r="KCT75" s="967"/>
      <c r="KCU75" s="967"/>
      <c r="KCV75" s="967"/>
      <c r="KCW75" s="967"/>
      <c r="KCX75" s="967"/>
      <c r="KCY75" s="967"/>
      <c r="KCZ75" s="967"/>
      <c r="KDA75" s="967"/>
      <c r="KDB75" s="967"/>
      <c r="KDC75" s="967"/>
      <c r="KDD75" s="967"/>
      <c r="KDE75" s="967"/>
      <c r="KDF75" s="967"/>
      <c r="KDG75" s="967"/>
      <c r="KDH75" s="967"/>
      <c r="KDI75" s="967"/>
      <c r="KDJ75" s="967"/>
      <c r="KDK75" s="967"/>
      <c r="KDL75" s="967"/>
      <c r="KDM75" s="967"/>
      <c r="KDN75" s="967"/>
      <c r="KDO75" s="967"/>
      <c r="KDP75" s="967"/>
      <c r="KDQ75" s="967"/>
      <c r="KDR75" s="967"/>
      <c r="KDS75" s="967"/>
      <c r="KDT75" s="967"/>
      <c r="KDU75" s="967"/>
      <c r="KDV75" s="967"/>
      <c r="KDW75" s="967"/>
      <c r="KDX75" s="967"/>
      <c r="KDY75" s="967"/>
      <c r="KDZ75" s="967"/>
      <c r="KEA75" s="967"/>
      <c r="KEB75" s="967"/>
      <c r="KEC75" s="967"/>
      <c r="KED75" s="967"/>
      <c r="KEE75" s="967"/>
      <c r="KEF75" s="967"/>
      <c r="KEG75" s="967"/>
      <c r="KEH75" s="967"/>
      <c r="KEI75" s="967"/>
      <c r="KEJ75" s="967"/>
      <c r="KEK75" s="967"/>
      <c r="KEL75" s="967"/>
      <c r="KEM75" s="967"/>
      <c r="KEN75" s="967"/>
    </row>
    <row r="76" spans="1:7580" s="1" customFormat="1" ht="15.75" x14ac:dyDescent="0.2">
      <c r="A76" s="9">
        <v>79</v>
      </c>
      <c r="B76" s="699" t="s">
        <v>423</v>
      </c>
      <c r="C76" s="902"/>
      <c r="D76" s="903"/>
      <c r="E76" s="903"/>
      <c r="F76" s="870"/>
      <c r="G76" s="900"/>
      <c r="H76" s="1013"/>
      <c r="I76" s="1013"/>
      <c r="J76" s="1013">
        <f t="shared" si="18"/>
        <v>0</v>
      </c>
      <c r="K76" s="1013">
        <f t="shared" si="19"/>
        <v>0</v>
      </c>
      <c r="L76" s="699"/>
      <c r="M76" s="699"/>
      <c r="N76" s="699">
        <f>TRUNC(SUM(L76:M76)/2,0)</f>
        <v>0</v>
      </c>
      <c r="O76" s="1074"/>
      <c r="P76" s="872"/>
      <c r="Q76" s="1022">
        <f t="shared" si="24"/>
        <v>0</v>
      </c>
      <c r="R76" s="1074"/>
      <c r="S76" s="1074"/>
      <c r="T76" s="872"/>
      <c r="U76" s="1074"/>
      <c r="V76" s="1074"/>
      <c r="W76" s="1074"/>
      <c r="X76" s="1074"/>
      <c r="Y76" s="1074"/>
      <c r="Z76" s="1074"/>
      <c r="AA76" s="1074"/>
      <c r="AB76" s="872"/>
      <c r="AC76" s="872"/>
      <c r="AD76" s="872"/>
      <c r="AE76" s="1075"/>
      <c r="AF76" s="872"/>
      <c r="AG76" s="1075"/>
      <c r="AH76" s="872"/>
      <c r="AI76" s="905"/>
      <c r="AJ76" s="1055"/>
      <c r="AK76" s="906"/>
      <c r="AL76" s="907"/>
      <c r="AM76" s="908"/>
      <c r="AN76" s="908"/>
      <c r="AO76" s="909"/>
      <c r="AP76" s="910"/>
      <c r="AQ76" s="910"/>
      <c r="AR76" s="910"/>
      <c r="AS76" s="911"/>
      <c r="AT76" s="910"/>
      <c r="AU76" s="909"/>
      <c r="AV76" s="9"/>
      <c r="AW76" s="9"/>
      <c r="AX76" s="9"/>
      <c r="AY76" s="9"/>
      <c r="AZ76" s="9"/>
      <c r="BA76" s="967"/>
      <c r="BB76" s="967"/>
      <c r="BC76" s="967"/>
      <c r="BD76" s="967"/>
      <c r="BE76" s="967"/>
      <c r="BF76" s="967"/>
      <c r="BG76" s="967"/>
      <c r="BH76" s="967"/>
      <c r="BI76" s="967"/>
      <c r="BJ76" s="967"/>
      <c r="BK76" s="967"/>
      <c r="BL76" s="967"/>
      <c r="BM76" s="967"/>
      <c r="BN76" s="967"/>
      <c r="BO76" s="967"/>
      <c r="BP76" s="967"/>
      <c r="BQ76" s="967"/>
      <c r="BR76" s="967"/>
      <c r="BS76" s="967"/>
      <c r="BT76" s="967"/>
      <c r="BU76" s="967"/>
      <c r="BV76" s="967"/>
      <c r="BW76" s="967"/>
      <c r="BX76" s="967"/>
      <c r="BY76" s="967"/>
      <c r="BZ76" s="967"/>
      <c r="CA76" s="967"/>
      <c r="CB76" s="967"/>
      <c r="CC76" s="967"/>
      <c r="CD76" s="967"/>
      <c r="CE76" s="967"/>
      <c r="CF76" s="967"/>
      <c r="CG76" s="967"/>
      <c r="CH76" s="967"/>
      <c r="CI76" s="967"/>
      <c r="CJ76" s="967"/>
      <c r="CK76" s="967"/>
      <c r="CL76" s="967"/>
      <c r="CM76" s="967"/>
      <c r="CN76" s="967"/>
      <c r="CO76" s="967"/>
      <c r="CP76" s="967"/>
      <c r="CQ76" s="967"/>
      <c r="CR76" s="967"/>
      <c r="CS76" s="967"/>
      <c r="CT76" s="967"/>
      <c r="CU76" s="967"/>
      <c r="CV76" s="967"/>
      <c r="CW76" s="967"/>
      <c r="CX76" s="967"/>
      <c r="CY76" s="967"/>
      <c r="CZ76" s="967"/>
      <c r="DA76" s="967"/>
      <c r="DB76" s="967"/>
      <c r="DC76" s="967"/>
      <c r="DD76" s="967"/>
      <c r="DE76" s="967"/>
      <c r="DF76" s="967"/>
      <c r="DG76" s="967"/>
      <c r="DH76" s="967"/>
      <c r="DI76" s="967"/>
      <c r="DJ76" s="967"/>
      <c r="DK76" s="967"/>
      <c r="DL76" s="967"/>
      <c r="DM76" s="967"/>
      <c r="DN76" s="967"/>
      <c r="DO76" s="967"/>
      <c r="DP76" s="967"/>
      <c r="DQ76" s="967"/>
      <c r="DR76" s="967"/>
      <c r="DS76" s="967"/>
      <c r="DT76" s="967"/>
      <c r="DU76" s="967"/>
      <c r="DV76" s="967"/>
      <c r="DW76" s="967"/>
      <c r="DX76" s="967"/>
      <c r="DY76" s="967"/>
      <c r="DZ76" s="967"/>
      <c r="EA76" s="967"/>
      <c r="EB76" s="967"/>
      <c r="EC76" s="967"/>
      <c r="ED76" s="967"/>
      <c r="EE76" s="967"/>
      <c r="EF76" s="967"/>
      <c r="EG76" s="967"/>
      <c r="EH76" s="967"/>
      <c r="EI76" s="967"/>
      <c r="EJ76" s="967"/>
      <c r="EK76" s="967"/>
      <c r="EL76" s="967"/>
      <c r="EM76" s="967"/>
      <c r="EN76" s="967"/>
      <c r="EO76" s="967"/>
      <c r="EP76" s="967"/>
      <c r="EQ76" s="967"/>
      <c r="ER76" s="967"/>
      <c r="ES76" s="967"/>
      <c r="ET76" s="967"/>
      <c r="EU76" s="967"/>
      <c r="EV76" s="967"/>
      <c r="EW76" s="967"/>
      <c r="EX76" s="967"/>
      <c r="EY76" s="967"/>
      <c r="EZ76" s="967"/>
      <c r="FA76" s="967"/>
      <c r="FB76" s="967"/>
      <c r="FC76" s="967"/>
      <c r="FD76" s="967"/>
      <c r="FE76" s="967"/>
      <c r="FF76" s="967"/>
      <c r="FG76" s="967"/>
      <c r="FH76" s="967"/>
      <c r="FI76" s="967"/>
      <c r="FJ76" s="967"/>
      <c r="FK76" s="967"/>
      <c r="FL76" s="967"/>
      <c r="FM76" s="967"/>
      <c r="FN76" s="967"/>
      <c r="FO76" s="967"/>
      <c r="FP76" s="967"/>
      <c r="FQ76" s="967"/>
      <c r="FR76" s="967"/>
      <c r="FS76" s="967"/>
      <c r="FT76" s="967"/>
      <c r="FU76" s="967"/>
      <c r="FV76" s="967"/>
      <c r="FW76" s="967"/>
      <c r="FX76" s="967"/>
      <c r="FY76" s="967"/>
      <c r="FZ76" s="967"/>
      <c r="GA76" s="967"/>
      <c r="GB76" s="967"/>
      <c r="GC76" s="967"/>
      <c r="GD76" s="967"/>
      <c r="GE76" s="967"/>
      <c r="GF76" s="967"/>
      <c r="GG76" s="967"/>
      <c r="GH76" s="967"/>
      <c r="GI76" s="967"/>
      <c r="GJ76" s="967"/>
      <c r="GK76" s="967"/>
      <c r="GL76" s="967"/>
      <c r="GM76" s="967"/>
      <c r="GN76" s="967"/>
      <c r="GO76" s="967"/>
      <c r="GP76" s="967"/>
      <c r="GQ76" s="967"/>
      <c r="GR76" s="967"/>
      <c r="GS76" s="967"/>
      <c r="GT76" s="967"/>
      <c r="GU76" s="967"/>
      <c r="GV76" s="967"/>
      <c r="GW76" s="967"/>
      <c r="GX76" s="967"/>
      <c r="GY76" s="967"/>
      <c r="GZ76" s="967"/>
      <c r="HA76" s="967"/>
      <c r="HB76" s="967"/>
      <c r="HC76" s="967"/>
      <c r="HD76" s="967"/>
      <c r="HE76" s="967"/>
      <c r="HF76" s="967"/>
      <c r="HG76" s="967"/>
      <c r="HH76" s="967"/>
      <c r="HI76" s="967"/>
      <c r="HJ76" s="967"/>
      <c r="HK76" s="967"/>
      <c r="HL76" s="967"/>
      <c r="HM76" s="967"/>
      <c r="HN76" s="967"/>
      <c r="HO76" s="967"/>
      <c r="HP76" s="967"/>
      <c r="HQ76" s="967"/>
      <c r="HR76" s="967"/>
      <c r="HS76" s="967"/>
      <c r="HT76" s="967"/>
      <c r="HU76" s="967"/>
      <c r="HV76" s="967"/>
      <c r="HW76" s="967"/>
      <c r="HX76" s="967"/>
      <c r="HY76" s="967"/>
      <c r="HZ76" s="967"/>
      <c r="IA76" s="967"/>
      <c r="IB76" s="967"/>
      <c r="IC76" s="967"/>
      <c r="ID76" s="967"/>
      <c r="IE76" s="967"/>
      <c r="IF76" s="967"/>
      <c r="IG76" s="967"/>
      <c r="IH76" s="967"/>
      <c r="II76" s="967"/>
      <c r="IJ76" s="967"/>
      <c r="IK76" s="967"/>
      <c r="IL76" s="967"/>
      <c r="IM76" s="967"/>
      <c r="IN76" s="967"/>
      <c r="IO76" s="967"/>
      <c r="IP76" s="967"/>
      <c r="IQ76" s="967"/>
      <c r="IR76" s="967"/>
      <c r="IS76" s="967"/>
      <c r="IT76" s="967"/>
      <c r="IU76" s="967"/>
      <c r="IV76" s="967"/>
      <c r="IW76" s="967"/>
      <c r="IX76" s="967"/>
      <c r="IY76" s="967"/>
      <c r="IZ76" s="967"/>
      <c r="JA76" s="967"/>
      <c r="JB76" s="967"/>
      <c r="JC76" s="967"/>
      <c r="JD76" s="967"/>
      <c r="JE76" s="967"/>
      <c r="JF76" s="967"/>
      <c r="JG76" s="967"/>
      <c r="JH76" s="967"/>
      <c r="JI76" s="967"/>
      <c r="JJ76" s="967"/>
      <c r="JK76" s="967"/>
      <c r="JL76" s="967"/>
      <c r="JM76" s="967"/>
      <c r="JN76" s="967"/>
      <c r="JO76" s="967"/>
      <c r="JP76" s="967"/>
      <c r="JQ76" s="967"/>
      <c r="JR76" s="967"/>
      <c r="JS76" s="967"/>
      <c r="JT76" s="967"/>
      <c r="JU76" s="967"/>
      <c r="JV76" s="967"/>
      <c r="JW76" s="967"/>
      <c r="JX76" s="967"/>
      <c r="JY76" s="967"/>
      <c r="JZ76" s="967"/>
      <c r="KA76" s="967"/>
      <c r="KB76" s="967"/>
      <c r="KC76" s="967"/>
      <c r="KD76" s="967"/>
      <c r="KE76" s="967"/>
      <c r="KF76" s="967"/>
      <c r="KG76" s="967"/>
      <c r="KH76" s="967"/>
      <c r="KI76" s="967"/>
      <c r="KJ76" s="967"/>
      <c r="KK76" s="967"/>
      <c r="KL76" s="967"/>
      <c r="KM76" s="967"/>
      <c r="KN76" s="967"/>
      <c r="KO76" s="967"/>
      <c r="KP76" s="967"/>
      <c r="KQ76" s="967"/>
      <c r="KR76" s="967"/>
      <c r="KS76" s="967"/>
      <c r="KT76" s="967"/>
      <c r="KU76" s="967"/>
      <c r="KV76" s="967"/>
      <c r="KW76" s="967"/>
      <c r="KX76" s="967"/>
      <c r="KY76" s="967"/>
      <c r="KZ76" s="967"/>
      <c r="LA76" s="967"/>
      <c r="LB76" s="967"/>
      <c r="LC76" s="967"/>
      <c r="LD76" s="967"/>
      <c r="LE76" s="967"/>
      <c r="LF76" s="967"/>
      <c r="LG76" s="967"/>
      <c r="LH76" s="967"/>
      <c r="LI76" s="967"/>
      <c r="LJ76" s="967"/>
      <c r="LK76" s="967"/>
      <c r="LL76" s="967"/>
      <c r="LM76" s="967"/>
      <c r="LN76" s="967"/>
      <c r="LO76" s="967"/>
      <c r="LP76" s="967"/>
      <c r="LQ76" s="967"/>
      <c r="LR76" s="967"/>
      <c r="LS76" s="967"/>
      <c r="LT76" s="967"/>
      <c r="LU76" s="967"/>
      <c r="LV76" s="967"/>
      <c r="LW76" s="967"/>
      <c r="LX76" s="967"/>
      <c r="LY76" s="967"/>
      <c r="LZ76" s="967"/>
      <c r="MA76" s="967"/>
      <c r="MB76" s="967"/>
      <c r="MC76" s="967"/>
      <c r="MD76" s="967"/>
      <c r="ME76" s="967"/>
      <c r="MF76" s="967"/>
      <c r="MG76" s="967"/>
      <c r="MH76" s="967"/>
      <c r="MI76" s="967"/>
      <c r="MJ76" s="967"/>
      <c r="MK76" s="967"/>
      <c r="ML76" s="967"/>
      <c r="MM76" s="967"/>
      <c r="MN76" s="967"/>
      <c r="MO76" s="967"/>
      <c r="MP76" s="967"/>
      <c r="MQ76" s="967"/>
      <c r="MR76" s="967"/>
      <c r="MS76" s="967"/>
      <c r="MT76" s="967"/>
      <c r="MU76" s="967"/>
      <c r="MV76" s="967"/>
      <c r="MW76" s="967"/>
      <c r="MX76" s="967"/>
      <c r="MY76" s="967"/>
      <c r="MZ76" s="967"/>
      <c r="NA76" s="967"/>
      <c r="NB76" s="967"/>
      <c r="NC76" s="967"/>
      <c r="ND76" s="967"/>
      <c r="NE76" s="967"/>
      <c r="NF76" s="967"/>
      <c r="NG76" s="967"/>
      <c r="NH76" s="967"/>
      <c r="NI76" s="967"/>
      <c r="NJ76" s="967"/>
      <c r="NK76" s="967"/>
      <c r="NL76" s="967"/>
      <c r="NM76" s="967"/>
      <c r="NN76" s="967"/>
      <c r="NO76" s="967"/>
      <c r="NP76" s="967"/>
      <c r="NQ76" s="967"/>
      <c r="NR76" s="967"/>
      <c r="NS76" s="967"/>
      <c r="NT76" s="967"/>
      <c r="NU76" s="967"/>
      <c r="NV76" s="967"/>
      <c r="NW76" s="967"/>
      <c r="NX76" s="967"/>
      <c r="NY76" s="967"/>
      <c r="NZ76" s="967"/>
      <c r="OA76" s="967"/>
      <c r="OB76" s="967"/>
      <c r="OC76" s="967"/>
      <c r="OD76" s="967"/>
      <c r="OE76" s="967"/>
      <c r="OF76" s="967"/>
      <c r="OG76" s="967"/>
      <c r="OH76" s="967"/>
      <c r="OI76" s="967"/>
      <c r="OJ76" s="967"/>
      <c r="OK76" s="967"/>
      <c r="OL76" s="967"/>
      <c r="OM76" s="967"/>
      <c r="ON76" s="967"/>
      <c r="OO76" s="967"/>
      <c r="OP76" s="967"/>
      <c r="OQ76" s="967"/>
      <c r="OR76" s="967"/>
      <c r="OS76" s="967"/>
      <c r="OT76" s="967"/>
      <c r="OU76" s="967"/>
      <c r="OV76" s="967"/>
      <c r="OW76" s="967"/>
      <c r="OX76" s="967"/>
      <c r="OY76" s="967"/>
      <c r="OZ76" s="967"/>
      <c r="PA76" s="967"/>
      <c r="PB76" s="967"/>
      <c r="PC76" s="967"/>
      <c r="PD76" s="967"/>
      <c r="PE76" s="967"/>
      <c r="PF76" s="967"/>
      <c r="PG76" s="967"/>
      <c r="PH76" s="967"/>
      <c r="PI76" s="967"/>
      <c r="PJ76" s="967"/>
      <c r="PK76" s="967"/>
      <c r="PL76" s="967"/>
      <c r="PM76" s="967"/>
      <c r="PN76" s="967"/>
      <c r="PO76" s="967"/>
      <c r="PP76" s="967"/>
      <c r="PQ76" s="967"/>
      <c r="PR76" s="967"/>
      <c r="PS76" s="967"/>
      <c r="PT76" s="967"/>
      <c r="PU76" s="967"/>
      <c r="PV76" s="967"/>
      <c r="PW76" s="967"/>
      <c r="PX76" s="967"/>
      <c r="PY76" s="967"/>
      <c r="PZ76" s="967"/>
      <c r="QA76" s="967"/>
      <c r="QB76" s="967"/>
      <c r="QC76" s="967"/>
      <c r="QD76" s="967"/>
      <c r="QE76" s="967"/>
      <c r="QF76" s="967"/>
      <c r="QG76" s="967"/>
      <c r="QH76" s="967"/>
      <c r="QI76" s="967"/>
      <c r="QJ76" s="967"/>
      <c r="QK76" s="967"/>
      <c r="QL76" s="967"/>
      <c r="QM76" s="967"/>
      <c r="QN76" s="967"/>
      <c r="QO76" s="967"/>
      <c r="QP76" s="967"/>
      <c r="QQ76" s="967"/>
      <c r="QR76" s="967"/>
      <c r="QS76" s="967"/>
      <c r="QT76" s="967"/>
      <c r="QU76" s="967"/>
      <c r="QV76" s="967"/>
      <c r="QW76" s="967"/>
      <c r="QX76" s="967"/>
      <c r="QY76" s="967"/>
      <c r="QZ76" s="967"/>
      <c r="RA76" s="967"/>
      <c r="RB76" s="967"/>
      <c r="RC76" s="967"/>
      <c r="RD76" s="967"/>
      <c r="RE76" s="967"/>
      <c r="RF76" s="967"/>
      <c r="RG76" s="967"/>
      <c r="RH76" s="967"/>
      <c r="RI76" s="967"/>
      <c r="RJ76" s="967"/>
      <c r="RK76" s="967"/>
      <c r="RL76" s="967"/>
      <c r="RM76" s="967"/>
      <c r="RN76" s="967"/>
      <c r="RO76" s="967"/>
      <c r="RP76" s="967"/>
      <c r="RQ76" s="967"/>
      <c r="RR76" s="967"/>
      <c r="RS76" s="967"/>
      <c r="RT76" s="967"/>
      <c r="RU76" s="967"/>
      <c r="RV76" s="967"/>
      <c r="RW76" s="967"/>
      <c r="RX76" s="967"/>
      <c r="RY76" s="967"/>
      <c r="RZ76" s="967"/>
      <c r="SA76" s="967"/>
      <c r="SB76" s="967"/>
      <c r="SC76" s="967"/>
      <c r="SD76" s="967"/>
      <c r="SE76" s="967"/>
      <c r="SF76" s="967"/>
      <c r="SG76" s="967"/>
      <c r="SH76" s="967"/>
      <c r="SI76" s="967"/>
      <c r="SJ76" s="967"/>
      <c r="SK76" s="967"/>
      <c r="SL76" s="967"/>
      <c r="SM76" s="967"/>
      <c r="SN76" s="967"/>
      <c r="SO76" s="967"/>
      <c r="SP76" s="967"/>
      <c r="SQ76" s="967"/>
      <c r="SR76" s="967"/>
      <c r="SS76" s="967"/>
      <c r="ST76" s="967"/>
      <c r="SU76" s="967"/>
      <c r="SV76" s="967"/>
      <c r="SW76" s="967"/>
      <c r="SX76" s="967"/>
      <c r="SY76" s="967"/>
      <c r="SZ76" s="967"/>
      <c r="TA76" s="967"/>
      <c r="TB76" s="967"/>
      <c r="TC76" s="967"/>
      <c r="TD76" s="967"/>
      <c r="TE76" s="967"/>
      <c r="TF76" s="967"/>
      <c r="TG76" s="967"/>
      <c r="TH76" s="967"/>
      <c r="TI76" s="967"/>
      <c r="TJ76" s="967"/>
      <c r="TK76" s="967"/>
      <c r="TL76" s="967"/>
      <c r="TM76" s="967"/>
      <c r="TN76" s="967"/>
      <c r="TO76" s="967"/>
      <c r="TP76" s="967"/>
      <c r="TQ76" s="967"/>
      <c r="TR76" s="967"/>
      <c r="TS76" s="967"/>
      <c r="TT76" s="967"/>
      <c r="TU76" s="967"/>
      <c r="TV76" s="967"/>
      <c r="TW76" s="967"/>
      <c r="TX76" s="967"/>
      <c r="TY76" s="967"/>
      <c r="TZ76" s="967"/>
      <c r="UA76" s="967"/>
      <c r="UB76" s="967"/>
      <c r="UC76" s="967"/>
      <c r="UD76" s="967"/>
      <c r="UE76" s="967"/>
      <c r="UF76" s="967"/>
      <c r="UG76" s="967"/>
      <c r="UH76" s="967"/>
      <c r="UI76" s="967"/>
      <c r="UJ76" s="967"/>
      <c r="UK76" s="967"/>
      <c r="UL76" s="967"/>
      <c r="UM76" s="967"/>
      <c r="UN76" s="967"/>
      <c r="UO76" s="967"/>
      <c r="UP76" s="967"/>
      <c r="UQ76" s="967"/>
      <c r="UR76" s="967"/>
      <c r="US76" s="967"/>
      <c r="UT76" s="967"/>
      <c r="UU76" s="967"/>
      <c r="UV76" s="967"/>
      <c r="UW76" s="967"/>
      <c r="UX76" s="967"/>
      <c r="UY76" s="967"/>
      <c r="UZ76" s="967"/>
      <c r="VA76" s="967"/>
      <c r="VB76" s="967"/>
      <c r="VC76" s="967"/>
      <c r="VD76" s="967"/>
      <c r="VE76" s="967"/>
      <c r="VF76" s="967"/>
      <c r="VG76" s="967"/>
      <c r="VH76" s="967"/>
      <c r="VI76" s="967"/>
      <c r="VJ76" s="967"/>
      <c r="VK76" s="967"/>
      <c r="VL76" s="967"/>
      <c r="VM76" s="967"/>
      <c r="VN76" s="967"/>
      <c r="VO76" s="967"/>
      <c r="VP76" s="967"/>
      <c r="VQ76" s="967"/>
      <c r="VR76" s="967"/>
      <c r="VS76" s="967"/>
      <c r="VT76" s="967"/>
      <c r="VU76" s="967"/>
      <c r="VV76" s="967"/>
      <c r="VW76" s="967"/>
      <c r="VX76" s="967"/>
      <c r="VY76" s="967"/>
      <c r="VZ76" s="967"/>
      <c r="WA76" s="967"/>
      <c r="WB76" s="967"/>
      <c r="WC76" s="967"/>
      <c r="WD76" s="967"/>
      <c r="WE76" s="967"/>
      <c r="WF76" s="967"/>
      <c r="WG76" s="967"/>
      <c r="WH76" s="967"/>
      <c r="WI76" s="967"/>
      <c r="WJ76" s="967"/>
      <c r="WK76" s="967"/>
      <c r="WL76" s="967"/>
      <c r="WM76" s="967"/>
      <c r="WN76" s="967"/>
      <c r="WO76" s="967"/>
      <c r="WP76" s="967"/>
      <c r="WQ76" s="967"/>
      <c r="WR76" s="967"/>
      <c r="WS76" s="967"/>
      <c r="WT76" s="967"/>
      <c r="WU76" s="967"/>
      <c r="WV76" s="967"/>
      <c r="WW76" s="967"/>
      <c r="WX76" s="967"/>
      <c r="WY76" s="967"/>
      <c r="WZ76" s="967"/>
      <c r="XA76" s="967"/>
      <c r="XB76" s="967"/>
      <c r="XC76" s="967"/>
      <c r="XD76" s="967"/>
      <c r="XE76" s="967"/>
      <c r="XF76" s="967"/>
      <c r="XG76" s="967"/>
      <c r="XH76" s="967"/>
      <c r="XI76" s="967"/>
      <c r="XJ76" s="967"/>
      <c r="XK76" s="967"/>
      <c r="XL76" s="967"/>
      <c r="XM76" s="967"/>
      <c r="XN76" s="967"/>
      <c r="XO76" s="967"/>
      <c r="XP76" s="967"/>
      <c r="XQ76" s="967"/>
      <c r="XR76" s="967"/>
      <c r="XS76" s="967"/>
      <c r="XT76" s="967"/>
      <c r="XU76" s="967"/>
      <c r="XV76" s="967"/>
      <c r="XW76" s="967"/>
      <c r="XX76" s="967"/>
      <c r="XY76" s="967"/>
      <c r="XZ76" s="967"/>
      <c r="YA76" s="967"/>
      <c r="YB76" s="967"/>
      <c r="YC76" s="967"/>
      <c r="YD76" s="967"/>
      <c r="YE76" s="967"/>
      <c r="YF76" s="967"/>
      <c r="YG76" s="967"/>
      <c r="YH76" s="967"/>
      <c r="YI76" s="967"/>
      <c r="YJ76" s="967"/>
      <c r="YK76" s="967"/>
      <c r="YL76" s="967"/>
      <c r="YM76" s="967"/>
      <c r="YN76" s="967"/>
      <c r="YO76" s="967"/>
      <c r="YP76" s="967"/>
      <c r="YQ76" s="967"/>
      <c r="YR76" s="967"/>
      <c r="YS76" s="967"/>
      <c r="YT76" s="967"/>
      <c r="YU76" s="967"/>
      <c r="YV76" s="967"/>
      <c r="YW76" s="967"/>
      <c r="YX76" s="967"/>
      <c r="YY76" s="967"/>
      <c r="YZ76" s="967"/>
      <c r="ZA76" s="967"/>
      <c r="ZB76" s="967"/>
      <c r="ZC76" s="967"/>
      <c r="ZD76" s="967"/>
      <c r="ZE76" s="967"/>
      <c r="ZF76" s="967"/>
      <c r="ZG76" s="967"/>
      <c r="ZH76" s="967"/>
      <c r="ZI76" s="967"/>
      <c r="ZJ76" s="967"/>
      <c r="ZK76" s="967"/>
      <c r="ZL76" s="967"/>
      <c r="ZM76" s="967"/>
      <c r="ZN76" s="967"/>
      <c r="ZO76" s="967"/>
      <c r="ZP76" s="967"/>
      <c r="ZQ76" s="967"/>
      <c r="ZR76" s="967"/>
      <c r="ZS76" s="967"/>
      <c r="ZT76" s="967"/>
      <c r="ZU76" s="967"/>
      <c r="ZV76" s="967"/>
      <c r="ZW76" s="967"/>
      <c r="ZX76" s="967"/>
      <c r="ZY76" s="967"/>
      <c r="ZZ76" s="967"/>
      <c r="AAA76" s="967"/>
      <c r="AAB76" s="967"/>
      <c r="AAC76" s="967"/>
      <c r="AAD76" s="967"/>
      <c r="AAE76" s="967"/>
      <c r="AAF76" s="967"/>
      <c r="AAG76" s="967"/>
      <c r="AAH76" s="967"/>
      <c r="AAI76" s="967"/>
      <c r="AAJ76" s="967"/>
      <c r="AAK76" s="967"/>
      <c r="AAL76" s="967"/>
      <c r="AAM76" s="967"/>
      <c r="AAN76" s="967"/>
      <c r="AAO76" s="967"/>
      <c r="AAP76" s="967"/>
      <c r="AAQ76" s="967"/>
      <c r="AAR76" s="967"/>
      <c r="AAS76" s="967"/>
      <c r="AAT76" s="967"/>
      <c r="AAU76" s="967"/>
      <c r="AAV76" s="967"/>
      <c r="AAW76" s="967"/>
      <c r="AAX76" s="967"/>
      <c r="AAY76" s="967"/>
      <c r="AAZ76" s="967"/>
      <c r="ABA76" s="967"/>
      <c r="ABB76" s="967"/>
      <c r="ABC76" s="967"/>
      <c r="ABD76" s="967"/>
      <c r="ABE76" s="967"/>
      <c r="ABF76" s="967"/>
      <c r="ABG76" s="967"/>
      <c r="ABH76" s="967"/>
      <c r="ABI76" s="967"/>
      <c r="ABJ76" s="967"/>
      <c r="ABK76" s="967"/>
      <c r="ABL76" s="967"/>
      <c r="ABM76" s="967"/>
      <c r="ABN76" s="967"/>
      <c r="ABO76" s="967"/>
      <c r="ABP76" s="967"/>
      <c r="ABQ76" s="967"/>
      <c r="ABR76" s="967"/>
      <c r="ABS76" s="967"/>
      <c r="ABT76" s="967"/>
      <c r="ABU76" s="967"/>
      <c r="ABV76" s="967"/>
      <c r="ABW76" s="967"/>
      <c r="ABX76" s="967"/>
      <c r="ABY76" s="967"/>
      <c r="ABZ76" s="967"/>
      <c r="ACA76" s="967"/>
      <c r="ACB76" s="967"/>
      <c r="ACC76" s="967"/>
      <c r="ACD76" s="967"/>
      <c r="ACE76" s="967"/>
      <c r="ACF76" s="967"/>
      <c r="ACG76" s="967"/>
      <c r="ACH76" s="967"/>
      <c r="ACI76" s="967"/>
      <c r="ACJ76" s="967"/>
      <c r="ACK76" s="967"/>
      <c r="ACL76" s="967"/>
      <c r="ACM76" s="967"/>
      <c r="ACN76" s="967"/>
      <c r="ACO76" s="967"/>
      <c r="ACP76" s="967"/>
      <c r="ACQ76" s="967"/>
      <c r="ACR76" s="967"/>
      <c r="ACS76" s="967"/>
      <c r="ACT76" s="967"/>
      <c r="ACU76" s="967"/>
      <c r="ACV76" s="967"/>
      <c r="ACW76" s="967"/>
      <c r="ACX76" s="967"/>
      <c r="ACY76" s="967"/>
      <c r="ACZ76" s="967"/>
      <c r="ADA76" s="967"/>
      <c r="ADB76" s="967"/>
      <c r="ADC76" s="967"/>
      <c r="ADD76" s="967"/>
      <c r="ADE76" s="967"/>
      <c r="ADF76" s="967"/>
      <c r="ADG76" s="967"/>
      <c r="ADH76" s="967"/>
      <c r="ADI76" s="967"/>
      <c r="ADJ76" s="967"/>
      <c r="ADK76" s="967"/>
      <c r="ADL76" s="967"/>
      <c r="ADM76" s="967"/>
      <c r="ADN76" s="967"/>
      <c r="ADO76" s="967"/>
      <c r="ADP76" s="967"/>
      <c r="ADQ76" s="967"/>
      <c r="ADR76" s="967"/>
      <c r="ADS76" s="967"/>
      <c r="ADT76" s="967"/>
      <c r="ADU76" s="967"/>
      <c r="ADV76" s="967"/>
      <c r="ADW76" s="967"/>
      <c r="ADX76" s="967"/>
      <c r="ADY76" s="967"/>
      <c r="ADZ76" s="967"/>
      <c r="AEA76" s="967"/>
      <c r="AEB76" s="967"/>
      <c r="AEC76" s="967"/>
      <c r="AED76" s="967"/>
      <c r="AEE76" s="967"/>
      <c r="AEF76" s="967"/>
      <c r="AEG76" s="967"/>
      <c r="AEH76" s="967"/>
      <c r="AEI76" s="967"/>
      <c r="AEJ76" s="967"/>
      <c r="AEK76" s="967"/>
      <c r="AEL76" s="967"/>
      <c r="AEM76" s="967"/>
      <c r="AEN76" s="967"/>
      <c r="AEO76" s="967"/>
      <c r="AEP76" s="967"/>
      <c r="AEQ76" s="967"/>
      <c r="AER76" s="967"/>
      <c r="AES76" s="967"/>
      <c r="AET76" s="967"/>
      <c r="AEU76" s="967"/>
      <c r="AEV76" s="967"/>
      <c r="AEW76" s="967"/>
      <c r="AEX76" s="967"/>
      <c r="AEY76" s="967"/>
      <c r="AEZ76" s="967"/>
      <c r="AFA76" s="967"/>
      <c r="AFB76" s="967"/>
      <c r="AFC76" s="967"/>
      <c r="AFD76" s="967"/>
      <c r="AFE76" s="967"/>
      <c r="AFF76" s="967"/>
      <c r="AFG76" s="967"/>
      <c r="AFH76" s="967"/>
      <c r="AFI76" s="967"/>
      <c r="AFJ76" s="967"/>
      <c r="AFK76" s="967"/>
      <c r="AFL76" s="967"/>
      <c r="AFM76" s="967"/>
      <c r="AFN76" s="967"/>
      <c r="AFO76" s="967"/>
      <c r="AFP76" s="967"/>
      <c r="AFQ76" s="967"/>
      <c r="AFR76" s="967"/>
      <c r="AFS76" s="967"/>
      <c r="AFT76" s="967"/>
      <c r="AFU76" s="967"/>
      <c r="AFV76" s="967"/>
      <c r="AFW76" s="967"/>
      <c r="AFX76" s="967"/>
      <c r="AFY76" s="967"/>
      <c r="AFZ76" s="967"/>
      <c r="AGA76" s="967"/>
      <c r="AGB76" s="967"/>
      <c r="AGC76" s="967"/>
      <c r="AGD76" s="967"/>
      <c r="AGE76" s="967"/>
      <c r="AGF76" s="967"/>
      <c r="AGG76" s="967"/>
      <c r="AGH76" s="967"/>
      <c r="AGI76" s="967"/>
      <c r="AGJ76" s="967"/>
      <c r="AGK76" s="967"/>
      <c r="AGL76" s="967"/>
      <c r="AGM76" s="967"/>
      <c r="AGN76" s="967"/>
      <c r="AGO76" s="967"/>
      <c r="AGP76" s="967"/>
      <c r="AGQ76" s="967"/>
      <c r="AGR76" s="967"/>
      <c r="AGS76" s="967"/>
      <c r="AGT76" s="967"/>
      <c r="AGU76" s="967"/>
      <c r="AGV76" s="967"/>
      <c r="AGW76" s="967"/>
      <c r="AGX76" s="967"/>
      <c r="AGY76" s="967"/>
      <c r="AGZ76" s="967"/>
      <c r="AHA76" s="967"/>
      <c r="AHB76" s="967"/>
      <c r="AHC76" s="967"/>
      <c r="AHD76" s="967"/>
      <c r="AHE76" s="967"/>
      <c r="AHF76" s="967"/>
      <c r="AHG76" s="967"/>
      <c r="AHH76" s="967"/>
      <c r="AHI76" s="967"/>
      <c r="AHJ76" s="967"/>
      <c r="AHK76" s="967"/>
      <c r="AHL76" s="967"/>
      <c r="AHM76" s="967"/>
      <c r="AHN76" s="967"/>
      <c r="AHO76" s="967"/>
      <c r="AHP76" s="967"/>
      <c r="AHQ76" s="967"/>
      <c r="AHR76" s="967"/>
      <c r="AHS76" s="967"/>
      <c r="AHT76" s="967"/>
      <c r="AHU76" s="967"/>
      <c r="AHV76" s="967"/>
      <c r="AHW76" s="967"/>
      <c r="AHX76" s="967"/>
      <c r="AHY76" s="967"/>
      <c r="AHZ76" s="967"/>
      <c r="AIA76" s="967"/>
      <c r="AIB76" s="967"/>
      <c r="AIC76" s="967"/>
      <c r="AID76" s="967"/>
      <c r="AIE76" s="967"/>
      <c r="AIF76" s="967"/>
      <c r="AIG76" s="967"/>
      <c r="AIH76" s="967"/>
      <c r="AII76" s="967"/>
      <c r="AIJ76" s="967"/>
      <c r="AIK76" s="967"/>
      <c r="AIL76" s="967"/>
      <c r="AIM76" s="967"/>
      <c r="AIN76" s="967"/>
      <c r="AIO76" s="967"/>
      <c r="AIP76" s="967"/>
      <c r="AIQ76" s="967"/>
      <c r="AIR76" s="967"/>
      <c r="AIS76" s="967"/>
      <c r="AIT76" s="967"/>
      <c r="AIU76" s="967"/>
      <c r="AIV76" s="967"/>
      <c r="AIW76" s="967"/>
      <c r="AIX76" s="967"/>
      <c r="AIY76" s="967"/>
      <c r="AIZ76" s="967"/>
      <c r="AJA76" s="967"/>
      <c r="AJB76" s="967"/>
      <c r="AJC76" s="967"/>
      <c r="AJD76" s="967"/>
      <c r="AJE76" s="967"/>
      <c r="AJF76" s="967"/>
      <c r="AJG76" s="967"/>
      <c r="AJH76" s="967"/>
      <c r="AJI76" s="967"/>
      <c r="AJJ76" s="967"/>
      <c r="AJK76" s="967"/>
      <c r="AJL76" s="967"/>
      <c r="AJM76" s="967"/>
      <c r="AJN76" s="967"/>
      <c r="AJO76" s="967"/>
      <c r="AJP76" s="967"/>
      <c r="AJQ76" s="967"/>
      <c r="AJR76" s="967"/>
      <c r="AJS76" s="967"/>
      <c r="AJT76" s="967"/>
      <c r="AJU76" s="967"/>
      <c r="AJV76" s="967"/>
      <c r="AJW76" s="967"/>
      <c r="AJX76" s="967"/>
      <c r="AJY76" s="967"/>
      <c r="AJZ76" s="967"/>
      <c r="AKA76" s="967"/>
      <c r="AKB76" s="967"/>
      <c r="AKC76" s="967"/>
      <c r="AKD76" s="967"/>
      <c r="AKE76" s="967"/>
      <c r="AKF76" s="967"/>
      <c r="AKG76" s="967"/>
      <c r="AKH76" s="967"/>
      <c r="AKI76" s="967"/>
      <c r="AKJ76" s="967"/>
      <c r="AKK76" s="967"/>
      <c r="AKL76" s="967"/>
      <c r="AKM76" s="967"/>
      <c r="AKN76" s="967"/>
      <c r="AKO76" s="967"/>
      <c r="AKP76" s="967"/>
      <c r="AKQ76" s="967"/>
      <c r="AKR76" s="967"/>
      <c r="AKS76" s="967"/>
      <c r="AKT76" s="967"/>
      <c r="AKU76" s="967"/>
      <c r="AKV76" s="967"/>
      <c r="AKW76" s="967"/>
      <c r="AKX76" s="967"/>
      <c r="AKY76" s="967"/>
      <c r="AKZ76" s="967"/>
      <c r="ALA76" s="967"/>
      <c r="ALB76" s="967"/>
      <c r="ALC76" s="967"/>
      <c r="ALD76" s="967"/>
      <c r="ALE76" s="967"/>
      <c r="ALF76" s="967"/>
      <c r="ALG76" s="967"/>
      <c r="ALH76" s="967"/>
      <c r="ALI76" s="967"/>
      <c r="ALJ76" s="967"/>
      <c r="ALK76" s="967"/>
      <c r="ALL76" s="967"/>
      <c r="ALM76" s="967"/>
      <c r="ALN76" s="967"/>
      <c r="ALO76" s="967"/>
      <c r="ALP76" s="967"/>
      <c r="ALQ76" s="967"/>
      <c r="ALR76" s="967"/>
      <c r="ALS76" s="967"/>
      <c r="ALT76" s="967"/>
      <c r="ALU76" s="967"/>
      <c r="ALV76" s="967"/>
      <c r="ALW76" s="967"/>
      <c r="ALX76" s="967"/>
      <c r="ALY76" s="967"/>
      <c r="ALZ76" s="967"/>
      <c r="AMA76" s="967"/>
      <c r="AMB76" s="967"/>
      <c r="AMC76" s="967"/>
      <c r="AMD76" s="967"/>
      <c r="AME76" s="967"/>
      <c r="AMF76" s="967"/>
      <c r="AMG76" s="967"/>
      <c r="AMH76" s="967"/>
      <c r="AMI76" s="967"/>
      <c r="AMJ76" s="967"/>
      <c r="AMK76" s="967"/>
      <c r="AML76" s="967"/>
      <c r="AMM76" s="967"/>
      <c r="AMN76" s="967"/>
      <c r="AMO76" s="967"/>
      <c r="AMP76" s="967"/>
      <c r="AMQ76" s="967"/>
      <c r="AMR76" s="967"/>
      <c r="AMS76" s="967"/>
      <c r="AMT76" s="967"/>
      <c r="AMU76" s="967"/>
      <c r="AMV76" s="967"/>
      <c r="AMW76" s="967"/>
      <c r="AMX76" s="967"/>
      <c r="AMY76" s="967"/>
      <c r="AMZ76" s="967"/>
      <c r="ANA76" s="967"/>
      <c r="ANB76" s="967"/>
      <c r="ANC76" s="967"/>
      <c r="AND76" s="967"/>
      <c r="ANE76" s="967"/>
      <c r="ANF76" s="967"/>
      <c r="ANG76" s="967"/>
      <c r="ANH76" s="967"/>
      <c r="ANI76" s="967"/>
      <c r="ANJ76" s="967"/>
      <c r="ANK76" s="967"/>
      <c r="ANL76" s="967"/>
      <c r="ANM76" s="967"/>
      <c r="ANN76" s="967"/>
      <c r="ANO76" s="967"/>
      <c r="ANP76" s="967"/>
      <c r="ANQ76" s="967"/>
      <c r="ANR76" s="967"/>
      <c r="ANS76" s="967"/>
      <c r="ANT76" s="967"/>
      <c r="ANU76" s="967"/>
      <c r="ANV76" s="967"/>
      <c r="ANW76" s="967"/>
      <c r="ANX76" s="967"/>
      <c r="ANY76" s="967"/>
      <c r="ANZ76" s="967"/>
      <c r="AOA76" s="967"/>
      <c r="AOB76" s="967"/>
      <c r="AOC76" s="967"/>
      <c r="AOD76" s="967"/>
      <c r="AOE76" s="967"/>
      <c r="AOF76" s="967"/>
      <c r="AOG76" s="967"/>
      <c r="AOH76" s="967"/>
      <c r="AOI76" s="967"/>
      <c r="AOJ76" s="967"/>
      <c r="AOK76" s="967"/>
      <c r="AOL76" s="967"/>
      <c r="AOM76" s="967"/>
      <c r="AON76" s="967"/>
      <c r="AOO76" s="967"/>
      <c r="AOP76" s="967"/>
      <c r="AOQ76" s="967"/>
      <c r="AOR76" s="967"/>
      <c r="AOS76" s="967"/>
      <c r="AOT76" s="967"/>
      <c r="AOU76" s="967"/>
      <c r="AOV76" s="967"/>
      <c r="AOW76" s="967"/>
      <c r="AOX76" s="967"/>
      <c r="AOY76" s="967"/>
      <c r="AOZ76" s="967"/>
      <c r="APA76" s="967"/>
      <c r="APB76" s="967"/>
      <c r="APC76" s="967"/>
      <c r="APD76" s="967"/>
      <c r="APE76" s="967"/>
      <c r="APF76" s="967"/>
      <c r="APG76" s="967"/>
      <c r="APH76" s="967"/>
      <c r="API76" s="967"/>
      <c r="APJ76" s="967"/>
      <c r="APK76" s="967"/>
      <c r="APL76" s="967"/>
      <c r="APM76" s="967"/>
      <c r="APN76" s="967"/>
      <c r="APO76" s="967"/>
      <c r="APP76" s="967"/>
      <c r="APQ76" s="967"/>
      <c r="APR76" s="967"/>
      <c r="APS76" s="967"/>
      <c r="APT76" s="967"/>
      <c r="APU76" s="967"/>
      <c r="APV76" s="967"/>
      <c r="APW76" s="967"/>
      <c r="APX76" s="967"/>
      <c r="APY76" s="967"/>
      <c r="APZ76" s="967"/>
      <c r="AQA76" s="967"/>
      <c r="AQB76" s="967"/>
      <c r="AQC76" s="967"/>
      <c r="AQD76" s="967"/>
      <c r="AQE76" s="967"/>
      <c r="AQF76" s="967"/>
      <c r="AQG76" s="967"/>
      <c r="AQH76" s="967"/>
      <c r="AQI76" s="967"/>
      <c r="AQJ76" s="967"/>
      <c r="AQK76" s="967"/>
      <c r="AQL76" s="967"/>
      <c r="AQM76" s="967"/>
      <c r="AQN76" s="967"/>
      <c r="AQO76" s="967"/>
      <c r="AQP76" s="967"/>
      <c r="AQQ76" s="967"/>
      <c r="AQR76" s="967"/>
      <c r="AQS76" s="967"/>
      <c r="AQT76" s="967"/>
      <c r="AQU76" s="967"/>
      <c r="AQV76" s="967"/>
      <c r="AQW76" s="967"/>
      <c r="AQX76" s="967"/>
      <c r="AQY76" s="967"/>
      <c r="AQZ76" s="967"/>
      <c r="ARA76" s="967"/>
      <c r="ARB76" s="967"/>
      <c r="ARC76" s="967"/>
      <c r="ARD76" s="967"/>
      <c r="ARE76" s="967"/>
      <c r="ARF76" s="967"/>
      <c r="ARG76" s="967"/>
      <c r="ARH76" s="967"/>
      <c r="ARI76" s="967"/>
      <c r="ARJ76" s="967"/>
      <c r="ARK76" s="967"/>
      <c r="ARL76" s="967"/>
      <c r="ARM76" s="967"/>
      <c r="ARN76" s="967"/>
      <c r="ARO76" s="967"/>
      <c r="ARP76" s="967"/>
      <c r="ARQ76" s="967"/>
      <c r="ARR76" s="967"/>
      <c r="ARS76" s="967"/>
      <c r="ART76" s="967"/>
      <c r="ARU76" s="967"/>
      <c r="ARV76" s="967"/>
      <c r="ARW76" s="967"/>
      <c r="ARX76" s="967"/>
      <c r="ARY76" s="967"/>
      <c r="ARZ76" s="967"/>
      <c r="ASA76" s="967"/>
      <c r="ASB76" s="967"/>
      <c r="ASC76" s="967"/>
      <c r="ASD76" s="967"/>
      <c r="ASE76" s="967"/>
      <c r="ASF76" s="967"/>
      <c r="ASG76" s="967"/>
      <c r="ASH76" s="967"/>
      <c r="ASI76" s="967"/>
      <c r="ASJ76" s="967"/>
      <c r="ASK76" s="967"/>
      <c r="ASL76" s="967"/>
      <c r="ASM76" s="967"/>
      <c r="ASN76" s="967"/>
      <c r="ASO76" s="967"/>
      <c r="ASP76" s="967"/>
      <c r="ASQ76" s="967"/>
      <c r="ASR76" s="967"/>
      <c r="ASS76" s="967"/>
      <c r="AST76" s="967"/>
      <c r="ASU76" s="967"/>
      <c r="ASV76" s="967"/>
      <c r="ASW76" s="967"/>
      <c r="ASX76" s="967"/>
      <c r="ASY76" s="967"/>
      <c r="ASZ76" s="967"/>
      <c r="ATA76" s="967"/>
      <c r="ATB76" s="967"/>
      <c r="ATC76" s="967"/>
      <c r="ATD76" s="967"/>
      <c r="ATE76" s="967"/>
      <c r="ATF76" s="967"/>
      <c r="ATG76" s="967"/>
      <c r="ATH76" s="967"/>
      <c r="ATI76" s="967"/>
      <c r="ATJ76" s="967"/>
      <c r="ATK76" s="967"/>
      <c r="ATL76" s="967"/>
      <c r="ATM76" s="967"/>
      <c r="ATN76" s="967"/>
      <c r="ATO76" s="967"/>
      <c r="ATP76" s="967"/>
      <c r="ATQ76" s="967"/>
      <c r="ATR76" s="967"/>
      <c r="ATS76" s="967"/>
      <c r="ATT76" s="967"/>
      <c r="ATU76" s="967"/>
      <c r="ATV76" s="967"/>
      <c r="ATW76" s="967"/>
      <c r="ATX76" s="967"/>
      <c r="ATY76" s="967"/>
      <c r="ATZ76" s="967"/>
      <c r="AUA76" s="967"/>
      <c r="AUB76" s="967"/>
      <c r="AUC76" s="967"/>
      <c r="AUD76" s="967"/>
      <c r="AUE76" s="967"/>
      <c r="AUF76" s="967"/>
      <c r="AUG76" s="967"/>
      <c r="AUH76" s="967"/>
      <c r="AUI76" s="967"/>
      <c r="AUJ76" s="967"/>
      <c r="AUK76" s="967"/>
      <c r="AUL76" s="967"/>
      <c r="AUM76" s="967"/>
      <c r="AUN76" s="967"/>
      <c r="AUO76" s="967"/>
      <c r="AUP76" s="967"/>
      <c r="AUQ76" s="967"/>
      <c r="AUR76" s="967"/>
      <c r="AUS76" s="967"/>
      <c r="AUT76" s="967"/>
      <c r="AUU76" s="967"/>
      <c r="AUV76" s="967"/>
      <c r="AUW76" s="967"/>
      <c r="AUX76" s="967"/>
      <c r="AUY76" s="967"/>
      <c r="AUZ76" s="967"/>
      <c r="AVA76" s="967"/>
      <c r="AVB76" s="967"/>
      <c r="AVC76" s="967"/>
      <c r="AVD76" s="967"/>
      <c r="AVE76" s="967"/>
      <c r="AVF76" s="967"/>
      <c r="AVG76" s="967"/>
      <c r="AVH76" s="967"/>
      <c r="AVI76" s="967"/>
      <c r="AVJ76" s="967"/>
      <c r="AVK76" s="967"/>
      <c r="AVL76" s="967"/>
      <c r="AVM76" s="967"/>
      <c r="AVN76" s="967"/>
      <c r="AVO76" s="967"/>
      <c r="AVP76" s="967"/>
      <c r="AVQ76" s="967"/>
      <c r="AVR76" s="967"/>
      <c r="AVS76" s="967"/>
      <c r="AVT76" s="967"/>
      <c r="AVU76" s="967"/>
      <c r="AVV76" s="967"/>
      <c r="AVW76" s="967"/>
      <c r="AVX76" s="967"/>
      <c r="AVY76" s="967"/>
      <c r="AVZ76" s="967"/>
      <c r="AWA76" s="967"/>
      <c r="AWB76" s="967"/>
      <c r="AWC76" s="967"/>
      <c r="AWD76" s="967"/>
      <c r="AWE76" s="967"/>
      <c r="AWF76" s="967"/>
      <c r="AWG76" s="967"/>
      <c r="AWH76" s="967"/>
      <c r="AWI76" s="967"/>
      <c r="AWJ76" s="967"/>
      <c r="AWK76" s="967"/>
      <c r="AWL76" s="967"/>
      <c r="AWM76" s="967"/>
      <c r="AWN76" s="967"/>
      <c r="AWO76" s="967"/>
      <c r="AWP76" s="967"/>
      <c r="AWQ76" s="967"/>
      <c r="AWR76" s="967"/>
      <c r="AWS76" s="967"/>
      <c r="AWT76" s="967"/>
      <c r="AWU76" s="967"/>
      <c r="AWV76" s="967"/>
      <c r="AWW76" s="967"/>
      <c r="AWX76" s="967"/>
      <c r="AWY76" s="967"/>
      <c r="AWZ76" s="967"/>
      <c r="AXA76" s="967"/>
      <c r="AXB76" s="967"/>
      <c r="AXC76" s="967"/>
      <c r="AXD76" s="967"/>
      <c r="AXE76" s="967"/>
      <c r="AXF76" s="967"/>
      <c r="AXG76" s="967"/>
      <c r="AXH76" s="967"/>
      <c r="AXI76" s="967"/>
      <c r="AXJ76" s="967"/>
      <c r="AXK76" s="967"/>
      <c r="AXL76" s="967"/>
      <c r="AXM76" s="967"/>
      <c r="AXN76" s="967"/>
      <c r="AXO76" s="967"/>
      <c r="AXP76" s="967"/>
      <c r="AXQ76" s="967"/>
      <c r="AXR76" s="967"/>
      <c r="AXS76" s="967"/>
      <c r="AXT76" s="967"/>
      <c r="AXU76" s="967"/>
      <c r="AXV76" s="967"/>
      <c r="AXW76" s="967"/>
      <c r="AXX76" s="967"/>
      <c r="AXY76" s="967"/>
      <c r="AXZ76" s="967"/>
      <c r="AYA76" s="967"/>
      <c r="AYB76" s="967"/>
      <c r="AYC76" s="967"/>
      <c r="AYD76" s="967"/>
      <c r="AYE76" s="967"/>
      <c r="AYF76" s="967"/>
      <c r="AYG76" s="967"/>
      <c r="AYH76" s="967"/>
      <c r="AYI76" s="967"/>
      <c r="AYJ76" s="967"/>
      <c r="AYK76" s="967"/>
      <c r="AYL76" s="967"/>
      <c r="AYM76" s="967"/>
      <c r="AYN76" s="967"/>
      <c r="AYO76" s="967"/>
      <c r="AYP76" s="967"/>
      <c r="AYQ76" s="967"/>
      <c r="AYR76" s="967"/>
      <c r="AYS76" s="967"/>
      <c r="AYT76" s="967"/>
      <c r="AYU76" s="967"/>
      <c r="AYV76" s="967"/>
      <c r="AYW76" s="967"/>
      <c r="AYX76" s="967"/>
      <c r="AYY76" s="967"/>
      <c r="AYZ76" s="967"/>
      <c r="AZA76" s="967"/>
      <c r="AZB76" s="967"/>
      <c r="AZC76" s="967"/>
      <c r="AZD76" s="967"/>
      <c r="AZE76" s="967"/>
      <c r="AZF76" s="967"/>
      <c r="AZG76" s="967"/>
      <c r="AZH76" s="967"/>
      <c r="AZI76" s="967"/>
      <c r="AZJ76" s="967"/>
      <c r="AZK76" s="967"/>
      <c r="AZL76" s="967"/>
      <c r="AZM76" s="967"/>
      <c r="AZN76" s="967"/>
      <c r="AZO76" s="967"/>
      <c r="AZP76" s="967"/>
      <c r="AZQ76" s="967"/>
      <c r="AZR76" s="967"/>
      <c r="AZS76" s="967"/>
      <c r="AZT76" s="967"/>
      <c r="AZU76" s="967"/>
      <c r="AZV76" s="967"/>
      <c r="AZW76" s="967"/>
      <c r="AZX76" s="967"/>
      <c r="AZY76" s="967"/>
      <c r="AZZ76" s="967"/>
      <c r="BAA76" s="967"/>
      <c r="BAB76" s="967"/>
      <c r="BAC76" s="967"/>
      <c r="BAD76" s="967"/>
      <c r="BAE76" s="967"/>
      <c r="BAF76" s="967"/>
      <c r="BAG76" s="967"/>
      <c r="BAH76" s="967"/>
      <c r="BAI76" s="967"/>
      <c r="BAJ76" s="967"/>
      <c r="BAK76" s="967"/>
      <c r="BAL76" s="967"/>
      <c r="BAM76" s="967"/>
      <c r="BAN76" s="967"/>
      <c r="BAO76" s="967"/>
      <c r="BAP76" s="967"/>
      <c r="BAQ76" s="967"/>
      <c r="BAR76" s="967"/>
      <c r="BAS76" s="967"/>
      <c r="BAT76" s="967"/>
      <c r="BAU76" s="967"/>
      <c r="BAV76" s="967"/>
      <c r="BAW76" s="967"/>
      <c r="BAX76" s="967"/>
      <c r="BAY76" s="967"/>
      <c r="BAZ76" s="967"/>
      <c r="BBA76" s="967"/>
      <c r="BBB76" s="967"/>
      <c r="BBC76" s="967"/>
      <c r="BBD76" s="967"/>
      <c r="BBE76" s="967"/>
      <c r="BBF76" s="967"/>
      <c r="BBG76" s="967"/>
      <c r="BBH76" s="967"/>
      <c r="BBI76" s="967"/>
      <c r="BBJ76" s="967"/>
      <c r="BBK76" s="967"/>
      <c r="BBL76" s="967"/>
      <c r="BBM76" s="967"/>
      <c r="BBN76" s="967"/>
      <c r="BBO76" s="967"/>
      <c r="BBP76" s="967"/>
      <c r="BBQ76" s="967"/>
      <c r="BBR76" s="967"/>
      <c r="BBS76" s="967"/>
      <c r="BBT76" s="967"/>
      <c r="BBU76" s="967"/>
      <c r="BBV76" s="967"/>
      <c r="BBW76" s="967"/>
      <c r="BBX76" s="967"/>
      <c r="BBY76" s="967"/>
      <c r="BBZ76" s="967"/>
      <c r="BCA76" s="967"/>
      <c r="BCB76" s="967"/>
      <c r="BCC76" s="967"/>
      <c r="BCD76" s="967"/>
      <c r="BCE76" s="967"/>
      <c r="BCF76" s="967"/>
      <c r="BCG76" s="967"/>
      <c r="BCH76" s="967"/>
      <c r="BCI76" s="967"/>
      <c r="BCJ76" s="967"/>
      <c r="BCK76" s="967"/>
      <c r="BCL76" s="967"/>
      <c r="BCM76" s="967"/>
      <c r="BCN76" s="967"/>
      <c r="BCO76" s="967"/>
      <c r="BCP76" s="967"/>
      <c r="BCQ76" s="967"/>
      <c r="BCR76" s="967"/>
      <c r="BCS76" s="967"/>
      <c r="BCT76" s="967"/>
      <c r="BCU76" s="967"/>
      <c r="BCV76" s="967"/>
      <c r="BCW76" s="967"/>
      <c r="BCX76" s="967"/>
      <c r="BCY76" s="967"/>
      <c r="BCZ76" s="967"/>
      <c r="BDA76" s="967"/>
      <c r="BDB76" s="967"/>
      <c r="BDC76" s="967"/>
      <c r="BDD76" s="967"/>
      <c r="BDE76" s="967"/>
      <c r="BDF76" s="967"/>
      <c r="BDG76" s="967"/>
      <c r="BDH76" s="967"/>
      <c r="BDI76" s="967"/>
      <c r="BDJ76" s="967"/>
      <c r="BDK76" s="967"/>
      <c r="BDL76" s="967"/>
      <c r="BDM76" s="967"/>
      <c r="BDN76" s="967"/>
      <c r="BDO76" s="967"/>
      <c r="BDP76" s="967"/>
      <c r="BDQ76" s="967"/>
      <c r="BDR76" s="967"/>
      <c r="BDS76" s="967"/>
      <c r="BDT76" s="967"/>
      <c r="BDU76" s="967"/>
      <c r="BDV76" s="967"/>
      <c r="BDW76" s="967"/>
      <c r="BDX76" s="967"/>
      <c r="BDY76" s="967"/>
      <c r="BDZ76" s="967"/>
      <c r="BEA76" s="967"/>
      <c r="BEB76" s="967"/>
      <c r="BEC76" s="967"/>
      <c r="BED76" s="967"/>
      <c r="BEE76" s="967"/>
      <c r="BEF76" s="967"/>
      <c r="BEG76" s="967"/>
      <c r="BEH76" s="967"/>
      <c r="BEI76" s="967"/>
      <c r="BEJ76" s="967"/>
      <c r="BEK76" s="967"/>
      <c r="BEL76" s="967"/>
      <c r="BEM76" s="967"/>
      <c r="BEN76" s="967"/>
      <c r="BEO76" s="967"/>
      <c r="BEP76" s="967"/>
      <c r="BEQ76" s="967"/>
      <c r="BER76" s="967"/>
      <c r="BES76" s="967"/>
      <c r="BET76" s="967"/>
      <c r="BEU76" s="967"/>
      <c r="BEV76" s="967"/>
      <c r="BEW76" s="967"/>
      <c r="BEX76" s="967"/>
      <c r="BEY76" s="967"/>
      <c r="BEZ76" s="967"/>
      <c r="BFA76" s="967"/>
      <c r="BFB76" s="967"/>
      <c r="BFC76" s="967"/>
      <c r="BFD76" s="967"/>
      <c r="BFE76" s="967"/>
      <c r="BFF76" s="967"/>
      <c r="BFG76" s="967"/>
      <c r="BFH76" s="967"/>
      <c r="BFI76" s="967"/>
      <c r="BFJ76" s="967"/>
      <c r="BFK76" s="967"/>
      <c r="BFL76" s="967"/>
      <c r="BFM76" s="967"/>
      <c r="BFN76" s="967"/>
      <c r="BFO76" s="967"/>
      <c r="BFP76" s="967"/>
      <c r="BFQ76" s="967"/>
      <c r="BFR76" s="967"/>
      <c r="BFS76" s="967"/>
      <c r="BFT76" s="967"/>
      <c r="BFU76" s="967"/>
      <c r="BFV76" s="967"/>
      <c r="BFW76" s="967"/>
      <c r="BFX76" s="967"/>
      <c r="BFY76" s="967"/>
      <c r="BFZ76" s="967"/>
      <c r="BGA76" s="967"/>
      <c r="BGB76" s="967"/>
      <c r="BGC76" s="967"/>
      <c r="BGD76" s="967"/>
      <c r="BGE76" s="967"/>
      <c r="BGF76" s="967"/>
      <c r="BGG76" s="967"/>
      <c r="BGH76" s="967"/>
      <c r="BGI76" s="967"/>
      <c r="BGJ76" s="967"/>
      <c r="BGK76" s="967"/>
      <c r="BGL76" s="967"/>
      <c r="BGM76" s="967"/>
      <c r="BGN76" s="967"/>
      <c r="BGO76" s="967"/>
      <c r="BGP76" s="967"/>
      <c r="BGQ76" s="967"/>
      <c r="BGR76" s="967"/>
      <c r="BGS76" s="967"/>
      <c r="BGT76" s="967"/>
      <c r="BGU76" s="967"/>
      <c r="BGV76" s="967"/>
      <c r="BGW76" s="967"/>
      <c r="BGX76" s="967"/>
      <c r="BGY76" s="967"/>
      <c r="BGZ76" s="967"/>
      <c r="BHA76" s="967"/>
      <c r="BHB76" s="967"/>
      <c r="BHC76" s="967"/>
      <c r="BHD76" s="967"/>
      <c r="BHE76" s="967"/>
      <c r="BHF76" s="967"/>
      <c r="BHG76" s="967"/>
      <c r="BHH76" s="967"/>
      <c r="BHI76" s="967"/>
      <c r="BHJ76" s="967"/>
      <c r="BHK76" s="967"/>
      <c r="BHL76" s="967"/>
      <c r="BHM76" s="967"/>
      <c r="BHN76" s="967"/>
      <c r="BHO76" s="967"/>
      <c r="BHP76" s="967"/>
      <c r="BHQ76" s="967"/>
      <c r="BHR76" s="967"/>
      <c r="BHS76" s="967"/>
      <c r="BHT76" s="967"/>
      <c r="BHU76" s="967"/>
      <c r="BHV76" s="967"/>
      <c r="BHW76" s="967"/>
      <c r="BHX76" s="967"/>
      <c r="BHY76" s="967"/>
      <c r="BHZ76" s="967"/>
      <c r="BIA76" s="967"/>
      <c r="BIB76" s="967"/>
      <c r="BIC76" s="967"/>
      <c r="BID76" s="967"/>
      <c r="BIE76" s="967"/>
      <c r="BIF76" s="967"/>
      <c r="BIG76" s="967"/>
      <c r="BIH76" s="967"/>
      <c r="BII76" s="967"/>
      <c r="BIJ76" s="967"/>
      <c r="BIK76" s="967"/>
      <c r="BIL76" s="967"/>
      <c r="BIM76" s="967"/>
      <c r="BIN76" s="967"/>
      <c r="BIO76" s="967"/>
      <c r="BIP76" s="967"/>
      <c r="BIQ76" s="967"/>
      <c r="BIR76" s="967"/>
      <c r="BIS76" s="967"/>
      <c r="BIT76" s="967"/>
      <c r="BIU76" s="967"/>
      <c r="BIV76" s="967"/>
      <c r="BIW76" s="967"/>
      <c r="BIX76" s="967"/>
      <c r="BIY76" s="967"/>
      <c r="BIZ76" s="967"/>
      <c r="BJA76" s="967"/>
      <c r="BJB76" s="967"/>
      <c r="BJC76" s="967"/>
      <c r="BJD76" s="967"/>
      <c r="BJE76" s="967"/>
      <c r="BJF76" s="967"/>
      <c r="BJG76" s="967"/>
      <c r="BJH76" s="967"/>
      <c r="BJI76" s="967"/>
      <c r="BJJ76" s="967"/>
      <c r="BJK76" s="967"/>
      <c r="BJL76" s="967"/>
      <c r="BJM76" s="967"/>
      <c r="BJN76" s="967"/>
      <c r="BJO76" s="967"/>
      <c r="BJP76" s="967"/>
      <c r="BJQ76" s="967"/>
      <c r="BJR76" s="967"/>
      <c r="BJS76" s="967"/>
      <c r="BJT76" s="967"/>
      <c r="BJU76" s="967"/>
      <c r="BJV76" s="967"/>
      <c r="BJW76" s="967"/>
      <c r="BJX76" s="967"/>
      <c r="BJY76" s="967"/>
      <c r="BJZ76" s="967"/>
      <c r="BKA76" s="967"/>
      <c r="BKB76" s="967"/>
      <c r="BKC76" s="967"/>
      <c r="BKD76" s="967"/>
      <c r="BKE76" s="967"/>
      <c r="BKF76" s="967"/>
      <c r="BKG76" s="967"/>
      <c r="BKH76" s="967"/>
      <c r="BKI76" s="967"/>
      <c r="BKJ76" s="967"/>
      <c r="BKK76" s="967"/>
      <c r="BKL76" s="967"/>
      <c r="BKM76" s="967"/>
      <c r="BKN76" s="967"/>
      <c r="BKO76" s="967"/>
      <c r="BKP76" s="967"/>
      <c r="BKQ76" s="967"/>
      <c r="BKR76" s="967"/>
      <c r="BKS76" s="967"/>
      <c r="BKT76" s="967"/>
      <c r="BKU76" s="967"/>
      <c r="BKV76" s="967"/>
      <c r="BKW76" s="967"/>
      <c r="BKX76" s="967"/>
      <c r="BKY76" s="967"/>
      <c r="BKZ76" s="967"/>
      <c r="BLA76" s="967"/>
      <c r="BLB76" s="967"/>
      <c r="BLC76" s="967"/>
      <c r="BLD76" s="967"/>
      <c r="BLE76" s="967"/>
      <c r="BLF76" s="967"/>
      <c r="BLG76" s="967"/>
      <c r="BLH76" s="967"/>
      <c r="BLI76" s="967"/>
      <c r="BLJ76" s="967"/>
      <c r="BLK76" s="967"/>
      <c r="BLL76" s="967"/>
      <c r="BLM76" s="967"/>
      <c r="BLN76" s="967"/>
      <c r="BLO76" s="967"/>
      <c r="BLP76" s="967"/>
      <c r="BLQ76" s="967"/>
      <c r="BLR76" s="967"/>
      <c r="BLS76" s="967"/>
      <c r="BLT76" s="967"/>
      <c r="BLU76" s="967"/>
      <c r="BLV76" s="967"/>
      <c r="BLW76" s="967"/>
      <c r="BLX76" s="967"/>
      <c r="BLY76" s="967"/>
      <c r="BLZ76" s="967"/>
      <c r="BMA76" s="967"/>
      <c r="BMB76" s="967"/>
      <c r="BMC76" s="967"/>
      <c r="BMD76" s="967"/>
      <c r="BME76" s="967"/>
      <c r="BMF76" s="967"/>
      <c r="BMG76" s="967"/>
      <c r="BMH76" s="967"/>
      <c r="BMI76" s="967"/>
      <c r="BMJ76" s="967"/>
      <c r="BMK76" s="967"/>
      <c r="BML76" s="967"/>
      <c r="BMM76" s="967"/>
      <c r="BMN76" s="967"/>
      <c r="BMO76" s="967"/>
      <c r="BMP76" s="967"/>
      <c r="BMQ76" s="967"/>
      <c r="BMR76" s="967"/>
      <c r="BMS76" s="967"/>
      <c r="BMT76" s="967"/>
      <c r="BMU76" s="967"/>
      <c r="BMV76" s="967"/>
      <c r="BMW76" s="967"/>
      <c r="BMX76" s="967"/>
      <c r="BMY76" s="967"/>
      <c r="BMZ76" s="967"/>
      <c r="BNA76" s="967"/>
      <c r="BNB76" s="967"/>
      <c r="BNC76" s="967"/>
      <c r="BND76" s="967"/>
      <c r="BNE76" s="967"/>
      <c r="BNF76" s="967"/>
      <c r="BNG76" s="967"/>
      <c r="BNH76" s="967"/>
      <c r="BNI76" s="967"/>
      <c r="BNJ76" s="967"/>
      <c r="BNK76" s="967"/>
      <c r="BNL76" s="967"/>
      <c r="BNM76" s="967"/>
      <c r="BNN76" s="967"/>
      <c r="BNO76" s="967"/>
      <c r="BNP76" s="967"/>
      <c r="BNQ76" s="967"/>
      <c r="BNR76" s="967"/>
      <c r="BNS76" s="967"/>
      <c r="BNT76" s="967"/>
      <c r="BNU76" s="967"/>
      <c r="BNV76" s="967"/>
      <c r="BNW76" s="967"/>
      <c r="BNX76" s="967"/>
      <c r="BNY76" s="967"/>
      <c r="BNZ76" s="967"/>
      <c r="BOA76" s="967"/>
      <c r="BOB76" s="967"/>
      <c r="BOC76" s="967"/>
      <c r="BOD76" s="967"/>
      <c r="BOE76" s="967"/>
      <c r="BOF76" s="967"/>
      <c r="BOG76" s="967"/>
      <c r="BOH76" s="967"/>
      <c r="BOI76" s="967"/>
      <c r="BOJ76" s="967"/>
      <c r="BOK76" s="967"/>
      <c r="BOL76" s="967"/>
      <c r="BOM76" s="967"/>
      <c r="BON76" s="967"/>
      <c r="BOO76" s="967"/>
      <c r="BOP76" s="967"/>
      <c r="BOQ76" s="967"/>
      <c r="BOR76" s="967"/>
      <c r="BOS76" s="967"/>
      <c r="BOT76" s="967"/>
      <c r="BOU76" s="967"/>
      <c r="BOV76" s="967"/>
      <c r="BOW76" s="967"/>
      <c r="BOX76" s="967"/>
      <c r="BOY76" s="967"/>
      <c r="BOZ76" s="967"/>
      <c r="BPA76" s="967"/>
      <c r="BPB76" s="967"/>
      <c r="BPC76" s="967"/>
      <c r="BPD76" s="967"/>
      <c r="BPE76" s="967"/>
      <c r="BPF76" s="967"/>
      <c r="BPG76" s="967"/>
      <c r="BPH76" s="967"/>
      <c r="BPI76" s="967"/>
      <c r="BPJ76" s="967"/>
      <c r="BPK76" s="967"/>
      <c r="BPL76" s="967"/>
      <c r="BPM76" s="967"/>
      <c r="BPN76" s="967"/>
      <c r="BPO76" s="967"/>
      <c r="BPP76" s="967"/>
      <c r="BPQ76" s="967"/>
      <c r="BPR76" s="967"/>
      <c r="BPS76" s="967"/>
      <c r="BPT76" s="967"/>
      <c r="BPU76" s="967"/>
      <c r="BPV76" s="967"/>
      <c r="BPW76" s="967"/>
      <c r="BPX76" s="967"/>
      <c r="BPY76" s="967"/>
      <c r="BPZ76" s="967"/>
      <c r="BQA76" s="967"/>
      <c r="BQB76" s="967"/>
      <c r="BQC76" s="967"/>
      <c r="BQD76" s="967"/>
      <c r="BQE76" s="967"/>
      <c r="BQF76" s="967"/>
      <c r="BQG76" s="967"/>
      <c r="BQH76" s="967"/>
      <c r="BQI76" s="967"/>
      <c r="BQJ76" s="967"/>
      <c r="BQK76" s="967"/>
      <c r="BQL76" s="967"/>
      <c r="BQM76" s="967"/>
      <c r="BQN76" s="967"/>
      <c r="BQO76" s="967"/>
      <c r="BQP76" s="967"/>
      <c r="BQQ76" s="967"/>
      <c r="BQR76" s="967"/>
      <c r="BQS76" s="967"/>
      <c r="BQT76" s="967"/>
      <c r="BQU76" s="967"/>
      <c r="BQV76" s="967"/>
      <c r="BQW76" s="967"/>
      <c r="BQX76" s="967"/>
      <c r="BQY76" s="967"/>
      <c r="BQZ76" s="967"/>
      <c r="BRA76" s="967"/>
      <c r="BRB76" s="967"/>
      <c r="BRC76" s="967"/>
      <c r="BRD76" s="967"/>
      <c r="BRE76" s="967"/>
      <c r="BRF76" s="967"/>
      <c r="BRG76" s="967"/>
      <c r="BRH76" s="967"/>
      <c r="BRI76" s="967"/>
      <c r="BRJ76" s="967"/>
      <c r="BRK76" s="967"/>
      <c r="BRL76" s="967"/>
      <c r="BRM76" s="967"/>
      <c r="BRN76" s="967"/>
      <c r="BRO76" s="967"/>
      <c r="BRP76" s="967"/>
      <c r="BRQ76" s="967"/>
      <c r="BRR76" s="967"/>
      <c r="BRS76" s="967"/>
      <c r="BRT76" s="967"/>
      <c r="BRU76" s="967"/>
      <c r="BRV76" s="967"/>
      <c r="BRW76" s="967"/>
      <c r="BRX76" s="967"/>
      <c r="BRY76" s="967"/>
      <c r="BRZ76" s="967"/>
      <c r="BSA76" s="967"/>
      <c r="BSB76" s="967"/>
      <c r="BSC76" s="967"/>
      <c r="BSD76" s="967"/>
      <c r="BSE76" s="967"/>
      <c r="BSF76" s="967"/>
      <c r="BSG76" s="967"/>
      <c r="BSH76" s="967"/>
      <c r="BSI76" s="967"/>
      <c r="BSJ76" s="967"/>
      <c r="BSK76" s="967"/>
      <c r="BSL76" s="967"/>
      <c r="BSM76" s="967"/>
      <c r="BSN76" s="967"/>
      <c r="BSO76" s="967"/>
      <c r="BSP76" s="967"/>
      <c r="BSQ76" s="967"/>
      <c r="BSR76" s="967"/>
      <c r="BSS76" s="967"/>
      <c r="BST76" s="967"/>
      <c r="BSU76" s="967"/>
      <c r="BSV76" s="967"/>
      <c r="BSW76" s="967"/>
      <c r="BSX76" s="967"/>
      <c r="BSY76" s="967"/>
      <c r="BSZ76" s="967"/>
      <c r="BTA76" s="967"/>
      <c r="BTB76" s="967"/>
      <c r="BTC76" s="967"/>
      <c r="BTD76" s="967"/>
      <c r="BTE76" s="967"/>
      <c r="BTF76" s="967"/>
      <c r="BTG76" s="967"/>
      <c r="BTH76" s="967"/>
      <c r="BTI76" s="967"/>
      <c r="BTJ76" s="967"/>
      <c r="BTK76" s="967"/>
      <c r="BTL76" s="967"/>
      <c r="BTM76" s="967"/>
      <c r="BTN76" s="967"/>
      <c r="BTO76" s="967"/>
      <c r="BTP76" s="967"/>
      <c r="BTQ76" s="967"/>
      <c r="BTR76" s="967"/>
      <c r="BTS76" s="967"/>
      <c r="BTT76" s="967"/>
      <c r="BTU76" s="967"/>
      <c r="BTV76" s="967"/>
      <c r="BTW76" s="967"/>
      <c r="BTX76" s="967"/>
      <c r="BTY76" s="967"/>
      <c r="BTZ76" s="967"/>
      <c r="BUA76" s="967"/>
      <c r="BUB76" s="967"/>
      <c r="BUC76" s="967"/>
      <c r="BUD76" s="967"/>
      <c r="BUE76" s="967"/>
      <c r="BUF76" s="967"/>
      <c r="BUG76" s="967"/>
      <c r="BUH76" s="967"/>
      <c r="BUI76" s="967"/>
      <c r="BUJ76" s="967"/>
      <c r="BUK76" s="967"/>
      <c r="BUL76" s="967"/>
      <c r="BUM76" s="967"/>
      <c r="BUN76" s="967"/>
      <c r="BUO76" s="967"/>
      <c r="BUP76" s="967"/>
      <c r="BUQ76" s="967"/>
      <c r="BUR76" s="967"/>
      <c r="BUS76" s="967"/>
      <c r="BUT76" s="967"/>
      <c r="BUU76" s="967"/>
      <c r="BUV76" s="967"/>
      <c r="BUW76" s="967"/>
      <c r="BUX76" s="967"/>
      <c r="BUY76" s="967"/>
      <c r="BUZ76" s="967"/>
      <c r="BVA76" s="967"/>
      <c r="BVB76" s="967"/>
      <c r="BVC76" s="967"/>
      <c r="BVD76" s="967"/>
      <c r="BVE76" s="967"/>
      <c r="BVF76" s="967"/>
      <c r="BVG76" s="967"/>
      <c r="BVH76" s="967"/>
      <c r="BVI76" s="967"/>
      <c r="BVJ76" s="967"/>
      <c r="BVK76" s="967"/>
      <c r="BVL76" s="967"/>
      <c r="BVM76" s="967"/>
      <c r="BVN76" s="967"/>
      <c r="BVO76" s="967"/>
      <c r="BVP76" s="967"/>
      <c r="BVQ76" s="967"/>
      <c r="BVR76" s="967"/>
      <c r="BVS76" s="967"/>
      <c r="BVT76" s="967"/>
      <c r="BVU76" s="967"/>
      <c r="BVV76" s="967"/>
      <c r="BVW76" s="967"/>
      <c r="BVX76" s="967"/>
      <c r="BVY76" s="967"/>
      <c r="BVZ76" s="967"/>
      <c r="BWA76" s="967"/>
      <c r="BWB76" s="967"/>
      <c r="BWC76" s="967"/>
      <c r="BWD76" s="967"/>
      <c r="BWE76" s="967"/>
      <c r="BWF76" s="967"/>
      <c r="BWG76" s="967"/>
      <c r="BWH76" s="967"/>
      <c r="BWI76" s="967"/>
      <c r="BWJ76" s="967"/>
      <c r="BWK76" s="967"/>
      <c r="BWL76" s="967"/>
      <c r="BWM76" s="967"/>
      <c r="BWN76" s="967"/>
      <c r="BWO76" s="967"/>
      <c r="BWP76" s="967"/>
      <c r="BWQ76" s="967"/>
      <c r="BWR76" s="967"/>
      <c r="BWS76" s="967"/>
      <c r="BWT76" s="967"/>
      <c r="BWU76" s="967"/>
      <c r="BWV76" s="967"/>
      <c r="BWW76" s="967"/>
      <c r="BWX76" s="967"/>
      <c r="BWY76" s="967"/>
      <c r="BWZ76" s="967"/>
      <c r="BXA76" s="967"/>
      <c r="BXB76" s="967"/>
      <c r="BXC76" s="967"/>
      <c r="BXD76" s="967"/>
      <c r="BXE76" s="967"/>
      <c r="BXF76" s="967"/>
      <c r="BXG76" s="967"/>
      <c r="BXH76" s="967"/>
      <c r="BXI76" s="967"/>
      <c r="BXJ76" s="967"/>
      <c r="BXK76" s="967"/>
      <c r="BXL76" s="967"/>
      <c r="BXM76" s="967"/>
      <c r="BXN76" s="967"/>
      <c r="BXO76" s="967"/>
      <c r="BXP76" s="967"/>
      <c r="BXQ76" s="967"/>
      <c r="BXR76" s="967"/>
      <c r="BXS76" s="967"/>
      <c r="BXT76" s="967"/>
      <c r="BXU76" s="967"/>
      <c r="BXV76" s="967"/>
      <c r="BXW76" s="967"/>
      <c r="BXX76" s="967"/>
      <c r="BXY76" s="967"/>
      <c r="BXZ76" s="967"/>
      <c r="BYA76" s="967"/>
      <c r="BYB76" s="967"/>
      <c r="BYC76" s="967"/>
      <c r="BYD76" s="967"/>
      <c r="BYE76" s="967"/>
      <c r="BYF76" s="967"/>
      <c r="BYG76" s="967"/>
      <c r="BYH76" s="967"/>
      <c r="BYI76" s="967"/>
      <c r="BYJ76" s="967"/>
      <c r="BYK76" s="967"/>
      <c r="BYL76" s="967"/>
      <c r="BYM76" s="967"/>
      <c r="BYN76" s="967"/>
      <c r="BYO76" s="967"/>
      <c r="BYP76" s="967"/>
      <c r="BYQ76" s="967"/>
      <c r="BYR76" s="967"/>
      <c r="BYS76" s="967"/>
      <c r="BYT76" s="967"/>
      <c r="BYU76" s="967"/>
      <c r="BYV76" s="967"/>
      <c r="BYW76" s="967"/>
      <c r="BYX76" s="967"/>
      <c r="BYY76" s="967"/>
      <c r="BYZ76" s="967"/>
      <c r="BZA76" s="967"/>
      <c r="BZB76" s="967"/>
      <c r="BZC76" s="967"/>
      <c r="BZD76" s="967"/>
      <c r="BZE76" s="967"/>
      <c r="BZF76" s="967"/>
      <c r="BZG76" s="967"/>
      <c r="BZH76" s="967"/>
      <c r="BZI76" s="967"/>
      <c r="BZJ76" s="967"/>
      <c r="BZK76" s="967"/>
      <c r="BZL76" s="967"/>
      <c r="BZM76" s="967"/>
      <c r="BZN76" s="967"/>
      <c r="BZO76" s="967"/>
      <c r="BZP76" s="967"/>
      <c r="BZQ76" s="967"/>
      <c r="BZR76" s="967"/>
      <c r="BZS76" s="967"/>
      <c r="BZT76" s="967"/>
      <c r="BZU76" s="967"/>
      <c r="BZV76" s="967"/>
      <c r="BZW76" s="967"/>
      <c r="BZX76" s="967"/>
      <c r="BZY76" s="967"/>
      <c r="BZZ76" s="967"/>
      <c r="CAA76" s="967"/>
      <c r="CAB76" s="967"/>
      <c r="CAC76" s="967"/>
      <c r="CAD76" s="967"/>
      <c r="CAE76" s="967"/>
      <c r="CAF76" s="967"/>
      <c r="CAG76" s="967"/>
      <c r="CAH76" s="967"/>
      <c r="CAI76" s="967"/>
      <c r="CAJ76" s="967"/>
      <c r="CAK76" s="967"/>
      <c r="CAL76" s="967"/>
      <c r="CAM76" s="967"/>
      <c r="CAN76" s="967"/>
      <c r="CAO76" s="967"/>
      <c r="CAP76" s="967"/>
      <c r="CAQ76" s="967"/>
      <c r="CAR76" s="967"/>
      <c r="CAS76" s="967"/>
      <c r="CAT76" s="967"/>
      <c r="CAU76" s="967"/>
      <c r="CAV76" s="967"/>
      <c r="CAW76" s="967"/>
      <c r="CAX76" s="967"/>
      <c r="CAY76" s="967"/>
      <c r="CAZ76" s="967"/>
      <c r="CBA76" s="967"/>
      <c r="CBB76" s="967"/>
      <c r="CBC76" s="967"/>
      <c r="CBD76" s="967"/>
      <c r="CBE76" s="967"/>
      <c r="CBF76" s="967"/>
      <c r="CBG76" s="967"/>
      <c r="CBH76" s="967"/>
      <c r="CBI76" s="967"/>
      <c r="CBJ76" s="967"/>
      <c r="CBK76" s="967"/>
      <c r="CBL76" s="967"/>
      <c r="CBM76" s="967"/>
      <c r="CBN76" s="967"/>
      <c r="CBO76" s="967"/>
      <c r="CBP76" s="967"/>
      <c r="CBQ76" s="967"/>
      <c r="CBR76" s="967"/>
      <c r="CBS76" s="967"/>
      <c r="CBT76" s="967"/>
      <c r="CBU76" s="967"/>
      <c r="CBV76" s="967"/>
      <c r="CBW76" s="967"/>
      <c r="CBX76" s="967"/>
      <c r="CBY76" s="967"/>
      <c r="CBZ76" s="967"/>
      <c r="CCA76" s="967"/>
      <c r="CCB76" s="967"/>
      <c r="CCC76" s="967"/>
      <c r="CCD76" s="967"/>
      <c r="CCE76" s="967"/>
      <c r="CCF76" s="967"/>
      <c r="CCG76" s="967"/>
      <c r="CCH76" s="967"/>
      <c r="CCI76" s="967"/>
      <c r="CCJ76" s="967"/>
      <c r="CCK76" s="967"/>
      <c r="CCL76" s="967"/>
      <c r="CCM76" s="967"/>
      <c r="CCN76" s="967"/>
      <c r="CCO76" s="967"/>
      <c r="CCP76" s="967"/>
      <c r="CCQ76" s="967"/>
      <c r="CCR76" s="967"/>
      <c r="CCS76" s="967"/>
      <c r="CCT76" s="967"/>
      <c r="CCU76" s="967"/>
      <c r="CCV76" s="967"/>
      <c r="CCW76" s="967"/>
      <c r="CCX76" s="967"/>
      <c r="CCY76" s="967"/>
      <c r="CCZ76" s="967"/>
      <c r="CDA76" s="967"/>
      <c r="CDB76" s="967"/>
      <c r="CDC76" s="967"/>
      <c r="CDD76" s="967"/>
      <c r="CDE76" s="967"/>
      <c r="CDF76" s="967"/>
      <c r="CDG76" s="967"/>
      <c r="CDH76" s="967"/>
      <c r="CDI76" s="967"/>
      <c r="CDJ76" s="967"/>
      <c r="CDK76" s="967"/>
      <c r="CDL76" s="967"/>
      <c r="CDM76" s="967"/>
      <c r="CDN76" s="967"/>
      <c r="CDO76" s="967"/>
      <c r="CDP76" s="967"/>
      <c r="CDQ76" s="967"/>
      <c r="CDR76" s="967"/>
      <c r="CDS76" s="967"/>
      <c r="CDT76" s="967"/>
      <c r="CDU76" s="967"/>
      <c r="CDV76" s="967"/>
      <c r="CDW76" s="967"/>
      <c r="CDX76" s="967"/>
      <c r="CDY76" s="967"/>
      <c r="CDZ76" s="967"/>
      <c r="CEA76" s="967"/>
      <c r="CEB76" s="967"/>
      <c r="CEC76" s="967"/>
      <c r="CED76" s="967"/>
      <c r="CEE76" s="967"/>
      <c r="CEF76" s="967"/>
      <c r="CEG76" s="967"/>
      <c r="CEH76" s="967"/>
      <c r="CEI76" s="967"/>
      <c r="CEJ76" s="967"/>
      <c r="CEK76" s="967"/>
      <c r="CEL76" s="967"/>
      <c r="CEM76" s="967"/>
      <c r="CEN76" s="967"/>
      <c r="CEO76" s="967"/>
      <c r="CEP76" s="967"/>
      <c r="CEQ76" s="967"/>
      <c r="CER76" s="967"/>
      <c r="CES76" s="967"/>
      <c r="CET76" s="967"/>
      <c r="CEU76" s="967"/>
      <c r="CEV76" s="967"/>
      <c r="CEW76" s="967"/>
      <c r="CEX76" s="967"/>
      <c r="CEY76" s="967"/>
      <c r="CEZ76" s="967"/>
      <c r="CFA76" s="967"/>
      <c r="CFB76" s="967"/>
      <c r="CFC76" s="967"/>
      <c r="CFD76" s="967"/>
      <c r="CFE76" s="967"/>
      <c r="CFF76" s="967"/>
      <c r="CFG76" s="967"/>
      <c r="CFH76" s="967"/>
      <c r="CFI76" s="967"/>
      <c r="CFJ76" s="967"/>
      <c r="CFK76" s="967"/>
      <c r="CFL76" s="967"/>
      <c r="CFM76" s="967"/>
      <c r="CFN76" s="967"/>
      <c r="CFO76" s="967"/>
      <c r="CFP76" s="967"/>
      <c r="CFQ76" s="967"/>
      <c r="CFR76" s="967"/>
      <c r="CFS76" s="967"/>
      <c r="CFT76" s="967"/>
      <c r="CFU76" s="967"/>
      <c r="CFV76" s="967"/>
      <c r="CFW76" s="967"/>
      <c r="CFX76" s="967"/>
      <c r="CFY76" s="967"/>
      <c r="CFZ76" s="967"/>
      <c r="CGA76" s="967"/>
      <c r="CGB76" s="967"/>
      <c r="CGC76" s="967"/>
      <c r="CGD76" s="967"/>
      <c r="CGE76" s="967"/>
      <c r="CGF76" s="967"/>
      <c r="CGG76" s="967"/>
      <c r="CGH76" s="967"/>
      <c r="CGI76" s="967"/>
      <c r="CGJ76" s="967"/>
      <c r="CGK76" s="967"/>
      <c r="CGL76" s="967"/>
      <c r="CGM76" s="967"/>
      <c r="CGN76" s="967"/>
      <c r="CGO76" s="967"/>
      <c r="CGP76" s="967"/>
      <c r="CGQ76" s="967"/>
      <c r="CGR76" s="967"/>
      <c r="CGS76" s="967"/>
      <c r="CGT76" s="967"/>
      <c r="CGU76" s="967"/>
      <c r="CGV76" s="967"/>
      <c r="CGW76" s="967"/>
      <c r="CGX76" s="967"/>
      <c r="CGY76" s="967"/>
      <c r="CGZ76" s="967"/>
      <c r="CHA76" s="967"/>
      <c r="CHB76" s="967"/>
      <c r="CHC76" s="967"/>
      <c r="CHD76" s="967"/>
      <c r="CHE76" s="967"/>
      <c r="CHF76" s="967"/>
      <c r="CHG76" s="967"/>
      <c r="CHH76" s="967"/>
      <c r="CHI76" s="967"/>
      <c r="CHJ76" s="967"/>
      <c r="CHK76" s="967"/>
      <c r="CHL76" s="967"/>
      <c r="CHM76" s="967"/>
      <c r="CHN76" s="967"/>
      <c r="CHO76" s="967"/>
      <c r="CHP76" s="967"/>
      <c r="CHQ76" s="967"/>
      <c r="CHR76" s="967"/>
      <c r="CHS76" s="967"/>
      <c r="CHT76" s="967"/>
      <c r="CHU76" s="967"/>
      <c r="CHV76" s="967"/>
      <c r="CHW76" s="967"/>
      <c r="CHX76" s="967"/>
      <c r="CHY76" s="967"/>
      <c r="CHZ76" s="967"/>
      <c r="CIA76" s="967"/>
      <c r="CIB76" s="967"/>
      <c r="CIC76" s="967"/>
      <c r="CID76" s="967"/>
      <c r="CIE76" s="967"/>
      <c r="CIF76" s="967"/>
      <c r="CIG76" s="967"/>
      <c r="CIH76" s="967"/>
      <c r="CII76" s="967"/>
      <c r="CIJ76" s="967"/>
      <c r="CIK76" s="967"/>
      <c r="CIL76" s="967"/>
      <c r="CIM76" s="967"/>
      <c r="CIN76" s="967"/>
      <c r="CIO76" s="967"/>
      <c r="CIP76" s="967"/>
      <c r="CIQ76" s="967"/>
      <c r="CIR76" s="967"/>
      <c r="CIS76" s="967"/>
      <c r="CIT76" s="967"/>
      <c r="CIU76" s="967"/>
      <c r="CIV76" s="967"/>
      <c r="CIW76" s="967"/>
      <c r="CIX76" s="967"/>
      <c r="CIY76" s="967"/>
      <c r="CIZ76" s="967"/>
      <c r="CJA76" s="967"/>
      <c r="CJB76" s="967"/>
      <c r="CJC76" s="967"/>
      <c r="CJD76" s="967"/>
      <c r="CJE76" s="967"/>
      <c r="CJF76" s="967"/>
      <c r="CJG76" s="967"/>
      <c r="CJH76" s="967"/>
      <c r="CJI76" s="967"/>
      <c r="CJJ76" s="967"/>
      <c r="CJK76" s="967"/>
      <c r="CJL76" s="967"/>
      <c r="CJM76" s="967"/>
      <c r="CJN76" s="967"/>
      <c r="CJO76" s="967"/>
      <c r="CJP76" s="967"/>
      <c r="CJQ76" s="967"/>
      <c r="CJR76" s="967"/>
      <c r="CJS76" s="967"/>
      <c r="CJT76" s="967"/>
      <c r="CJU76" s="967"/>
      <c r="CJV76" s="967"/>
      <c r="CJW76" s="967"/>
      <c r="CJX76" s="967"/>
      <c r="CJY76" s="967"/>
      <c r="CJZ76" s="967"/>
      <c r="CKA76" s="967"/>
      <c r="CKB76" s="967"/>
      <c r="CKC76" s="967"/>
      <c r="CKD76" s="967"/>
      <c r="CKE76" s="967"/>
      <c r="CKF76" s="967"/>
      <c r="CKG76" s="967"/>
      <c r="CKH76" s="967"/>
      <c r="CKI76" s="967"/>
      <c r="CKJ76" s="967"/>
      <c r="CKK76" s="967"/>
      <c r="CKL76" s="967"/>
      <c r="CKM76" s="967"/>
      <c r="CKN76" s="967"/>
      <c r="CKO76" s="967"/>
      <c r="CKP76" s="967"/>
      <c r="CKQ76" s="967"/>
      <c r="CKR76" s="967"/>
      <c r="CKS76" s="967"/>
      <c r="CKT76" s="967"/>
      <c r="CKU76" s="967"/>
      <c r="CKV76" s="967"/>
      <c r="CKW76" s="967"/>
      <c r="CKX76" s="967"/>
      <c r="CKY76" s="967"/>
      <c r="CKZ76" s="967"/>
      <c r="CLA76" s="967"/>
      <c r="CLB76" s="967"/>
      <c r="CLC76" s="967"/>
      <c r="CLD76" s="967"/>
      <c r="CLE76" s="967"/>
      <c r="CLF76" s="967"/>
      <c r="CLG76" s="967"/>
      <c r="CLH76" s="967"/>
      <c r="CLI76" s="967"/>
      <c r="CLJ76" s="967"/>
      <c r="CLK76" s="967"/>
      <c r="CLL76" s="967"/>
      <c r="CLM76" s="967"/>
      <c r="CLN76" s="967"/>
      <c r="CLO76" s="967"/>
      <c r="CLP76" s="967"/>
      <c r="CLQ76" s="967"/>
      <c r="CLR76" s="967"/>
      <c r="CLS76" s="967"/>
      <c r="CLT76" s="967"/>
      <c r="CLU76" s="967"/>
      <c r="CLV76" s="967"/>
      <c r="CLW76" s="967"/>
      <c r="CLX76" s="967"/>
      <c r="CLY76" s="967"/>
      <c r="CLZ76" s="967"/>
      <c r="CMA76" s="967"/>
      <c r="CMB76" s="967"/>
      <c r="CMC76" s="967"/>
      <c r="CMD76" s="967"/>
      <c r="CME76" s="967"/>
      <c r="CMF76" s="967"/>
      <c r="CMG76" s="967"/>
      <c r="CMH76" s="967"/>
      <c r="CMI76" s="967"/>
      <c r="CMJ76" s="967"/>
      <c r="CMK76" s="967"/>
      <c r="CML76" s="967"/>
      <c r="CMM76" s="967"/>
      <c r="CMN76" s="967"/>
      <c r="CMO76" s="967"/>
      <c r="CMP76" s="967"/>
      <c r="CMQ76" s="967"/>
      <c r="CMR76" s="967"/>
      <c r="CMS76" s="967"/>
      <c r="CMT76" s="967"/>
      <c r="CMU76" s="967"/>
      <c r="CMV76" s="967"/>
      <c r="CMW76" s="967"/>
      <c r="CMX76" s="967"/>
      <c r="CMY76" s="967"/>
      <c r="CMZ76" s="967"/>
      <c r="CNA76" s="967"/>
      <c r="CNB76" s="967"/>
      <c r="CNC76" s="967"/>
      <c r="CND76" s="967"/>
      <c r="CNE76" s="967"/>
      <c r="CNF76" s="967"/>
      <c r="CNG76" s="967"/>
      <c r="CNH76" s="967"/>
      <c r="CNI76" s="967"/>
      <c r="CNJ76" s="967"/>
      <c r="CNK76" s="967"/>
      <c r="CNL76" s="967"/>
      <c r="CNM76" s="967"/>
      <c r="CNN76" s="967"/>
      <c r="CNO76" s="967"/>
      <c r="CNP76" s="967"/>
      <c r="CNQ76" s="967"/>
      <c r="CNR76" s="967"/>
      <c r="CNS76" s="967"/>
      <c r="CNT76" s="967"/>
      <c r="CNU76" s="967"/>
      <c r="CNV76" s="967"/>
      <c r="CNW76" s="967"/>
      <c r="CNX76" s="967"/>
      <c r="CNY76" s="967"/>
      <c r="CNZ76" s="967"/>
      <c r="COA76" s="967"/>
      <c r="COB76" s="967"/>
      <c r="COC76" s="967"/>
      <c r="COD76" s="967"/>
      <c r="COE76" s="967"/>
      <c r="COF76" s="967"/>
      <c r="COG76" s="967"/>
      <c r="COH76" s="967"/>
      <c r="COI76" s="967"/>
      <c r="COJ76" s="967"/>
      <c r="COK76" s="967"/>
      <c r="COL76" s="967"/>
      <c r="COM76" s="967"/>
      <c r="CON76" s="967"/>
      <c r="COO76" s="967"/>
      <c r="COP76" s="967"/>
      <c r="COQ76" s="967"/>
      <c r="COR76" s="967"/>
      <c r="COS76" s="967"/>
      <c r="COT76" s="967"/>
      <c r="COU76" s="967"/>
      <c r="COV76" s="967"/>
      <c r="COW76" s="967"/>
      <c r="COX76" s="967"/>
      <c r="COY76" s="967"/>
      <c r="COZ76" s="967"/>
      <c r="CPA76" s="967"/>
      <c r="CPB76" s="967"/>
      <c r="CPC76" s="967"/>
      <c r="CPD76" s="967"/>
      <c r="CPE76" s="967"/>
      <c r="CPF76" s="967"/>
      <c r="CPG76" s="967"/>
      <c r="CPH76" s="967"/>
      <c r="CPI76" s="967"/>
      <c r="CPJ76" s="967"/>
      <c r="CPK76" s="967"/>
      <c r="CPL76" s="967"/>
      <c r="CPM76" s="967"/>
      <c r="CPN76" s="967"/>
      <c r="CPO76" s="967"/>
      <c r="CPP76" s="967"/>
      <c r="CPQ76" s="967"/>
      <c r="CPR76" s="967"/>
      <c r="CPS76" s="967"/>
      <c r="CPT76" s="967"/>
      <c r="CPU76" s="967"/>
      <c r="CPV76" s="967"/>
      <c r="CPW76" s="967"/>
      <c r="CPX76" s="967"/>
      <c r="CPY76" s="967"/>
      <c r="CPZ76" s="967"/>
      <c r="CQA76" s="967"/>
      <c r="CQB76" s="967"/>
      <c r="CQC76" s="967"/>
      <c r="CQD76" s="967"/>
      <c r="CQE76" s="967"/>
      <c r="CQF76" s="967"/>
      <c r="CQG76" s="967"/>
      <c r="CQH76" s="967"/>
      <c r="CQI76" s="967"/>
      <c r="CQJ76" s="967"/>
      <c r="CQK76" s="967"/>
      <c r="CQL76" s="967"/>
      <c r="CQM76" s="967"/>
      <c r="CQN76" s="967"/>
      <c r="CQO76" s="967"/>
      <c r="CQP76" s="967"/>
      <c r="CQQ76" s="967"/>
      <c r="CQR76" s="967"/>
      <c r="CQS76" s="967"/>
      <c r="CQT76" s="967"/>
      <c r="CQU76" s="967"/>
      <c r="CQV76" s="967"/>
      <c r="CQW76" s="967"/>
      <c r="CQX76" s="967"/>
      <c r="CQY76" s="967"/>
      <c r="CQZ76" s="967"/>
      <c r="CRA76" s="967"/>
      <c r="CRB76" s="967"/>
      <c r="CRC76" s="967"/>
      <c r="CRD76" s="967"/>
      <c r="CRE76" s="967"/>
      <c r="CRF76" s="967"/>
      <c r="CRG76" s="967"/>
      <c r="CRH76" s="967"/>
      <c r="CRI76" s="967"/>
      <c r="CRJ76" s="967"/>
      <c r="CRK76" s="967"/>
      <c r="CRL76" s="967"/>
      <c r="CRM76" s="967"/>
      <c r="CRN76" s="967"/>
      <c r="CRO76" s="967"/>
      <c r="CRP76" s="967"/>
      <c r="CRQ76" s="967"/>
      <c r="CRR76" s="967"/>
      <c r="CRS76" s="967"/>
      <c r="CRT76" s="967"/>
      <c r="CRU76" s="967"/>
      <c r="CRV76" s="967"/>
      <c r="CRW76" s="967"/>
      <c r="CRX76" s="967"/>
      <c r="CRY76" s="967"/>
      <c r="CRZ76" s="967"/>
      <c r="CSA76" s="967"/>
      <c r="CSB76" s="967"/>
      <c r="CSC76" s="967"/>
      <c r="CSD76" s="967"/>
      <c r="CSE76" s="967"/>
      <c r="CSF76" s="967"/>
      <c r="CSG76" s="967"/>
      <c r="CSH76" s="967"/>
      <c r="CSI76" s="967"/>
      <c r="CSJ76" s="967"/>
      <c r="CSK76" s="967"/>
      <c r="CSL76" s="967"/>
      <c r="CSM76" s="967"/>
      <c r="CSN76" s="967"/>
      <c r="CSO76" s="967"/>
      <c r="CSP76" s="967"/>
      <c r="CSQ76" s="967"/>
      <c r="CSR76" s="967"/>
      <c r="CSS76" s="967"/>
      <c r="CST76" s="967"/>
      <c r="CSU76" s="967"/>
      <c r="CSV76" s="967"/>
      <c r="CSW76" s="967"/>
      <c r="CSX76" s="967"/>
      <c r="CSY76" s="967"/>
      <c r="CSZ76" s="967"/>
      <c r="CTA76" s="967"/>
      <c r="CTB76" s="967"/>
      <c r="CTC76" s="967"/>
      <c r="CTD76" s="967"/>
      <c r="CTE76" s="967"/>
      <c r="CTF76" s="967"/>
      <c r="CTG76" s="967"/>
      <c r="CTH76" s="967"/>
      <c r="CTI76" s="967"/>
      <c r="CTJ76" s="967"/>
      <c r="CTK76" s="967"/>
      <c r="CTL76" s="967"/>
      <c r="CTM76" s="967"/>
      <c r="CTN76" s="967"/>
      <c r="CTO76" s="967"/>
      <c r="CTP76" s="967"/>
      <c r="CTQ76" s="967"/>
      <c r="CTR76" s="967"/>
      <c r="CTS76" s="967"/>
      <c r="CTT76" s="967"/>
      <c r="CTU76" s="967"/>
      <c r="CTV76" s="967"/>
      <c r="CTW76" s="967"/>
      <c r="CTX76" s="967"/>
      <c r="CTY76" s="967"/>
      <c r="CTZ76" s="967"/>
      <c r="CUA76" s="967"/>
      <c r="CUB76" s="967"/>
      <c r="CUC76" s="967"/>
      <c r="CUD76" s="967"/>
      <c r="CUE76" s="967"/>
      <c r="CUF76" s="967"/>
      <c r="CUG76" s="967"/>
      <c r="CUH76" s="967"/>
      <c r="CUI76" s="967"/>
      <c r="CUJ76" s="967"/>
      <c r="CUK76" s="967"/>
      <c r="CUL76" s="967"/>
      <c r="CUM76" s="967"/>
      <c r="CUN76" s="967"/>
      <c r="CUO76" s="967"/>
      <c r="CUP76" s="967"/>
      <c r="CUQ76" s="967"/>
      <c r="CUR76" s="967"/>
      <c r="CUS76" s="967"/>
      <c r="CUT76" s="967"/>
      <c r="CUU76" s="967"/>
      <c r="CUV76" s="967"/>
      <c r="CUW76" s="967"/>
      <c r="CUX76" s="967"/>
      <c r="CUY76" s="967"/>
      <c r="CUZ76" s="967"/>
      <c r="CVA76" s="967"/>
      <c r="CVB76" s="967"/>
      <c r="CVC76" s="967"/>
      <c r="CVD76" s="967"/>
      <c r="CVE76" s="967"/>
      <c r="CVF76" s="967"/>
      <c r="CVG76" s="967"/>
      <c r="CVH76" s="967"/>
      <c r="CVI76" s="967"/>
      <c r="CVJ76" s="967"/>
      <c r="CVK76" s="967"/>
      <c r="CVL76" s="967"/>
      <c r="CVM76" s="967"/>
      <c r="CVN76" s="967"/>
      <c r="CVO76" s="967"/>
      <c r="CVP76" s="967"/>
      <c r="CVQ76" s="967"/>
      <c r="CVR76" s="967"/>
      <c r="CVS76" s="967"/>
      <c r="CVT76" s="967"/>
      <c r="CVU76" s="967"/>
      <c r="CVV76" s="967"/>
      <c r="CVW76" s="967"/>
      <c r="CVX76" s="967"/>
      <c r="CVY76" s="967"/>
      <c r="CVZ76" s="967"/>
      <c r="CWA76" s="967"/>
      <c r="CWB76" s="967"/>
      <c r="CWC76" s="967"/>
      <c r="CWD76" s="967"/>
      <c r="CWE76" s="967"/>
      <c r="CWF76" s="967"/>
      <c r="CWG76" s="967"/>
      <c r="CWH76" s="967"/>
      <c r="CWI76" s="967"/>
      <c r="CWJ76" s="967"/>
      <c r="CWK76" s="967"/>
      <c r="CWL76" s="967"/>
      <c r="CWM76" s="967"/>
      <c r="CWN76" s="967"/>
      <c r="CWO76" s="967"/>
      <c r="CWP76" s="967"/>
      <c r="CWQ76" s="967"/>
      <c r="CWR76" s="967"/>
      <c r="CWS76" s="967"/>
      <c r="CWT76" s="967"/>
      <c r="CWU76" s="967"/>
      <c r="CWV76" s="967"/>
      <c r="CWW76" s="967"/>
      <c r="CWX76" s="967"/>
      <c r="CWY76" s="967"/>
      <c r="CWZ76" s="967"/>
      <c r="CXA76" s="967"/>
      <c r="CXB76" s="967"/>
      <c r="CXC76" s="967"/>
      <c r="CXD76" s="967"/>
      <c r="CXE76" s="967"/>
      <c r="CXF76" s="967"/>
      <c r="CXG76" s="967"/>
      <c r="CXH76" s="967"/>
      <c r="CXI76" s="967"/>
      <c r="CXJ76" s="967"/>
      <c r="CXK76" s="967"/>
      <c r="CXL76" s="967"/>
      <c r="CXM76" s="967"/>
      <c r="CXN76" s="967"/>
      <c r="CXO76" s="967"/>
      <c r="CXP76" s="967"/>
      <c r="CXQ76" s="967"/>
      <c r="CXR76" s="967"/>
      <c r="CXS76" s="967"/>
      <c r="CXT76" s="967"/>
      <c r="CXU76" s="967"/>
      <c r="CXV76" s="967"/>
      <c r="CXW76" s="967"/>
      <c r="CXX76" s="967"/>
      <c r="CXY76" s="967"/>
      <c r="CXZ76" s="967"/>
      <c r="CYA76" s="967"/>
      <c r="CYB76" s="967"/>
      <c r="CYC76" s="967"/>
      <c r="CYD76" s="967"/>
      <c r="CYE76" s="967"/>
      <c r="CYF76" s="967"/>
      <c r="CYG76" s="967"/>
      <c r="CYH76" s="967"/>
      <c r="CYI76" s="967"/>
      <c r="CYJ76" s="967"/>
      <c r="CYK76" s="967"/>
      <c r="CYL76" s="967"/>
      <c r="CYM76" s="967"/>
      <c r="CYN76" s="967"/>
      <c r="CYO76" s="967"/>
      <c r="CYP76" s="967"/>
      <c r="CYQ76" s="967"/>
      <c r="CYR76" s="967"/>
      <c r="CYS76" s="967"/>
      <c r="CYT76" s="967"/>
      <c r="CYU76" s="967"/>
      <c r="CYV76" s="967"/>
      <c r="CYW76" s="967"/>
      <c r="CYX76" s="967"/>
      <c r="CYY76" s="967"/>
      <c r="CYZ76" s="967"/>
      <c r="CZA76" s="967"/>
      <c r="CZB76" s="967"/>
      <c r="CZC76" s="967"/>
      <c r="CZD76" s="967"/>
      <c r="CZE76" s="967"/>
      <c r="CZF76" s="967"/>
      <c r="CZG76" s="967"/>
      <c r="CZH76" s="967"/>
      <c r="CZI76" s="967"/>
      <c r="CZJ76" s="967"/>
      <c r="CZK76" s="967"/>
      <c r="CZL76" s="967"/>
      <c r="CZM76" s="967"/>
      <c r="CZN76" s="967"/>
      <c r="CZO76" s="967"/>
      <c r="CZP76" s="967"/>
      <c r="CZQ76" s="967"/>
      <c r="CZR76" s="967"/>
      <c r="CZS76" s="967"/>
      <c r="CZT76" s="967"/>
      <c r="CZU76" s="967"/>
      <c r="CZV76" s="967"/>
      <c r="CZW76" s="967"/>
      <c r="CZX76" s="967"/>
      <c r="CZY76" s="967"/>
      <c r="CZZ76" s="967"/>
      <c r="DAA76" s="967"/>
      <c r="DAB76" s="967"/>
      <c r="DAC76" s="967"/>
      <c r="DAD76" s="967"/>
      <c r="DAE76" s="967"/>
      <c r="DAF76" s="967"/>
      <c r="DAG76" s="967"/>
      <c r="DAH76" s="967"/>
      <c r="DAI76" s="967"/>
      <c r="DAJ76" s="967"/>
      <c r="DAK76" s="967"/>
      <c r="DAL76" s="967"/>
      <c r="DAM76" s="967"/>
      <c r="DAN76" s="967"/>
      <c r="DAO76" s="967"/>
      <c r="DAP76" s="967"/>
      <c r="DAQ76" s="967"/>
      <c r="DAR76" s="967"/>
      <c r="DAS76" s="967"/>
      <c r="DAT76" s="967"/>
      <c r="DAU76" s="967"/>
      <c r="DAV76" s="967"/>
      <c r="DAW76" s="967"/>
      <c r="DAX76" s="967"/>
      <c r="DAY76" s="967"/>
      <c r="DAZ76" s="967"/>
      <c r="DBA76" s="967"/>
      <c r="DBB76" s="967"/>
      <c r="DBC76" s="967"/>
      <c r="DBD76" s="967"/>
      <c r="DBE76" s="967"/>
      <c r="DBF76" s="967"/>
      <c r="DBG76" s="967"/>
      <c r="DBH76" s="967"/>
      <c r="DBI76" s="967"/>
      <c r="DBJ76" s="967"/>
      <c r="DBK76" s="967"/>
      <c r="DBL76" s="967"/>
      <c r="DBM76" s="967"/>
      <c r="DBN76" s="967"/>
      <c r="DBO76" s="967"/>
      <c r="DBP76" s="967"/>
      <c r="DBQ76" s="967"/>
      <c r="DBR76" s="967"/>
      <c r="DBS76" s="967"/>
      <c r="DBT76" s="967"/>
      <c r="DBU76" s="967"/>
      <c r="DBV76" s="967"/>
      <c r="DBW76" s="967"/>
      <c r="DBX76" s="967"/>
      <c r="DBY76" s="967"/>
      <c r="DBZ76" s="967"/>
      <c r="DCA76" s="967"/>
      <c r="DCB76" s="967"/>
      <c r="DCC76" s="967"/>
      <c r="DCD76" s="967"/>
      <c r="DCE76" s="967"/>
      <c r="DCF76" s="967"/>
      <c r="DCG76" s="967"/>
      <c r="DCH76" s="967"/>
      <c r="DCI76" s="967"/>
      <c r="DCJ76" s="967"/>
      <c r="DCK76" s="967"/>
      <c r="DCL76" s="967"/>
      <c r="DCM76" s="967"/>
      <c r="DCN76" s="967"/>
      <c r="DCO76" s="967"/>
      <c r="DCP76" s="967"/>
      <c r="DCQ76" s="967"/>
      <c r="DCR76" s="967"/>
      <c r="DCS76" s="967"/>
      <c r="DCT76" s="967"/>
      <c r="DCU76" s="967"/>
      <c r="DCV76" s="967"/>
      <c r="DCW76" s="967"/>
      <c r="DCX76" s="967"/>
      <c r="DCY76" s="967"/>
      <c r="DCZ76" s="967"/>
      <c r="DDA76" s="967"/>
      <c r="DDB76" s="967"/>
      <c r="DDC76" s="967"/>
      <c r="DDD76" s="967"/>
      <c r="DDE76" s="967"/>
      <c r="DDF76" s="967"/>
      <c r="DDG76" s="967"/>
      <c r="DDH76" s="967"/>
      <c r="DDI76" s="967"/>
      <c r="DDJ76" s="967"/>
      <c r="DDK76" s="967"/>
      <c r="DDL76" s="967"/>
      <c r="DDM76" s="967"/>
      <c r="DDN76" s="967"/>
      <c r="DDO76" s="967"/>
      <c r="DDP76" s="967"/>
      <c r="DDQ76" s="967"/>
      <c r="DDR76" s="967"/>
      <c r="DDS76" s="967"/>
      <c r="DDT76" s="967"/>
      <c r="DDU76" s="967"/>
      <c r="DDV76" s="967"/>
      <c r="DDW76" s="967"/>
      <c r="DDX76" s="967"/>
      <c r="DDY76" s="967"/>
      <c r="DDZ76" s="967"/>
      <c r="DEA76" s="967"/>
      <c r="DEB76" s="967"/>
      <c r="DEC76" s="967"/>
      <c r="DED76" s="967"/>
      <c r="DEE76" s="967"/>
      <c r="DEF76" s="967"/>
      <c r="DEG76" s="967"/>
      <c r="DEH76" s="967"/>
      <c r="DEI76" s="967"/>
      <c r="DEJ76" s="967"/>
      <c r="DEK76" s="967"/>
      <c r="DEL76" s="967"/>
      <c r="DEM76" s="967"/>
      <c r="DEN76" s="967"/>
      <c r="DEO76" s="967"/>
      <c r="DEP76" s="967"/>
      <c r="DEQ76" s="967"/>
      <c r="DER76" s="967"/>
      <c r="DES76" s="967"/>
      <c r="DET76" s="967"/>
      <c r="DEU76" s="967"/>
      <c r="DEV76" s="967"/>
      <c r="DEW76" s="967"/>
      <c r="DEX76" s="967"/>
      <c r="DEY76" s="967"/>
      <c r="DEZ76" s="967"/>
      <c r="DFA76" s="967"/>
      <c r="DFB76" s="967"/>
      <c r="DFC76" s="967"/>
      <c r="DFD76" s="967"/>
      <c r="DFE76" s="967"/>
      <c r="DFF76" s="967"/>
      <c r="DFG76" s="967"/>
      <c r="DFH76" s="967"/>
      <c r="DFI76" s="967"/>
      <c r="DFJ76" s="967"/>
      <c r="DFK76" s="967"/>
      <c r="DFL76" s="967"/>
      <c r="DFM76" s="967"/>
      <c r="DFN76" s="967"/>
      <c r="DFO76" s="967"/>
      <c r="DFP76" s="967"/>
      <c r="DFQ76" s="967"/>
      <c r="DFR76" s="967"/>
      <c r="DFS76" s="967"/>
      <c r="DFT76" s="967"/>
      <c r="DFU76" s="967"/>
      <c r="DFV76" s="967"/>
      <c r="DFW76" s="967"/>
      <c r="DFX76" s="967"/>
      <c r="DFY76" s="967"/>
      <c r="DFZ76" s="967"/>
      <c r="DGA76" s="967"/>
      <c r="DGB76" s="967"/>
      <c r="DGC76" s="967"/>
      <c r="DGD76" s="967"/>
      <c r="DGE76" s="967"/>
      <c r="DGF76" s="967"/>
      <c r="DGG76" s="967"/>
      <c r="DGH76" s="967"/>
      <c r="DGI76" s="967"/>
      <c r="DGJ76" s="967"/>
      <c r="DGK76" s="967"/>
      <c r="DGL76" s="967"/>
      <c r="DGM76" s="967"/>
      <c r="DGN76" s="967"/>
      <c r="DGO76" s="967"/>
      <c r="DGP76" s="967"/>
      <c r="DGQ76" s="967"/>
      <c r="DGR76" s="967"/>
      <c r="DGS76" s="967"/>
      <c r="DGT76" s="967"/>
      <c r="DGU76" s="967"/>
      <c r="DGV76" s="967"/>
      <c r="DGW76" s="967"/>
      <c r="DGX76" s="967"/>
      <c r="DGY76" s="967"/>
      <c r="DGZ76" s="967"/>
      <c r="DHA76" s="967"/>
      <c r="DHB76" s="967"/>
      <c r="DHC76" s="967"/>
      <c r="DHD76" s="967"/>
      <c r="DHE76" s="967"/>
      <c r="DHF76" s="967"/>
      <c r="DHG76" s="967"/>
      <c r="DHH76" s="967"/>
      <c r="DHI76" s="967"/>
      <c r="DHJ76" s="967"/>
      <c r="DHK76" s="967"/>
      <c r="DHL76" s="967"/>
      <c r="DHM76" s="967"/>
      <c r="DHN76" s="967"/>
      <c r="DHO76" s="967"/>
      <c r="DHP76" s="967"/>
      <c r="DHQ76" s="967"/>
      <c r="DHR76" s="967"/>
      <c r="DHS76" s="967"/>
      <c r="DHT76" s="967"/>
      <c r="DHU76" s="967"/>
      <c r="DHV76" s="967"/>
      <c r="DHW76" s="967"/>
      <c r="DHX76" s="967"/>
      <c r="DHY76" s="967"/>
      <c r="DHZ76" s="967"/>
      <c r="DIA76" s="967"/>
      <c r="DIB76" s="967"/>
      <c r="DIC76" s="967"/>
      <c r="DID76" s="967"/>
      <c r="DIE76" s="967"/>
      <c r="DIF76" s="967"/>
      <c r="DIG76" s="967"/>
      <c r="DIH76" s="967"/>
      <c r="DII76" s="967"/>
      <c r="DIJ76" s="967"/>
      <c r="DIK76" s="967"/>
      <c r="DIL76" s="967"/>
      <c r="DIM76" s="967"/>
      <c r="DIN76" s="967"/>
      <c r="DIO76" s="967"/>
      <c r="DIP76" s="967"/>
      <c r="DIQ76" s="967"/>
      <c r="DIR76" s="967"/>
      <c r="DIS76" s="967"/>
      <c r="DIT76" s="967"/>
      <c r="DIU76" s="967"/>
      <c r="DIV76" s="967"/>
      <c r="DIW76" s="967"/>
      <c r="DIX76" s="967"/>
      <c r="DIY76" s="967"/>
      <c r="DIZ76" s="967"/>
      <c r="DJA76" s="967"/>
      <c r="DJB76" s="967"/>
      <c r="DJC76" s="967"/>
      <c r="DJD76" s="967"/>
      <c r="DJE76" s="967"/>
      <c r="DJF76" s="967"/>
      <c r="DJG76" s="967"/>
      <c r="DJH76" s="967"/>
      <c r="DJI76" s="967"/>
      <c r="DJJ76" s="967"/>
      <c r="DJK76" s="967"/>
      <c r="DJL76" s="967"/>
      <c r="DJM76" s="967"/>
      <c r="DJN76" s="967"/>
      <c r="DJO76" s="967"/>
      <c r="DJP76" s="967"/>
      <c r="DJQ76" s="967"/>
      <c r="DJR76" s="967"/>
      <c r="DJS76" s="967"/>
      <c r="DJT76" s="967"/>
      <c r="DJU76" s="967"/>
      <c r="DJV76" s="967"/>
      <c r="DJW76" s="967"/>
      <c r="DJX76" s="967"/>
      <c r="DJY76" s="967"/>
      <c r="DJZ76" s="967"/>
      <c r="DKA76" s="967"/>
      <c r="DKB76" s="967"/>
      <c r="DKC76" s="967"/>
      <c r="DKD76" s="967"/>
      <c r="DKE76" s="967"/>
      <c r="DKF76" s="967"/>
      <c r="DKG76" s="967"/>
      <c r="DKH76" s="967"/>
      <c r="DKI76" s="967"/>
      <c r="DKJ76" s="967"/>
      <c r="DKK76" s="967"/>
      <c r="DKL76" s="967"/>
      <c r="DKM76" s="967"/>
      <c r="DKN76" s="967"/>
      <c r="DKO76" s="967"/>
      <c r="DKP76" s="967"/>
      <c r="DKQ76" s="967"/>
      <c r="DKR76" s="967"/>
      <c r="DKS76" s="967"/>
      <c r="DKT76" s="967"/>
      <c r="DKU76" s="967"/>
      <c r="DKV76" s="967"/>
      <c r="DKW76" s="967"/>
      <c r="DKX76" s="967"/>
      <c r="DKY76" s="967"/>
      <c r="DKZ76" s="967"/>
      <c r="DLA76" s="967"/>
      <c r="DLB76" s="967"/>
      <c r="DLC76" s="967"/>
      <c r="DLD76" s="967"/>
      <c r="DLE76" s="967"/>
      <c r="DLF76" s="967"/>
      <c r="DLG76" s="967"/>
      <c r="DLH76" s="967"/>
      <c r="DLI76" s="967"/>
      <c r="DLJ76" s="967"/>
      <c r="DLK76" s="967"/>
      <c r="DLL76" s="967"/>
      <c r="DLM76" s="967"/>
      <c r="DLN76" s="967"/>
      <c r="DLO76" s="967"/>
      <c r="DLP76" s="967"/>
      <c r="DLQ76" s="967"/>
      <c r="DLR76" s="967"/>
      <c r="DLS76" s="967"/>
      <c r="DLT76" s="967"/>
      <c r="DLU76" s="967"/>
      <c r="DLV76" s="967"/>
      <c r="DLW76" s="967"/>
      <c r="DLX76" s="967"/>
      <c r="DLY76" s="967"/>
      <c r="DLZ76" s="967"/>
      <c r="DMA76" s="967"/>
      <c r="DMB76" s="967"/>
      <c r="DMC76" s="967"/>
      <c r="DMD76" s="967"/>
      <c r="DME76" s="967"/>
      <c r="DMF76" s="967"/>
      <c r="DMG76" s="967"/>
      <c r="DMH76" s="967"/>
      <c r="DMI76" s="967"/>
      <c r="DMJ76" s="967"/>
      <c r="DMK76" s="967"/>
      <c r="DML76" s="967"/>
      <c r="DMM76" s="967"/>
      <c r="DMN76" s="967"/>
      <c r="DMO76" s="967"/>
      <c r="DMP76" s="967"/>
      <c r="DMQ76" s="967"/>
      <c r="DMR76" s="967"/>
      <c r="DMS76" s="967"/>
      <c r="DMT76" s="967"/>
      <c r="DMU76" s="967"/>
      <c r="DMV76" s="967"/>
      <c r="DMW76" s="967"/>
      <c r="DMX76" s="967"/>
      <c r="DMY76" s="967"/>
      <c r="DMZ76" s="967"/>
      <c r="DNA76" s="967"/>
      <c r="DNB76" s="967"/>
      <c r="DNC76" s="967"/>
      <c r="DND76" s="967"/>
      <c r="DNE76" s="967"/>
      <c r="DNF76" s="967"/>
      <c r="DNG76" s="967"/>
      <c r="DNH76" s="967"/>
      <c r="DNI76" s="967"/>
      <c r="DNJ76" s="967"/>
      <c r="DNK76" s="967"/>
      <c r="DNL76" s="967"/>
      <c r="DNM76" s="967"/>
      <c r="DNN76" s="967"/>
      <c r="DNO76" s="967"/>
      <c r="DNP76" s="967"/>
      <c r="DNQ76" s="967"/>
      <c r="DNR76" s="967"/>
      <c r="DNS76" s="967"/>
      <c r="DNT76" s="967"/>
      <c r="DNU76" s="967"/>
      <c r="DNV76" s="967"/>
      <c r="DNW76" s="967"/>
      <c r="DNX76" s="967"/>
      <c r="DNY76" s="967"/>
      <c r="DNZ76" s="967"/>
      <c r="DOA76" s="967"/>
      <c r="DOB76" s="967"/>
      <c r="DOC76" s="967"/>
      <c r="DOD76" s="967"/>
      <c r="DOE76" s="967"/>
      <c r="DOF76" s="967"/>
      <c r="DOG76" s="967"/>
      <c r="DOH76" s="967"/>
      <c r="DOI76" s="967"/>
      <c r="DOJ76" s="967"/>
      <c r="DOK76" s="967"/>
      <c r="DOL76" s="967"/>
      <c r="DOM76" s="967"/>
      <c r="DON76" s="967"/>
      <c r="DOO76" s="967"/>
      <c r="DOP76" s="967"/>
      <c r="DOQ76" s="967"/>
      <c r="DOR76" s="967"/>
      <c r="DOS76" s="967"/>
      <c r="DOT76" s="967"/>
      <c r="DOU76" s="967"/>
      <c r="DOV76" s="967"/>
      <c r="DOW76" s="967"/>
      <c r="DOX76" s="967"/>
      <c r="DOY76" s="967"/>
      <c r="DOZ76" s="967"/>
      <c r="DPA76" s="967"/>
      <c r="DPB76" s="967"/>
      <c r="DPC76" s="967"/>
      <c r="DPD76" s="967"/>
      <c r="DPE76" s="967"/>
      <c r="DPF76" s="967"/>
      <c r="DPG76" s="967"/>
      <c r="DPH76" s="967"/>
      <c r="DPI76" s="967"/>
      <c r="DPJ76" s="967"/>
      <c r="DPK76" s="967"/>
      <c r="DPL76" s="967"/>
      <c r="DPM76" s="967"/>
      <c r="DPN76" s="967"/>
      <c r="DPO76" s="967"/>
      <c r="DPP76" s="967"/>
      <c r="DPQ76" s="967"/>
      <c r="DPR76" s="967"/>
      <c r="DPS76" s="967"/>
      <c r="DPT76" s="967"/>
      <c r="DPU76" s="967"/>
      <c r="DPV76" s="967"/>
      <c r="DPW76" s="967"/>
      <c r="DPX76" s="967"/>
      <c r="DPY76" s="967"/>
      <c r="DPZ76" s="967"/>
      <c r="DQA76" s="967"/>
      <c r="DQB76" s="967"/>
      <c r="DQC76" s="967"/>
      <c r="DQD76" s="967"/>
      <c r="DQE76" s="967"/>
      <c r="DQF76" s="967"/>
      <c r="DQG76" s="967"/>
      <c r="DQH76" s="967"/>
      <c r="DQI76" s="967"/>
      <c r="DQJ76" s="967"/>
      <c r="DQK76" s="967"/>
      <c r="DQL76" s="967"/>
      <c r="DQM76" s="967"/>
      <c r="DQN76" s="967"/>
      <c r="DQO76" s="967"/>
      <c r="DQP76" s="967"/>
      <c r="DQQ76" s="967"/>
      <c r="DQR76" s="967"/>
      <c r="DQS76" s="967"/>
      <c r="DQT76" s="967"/>
      <c r="DQU76" s="967"/>
      <c r="DQV76" s="967"/>
      <c r="DQW76" s="967"/>
      <c r="DQX76" s="967"/>
      <c r="DQY76" s="967"/>
      <c r="DQZ76" s="967"/>
      <c r="DRA76" s="967"/>
      <c r="DRB76" s="967"/>
      <c r="DRC76" s="967"/>
      <c r="DRD76" s="967"/>
      <c r="DRE76" s="967"/>
      <c r="DRF76" s="967"/>
      <c r="DRG76" s="967"/>
      <c r="DRH76" s="967"/>
      <c r="DRI76" s="967"/>
      <c r="DRJ76" s="967"/>
      <c r="DRK76" s="967"/>
      <c r="DRL76" s="967"/>
      <c r="DRM76" s="967"/>
      <c r="DRN76" s="967"/>
      <c r="DRO76" s="967"/>
      <c r="DRP76" s="967"/>
      <c r="DRQ76" s="967"/>
      <c r="DRR76" s="967"/>
      <c r="DRS76" s="967"/>
      <c r="DRT76" s="967"/>
      <c r="DRU76" s="967"/>
      <c r="DRV76" s="967"/>
      <c r="DRW76" s="967"/>
      <c r="DRX76" s="967"/>
      <c r="DRY76" s="967"/>
      <c r="DRZ76" s="967"/>
      <c r="DSA76" s="967"/>
      <c r="DSB76" s="967"/>
      <c r="DSC76" s="967"/>
      <c r="DSD76" s="967"/>
      <c r="DSE76" s="967"/>
      <c r="DSF76" s="967"/>
      <c r="DSG76" s="967"/>
      <c r="DSH76" s="967"/>
      <c r="DSI76" s="967"/>
      <c r="DSJ76" s="967"/>
      <c r="DSK76" s="967"/>
      <c r="DSL76" s="967"/>
      <c r="DSM76" s="967"/>
      <c r="DSN76" s="967"/>
      <c r="DSO76" s="967"/>
      <c r="DSP76" s="967"/>
      <c r="DSQ76" s="967"/>
      <c r="DSR76" s="967"/>
      <c r="DSS76" s="967"/>
      <c r="DST76" s="967"/>
      <c r="DSU76" s="967"/>
      <c r="DSV76" s="967"/>
      <c r="DSW76" s="967"/>
      <c r="DSX76" s="967"/>
      <c r="DSY76" s="967"/>
      <c r="DSZ76" s="967"/>
      <c r="DTA76" s="967"/>
      <c r="DTB76" s="967"/>
      <c r="DTC76" s="967"/>
      <c r="DTD76" s="967"/>
      <c r="DTE76" s="967"/>
      <c r="DTF76" s="967"/>
      <c r="DTG76" s="967"/>
      <c r="DTH76" s="967"/>
      <c r="DTI76" s="967"/>
      <c r="DTJ76" s="967"/>
      <c r="DTK76" s="967"/>
      <c r="DTL76" s="967"/>
      <c r="DTM76" s="967"/>
      <c r="DTN76" s="967"/>
      <c r="DTO76" s="967"/>
      <c r="DTP76" s="967"/>
      <c r="DTQ76" s="967"/>
      <c r="DTR76" s="967"/>
      <c r="DTS76" s="967"/>
      <c r="DTT76" s="967"/>
      <c r="DTU76" s="967"/>
      <c r="DTV76" s="967"/>
      <c r="DTW76" s="967"/>
      <c r="DTX76" s="967"/>
      <c r="DTY76" s="967"/>
      <c r="DTZ76" s="967"/>
      <c r="DUA76" s="967"/>
      <c r="DUB76" s="967"/>
      <c r="DUC76" s="967"/>
      <c r="DUD76" s="967"/>
      <c r="DUE76" s="967"/>
      <c r="DUF76" s="967"/>
      <c r="DUG76" s="967"/>
      <c r="DUH76" s="967"/>
      <c r="DUI76" s="967"/>
      <c r="DUJ76" s="967"/>
      <c r="DUK76" s="967"/>
      <c r="DUL76" s="967"/>
      <c r="DUM76" s="967"/>
      <c r="DUN76" s="967"/>
      <c r="DUO76" s="967"/>
      <c r="DUP76" s="967"/>
      <c r="DUQ76" s="967"/>
      <c r="DUR76" s="967"/>
      <c r="DUS76" s="967"/>
      <c r="DUT76" s="967"/>
      <c r="DUU76" s="967"/>
      <c r="DUV76" s="967"/>
      <c r="DUW76" s="967"/>
      <c r="DUX76" s="967"/>
      <c r="DUY76" s="967"/>
      <c r="DUZ76" s="967"/>
      <c r="DVA76" s="967"/>
      <c r="DVB76" s="967"/>
      <c r="DVC76" s="967"/>
      <c r="DVD76" s="967"/>
      <c r="DVE76" s="967"/>
      <c r="DVF76" s="967"/>
      <c r="DVG76" s="967"/>
      <c r="DVH76" s="967"/>
      <c r="DVI76" s="967"/>
      <c r="DVJ76" s="967"/>
      <c r="DVK76" s="967"/>
      <c r="DVL76" s="967"/>
      <c r="DVM76" s="967"/>
      <c r="DVN76" s="967"/>
      <c r="DVO76" s="967"/>
      <c r="DVP76" s="967"/>
      <c r="DVQ76" s="967"/>
      <c r="DVR76" s="967"/>
      <c r="DVS76" s="967"/>
      <c r="DVT76" s="967"/>
      <c r="DVU76" s="967"/>
      <c r="DVV76" s="967"/>
      <c r="DVW76" s="967"/>
      <c r="DVX76" s="967"/>
      <c r="DVY76" s="967"/>
      <c r="DVZ76" s="967"/>
      <c r="DWA76" s="967"/>
      <c r="DWB76" s="967"/>
      <c r="DWC76" s="967"/>
      <c r="DWD76" s="967"/>
      <c r="DWE76" s="967"/>
      <c r="DWF76" s="967"/>
      <c r="DWG76" s="967"/>
      <c r="DWH76" s="967"/>
      <c r="DWI76" s="967"/>
      <c r="DWJ76" s="967"/>
      <c r="DWK76" s="967"/>
      <c r="DWL76" s="967"/>
      <c r="DWM76" s="967"/>
      <c r="DWN76" s="967"/>
      <c r="DWO76" s="967"/>
      <c r="DWP76" s="967"/>
      <c r="DWQ76" s="967"/>
      <c r="DWR76" s="967"/>
      <c r="DWS76" s="967"/>
      <c r="DWT76" s="967"/>
      <c r="DWU76" s="967"/>
      <c r="DWV76" s="967"/>
      <c r="DWW76" s="967"/>
      <c r="DWX76" s="967"/>
      <c r="DWY76" s="967"/>
      <c r="DWZ76" s="967"/>
      <c r="DXA76" s="967"/>
      <c r="DXB76" s="967"/>
      <c r="DXC76" s="967"/>
      <c r="DXD76" s="967"/>
      <c r="DXE76" s="967"/>
      <c r="DXF76" s="967"/>
      <c r="DXG76" s="967"/>
      <c r="DXH76" s="967"/>
      <c r="DXI76" s="967"/>
      <c r="DXJ76" s="967"/>
      <c r="DXK76" s="967"/>
      <c r="DXL76" s="967"/>
      <c r="DXM76" s="967"/>
      <c r="DXN76" s="967"/>
      <c r="DXO76" s="967"/>
      <c r="DXP76" s="967"/>
      <c r="DXQ76" s="967"/>
      <c r="DXR76" s="967"/>
      <c r="DXS76" s="967"/>
      <c r="DXT76" s="967"/>
      <c r="DXU76" s="967"/>
      <c r="DXV76" s="967"/>
      <c r="DXW76" s="967"/>
      <c r="DXX76" s="967"/>
      <c r="DXY76" s="967"/>
      <c r="DXZ76" s="967"/>
      <c r="DYA76" s="967"/>
      <c r="DYB76" s="967"/>
      <c r="DYC76" s="967"/>
      <c r="DYD76" s="967"/>
      <c r="DYE76" s="967"/>
      <c r="DYF76" s="967"/>
      <c r="DYG76" s="967"/>
      <c r="DYH76" s="967"/>
      <c r="DYI76" s="967"/>
      <c r="DYJ76" s="967"/>
      <c r="DYK76" s="967"/>
      <c r="DYL76" s="967"/>
      <c r="DYM76" s="967"/>
      <c r="DYN76" s="967"/>
      <c r="DYO76" s="967"/>
      <c r="DYP76" s="967"/>
      <c r="DYQ76" s="967"/>
      <c r="DYR76" s="967"/>
      <c r="DYS76" s="967"/>
      <c r="DYT76" s="967"/>
      <c r="DYU76" s="967"/>
      <c r="DYV76" s="967"/>
      <c r="DYW76" s="967"/>
      <c r="DYX76" s="967"/>
      <c r="DYY76" s="967"/>
      <c r="DYZ76" s="967"/>
      <c r="DZA76" s="967"/>
      <c r="DZB76" s="967"/>
      <c r="DZC76" s="967"/>
      <c r="DZD76" s="967"/>
      <c r="DZE76" s="967"/>
      <c r="DZF76" s="967"/>
      <c r="DZG76" s="967"/>
      <c r="DZH76" s="967"/>
      <c r="DZI76" s="967"/>
      <c r="DZJ76" s="967"/>
      <c r="DZK76" s="967"/>
      <c r="DZL76" s="967"/>
      <c r="DZM76" s="967"/>
      <c r="DZN76" s="967"/>
      <c r="DZO76" s="967"/>
      <c r="DZP76" s="967"/>
      <c r="DZQ76" s="967"/>
      <c r="DZR76" s="967"/>
      <c r="DZS76" s="967"/>
      <c r="DZT76" s="967"/>
      <c r="DZU76" s="967"/>
      <c r="DZV76" s="967"/>
      <c r="DZW76" s="967"/>
      <c r="DZX76" s="967"/>
      <c r="DZY76" s="967"/>
      <c r="DZZ76" s="967"/>
      <c r="EAA76" s="967"/>
      <c r="EAB76" s="967"/>
      <c r="EAC76" s="967"/>
      <c r="EAD76" s="967"/>
      <c r="EAE76" s="967"/>
      <c r="EAF76" s="967"/>
      <c r="EAG76" s="967"/>
      <c r="EAH76" s="967"/>
      <c r="EAI76" s="967"/>
      <c r="EAJ76" s="967"/>
      <c r="EAK76" s="967"/>
      <c r="EAL76" s="967"/>
      <c r="EAM76" s="967"/>
      <c r="EAN76" s="967"/>
      <c r="EAO76" s="967"/>
      <c r="EAP76" s="967"/>
      <c r="EAQ76" s="967"/>
      <c r="EAR76" s="967"/>
      <c r="EAS76" s="967"/>
      <c r="EAT76" s="967"/>
      <c r="EAU76" s="967"/>
      <c r="EAV76" s="967"/>
      <c r="EAW76" s="967"/>
      <c r="EAX76" s="967"/>
      <c r="EAY76" s="967"/>
      <c r="EAZ76" s="967"/>
      <c r="EBA76" s="967"/>
      <c r="EBB76" s="967"/>
      <c r="EBC76" s="967"/>
      <c r="EBD76" s="967"/>
      <c r="EBE76" s="967"/>
      <c r="EBF76" s="967"/>
      <c r="EBG76" s="967"/>
      <c r="EBH76" s="967"/>
      <c r="EBI76" s="967"/>
      <c r="EBJ76" s="967"/>
      <c r="EBK76" s="967"/>
      <c r="EBL76" s="967"/>
      <c r="EBM76" s="967"/>
      <c r="EBN76" s="967"/>
      <c r="EBO76" s="967"/>
      <c r="EBP76" s="967"/>
      <c r="EBQ76" s="967"/>
      <c r="EBR76" s="967"/>
      <c r="EBS76" s="967"/>
      <c r="EBT76" s="967"/>
      <c r="EBU76" s="967"/>
      <c r="EBV76" s="967"/>
      <c r="EBW76" s="967"/>
      <c r="EBX76" s="967"/>
      <c r="EBY76" s="967"/>
      <c r="EBZ76" s="967"/>
      <c r="ECA76" s="967"/>
      <c r="ECB76" s="967"/>
      <c r="ECC76" s="967"/>
      <c r="ECD76" s="967"/>
      <c r="ECE76" s="967"/>
      <c r="ECF76" s="967"/>
      <c r="ECG76" s="967"/>
      <c r="ECH76" s="967"/>
      <c r="ECI76" s="967"/>
      <c r="ECJ76" s="967"/>
      <c r="ECK76" s="967"/>
      <c r="ECL76" s="967"/>
      <c r="ECM76" s="967"/>
      <c r="ECN76" s="967"/>
      <c r="ECO76" s="967"/>
      <c r="ECP76" s="967"/>
      <c r="ECQ76" s="967"/>
      <c r="ECR76" s="967"/>
      <c r="ECS76" s="967"/>
      <c r="ECT76" s="967"/>
      <c r="ECU76" s="967"/>
      <c r="ECV76" s="967"/>
      <c r="ECW76" s="967"/>
      <c r="ECX76" s="967"/>
      <c r="ECY76" s="967"/>
      <c r="ECZ76" s="967"/>
      <c r="EDA76" s="967"/>
      <c r="EDB76" s="967"/>
      <c r="EDC76" s="967"/>
      <c r="EDD76" s="967"/>
      <c r="EDE76" s="967"/>
      <c r="EDF76" s="967"/>
      <c r="EDG76" s="967"/>
      <c r="EDH76" s="967"/>
      <c r="EDI76" s="967"/>
      <c r="EDJ76" s="967"/>
      <c r="EDK76" s="967"/>
      <c r="EDL76" s="967"/>
      <c r="EDM76" s="967"/>
      <c r="EDN76" s="967"/>
      <c r="EDO76" s="967"/>
      <c r="EDP76" s="967"/>
      <c r="EDQ76" s="967"/>
      <c r="EDR76" s="967"/>
      <c r="EDS76" s="967"/>
      <c r="EDT76" s="967"/>
      <c r="EDU76" s="967"/>
      <c r="EDV76" s="967"/>
      <c r="EDW76" s="967"/>
      <c r="EDX76" s="967"/>
      <c r="EDY76" s="967"/>
      <c r="EDZ76" s="967"/>
      <c r="EEA76" s="967"/>
      <c r="EEB76" s="967"/>
      <c r="EEC76" s="967"/>
      <c r="EED76" s="967"/>
      <c r="EEE76" s="967"/>
      <c r="EEF76" s="967"/>
      <c r="EEG76" s="967"/>
      <c r="EEH76" s="967"/>
      <c r="EEI76" s="967"/>
      <c r="EEJ76" s="967"/>
      <c r="EEK76" s="967"/>
      <c r="EEL76" s="967"/>
      <c r="EEM76" s="967"/>
      <c r="EEN76" s="967"/>
      <c r="EEO76" s="967"/>
      <c r="EEP76" s="967"/>
      <c r="EEQ76" s="967"/>
      <c r="EER76" s="967"/>
      <c r="EES76" s="967"/>
      <c r="EET76" s="967"/>
      <c r="EEU76" s="967"/>
      <c r="EEV76" s="967"/>
      <c r="EEW76" s="967"/>
      <c r="EEX76" s="967"/>
      <c r="EEY76" s="967"/>
      <c r="EEZ76" s="967"/>
      <c r="EFA76" s="967"/>
      <c r="EFB76" s="967"/>
      <c r="EFC76" s="967"/>
      <c r="EFD76" s="967"/>
      <c r="EFE76" s="967"/>
      <c r="EFF76" s="967"/>
      <c r="EFG76" s="967"/>
      <c r="EFH76" s="967"/>
      <c r="EFI76" s="967"/>
      <c r="EFJ76" s="967"/>
      <c r="EFK76" s="967"/>
      <c r="EFL76" s="967"/>
      <c r="EFM76" s="967"/>
      <c r="EFN76" s="967"/>
      <c r="EFO76" s="967"/>
      <c r="EFP76" s="967"/>
      <c r="EFQ76" s="967"/>
      <c r="EFR76" s="967"/>
      <c r="EFS76" s="967"/>
      <c r="EFT76" s="967"/>
      <c r="EFU76" s="967"/>
      <c r="EFV76" s="967"/>
      <c r="EFW76" s="967"/>
      <c r="EFX76" s="967"/>
      <c r="EFY76" s="967"/>
      <c r="EFZ76" s="967"/>
      <c r="EGA76" s="967"/>
      <c r="EGB76" s="967"/>
      <c r="EGC76" s="967"/>
      <c r="EGD76" s="967"/>
      <c r="EGE76" s="967"/>
      <c r="EGF76" s="967"/>
      <c r="EGG76" s="967"/>
      <c r="EGH76" s="967"/>
      <c r="EGI76" s="967"/>
      <c r="EGJ76" s="967"/>
      <c r="EGK76" s="967"/>
      <c r="EGL76" s="967"/>
      <c r="EGM76" s="967"/>
      <c r="EGN76" s="967"/>
      <c r="EGO76" s="967"/>
      <c r="EGP76" s="967"/>
      <c r="EGQ76" s="967"/>
      <c r="EGR76" s="967"/>
      <c r="EGS76" s="967"/>
      <c r="EGT76" s="967"/>
      <c r="EGU76" s="967"/>
      <c r="EGV76" s="967"/>
      <c r="EGW76" s="967"/>
      <c r="EGX76" s="967"/>
      <c r="EGY76" s="967"/>
      <c r="EGZ76" s="967"/>
      <c r="EHA76" s="967"/>
      <c r="EHB76" s="967"/>
      <c r="EHC76" s="967"/>
      <c r="EHD76" s="967"/>
      <c r="EHE76" s="967"/>
      <c r="EHF76" s="967"/>
      <c r="EHG76" s="967"/>
      <c r="EHH76" s="967"/>
      <c r="EHI76" s="967"/>
      <c r="EHJ76" s="967"/>
      <c r="EHK76" s="967"/>
      <c r="EHL76" s="967"/>
      <c r="EHM76" s="967"/>
      <c r="EHN76" s="967"/>
      <c r="EHO76" s="967"/>
      <c r="EHP76" s="967"/>
      <c r="EHQ76" s="967"/>
      <c r="EHR76" s="967"/>
      <c r="EHS76" s="967"/>
      <c r="EHT76" s="967"/>
      <c r="EHU76" s="967"/>
      <c r="EHV76" s="967"/>
      <c r="EHW76" s="967"/>
      <c r="EHX76" s="967"/>
      <c r="EHY76" s="967"/>
      <c r="EHZ76" s="967"/>
      <c r="EIA76" s="967"/>
      <c r="EIB76" s="967"/>
      <c r="EIC76" s="967"/>
      <c r="EID76" s="967"/>
      <c r="EIE76" s="967"/>
      <c r="EIF76" s="967"/>
      <c r="EIG76" s="967"/>
      <c r="EIH76" s="967"/>
      <c r="EII76" s="967"/>
      <c r="EIJ76" s="967"/>
      <c r="EIK76" s="967"/>
      <c r="EIL76" s="967"/>
      <c r="EIM76" s="967"/>
      <c r="EIN76" s="967"/>
      <c r="EIO76" s="967"/>
      <c r="EIP76" s="967"/>
      <c r="EIQ76" s="967"/>
      <c r="EIR76" s="967"/>
      <c r="EIS76" s="967"/>
      <c r="EIT76" s="967"/>
      <c r="EIU76" s="967"/>
      <c r="EIV76" s="967"/>
      <c r="EIW76" s="967"/>
      <c r="EIX76" s="967"/>
      <c r="EIY76" s="967"/>
      <c r="EIZ76" s="967"/>
      <c r="EJA76" s="967"/>
      <c r="EJB76" s="967"/>
      <c r="EJC76" s="967"/>
      <c r="EJD76" s="967"/>
      <c r="EJE76" s="967"/>
      <c r="EJF76" s="967"/>
      <c r="EJG76" s="967"/>
      <c r="EJH76" s="967"/>
      <c r="EJI76" s="967"/>
      <c r="EJJ76" s="967"/>
      <c r="EJK76" s="967"/>
      <c r="EJL76" s="967"/>
      <c r="EJM76" s="967"/>
      <c r="EJN76" s="967"/>
      <c r="EJO76" s="967"/>
      <c r="EJP76" s="967"/>
      <c r="EJQ76" s="967"/>
      <c r="EJR76" s="967"/>
      <c r="EJS76" s="967"/>
      <c r="EJT76" s="967"/>
      <c r="EJU76" s="967"/>
      <c r="EJV76" s="967"/>
      <c r="EJW76" s="967"/>
      <c r="EJX76" s="967"/>
      <c r="EJY76" s="967"/>
      <c r="EJZ76" s="967"/>
      <c r="EKA76" s="967"/>
      <c r="EKB76" s="967"/>
      <c r="EKC76" s="967"/>
      <c r="EKD76" s="967"/>
      <c r="EKE76" s="967"/>
      <c r="EKF76" s="967"/>
      <c r="EKG76" s="967"/>
      <c r="EKH76" s="967"/>
      <c r="EKI76" s="967"/>
      <c r="EKJ76" s="967"/>
      <c r="EKK76" s="967"/>
      <c r="EKL76" s="967"/>
      <c r="EKM76" s="967"/>
      <c r="EKN76" s="967"/>
      <c r="EKO76" s="967"/>
      <c r="EKP76" s="967"/>
      <c r="EKQ76" s="967"/>
      <c r="EKR76" s="967"/>
      <c r="EKS76" s="967"/>
      <c r="EKT76" s="967"/>
      <c r="EKU76" s="967"/>
      <c r="EKV76" s="967"/>
      <c r="EKW76" s="967"/>
      <c r="EKX76" s="967"/>
      <c r="EKY76" s="967"/>
      <c r="EKZ76" s="967"/>
      <c r="ELA76" s="967"/>
      <c r="ELB76" s="967"/>
      <c r="ELC76" s="967"/>
      <c r="ELD76" s="967"/>
      <c r="ELE76" s="967"/>
      <c r="ELF76" s="967"/>
      <c r="ELG76" s="967"/>
      <c r="ELH76" s="967"/>
      <c r="ELI76" s="967"/>
      <c r="ELJ76" s="967"/>
      <c r="ELK76" s="967"/>
      <c r="ELL76" s="967"/>
      <c r="ELM76" s="967"/>
      <c r="ELN76" s="967"/>
      <c r="ELO76" s="967"/>
      <c r="ELP76" s="967"/>
      <c r="ELQ76" s="967"/>
      <c r="ELR76" s="967"/>
      <c r="ELS76" s="967"/>
      <c r="ELT76" s="967"/>
      <c r="ELU76" s="967"/>
      <c r="ELV76" s="967"/>
      <c r="ELW76" s="967"/>
      <c r="ELX76" s="967"/>
      <c r="ELY76" s="967"/>
      <c r="ELZ76" s="967"/>
      <c r="EMA76" s="967"/>
      <c r="EMB76" s="967"/>
      <c r="EMC76" s="967"/>
      <c r="EMD76" s="967"/>
      <c r="EME76" s="967"/>
      <c r="EMF76" s="967"/>
      <c r="EMG76" s="967"/>
      <c r="EMH76" s="967"/>
      <c r="EMI76" s="967"/>
      <c r="EMJ76" s="967"/>
      <c r="EMK76" s="967"/>
      <c r="EML76" s="967"/>
      <c r="EMM76" s="967"/>
      <c r="EMN76" s="967"/>
      <c r="EMO76" s="967"/>
      <c r="EMP76" s="967"/>
      <c r="EMQ76" s="967"/>
      <c r="EMR76" s="967"/>
      <c r="EMS76" s="967"/>
      <c r="EMT76" s="967"/>
      <c r="EMU76" s="967"/>
      <c r="EMV76" s="967"/>
      <c r="EMW76" s="967"/>
      <c r="EMX76" s="967"/>
      <c r="EMY76" s="967"/>
      <c r="EMZ76" s="967"/>
      <c r="ENA76" s="967"/>
      <c r="ENB76" s="967"/>
      <c r="ENC76" s="967"/>
      <c r="END76" s="967"/>
      <c r="ENE76" s="967"/>
      <c r="ENF76" s="967"/>
      <c r="ENG76" s="967"/>
      <c r="ENH76" s="967"/>
      <c r="ENI76" s="967"/>
      <c r="ENJ76" s="967"/>
      <c r="ENK76" s="967"/>
      <c r="ENL76" s="967"/>
      <c r="ENM76" s="967"/>
      <c r="ENN76" s="967"/>
      <c r="ENO76" s="967"/>
      <c r="ENP76" s="967"/>
      <c r="ENQ76" s="967"/>
      <c r="ENR76" s="967"/>
      <c r="ENS76" s="967"/>
      <c r="ENT76" s="967"/>
      <c r="ENU76" s="967"/>
      <c r="ENV76" s="967"/>
      <c r="ENW76" s="967"/>
      <c r="ENX76" s="967"/>
      <c r="ENY76" s="967"/>
      <c r="ENZ76" s="967"/>
      <c r="EOA76" s="967"/>
      <c r="EOB76" s="967"/>
      <c r="EOC76" s="967"/>
      <c r="EOD76" s="967"/>
      <c r="EOE76" s="967"/>
      <c r="EOF76" s="967"/>
      <c r="EOG76" s="967"/>
      <c r="EOH76" s="967"/>
      <c r="EOI76" s="967"/>
      <c r="EOJ76" s="967"/>
      <c r="EOK76" s="967"/>
      <c r="EOL76" s="967"/>
      <c r="EOM76" s="967"/>
      <c r="EON76" s="967"/>
      <c r="EOO76" s="967"/>
      <c r="EOP76" s="967"/>
      <c r="EOQ76" s="967"/>
      <c r="EOR76" s="967"/>
      <c r="EOS76" s="967"/>
      <c r="EOT76" s="967"/>
      <c r="EOU76" s="967"/>
      <c r="EOV76" s="967"/>
      <c r="EOW76" s="967"/>
      <c r="EOX76" s="967"/>
      <c r="EOY76" s="967"/>
      <c r="EOZ76" s="967"/>
      <c r="EPA76" s="967"/>
      <c r="EPB76" s="967"/>
      <c r="EPC76" s="967"/>
      <c r="EPD76" s="967"/>
      <c r="EPE76" s="967"/>
      <c r="EPF76" s="967"/>
      <c r="EPG76" s="967"/>
      <c r="EPH76" s="967"/>
      <c r="EPI76" s="967"/>
      <c r="EPJ76" s="967"/>
      <c r="EPK76" s="967"/>
      <c r="EPL76" s="967"/>
      <c r="EPM76" s="967"/>
      <c r="EPN76" s="967"/>
      <c r="EPO76" s="967"/>
      <c r="EPP76" s="967"/>
      <c r="EPQ76" s="967"/>
      <c r="EPR76" s="967"/>
      <c r="EPS76" s="967"/>
      <c r="EPT76" s="967"/>
      <c r="EPU76" s="967"/>
      <c r="EPV76" s="967"/>
      <c r="EPW76" s="967"/>
      <c r="EPX76" s="967"/>
      <c r="EPY76" s="967"/>
      <c r="EPZ76" s="967"/>
      <c r="EQA76" s="967"/>
      <c r="EQB76" s="967"/>
      <c r="EQC76" s="967"/>
      <c r="EQD76" s="967"/>
      <c r="EQE76" s="967"/>
      <c r="EQF76" s="967"/>
      <c r="EQG76" s="967"/>
      <c r="EQH76" s="967"/>
      <c r="EQI76" s="967"/>
      <c r="EQJ76" s="967"/>
      <c r="EQK76" s="967"/>
      <c r="EQL76" s="967"/>
      <c r="EQM76" s="967"/>
      <c r="EQN76" s="967"/>
      <c r="EQO76" s="967"/>
      <c r="EQP76" s="967"/>
      <c r="EQQ76" s="967"/>
      <c r="EQR76" s="967"/>
      <c r="EQS76" s="967"/>
      <c r="EQT76" s="967"/>
      <c r="EQU76" s="967"/>
      <c r="EQV76" s="967"/>
      <c r="EQW76" s="967"/>
      <c r="EQX76" s="967"/>
      <c r="EQY76" s="967"/>
      <c r="EQZ76" s="967"/>
      <c r="ERA76" s="967"/>
      <c r="ERB76" s="967"/>
      <c r="ERC76" s="967"/>
      <c r="ERD76" s="967"/>
      <c r="ERE76" s="967"/>
      <c r="ERF76" s="967"/>
      <c r="ERG76" s="967"/>
      <c r="ERH76" s="967"/>
      <c r="ERI76" s="967"/>
      <c r="ERJ76" s="967"/>
      <c r="ERK76" s="967"/>
      <c r="ERL76" s="967"/>
      <c r="ERM76" s="967"/>
      <c r="ERN76" s="967"/>
      <c r="ERO76" s="967"/>
      <c r="ERP76" s="967"/>
      <c r="ERQ76" s="967"/>
      <c r="ERR76" s="967"/>
      <c r="ERS76" s="967"/>
      <c r="ERT76" s="967"/>
      <c r="ERU76" s="967"/>
      <c r="ERV76" s="967"/>
      <c r="ERW76" s="967"/>
      <c r="ERX76" s="967"/>
      <c r="ERY76" s="967"/>
      <c r="ERZ76" s="967"/>
      <c r="ESA76" s="967"/>
      <c r="ESB76" s="967"/>
      <c r="ESC76" s="967"/>
      <c r="ESD76" s="967"/>
      <c r="ESE76" s="967"/>
      <c r="ESF76" s="967"/>
      <c r="ESG76" s="967"/>
      <c r="ESH76" s="967"/>
      <c r="ESI76" s="967"/>
      <c r="ESJ76" s="967"/>
      <c r="ESK76" s="967"/>
      <c r="ESL76" s="967"/>
      <c r="ESM76" s="967"/>
      <c r="ESN76" s="967"/>
      <c r="ESO76" s="967"/>
      <c r="ESP76" s="967"/>
      <c r="ESQ76" s="967"/>
      <c r="ESR76" s="967"/>
      <c r="ESS76" s="967"/>
      <c r="EST76" s="967"/>
      <c r="ESU76" s="967"/>
      <c r="ESV76" s="967"/>
      <c r="ESW76" s="967"/>
      <c r="ESX76" s="967"/>
      <c r="ESY76" s="967"/>
      <c r="ESZ76" s="967"/>
      <c r="ETA76" s="967"/>
      <c r="ETB76" s="967"/>
      <c r="ETC76" s="967"/>
      <c r="ETD76" s="967"/>
      <c r="ETE76" s="967"/>
      <c r="ETF76" s="967"/>
      <c r="ETG76" s="967"/>
      <c r="ETH76" s="967"/>
      <c r="ETI76" s="967"/>
      <c r="ETJ76" s="967"/>
      <c r="ETK76" s="967"/>
      <c r="ETL76" s="967"/>
      <c r="ETM76" s="967"/>
      <c r="ETN76" s="967"/>
      <c r="ETO76" s="967"/>
      <c r="ETP76" s="967"/>
      <c r="ETQ76" s="967"/>
      <c r="ETR76" s="967"/>
      <c r="ETS76" s="967"/>
      <c r="ETT76" s="967"/>
      <c r="ETU76" s="967"/>
      <c r="ETV76" s="967"/>
      <c r="ETW76" s="967"/>
      <c r="ETX76" s="967"/>
      <c r="ETY76" s="967"/>
      <c r="ETZ76" s="967"/>
      <c r="EUA76" s="967"/>
      <c r="EUB76" s="967"/>
      <c r="EUC76" s="967"/>
      <c r="EUD76" s="967"/>
      <c r="EUE76" s="967"/>
      <c r="EUF76" s="967"/>
      <c r="EUG76" s="967"/>
      <c r="EUH76" s="967"/>
      <c r="EUI76" s="967"/>
      <c r="EUJ76" s="967"/>
      <c r="EUK76" s="967"/>
      <c r="EUL76" s="967"/>
      <c r="EUM76" s="967"/>
      <c r="EUN76" s="967"/>
      <c r="EUO76" s="967"/>
      <c r="EUP76" s="967"/>
      <c r="EUQ76" s="967"/>
      <c r="EUR76" s="967"/>
      <c r="EUS76" s="967"/>
      <c r="EUT76" s="967"/>
      <c r="EUU76" s="967"/>
      <c r="EUV76" s="967"/>
      <c r="EUW76" s="967"/>
      <c r="EUX76" s="967"/>
      <c r="EUY76" s="967"/>
      <c r="EUZ76" s="967"/>
      <c r="EVA76" s="967"/>
      <c r="EVB76" s="967"/>
      <c r="EVC76" s="967"/>
      <c r="EVD76" s="967"/>
      <c r="EVE76" s="967"/>
      <c r="EVF76" s="967"/>
      <c r="EVG76" s="967"/>
      <c r="EVH76" s="967"/>
      <c r="EVI76" s="967"/>
      <c r="EVJ76" s="967"/>
      <c r="EVK76" s="967"/>
      <c r="EVL76" s="967"/>
      <c r="EVM76" s="967"/>
      <c r="EVN76" s="967"/>
      <c r="EVO76" s="967"/>
      <c r="EVP76" s="967"/>
      <c r="EVQ76" s="967"/>
      <c r="EVR76" s="967"/>
      <c r="EVS76" s="967"/>
      <c r="EVT76" s="967"/>
      <c r="EVU76" s="967"/>
      <c r="EVV76" s="967"/>
      <c r="EVW76" s="967"/>
      <c r="EVX76" s="967"/>
      <c r="EVY76" s="967"/>
      <c r="EVZ76" s="967"/>
      <c r="EWA76" s="967"/>
      <c r="EWB76" s="967"/>
      <c r="EWC76" s="967"/>
      <c r="EWD76" s="967"/>
      <c r="EWE76" s="967"/>
      <c r="EWF76" s="967"/>
      <c r="EWG76" s="967"/>
      <c r="EWH76" s="967"/>
      <c r="EWI76" s="967"/>
      <c r="EWJ76" s="967"/>
      <c r="EWK76" s="967"/>
      <c r="EWL76" s="967"/>
      <c r="EWM76" s="967"/>
      <c r="EWN76" s="967"/>
      <c r="EWO76" s="967"/>
      <c r="EWP76" s="967"/>
      <c r="EWQ76" s="967"/>
      <c r="EWR76" s="967"/>
      <c r="EWS76" s="967"/>
      <c r="EWT76" s="967"/>
      <c r="EWU76" s="967"/>
      <c r="EWV76" s="967"/>
      <c r="EWW76" s="967"/>
      <c r="EWX76" s="967"/>
      <c r="EWY76" s="967"/>
      <c r="EWZ76" s="967"/>
      <c r="EXA76" s="967"/>
      <c r="EXB76" s="967"/>
      <c r="EXC76" s="967"/>
      <c r="EXD76" s="967"/>
      <c r="EXE76" s="967"/>
      <c r="EXF76" s="967"/>
      <c r="EXG76" s="967"/>
      <c r="EXH76" s="967"/>
      <c r="EXI76" s="967"/>
      <c r="EXJ76" s="967"/>
      <c r="EXK76" s="967"/>
      <c r="EXL76" s="967"/>
      <c r="EXM76" s="967"/>
      <c r="EXN76" s="967"/>
      <c r="EXO76" s="967"/>
      <c r="EXP76" s="967"/>
      <c r="EXQ76" s="967"/>
      <c r="EXR76" s="967"/>
      <c r="EXS76" s="967"/>
      <c r="EXT76" s="967"/>
      <c r="EXU76" s="967"/>
      <c r="EXV76" s="967"/>
      <c r="EXW76" s="967"/>
      <c r="EXX76" s="967"/>
      <c r="EXY76" s="967"/>
      <c r="EXZ76" s="967"/>
      <c r="EYA76" s="967"/>
      <c r="EYB76" s="967"/>
      <c r="EYC76" s="967"/>
      <c r="EYD76" s="967"/>
      <c r="EYE76" s="967"/>
      <c r="EYF76" s="967"/>
      <c r="EYG76" s="967"/>
      <c r="EYH76" s="967"/>
      <c r="EYI76" s="967"/>
      <c r="EYJ76" s="967"/>
      <c r="EYK76" s="967"/>
      <c r="EYL76" s="967"/>
      <c r="EYM76" s="967"/>
      <c r="EYN76" s="967"/>
      <c r="EYO76" s="967"/>
      <c r="EYP76" s="967"/>
      <c r="EYQ76" s="967"/>
      <c r="EYR76" s="967"/>
      <c r="EYS76" s="967"/>
      <c r="EYT76" s="967"/>
      <c r="EYU76" s="967"/>
      <c r="EYV76" s="967"/>
      <c r="EYW76" s="967"/>
      <c r="EYX76" s="967"/>
      <c r="EYY76" s="967"/>
      <c r="EYZ76" s="967"/>
      <c r="EZA76" s="967"/>
      <c r="EZB76" s="967"/>
      <c r="EZC76" s="967"/>
      <c r="EZD76" s="967"/>
      <c r="EZE76" s="967"/>
      <c r="EZF76" s="967"/>
      <c r="EZG76" s="967"/>
      <c r="EZH76" s="967"/>
      <c r="EZI76" s="967"/>
      <c r="EZJ76" s="967"/>
      <c r="EZK76" s="967"/>
      <c r="EZL76" s="967"/>
      <c r="EZM76" s="967"/>
      <c r="EZN76" s="967"/>
      <c r="EZO76" s="967"/>
      <c r="EZP76" s="967"/>
      <c r="EZQ76" s="967"/>
      <c r="EZR76" s="967"/>
      <c r="EZS76" s="967"/>
      <c r="EZT76" s="967"/>
      <c r="EZU76" s="967"/>
      <c r="EZV76" s="967"/>
      <c r="EZW76" s="967"/>
      <c r="EZX76" s="967"/>
      <c r="EZY76" s="967"/>
      <c r="EZZ76" s="967"/>
      <c r="FAA76" s="967"/>
      <c r="FAB76" s="967"/>
      <c r="FAC76" s="967"/>
      <c r="FAD76" s="967"/>
      <c r="FAE76" s="967"/>
      <c r="FAF76" s="967"/>
      <c r="FAG76" s="967"/>
      <c r="FAH76" s="967"/>
      <c r="FAI76" s="967"/>
      <c r="FAJ76" s="967"/>
      <c r="FAK76" s="967"/>
      <c r="FAL76" s="967"/>
      <c r="FAM76" s="967"/>
      <c r="FAN76" s="967"/>
      <c r="FAO76" s="967"/>
      <c r="FAP76" s="967"/>
      <c r="FAQ76" s="967"/>
      <c r="FAR76" s="967"/>
      <c r="FAS76" s="967"/>
      <c r="FAT76" s="967"/>
      <c r="FAU76" s="967"/>
      <c r="FAV76" s="967"/>
      <c r="FAW76" s="967"/>
      <c r="FAX76" s="967"/>
      <c r="FAY76" s="967"/>
      <c r="FAZ76" s="967"/>
      <c r="FBA76" s="967"/>
      <c r="FBB76" s="967"/>
      <c r="FBC76" s="967"/>
      <c r="FBD76" s="967"/>
      <c r="FBE76" s="967"/>
      <c r="FBF76" s="967"/>
      <c r="FBG76" s="967"/>
      <c r="FBH76" s="967"/>
      <c r="FBI76" s="967"/>
      <c r="FBJ76" s="967"/>
      <c r="FBK76" s="967"/>
      <c r="FBL76" s="967"/>
      <c r="FBM76" s="967"/>
      <c r="FBN76" s="967"/>
      <c r="FBO76" s="967"/>
      <c r="FBP76" s="967"/>
      <c r="FBQ76" s="967"/>
      <c r="FBR76" s="967"/>
      <c r="FBS76" s="967"/>
      <c r="FBT76" s="967"/>
      <c r="FBU76" s="967"/>
      <c r="FBV76" s="967"/>
      <c r="FBW76" s="967"/>
      <c r="FBX76" s="967"/>
      <c r="FBY76" s="967"/>
      <c r="FBZ76" s="967"/>
      <c r="FCA76" s="967"/>
      <c r="FCB76" s="967"/>
      <c r="FCC76" s="967"/>
      <c r="FCD76" s="967"/>
      <c r="FCE76" s="967"/>
      <c r="FCF76" s="967"/>
      <c r="FCG76" s="967"/>
      <c r="FCH76" s="967"/>
      <c r="FCI76" s="967"/>
      <c r="FCJ76" s="967"/>
      <c r="FCK76" s="967"/>
      <c r="FCL76" s="967"/>
      <c r="FCM76" s="967"/>
      <c r="FCN76" s="967"/>
      <c r="FCO76" s="967"/>
      <c r="FCP76" s="967"/>
      <c r="FCQ76" s="967"/>
      <c r="FCR76" s="967"/>
      <c r="FCS76" s="967"/>
      <c r="FCT76" s="967"/>
      <c r="FCU76" s="967"/>
      <c r="FCV76" s="967"/>
      <c r="FCW76" s="967"/>
      <c r="FCX76" s="967"/>
      <c r="FCY76" s="967"/>
      <c r="FCZ76" s="967"/>
      <c r="FDA76" s="967"/>
      <c r="FDB76" s="967"/>
      <c r="FDC76" s="967"/>
      <c r="FDD76" s="967"/>
      <c r="FDE76" s="967"/>
      <c r="FDF76" s="967"/>
      <c r="FDG76" s="967"/>
      <c r="FDH76" s="967"/>
      <c r="FDI76" s="967"/>
      <c r="FDJ76" s="967"/>
      <c r="FDK76" s="967"/>
      <c r="FDL76" s="967"/>
      <c r="FDM76" s="967"/>
      <c r="FDN76" s="967"/>
      <c r="FDO76" s="967"/>
      <c r="FDP76" s="967"/>
      <c r="FDQ76" s="967"/>
      <c r="FDR76" s="967"/>
      <c r="FDS76" s="967"/>
      <c r="FDT76" s="967"/>
      <c r="FDU76" s="967"/>
      <c r="FDV76" s="967"/>
      <c r="FDW76" s="967"/>
      <c r="FDX76" s="967"/>
      <c r="FDY76" s="967"/>
      <c r="FDZ76" s="967"/>
      <c r="FEA76" s="967"/>
      <c r="FEB76" s="967"/>
      <c r="FEC76" s="967"/>
      <c r="FED76" s="967"/>
      <c r="FEE76" s="967"/>
      <c r="FEF76" s="967"/>
      <c r="FEG76" s="967"/>
      <c r="FEH76" s="967"/>
      <c r="FEI76" s="967"/>
      <c r="FEJ76" s="967"/>
      <c r="FEK76" s="967"/>
      <c r="FEL76" s="967"/>
      <c r="FEM76" s="967"/>
      <c r="FEN76" s="967"/>
      <c r="FEO76" s="967"/>
      <c r="FEP76" s="967"/>
      <c r="FEQ76" s="967"/>
      <c r="FER76" s="967"/>
      <c r="FES76" s="967"/>
      <c r="FET76" s="967"/>
      <c r="FEU76" s="967"/>
      <c r="FEV76" s="967"/>
      <c r="FEW76" s="967"/>
      <c r="FEX76" s="967"/>
      <c r="FEY76" s="967"/>
      <c r="FEZ76" s="967"/>
      <c r="FFA76" s="967"/>
      <c r="FFB76" s="967"/>
      <c r="FFC76" s="967"/>
      <c r="FFD76" s="967"/>
      <c r="FFE76" s="967"/>
      <c r="FFF76" s="967"/>
      <c r="FFG76" s="967"/>
      <c r="FFH76" s="967"/>
      <c r="FFI76" s="967"/>
      <c r="FFJ76" s="967"/>
      <c r="FFK76" s="967"/>
      <c r="FFL76" s="967"/>
      <c r="FFM76" s="967"/>
      <c r="FFN76" s="967"/>
      <c r="FFO76" s="967"/>
      <c r="FFP76" s="967"/>
      <c r="FFQ76" s="967"/>
      <c r="FFR76" s="967"/>
      <c r="FFS76" s="967"/>
      <c r="FFT76" s="967"/>
      <c r="FFU76" s="967"/>
      <c r="FFV76" s="967"/>
      <c r="FFW76" s="967"/>
      <c r="FFX76" s="967"/>
      <c r="FFY76" s="967"/>
      <c r="FFZ76" s="967"/>
      <c r="FGA76" s="967"/>
      <c r="FGB76" s="967"/>
      <c r="FGC76" s="967"/>
      <c r="FGD76" s="967"/>
      <c r="FGE76" s="967"/>
      <c r="FGF76" s="967"/>
      <c r="FGG76" s="967"/>
      <c r="FGH76" s="967"/>
      <c r="FGI76" s="967"/>
      <c r="FGJ76" s="967"/>
      <c r="FGK76" s="967"/>
      <c r="FGL76" s="967"/>
      <c r="FGM76" s="967"/>
      <c r="FGN76" s="967"/>
      <c r="FGO76" s="967"/>
      <c r="FGP76" s="967"/>
      <c r="FGQ76" s="967"/>
      <c r="FGR76" s="967"/>
      <c r="FGS76" s="967"/>
      <c r="FGT76" s="967"/>
      <c r="FGU76" s="967"/>
      <c r="FGV76" s="967"/>
      <c r="FGW76" s="967"/>
      <c r="FGX76" s="967"/>
      <c r="FGY76" s="967"/>
      <c r="FGZ76" s="967"/>
      <c r="FHA76" s="967"/>
      <c r="FHB76" s="967"/>
      <c r="FHC76" s="967"/>
      <c r="FHD76" s="967"/>
      <c r="FHE76" s="967"/>
      <c r="FHF76" s="967"/>
      <c r="FHG76" s="967"/>
      <c r="FHH76" s="967"/>
      <c r="FHI76" s="967"/>
      <c r="FHJ76" s="967"/>
      <c r="FHK76" s="967"/>
      <c r="FHL76" s="967"/>
      <c r="FHM76" s="967"/>
      <c r="FHN76" s="967"/>
      <c r="FHO76" s="967"/>
      <c r="FHP76" s="967"/>
      <c r="FHQ76" s="967"/>
      <c r="FHR76" s="967"/>
      <c r="FHS76" s="967"/>
      <c r="FHT76" s="967"/>
      <c r="FHU76" s="967"/>
      <c r="FHV76" s="967"/>
      <c r="FHW76" s="967"/>
      <c r="FHX76" s="967"/>
      <c r="FHY76" s="967"/>
      <c r="FHZ76" s="967"/>
      <c r="FIA76" s="967"/>
      <c r="FIB76" s="967"/>
      <c r="FIC76" s="967"/>
      <c r="FID76" s="967"/>
      <c r="FIE76" s="967"/>
      <c r="FIF76" s="967"/>
      <c r="FIG76" s="967"/>
      <c r="FIH76" s="967"/>
      <c r="FII76" s="967"/>
      <c r="FIJ76" s="967"/>
      <c r="FIK76" s="967"/>
      <c r="FIL76" s="967"/>
      <c r="FIM76" s="967"/>
      <c r="FIN76" s="967"/>
      <c r="FIO76" s="967"/>
      <c r="FIP76" s="967"/>
      <c r="FIQ76" s="967"/>
      <c r="FIR76" s="967"/>
      <c r="FIS76" s="967"/>
      <c r="FIT76" s="967"/>
      <c r="FIU76" s="967"/>
      <c r="FIV76" s="967"/>
      <c r="FIW76" s="967"/>
      <c r="FIX76" s="967"/>
      <c r="FIY76" s="967"/>
      <c r="FIZ76" s="967"/>
      <c r="FJA76" s="967"/>
      <c r="FJB76" s="967"/>
      <c r="FJC76" s="967"/>
      <c r="FJD76" s="967"/>
      <c r="FJE76" s="967"/>
      <c r="FJF76" s="967"/>
      <c r="FJG76" s="967"/>
      <c r="FJH76" s="967"/>
      <c r="FJI76" s="967"/>
      <c r="FJJ76" s="967"/>
      <c r="FJK76" s="967"/>
      <c r="FJL76" s="967"/>
      <c r="FJM76" s="967"/>
      <c r="FJN76" s="967"/>
      <c r="FJO76" s="967"/>
      <c r="FJP76" s="967"/>
      <c r="FJQ76" s="967"/>
      <c r="FJR76" s="967"/>
      <c r="FJS76" s="967"/>
      <c r="FJT76" s="967"/>
      <c r="FJU76" s="967"/>
      <c r="FJV76" s="967"/>
      <c r="FJW76" s="967"/>
      <c r="FJX76" s="967"/>
      <c r="FJY76" s="967"/>
      <c r="FJZ76" s="967"/>
      <c r="FKA76" s="967"/>
      <c r="FKB76" s="967"/>
      <c r="FKC76" s="967"/>
      <c r="FKD76" s="967"/>
      <c r="FKE76" s="967"/>
      <c r="FKF76" s="967"/>
      <c r="FKG76" s="967"/>
      <c r="FKH76" s="967"/>
      <c r="FKI76" s="967"/>
      <c r="FKJ76" s="967"/>
      <c r="FKK76" s="967"/>
      <c r="FKL76" s="967"/>
      <c r="FKM76" s="967"/>
      <c r="FKN76" s="967"/>
      <c r="FKO76" s="967"/>
      <c r="FKP76" s="967"/>
      <c r="FKQ76" s="967"/>
      <c r="FKR76" s="967"/>
      <c r="FKS76" s="967"/>
      <c r="FKT76" s="967"/>
      <c r="FKU76" s="967"/>
      <c r="FKV76" s="967"/>
      <c r="FKW76" s="967"/>
      <c r="FKX76" s="967"/>
      <c r="FKY76" s="967"/>
      <c r="FKZ76" s="967"/>
      <c r="FLA76" s="967"/>
      <c r="FLB76" s="967"/>
      <c r="FLC76" s="967"/>
      <c r="FLD76" s="967"/>
      <c r="FLE76" s="967"/>
      <c r="FLF76" s="967"/>
      <c r="FLG76" s="967"/>
      <c r="FLH76" s="967"/>
      <c r="FLI76" s="967"/>
      <c r="FLJ76" s="967"/>
      <c r="FLK76" s="967"/>
      <c r="FLL76" s="967"/>
      <c r="FLM76" s="967"/>
      <c r="FLN76" s="967"/>
      <c r="FLO76" s="967"/>
      <c r="FLP76" s="967"/>
      <c r="FLQ76" s="967"/>
      <c r="FLR76" s="967"/>
      <c r="FLS76" s="967"/>
      <c r="FLT76" s="967"/>
      <c r="FLU76" s="967"/>
      <c r="FLV76" s="967"/>
      <c r="FLW76" s="967"/>
      <c r="FLX76" s="967"/>
      <c r="FLY76" s="967"/>
      <c r="FLZ76" s="967"/>
      <c r="FMA76" s="967"/>
      <c r="FMB76" s="967"/>
      <c r="FMC76" s="967"/>
      <c r="FMD76" s="967"/>
      <c r="FME76" s="967"/>
      <c r="FMF76" s="967"/>
      <c r="FMG76" s="967"/>
      <c r="FMH76" s="967"/>
      <c r="FMI76" s="967"/>
      <c r="FMJ76" s="967"/>
      <c r="FMK76" s="967"/>
      <c r="FML76" s="967"/>
      <c r="FMM76" s="967"/>
      <c r="FMN76" s="967"/>
      <c r="FMO76" s="967"/>
      <c r="FMP76" s="967"/>
      <c r="FMQ76" s="967"/>
      <c r="FMR76" s="967"/>
      <c r="FMS76" s="967"/>
      <c r="FMT76" s="967"/>
      <c r="FMU76" s="967"/>
      <c r="FMV76" s="967"/>
      <c r="FMW76" s="967"/>
      <c r="FMX76" s="967"/>
      <c r="FMY76" s="967"/>
      <c r="FMZ76" s="967"/>
      <c r="FNA76" s="967"/>
      <c r="FNB76" s="967"/>
      <c r="FNC76" s="967"/>
      <c r="FND76" s="967"/>
      <c r="FNE76" s="967"/>
      <c r="FNF76" s="967"/>
      <c r="FNG76" s="967"/>
      <c r="FNH76" s="967"/>
      <c r="FNI76" s="967"/>
      <c r="FNJ76" s="967"/>
      <c r="FNK76" s="967"/>
      <c r="FNL76" s="967"/>
      <c r="FNM76" s="967"/>
      <c r="FNN76" s="967"/>
      <c r="FNO76" s="967"/>
      <c r="FNP76" s="967"/>
      <c r="FNQ76" s="967"/>
      <c r="FNR76" s="967"/>
      <c r="FNS76" s="967"/>
      <c r="FNT76" s="967"/>
      <c r="FNU76" s="967"/>
      <c r="FNV76" s="967"/>
      <c r="FNW76" s="967"/>
      <c r="FNX76" s="967"/>
      <c r="FNY76" s="967"/>
      <c r="FNZ76" s="967"/>
      <c r="FOA76" s="967"/>
      <c r="FOB76" s="967"/>
      <c r="FOC76" s="967"/>
      <c r="FOD76" s="967"/>
      <c r="FOE76" s="967"/>
      <c r="FOF76" s="967"/>
      <c r="FOG76" s="967"/>
      <c r="FOH76" s="967"/>
      <c r="FOI76" s="967"/>
      <c r="FOJ76" s="967"/>
      <c r="FOK76" s="967"/>
      <c r="FOL76" s="967"/>
      <c r="FOM76" s="967"/>
      <c r="FON76" s="967"/>
      <c r="FOO76" s="967"/>
      <c r="FOP76" s="967"/>
      <c r="FOQ76" s="967"/>
      <c r="FOR76" s="967"/>
      <c r="FOS76" s="967"/>
      <c r="FOT76" s="967"/>
      <c r="FOU76" s="967"/>
      <c r="FOV76" s="967"/>
      <c r="FOW76" s="967"/>
      <c r="FOX76" s="967"/>
      <c r="FOY76" s="967"/>
      <c r="FOZ76" s="967"/>
      <c r="FPA76" s="967"/>
      <c r="FPB76" s="967"/>
      <c r="FPC76" s="967"/>
      <c r="FPD76" s="967"/>
      <c r="FPE76" s="967"/>
      <c r="FPF76" s="967"/>
      <c r="FPG76" s="967"/>
      <c r="FPH76" s="967"/>
      <c r="FPI76" s="967"/>
      <c r="FPJ76" s="967"/>
      <c r="FPK76" s="967"/>
      <c r="FPL76" s="967"/>
      <c r="FPM76" s="967"/>
      <c r="FPN76" s="967"/>
      <c r="FPO76" s="967"/>
      <c r="FPP76" s="967"/>
      <c r="FPQ76" s="967"/>
      <c r="FPR76" s="967"/>
      <c r="FPS76" s="967"/>
      <c r="FPT76" s="967"/>
      <c r="FPU76" s="967"/>
      <c r="FPV76" s="967"/>
      <c r="FPW76" s="967"/>
      <c r="FPX76" s="967"/>
      <c r="FPY76" s="967"/>
      <c r="FPZ76" s="967"/>
      <c r="FQA76" s="967"/>
      <c r="FQB76" s="967"/>
      <c r="FQC76" s="967"/>
      <c r="FQD76" s="967"/>
      <c r="FQE76" s="967"/>
      <c r="FQF76" s="967"/>
      <c r="FQG76" s="967"/>
      <c r="FQH76" s="967"/>
      <c r="FQI76" s="967"/>
      <c r="FQJ76" s="967"/>
      <c r="FQK76" s="967"/>
      <c r="FQL76" s="967"/>
      <c r="FQM76" s="967"/>
      <c r="FQN76" s="967"/>
      <c r="FQO76" s="967"/>
      <c r="FQP76" s="967"/>
      <c r="FQQ76" s="967"/>
      <c r="FQR76" s="967"/>
      <c r="FQS76" s="967"/>
      <c r="FQT76" s="967"/>
      <c r="FQU76" s="967"/>
      <c r="FQV76" s="967"/>
      <c r="FQW76" s="967"/>
      <c r="FQX76" s="967"/>
      <c r="FQY76" s="967"/>
      <c r="FQZ76" s="967"/>
      <c r="FRA76" s="967"/>
      <c r="FRB76" s="967"/>
      <c r="FRC76" s="967"/>
      <c r="FRD76" s="967"/>
      <c r="FRE76" s="967"/>
      <c r="FRF76" s="967"/>
      <c r="FRG76" s="967"/>
      <c r="FRH76" s="967"/>
      <c r="FRI76" s="967"/>
      <c r="FRJ76" s="967"/>
      <c r="FRK76" s="967"/>
      <c r="FRL76" s="967"/>
      <c r="FRM76" s="967"/>
      <c r="FRN76" s="967"/>
      <c r="FRO76" s="967"/>
      <c r="FRP76" s="967"/>
      <c r="FRQ76" s="967"/>
      <c r="FRR76" s="967"/>
      <c r="FRS76" s="967"/>
      <c r="FRT76" s="967"/>
      <c r="FRU76" s="967"/>
      <c r="FRV76" s="967"/>
      <c r="FRW76" s="967"/>
      <c r="FRX76" s="967"/>
      <c r="FRY76" s="967"/>
      <c r="FRZ76" s="967"/>
      <c r="FSA76" s="967"/>
      <c r="FSB76" s="967"/>
      <c r="FSC76" s="967"/>
      <c r="FSD76" s="967"/>
      <c r="FSE76" s="967"/>
      <c r="FSF76" s="967"/>
      <c r="FSG76" s="967"/>
      <c r="FSH76" s="967"/>
      <c r="FSI76" s="967"/>
      <c r="FSJ76" s="967"/>
      <c r="FSK76" s="967"/>
      <c r="FSL76" s="967"/>
      <c r="FSM76" s="967"/>
      <c r="FSN76" s="967"/>
      <c r="FSO76" s="967"/>
      <c r="FSP76" s="967"/>
      <c r="FSQ76" s="967"/>
      <c r="FSR76" s="967"/>
      <c r="FSS76" s="967"/>
      <c r="FST76" s="967"/>
      <c r="FSU76" s="967"/>
      <c r="FSV76" s="967"/>
      <c r="FSW76" s="967"/>
      <c r="FSX76" s="967"/>
      <c r="FSY76" s="967"/>
      <c r="FSZ76" s="967"/>
      <c r="FTA76" s="967"/>
      <c r="FTB76" s="967"/>
      <c r="FTC76" s="967"/>
      <c r="FTD76" s="967"/>
      <c r="FTE76" s="967"/>
      <c r="FTF76" s="967"/>
      <c r="FTG76" s="967"/>
      <c r="FTH76" s="967"/>
      <c r="FTI76" s="967"/>
      <c r="FTJ76" s="967"/>
      <c r="FTK76" s="967"/>
      <c r="FTL76" s="967"/>
      <c r="FTM76" s="967"/>
      <c r="FTN76" s="967"/>
      <c r="FTO76" s="967"/>
      <c r="FTP76" s="967"/>
      <c r="FTQ76" s="967"/>
      <c r="FTR76" s="967"/>
      <c r="FTS76" s="967"/>
      <c r="FTT76" s="967"/>
      <c r="FTU76" s="967"/>
      <c r="FTV76" s="967"/>
      <c r="FTW76" s="967"/>
      <c r="FTX76" s="967"/>
      <c r="FTY76" s="967"/>
      <c r="FTZ76" s="967"/>
      <c r="FUA76" s="967"/>
      <c r="FUB76" s="967"/>
      <c r="FUC76" s="967"/>
      <c r="FUD76" s="967"/>
      <c r="FUE76" s="967"/>
      <c r="FUF76" s="967"/>
      <c r="FUG76" s="967"/>
      <c r="FUH76" s="967"/>
      <c r="FUI76" s="967"/>
      <c r="FUJ76" s="967"/>
      <c r="FUK76" s="967"/>
      <c r="FUL76" s="967"/>
      <c r="FUM76" s="967"/>
      <c r="FUN76" s="967"/>
      <c r="FUO76" s="967"/>
      <c r="FUP76" s="967"/>
      <c r="FUQ76" s="967"/>
      <c r="FUR76" s="967"/>
      <c r="FUS76" s="967"/>
      <c r="FUT76" s="967"/>
      <c r="FUU76" s="967"/>
      <c r="FUV76" s="967"/>
      <c r="FUW76" s="967"/>
      <c r="FUX76" s="967"/>
      <c r="FUY76" s="967"/>
      <c r="FUZ76" s="967"/>
      <c r="FVA76" s="967"/>
      <c r="FVB76" s="967"/>
      <c r="FVC76" s="967"/>
      <c r="FVD76" s="967"/>
      <c r="FVE76" s="967"/>
      <c r="FVF76" s="967"/>
      <c r="FVG76" s="967"/>
      <c r="FVH76" s="967"/>
      <c r="FVI76" s="967"/>
      <c r="FVJ76" s="967"/>
      <c r="FVK76" s="967"/>
      <c r="FVL76" s="967"/>
      <c r="FVM76" s="967"/>
      <c r="FVN76" s="967"/>
      <c r="FVO76" s="967"/>
      <c r="FVP76" s="967"/>
      <c r="FVQ76" s="967"/>
      <c r="FVR76" s="967"/>
      <c r="FVS76" s="967"/>
      <c r="FVT76" s="967"/>
      <c r="FVU76" s="967"/>
      <c r="FVV76" s="967"/>
      <c r="FVW76" s="967"/>
      <c r="FVX76" s="967"/>
      <c r="FVY76" s="967"/>
      <c r="FVZ76" s="967"/>
      <c r="FWA76" s="967"/>
      <c r="FWB76" s="967"/>
      <c r="FWC76" s="967"/>
      <c r="FWD76" s="967"/>
      <c r="FWE76" s="967"/>
      <c r="FWF76" s="967"/>
      <c r="FWG76" s="967"/>
      <c r="FWH76" s="967"/>
      <c r="FWI76" s="967"/>
      <c r="FWJ76" s="967"/>
      <c r="FWK76" s="967"/>
      <c r="FWL76" s="967"/>
      <c r="FWM76" s="967"/>
      <c r="FWN76" s="967"/>
      <c r="FWO76" s="967"/>
      <c r="FWP76" s="967"/>
      <c r="FWQ76" s="967"/>
      <c r="FWR76" s="967"/>
      <c r="FWS76" s="967"/>
      <c r="FWT76" s="967"/>
      <c r="FWU76" s="967"/>
      <c r="FWV76" s="967"/>
      <c r="FWW76" s="967"/>
      <c r="FWX76" s="967"/>
      <c r="FWY76" s="967"/>
      <c r="FWZ76" s="967"/>
      <c r="FXA76" s="967"/>
      <c r="FXB76" s="967"/>
      <c r="FXC76" s="967"/>
      <c r="FXD76" s="967"/>
      <c r="FXE76" s="967"/>
      <c r="FXF76" s="967"/>
      <c r="FXG76" s="967"/>
      <c r="FXH76" s="967"/>
      <c r="FXI76" s="967"/>
      <c r="FXJ76" s="967"/>
      <c r="FXK76" s="967"/>
      <c r="FXL76" s="967"/>
      <c r="FXM76" s="967"/>
      <c r="FXN76" s="967"/>
      <c r="FXO76" s="967"/>
      <c r="FXP76" s="967"/>
      <c r="FXQ76" s="967"/>
      <c r="FXR76" s="967"/>
      <c r="FXS76" s="967"/>
      <c r="FXT76" s="967"/>
      <c r="FXU76" s="967"/>
      <c r="FXV76" s="967"/>
      <c r="FXW76" s="967"/>
      <c r="FXX76" s="967"/>
      <c r="FXY76" s="967"/>
      <c r="FXZ76" s="967"/>
      <c r="FYA76" s="967"/>
      <c r="FYB76" s="967"/>
      <c r="FYC76" s="967"/>
      <c r="FYD76" s="967"/>
      <c r="FYE76" s="967"/>
      <c r="FYF76" s="967"/>
      <c r="FYG76" s="967"/>
      <c r="FYH76" s="967"/>
      <c r="FYI76" s="967"/>
      <c r="FYJ76" s="967"/>
      <c r="FYK76" s="967"/>
      <c r="FYL76" s="967"/>
      <c r="FYM76" s="967"/>
      <c r="FYN76" s="967"/>
      <c r="FYO76" s="967"/>
      <c r="FYP76" s="967"/>
      <c r="FYQ76" s="967"/>
      <c r="FYR76" s="967"/>
      <c r="FYS76" s="967"/>
      <c r="FYT76" s="967"/>
      <c r="FYU76" s="967"/>
      <c r="FYV76" s="967"/>
      <c r="FYW76" s="967"/>
      <c r="FYX76" s="967"/>
      <c r="FYY76" s="967"/>
      <c r="FYZ76" s="967"/>
      <c r="FZA76" s="967"/>
      <c r="FZB76" s="967"/>
      <c r="FZC76" s="967"/>
      <c r="FZD76" s="967"/>
      <c r="FZE76" s="967"/>
      <c r="FZF76" s="967"/>
      <c r="FZG76" s="967"/>
      <c r="FZH76" s="967"/>
      <c r="FZI76" s="967"/>
      <c r="FZJ76" s="967"/>
      <c r="FZK76" s="967"/>
      <c r="FZL76" s="967"/>
      <c r="FZM76" s="967"/>
      <c r="FZN76" s="967"/>
      <c r="FZO76" s="967"/>
      <c r="FZP76" s="967"/>
      <c r="FZQ76" s="967"/>
      <c r="FZR76" s="967"/>
      <c r="FZS76" s="967"/>
      <c r="FZT76" s="967"/>
      <c r="FZU76" s="967"/>
      <c r="FZV76" s="967"/>
      <c r="FZW76" s="967"/>
      <c r="FZX76" s="967"/>
      <c r="FZY76" s="967"/>
      <c r="FZZ76" s="967"/>
      <c r="GAA76" s="967"/>
      <c r="GAB76" s="967"/>
      <c r="GAC76" s="967"/>
      <c r="GAD76" s="967"/>
      <c r="GAE76" s="967"/>
      <c r="GAF76" s="967"/>
      <c r="GAG76" s="967"/>
      <c r="GAH76" s="967"/>
      <c r="GAI76" s="967"/>
      <c r="GAJ76" s="967"/>
      <c r="GAK76" s="967"/>
      <c r="GAL76" s="967"/>
      <c r="GAM76" s="967"/>
      <c r="GAN76" s="967"/>
      <c r="GAO76" s="967"/>
      <c r="GAP76" s="967"/>
      <c r="GAQ76" s="967"/>
      <c r="GAR76" s="967"/>
      <c r="GAS76" s="967"/>
      <c r="GAT76" s="967"/>
      <c r="GAU76" s="967"/>
      <c r="GAV76" s="967"/>
      <c r="GAW76" s="967"/>
      <c r="GAX76" s="967"/>
      <c r="GAY76" s="967"/>
      <c r="GAZ76" s="967"/>
      <c r="GBA76" s="967"/>
      <c r="GBB76" s="967"/>
      <c r="GBC76" s="967"/>
      <c r="GBD76" s="967"/>
      <c r="GBE76" s="967"/>
      <c r="GBF76" s="967"/>
      <c r="GBG76" s="967"/>
      <c r="GBH76" s="967"/>
      <c r="GBI76" s="967"/>
      <c r="GBJ76" s="967"/>
      <c r="GBK76" s="967"/>
      <c r="GBL76" s="967"/>
      <c r="GBM76" s="967"/>
      <c r="GBN76" s="967"/>
      <c r="GBO76" s="967"/>
      <c r="GBP76" s="967"/>
      <c r="GBQ76" s="967"/>
      <c r="GBR76" s="967"/>
      <c r="GBS76" s="967"/>
      <c r="GBT76" s="967"/>
      <c r="GBU76" s="967"/>
      <c r="GBV76" s="967"/>
      <c r="GBW76" s="967"/>
      <c r="GBX76" s="967"/>
      <c r="GBY76" s="967"/>
      <c r="GBZ76" s="967"/>
      <c r="GCA76" s="967"/>
      <c r="GCB76" s="967"/>
      <c r="GCC76" s="967"/>
      <c r="GCD76" s="967"/>
      <c r="GCE76" s="967"/>
      <c r="GCF76" s="967"/>
      <c r="GCG76" s="967"/>
      <c r="GCH76" s="967"/>
      <c r="GCI76" s="967"/>
      <c r="GCJ76" s="967"/>
      <c r="GCK76" s="967"/>
      <c r="GCL76" s="967"/>
      <c r="GCM76" s="967"/>
      <c r="GCN76" s="967"/>
      <c r="GCO76" s="967"/>
      <c r="GCP76" s="967"/>
      <c r="GCQ76" s="967"/>
      <c r="GCR76" s="967"/>
      <c r="GCS76" s="967"/>
      <c r="GCT76" s="967"/>
      <c r="GCU76" s="967"/>
      <c r="GCV76" s="967"/>
      <c r="GCW76" s="967"/>
      <c r="GCX76" s="967"/>
      <c r="GCY76" s="967"/>
      <c r="GCZ76" s="967"/>
      <c r="GDA76" s="967"/>
      <c r="GDB76" s="967"/>
      <c r="GDC76" s="967"/>
      <c r="GDD76" s="967"/>
      <c r="GDE76" s="967"/>
      <c r="GDF76" s="967"/>
      <c r="GDG76" s="967"/>
      <c r="GDH76" s="967"/>
      <c r="GDI76" s="967"/>
      <c r="GDJ76" s="967"/>
      <c r="GDK76" s="967"/>
      <c r="GDL76" s="967"/>
      <c r="GDM76" s="967"/>
      <c r="GDN76" s="967"/>
      <c r="GDO76" s="967"/>
      <c r="GDP76" s="967"/>
      <c r="GDQ76" s="967"/>
      <c r="GDR76" s="967"/>
      <c r="GDS76" s="967"/>
      <c r="GDT76" s="967"/>
      <c r="GDU76" s="967"/>
      <c r="GDV76" s="967"/>
      <c r="GDW76" s="967"/>
      <c r="GDX76" s="967"/>
      <c r="GDY76" s="967"/>
      <c r="GDZ76" s="967"/>
      <c r="GEA76" s="967"/>
      <c r="GEB76" s="967"/>
      <c r="GEC76" s="967"/>
      <c r="GED76" s="967"/>
      <c r="GEE76" s="967"/>
      <c r="GEF76" s="967"/>
      <c r="GEG76" s="967"/>
      <c r="GEH76" s="967"/>
      <c r="GEI76" s="967"/>
      <c r="GEJ76" s="967"/>
      <c r="GEK76" s="967"/>
      <c r="GEL76" s="967"/>
      <c r="GEM76" s="967"/>
      <c r="GEN76" s="967"/>
      <c r="GEO76" s="967"/>
      <c r="GEP76" s="967"/>
      <c r="GEQ76" s="967"/>
      <c r="GER76" s="967"/>
      <c r="GES76" s="967"/>
      <c r="GET76" s="967"/>
      <c r="GEU76" s="967"/>
      <c r="GEV76" s="967"/>
      <c r="GEW76" s="967"/>
      <c r="GEX76" s="967"/>
      <c r="GEY76" s="967"/>
      <c r="GEZ76" s="967"/>
      <c r="GFA76" s="967"/>
      <c r="GFB76" s="967"/>
      <c r="GFC76" s="967"/>
      <c r="GFD76" s="967"/>
      <c r="GFE76" s="967"/>
      <c r="GFF76" s="967"/>
      <c r="GFG76" s="967"/>
      <c r="GFH76" s="967"/>
      <c r="GFI76" s="967"/>
      <c r="GFJ76" s="967"/>
      <c r="GFK76" s="967"/>
      <c r="GFL76" s="967"/>
      <c r="GFM76" s="967"/>
      <c r="GFN76" s="967"/>
      <c r="GFO76" s="967"/>
      <c r="GFP76" s="967"/>
      <c r="GFQ76" s="967"/>
      <c r="GFR76" s="967"/>
      <c r="GFS76" s="967"/>
      <c r="GFT76" s="967"/>
      <c r="GFU76" s="967"/>
      <c r="GFV76" s="967"/>
      <c r="GFW76" s="967"/>
      <c r="GFX76" s="967"/>
      <c r="GFY76" s="967"/>
      <c r="GFZ76" s="967"/>
      <c r="GGA76" s="967"/>
      <c r="GGB76" s="967"/>
      <c r="GGC76" s="967"/>
      <c r="GGD76" s="967"/>
      <c r="GGE76" s="967"/>
      <c r="GGF76" s="967"/>
      <c r="GGG76" s="967"/>
      <c r="GGH76" s="967"/>
      <c r="GGI76" s="967"/>
      <c r="GGJ76" s="967"/>
      <c r="GGK76" s="967"/>
      <c r="GGL76" s="967"/>
      <c r="GGM76" s="967"/>
      <c r="GGN76" s="967"/>
      <c r="GGO76" s="967"/>
      <c r="GGP76" s="967"/>
      <c r="GGQ76" s="967"/>
      <c r="GGR76" s="967"/>
      <c r="GGS76" s="967"/>
      <c r="GGT76" s="967"/>
      <c r="GGU76" s="967"/>
      <c r="GGV76" s="967"/>
      <c r="GGW76" s="967"/>
      <c r="GGX76" s="967"/>
      <c r="GGY76" s="967"/>
      <c r="GGZ76" s="967"/>
      <c r="GHA76" s="967"/>
      <c r="GHB76" s="967"/>
      <c r="GHC76" s="967"/>
      <c r="GHD76" s="967"/>
      <c r="GHE76" s="967"/>
      <c r="GHF76" s="967"/>
      <c r="GHG76" s="967"/>
      <c r="GHH76" s="967"/>
      <c r="GHI76" s="967"/>
      <c r="GHJ76" s="967"/>
      <c r="GHK76" s="967"/>
      <c r="GHL76" s="967"/>
      <c r="GHM76" s="967"/>
      <c r="GHN76" s="967"/>
      <c r="GHO76" s="967"/>
      <c r="GHP76" s="967"/>
      <c r="GHQ76" s="967"/>
      <c r="GHR76" s="967"/>
      <c r="GHS76" s="967"/>
      <c r="GHT76" s="967"/>
      <c r="GHU76" s="967"/>
      <c r="GHV76" s="967"/>
      <c r="GHW76" s="967"/>
      <c r="GHX76" s="967"/>
      <c r="GHY76" s="967"/>
      <c r="GHZ76" s="967"/>
      <c r="GIA76" s="967"/>
      <c r="GIB76" s="967"/>
      <c r="GIC76" s="967"/>
      <c r="GID76" s="967"/>
      <c r="GIE76" s="967"/>
      <c r="GIF76" s="967"/>
      <c r="GIG76" s="967"/>
      <c r="GIH76" s="967"/>
      <c r="GII76" s="967"/>
      <c r="GIJ76" s="967"/>
      <c r="GIK76" s="967"/>
      <c r="GIL76" s="967"/>
      <c r="GIM76" s="967"/>
      <c r="GIN76" s="967"/>
      <c r="GIO76" s="967"/>
      <c r="GIP76" s="967"/>
      <c r="GIQ76" s="967"/>
      <c r="GIR76" s="967"/>
      <c r="GIS76" s="967"/>
      <c r="GIT76" s="967"/>
      <c r="GIU76" s="967"/>
      <c r="GIV76" s="967"/>
      <c r="GIW76" s="967"/>
      <c r="GIX76" s="967"/>
      <c r="GIY76" s="967"/>
      <c r="GIZ76" s="967"/>
      <c r="GJA76" s="967"/>
      <c r="GJB76" s="967"/>
      <c r="GJC76" s="967"/>
      <c r="GJD76" s="967"/>
      <c r="GJE76" s="967"/>
      <c r="GJF76" s="967"/>
      <c r="GJG76" s="967"/>
      <c r="GJH76" s="967"/>
      <c r="GJI76" s="967"/>
      <c r="GJJ76" s="967"/>
      <c r="GJK76" s="967"/>
      <c r="GJL76" s="967"/>
      <c r="GJM76" s="967"/>
      <c r="GJN76" s="967"/>
      <c r="GJO76" s="967"/>
      <c r="GJP76" s="967"/>
      <c r="GJQ76" s="967"/>
      <c r="GJR76" s="967"/>
      <c r="GJS76" s="967"/>
      <c r="GJT76" s="967"/>
      <c r="GJU76" s="967"/>
      <c r="GJV76" s="967"/>
      <c r="GJW76" s="967"/>
      <c r="GJX76" s="967"/>
      <c r="GJY76" s="967"/>
      <c r="GJZ76" s="967"/>
      <c r="GKA76" s="967"/>
      <c r="GKB76" s="967"/>
      <c r="GKC76" s="967"/>
      <c r="GKD76" s="967"/>
      <c r="GKE76" s="967"/>
      <c r="GKF76" s="967"/>
      <c r="GKG76" s="967"/>
      <c r="GKH76" s="967"/>
      <c r="GKI76" s="967"/>
      <c r="GKJ76" s="967"/>
      <c r="GKK76" s="967"/>
      <c r="GKL76" s="967"/>
      <c r="GKM76" s="967"/>
      <c r="GKN76" s="967"/>
      <c r="GKO76" s="967"/>
      <c r="GKP76" s="967"/>
      <c r="GKQ76" s="967"/>
      <c r="GKR76" s="967"/>
      <c r="GKS76" s="967"/>
      <c r="GKT76" s="967"/>
      <c r="GKU76" s="967"/>
      <c r="GKV76" s="967"/>
      <c r="GKW76" s="967"/>
      <c r="GKX76" s="967"/>
      <c r="GKY76" s="967"/>
      <c r="GKZ76" s="967"/>
      <c r="GLA76" s="967"/>
      <c r="GLB76" s="967"/>
      <c r="GLC76" s="967"/>
      <c r="GLD76" s="967"/>
      <c r="GLE76" s="967"/>
      <c r="GLF76" s="967"/>
      <c r="GLG76" s="967"/>
      <c r="GLH76" s="967"/>
      <c r="GLI76" s="967"/>
      <c r="GLJ76" s="967"/>
      <c r="GLK76" s="967"/>
      <c r="GLL76" s="967"/>
      <c r="GLM76" s="967"/>
      <c r="GLN76" s="967"/>
      <c r="GLO76" s="967"/>
      <c r="GLP76" s="967"/>
      <c r="GLQ76" s="967"/>
      <c r="GLR76" s="967"/>
      <c r="GLS76" s="967"/>
      <c r="GLT76" s="967"/>
      <c r="GLU76" s="967"/>
      <c r="GLV76" s="967"/>
      <c r="GLW76" s="967"/>
      <c r="GLX76" s="967"/>
      <c r="GLY76" s="967"/>
      <c r="GLZ76" s="967"/>
      <c r="GMA76" s="967"/>
      <c r="GMB76" s="967"/>
      <c r="GMC76" s="967"/>
      <c r="GMD76" s="967"/>
      <c r="GME76" s="967"/>
      <c r="GMF76" s="967"/>
      <c r="GMG76" s="967"/>
      <c r="GMH76" s="967"/>
      <c r="GMI76" s="967"/>
      <c r="GMJ76" s="967"/>
      <c r="GMK76" s="967"/>
      <c r="GML76" s="967"/>
      <c r="GMM76" s="967"/>
      <c r="GMN76" s="967"/>
      <c r="GMO76" s="967"/>
      <c r="GMP76" s="967"/>
      <c r="GMQ76" s="967"/>
      <c r="GMR76" s="967"/>
      <c r="GMS76" s="967"/>
      <c r="GMT76" s="967"/>
      <c r="GMU76" s="967"/>
      <c r="GMV76" s="967"/>
      <c r="GMW76" s="967"/>
      <c r="GMX76" s="967"/>
      <c r="GMY76" s="967"/>
      <c r="GMZ76" s="967"/>
      <c r="GNA76" s="967"/>
      <c r="GNB76" s="967"/>
      <c r="GNC76" s="967"/>
      <c r="GND76" s="967"/>
      <c r="GNE76" s="967"/>
      <c r="GNF76" s="967"/>
      <c r="GNG76" s="967"/>
      <c r="GNH76" s="967"/>
      <c r="GNI76" s="967"/>
      <c r="GNJ76" s="967"/>
      <c r="GNK76" s="967"/>
      <c r="GNL76" s="967"/>
      <c r="GNM76" s="967"/>
      <c r="GNN76" s="967"/>
      <c r="GNO76" s="967"/>
      <c r="GNP76" s="967"/>
      <c r="GNQ76" s="967"/>
      <c r="GNR76" s="967"/>
      <c r="GNS76" s="967"/>
      <c r="GNT76" s="967"/>
      <c r="GNU76" s="967"/>
      <c r="GNV76" s="967"/>
      <c r="GNW76" s="967"/>
      <c r="GNX76" s="967"/>
      <c r="GNY76" s="967"/>
      <c r="GNZ76" s="967"/>
      <c r="GOA76" s="967"/>
      <c r="GOB76" s="967"/>
      <c r="GOC76" s="967"/>
      <c r="GOD76" s="967"/>
      <c r="GOE76" s="967"/>
      <c r="GOF76" s="967"/>
      <c r="GOG76" s="967"/>
      <c r="GOH76" s="967"/>
      <c r="GOI76" s="967"/>
      <c r="GOJ76" s="967"/>
      <c r="GOK76" s="967"/>
      <c r="GOL76" s="967"/>
      <c r="GOM76" s="967"/>
      <c r="GON76" s="967"/>
      <c r="GOO76" s="967"/>
      <c r="GOP76" s="967"/>
      <c r="GOQ76" s="967"/>
      <c r="GOR76" s="967"/>
      <c r="GOS76" s="967"/>
      <c r="GOT76" s="967"/>
      <c r="GOU76" s="967"/>
      <c r="GOV76" s="967"/>
      <c r="GOW76" s="967"/>
      <c r="GOX76" s="967"/>
      <c r="GOY76" s="967"/>
      <c r="GOZ76" s="967"/>
      <c r="GPA76" s="967"/>
      <c r="GPB76" s="967"/>
      <c r="GPC76" s="967"/>
      <c r="GPD76" s="967"/>
      <c r="GPE76" s="967"/>
      <c r="GPF76" s="967"/>
      <c r="GPG76" s="967"/>
      <c r="GPH76" s="967"/>
      <c r="GPI76" s="967"/>
      <c r="GPJ76" s="967"/>
      <c r="GPK76" s="967"/>
      <c r="GPL76" s="967"/>
      <c r="GPM76" s="967"/>
      <c r="GPN76" s="967"/>
      <c r="GPO76" s="967"/>
      <c r="GPP76" s="967"/>
      <c r="GPQ76" s="967"/>
      <c r="GPR76" s="967"/>
      <c r="GPS76" s="967"/>
      <c r="GPT76" s="967"/>
      <c r="GPU76" s="967"/>
      <c r="GPV76" s="967"/>
      <c r="GPW76" s="967"/>
      <c r="GPX76" s="967"/>
      <c r="GPY76" s="967"/>
      <c r="GPZ76" s="967"/>
      <c r="GQA76" s="967"/>
      <c r="GQB76" s="967"/>
      <c r="GQC76" s="967"/>
      <c r="GQD76" s="967"/>
      <c r="GQE76" s="967"/>
      <c r="GQF76" s="967"/>
      <c r="GQG76" s="967"/>
      <c r="GQH76" s="967"/>
      <c r="GQI76" s="967"/>
      <c r="GQJ76" s="967"/>
      <c r="GQK76" s="967"/>
      <c r="GQL76" s="967"/>
      <c r="GQM76" s="967"/>
      <c r="GQN76" s="967"/>
      <c r="GQO76" s="967"/>
      <c r="GQP76" s="967"/>
      <c r="GQQ76" s="967"/>
      <c r="GQR76" s="967"/>
      <c r="GQS76" s="967"/>
      <c r="GQT76" s="967"/>
      <c r="GQU76" s="967"/>
      <c r="GQV76" s="967"/>
      <c r="GQW76" s="967"/>
      <c r="GQX76" s="967"/>
      <c r="GQY76" s="967"/>
      <c r="GQZ76" s="967"/>
      <c r="GRA76" s="967"/>
      <c r="GRB76" s="967"/>
      <c r="GRC76" s="967"/>
      <c r="GRD76" s="967"/>
      <c r="GRE76" s="967"/>
      <c r="GRF76" s="967"/>
      <c r="GRG76" s="967"/>
      <c r="GRH76" s="967"/>
      <c r="GRI76" s="967"/>
      <c r="GRJ76" s="967"/>
      <c r="GRK76" s="967"/>
      <c r="GRL76" s="967"/>
      <c r="GRM76" s="967"/>
      <c r="GRN76" s="967"/>
      <c r="GRO76" s="967"/>
      <c r="GRP76" s="967"/>
      <c r="GRQ76" s="967"/>
      <c r="GRR76" s="967"/>
      <c r="GRS76" s="967"/>
      <c r="GRT76" s="967"/>
      <c r="GRU76" s="967"/>
      <c r="GRV76" s="967"/>
      <c r="GRW76" s="967"/>
      <c r="GRX76" s="967"/>
      <c r="GRY76" s="967"/>
      <c r="GRZ76" s="967"/>
      <c r="GSA76" s="967"/>
      <c r="GSB76" s="967"/>
      <c r="GSC76" s="967"/>
      <c r="GSD76" s="967"/>
      <c r="GSE76" s="967"/>
      <c r="GSF76" s="967"/>
      <c r="GSG76" s="967"/>
      <c r="GSH76" s="967"/>
      <c r="GSI76" s="967"/>
      <c r="GSJ76" s="967"/>
      <c r="GSK76" s="967"/>
      <c r="GSL76" s="967"/>
      <c r="GSM76" s="967"/>
      <c r="GSN76" s="967"/>
      <c r="GSO76" s="967"/>
      <c r="GSP76" s="967"/>
      <c r="GSQ76" s="967"/>
      <c r="GSR76" s="967"/>
      <c r="GSS76" s="967"/>
      <c r="GST76" s="967"/>
      <c r="GSU76" s="967"/>
      <c r="GSV76" s="967"/>
      <c r="GSW76" s="967"/>
      <c r="GSX76" s="967"/>
      <c r="GSY76" s="967"/>
      <c r="GSZ76" s="967"/>
      <c r="GTA76" s="967"/>
      <c r="GTB76" s="967"/>
      <c r="GTC76" s="967"/>
      <c r="GTD76" s="967"/>
      <c r="GTE76" s="967"/>
      <c r="GTF76" s="967"/>
      <c r="GTG76" s="967"/>
      <c r="GTH76" s="967"/>
      <c r="GTI76" s="967"/>
      <c r="GTJ76" s="967"/>
      <c r="GTK76" s="967"/>
      <c r="GTL76" s="967"/>
      <c r="GTM76" s="967"/>
      <c r="GTN76" s="967"/>
      <c r="GTO76" s="967"/>
      <c r="GTP76" s="967"/>
      <c r="GTQ76" s="967"/>
      <c r="GTR76" s="967"/>
      <c r="GTS76" s="967"/>
      <c r="GTT76" s="967"/>
      <c r="GTU76" s="967"/>
      <c r="GTV76" s="967"/>
      <c r="GTW76" s="967"/>
      <c r="GTX76" s="967"/>
      <c r="GTY76" s="967"/>
      <c r="GTZ76" s="967"/>
      <c r="GUA76" s="967"/>
      <c r="GUB76" s="967"/>
      <c r="GUC76" s="967"/>
      <c r="GUD76" s="967"/>
      <c r="GUE76" s="967"/>
      <c r="GUF76" s="967"/>
      <c r="GUG76" s="967"/>
      <c r="GUH76" s="967"/>
      <c r="GUI76" s="967"/>
      <c r="GUJ76" s="967"/>
      <c r="GUK76" s="967"/>
      <c r="GUL76" s="967"/>
      <c r="GUM76" s="967"/>
      <c r="GUN76" s="967"/>
      <c r="GUO76" s="967"/>
      <c r="GUP76" s="967"/>
      <c r="GUQ76" s="967"/>
      <c r="GUR76" s="967"/>
      <c r="GUS76" s="967"/>
      <c r="GUT76" s="967"/>
      <c r="GUU76" s="967"/>
      <c r="GUV76" s="967"/>
      <c r="GUW76" s="967"/>
      <c r="GUX76" s="967"/>
      <c r="GUY76" s="967"/>
      <c r="GUZ76" s="967"/>
      <c r="GVA76" s="967"/>
      <c r="GVB76" s="967"/>
      <c r="GVC76" s="967"/>
      <c r="GVD76" s="967"/>
      <c r="GVE76" s="967"/>
      <c r="GVF76" s="967"/>
      <c r="GVG76" s="967"/>
      <c r="GVH76" s="967"/>
      <c r="GVI76" s="967"/>
      <c r="GVJ76" s="967"/>
      <c r="GVK76" s="967"/>
      <c r="GVL76" s="967"/>
      <c r="GVM76" s="967"/>
      <c r="GVN76" s="967"/>
      <c r="GVO76" s="967"/>
      <c r="GVP76" s="967"/>
      <c r="GVQ76" s="967"/>
      <c r="GVR76" s="967"/>
      <c r="GVS76" s="967"/>
      <c r="GVT76" s="967"/>
      <c r="GVU76" s="967"/>
      <c r="GVV76" s="967"/>
      <c r="GVW76" s="967"/>
      <c r="GVX76" s="967"/>
      <c r="GVY76" s="967"/>
      <c r="GVZ76" s="967"/>
      <c r="GWA76" s="967"/>
      <c r="GWB76" s="967"/>
      <c r="GWC76" s="967"/>
      <c r="GWD76" s="967"/>
      <c r="GWE76" s="967"/>
      <c r="GWF76" s="967"/>
      <c r="GWG76" s="967"/>
      <c r="GWH76" s="967"/>
      <c r="GWI76" s="967"/>
      <c r="GWJ76" s="967"/>
      <c r="GWK76" s="967"/>
      <c r="GWL76" s="967"/>
      <c r="GWM76" s="967"/>
      <c r="GWN76" s="967"/>
      <c r="GWO76" s="967"/>
      <c r="GWP76" s="967"/>
      <c r="GWQ76" s="967"/>
      <c r="GWR76" s="967"/>
      <c r="GWS76" s="967"/>
      <c r="GWT76" s="967"/>
      <c r="GWU76" s="967"/>
      <c r="GWV76" s="967"/>
      <c r="GWW76" s="967"/>
      <c r="GWX76" s="967"/>
      <c r="GWY76" s="967"/>
      <c r="GWZ76" s="967"/>
      <c r="GXA76" s="967"/>
      <c r="GXB76" s="967"/>
      <c r="GXC76" s="967"/>
      <c r="GXD76" s="967"/>
      <c r="GXE76" s="967"/>
      <c r="GXF76" s="967"/>
      <c r="GXG76" s="967"/>
      <c r="GXH76" s="967"/>
      <c r="GXI76" s="967"/>
      <c r="GXJ76" s="967"/>
      <c r="GXK76" s="967"/>
      <c r="GXL76" s="967"/>
      <c r="GXM76" s="967"/>
      <c r="GXN76" s="967"/>
      <c r="GXO76" s="967"/>
      <c r="GXP76" s="967"/>
      <c r="GXQ76" s="967"/>
      <c r="GXR76" s="967"/>
      <c r="GXS76" s="967"/>
      <c r="GXT76" s="967"/>
      <c r="GXU76" s="967"/>
      <c r="GXV76" s="967"/>
      <c r="GXW76" s="967"/>
      <c r="GXX76" s="967"/>
      <c r="GXY76" s="967"/>
      <c r="GXZ76" s="967"/>
      <c r="GYA76" s="967"/>
      <c r="GYB76" s="967"/>
      <c r="GYC76" s="967"/>
      <c r="GYD76" s="967"/>
      <c r="GYE76" s="967"/>
      <c r="GYF76" s="967"/>
      <c r="GYG76" s="967"/>
      <c r="GYH76" s="967"/>
      <c r="GYI76" s="967"/>
      <c r="GYJ76" s="967"/>
      <c r="GYK76" s="967"/>
      <c r="GYL76" s="967"/>
      <c r="GYM76" s="967"/>
      <c r="GYN76" s="967"/>
      <c r="GYO76" s="967"/>
      <c r="GYP76" s="967"/>
      <c r="GYQ76" s="967"/>
      <c r="GYR76" s="967"/>
      <c r="GYS76" s="967"/>
      <c r="GYT76" s="967"/>
      <c r="GYU76" s="967"/>
      <c r="GYV76" s="967"/>
      <c r="GYW76" s="967"/>
      <c r="GYX76" s="967"/>
      <c r="GYY76" s="967"/>
      <c r="GYZ76" s="967"/>
      <c r="GZA76" s="967"/>
      <c r="GZB76" s="967"/>
      <c r="GZC76" s="967"/>
      <c r="GZD76" s="967"/>
      <c r="GZE76" s="967"/>
      <c r="GZF76" s="967"/>
      <c r="GZG76" s="967"/>
      <c r="GZH76" s="967"/>
      <c r="GZI76" s="967"/>
      <c r="GZJ76" s="967"/>
      <c r="GZK76" s="967"/>
      <c r="GZL76" s="967"/>
      <c r="GZM76" s="967"/>
      <c r="GZN76" s="967"/>
      <c r="GZO76" s="967"/>
      <c r="GZP76" s="967"/>
      <c r="GZQ76" s="967"/>
      <c r="GZR76" s="967"/>
      <c r="GZS76" s="967"/>
      <c r="GZT76" s="967"/>
      <c r="GZU76" s="967"/>
      <c r="GZV76" s="967"/>
      <c r="GZW76" s="967"/>
      <c r="GZX76" s="967"/>
      <c r="GZY76" s="967"/>
      <c r="GZZ76" s="967"/>
      <c r="HAA76" s="967"/>
      <c r="HAB76" s="967"/>
      <c r="HAC76" s="967"/>
      <c r="HAD76" s="967"/>
      <c r="HAE76" s="967"/>
      <c r="HAF76" s="967"/>
      <c r="HAG76" s="967"/>
      <c r="HAH76" s="967"/>
      <c r="HAI76" s="967"/>
      <c r="HAJ76" s="967"/>
      <c r="HAK76" s="967"/>
      <c r="HAL76" s="967"/>
      <c r="HAM76" s="967"/>
      <c r="HAN76" s="967"/>
      <c r="HAO76" s="967"/>
      <c r="HAP76" s="967"/>
      <c r="HAQ76" s="967"/>
      <c r="HAR76" s="967"/>
      <c r="HAS76" s="967"/>
      <c r="HAT76" s="967"/>
      <c r="HAU76" s="967"/>
      <c r="HAV76" s="967"/>
      <c r="HAW76" s="967"/>
      <c r="HAX76" s="967"/>
      <c r="HAY76" s="967"/>
      <c r="HAZ76" s="967"/>
      <c r="HBA76" s="967"/>
      <c r="HBB76" s="967"/>
      <c r="HBC76" s="967"/>
      <c r="HBD76" s="967"/>
      <c r="HBE76" s="967"/>
      <c r="HBF76" s="967"/>
      <c r="HBG76" s="967"/>
      <c r="HBH76" s="967"/>
      <c r="HBI76" s="967"/>
      <c r="HBJ76" s="967"/>
      <c r="HBK76" s="967"/>
      <c r="HBL76" s="967"/>
      <c r="HBM76" s="967"/>
      <c r="HBN76" s="967"/>
      <c r="HBO76" s="967"/>
      <c r="HBP76" s="967"/>
      <c r="HBQ76" s="967"/>
      <c r="HBR76" s="967"/>
      <c r="HBS76" s="967"/>
      <c r="HBT76" s="967"/>
      <c r="HBU76" s="967"/>
      <c r="HBV76" s="967"/>
      <c r="HBW76" s="967"/>
      <c r="HBX76" s="967"/>
      <c r="HBY76" s="967"/>
      <c r="HBZ76" s="967"/>
      <c r="HCA76" s="967"/>
      <c r="HCB76" s="967"/>
      <c r="HCC76" s="967"/>
      <c r="HCD76" s="967"/>
      <c r="HCE76" s="967"/>
      <c r="HCF76" s="967"/>
      <c r="HCG76" s="967"/>
      <c r="HCH76" s="967"/>
      <c r="HCI76" s="967"/>
      <c r="HCJ76" s="967"/>
      <c r="HCK76" s="967"/>
      <c r="HCL76" s="967"/>
      <c r="HCM76" s="967"/>
      <c r="HCN76" s="967"/>
      <c r="HCO76" s="967"/>
      <c r="HCP76" s="967"/>
      <c r="HCQ76" s="967"/>
      <c r="HCR76" s="967"/>
      <c r="HCS76" s="967"/>
      <c r="HCT76" s="967"/>
      <c r="HCU76" s="967"/>
      <c r="HCV76" s="967"/>
      <c r="HCW76" s="967"/>
      <c r="HCX76" s="967"/>
      <c r="HCY76" s="967"/>
      <c r="HCZ76" s="967"/>
      <c r="HDA76" s="967"/>
      <c r="HDB76" s="967"/>
      <c r="HDC76" s="967"/>
      <c r="HDD76" s="967"/>
      <c r="HDE76" s="967"/>
      <c r="HDF76" s="967"/>
      <c r="HDG76" s="967"/>
      <c r="HDH76" s="967"/>
      <c r="HDI76" s="967"/>
      <c r="HDJ76" s="967"/>
      <c r="HDK76" s="967"/>
      <c r="HDL76" s="967"/>
      <c r="HDM76" s="967"/>
      <c r="HDN76" s="967"/>
      <c r="HDO76" s="967"/>
      <c r="HDP76" s="967"/>
      <c r="HDQ76" s="967"/>
      <c r="HDR76" s="967"/>
      <c r="HDS76" s="967"/>
      <c r="HDT76" s="967"/>
      <c r="HDU76" s="967"/>
      <c r="HDV76" s="967"/>
      <c r="HDW76" s="967"/>
      <c r="HDX76" s="967"/>
      <c r="HDY76" s="967"/>
      <c r="HDZ76" s="967"/>
      <c r="HEA76" s="967"/>
      <c r="HEB76" s="967"/>
      <c r="HEC76" s="967"/>
      <c r="HED76" s="967"/>
      <c r="HEE76" s="967"/>
      <c r="HEF76" s="967"/>
      <c r="HEG76" s="967"/>
      <c r="HEH76" s="967"/>
      <c r="HEI76" s="967"/>
      <c r="HEJ76" s="967"/>
      <c r="HEK76" s="967"/>
      <c r="HEL76" s="967"/>
      <c r="HEM76" s="967"/>
      <c r="HEN76" s="967"/>
      <c r="HEO76" s="967"/>
      <c r="HEP76" s="967"/>
      <c r="HEQ76" s="967"/>
      <c r="HER76" s="967"/>
      <c r="HES76" s="967"/>
      <c r="HET76" s="967"/>
      <c r="HEU76" s="967"/>
      <c r="HEV76" s="967"/>
      <c r="HEW76" s="967"/>
      <c r="HEX76" s="967"/>
      <c r="HEY76" s="967"/>
      <c r="HEZ76" s="967"/>
      <c r="HFA76" s="967"/>
      <c r="HFB76" s="967"/>
      <c r="HFC76" s="967"/>
      <c r="HFD76" s="967"/>
      <c r="HFE76" s="967"/>
      <c r="HFF76" s="967"/>
      <c r="HFG76" s="967"/>
      <c r="HFH76" s="967"/>
      <c r="HFI76" s="967"/>
      <c r="HFJ76" s="967"/>
      <c r="HFK76" s="967"/>
      <c r="HFL76" s="967"/>
      <c r="HFM76" s="967"/>
      <c r="HFN76" s="967"/>
      <c r="HFO76" s="967"/>
      <c r="HFP76" s="967"/>
      <c r="HFQ76" s="967"/>
      <c r="HFR76" s="967"/>
      <c r="HFS76" s="967"/>
      <c r="HFT76" s="967"/>
      <c r="HFU76" s="967"/>
      <c r="HFV76" s="967"/>
      <c r="HFW76" s="967"/>
      <c r="HFX76" s="967"/>
      <c r="HFY76" s="967"/>
      <c r="HFZ76" s="967"/>
      <c r="HGA76" s="967"/>
      <c r="HGB76" s="967"/>
      <c r="HGC76" s="967"/>
      <c r="HGD76" s="967"/>
      <c r="HGE76" s="967"/>
      <c r="HGF76" s="967"/>
      <c r="HGG76" s="967"/>
      <c r="HGH76" s="967"/>
      <c r="HGI76" s="967"/>
      <c r="HGJ76" s="967"/>
      <c r="HGK76" s="967"/>
      <c r="HGL76" s="967"/>
      <c r="HGM76" s="967"/>
      <c r="HGN76" s="967"/>
      <c r="HGO76" s="967"/>
      <c r="HGP76" s="967"/>
      <c r="HGQ76" s="967"/>
      <c r="HGR76" s="967"/>
      <c r="HGS76" s="967"/>
      <c r="HGT76" s="967"/>
      <c r="HGU76" s="967"/>
      <c r="HGV76" s="967"/>
      <c r="HGW76" s="967"/>
      <c r="HGX76" s="967"/>
      <c r="HGY76" s="967"/>
      <c r="HGZ76" s="967"/>
      <c r="HHA76" s="967"/>
      <c r="HHB76" s="967"/>
      <c r="HHC76" s="967"/>
      <c r="HHD76" s="967"/>
      <c r="HHE76" s="967"/>
      <c r="HHF76" s="967"/>
      <c r="HHG76" s="967"/>
      <c r="HHH76" s="967"/>
      <c r="HHI76" s="967"/>
      <c r="HHJ76" s="967"/>
      <c r="HHK76" s="967"/>
      <c r="HHL76" s="967"/>
      <c r="HHM76" s="967"/>
      <c r="HHN76" s="967"/>
      <c r="HHO76" s="967"/>
      <c r="HHP76" s="967"/>
      <c r="HHQ76" s="967"/>
      <c r="HHR76" s="967"/>
      <c r="HHS76" s="967"/>
      <c r="HHT76" s="967"/>
      <c r="HHU76" s="967"/>
      <c r="HHV76" s="967"/>
      <c r="HHW76" s="967"/>
      <c r="HHX76" s="967"/>
      <c r="HHY76" s="967"/>
      <c r="HHZ76" s="967"/>
      <c r="HIA76" s="967"/>
      <c r="HIB76" s="967"/>
      <c r="HIC76" s="967"/>
      <c r="HID76" s="967"/>
      <c r="HIE76" s="967"/>
      <c r="HIF76" s="967"/>
      <c r="HIG76" s="967"/>
      <c r="HIH76" s="967"/>
      <c r="HII76" s="967"/>
      <c r="HIJ76" s="967"/>
      <c r="HIK76" s="967"/>
      <c r="HIL76" s="967"/>
      <c r="HIM76" s="967"/>
      <c r="HIN76" s="967"/>
      <c r="HIO76" s="967"/>
      <c r="HIP76" s="967"/>
      <c r="HIQ76" s="967"/>
      <c r="HIR76" s="967"/>
      <c r="HIS76" s="967"/>
      <c r="HIT76" s="967"/>
      <c r="HIU76" s="967"/>
      <c r="HIV76" s="967"/>
      <c r="HIW76" s="967"/>
      <c r="HIX76" s="967"/>
      <c r="HIY76" s="967"/>
      <c r="HIZ76" s="967"/>
      <c r="HJA76" s="967"/>
      <c r="HJB76" s="967"/>
      <c r="HJC76" s="967"/>
      <c r="HJD76" s="967"/>
      <c r="HJE76" s="967"/>
      <c r="HJF76" s="967"/>
      <c r="HJG76" s="967"/>
      <c r="HJH76" s="967"/>
      <c r="HJI76" s="967"/>
      <c r="HJJ76" s="967"/>
      <c r="HJK76" s="967"/>
      <c r="HJL76" s="967"/>
      <c r="HJM76" s="967"/>
      <c r="HJN76" s="967"/>
      <c r="HJO76" s="967"/>
      <c r="HJP76" s="967"/>
      <c r="HJQ76" s="967"/>
      <c r="HJR76" s="967"/>
      <c r="HJS76" s="967"/>
      <c r="HJT76" s="967"/>
      <c r="HJU76" s="967"/>
      <c r="HJV76" s="967"/>
      <c r="HJW76" s="967"/>
      <c r="HJX76" s="967"/>
      <c r="HJY76" s="967"/>
      <c r="HJZ76" s="967"/>
      <c r="HKA76" s="967"/>
      <c r="HKB76" s="967"/>
      <c r="HKC76" s="967"/>
      <c r="HKD76" s="967"/>
      <c r="HKE76" s="967"/>
      <c r="HKF76" s="967"/>
      <c r="HKG76" s="967"/>
      <c r="HKH76" s="967"/>
      <c r="HKI76" s="967"/>
      <c r="HKJ76" s="967"/>
      <c r="HKK76" s="967"/>
      <c r="HKL76" s="967"/>
      <c r="HKM76" s="967"/>
      <c r="HKN76" s="967"/>
      <c r="HKO76" s="967"/>
      <c r="HKP76" s="967"/>
      <c r="HKQ76" s="967"/>
      <c r="HKR76" s="967"/>
      <c r="HKS76" s="967"/>
      <c r="HKT76" s="967"/>
      <c r="HKU76" s="967"/>
      <c r="HKV76" s="967"/>
      <c r="HKW76" s="967"/>
      <c r="HKX76" s="967"/>
      <c r="HKY76" s="967"/>
      <c r="HKZ76" s="967"/>
      <c r="HLA76" s="967"/>
      <c r="HLB76" s="967"/>
      <c r="HLC76" s="967"/>
      <c r="HLD76" s="967"/>
      <c r="HLE76" s="967"/>
      <c r="HLF76" s="967"/>
      <c r="HLG76" s="967"/>
      <c r="HLH76" s="967"/>
      <c r="HLI76" s="967"/>
      <c r="HLJ76" s="967"/>
      <c r="HLK76" s="967"/>
      <c r="HLL76" s="967"/>
      <c r="HLM76" s="967"/>
      <c r="HLN76" s="967"/>
      <c r="HLO76" s="967"/>
      <c r="HLP76" s="967"/>
      <c r="HLQ76" s="967"/>
      <c r="HLR76" s="967"/>
      <c r="HLS76" s="967"/>
      <c r="HLT76" s="967"/>
      <c r="HLU76" s="967"/>
      <c r="HLV76" s="967"/>
      <c r="HLW76" s="967"/>
      <c r="HLX76" s="967"/>
      <c r="HLY76" s="967"/>
      <c r="HLZ76" s="967"/>
      <c r="HMA76" s="967"/>
      <c r="HMB76" s="967"/>
      <c r="HMC76" s="967"/>
      <c r="HMD76" s="967"/>
      <c r="HME76" s="967"/>
      <c r="HMF76" s="967"/>
      <c r="HMG76" s="967"/>
      <c r="HMH76" s="967"/>
      <c r="HMI76" s="967"/>
      <c r="HMJ76" s="967"/>
      <c r="HMK76" s="967"/>
      <c r="HML76" s="967"/>
      <c r="HMM76" s="967"/>
      <c r="HMN76" s="967"/>
      <c r="HMO76" s="967"/>
      <c r="HMP76" s="967"/>
      <c r="HMQ76" s="967"/>
      <c r="HMR76" s="967"/>
      <c r="HMS76" s="967"/>
      <c r="HMT76" s="967"/>
      <c r="HMU76" s="967"/>
      <c r="HMV76" s="967"/>
      <c r="HMW76" s="967"/>
      <c r="HMX76" s="967"/>
      <c r="HMY76" s="967"/>
      <c r="HMZ76" s="967"/>
      <c r="HNA76" s="967"/>
      <c r="HNB76" s="967"/>
      <c r="HNC76" s="967"/>
      <c r="HND76" s="967"/>
      <c r="HNE76" s="967"/>
      <c r="HNF76" s="967"/>
      <c r="HNG76" s="967"/>
      <c r="HNH76" s="967"/>
      <c r="HNI76" s="967"/>
      <c r="HNJ76" s="967"/>
      <c r="HNK76" s="967"/>
      <c r="HNL76" s="967"/>
      <c r="HNM76" s="967"/>
      <c r="HNN76" s="967"/>
      <c r="HNO76" s="967"/>
      <c r="HNP76" s="967"/>
      <c r="HNQ76" s="967"/>
      <c r="HNR76" s="967"/>
      <c r="HNS76" s="967"/>
      <c r="HNT76" s="967"/>
      <c r="HNU76" s="967"/>
      <c r="HNV76" s="967"/>
      <c r="HNW76" s="967"/>
      <c r="HNX76" s="967"/>
      <c r="HNY76" s="967"/>
      <c r="HNZ76" s="967"/>
      <c r="HOA76" s="967"/>
      <c r="HOB76" s="967"/>
      <c r="HOC76" s="967"/>
      <c r="HOD76" s="967"/>
      <c r="HOE76" s="967"/>
      <c r="HOF76" s="967"/>
      <c r="HOG76" s="967"/>
      <c r="HOH76" s="967"/>
      <c r="HOI76" s="967"/>
      <c r="HOJ76" s="967"/>
      <c r="HOK76" s="967"/>
      <c r="HOL76" s="967"/>
      <c r="HOM76" s="967"/>
      <c r="HON76" s="967"/>
      <c r="HOO76" s="967"/>
      <c r="HOP76" s="967"/>
      <c r="HOQ76" s="967"/>
      <c r="HOR76" s="967"/>
      <c r="HOS76" s="967"/>
      <c r="HOT76" s="967"/>
      <c r="HOU76" s="967"/>
      <c r="HOV76" s="967"/>
      <c r="HOW76" s="967"/>
      <c r="HOX76" s="967"/>
      <c r="HOY76" s="967"/>
      <c r="HOZ76" s="967"/>
      <c r="HPA76" s="967"/>
      <c r="HPB76" s="967"/>
      <c r="HPC76" s="967"/>
      <c r="HPD76" s="967"/>
      <c r="HPE76" s="967"/>
      <c r="HPF76" s="967"/>
      <c r="HPG76" s="967"/>
      <c r="HPH76" s="967"/>
      <c r="HPI76" s="967"/>
      <c r="HPJ76" s="967"/>
      <c r="HPK76" s="967"/>
      <c r="HPL76" s="967"/>
      <c r="HPM76" s="967"/>
      <c r="HPN76" s="967"/>
      <c r="HPO76" s="967"/>
      <c r="HPP76" s="967"/>
      <c r="HPQ76" s="967"/>
      <c r="HPR76" s="967"/>
      <c r="HPS76" s="967"/>
      <c r="HPT76" s="967"/>
      <c r="HPU76" s="967"/>
      <c r="HPV76" s="967"/>
      <c r="HPW76" s="967"/>
      <c r="HPX76" s="967"/>
      <c r="HPY76" s="967"/>
      <c r="HPZ76" s="967"/>
      <c r="HQA76" s="967"/>
      <c r="HQB76" s="967"/>
      <c r="HQC76" s="967"/>
      <c r="HQD76" s="967"/>
      <c r="HQE76" s="967"/>
      <c r="HQF76" s="967"/>
      <c r="HQG76" s="967"/>
      <c r="HQH76" s="967"/>
      <c r="HQI76" s="967"/>
      <c r="HQJ76" s="967"/>
      <c r="HQK76" s="967"/>
      <c r="HQL76" s="967"/>
      <c r="HQM76" s="967"/>
      <c r="HQN76" s="967"/>
      <c r="HQO76" s="967"/>
      <c r="HQP76" s="967"/>
      <c r="HQQ76" s="967"/>
      <c r="HQR76" s="967"/>
      <c r="HQS76" s="967"/>
      <c r="HQT76" s="967"/>
      <c r="HQU76" s="967"/>
      <c r="HQV76" s="967"/>
      <c r="HQW76" s="967"/>
      <c r="HQX76" s="967"/>
      <c r="HQY76" s="967"/>
      <c r="HQZ76" s="967"/>
      <c r="HRA76" s="967"/>
      <c r="HRB76" s="967"/>
      <c r="HRC76" s="967"/>
      <c r="HRD76" s="967"/>
      <c r="HRE76" s="967"/>
      <c r="HRF76" s="967"/>
      <c r="HRG76" s="967"/>
      <c r="HRH76" s="967"/>
      <c r="HRI76" s="967"/>
      <c r="HRJ76" s="967"/>
      <c r="HRK76" s="967"/>
      <c r="HRL76" s="967"/>
      <c r="HRM76" s="967"/>
      <c r="HRN76" s="967"/>
      <c r="HRO76" s="967"/>
      <c r="HRP76" s="967"/>
      <c r="HRQ76" s="967"/>
      <c r="HRR76" s="967"/>
      <c r="HRS76" s="967"/>
      <c r="HRT76" s="967"/>
      <c r="HRU76" s="967"/>
      <c r="HRV76" s="967"/>
      <c r="HRW76" s="967"/>
      <c r="HRX76" s="967"/>
      <c r="HRY76" s="967"/>
      <c r="HRZ76" s="967"/>
      <c r="HSA76" s="967"/>
      <c r="HSB76" s="967"/>
      <c r="HSC76" s="967"/>
      <c r="HSD76" s="967"/>
      <c r="HSE76" s="967"/>
      <c r="HSF76" s="967"/>
      <c r="HSG76" s="967"/>
      <c r="HSH76" s="967"/>
      <c r="HSI76" s="967"/>
      <c r="HSJ76" s="967"/>
      <c r="HSK76" s="967"/>
      <c r="HSL76" s="967"/>
      <c r="HSM76" s="967"/>
      <c r="HSN76" s="967"/>
      <c r="HSO76" s="967"/>
      <c r="HSP76" s="967"/>
      <c r="HSQ76" s="967"/>
      <c r="HSR76" s="967"/>
      <c r="HSS76" s="967"/>
      <c r="HST76" s="967"/>
      <c r="HSU76" s="967"/>
      <c r="HSV76" s="967"/>
      <c r="HSW76" s="967"/>
      <c r="HSX76" s="967"/>
      <c r="HSY76" s="967"/>
      <c r="HSZ76" s="967"/>
      <c r="HTA76" s="967"/>
      <c r="HTB76" s="967"/>
      <c r="HTC76" s="967"/>
      <c r="HTD76" s="967"/>
      <c r="HTE76" s="967"/>
      <c r="HTF76" s="967"/>
      <c r="HTG76" s="967"/>
      <c r="HTH76" s="967"/>
      <c r="HTI76" s="967"/>
      <c r="HTJ76" s="967"/>
      <c r="HTK76" s="967"/>
      <c r="HTL76" s="967"/>
      <c r="HTM76" s="967"/>
      <c r="HTN76" s="967"/>
      <c r="HTO76" s="967"/>
      <c r="HTP76" s="967"/>
      <c r="HTQ76" s="967"/>
      <c r="HTR76" s="967"/>
      <c r="HTS76" s="967"/>
      <c r="HTT76" s="967"/>
      <c r="HTU76" s="967"/>
      <c r="HTV76" s="967"/>
      <c r="HTW76" s="967"/>
      <c r="HTX76" s="967"/>
      <c r="HTY76" s="967"/>
      <c r="HTZ76" s="967"/>
      <c r="HUA76" s="967"/>
      <c r="HUB76" s="967"/>
      <c r="HUC76" s="967"/>
      <c r="HUD76" s="967"/>
      <c r="HUE76" s="967"/>
      <c r="HUF76" s="967"/>
      <c r="HUG76" s="967"/>
      <c r="HUH76" s="967"/>
      <c r="HUI76" s="967"/>
      <c r="HUJ76" s="967"/>
      <c r="HUK76" s="967"/>
      <c r="HUL76" s="967"/>
      <c r="HUM76" s="967"/>
      <c r="HUN76" s="967"/>
      <c r="HUO76" s="967"/>
      <c r="HUP76" s="967"/>
      <c r="HUQ76" s="967"/>
      <c r="HUR76" s="967"/>
      <c r="HUS76" s="967"/>
      <c r="HUT76" s="967"/>
      <c r="HUU76" s="967"/>
      <c r="HUV76" s="967"/>
      <c r="HUW76" s="967"/>
      <c r="HUX76" s="967"/>
      <c r="HUY76" s="967"/>
      <c r="HUZ76" s="967"/>
      <c r="HVA76" s="967"/>
      <c r="HVB76" s="967"/>
      <c r="HVC76" s="967"/>
      <c r="HVD76" s="967"/>
      <c r="HVE76" s="967"/>
      <c r="HVF76" s="967"/>
      <c r="HVG76" s="967"/>
      <c r="HVH76" s="967"/>
      <c r="HVI76" s="967"/>
      <c r="HVJ76" s="967"/>
      <c r="HVK76" s="967"/>
      <c r="HVL76" s="967"/>
      <c r="HVM76" s="967"/>
      <c r="HVN76" s="967"/>
      <c r="HVO76" s="967"/>
      <c r="HVP76" s="967"/>
      <c r="HVQ76" s="967"/>
      <c r="HVR76" s="967"/>
      <c r="HVS76" s="967"/>
      <c r="HVT76" s="967"/>
      <c r="HVU76" s="967"/>
      <c r="HVV76" s="967"/>
      <c r="HVW76" s="967"/>
      <c r="HVX76" s="967"/>
      <c r="HVY76" s="967"/>
      <c r="HVZ76" s="967"/>
      <c r="HWA76" s="967"/>
      <c r="HWB76" s="967"/>
      <c r="HWC76" s="967"/>
      <c r="HWD76" s="967"/>
      <c r="HWE76" s="967"/>
      <c r="HWF76" s="967"/>
      <c r="HWG76" s="967"/>
      <c r="HWH76" s="967"/>
      <c r="HWI76" s="967"/>
      <c r="HWJ76" s="967"/>
      <c r="HWK76" s="967"/>
      <c r="HWL76" s="967"/>
      <c r="HWM76" s="967"/>
      <c r="HWN76" s="967"/>
      <c r="HWO76" s="967"/>
      <c r="HWP76" s="967"/>
      <c r="HWQ76" s="967"/>
      <c r="HWR76" s="967"/>
      <c r="HWS76" s="967"/>
      <c r="HWT76" s="967"/>
      <c r="HWU76" s="967"/>
      <c r="HWV76" s="967"/>
      <c r="HWW76" s="967"/>
      <c r="HWX76" s="967"/>
      <c r="HWY76" s="967"/>
      <c r="HWZ76" s="967"/>
      <c r="HXA76" s="967"/>
      <c r="HXB76" s="967"/>
      <c r="HXC76" s="967"/>
      <c r="HXD76" s="967"/>
      <c r="HXE76" s="967"/>
      <c r="HXF76" s="967"/>
      <c r="HXG76" s="967"/>
      <c r="HXH76" s="967"/>
      <c r="HXI76" s="967"/>
      <c r="HXJ76" s="967"/>
      <c r="HXK76" s="967"/>
      <c r="HXL76" s="967"/>
      <c r="HXM76" s="967"/>
      <c r="HXN76" s="967"/>
      <c r="HXO76" s="967"/>
      <c r="HXP76" s="967"/>
      <c r="HXQ76" s="967"/>
      <c r="HXR76" s="967"/>
      <c r="HXS76" s="967"/>
      <c r="HXT76" s="967"/>
      <c r="HXU76" s="967"/>
      <c r="HXV76" s="967"/>
      <c r="HXW76" s="967"/>
      <c r="HXX76" s="967"/>
      <c r="HXY76" s="967"/>
      <c r="HXZ76" s="967"/>
      <c r="HYA76" s="967"/>
      <c r="HYB76" s="967"/>
      <c r="HYC76" s="967"/>
      <c r="HYD76" s="967"/>
      <c r="HYE76" s="967"/>
      <c r="HYF76" s="967"/>
      <c r="HYG76" s="967"/>
      <c r="HYH76" s="967"/>
      <c r="HYI76" s="967"/>
      <c r="HYJ76" s="967"/>
      <c r="HYK76" s="967"/>
      <c r="HYL76" s="967"/>
      <c r="HYM76" s="967"/>
      <c r="HYN76" s="967"/>
      <c r="HYO76" s="967"/>
      <c r="HYP76" s="967"/>
      <c r="HYQ76" s="967"/>
      <c r="HYR76" s="967"/>
      <c r="HYS76" s="967"/>
      <c r="HYT76" s="967"/>
      <c r="HYU76" s="967"/>
      <c r="HYV76" s="967"/>
      <c r="HYW76" s="967"/>
      <c r="HYX76" s="967"/>
      <c r="HYY76" s="967"/>
      <c r="HYZ76" s="967"/>
      <c r="HZA76" s="967"/>
      <c r="HZB76" s="967"/>
      <c r="HZC76" s="967"/>
      <c r="HZD76" s="967"/>
      <c r="HZE76" s="967"/>
      <c r="HZF76" s="967"/>
      <c r="HZG76" s="967"/>
      <c r="HZH76" s="967"/>
      <c r="HZI76" s="967"/>
      <c r="HZJ76" s="967"/>
      <c r="HZK76" s="967"/>
      <c r="HZL76" s="967"/>
      <c r="HZM76" s="967"/>
      <c r="HZN76" s="967"/>
      <c r="HZO76" s="967"/>
      <c r="HZP76" s="967"/>
      <c r="HZQ76" s="967"/>
      <c r="HZR76" s="967"/>
      <c r="HZS76" s="967"/>
      <c r="HZT76" s="967"/>
      <c r="HZU76" s="967"/>
      <c r="HZV76" s="967"/>
      <c r="HZW76" s="967"/>
      <c r="HZX76" s="967"/>
      <c r="HZY76" s="967"/>
      <c r="HZZ76" s="967"/>
      <c r="IAA76" s="967"/>
      <c r="IAB76" s="967"/>
      <c r="IAC76" s="967"/>
      <c r="IAD76" s="967"/>
      <c r="IAE76" s="967"/>
      <c r="IAF76" s="967"/>
      <c r="IAG76" s="967"/>
      <c r="IAH76" s="967"/>
      <c r="IAI76" s="967"/>
      <c r="IAJ76" s="967"/>
      <c r="IAK76" s="967"/>
      <c r="IAL76" s="967"/>
      <c r="IAM76" s="967"/>
      <c r="IAN76" s="967"/>
      <c r="IAO76" s="967"/>
      <c r="IAP76" s="967"/>
      <c r="IAQ76" s="967"/>
      <c r="IAR76" s="967"/>
      <c r="IAS76" s="967"/>
      <c r="IAT76" s="967"/>
      <c r="IAU76" s="967"/>
      <c r="IAV76" s="967"/>
      <c r="IAW76" s="967"/>
      <c r="IAX76" s="967"/>
      <c r="IAY76" s="967"/>
      <c r="IAZ76" s="967"/>
      <c r="IBA76" s="967"/>
      <c r="IBB76" s="967"/>
      <c r="IBC76" s="967"/>
      <c r="IBD76" s="967"/>
      <c r="IBE76" s="967"/>
      <c r="IBF76" s="967"/>
      <c r="IBG76" s="967"/>
      <c r="IBH76" s="967"/>
      <c r="IBI76" s="967"/>
      <c r="IBJ76" s="967"/>
      <c r="IBK76" s="967"/>
      <c r="IBL76" s="967"/>
      <c r="IBM76" s="967"/>
      <c r="IBN76" s="967"/>
      <c r="IBO76" s="967"/>
      <c r="IBP76" s="967"/>
      <c r="IBQ76" s="967"/>
      <c r="IBR76" s="967"/>
      <c r="IBS76" s="967"/>
      <c r="IBT76" s="967"/>
      <c r="IBU76" s="967"/>
      <c r="IBV76" s="967"/>
      <c r="IBW76" s="967"/>
      <c r="IBX76" s="967"/>
      <c r="IBY76" s="967"/>
      <c r="IBZ76" s="967"/>
      <c r="ICA76" s="967"/>
      <c r="ICB76" s="967"/>
      <c r="ICC76" s="967"/>
      <c r="ICD76" s="967"/>
      <c r="ICE76" s="967"/>
      <c r="ICF76" s="967"/>
      <c r="ICG76" s="967"/>
      <c r="ICH76" s="967"/>
      <c r="ICI76" s="967"/>
      <c r="ICJ76" s="967"/>
      <c r="ICK76" s="967"/>
      <c r="ICL76" s="967"/>
      <c r="ICM76" s="967"/>
      <c r="ICN76" s="967"/>
      <c r="ICO76" s="967"/>
      <c r="ICP76" s="967"/>
      <c r="ICQ76" s="967"/>
      <c r="ICR76" s="967"/>
      <c r="ICS76" s="967"/>
      <c r="ICT76" s="967"/>
      <c r="ICU76" s="967"/>
      <c r="ICV76" s="967"/>
      <c r="ICW76" s="967"/>
      <c r="ICX76" s="967"/>
      <c r="ICY76" s="967"/>
      <c r="ICZ76" s="967"/>
      <c r="IDA76" s="967"/>
      <c r="IDB76" s="967"/>
      <c r="IDC76" s="967"/>
      <c r="IDD76" s="967"/>
      <c r="IDE76" s="967"/>
      <c r="IDF76" s="967"/>
      <c r="IDG76" s="967"/>
      <c r="IDH76" s="967"/>
      <c r="IDI76" s="967"/>
      <c r="IDJ76" s="967"/>
      <c r="IDK76" s="967"/>
      <c r="IDL76" s="967"/>
      <c r="IDM76" s="967"/>
      <c r="IDN76" s="967"/>
      <c r="IDO76" s="967"/>
      <c r="IDP76" s="967"/>
      <c r="IDQ76" s="967"/>
      <c r="IDR76" s="967"/>
      <c r="IDS76" s="967"/>
      <c r="IDT76" s="967"/>
      <c r="IDU76" s="967"/>
      <c r="IDV76" s="967"/>
      <c r="IDW76" s="967"/>
      <c r="IDX76" s="967"/>
      <c r="IDY76" s="967"/>
      <c r="IDZ76" s="967"/>
      <c r="IEA76" s="967"/>
      <c r="IEB76" s="967"/>
      <c r="IEC76" s="967"/>
      <c r="IED76" s="967"/>
      <c r="IEE76" s="967"/>
      <c r="IEF76" s="967"/>
      <c r="IEG76" s="967"/>
      <c r="IEH76" s="967"/>
      <c r="IEI76" s="967"/>
      <c r="IEJ76" s="967"/>
      <c r="IEK76" s="967"/>
      <c r="IEL76" s="967"/>
      <c r="IEM76" s="967"/>
      <c r="IEN76" s="967"/>
      <c r="IEO76" s="967"/>
      <c r="IEP76" s="967"/>
      <c r="IEQ76" s="967"/>
      <c r="IER76" s="967"/>
      <c r="IES76" s="967"/>
      <c r="IET76" s="967"/>
      <c r="IEU76" s="967"/>
      <c r="IEV76" s="967"/>
      <c r="IEW76" s="967"/>
      <c r="IEX76" s="967"/>
      <c r="IEY76" s="967"/>
      <c r="IEZ76" s="967"/>
      <c r="IFA76" s="967"/>
      <c r="IFB76" s="967"/>
      <c r="IFC76" s="967"/>
      <c r="IFD76" s="967"/>
      <c r="IFE76" s="967"/>
      <c r="IFF76" s="967"/>
      <c r="IFG76" s="967"/>
      <c r="IFH76" s="967"/>
      <c r="IFI76" s="967"/>
      <c r="IFJ76" s="967"/>
      <c r="IFK76" s="967"/>
      <c r="IFL76" s="967"/>
      <c r="IFM76" s="967"/>
      <c r="IFN76" s="967"/>
      <c r="IFO76" s="967"/>
      <c r="IFP76" s="967"/>
      <c r="IFQ76" s="967"/>
      <c r="IFR76" s="967"/>
      <c r="IFS76" s="967"/>
      <c r="IFT76" s="967"/>
      <c r="IFU76" s="967"/>
      <c r="IFV76" s="967"/>
      <c r="IFW76" s="967"/>
      <c r="IFX76" s="967"/>
      <c r="IFY76" s="967"/>
      <c r="IFZ76" s="967"/>
      <c r="IGA76" s="967"/>
      <c r="IGB76" s="967"/>
      <c r="IGC76" s="967"/>
      <c r="IGD76" s="967"/>
      <c r="IGE76" s="967"/>
      <c r="IGF76" s="967"/>
      <c r="IGG76" s="967"/>
      <c r="IGH76" s="967"/>
      <c r="IGI76" s="967"/>
      <c r="IGJ76" s="967"/>
      <c r="IGK76" s="967"/>
      <c r="IGL76" s="967"/>
      <c r="IGM76" s="967"/>
      <c r="IGN76" s="967"/>
      <c r="IGO76" s="967"/>
      <c r="IGP76" s="967"/>
      <c r="IGQ76" s="967"/>
      <c r="IGR76" s="967"/>
      <c r="IGS76" s="967"/>
      <c r="IGT76" s="967"/>
      <c r="IGU76" s="967"/>
      <c r="IGV76" s="967"/>
      <c r="IGW76" s="967"/>
      <c r="IGX76" s="967"/>
      <c r="IGY76" s="967"/>
      <c r="IGZ76" s="967"/>
      <c r="IHA76" s="967"/>
      <c r="IHB76" s="967"/>
      <c r="IHC76" s="967"/>
      <c r="IHD76" s="967"/>
      <c r="IHE76" s="967"/>
      <c r="IHF76" s="967"/>
      <c r="IHG76" s="967"/>
      <c r="IHH76" s="967"/>
      <c r="IHI76" s="967"/>
      <c r="IHJ76" s="967"/>
      <c r="IHK76" s="967"/>
      <c r="IHL76" s="967"/>
      <c r="IHM76" s="967"/>
      <c r="IHN76" s="967"/>
      <c r="IHO76" s="967"/>
      <c r="IHP76" s="967"/>
      <c r="IHQ76" s="967"/>
      <c r="IHR76" s="967"/>
      <c r="IHS76" s="967"/>
      <c r="IHT76" s="967"/>
      <c r="IHU76" s="967"/>
      <c r="IHV76" s="967"/>
      <c r="IHW76" s="967"/>
      <c r="IHX76" s="967"/>
      <c r="IHY76" s="967"/>
      <c r="IHZ76" s="967"/>
      <c r="IIA76" s="967"/>
      <c r="IIB76" s="967"/>
      <c r="IIC76" s="967"/>
      <c r="IID76" s="967"/>
      <c r="IIE76" s="967"/>
      <c r="IIF76" s="967"/>
      <c r="IIG76" s="967"/>
      <c r="IIH76" s="967"/>
      <c r="III76" s="967"/>
      <c r="IIJ76" s="967"/>
      <c r="IIK76" s="967"/>
      <c r="IIL76" s="967"/>
      <c r="IIM76" s="967"/>
      <c r="IIN76" s="967"/>
      <c r="IIO76" s="967"/>
      <c r="IIP76" s="967"/>
      <c r="IIQ76" s="967"/>
      <c r="IIR76" s="967"/>
      <c r="IIS76" s="967"/>
      <c r="IIT76" s="967"/>
      <c r="IIU76" s="967"/>
      <c r="IIV76" s="967"/>
      <c r="IIW76" s="967"/>
      <c r="IIX76" s="967"/>
      <c r="IIY76" s="967"/>
      <c r="IIZ76" s="967"/>
      <c r="IJA76" s="967"/>
      <c r="IJB76" s="967"/>
      <c r="IJC76" s="967"/>
      <c r="IJD76" s="967"/>
      <c r="IJE76" s="967"/>
      <c r="IJF76" s="967"/>
      <c r="IJG76" s="967"/>
      <c r="IJH76" s="967"/>
      <c r="IJI76" s="967"/>
      <c r="IJJ76" s="967"/>
      <c r="IJK76" s="967"/>
      <c r="IJL76" s="967"/>
      <c r="IJM76" s="967"/>
      <c r="IJN76" s="967"/>
      <c r="IJO76" s="967"/>
      <c r="IJP76" s="967"/>
      <c r="IJQ76" s="967"/>
      <c r="IJR76" s="967"/>
      <c r="IJS76" s="967"/>
      <c r="IJT76" s="967"/>
      <c r="IJU76" s="967"/>
      <c r="IJV76" s="967"/>
      <c r="IJW76" s="967"/>
      <c r="IJX76" s="967"/>
      <c r="IJY76" s="967"/>
      <c r="IJZ76" s="967"/>
      <c r="IKA76" s="967"/>
      <c r="IKB76" s="967"/>
      <c r="IKC76" s="967"/>
      <c r="IKD76" s="967"/>
      <c r="IKE76" s="967"/>
      <c r="IKF76" s="967"/>
      <c r="IKG76" s="967"/>
      <c r="IKH76" s="967"/>
      <c r="IKI76" s="967"/>
      <c r="IKJ76" s="967"/>
      <c r="IKK76" s="967"/>
      <c r="IKL76" s="967"/>
      <c r="IKM76" s="967"/>
      <c r="IKN76" s="967"/>
      <c r="IKO76" s="967"/>
      <c r="IKP76" s="967"/>
      <c r="IKQ76" s="967"/>
      <c r="IKR76" s="967"/>
      <c r="IKS76" s="967"/>
      <c r="IKT76" s="967"/>
      <c r="IKU76" s="967"/>
      <c r="IKV76" s="967"/>
      <c r="IKW76" s="967"/>
      <c r="IKX76" s="967"/>
      <c r="IKY76" s="967"/>
      <c r="IKZ76" s="967"/>
      <c r="ILA76" s="967"/>
      <c r="ILB76" s="967"/>
      <c r="ILC76" s="967"/>
      <c r="ILD76" s="967"/>
      <c r="ILE76" s="967"/>
      <c r="ILF76" s="967"/>
      <c r="ILG76" s="967"/>
      <c r="ILH76" s="967"/>
      <c r="ILI76" s="967"/>
      <c r="ILJ76" s="967"/>
      <c r="ILK76" s="967"/>
      <c r="ILL76" s="967"/>
      <c r="ILM76" s="967"/>
      <c r="ILN76" s="967"/>
      <c r="ILO76" s="967"/>
      <c r="ILP76" s="967"/>
      <c r="ILQ76" s="967"/>
      <c r="ILR76" s="967"/>
      <c r="ILS76" s="967"/>
      <c r="ILT76" s="967"/>
      <c r="ILU76" s="967"/>
      <c r="ILV76" s="967"/>
      <c r="ILW76" s="967"/>
      <c r="ILX76" s="967"/>
      <c r="ILY76" s="967"/>
      <c r="ILZ76" s="967"/>
      <c r="IMA76" s="967"/>
      <c r="IMB76" s="967"/>
      <c r="IMC76" s="967"/>
      <c r="IMD76" s="967"/>
      <c r="IME76" s="967"/>
      <c r="IMF76" s="967"/>
      <c r="IMG76" s="967"/>
      <c r="IMH76" s="967"/>
      <c r="IMI76" s="967"/>
      <c r="IMJ76" s="967"/>
      <c r="IMK76" s="967"/>
      <c r="IML76" s="967"/>
      <c r="IMM76" s="967"/>
      <c r="IMN76" s="967"/>
      <c r="IMO76" s="967"/>
      <c r="IMP76" s="967"/>
      <c r="IMQ76" s="967"/>
      <c r="IMR76" s="967"/>
      <c r="IMS76" s="967"/>
      <c r="IMT76" s="967"/>
      <c r="IMU76" s="967"/>
      <c r="IMV76" s="967"/>
      <c r="IMW76" s="967"/>
      <c r="IMX76" s="967"/>
      <c r="IMY76" s="967"/>
      <c r="IMZ76" s="967"/>
      <c r="INA76" s="967"/>
      <c r="INB76" s="967"/>
      <c r="INC76" s="967"/>
      <c r="IND76" s="967"/>
      <c r="INE76" s="967"/>
      <c r="INF76" s="967"/>
      <c r="ING76" s="967"/>
      <c r="INH76" s="967"/>
      <c r="INI76" s="967"/>
      <c r="INJ76" s="967"/>
      <c r="INK76" s="967"/>
      <c r="INL76" s="967"/>
      <c r="INM76" s="967"/>
      <c r="INN76" s="967"/>
      <c r="INO76" s="967"/>
      <c r="INP76" s="967"/>
      <c r="INQ76" s="967"/>
      <c r="INR76" s="967"/>
      <c r="INS76" s="967"/>
      <c r="INT76" s="967"/>
      <c r="INU76" s="967"/>
      <c r="INV76" s="967"/>
      <c r="INW76" s="967"/>
      <c r="INX76" s="967"/>
      <c r="INY76" s="967"/>
      <c r="INZ76" s="967"/>
      <c r="IOA76" s="967"/>
      <c r="IOB76" s="967"/>
      <c r="IOC76" s="967"/>
      <c r="IOD76" s="967"/>
      <c r="IOE76" s="967"/>
      <c r="IOF76" s="967"/>
      <c r="IOG76" s="967"/>
      <c r="IOH76" s="967"/>
      <c r="IOI76" s="967"/>
      <c r="IOJ76" s="967"/>
      <c r="IOK76" s="967"/>
      <c r="IOL76" s="967"/>
      <c r="IOM76" s="967"/>
      <c r="ION76" s="967"/>
      <c r="IOO76" s="967"/>
      <c r="IOP76" s="967"/>
      <c r="IOQ76" s="967"/>
      <c r="IOR76" s="967"/>
      <c r="IOS76" s="967"/>
      <c r="IOT76" s="967"/>
      <c r="IOU76" s="967"/>
      <c r="IOV76" s="967"/>
      <c r="IOW76" s="967"/>
      <c r="IOX76" s="967"/>
      <c r="IOY76" s="967"/>
      <c r="IOZ76" s="967"/>
      <c r="IPA76" s="967"/>
      <c r="IPB76" s="967"/>
      <c r="IPC76" s="967"/>
      <c r="IPD76" s="967"/>
      <c r="IPE76" s="967"/>
      <c r="IPF76" s="967"/>
      <c r="IPG76" s="967"/>
      <c r="IPH76" s="967"/>
      <c r="IPI76" s="967"/>
      <c r="IPJ76" s="967"/>
      <c r="IPK76" s="967"/>
      <c r="IPL76" s="967"/>
      <c r="IPM76" s="967"/>
      <c r="IPN76" s="967"/>
      <c r="IPO76" s="967"/>
      <c r="IPP76" s="967"/>
      <c r="IPQ76" s="967"/>
      <c r="IPR76" s="967"/>
      <c r="IPS76" s="967"/>
      <c r="IPT76" s="967"/>
      <c r="IPU76" s="967"/>
      <c r="IPV76" s="967"/>
      <c r="IPW76" s="967"/>
      <c r="IPX76" s="967"/>
      <c r="IPY76" s="967"/>
      <c r="IPZ76" s="967"/>
      <c r="IQA76" s="967"/>
      <c r="IQB76" s="967"/>
      <c r="IQC76" s="967"/>
      <c r="IQD76" s="967"/>
      <c r="IQE76" s="967"/>
      <c r="IQF76" s="967"/>
      <c r="IQG76" s="967"/>
      <c r="IQH76" s="967"/>
      <c r="IQI76" s="967"/>
      <c r="IQJ76" s="967"/>
      <c r="IQK76" s="967"/>
      <c r="IQL76" s="967"/>
      <c r="IQM76" s="967"/>
      <c r="IQN76" s="967"/>
      <c r="IQO76" s="967"/>
      <c r="IQP76" s="967"/>
      <c r="IQQ76" s="967"/>
      <c r="IQR76" s="967"/>
      <c r="IQS76" s="967"/>
      <c r="IQT76" s="967"/>
      <c r="IQU76" s="967"/>
      <c r="IQV76" s="967"/>
      <c r="IQW76" s="967"/>
      <c r="IQX76" s="967"/>
      <c r="IQY76" s="967"/>
      <c r="IQZ76" s="967"/>
      <c r="IRA76" s="967"/>
      <c r="IRB76" s="967"/>
      <c r="IRC76" s="967"/>
      <c r="IRD76" s="967"/>
      <c r="IRE76" s="967"/>
      <c r="IRF76" s="967"/>
      <c r="IRG76" s="967"/>
      <c r="IRH76" s="967"/>
      <c r="IRI76" s="967"/>
      <c r="IRJ76" s="967"/>
      <c r="IRK76" s="967"/>
      <c r="IRL76" s="967"/>
      <c r="IRM76" s="967"/>
      <c r="IRN76" s="967"/>
      <c r="IRO76" s="967"/>
      <c r="IRP76" s="967"/>
      <c r="IRQ76" s="967"/>
      <c r="IRR76" s="967"/>
      <c r="IRS76" s="967"/>
      <c r="IRT76" s="967"/>
      <c r="IRU76" s="967"/>
      <c r="IRV76" s="967"/>
      <c r="IRW76" s="967"/>
      <c r="IRX76" s="967"/>
      <c r="IRY76" s="967"/>
      <c r="IRZ76" s="967"/>
      <c r="ISA76" s="967"/>
      <c r="ISB76" s="967"/>
      <c r="ISC76" s="967"/>
      <c r="ISD76" s="967"/>
      <c r="ISE76" s="967"/>
      <c r="ISF76" s="967"/>
      <c r="ISG76" s="967"/>
      <c r="ISH76" s="967"/>
      <c r="ISI76" s="967"/>
      <c r="ISJ76" s="967"/>
      <c r="ISK76" s="967"/>
      <c r="ISL76" s="967"/>
      <c r="ISM76" s="967"/>
      <c r="ISN76" s="967"/>
      <c r="ISO76" s="967"/>
      <c r="ISP76" s="967"/>
      <c r="ISQ76" s="967"/>
      <c r="ISR76" s="967"/>
      <c r="ISS76" s="967"/>
      <c r="IST76" s="967"/>
      <c r="ISU76" s="967"/>
      <c r="ISV76" s="967"/>
      <c r="ISW76" s="967"/>
      <c r="ISX76" s="967"/>
      <c r="ISY76" s="967"/>
      <c r="ISZ76" s="967"/>
      <c r="ITA76" s="967"/>
      <c r="ITB76" s="967"/>
      <c r="ITC76" s="967"/>
      <c r="ITD76" s="967"/>
      <c r="ITE76" s="967"/>
      <c r="ITF76" s="967"/>
      <c r="ITG76" s="967"/>
      <c r="ITH76" s="967"/>
      <c r="ITI76" s="967"/>
      <c r="ITJ76" s="967"/>
      <c r="ITK76" s="967"/>
      <c r="ITL76" s="967"/>
      <c r="ITM76" s="967"/>
      <c r="ITN76" s="967"/>
      <c r="ITO76" s="967"/>
      <c r="ITP76" s="967"/>
      <c r="ITQ76" s="967"/>
      <c r="ITR76" s="967"/>
      <c r="ITS76" s="967"/>
      <c r="ITT76" s="967"/>
      <c r="ITU76" s="967"/>
      <c r="ITV76" s="967"/>
      <c r="ITW76" s="967"/>
      <c r="ITX76" s="967"/>
      <c r="ITY76" s="967"/>
      <c r="ITZ76" s="967"/>
      <c r="IUA76" s="967"/>
      <c r="IUB76" s="967"/>
      <c r="IUC76" s="967"/>
      <c r="IUD76" s="967"/>
      <c r="IUE76" s="967"/>
      <c r="IUF76" s="967"/>
      <c r="IUG76" s="967"/>
      <c r="IUH76" s="967"/>
      <c r="IUI76" s="967"/>
      <c r="IUJ76" s="967"/>
      <c r="IUK76" s="967"/>
      <c r="IUL76" s="967"/>
      <c r="IUM76" s="967"/>
      <c r="IUN76" s="967"/>
      <c r="IUO76" s="967"/>
      <c r="IUP76" s="967"/>
      <c r="IUQ76" s="967"/>
      <c r="IUR76" s="967"/>
      <c r="IUS76" s="967"/>
      <c r="IUT76" s="967"/>
      <c r="IUU76" s="967"/>
      <c r="IUV76" s="967"/>
      <c r="IUW76" s="967"/>
      <c r="IUX76" s="967"/>
      <c r="IUY76" s="967"/>
      <c r="IUZ76" s="967"/>
      <c r="IVA76" s="967"/>
      <c r="IVB76" s="967"/>
      <c r="IVC76" s="967"/>
      <c r="IVD76" s="967"/>
      <c r="IVE76" s="967"/>
      <c r="IVF76" s="967"/>
      <c r="IVG76" s="967"/>
      <c r="IVH76" s="967"/>
      <c r="IVI76" s="967"/>
      <c r="IVJ76" s="967"/>
      <c r="IVK76" s="967"/>
      <c r="IVL76" s="967"/>
      <c r="IVM76" s="967"/>
      <c r="IVN76" s="967"/>
      <c r="IVO76" s="967"/>
      <c r="IVP76" s="967"/>
      <c r="IVQ76" s="967"/>
      <c r="IVR76" s="967"/>
      <c r="IVS76" s="967"/>
      <c r="IVT76" s="967"/>
      <c r="IVU76" s="967"/>
      <c r="IVV76" s="967"/>
      <c r="IVW76" s="967"/>
      <c r="IVX76" s="967"/>
      <c r="IVY76" s="967"/>
      <c r="IVZ76" s="967"/>
      <c r="IWA76" s="967"/>
      <c r="IWB76" s="967"/>
      <c r="IWC76" s="967"/>
      <c r="IWD76" s="967"/>
      <c r="IWE76" s="967"/>
      <c r="IWF76" s="967"/>
      <c r="IWG76" s="967"/>
      <c r="IWH76" s="967"/>
      <c r="IWI76" s="967"/>
      <c r="IWJ76" s="967"/>
      <c r="IWK76" s="967"/>
      <c r="IWL76" s="967"/>
      <c r="IWM76" s="967"/>
      <c r="IWN76" s="967"/>
      <c r="IWO76" s="967"/>
      <c r="IWP76" s="967"/>
      <c r="IWQ76" s="967"/>
      <c r="IWR76" s="967"/>
      <c r="IWS76" s="967"/>
      <c r="IWT76" s="967"/>
      <c r="IWU76" s="967"/>
      <c r="IWV76" s="967"/>
      <c r="IWW76" s="967"/>
      <c r="IWX76" s="967"/>
      <c r="IWY76" s="967"/>
      <c r="IWZ76" s="967"/>
      <c r="IXA76" s="967"/>
      <c r="IXB76" s="967"/>
      <c r="IXC76" s="967"/>
      <c r="IXD76" s="967"/>
      <c r="IXE76" s="967"/>
      <c r="IXF76" s="967"/>
      <c r="IXG76" s="967"/>
      <c r="IXH76" s="967"/>
      <c r="IXI76" s="967"/>
      <c r="IXJ76" s="967"/>
      <c r="IXK76" s="967"/>
      <c r="IXL76" s="967"/>
      <c r="IXM76" s="967"/>
      <c r="IXN76" s="967"/>
      <c r="IXO76" s="967"/>
      <c r="IXP76" s="967"/>
      <c r="IXQ76" s="967"/>
      <c r="IXR76" s="967"/>
      <c r="IXS76" s="967"/>
      <c r="IXT76" s="967"/>
      <c r="IXU76" s="967"/>
      <c r="IXV76" s="967"/>
      <c r="IXW76" s="967"/>
      <c r="IXX76" s="967"/>
      <c r="IXY76" s="967"/>
      <c r="IXZ76" s="967"/>
      <c r="IYA76" s="967"/>
      <c r="IYB76" s="967"/>
      <c r="IYC76" s="967"/>
      <c r="IYD76" s="967"/>
      <c r="IYE76" s="967"/>
      <c r="IYF76" s="967"/>
      <c r="IYG76" s="967"/>
      <c r="IYH76" s="967"/>
      <c r="IYI76" s="967"/>
      <c r="IYJ76" s="967"/>
      <c r="IYK76" s="967"/>
      <c r="IYL76" s="967"/>
      <c r="IYM76" s="967"/>
      <c r="IYN76" s="967"/>
      <c r="IYO76" s="967"/>
      <c r="IYP76" s="967"/>
      <c r="IYQ76" s="967"/>
      <c r="IYR76" s="967"/>
      <c r="IYS76" s="967"/>
      <c r="IYT76" s="967"/>
      <c r="IYU76" s="967"/>
      <c r="IYV76" s="967"/>
      <c r="IYW76" s="967"/>
      <c r="IYX76" s="967"/>
      <c r="IYY76" s="967"/>
      <c r="IYZ76" s="967"/>
      <c r="IZA76" s="967"/>
      <c r="IZB76" s="967"/>
      <c r="IZC76" s="967"/>
      <c r="IZD76" s="967"/>
      <c r="IZE76" s="967"/>
      <c r="IZF76" s="967"/>
      <c r="IZG76" s="967"/>
      <c r="IZH76" s="967"/>
      <c r="IZI76" s="967"/>
      <c r="IZJ76" s="967"/>
      <c r="IZK76" s="967"/>
      <c r="IZL76" s="967"/>
      <c r="IZM76" s="967"/>
      <c r="IZN76" s="967"/>
      <c r="IZO76" s="967"/>
      <c r="IZP76" s="967"/>
      <c r="IZQ76" s="967"/>
      <c r="IZR76" s="967"/>
      <c r="IZS76" s="967"/>
      <c r="IZT76" s="967"/>
      <c r="IZU76" s="967"/>
      <c r="IZV76" s="967"/>
      <c r="IZW76" s="967"/>
      <c r="IZX76" s="967"/>
      <c r="IZY76" s="967"/>
      <c r="IZZ76" s="967"/>
      <c r="JAA76" s="967"/>
      <c r="JAB76" s="967"/>
      <c r="JAC76" s="967"/>
      <c r="JAD76" s="967"/>
      <c r="JAE76" s="967"/>
      <c r="JAF76" s="967"/>
      <c r="JAG76" s="967"/>
      <c r="JAH76" s="967"/>
      <c r="JAI76" s="967"/>
      <c r="JAJ76" s="967"/>
      <c r="JAK76" s="967"/>
      <c r="JAL76" s="967"/>
      <c r="JAM76" s="967"/>
      <c r="JAN76" s="967"/>
      <c r="JAO76" s="967"/>
      <c r="JAP76" s="967"/>
      <c r="JAQ76" s="967"/>
      <c r="JAR76" s="967"/>
      <c r="JAS76" s="967"/>
      <c r="JAT76" s="967"/>
      <c r="JAU76" s="967"/>
      <c r="JAV76" s="967"/>
      <c r="JAW76" s="967"/>
      <c r="JAX76" s="967"/>
      <c r="JAY76" s="967"/>
      <c r="JAZ76" s="967"/>
      <c r="JBA76" s="967"/>
      <c r="JBB76" s="967"/>
      <c r="JBC76" s="967"/>
      <c r="JBD76" s="967"/>
      <c r="JBE76" s="967"/>
      <c r="JBF76" s="967"/>
      <c r="JBG76" s="967"/>
      <c r="JBH76" s="967"/>
      <c r="JBI76" s="967"/>
      <c r="JBJ76" s="967"/>
      <c r="JBK76" s="967"/>
      <c r="JBL76" s="967"/>
      <c r="JBM76" s="967"/>
      <c r="JBN76" s="967"/>
      <c r="JBO76" s="967"/>
      <c r="JBP76" s="967"/>
      <c r="JBQ76" s="967"/>
      <c r="JBR76" s="967"/>
      <c r="JBS76" s="967"/>
      <c r="JBT76" s="967"/>
      <c r="JBU76" s="967"/>
      <c r="JBV76" s="967"/>
      <c r="JBW76" s="967"/>
      <c r="JBX76" s="967"/>
      <c r="JBY76" s="967"/>
      <c r="JBZ76" s="967"/>
      <c r="JCA76" s="967"/>
      <c r="JCB76" s="967"/>
      <c r="JCC76" s="967"/>
      <c r="JCD76" s="967"/>
      <c r="JCE76" s="967"/>
      <c r="JCF76" s="967"/>
      <c r="JCG76" s="967"/>
      <c r="JCH76" s="967"/>
      <c r="JCI76" s="967"/>
      <c r="JCJ76" s="967"/>
      <c r="JCK76" s="967"/>
      <c r="JCL76" s="967"/>
      <c r="JCM76" s="967"/>
      <c r="JCN76" s="967"/>
      <c r="JCO76" s="967"/>
      <c r="JCP76" s="967"/>
      <c r="JCQ76" s="967"/>
      <c r="JCR76" s="967"/>
      <c r="JCS76" s="967"/>
      <c r="JCT76" s="967"/>
      <c r="JCU76" s="967"/>
      <c r="JCV76" s="967"/>
      <c r="JCW76" s="967"/>
      <c r="JCX76" s="967"/>
      <c r="JCY76" s="967"/>
      <c r="JCZ76" s="967"/>
      <c r="JDA76" s="967"/>
      <c r="JDB76" s="967"/>
      <c r="JDC76" s="967"/>
      <c r="JDD76" s="967"/>
      <c r="JDE76" s="967"/>
      <c r="JDF76" s="967"/>
      <c r="JDG76" s="967"/>
      <c r="JDH76" s="967"/>
      <c r="JDI76" s="967"/>
      <c r="JDJ76" s="967"/>
      <c r="JDK76" s="967"/>
      <c r="JDL76" s="967"/>
      <c r="JDM76" s="967"/>
      <c r="JDN76" s="967"/>
      <c r="JDO76" s="967"/>
      <c r="JDP76" s="967"/>
      <c r="JDQ76" s="967"/>
      <c r="JDR76" s="967"/>
      <c r="JDS76" s="967"/>
      <c r="JDT76" s="967"/>
      <c r="JDU76" s="967"/>
      <c r="JDV76" s="967"/>
      <c r="JDW76" s="967"/>
      <c r="JDX76" s="967"/>
      <c r="JDY76" s="967"/>
      <c r="JDZ76" s="967"/>
      <c r="JEA76" s="967"/>
      <c r="JEB76" s="967"/>
      <c r="JEC76" s="967"/>
      <c r="JED76" s="967"/>
      <c r="JEE76" s="967"/>
      <c r="JEF76" s="967"/>
      <c r="JEG76" s="967"/>
      <c r="JEH76" s="967"/>
      <c r="JEI76" s="967"/>
      <c r="JEJ76" s="967"/>
      <c r="JEK76" s="967"/>
      <c r="JEL76" s="967"/>
      <c r="JEM76" s="967"/>
      <c r="JEN76" s="967"/>
      <c r="JEO76" s="967"/>
      <c r="JEP76" s="967"/>
      <c r="JEQ76" s="967"/>
      <c r="JER76" s="967"/>
      <c r="JES76" s="967"/>
      <c r="JET76" s="967"/>
      <c r="JEU76" s="967"/>
      <c r="JEV76" s="967"/>
      <c r="JEW76" s="967"/>
      <c r="JEX76" s="967"/>
      <c r="JEY76" s="967"/>
      <c r="JEZ76" s="967"/>
      <c r="JFA76" s="967"/>
      <c r="JFB76" s="967"/>
      <c r="JFC76" s="967"/>
      <c r="JFD76" s="967"/>
      <c r="JFE76" s="967"/>
      <c r="JFF76" s="967"/>
      <c r="JFG76" s="967"/>
      <c r="JFH76" s="967"/>
      <c r="JFI76" s="967"/>
      <c r="JFJ76" s="967"/>
      <c r="JFK76" s="967"/>
      <c r="JFL76" s="967"/>
      <c r="JFM76" s="967"/>
      <c r="JFN76" s="967"/>
      <c r="JFO76" s="967"/>
      <c r="JFP76" s="967"/>
      <c r="JFQ76" s="967"/>
      <c r="JFR76" s="967"/>
      <c r="JFS76" s="967"/>
      <c r="JFT76" s="967"/>
      <c r="JFU76" s="967"/>
      <c r="JFV76" s="967"/>
      <c r="JFW76" s="967"/>
      <c r="JFX76" s="967"/>
      <c r="JFY76" s="967"/>
      <c r="JFZ76" s="967"/>
      <c r="JGA76" s="967"/>
      <c r="JGB76" s="967"/>
      <c r="JGC76" s="967"/>
      <c r="JGD76" s="967"/>
      <c r="JGE76" s="967"/>
      <c r="JGF76" s="967"/>
      <c r="JGG76" s="967"/>
      <c r="JGH76" s="967"/>
      <c r="JGI76" s="967"/>
      <c r="JGJ76" s="967"/>
      <c r="JGK76" s="967"/>
      <c r="JGL76" s="967"/>
      <c r="JGM76" s="967"/>
      <c r="JGN76" s="967"/>
      <c r="JGO76" s="967"/>
      <c r="JGP76" s="967"/>
      <c r="JGQ76" s="967"/>
      <c r="JGR76" s="967"/>
      <c r="JGS76" s="967"/>
      <c r="JGT76" s="967"/>
      <c r="JGU76" s="967"/>
      <c r="JGV76" s="967"/>
      <c r="JGW76" s="967"/>
      <c r="JGX76" s="967"/>
      <c r="JGY76" s="967"/>
      <c r="JGZ76" s="967"/>
      <c r="JHA76" s="967"/>
      <c r="JHB76" s="967"/>
      <c r="JHC76" s="967"/>
      <c r="JHD76" s="967"/>
      <c r="JHE76" s="967"/>
      <c r="JHF76" s="967"/>
      <c r="JHG76" s="967"/>
      <c r="JHH76" s="967"/>
      <c r="JHI76" s="967"/>
      <c r="JHJ76" s="967"/>
      <c r="JHK76" s="967"/>
      <c r="JHL76" s="967"/>
      <c r="JHM76" s="967"/>
      <c r="JHN76" s="967"/>
      <c r="JHO76" s="967"/>
      <c r="JHP76" s="967"/>
      <c r="JHQ76" s="967"/>
      <c r="JHR76" s="967"/>
      <c r="JHS76" s="967"/>
      <c r="JHT76" s="967"/>
      <c r="JHU76" s="967"/>
      <c r="JHV76" s="967"/>
      <c r="JHW76" s="967"/>
      <c r="JHX76" s="967"/>
      <c r="JHY76" s="967"/>
      <c r="JHZ76" s="967"/>
      <c r="JIA76" s="967"/>
      <c r="JIB76" s="967"/>
      <c r="JIC76" s="967"/>
      <c r="JID76" s="967"/>
      <c r="JIE76" s="967"/>
      <c r="JIF76" s="967"/>
      <c r="JIG76" s="967"/>
      <c r="JIH76" s="967"/>
      <c r="JII76" s="967"/>
      <c r="JIJ76" s="967"/>
      <c r="JIK76" s="967"/>
      <c r="JIL76" s="967"/>
      <c r="JIM76" s="967"/>
      <c r="JIN76" s="967"/>
      <c r="JIO76" s="967"/>
      <c r="JIP76" s="967"/>
      <c r="JIQ76" s="967"/>
      <c r="JIR76" s="967"/>
      <c r="JIS76" s="967"/>
      <c r="JIT76" s="967"/>
      <c r="JIU76" s="967"/>
      <c r="JIV76" s="967"/>
      <c r="JIW76" s="967"/>
      <c r="JIX76" s="967"/>
      <c r="JIY76" s="967"/>
      <c r="JIZ76" s="967"/>
      <c r="JJA76" s="967"/>
      <c r="JJB76" s="967"/>
      <c r="JJC76" s="967"/>
      <c r="JJD76" s="967"/>
      <c r="JJE76" s="967"/>
      <c r="JJF76" s="967"/>
      <c r="JJG76" s="967"/>
      <c r="JJH76" s="967"/>
      <c r="JJI76" s="967"/>
      <c r="JJJ76" s="967"/>
      <c r="JJK76" s="967"/>
      <c r="JJL76" s="967"/>
      <c r="JJM76" s="967"/>
      <c r="JJN76" s="967"/>
      <c r="JJO76" s="967"/>
      <c r="JJP76" s="967"/>
      <c r="JJQ76" s="967"/>
      <c r="JJR76" s="967"/>
      <c r="JJS76" s="967"/>
      <c r="JJT76" s="967"/>
      <c r="JJU76" s="967"/>
      <c r="JJV76" s="967"/>
      <c r="JJW76" s="967"/>
      <c r="JJX76" s="967"/>
      <c r="JJY76" s="967"/>
      <c r="JJZ76" s="967"/>
      <c r="JKA76" s="967"/>
      <c r="JKB76" s="967"/>
      <c r="JKC76" s="967"/>
      <c r="JKD76" s="967"/>
      <c r="JKE76" s="967"/>
      <c r="JKF76" s="967"/>
      <c r="JKG76" s="967"/>
      <c r="JKH76" s="967"/>
      <c r="JKI76" s="967"/>
      <c r="JKJ76" s="967"/>
      <c r="JKK76" s="967"/>
      <c r="JKL76" s="967"/>
      <c r="JKM76" s="967"/>
      <c r="JKN76" s="967"/>
      <c r="JKO76" s="967"/>
      <c r="JKP76" s="967"/>
      <c r="JKQ76" s="967"/>
      <c r="JKR76" s="967"/>
      <c r="JKS76" s="967"/>
      <c r="JKT76" s="967"/>
      <c r="JKU76" s="967"/>
      <c r="JKV76" s="967"/>
      <c r="JKW76" s="967"/>
      <c r="JKX76" s="967"/>
      <c r="JKY76" s="967"/>
      <c r="JKZ76" s="967"/>
      <c r="JLA76" s="967"/>
      <c r="JLB76" s="967"/>
      <c r="JLC76" s="967"/>
      <c r="JLD76" s="967"/>
      <c r="JLE76" s="967"/>
      <c r="JLF76" s="967"/>
      <c r="JLG76" s="967"/>
      <c r="JLH76" s="967"/>
      <c r="JLI76" s="967"/>
      <c r="JLJ76" s="967"/>
      <c r="JLK76" s="967"/>
      <c r="JLL76" s="967"/>
      <c r="JLM76" s="967"/>
      <c r="JLN76" s="967"/>
      <c r="JLO76" s="967"/>
      <c r="JLP76" s="967"/>
      <c r="JLQ76" s="967"/>
      <c r="JLR76" s="967"/>
      <c r="JLS76" s="967"/>
      <c r="JLT76" s="967"/>
      <c r="JLU76" s="967"/>
      <c r="JLV76" s="967"/>
      <c r="JLW76" s="967"/>
      <c r="JLX76" s="967"/>
      <c r="JLY76" s="967"/>
      <c r="JLZ76" s="967"/>
      <c r="JMA76" s="967"/>
      <c r="JMB76" s="967"/>
      <c r="JMC76" s="967"/>
      <c r="JMD76" s="967"/>
      <c r="JME76" s="967"/>
      <c r="JMF76" s="967"/>
      <c r="JMG76" s="967"/>
      <c r="JMH76" s="967"/>
      <c r="JMI76" s="967"/>
      <c r="JMJ76" s="967"/>
      <c r="JMK76" s="967"/>
      <c r="JML76" s="967"/>
      <c r="JMM76" s="967"/>
      <c r="JMN76" s="967"/>
      <c r="JMO76" s="967"/>
      <c r="JMP76" s="967"/>
      <c r="JMQ76" s="967"/>
      <c r="JMR76" s="967"/>
      <c r="JMS76" s="967"/>
      <c r="JMT76" s="967"/>
      <c r="JMU76" s="967"/>
      <c r="JMV76" s="967"/>
      <c r="JMW76" s="967"/>
      <c r="JMX76" s="967"/>
      <c r="JMY76" s="967"/>
      <c r="JMZ76" s="967"/>
      <c r="JNA76" s="967"/>
      <c r="JNB76" s="967"/>
      <c r="JNC76" s="967"/>
      <c r="JND76" s="967"/>
      <c r="JNE76" s="967"/>
      <c r="JNF76" s="967"/>
      <c r="JNG76" s="967"/>
      <c r="JNH76" s="967"/>
      <c r="JNI76" s="967"/>
      <c r="JNJ76" s="967"/>
      <c r="JNK76" s="967"/>
      <c r="JNL76" s="967"/>
      <c r="JNM76" s="967"/>
      <c r="JNN76" s="967"/>
      <c r="JNO76" s="967"/>
      <c r="JNP76" s="967"/>
      <c r="JNQ76" s="967"/>
      <c r="JNR76" s="967"/>
      <c r="JNS76" s="967"/>
      <c r="JNT76" s="967"/>
      <c r="JNU76" s="967"/>
      <c r="JNV76" s="967"/>
      <c r="JNW76" s="967"/>
      <c r="JNX76" s="967"/>
      <c r="JNY76" s="967"/>
      <c r="JNZ76" s="967"/>
      <c r="JOA76" s="967"/>
      <c r="JOB76" s="967"/>
      <c r="JOC76" s="967"/>
      <c r="JOD76" s="967"/>
      <c r="JOE76" s="967"/>
      <c r="JOF76" s="967"/>
      <c r="JOG76" s="967"/>
      <c r="JOH76" s="967"/>
      <c r="JOI76" s="967"/>
      <c r="JOJ76" s="967"/>
      <c r="JOK76" s="967"/>
      <c r="JOL76" s="967"/>
      <c r="JOM76" s="967"/>
      <c r="JON76" s="967"/>
      <c r="JOO76" s="967"/>
      <c r="JOP76" s="967"/>
      <c r="JOQ76" s="967"/>
      <c r="JOR76" s="967"/>
      <c r="JOS76" s="967"/>
      <c r="JOT76" s="967"/>
      <c r="JOU76" s="967"/>
      <c r="JOV76" s="967"/>
      <c r="JOW76" s="967"/>
      <c r="JOX76" s="967"/>
      <c r="JOY76" s="967"/>
      <c r="JOZ76" s="967"/>
      <c r="JPA76" s="967"/>
      <c r="JPB76" s="967"/>
      <c r="JPC76" s="967"/>
      <c r="JPD76" s="967"/>
      <c r="JPE76" s="967"/>
      <c r="JPF76" s="967"/>
      <c r="JPG76" s="967"/>
      <c r="JPH76" s="967"/>
      <c r="JPI76" s="967"/>
      <c r="JPJ76" s="967"/>
      <c r="JPK76" s="967"/>
      <c r="JPL76" s="967"/>
      <c r="JPM76" s="967"/>
      <c r="JPN76" s="967"/>
      <c r="JPO76" s="967"/>
      <c r="JPP76" s="967"/>
      <c r="JPQ76" s="967"/>
      <c r="JPR76" s="967"/>
      <c r="JPS76" s="967"/>
      <c r="JPT76" s="967"/>
      <c r="JPU76" s="967"/>
      <c r="JPV76" s="967"/>
      <c r="JPW76" s="967"/>
      <c r="JPX76" s="967"/>
      <c r="JPY76" s="967"/>
      <c r="JPZ76" s="967"/>
      <c r="JQA76" s="967"/>
      <c r="JQB76" s="967"/>
      <c r="JQC76" s="967"/>
      <c r="JQD76" s="967"/>
      <c r="JQE76" s="967"/>
      <c r="JQF76" s="967"/>
      <c r="JQG76" s="967"/>
      <c r="JQH76" s="967"/>
      <c r="JQI76" s="967"/>
      <c r="JQJ76" s="967"/>
      <c r="JQK76" s="967"/>
      <c r="JQL76" s="967"/>
      <c r="JQM76" s="967"/>
      <c r="JQN76" s="967"/>
      <c r="JQO76" s="967"/>
      <c r="JQP76" s="967"/>
      <c r="JQQ76" s="967"/>
      <c r="JQR76" s="967"/>
      <c r="JQS76" s="967"/>
      <c r="JQT76" s="967"/>
      <c r="JQU76" s="967"/>
      <c r="JQV76" s="967"/>
      <c r="JQW76" s="967"/>
      <c r="JQX76" s="967"/>
      <c r="JQY76" s="967"/>
      <c r="JQZ76" s="967"/>
      <c r="JRA76" s="967"/>
      <c r="JRB76" s="967"/>
      <c r="JRC76" s="967"/>
      <c r="JRD76" s="967"/>
      <c r="JRE76" s="967"/>
      <c r="JRF76" s="967"/>
      <c r="JRG76" s="967"/>
      <c r="JRH76" s="967"/>
      <c r="JRI76" s="967"/>
      <c r="JRJ76" s="967"/>
      <c r="JRK76" s="967"/>
      <c r="JRL76" s="967"/>
      <c r="JRM76" s="967"/>
      <c r="JRN76" s="967"/>
      <c r="JRO76" s="967"/>
      <c r="JRP76" s="967"/>
      <c r="JRQ76" s="967"/>
      <c r="JRR76" s="967"/>
      <c r="JRS76" s="967"/>
      <c r="JRT76" s="967"/>
      <c r="JRU76" s="967"/>
      <c r="JRV76" s="967"/>
      <c r="JRW76" s="967"/>
      <c r="JRX76" s="967"/>
      <c r="JRY76" s="967"/>
      <c r="JRZ76" s="967"/>
      <c r="JSA76" s="967"/>
      <c r="JSB76" s="967"/>
      <c r="JSC76" s="967"/>
      <c r="JSD76" s="967"/>
      <c r="JSE76" s="967"/>
      <c r="JSF76" s="967"/>
      <c r="JSG76" s="967"/>
      <c r="JSH76" s="967"/>
      <c r="JSI76" s="967"/>
      <c r="JSJ76" s="967"/>
      <c r="JSK76" s="967"/>
      <c r="JSL76" s="967"/>
      <c r="JSM76" s="967"/>
      <c r="JSN76" s="967"/>
      <c r="JSO76" s="967"/>
      <c r="JSP76" s="967"/>
      <c r="JSQ76" s="967"/>
      <c r="JSR76" s="967"/>
      <c r="JSS76" s="967"/>
      <c r="JST76" s="967"/>
      <c r="JSU76" s="967"/>
      <c r="JSV76" s="967"/>
      <c r="JSW76" s="967"/>
      <c r="JSX76" s="967"/>
      <c r="JSY76" s="967"/>
      <c r="JSZ76" s="967"/>
      <c r="JTA76" s="967"/>
      <c r="JTB76" s="967"/>
      <c r="JTC76" s="967"/>
      <c r="JTD76" s="967"/>
      <c r="JTE76" s="967"/>
      <c r="JTF76" s="967"/>
      <c r="JTG76" s="967"/>
      <c r="JTH76" s="967"/>
      <c r="JTI76" s="967"/>
      <c r="JTJ76" s="967"/>
      <c r="JTK76" s="967"/>
      <c r="JTL76" s="967"/>
      <c r="JTM76" s="967"/>
      <c r="JTN76" s="967"/>
      <c r="JTO76" s="967"/>
      <c r="JTP76" s="967"/>
      <c r="JTQ76" s="967"/>
      <c r="JTR76" s="967"/>
      <c r="JTS76" s="967"/>
      <c r="JTT76" s="967"/>
      <c r="JTU76" s="967"/>
      <c r="JTV76" s="967"/>
      <c r="JTW76" s="967"/>
      <c r="JTX76" s="967"/>
      <c r="JTY76" s="967"/>
      <c r="JTZ76" s="967"/>
      <c r="JUA76" s="967"/>
      <c r="JUB76" s="967"/>
      <c r="JUC76" s="967"/>
      <c r="JUD76" s="967"/>
      <c r="JUE76" s="967"/>
      <c r="JUF76" s="967"/>
      <c r="JUG76" s="967"/>
      <c r="JUH76" s="967"/>
      <c r="JUI76" s="967"/>
      <c r="JUJ76" s="967"/>
      <c r="JUK76" s="967"/>
      <c r="JUL76" s="967"/>
      <c r="JUM76" s="967"/>
      <c r="JUN76" s="967"/>
      <c r="JUO76" s="967"/>
      <c r="JUP76" s="967"/>
      <c r="JUQ76" s="967"/>
      <c r="JUR76" s="967"/>
      <c r="JUS76" s="967"/>
      <c r="JUT76" s="967"/>
      <c r="JUU76" s="967"/>
      <c r="JUV76" s="967"/>
      <c r="JUW76" s="967"/>
      <c r="JUX76" s="967"/>
      <c r="JUY76" s="967"/>
      <c r="JUZ76" s="967"/>
      <c r="JVA76" s="967"/>
      <c r="JVB76" s="967"/>
      <c r="JVC76" s="967"/>
      <c r="JVD76" s="967"/>
      <c r="JVE76" s="967"/>
      <c r="JVF76" s="967"/>
      <c r="JVG76" s="967"/>
      <c r="JVH76" s="967"/>
      <c r="JVI76" s="967"/>
      <c r="JVJ76" s="967"/>
      <c r="JVK76" s="967"/>
      <c r="JVL76" s="967"/>
      <c r="JVM76" s="967"/>
      <c r="JVN76" s="967"/>
      <c r="JVO76" s="967"/>
      <c r="JVP76" s="967"/>
      <c r="JVQ76" s="967"/>
      <c r="JVR76" s="967"/>
      <c r="JVS76" s="967"/>
      <c r="JVT76" s="967"/>
      <c r="JVU76" s="967"/>
      <c r="JVV76" s="967"/>
      <c r="JVW76" s="967"/>
      <c r="JVX76" s="967"/>
      <c r="JVY76" s="967"/>
      <c r="JVZ76" s="967"/>
      <c r="JWA76" s="967"/>
      <c r="JWB76" s="967"/>
      <c r="JWC76" s="967"/>
      <c r="JWD76" s="967"/>
      <c r="JWE76" s="967"/>
      <c r="JWF76" s="967"/>
      <c r="JWG76" s="967"/>
      <c r="JWH76" s="967"/>
      <c r="JWI76" s="967"/>
      <c r="JWJ76" s="967"/>
      <c r="JWK76" s="967"/>
      <c r="JWL76" s="967"/>
      <c r="JWM76" s="967"/>
      <c r="JWN76" s="967"/>
      <c r="JWO76" s="967"/>
      <c r="JWP76" s="967"/>
      <c r="JWQ76" s="967"/>
      <c r="JWR76" s="967"/>
      <c r="JWS76" s="967"/>
      <c r="JWT76" s="967"/>
      <c r="JWU76" s="967"/>
      <c r="JWV76" s="967"/>
      <c r="JWW76" s="967"/>
      <c r="JWX76" s="967"/>
      <c r="JWY76" s="967"/>
      <c r="JWZ76" s="967"/>
      <c r="JXA76" s="967"/>
      <c r="JXB76" s="967"/>
      <c r="JXC76" s="967"/>
      <c r="JXD76" s="967"/>
      <c r="JXE76" s="967"/>
      <c r="JXF76" s="967"/>
      <c r="JXG76" s="967"/>
      <c r="JXH76" s="967"/>
      <c r="JXI76" s="967"/>
      <c r="JXJ76" s="967"/>
      <c r="JXK76" s="967"/>
      <c r="JXL76" s="967"/>
      <c r="JXM76" s="967"/>
      <c r="JXN76" s="967"/>
      <c r="JXO76" s="967"/>
      <c r="JXP76" s="967"/>
      <c r="JXQ76" s="967"/>
      <c r="JXR76" s="967"/>
      <c r="JXS76" s="967"/>
      <c r="JXT76" s="967"/>
      <c r="JXU76" s="967"/>
      <c r="JXV76" s="967"/>
      <c r="JXW76" s="967"/>
      <c r="JXX76" s="967"/>
      <c r="JXY76" s="967"/>
      <c r="JXZ76" s="967"/>
      <c r="JYA76" s="967"/>
      <c r="JYB76" s="967"/>
      <c r="JYC76" s="967"/>
      <c r="JYD76" s="967"/>
      <c r="JYE76" s="967"/>
      <c r="JYF76" s="967"/>
      <c r="JYG76" s="967"/>
      <c r="JYH76" s="967"/>
      <c r="JYI76" s="967"/>
      <c r="JYJ76" s="967"/>
      <c r="JYK76" s="967"/>
      <c r="JYL76" s="967"/>
      <c r="JYM76" s="967"/>
      <c r="JYN76" s="967"/>
      <c r="JYO76" s="967"/>
      <c r="JYP76" s="967"/>
      <c r="JYQ76" s="967"/>
      <c r="JYR76" s="967"/>
      <c r="JYS76" s="967"/>
      <c r="JYT76" s="967"/>
      <c r="JYU76" s="967"/>
      <c r="JYV76" s="967"/>
      <c r="JYW76" s="967"/>
      <c r="JYX76" s="967"/>
      <c r="JYY76" s="967"/>
      <c r="JYZ76" s="967"/>
      <c r="JZA76" s="967"/>
      <c r="JZB76" s="967"/>
      <c r="JZC76" s="967"/>
      <c r="JZD76" s="967"/>
      <c r="JZE76" s="967"/>
      <c r="JZF76" s="967"/>
      <c r="JZG76" s="967"/>
      <c r="JZH76" s="967"/>
      <c r="JZI76" s="967"/>
      <c r="JZJ76" s="967"/>
      <c r="JZK76" s="967"/>
      <c r="JZL76" s="967"/>
      <c r="JZM76" s="967"/>
      <c r="JZN76" s="967"/>
      <c r="JZO76" s="967"/>
      <c r="JZP76" s="967"/>
      <c r="JZQ76" s="967"/>
      <c r="JZR76" s="967"/>
      <c r="JZS76" s="967"/>
      <c r="JZT76" s="967"/>
      <c r="JZU76" s="967"/>
      <c r="JZV76" s="967"/>
      <c r="JZW76" s="967"/>
      <c r="JZX76" s="967"/>
      <c r="JZY76" s="967"/>
      <c r="JZZ76" s="967"/>
      <c r="KAA76" s="967"/>
      <c r="KAB76" s="967"/>
      <c r="KAC76" s="967"/>
      <c r="KAD76" s="967"/>
      <c r="KAE76" s="967"/>
      <c r="KAF76" s="967"/>
      <c r="KAG76" s="967"/>
      <c r="KAH76" s="967"/>
      <c r="KAI76" s="967"/>
      <c r="KAJ76" s="967"/>
      <c r="KAK76" s="967"/>
      <c r="KAL76" s="967"/>
      <c r="KAM76" s="967"/>
      <c r="KAN76" s="967"/>
      <c r="KAO76" s="967"/>
      <c r="KAP76" s="967"/>
      <c r="KAQ76" s="967"/>
      <c r="KAR76" s="967"/>
      <c r="KAS76" s="967"/>
      <c r="KAT76" s="967"/>
      <c r="KAU76" s="967"/>
      <c r="KAV76" s="967"/>
      <c r="KAW76" s="967"/>
      <c r="KAX76" s="967"/>
      <c r="KAY76" s="967"/>
      <c r="KAZ76" s="967"/>
      <c r="KBA76" s="967"/>
      <c r="KBB76" s="967"/>
      <c r="KBC76" s="967"/>
      <c r="KBD76" s="967"/>
      <c r="KBE76" s="967"/>
      <c r="KBF76" s="967"/>
      <c r="KBG76" s="967"/>
      <c r="KBH76" s="967"/>
      <c r="KBI76" s="967"/>
      <c r="KBJ76" s="967"/>
      <c r="KBK76" s="967"/>
      <c r="KBL76" s="967"/>
      <c r="KBM76" s="967"/>
      <c r="KBN76" s="967"/>
      <c r="KBO76" s="967"/>
      <c r="KBP76" s="967"/>
      <c r="KBQ76" s="967"/>
      <c r="KBR76" s="967"/>
      <c r="KBS76" s="967"/>
      <c r="KBT76" s="967"/>
      <c r="KBU76" s="967"/>
      <c r="KBV76" s="967"/>
      <c r="KBW76" s="967"/>
      <c r="KBX76" s="967"/>
      <c r="KBY76" s="967"/>
      <c r="KBZ76" s="967"/>
      <c r="KCA76" s="967"/>
      <c r="KCB76" s="967"/>
      <c r="KCC76" s="967"/>
      <c r="KCD76" s="967"/>
      <c r="KCE76" s="967"/>
      <c r="KCF76" s="967"/>
      <c r="KCG76" s="967"/>
      <c r="KCH76" s="967"/>
      <c r="KCI76" s="967"/>
      <c r="KCJ76" s="967"/>
      <c r="KCK76" s="967"/>
      <c r="KCL76" s="967"/>
      <c r="KCM76" s="967"/>
      <c r="KCN76" s="967"/>
      <c r="KCO76" s="967"/>
      <c r="KCP76" s="967"/>
      <c r="KCQ76" s="967"/>
      <c r="KCR76" s="967"/>
      <c r="KCS76" s="967"/>
      <c r="KCT76" s="967"/>
      <c r="KCU76" s="967"/>
      <c r="KCV76" s="967"/>
      <c r="KCW76" s="967"/>
      <c r="KCX76" s="967"/>
      <c r="KCY76" s="967"/>
      <c r="KCZ76" s="967"/>
      <c r="KDA76" s="967"/>
      <c r="KDB76" s="967"/>
      <c r="KDC76" s="967"/>
      <c r="KDD76" s="967"/>
      <c r="KDE76" s="967"/>
      <c r="KDF76" s="967"/>
      <c r="KDG76" s="967"/>
      <c r="KDH76" s="967"/>
      <c r="KDI76" s="967"/>
      <c r="KDJ76" s="967"/>
      <c r="KDK76" s="967"/>
      <c r="KDL76" s="967"/>
      <c r="KDM76" s="967"/>
      <c r="KDN76" s="967"/>
      <c r="KDO76" s="967"/>
      <c r="KDP76" s="967"/>
      <c r="KDQ76" s="967"/>
      <c r="KDR76" s="967"/>
      <c r="KDS76" s="967"/>
      <c r="KDT76" s="967"/>
      <c r="KDU76" s="967"/>
      <c r="KDV76" s="967"/>
      <c r="KDW76" s="967"/>
      <c r="KDX76" s="967"/>
      <c r="KDY76" s="967"/>
      <c r="KDZ76" s="967"/>
      <c r="KEA76" s="967"/>
      <c r="KEB76" s="967"/>
      <c r="KEC76" s="967"/>
      <c r="KED76" s="967"/>
      <c r="KEE76" s="967"/>
      <c r="KEF76" s="967"/>
      <c r="KEG76" s="967"/>
      <c r="KEH76" s="967"/>
      <c r="KEI76" s="967"/>
      <c r="KEJ76" s="967"/>
      <c r="KEK76" s="967"/>
      <c r="KEL76" s="967"/>
      <c r="KEM76" s="967"/>
    </row>
    <row r="77" spans="1:7580" s="1" customFormat="1" ht="15.75" x14ac:dyDescent="0.2">
      <c r="A77" s="967"/>
      <c r="B77" s="1030" t="s">
        <v>636</v>
      </c>
      <c r="C77" s="868"/>
      <c r="D77" s="869"/>
      <c r="E77" s="869"/>
      <c r="F77" s="871"/>
      <c r="G77" s="871"/>
      <c r="H77" s="1013"/>
      <c r="I77" s="1013">
        <v>2</v>
      </c>
      <c r="J77" s="1013">
        <f t="shared" si="18"/>
        <v>2</v>
      </c>
      <c r="K77" s="1013">
        <f t="shared" si="19"/>
        <v>2</v>
      </c>
      <c r="L77" s="699"/>
      <c r="M77" s="699"/>
      <c r="N77" s="699"/>
      <c r="O77" s="878"/>
      <c r="P77" s="878"/>
      <c r="Q77" s="1022">
        <f t="shared" si="24"/>
        <v>0</v>
      </c>
      <c r="R77" s="878"/>
      <c r="S77" s="878"/>
      <c r="T77" s="878"/>
      <c r="U77" s="878"/>
      <c r="V77" s="878"/>
      <c r="W77" s="878"/>
      <c r="X77" s="878"/>
      <c r="Y77" s="878"/>
      <c r="Z77" s="878"/>
      <c r="AA77" s="878"/>
      <c r="AB77" s="878"/>
      <c r="AC77" s="878"/>
      <c r="AD77" s="878"/>
      <c r="AE77" s="232"/>
      <c r="AF77" s="878"/>
      <c r="AG77" s="232"/>
      <c r="AH77" s="878"/>
      <c r="AI77" s="879"/>
      <c r="AJ77" s="1049">
        <f>SUM(N77:AI77)+K77</f>
        <v>2</v>
      </c>
      <c r="AK77" s="874"/>
      <c r="AL77" s="875"/>
      <c r="AM77" s="876"/>
      <c r="AN77" s="876"/>
      <c r="AO77" s="4"/>
      <c r="AP77" s="877"/>
      <c r="AQ77" s="877"/>
      <c r="AR77" s="877"/>
      <c r="AS77" s="877"/>
      <c r="AT77" s="877"/>
      <c r="AU77" s="877"/>
      <c r="AV77" s="967"/>
      <c r="AW77" s="967"/>
      <c r="AX77" s="967"/>
      <c r="AY77" s="967"/>
      <c r="AZ77" s="967"/>
      <c r="BA77" s="967"/>
      <c r="BB77" s="967"/>
      <c r="BC77" s="967"/>
      <c r="BD77" s="967"/>
      <c r="BE77" s="967"/>
      <c r="BF77" s="967"/>
      <c r="BG77" s="967"/>
      <c r="BH77" s="967"/>
      <c r="BI77" s="967"/>
      <c r="BJ77" s="967"/>
      <c r="BK77" s="967"/>
      <c r="BL77" s="967"/>
      <c r="BM77" s="967"/>
      <c r="BN77" s="967"/>
      <c r="BO77" s="967"/>
      <c r="BP77" s="967"/>
      <c r="BQ77" s="967"/>
      <c r="BR77" s="967"/>
      <c r="BS77" s="967"/>
      <c r="BT77" s="967"/>
      <c r="BU77" s="967"/>
      <c r="BV77" s="967"/>
      <c r="BW77" s="967"/>
      <c r="BX77" s="967"/>
      <c r="BY77" s="967"/>
      <c r="BZ77" s="967"/>
      <c r="CA77" s="967"/>
      <c r="CB77" s="967"/>
      <c r="CC77" s="967"/>
      <c r="CD77" s="967"/>
      <c r="CE77" s="967"/>
      <c r="CF77" s="967"/>
      <c r="CG77" s="967"/>
      <c r="CH77" s="967"/>
      <c r="CI77" s="967"/>
      <c r="CJ77" s="967"/>
      <c r="CK77" s="967"/>
      <c r="CL77" s="967"/>
      <c r="CM77" s="967"/>
      <c r="CN77" s="967"/>
      <c r="CO77" s="967"/>
      <c r="CP77" s="967"/>
      <c r="CQ77" s="967"/>
      <c r="CR77" s="967"/>
      <c r="CS77" s="967"/>
      <c r="CT77" s="967"/>
      <c r="CU77" s="967"/>
      <c r="CV77" s="967"/>
      <c r="CW77" s="967"/>
      <c r="CX77" s="967"/>
      <c r="CY77" s="967"/>
      <c r="CZ77" s="967"/>
      <c r="DA77" s="967"/>
      <c r="DB77" s="967"/>
      <c r="DC77" s="967"/>
      <c r="DD77" s="967"/>
      <c r="DE77" s="967"/>
      <c r="DF77" s="967"/>
      <c r="DG77" s="967"/>
      <c r="DH77" s="967"/>
      <c r="DI77" s="967"/>
      <c r="DJ77" s="967"/>
      <c r="DK77" s="967"/>
      <c r="DL77" s="967"/>
      <c r="DM77" s="967"/>
      <c r="DN77" s="967"/>
      <c r="DO77" s="967"/>
      <c r="DP77" s="967"/>
      <c r="DQ77" s="967"/>
      <c r="DR77" s="967"/>
      <c r="DS77" s="967"/>
      <c r="DT77" s="967"/>
      <c r="DU77" s="967"/>
      <c r="DV77" s="967"/>
      <c r="DW77" s="967"/>
      <c r="DX77" s="967"/>
      <c r="DY77" s="967"/>
      <c r="DZ77" s="967"/>
      <c r="EA77" s="967"/>
      <c r="EB77" s="967"/>
      <c r="EC77" s="967"/>
      <c r="ED77" s="967"/>
      <c r="EE77" s="967"/>
      <c r="EF77" s="967"/>
      <c r="EG77" s="967"/>
      <c r="EH77" s="967"/>
      <c r="EI77" s="967"/>
      <c r="EJ77" s="967"/>
      <c r="EK77" s="967"/>
      <c r="EL77" s="967"/>
      <c r="EM77" s="967"/>
      <c r="EN77" s="967"/>
      <c r="EO77" s="967"/>
      <c r="EP77" s="967"/>
      <c r="EQ77" s="967"/>
      <c r="ER77" s="967"/>
      <c r="ES77" s="967"/>
      <c r="ET77" s="967"/>
      <c r="EU77" s="967"/>
      <c r="EV77" s="967"/>
      <c r="EW77" s="967"/>
      <c r="EX77" s="967"/>
      <c r="EY77" s="967"/>
      <c r="EZ77" s="967"/>
      <c r="FA77" s="967"/>
      <c r="FB77" s="967"/>
      <c r="FC77" s="967"/>
      <c r="FD77" s="967"/>
      <c r="FE77" s="967"/>
      <c r="FF77" s="967"/>
      <c r="FG77" s="967"/>
      <c r="FH77" s="967"/>
      <c r="FI77" s="967"/>
      <c r="FJ77" s="967"/>
      <c r="FK77" s="967"/>
      <c r="FL77" s="967"/>
      <c r="FM77" s="967"/>
      <c r="FN77" s="967"/>
      <c r="FO77" s="967"/>
      <c r="FP77" s="967"/>
      <c r="FQ77" s="967"/>
      <c r="FR77" s="967"/>
      <c r="FS77" s="967"/>
      <c r="FT77" s="967"/>
      <c r="FU77" s="967"/>
      <c r="FV77" s="967"/>
      <c r="FW77" s="967"/>
      <c r="FX77" s="967"/>
      <c r="FY77" s="967"/>
      <c r="FZ77" s="967"/>
      <c r="GA77" s="967"/>
      <c r="GB77" s="967"/>
      <c r="GC77" s="967"/>
      <c r="GD77" s="967"/>
      <c r="GE77" s="967"/>
      <c r="GF77" s="967"/>
      <c r="GG77" s="967"/>
      <c r="GH77" s="967"/>
      <c r="GI77" s="967"/>
      <c r="GJ77" s="967"/>
      <c r="GK77" s="967"/>
      <c r="GL77" s="967"/>
      <c r="GM77" s="967"/>
      <c r="GN77" s="967"/>
      <c r="GO77" s="967"/>
      <c r="GP77" s="967"/>
      <c r="GQ77" s="967"/>
      <c r="GR77" s="967"/>
      <c r="GS77" s="967"/>
      <c r="GT77" s="967"/>
      <c r="GU77" s="967"/>
      <c r="GV77" s="967"/>
      <c r="GW77" s="967"/>
      <c r="GX77" s="967"/>
      <c r="GY77" s="967"/>
      <c r="GZ77" s="967"/>
      <c r="HA77" s="967"/>
      <c r="HB77" s="967"/>
      <c r="HC77" s="967"/>
      <c r="HD77" s="967"/>
      <c r="HE77" s="967"/>
      <c r="HF77" s="967"/>
      <c r="HG77" s="967"/>
      <c r="HH77" s="967"/>
      <c r="HI77" s="967"/>
      <c r="HJ77" s="967"/>
      <c r="HK77" s="967"/>
      <c r="HL77" s="967"/>
      <c r="HM77" s="967"/>
      <c r="HN77" s="967"/>
      <c r="HO77" s="967"/>
      <c r="HP77" s="967"/>
      <c r="HQ77" s="967"/>
      <c r="HR77" s="967"/>
      <c r="HS77" s="967"/>
      <c r="HT77" s="967"/>
      <c r="HU77" s="967"/>
      <c r="HV77" s="967"/>
      <c r="HW77" s="967"/>
      <c r="HX77" s="967"/>
      <c r="HY77" s="967"/>
      <c r="HZ77" s="967"/>
      <c r="IA77" s="967"/>
      <c r="IB77" s="967"/>
      <c r="IC77" s="967"/>
      <c r="ID77" s="967"/>
      <c r="IE77" s="967"/>
      <c r="IF77" s="967"/>
      <c r="IG77" s="967"/>
      <c r="IH77" s="967"/>
      <c r="II77" s="967"/>
      <c r="IJ77" s="967"/>
      <c r="IK77" s="967"/>
      <c r="IL77" s="967"/>
      <c r="IM77" s="967"/>
      <c r="IN77" s="967"/>
      <c r="IO77" s="967"/>
      <c r="IP77" s="967"/>
      <c r="IQ77" s="967"/>
      <c r="IR77" s="967"/>
      <c r="IS77" s="967"/>
      <c r="IT77" s="967"/>
      <c r="IU77" s="967"/>
      <c r="IV77" s="967"/>
      <c r="IW77" s="967"/>
      <c r="IX77" s="967"/>
      <c r="IY77" s="967"/>
      <c r="IZ77" s="967"/>
      <c r="JA77" s="967"/>
      <c r="JB77" s="967"/>
      <c r="JC77" s="967"/>
      <c r="JD77" s="967"/>
      <c r="JE77" s="967"/>
      <c r="JF77" s="967"/>
      <c r="JG77" s="967"/>
      <c r="JH77" s="967"/>
      <c r="JI77" s="967"/>
      <c r="JJ77" s="967"/>
      <c r="JK77" s="967"/>
      <c r="JL77" s="967"/>
      <c r="JM77" s="967"/>
      <c r="JN77" s="967"/>
      <c r="JO77" s="967"/>
      <c r="JP77" s="967"/>
      <c r="JQ77" s="967"/>
      <c r="JR77" s="967"/>
      <c r="JS77" s="967"/>
      <c r="JT77" s="967"/>
      <c r="JU77" s="967"/>
      <c r="JV77" s="967"/>
      <c r="JW77" s="967"/>
      <c r="JX77" s="967"/>
      <c r="JY77" s="967"/>
      <c r="JZ77" s="967"/>
      <c r="KA77" s="967"/>
      <c r="KB77" s="967"/>
      <c r="KC77" s="967"/>
      <c r="KD77" s="967"/>
      <c r="KE77" s="967"/>
      <c r="KF77" s="967"/>
      <c r="KG77" s="967"/>
      <c r="KH77" s="967"/>
      <c r="KI77" s="967"/>
      <c r="KJ77" s="967"/>
      <c r="KK77" s="967"/>
      <c r="KL77" s="967"/>
      <c r="KM77" s="967"/>
      <c r="KN77" s="967"/>
      <c r="KO77" s="967"/>
      <c r="KP77" s="967"/>
      <c r="KQ77" s="967"/>
      <c r="KR77" s="967"/>
      <c r="KS77" s="967"/>
      <c r="KT77" s="967"/>
      <c r="KU77" s="967"/>
      <c r="KV77" s="967"/>
      <c r="KW77" s="967"/>
      <c r="KX77" s="967"/>
      <c r="KY77" s="967"/>
      <c r="KZ77" s="967"/>
      <c r="LA77" s="967"/>
      <c r="LB77" s="967"/>
      <c r="LC77" s="967"/>
      <c r="LD77" s="967"/>
      <c r="LE77" s="967"/>
      <c r="LF77" s="967"/>
      <c r="LG77" s="967"/>
      <c r="LH77" s="967"/>
      <c r="LI77" s="967"/>
      <c r="LJ77" s="967"/>
      <c r="LK77" s="967"/>
      <c r="LL77" s="967"/>
      <c r="LM77" s="967"/>
      <c r="LN77" s="967"/>
      <c r="LO77" s="967"/>
      <c r="LP77" s="967"/>
      <c r="LQ77" s="967"/>
      <c r="LR77" s="967"/>
      <c r="LS77" s="967"/>
      <c r="LT77" s="967"/>
      <c r="LU77" s="967"/>
      <c r="LV77" s="967"/>
      <c r="LW77" s="967"/>
      <c r="LX77" s="967"/>
      <c r="LY77" s="967"/>
      <c r="LZ77" s="967"/>
      <c r="MA77" s="967"/>
      <c r="MB77" s="967"/>
      <c r="MC77" s="967"/>
      <c r="MD77" s="967"/>
      <c r="ME77" s="967"/>
      <c r="MF77" s="967"/>
      <c r="MG77" s="967"/>
      <c r="MH77" s="967"/>
      <c r="MI77" s="967"/>
      <c r="MJ77" s="967"/>
      <c r="MK77" s="967"/>
      <c r="ML77" s="967"/>
      <c r="MM77" s="967"/>
      <c r="MN77" s="967"/>
      <c r="MO77" s="967"/>
      <c r="MP77" s="967"/>
      <c r="MQ77" s="967"/>
      <c r="MR77" s="967"/>
      <c r="MS77" s="967"/>
      <c r="MT77" s="967"/>
      <c r="MU77" s="967"/>
      <c r="MV77" s="967"/>
      <c r="MW77" s="967"/>
      <c r="MX77" s="967"/>
      <c r="MY77" s="967"/>
      <c r="MZ77" s="967"/>
      <c r="NA77" s="967"/>
      <c r="NB77" s="967"/>
      <c r="NC77" s="967"/>
      <c r="ND77" s="967"/>
      <c r="NE77" s="967"/>
      <c r="NF77" s="967"/>
      <c r="NG77" s="967"/>
      <c r="NH77" s="967"/>
      <c r="NI77" s="967"/>
      <c r="NJ77" s="967"/>
      <c r="NK77" s="967"/>
      <c r="NL77" s="967"/>
      <c r="NM77" s="967"/>
      <c r="NN77" s="967"/>
      <c r="NO77" s="967"/>
      <c r="NP77" s="967"/>
      <c r="NQ77" s="967"/>
      <c r="NR77" s="967"/>
      <c r="NS77" s="967"/>
      <c r="NT77" s="967"/>
      <c r="NU77" s="967"/>
      <c r="NV77" s="967"/>
      <c r="NW77" s="967"/>
      <c r="NX77" s="967"/>
      <c r="NY77" s="967"/>
      <c r="NZ77" s="967"/>
      <c r="OA77" s="967"/>
      <c r="OB77" s="967"/>
      <c r="OC77" s="967"/>
      <c r="OD77" s="967"/>
      <c r="OE77" s="967"/>
      <c r="OF77" s="967"/>
      <c r="OG77" s="967"/>
      <c r="OH77" s="967"/>
      <c r="OI77" s="967"/>
      <c r="OJ77" s="967"/>
      <c r="OK77" s="967"/>
      <c r="OL77" s="967"/>
      <c r="OM77" s="967"/>
      <c r="ON77" s="967"/>
      <c r="OO77" s="967"/>
      <c r="OP77" s="967"/>
      <c r="OQ77" s="967"/>
      <c r="OR77" s="967"/>
      <c r="OS77" s="967"/>
      <c r="OT77" s="967"/>
      <c r="OU77" s="967"/>
      <c r="OV77" s="967"/>
      <c r="OW77" s="967"/>
      <c r="OX77" s="967"/>
      <c r="OY77" s="967"/>
      <c r="OZ77" s="967"/>
      <c r="PA77" s="967"/>
      <c r="PB77" s="967"/>
      <c r="PC77" s="967"/>
      <c r="PD77" s="967"/>
      <c r="PE77" s="967"/>
      <c r="PF77" s="967"/>
      <c r="PG77" s="967"/>
      <c r="PH77" s="967"/>
      <c r="PI77" s="967"/>
      <c r="PJ77" s="967"/>
      <c r="PK77" s="967"/>
      <c r="PL77" s="967"/>
      <c r="PM77" s="967"/>
      <c r="PN77" s="967"/>
      <c r="PO77" s="967"/>
      <c r="PP77" s="967"/>
      <c r="PQ77" s="967"/>
      <c r="PR77" s="967"/>
      <c r="PS77" s="967"/>
      <c r="PT77" s="967"/>
      <c r="PU77" s="967"/>
      <c r="PV77" s="967"/>
      <c r="PW77" s="967"/>
      <c r="PX77" s="967"/>
      <c r="PY77" s="967"/>
      <c r="PZ77" s="967"/>
      <c r="QA77" s="967"/>
      <c r="QB77" s="967"/>
      <c r="QC77" s="967"/>
      <c r="QD77" s="967"/>
      <c r="QE77" s="967"/>
      <c r="QF77" s="967"/>
      <c r="QG77" s="967"/>
      <c r="QH77" s="967"/>
      <c r="QI77" s="967"/>
      <c r="QJ77" s="967"/>
      <c r="QK77" s="967"/>
      <c r="QL77" s="967"/>
      <c r="QM77" s="967"/>
      <c r="QN77" s="967"/>
      <c r="QO77" s="967"/>
      <c r="QP77" s="967"/>
      <c r="QQ77" s="967"/>
      <c r="QR77" s="967"/>
      <c r="QS77" s="967"/>
      <c r="QT77" s="967"/>
      <c r="QU77" s="967"/>
      <c r="QV77" s="967"/>
      <c r="QW77" s="967"/>
      <c r="QX77" s="967"/>
      <c r="QY77" s="967"/>
      <c r="QZ77" s="967"/>
      <c r="RA77" s="967"/>
      <c r="RB77" s="967"/>
      <c r="RC77" s="967"/>
      <c r="RD77" s="967"/>
      <c r="RE77" s="967"/>
      <c r="RF77" s="967"/>
      <c r="RG77" s="967"/>
      <c r="RH77" s="967"/>
      <c r="RI77" s="967"/>
      <c r="RJ77" s="967"/>
      <c r="RK77" s="967"/>
      <c r="RL77" s="967"/>
      <c r="RM77" s="967"/>
      <c r="RN77" s="967"/>
      <c r="RO77" s="967"/>
      <c r="RP77" s="967"/>
      <c r="RQ77" s="967"/>
      <c r="RR77" s="967"/>
      <c r="RS77" s="967"/>
      <c r="RT77" s="967"/>
      <c r="RU77" s="967"/>
      <c r="RV77" s="967"/>
      <c r="RW77" s="967"/>
      <c r="RX77" s="967"/>
      <c r="RY77" s="967"/>
      <c r="RZ77" s="967"/>
      <c r="SA77" s="967"/>
      <c r="SB77" s="967"/>
      <c r="SC77" s="967"/>
      <c r="SD77" s="967"/>
      <c r="SE77" s="967"/>
      <c r="SF77" s="967"/>
      <c r="SG77" s="967"/>
      <c r="SH77" s="967"/>
      <c r="SI77" s="967"/>
      <c r="SJ77" s="967"/>
      <c r="SK77" s="967"/>
      <c r="SL77" s="967"/>
      <c r="SM77" s="967"/>
      <c r="SN77" s="967"/>
      <c r="SO77" s="967"/>
      <c r="SP77" s="967"/>
      <c r="SQ77" s="967"/>
      <c r="SR77" s="967"/>
      <c r="SS77" s="967"/>
      <c r="ST77" s="967"/>
      <c r="SU77" s="967"/>
      <c r="SV77" s="967"/>
      <c r="SW77" s="967"/>
      <c r="SX77" s="967"/>
      <c r="SY77" s="967"/>
      <c r="SZ77" s="967"/>
      <c r="TA77" s="967"/>
      <c r="TB77" s="967"/>
      <c r="TC77" s="967"/>
      <c r="TD77" s="967"/>
      <c r="TE77" s="967"/>
      <c r="TF77" s="967"/>
      <c r="TG77" s="967"/>
      <c r="TH77" s="967"/>
      <c r="TI77" s="967"/>
      <c r="TJ77" s="967"/>
      <c r="TK77" s="967"/>
      <c r="TL77" s="967"/>
      <c r="TM77" s="967"/>
      <c r="TN77" s="967"/>
      <c r="TO77" s="967"/>
      <c r="TP77" s="967"/>
      <c r="TQ77" s="967"/>
      <c r="TR77" s="967"/>
      <c r="TS77" s="967"/>
      <c r="TT77" s="967"/>
      <c r="TU77" s="967"/>
      <c r="TV77" s="967"/>
      <c r="TW77" s="967"/>
      <c r="TX77" s="967"/>
      <c r="TY77" s="967"/>
      <c r="TZ77" s="967"/>
      <c r="UA77" s="967"/>
      <c r="UB77" s="967"/>
      <c r="UC77" s="967"/>
      <c r="UD77" s="967"/>
      <c r="UE77" s="967"/>
      <c r="UF77" s="967"/>
      <c r="UG77" s="967"/>
      <c r="UH77" s="967"/>
      <c r="UI77" s="967"/>
      <c r="UJ77" s="967"/>
      <c r="UK77" s="967"/>
      <c r="UL77" s="967"/>
      <c r="UM77" s="967"/>
      <c r="UN77" s="967"/>
      <c r="UO77" s="967"/>
      <c r="UP77" s="967"/>
      <c r="UQ77" s="967"/>
      <c r="UR77" s="967"/>
      <c r="US77" s="967"/>
      <c r="UT77" s="967"/>
      <c r="UU77" s="967"/>
      <c r="UV77" s="967"/>
      <c r="UW77" s="967"/>
      <c r="UX77" s="967"/>
      <c r="UY77" s="967"/>
      <c r="UZ77" s="967"/>
      <c r="VA77" s="967"/>
      <c r="VB77" s="967"/>
      <c r="VC77" s="967"/>
      <c r="VD77" s="967"/>
      <c r="VE77" s="967"/>
      <c r="VF77" s="967"/>
      <c r="VG77" s="967"/>
      <c r="VH77" s="967"/>
      <c r="VI77" s="967"/>
      <c r="VJ77" s="967"/>
      <c r="VK77" s="967"/>
      <c r="VL77" s="967"/>
      <c r="VM77" s="967"/>
      <c r="VN77" s="967"/>
      <c r="VO77" s="967"/>
      <c r="VP77" s="967"/>
      <c r="VQ77" s="967"/>
      <c r="VR77" s="967"/>
      <c r="VS77" s="967"/>
      <c r="VT77" s="967"/>
      <c r="VU77" s="967"/>
      <c r="VV77" s="967"/>
      <c r="VW77" s="967"/>
      <c r="VX77" s="967"/>
      <c r="VY77" s="967"/>
      <c r="VZ77" s="967"/>
      <c r="WA77" s="967"/>
      <c r="WB77" s="967"/>
      <c r="WC77" s="967"/>
      <c r="WD77" s="967"/>
      <c r="WE77" s="967"/>
      <c r="WF77" s="967"/>
      <c r="WG77" s="967"/>
      <c r="WH77" s="967"/>
      <c r="WI77" s="967"/>
      <c r="WJ77" s="967"/>
      <c r="WK77" s="967"/>
      <c r="WL77" s="967"/>
      <c r="WM77" s="967"/>
      <c r="WN77" s="967"/>
      <c r="WO77" s="967"/>
      <c r="WP77" s="967"/>
      <c r="WQ77" s="967"/>
      <c r="WR77" s="967"/>
      <c r="WS77" s="967"/>
      <c r="WT77" s="967"/>
      <c r="WU77" s="967"/>
      <c r="WV77" s="967"/>
      <c r="WW77" s="967"/>
      <c r="WX77" s="967"/>
      <c r="WY77" s="967"/>
      <c r="WZ77" s="967"/>
      <c r="XA77" s="967"/>
      <c r="XB77" s="967"/>
      <c r="XC77" s="967"/>
      <c r="XD77" s="967"/>
      <c r="XE77" s="967"/>
      <c r="XF77" s="967"/>
      <c r="XG77" s="967"/>
      <c r="XH77" s="967"/>
      <c r="XI77" s="967"/>
      <c r="XJ77" s="967"/>
      <c r="XK77" s="967"/>
      <c r="XL77" s="967"/>
      <c r="XM77" s="967"/>
      <c r="XN77" s="967"/>
      <c r="XO77" s="967"/>
      <c r="XP77" s="967"/>
      <c r="XQ77" s="967"/>
      <c r="XR77" s="967"/>
      <c r="XS77" s="967"/>
      <c r="XT77" s="967"/>
      <c r="XU77" s="967"/>
      <c r="XV77" s="967"/>
      <c r="XW77" s="967"/>
      <c r="XX77" s="967"/>
      <c r="XY77" s="967"/>
      <c r="XZ77" s="967"/>
      <c r="YA77" s="967"/>
      <c r="YB77" s="967"/>
      <c r="YC77" s="967"/>
      <c r="YD77" s="967"/>
      <c r="YE77" s="967"/>
      <c r="YF77" s="967"/>
      <c r="YG77" s="967"/>
      <c r="YH77" s="967"/>
      <c r="YI77" s="967"/>
      <c r="YJ77" s="967"/>
      <c r="YK77" s="967"/>
      <c r="YL77" s="967"/>
      <c r="YM77" s="967"/>
      <c r="YN77" s="967"/>
      <c r="YO77" s="967"/>
      <c r="YP77" s="967"/>
      <c r="YQ77" s="967"/>
      <c r="YR77" s="967"/>
      <c r="YS77" s="967"/>
      <c r="YT77" s="967"/>
      <c r="YU77" s="967"/>
      <c r="YV77" s="967"/>
      <c r="YW77" s="967"/>
      <c r="YX77" s="967"/>
      <c r="YY77" s="967"/>
      <c r="YZ77" s="967"/>
      <c r="ZA77" s="967"/>
      <c r="ZB77" s="967"/>
      <c r="ZC77" s="967"/>
      <c r="ZD77" s="967"/>
      <c r="ZE77" s="967"/>
      <c r="ZF77" s="967"/>
      <c r="ZG77" s="967"/>
      <c r="ZH77" s="967"/>
      <c r="ZI77" s="967"/>
      <c r="ZJ77" s="967"/>
      <c r="ZK77" s="967"/>
      <c r="ZL77" s="967"/>
      <c r="ZM77" s="967"/>
      <c r="ZN77" s="967"/>
      <c r="ZO77" s="967"/>
      <c r="ZP77" s="967"/>
      <c r="ZQ77" s="967"/>
      <c r="ZR77" s="967"/>
      <c r="ZS77" s="967"/>
      <c r="ZT77" s="967"/>
      <c r="ZU77" s="967"/>
      <c r="ZV77" s="967"/>
      <c r="ZW77" s="967"/>
      <c r="ZX77" s="967"/>
      <c r="ZY77" s="967"/>
      <c r="ZZ77" s="967"/>
      <c r="AAA77" s="967"/>
      <c r="AAB77" s="967"/>
      <c r="AAC77" s="967"/>
      <c r="AAD77" s="967"/>
      <c r="AAE77" s="967"/>
      <c r="AAF77" s="967"/>
      <c r="AAG77" s="967"/>
      <c r="AAH77" s="967"/>
      <c r="AAI77" s="967"/>
      <c r="AAJ77" s="967"/>
      <c r="AAK77" s="967"/>
      <c r="AAL77" s="967"/>
      <c r="AAM77" s="967"/>
      <c r="AAN77" s="967"/>
      <c r="AAO77" s="967"/>
      <c r="AAP77" s="967"/>
      <c r="AAQ77" s="967"/>
      <c r="AAR77" s="967"/>
      <c r="AAS77" s="967"/>
      <c r="AAT77" s="967"/>
      <c r="AAU77" s="967"/>
      <c r="AAV77" s="967"/>
      <c r="AAW77" s="967"/>
      <c r="AAX77" s="967"/>
      <c r="AAY77" s="967"/>
      <c r="AAZ77" s="967"/>
      <c r="ABA77" s="967"/>
      <c r="ABB77" s="967"/>
      <c r="ABC77" s="967"/>
      <c r="ABD77" s="967"/>
      <c r="ABE77" s="967"/>
      <c r="ABF77" s="967"/>
      <c r="ABG77" s="967"/>
      <c r="ABH77" s="967"/>
      <c r="ABI77" s="967"/>
      <c r="ABJ77" s="967"/>
      <c r="ABK77" s="967"/>
      <c r="ABL77" s="967"/>
      <c r="ABM77" s="967"/>
      <c r="ABN77" s="967"/>
      <c r="ABO77" s="967"/>
      <c r="ABP77" s="967"/>
      <c r="ABQ77" s="967"/>
      <c r="ABR77" s="967"/>
      <c r="ABS77" s="967"/>
      <c r="ABT77" s="967"/>
      <c r="ABU77" s="967"/>
      <c r="ABV77" s="967"/>
      <c r="ABW77" s="967"/>
      <c r="ABX77" s="967"/>
      <c r="ABY77" s="967"/>
      <c r="ABZ77" s="967"/>
      <c r="ACA77" s="967"/>
      <c r="ACB77" s="967"/>
      <c r="ACC77" s="967"/>
      <c r="ACD77" s="967"/>
      <c r="ACE77" s="967"/>
      <c r="ACF77" s="967"/>
      <c r="ACG77" s="967"/>
      <c r="ACH77" s="967"/>
      <c r="ACI77" s="967"/>
      <c r="ACJ77" s="967"/>
      <c r="ACK77" s="967"/>
      <c r="ACL77" s="967"/>
      <c r="ACM77" s="967"/>
      <c r="ACN77" s="967"/>
      <c r="ACO77" s="967"/>
      <c r="ACP77" s="967"/>
      <c r="ACQ77" s="967"/>
      <c r="ACR77" s="967"/>
      <c r="ACS77" s="967"/>
      <c r="ACT77" s="967"/>
      <c r="ACU77" s="967"/>
      <c r="ACV77" s="967"/>
      <c r="ACW77" s="967"/>
      <c r="ACX77" s="967"/>
      <c r="ACY77" s="967"/>
      <c r="ACZ77" s="967"/>
      <c r="ADA77" s="967"/>
      <c r="ADB77" s="967"/>
      <c r="ADC77" s="967"/>
      <c r="ADD77" s="967"/>
      <c r="ADE77" s="967"/>
      <c r="ADF77" s="967"/>
      <c r="ADG77" s="967"/>
      <c r="ADH77" s="967"/>
      <c r="ADI77" s="967"/>
      <c r="ADJ77" s="967"/>
      <c r="ADK77" s="967"/>
      <c r="ADL77" s="967"/>
      <c r="ADM77" s="967"/>
      <c r="ADN77" s="967"/>
      <c r="ADO77" s="967"/>
      <c r="ADP77" s="967"/>
      <c r="ADQ77" s="967"/>
      <c r="ADR77" s="967"/>
      <c r="ADS77" s="967"/>
      <c r="ADT77" s="967"/>
      <c r="ADU77" s="967"/>
      <c r="ADV77" s="967"/>
      <c r="ADW77" s="967"/>
      <c r="ADX77" s="967"/>
      <c r="ADY77" s="967"/>
      <c r="ADZ77" s="967"/>
      <c r="AEA77" s="967"/>
      <c r="AEB77" s="967"/>
      <c r="AEC77" s="967"/>
      <c r="AED77" s="967"/>
      <c r="AEE77" s="967"/>
      <c r="AEF77" s="967"/>
      <c r="AEG77" s="967"/>
      <c r="AEH77" s="967"/>
      <c r="AEI77" s="967"/>
      <c r="AEJ77" s="967"/>
      <c r="AEK77" s="967"/>
      <c r="AEL77" s="967"/>
      <c r="AEM77" s="967"/>
      <c r="AEN77" s="967"/>
      <c r="AEO77" s="967"/>
      <c r="AEP77" s="967"/>
      <c r="AEQ77" s="967"/>
      <c r="AER77" s="967"/>
      <c r="AES77" s="967"/>
      <c r="AET77" s="967"/>
      <c r="AEU77" s="967"/>
      <c r="AEV77" s="967"/>
      <c r="AEW77" s="967"/>
      <c r="AEX77" s="967"/>
      <c r="AEY77" s="967"/>
      <c r="AEZ77" s="967"/>
      <c r="AFA77" s="967"/>
      <c r="AFB77" s="967"/>
      <c r="AFC77" s="967"/>
      <c r="AFD77" s="967"/>
      <c r="AFE77" s="967"/>
      <c r="AFF77" s="967"/>
      <c r="AFG77" s="967"/>
      <c r="AFH77" s="967"/>
      <c r="AFI77" s="967"/>
      <c r="AFJ77" s="967"/>
      <c r="AFK77" s="967"/>
      <c r="AFL77" s="967"/>
      <c r="AFM77" s="967"/>
      <c r="AFN77" s="967"/>
      <c r="AFO77" s="967"/>
      <c r="AFP77" s="967"/>
      <c r="AFQ77" s="967"/>
      <c r="AFR77" s="967"/>
      <c r="AFS77" s="967"/>
      <c r="AFT77" s="967"/>
      <c r="AFU77" s="967"/>
      <c r="AFV77" s="967"/>
      <c r="AFW77" s="967"/>
      <c r="AFX77" s="967"/>
      <c r="AFY77" s="967"/>
      <c r="AFZ77" s="967"/>
      <c r="AGA77" s="967"/>
      <c r="AGB77" s="967"/>
      <c r="AGC77" s="967"/>
      <c r="AGD77" s="967"/>
      <c r="AGE77" s="967"/>
      <c r="AGF77" s="967"/>
      <c r="AGG77" s="967"/>
      <c r="AGH77" s="967"/>
      <c r="AGI77" s="967"/>
      <c r="AGJ77" s="967"/>
      <c r="AGK77" s="967"/>
      <c r="AGL77" s="967"/>
      <c r="AGM77" s="967"/>
      <c r="AGN77" s="967"/>
      <c r="AGO77" s="967"/>
      <c r="AGP77" s="967"/>
      <c r="AGQ77" s="967"/>
      <c r="AGR77" s="967"/>
      <c r="AGS77" s="967"/>
      <c r="AGT77" s="967"/>
      <c r="AGU77" s="967"/>
      <c r="AGV77" s="967"/>
      <c r="AGW77" s="967"/>
      <c r="AGX77" s="967"/>
      <c r="AGY77" s="967"/>
      <c r="AGZ77" s="967"/>
      <c r="AHA77" s="967"/>
      <c r="AHB77" s="967"/>
      <c r="AHC77" s="967"/>
      <c r="AHD77" s="967"/>
      <c r="AHE77" s="967"/>
      <c r="AHF77" s="967"/>
      <c r="AHG77" s="967"/>
      <c r="AHH77" s="967"/>
      <c r="AHI77" s="967"/>
      <c r="AHJ77" s="967"/>
      <c r="AHK77" s="967"/>
      <c r="AHL77" s="967"/>
      <c r="AHM77" s="967"/>
      <c r="AHN77" s="967"/>
      <c r="AHO77" s="967"/>
      <c r="AHP77" s="967"/>
      <c r="AHQ77" s="967"/>
      <c r="AHR77" s="967"/>
      <c r="AHS77" s="967"/>
      <c r="AHT77" s="967"/>
      <c r="AHU77" s="967"/>
      <c r="AHV77" s="967"/>
      <c r="AHW77" s="967"/>
      <c r="AHX77" s="967"/>
      <c r="AHY77" s="967"/>
      <c r="AHZ77" s="967"/>
      <c r="AIA77" s="967"/>
      <c r="AIB77" s="967"/>
      <c r="AIC77" s="967"/>
      <c r="AID77" s="967"/>
      <c r="AIE77" s="967"/>
      <c r="AIF77" s="967"/>
      <c r="AIG77" s="967"/>
      <c r="AIH77" s="967"/>
      <c r="AII77" s="967"/>
      <c r="AIJ77" s="967"/>
      <c r="AIK77" s="967"/>
      <c r="AIL77" s="967"/>
      <c r="AIM77" s="967"/>
      <c r="AIN77" s="967"/>
      <c r="AIO77" s="967"/>
      <c r="AIP77" s="967"/>
      <c r="AIQ77" s="967"/>
      <c r="AIR77" s="967"/>
      <c r="AIS77" s="967"/>
      <c r="AIT77" s="967"/>
      <c r="AIU77" s="967"/>
      <c r="AIV77" s="967"/>
      <c r="AIW77" s="967"/>
      <c r="AIX77" s="967"/>
      <c r="AIY77" s="967"/>
      <c r="AIZ77" s="967"/>
      <c r="AJA77" s="967"/>
      <c r="AJB77" s="967"/>
      <c r="AJC77" s="967"/>
      <c r="AJD77" s="967"/>
      <c r="AJE77" s="967"/>
      <c r="AJF77" s="967"/>
      <c r="AJG77" s="967"/>
      <c r="AJH77" s="967"/>
      <c r="AJI77" s="967"/>
      <c r="AJJ77" s="967"/>
      <c r="AJK77" s="967"/>
      <c r="AJL77" s="967"/>
      <c r="AJM77" s="967"/>
      <c r="AJN77" s="967"/>
      <c r="AJO77" s="967"/>
      <c r="AJP77" s="967"/>
      <c r="AJQ77" s="967"/>
      <c r="AJR77" s="967"/>
      <c r="AJS77" s="967"/>
      <c r="AJT77" s="967"/>
      <c r="AJU77" s="967"/>
      <c r="AJV77" s="967"/>
      <c r="AJW77" s="967"/>
      <c r="AJX77" s="967"/>
      <c r="AJY77" s="967"/>
      <c r="AJZ77" s="967"/>
      <c r="AKA77" s="967"/>
      <c r="AKB77" s="967"/>
      <c r="AKC77" s="967"/>
      <c r="AKD77" s="967"/>
      <c r="AKE77" s="967"/>
      <c r="AKF77" s="967"/>
      <c r="AKG77" s="967"/>
      <c r="AKH77" s="967"/>
      <c r="AKI77" s="967"/>
      <c r="AKJ77" s="967"/>
      <c r="AKK77" s="967"/>
      <c r="AKL77" s="967"/>
      <c r="AKM77" s="967"/>
      <c r="AKN77" s="967"/>
      <c r="AKO77" s="967"/>
      <c r="AKP77" s="967"/>
      <c r="AKQ77" s="967"/>
      <c r="AKR77" s="967"/>
      <c r="AKS77" s="967"/>
      <c r="AKT77" s="967"/>
      <c r="AKU77" s="967"/>
      <c r="AKV77" s="967"/>
      <c r="AKW77" s="967"/>
      <c r="AKX77" s="967"/>
      <c r="AKY77" s="967"/>
      <c r="AKZ77" s="967"/>
      <c r="ALA77" s="967"/>
      <c r="ALB77" s="967"/>
      <c r="ALC77" s="967"/>
      <c r="ALD77" s="967"/>
      <c r="ALE77" s="967"/>
      <c r="ALF77" s="967"/>
      <c r="ALG77" s="967"/>
      <c r="ALH77" s="967"/>
      <c r="ALI77" s="967"/>
      <c r="ALJ77" s="967"/>
      <c r="ALK77" s="967"/>
      <c r="ALL77" s="967"/>
      <c r="ALM77" s="967"/>
      <c r="ALN77" s="967"/>
      <c r="ALO77" s="967"/>
      <c r="ALP77" s="967"/>
      <c r="ALQ77" s="967"/>
      <c r="ALR77" s="967"/>
      <c r="ALS77" s="967"/>
      <c r="ALT77" s="967"/>
      <c r="ALU77" s="967"/>
      <c r="ALV77" s="967"/>
      <c r="ALW77" s="967"/>
      <c r="ALX77" s="967"/>
      <c r="ALY77" s="967"/>
      <c r="ALZ77" s="967"/>
      <c r="AMA77" s="967"/>
      <c r="AMB77" s="967"/>
      <c r="AMC77" s="967"/>
      <c r="AMD77" s="967"/>
      <c r="AME77" s="967"/>
      <c r="AMF77" s="967"/>
      <c r="AMG77" s="967"/>
      <c r="AMH77" s="967"/>
      <c r="AMI77" s="967"/>
      <c r="AMJ77" s="967"/>
      <c r="AMK77" s="967"/>
      <c r="AML77" s="967"/>
      <c r="AMM77" s="967"/>
      <c r="AMN77" s="967"/>
      <c r="AMO77" s="967"/>
      <c r="AMP77" s="967"/>
      <c r="AMQ77" s="967"/>
      <c r="AMR77" s="967"/>
      <c r="AMS77" s="967"/>
      <c r="AMT77" s="967"/>
      <c r="AMU77" s="967"/>
      <c r="AMV77" s="967"/>
      <c r="AMW77" s="967"/>
      <c r="AMX77" s="967"/>
      <c r="AMY77" s="967"/>
      <c r="AMZ77" s="967"/>
      <c r="ANA77" s="967"/>
      <c r="ANB77" s="967"/>
      <c r="ANC77" s="967"/>
      <c r="AND77" s="967"/>
      <c r="ANE77" s="967"/>
      <c r="ANF77" s="967"/>
      <c r="ANG77" s="967"/>
      <c r="ANH77" s="967"/>
      <c r="ANI77" s="967"/>
      <c r="ANJ77" s="967"/>
      <c r="ANK77" s="967"/>
      <c r="ANL77" s="967"/>
      <c r="ANM77" s="967"/>
      <c r="ANN77" s="967"/>
      <c r="ANO77" s="967"/>
      <c r="ANP77" s="967"/>
      <c r="ANQ77" s="967"/>
      <c r="ANR77" s="967"/>
      <c r="ANS77" s="967"/>
      <c r="ANT77" s="967"/>
      <c r="ANU77" s="967"/>
      <c r="ANV77" s="967"/>
      <c r="ANW77" s="967"/>
      <c r="ANX77" s="967"/>
      <c r="ANY77" s="967"/>
      <c r="ANZ77" s="967"/>
      <c r="AOA77" s="967"/>
      <c r="AOB77" s="967"/>
      <c r="AOC77" s="967"/>
      <c r="AOD77" s="967"/>
      <c r="AOE77" s="967"/>
      <c r="AOF77" s="967"/>
      <c r="AOG77" s="967"/>
      <c r="AOH77" s="967"/>
      <c r="AOI77" s="967"/>
      <c r="AOJ77" s="967"/>
      <c r="AOK77" s="967"/>
      <c r="AOL77" s="967"/>
      <c r="AOM77" s="967"/>
      <c r="AON77" s="967"/>
      <c r="AOO77" s="967"/>
      <c r="AOP77" s="967"/>
      <c r="AOQ77" s="967"/>
      <c r="AOR77" s="967"/>
      <c r="AOS77" s="967"/>
      <c r="AOT77" s="967"/>
      <c r="AOU77" s="967"/>
      <c r="AOV77" s="967"/>
      <c r="AOW77" s="967"/>
      <c r="AOX77" s="967"/>
      <c r="AOY77" s="967"/>
      <c r="AOZ77" s="967"/>
      <c r="APA77" s="967"/>
      <c r="APB77" s="967"/>
      <c r="APC77" s="967"/>
      <c r="APD77" s="967"/>
      <c r="APE77" s="967"/>
      <c r="APF77" s="967"/>
      <c r="APG77" s="967"/>
      <c r="APH77" s="967"/>
      <c r="API77" s="967"/>
      <c r="APJ77" s="967"/>
      <c r="APK77" s="967"/>
      <c r="APL77" s="967"/>
      <c r="APM77" s="967"/>
      <c r="APN77" s="967"/>
      <c r="APO77" s="967"/>
      <c r="APP77" s="967"/>
      <c r="APQ77" s="967"/>
      <c r="APR77" s="967"/>
      <c r="APS77" s="967"/>
      <c r="APT77" s="967"/>
      <c r="APU77" s="967"/>
      <c r="APV77" s="967"/>
      <c r="APW77" s="967"/>
      <c r="APX77" s="967"/>
      <c r="APY77" s="967"/>
      <c r="APZ77" s="967"/>
      <c r="AQA77" s="967"/>
      <c r="AQB77" s="967"/>
      <c r="AQC77" s="967"/>
      <c r="AQD77" s="967"/>
      <c r="AQE77" s="967"/>
      <c r="AQF77" s="967"/>
      <c r="AQG77" s="967"/>
      <c r="AQH77" s="967"/>
      <c r="AQI77" s="967"/>
      <c r="AQJ77" s="967"/>
      <c r="AQK77" s="967"/>
      <c r="AQL77" s="967"/>
      <c r="AQM77" s="967"/>
      <c r="AQN77" s="967"/>
      <c r="AQO77" s="967"/>
      <c r="AQP77" s="967"/>
      <c r="AQQ77" s="967"/>
      <c r="AQR77" s="967"/>
      <c r="AQS77" s="967"/>
      <c r="AQT77" s="967"/>
      <c r="AQU77" s="967"/>
      <c r="AQV77" s="967"/>
      <c r="AQW77" s="967"/>
      <c r="AQX77" s="967"/>
      <c r="AQY77" s="967"/>
      <c r="AQZ77" s="967"/>
      <c r="ARA77" s="967"/>
      <c r="ARB77" s="967"/>
      <c r="ARC77" s="967"/>
      <c r="ARD77" s="967"/>
      <c r="ARE77" s="967"/>
      <c r="ARF77" s="967"/>
      <c r="ARG77" s="967"/>
      <c r="ARH77" s="967"/>
      <c r="ARI77" s="967"/>
      <c r="ARJ77" s="967"/>
      <c r="ARK77" s="967"/>
      <c r="ARL77" s="967"/>
      <c r="ARM77" s="967"/>
      <c r="ARN77" s="967"/>
      <c r="ARO77" s="967"/>
      <c r="ARP77" s="967"/>
      <c r="ARQ77" s="967"/>
      <c r="ARR77" s="967"/>
      <c r="ARS77" s="967"/>
      <c r="ART77" s="967"/>
      <c r="ARU77" s="967"/>
      <c r="ARV77" s="967"/>
      <c r="ARW77" s="967"/>
      <c r="ARX77" s="967"/>
      <c r="ARY77" s="967"/>
      <c r="ARZ77" s="967"/>
      <c r="ASA77" s="967"/>
      <c r="ASB77" s="967"/>
      <c r="ASC77" s="967"/>
      <c r="ASD77" s="967"/>
      <c r="ASE77" s="967"/>
      <c r="ASF77" s="967"/>
      <c r="ASG77" s="967"/>
      <c r="ASH77" s="967"/>
      <c r="ASI77" s="967"/>
      <c r="ASJ77" s="967"/>
      <c r="ASK77" s="967"/>
      <c r="ASL77" s="967"/>
      <c r="ASM77" s="967"/>
      <c r="ASN77" s="967"/>
      <c r="ASO77" s="967"/>
      <c r="ASP77" s="967"/>
      <c r="ASQ77" s="967"/>
      <c r="ASR77" s="967"/>
      <c r="ASS77" s="967"/>
      <c r="AST77" s="967"/>
      <c r="ASU77" s="967"/>
      <c r="ASV77" s="967"/>
      <c r="ASW77" s="967"/>
      <c r="ASX77" s="967"/>
      <c r="ASY77" s="967"/>
      <c r="ASZ77" s="967"/>
      <c r="ATA77" s="967"/>
      <c r="ATB77" s="967"/>
      <c r="ATC77" s="967"/>
      <c r="ATD77" s="967"/>
      <c r="ATE77" s="967"/>
      <c r="ATF77" s="967"/>
      <c r="ATG77" s="967"/>
      <c r="ATH77" s="967"/>
      <c r="ATI77" s="967"/>
      <c r="ATJ77" s="967"/>
      <c r="ATK77" s="967"/>
      <c r="ATL77" s="967"/>
      <c r="ATM77" s="967"/>
      <c r="ATN77" s="967"/>
      <c r="ATO77" s="967"/>
      <c r="ATP77" s="967"/>
      <c r="ATQ77" s="967"/>
      <c r="ATR77" s="967"/>
      <c r="ATS77" s="967"/>
      <c r="ATT77" s="967"/>
      <c r="ATU77" s="967"/>
      <c r="ATV77" s="967"/>
      <c r="ATW77" s="967"/>
      <c r="ATX77" s="967"/>
      <c r="ATY77" s="967"/>
      <c r="ATZ77" s="967"/>
      <c r="AUA77" s="967"/>
      <c r="AUB77" s="967"/>
      <c r="AUC77" s="967"/>
      <c r="AUD77" s="967"/>
      <c r="AUE77" s="967"/>
      <c r="AUF77" s="967"/>
      <c r="AUG77" s="967"/>
      <c r="AUH77" s="967"/>
      <c r="AUI77" s="967"/>
      <c r="AUJ77" s="967"/>
      <c r="AUK77" s="967"/>
      <c r="AUL77" s="967"/>
      <c r="AUM77" s="967"/>
      <c r="AUN77" s="967"/>
      <c r="AUO77" s="967"/>
      <c r="AUP77" s="967"/>
      <c r="AUQ77" s="967"/>
      <c r="AUR77" s="967"/>
      <c r="AUS77" s="967"/>
      <c r="AUT77" s="967"/>
      <c r="AUU77" s="967"/>
      <c r="AUV77" s="967"/>
      <c r="AUW77" s="967"/>
      <c r="AUX77" s="967"/>
      <c r="AUY77" s="967"/>
      <c r="AUZ77" s="967"/>
      <c r="AVA77" s="967"/>
      <c r="AVB77" s="967"/>
      <c r="AVC77" s="967"/>
      <c r="AVD77" s="967"/>
      <c r="AVE77" s="967"/>
      <c r="AVF77" s="967"/>
      <c r="AVG77" s="967"/>
      <c r="AVH77" s="967"/>
      <c r="AVI77" s="967"/>
      <c r="AVJ77" s="967"/>
      <c r="AVK77" s="967"/>
      <c r="AVL77" s="967"/>
      <c r="AVM77" s="967"/>
      <c r="AVN77" s="967"/>
      <c r="AVO77" s="967"/>
      <c r="AVP77" s="967"/>
      <c r="AVQ77" s="967"/>
      <c r="AVR77" s="967"/>
      <c r="AVS77" s="967"/>
      <c r="AVT77" s="967"/>
      <c r="AVU77" s="967"/>
      <c r="AVV77" s="967"/>
      <c r="AVW77" s="967"/>
      <c r="AVX77" s="967"/>
      <c r="AVY77" s="967"/>
      <c r="AVZ77" s="967"/>
      <c r="AWA77" s="967"/>
      <c r="AWB77" s="967"/>
      <c r="AWC77" s="967"/>
      <c r="AWD77" s="967"/>
      <c r="AWE77" s="967"/>
      <c r="AWF77" s="967"/>
      <c r="AWG77" s="967"/>
      <c r="AWH77" s="967"/>
      <c r="AWI77" s="967"/>
      <c r="AWJ77" s="967"/>
      <c r="AWK77" s="967"/>
      <c r="AWL77" s="967"/>
      <c r="AWM77" s="967"/>
      <c r="AWN77" s="967"/>
      <c r="AWO77" s="967"/>
      <c r="AWP77" s="967"/>
      <c r="AWQ77" s="967"/>
      <c r="AWR77" s="967"/>
      <c r="AWS77" s="967"/>
      <c r="AWT77" s="967"/>
      <c r="AWU77" s="967"/>
      <c r="AWV77" s="967"/>
      <c r="AWW77" s="967"/>
      <c r="AWX77" s="967"/>
      <c r="AWY77" s="967"/>
      <c r="AWZ77" s="967"/>
      <c r="AXA77" s="967"/>
      <c r="AXB77" s="967"/>
      <c r="AXC77" s="967"/>
      <c r="AXD77" s="967"/>
      <c r="AXE77" s="967"/>
      <c r="AXF77" s="967"/>
      <c r="AXG77" s="967"/>
      <c r="AXH77" s="967"/>
      <c r="AXI77" s="967"/>
      <c r="AXJ77" s="967"/>
      <c r="AXK77" s="967"/>
      <c r="AXL77" s="967"/>
      <c r="AXM77" s="967"/>
      <c r="AXN77" s="967"/>
      <c r="AXO77" s="967"/>
      <c r="AXP77" s="967"/>
      <c r="AXQ77" s="967"/>
      <c r="AXR77" s="967"/>
      <c r="AXS77" s="967"/>
      <c r="AXT77" s="967"/>
      <c r="AXU77" s="967"/>
      <c r="AXV77" s="967"/>
      <c r="AXW77" s="967"/>
      <c r="AXX77" s="967"/>
      <c r="AXY77" s="967"/>
      <c r="AXZ77" s="967"/>
      <c r="AYA77" s="967"/>
      <c r="AYB77" s="967"/>
      <c r="AYC77" s="967"/>
      <c r="AYD77" s="967"/>
      <c r="AYE77" s="967"/>
      <c r="AYF77" s="967"/>
      <c r="AYG77" s="967"/>
      <c r="AYH77" s="967"/>
      <c r="AYI77" s="967"/>
      <c r="AYJ77" s="967"/>
      <c r="AYK77" s="967"/>
      <c r="AYL77" s="967"/>
      <c r="AYM77" s="967"/>
      <c r="AYN77" s="967"/>
      <c r="AYO77" s="967"/>
      <c r="AYP77" s="967"/>
      <c r="AYQ77" s="967"/>
      <c r="AYR77" s="967"/>
      <c r="AYS77" s="967"/>
      <c r="AYT77" s="967"/>
      <c r="AYU77" s="967"/>
      <c r="AYV77" s="967"/>
      <c r="AYW77" s="967"/>
      <c r="AYX77" s="967"/>
      <c r="AYY77" s="967"/>
      <c r="AYZ77" s="967"/>
      <c r="AZA77" s="967"/>
      <c r="AZB77" s="967"/>
      <c r="AZC77" s="967"/>
      <c r="AZD77" s="967"/>
      <c r="AZE77" s="967"/>
      <c r="AZF77" s="967"/>
      <c r="AZG77" s="967"/>
      <c r="AZH77" s="967"/>
      <c r="AZI77" s="967"/>
      <c r="AZJ77" s="967"/>
      <c r="AZK77" s="967"/>
      <c r="AZL77" s="967"/>
      <c r="AZM77" s="967"/>
      <c r="AZN77" s="967"/>
      <c r="AZO77" s="967"/>
      <c r="AZP77" s="967"/>
      <c r="AZQ77" s="967"/>
      <c r="AZR77" s="967"/>
      <c r="AZS77" s="967"/>
      <c r="AZT77" s="967"/>
      <c r="AZU77" s="967"/>
      <c r="AZV77" s="967"/>
      <c r="AZW77" s="967"/>
      <c r="AZX77" s="967"/>
      <c r="AZY77" s="967"/>
      <c r="AZZ77" s="967"/>
      <c r="BAA77" s="967"/>
      <c r="BAB77" s="967"/>
      <c r="BAC77" s="967"/>
      <c r="BAD77" s="967"/>
      <c r="BAE77" s="967"/>
      <c r="BAF77" s="967"/>
      <c r="BAG77" s="967"/>
      <c r="BAH77" s="967"/>
      <c r="BAI77" s="967"/>
      <c r="BAJ77" s="967"/>
      <c r="BAK77" s="967"/>
      <c r="BAL77" s="967"/>
      <c r="BAM77" s="967"/>
      <c r="BAN77" s="967"/>
      <c r="BAO77" s="967"/>
      <c r="BAP77" s="967"/>
      <c r="BAQ77" s="967"/>
      <c r="BAR77" s="967"/>
      <c r="BAS77" s="967"/>
      <c r="BAT77" s="967"/>
      <c r="BAU77" s="967"/>
      <c r="BAV77" s="967"/>
      <c r="BAW77" s="967"/>
      <c r="BAX77" s="967"/>
      <c r="BAY77" s="967"/>
      <c r="BAZ77" s="967"/>
      <c r="BBA77" s="967"/>
      <c r="BBB77" s="967"/>
      <c r="BBC77" s="967"/>
      <c r="BBD77" s="967"/>
      <c r="BBE77" s="967"/>
      <c r="BBF77" s="967"/>
      <c r="BBG77" s="967"/>
      <c r="BBH77" s="967"/>
      <c r="BBI77" s="967"/>
      <c r="BBJ77" s="967"/>
      <c r="BBK77" s="967"/>
      <c r="BBL77" s="967"/>
      <c r="BBM77" s="967"/>
      <c r="BBN77" s="967"/>
      <c r="BBO77" s="967"/>
      <c r="BBP77" s="967"/>
      <c r="BBQ77" s="967"/>
      <c r="BBR77" s="967"/>
      <c r="BBS77" s="967"/>
      <c r="BBT77" s="967"/>
      <c r="BBU77" s="967"/>
      <c r="BBV77" s="967"/>
      <c r="BBW77" s="967"/>
      <c r="BBX77" s="967"/>
      <c r="BBY77" s="967"/>
      <c r="BBZ77" s="967"/>
      <c r="BCA77" s="967"/>
      <c r="BCB77" s="967"/>
      <c r="BCC77" s="967"/>
      <c r="BCD77" s="967"/>
      <c r="BCE77" s="967"/>
      <c r="BCF77" s="967"/>
      <c r="BCG77" s="967"/>
      <c r="BCH77" s="967"/>
      <c r="BCI77" s="967"/>
      <c r="BCJ77" s="967"/>
      <c r="BCK77" s="967"/>
      <c r="BCL77" s="967"/>
      <c r="BCM77" s="967"/>
      <c r="BCN77" s="967"/>
      <c r="BCO77" s="967"/>
      <c r="BCP77" s="967"/>
      <c r="BCQ77" s="967"/>
      <c r="BCR77" s="967"/>
      <c r="BCS77" s="967"/>
      <c r="BCT77" s="967"/>
      <c r="BCU77" s="967"/>
      <c r="BCV77" s="967"/>
      <c r="BCW77" s="967"/>
      <c r="BCX77" s="967"/>
      <c r="BCY77" s="967"/>
      <c r="BCZ77" s="967"/>
      <c r="BDA77" s="967"/>
      <c r="BDB77" s="967"/>
      <c r="BDC77" s="967"/>
      <c r="BDD77" s="967"/>
      <c r="BDE77" s="967"/>
      <c r="BDF77" s="967"/>
      <c r="BDG77" s="967"/>
      <c r="BDH77" s="967"/>
      <c r="BDI77" s="967"/>
      <c r="BDJ77" s="967"/>
      <c r="BDK77" s="967"/>
      <c r="BDL77" s="967"/>
      <c r="BDM77" s="967"/>
      <c r="BDN77" s="967"/>
      <c r="BDO77" s="967"/>
      <c r="BDP77" s="967"/>
      <c r="BDQ77" s="967"/>
      <c r="BDR77" s="967"/>
      <c r="BDS77" s="967"/>
      <c r="BDT77" s="967"/>
      <c r="BDU77" s="967"/>
      <c r="BDV77" s="967"/>
      <c r="BDW77" s="967"/>
      <c r="BDX77" s="967"/>
      <c r="BDY77" s="967"/>
      <c r="BDZ77" s="967"/>
      <c r="BEA77" s="967"/>
      <c r="BEB77" s="967"/>
      <c r="BEC77" s="967"/>
      <c r="BED77" s="967"/>
      <c r="BEE77" s="967"/>
      <c r="BEF77" s="967"/>
      <c r="BEG77" s="967"/>
      <c r="BEH77" s="967"/>
      <c r="BEI77" s="967"/>
      <c r="BEJ77" s="967"/>
      <c r="BEK77" s="967"/>
      <c r="BEL77" s="967"/>
      <c r="BEM77" s="967"/>
      <c r="BEN77" s="967"/>
      <c r="BEO77" s="967"/>
      <c r="BEP77" s="967"/>
      <c r="BEQ77" s="967"/>
      <c r="BER77" s="967"/>
      <c r="BES77" s="967"/>
      <c r="BET77" s="967"/>
      <c r="BEU77" s="967"/>
      <c r="BEV77" s="967"/>
      <c r="BEW77" s="967"/>
      <c r="BEX77" s="967"/>
      <c r="BEY77" s="967"/>
      <c r="BEZ77" s="967"/>
      <c r="BFA77" s="967"/>
      <c r="BFB77" s="967"/>
      <c r="BFC77" s="967"/>
      <c r="BFD77" s="967"/>
      <c r="BFE77" s="967"/>
      <c r="BFF77" s="967"/>
      <c r="BFG77" s="967"/>
      <c r="BFH77" s="967"/>
      <c r="BFI77" s="967"/>
      <c r="BFJ77" s="967"/>
      <c r="BFK77" s="967"/>
      <c r="BFL77" s="967"/>
      <c r="BFM77" s="967"/>
      <c r="BFN77" s="967"/>
      <c r="BFO77" s="967"/>
      <c r="BFP77" s="967"/>
      <c r="BFQ77" s="967"/>
      <c r="BFR77" s="967"/>
      <c r="BFS77" s="967"/>
      <c r="BFT77" s="967"/>
      <c r="BFU77" s="967"/>
      <c r="BFV77" s="967"/>
      <c r="BFW77" s="967"/>
      <c r="BFX77" s="967"/>
      <c r="BFY77" s="967"/>
      <c r="BFZ77" s="967"/>
      <c r="BGA77" s="967"/>
      <c r="BGB77" s="967"/>
      <c r="BGC77" s="967"/>
      <c r="BGD77" s="967"/>
      <c r="BGE77" s="967"/>
      <c r="BGF77" s="967"/>
      <c r="BGG77" s="967"/>
      <c r="BGH77" s="967"/>
      <c r="BGI77" s="967"/>
      <c r="BGJ77" s="967"/>
      <c r="BGK77" s="967"/>
      <c r="BGL77" s="967"/>
      <c r="BGM77" s="967"/>
      <c r="BGN77" s="967"/>
      <c r="BGO77" s="967"/>
      <c r="BGP77" s="967"/>
      <c r="BGQ77" s="967"/>
      <c r="BGR77" s="967"/>
      <c r="BGS77" s="967"/>
      <c r="BGT77" s="967"/>
      <c r="BGU77" s="967"/>
      <c r="BGV77" s="967"/>
      <c r="BGW77" s="967"/>
      <c r="BGX77" s="967"/>
      <c r="BGY77" s="967"/>
      <c r="BGZ77" s="967"/>
      <c r="BHA77" s="967"/>
      <c r="BHB77" s="967"/>
      <c r="BHC77" s="967"/>
      <c r="BHD77" s="967"/>
      <c r="BHE77" s="967"/>
      <c r="BHF77" s="967"/>
      <c r="BHG77" s="967"/>
      <c r="BHH77" s="967"/>
      <c r="BHI77" s="967"/>
      <c r="BHJ77" s="967"/>
      <c r="BHK77" s="967"/>
      <c r="BHL77" s="967"/>
      <c r="BHM77" s="967"/>
      <c r="BHN77" s="967"/>
      <c r="BHO77" s="967"/>
      <c r="BHP77" s="967"/>
      <c r="BHQ77" s="967"/>
      <c r="BHR77" s="967"/>
      <c r="BHS77" s="967"/>
      <c r="BHT77" s="967"/>
      <c r="BHU77" s="967"/>
      <c r="BHV77" s="967"/>
      <c r="BHW77" s="967"/>
      <c r="BHX77" s="967"/>
      <c r="BHY77" s="967"/>
      <c r="BHZ77" s="967"/>
      <c r="BIA77" s="967"/>
      <c r="BIB77" s="967"/>
      <c r="BIC77" s="967"/>
      <c r="BID77" s="967"/>
      <c r="BIE77" s="967"/>
      <c r="BIF77" s="967"/>
      <c r="BIG77" s="967"/>
      <c r="BIH77" s="967"/>
      <c r="BII77" s="967"/>
      <c r="BIJ77" s="967"/>
      <c r="BIK77" s="967"/>
      <c r="BIL77" s="967"/>
      <c r="BIM77" s="967"/>
      <c r="BIN77" s="967"/>
      <c r="BIO77" s="967"/>
      <c r="BIP77" s="967"/>
      <c r="BIQ77" s="967"/>
      <c r="BIR77" s="967"/>
      <c r="BIS77" s="967"/>
      <c r="BIT77" s="967"/>
      <c r="BIU77" s="967"/>
      <c r="BIV77" s="967"/>
      <c r="BIW77" s="967"/>
      <c r="BIX77" s="967"/>
      <c r="BIY77" s="967"/>
      <c r="BIZ77" s="967"/>
      <c r="BJA77" s="967"/>
      <c r="BJB77" s="967"/>
      <c r="BJC77" s="967"/>
      <c r="BJD77" s="967"/>
      <c r="BJE77" s="967"/>
      <c r="BJF77" s="967"/>
      <c r="BJG77" s="967"/>
      <c r="BJH77" s="967"/>
      <c r="BJI77" s="967"/>
      <c r="BJJ77" s="967"/>
      <c r="BJK77" s="967"/>
      <c r="BJL77" s="967"/>
      <c r="BJM77" s="967"/>
      <c r="BJN77" s="967"/>
      <c r="BJO77" s="967"/>
      <c r="BJP77" s="967"/>
      <c r="BJQ77" s="967"/>
      <c r="BJR77" s="967"/>
      <c r="BJS77" s="967"/>
      <c r="BJT77" s="967"/>
      <c r="BJU77" s="967"/>
      <c r="BJV77" s="967"/>
      <c r="BJW77" s="967"/>
      <c r="BJX77" s="967"/>
      <c r="BJY77" s="967"/>
      <c r="BJZ77" s="967"/>
      <c r="BKA77" s="967"/>
      <c r="BKB77" s="967"/>
      <c r="BKC77" s="967"/>
      <c r="BKD77" s="967"/>
      <c r="BKE77" s="967"/>
      <c r="BKF77" s="967"/>
      <c r="BKG77" s="967"/>
      <c r="BKH77" s="967"/>
      <c r="BKI77" s="967"/>
      <c r="BKJ77" s="967"/>
      <c r="BKK77" s="967"/>
      <c r="BKL77" s="967"/>
      <c r="BKM77" s="967"/>
      <c r="BKN77" s="967"/>
      <c r="BKO77" s="967"/>
      <c r="BKP77" s="967"/>
      <c r="BKQ77" s="967"/>
      <c r="BKR77" s="967"/>
      <c r="BKS77" s="967"/>
      <c r="BKT77" s="967"/>
      <c r="BKU77" s="967"/>
      <c r="BKV77" s="967"/>
      <c r="BKW77" s="967"/>
      <c r="BKX77" s="967"/>
      <c r="BKY77" s="967"/>
      <c r="BKZ77" s="967"/>
      <c r="BLA77" s="967"/>
      <c r="BLB77" s="967"/>
      <c r="BLC77" s="967"/>
      <c r="BLD77" s="967"/>
      <c r="BLE77" s="967"/>
      <c r="BLF77" s="967"/>
      <c r="BLG77" s="967"/>
      <c r="BLH77" s="967"/>
      <c r="BLI77" s="967"/>
      <c r="BLJ77" s="967"/>
      <c r="BLK77" s="967"/>
      <c r="BLL77" s="967"/>
      <c r="BLM77" s="967"/>
      <c r="BLN77" s="967"/>
      <c r="BLO77" s="967"/>
      <c r="BLP77" s="967"/>
      <c r="BLQ77" s="967"/>
      <c r="BLR77" s="967"/>
      <c r="BLS77" s="967"/>
      <c r="BLT77" s="967"/>
      <c r="BLU77" s="967"/>
      <c r="BLV77" s="967"/>
      <c r="BLW77" s="967"/>
      <c r="BLX77" s="967"/>
      <c r="BLY77" s="967"/>
      <c r="BLZ77" s="967"/>
      <c r="BMA77" s="967"/>
      <c r="BMB77" s="967"/>
      <c r="BMC77" s="967"/>
      <c r="BMD77" s="967"/>
      <c r="BME77" s="967"/>
      <c r="BMF77" s="967"/>
      <c r="BMG77" s="967"/>
      <c r="BMH77" s="967"/>
      <c r="BMI77" s="967"/>
      <c r="BMJ77" s="967"/>
      <c r="BMK77" s="967"/>
      <c r="BML77" s="967"/>
      <c r="BMM77" s="967"/>
      <c r="BMN77" s="967"/>
      <c r="BMO77" s="967"/>
      <c r="BMP77" s="967"/>
      <c r="BMQ77" s="967"/>
      <c r="BMR77" s="967"/>
      <c r="BMS77" s="967"/>
      <c r="BMT77" s="967"/>
      <c r="BMU77" s="967"/>
      <c r="BMV77" s="967"/>
      <c r="BMW77" s="967"/>
      <c r="BMX77" s="967"/>
      <c r="BMY77" s="967"/>
      <c r="BMZ77" s="967"/>
      <c r="BNA77" s="967"/>
      <c r="BNB77" s="967"/>
      <c r="BNC77" s="967"/>
      <c r="BND77" s="967"/>
      <c r="BNE77" s="967"/>
      <c r="BNF77" s="967"/>
      <c r="BNG77" s="967"/>
      <c r="BNH77" s="967"/>
      <c r="BNI77" s="967"/>
      <c r="BNJ77" s="967"/>
      <c r="BNK77" s="967"/>
      <c r="BNL77" s="967"/>
      <c r="BNM77" s="967"/>
      <c r="BNN77" s="967"/>
      <c r="BNO77" s="967"/>
      <c r="BNP77" s="967"/>
      <c r="BNQ77" s="967"/>
      <c r="BNR77" s="967"/>
      <c r="BNS77" s="967"/>
      <c r="BNT77" s="967"/>
      <c r="BNU77" s="967"/>
      <c r="BNV77" s="967"/>
      <c r="BNW77" s="967"/>
      <c r="BNX77" s="967"/>
      <c r="BNY77" s="967"/>
      <c r="BNZ77" s="967"/>
      <c r="BOA77" s="967"/>
      <c r="BOB77" s="967"/>
      <c r="BOC77" s="967"/>
      <c r="BOD77" s="967"/>
      <c r="BOE77" s="967"/>
      <c r="BOF77" s="967"/>
      <c r="BOG77" s="967"/>
      <c r="BOH77" s="967"/>
      <c r="BOI77" s="967"/>
      <c r="BOJ77" s="967"/>
      <c r="BOK77" s="967"/>
      <c r="BOL77" s="967"/>
      <c r="BOM77" s="967"/>
      <c r="BON77" s="967"/>
      <c r="BOO77" s="967"/>
      <c r="BOP77" s="967"/>
      <c r="BOQ77" s="967"/>
      <c r="BOR77" s="967"/>
      <c r="BOS77" s="967"/>
      <c r="BOT77" s="967"/>
      <c r="BOU77" s="967"/>
      <c r="BOV77" s="967"/>
      <c r="BOW77" s="967"/>
      <c r="BOX77" s="967"/>
      <c r="BOY77" s="967"/>
      <c r="BOZ77" s="967"/>
      <c r="BPA77" s="967"/>
      <c r="BPB77" s="967"/>
      <c r="BPC77" s="967"/>
      <c r="BPD77" s="967"/>
      <c r="BPE77" s="967"/>
      <c r="BPF77" s="967"/>
      <c r="BPG77" s="967"/>
      <c r="BPH77" s="967"/>
      <c r="BPI77" s="967"/>
      <c r="BPJ77" s="967"/>
      <c r="BPK77" s="967"/>
      <c r="BPL77" s="967"/>
      <c r="BPM77" s="967"/>
      <c r="BPN77" s="967"/>
      <c r="BPO77" s="967"/>
      <c r="BPP77" s="967"/>
      <c r="BPQ77" s="967"/>
      <c r="BPR77" s="967"/>
      <c r="BPS77" s="967"/>
      <c r="BPT77" s="967"/>
      <c r="BPU77" s="967"/>
      <c r="BPV77" s="967"/>
      <c r="BPW77" s="967"/>
      <c r="BPX77" s="967"/>
      <c r="BPY77" s="967"/>
      <c r="BPZ77" s="967"/>
      <c r="BQA77" s="967"/>
      <c r="BQB77" s="967"/>
      <c r="BQC77" s="967"/>
      <c r="BQD77" s="967"/>
      <c r="BQE77" s="967"/>
      <c r="BQF77" s="967"/>
      <c r="BQG77" s="967"/>
      <c r="BQH77" s="967"/>
      <c r="BQI77" s="967"/>
      <c r="BQJ77" s="967"/>
      <c r="BQK77" s="967"/>
      <c r="BQL77" s="967"/>
      <c r="BQM77" s="967"/>
      <c r="BQN77" s="967"/>
      <c r="BQO77" s="967"/>
      <c r="BQP77" s="967"/>
      <c r="BQQ77" s="967"/>
      <c r="BQR77" s="967"/>
      <c r="BQS77" s="967"/>
      <c r="BQT77" s="967"/>
      <c r="BQU77" s="967"/>
      <c r="BQV77" s="967"/>
      <c r="BQW77" s="967"/>
      <c r="BQX77" s="967"/>
      <c r="BQY77" s="967"/>
      <c r="BQZ77" s="967"/>
      <c r="BRA77" s="967"/>
      <c r="BRB77" s="967"/>
      <c r="BRC77" s="967"/>
      <c r="BRD77" s="967"/>
      <c r="BRE77" s="967"/>
      <c r="BRF77" s="967"/>
      <c r="BRG77" s="967"/>
      <c r="BRH77" s="967"/>
      <c r="BRI77" s="967"/>
      <c r="BRJ77" s="967"/>
      <c r="BRK77" s="967"/>
      <c r="BRL77" s="967"/>
      <c r="BRM77" s="967"/>
      <c r="BRN77" s="967"/>
      <c r="BRO77" s="967"/>
      <c r="BRP77" s="967"/>
      <c r="BRQ77" s="967"/>
      <c r="BRR77" s="967"/>
      <c r="BRS77" s="967"/>
      <c r="BRT77" s="967"/>
      <c r="BRU77" s="967"/>
      <c r="BRV77" s="967"/>
      <c r="BRW77" s="967"/>
      <c r="BRX77" s="967"/>
      <c r="BRY77" s="967"/>
      <c r="BRZ77" s="967"/>
      <c r="BSA77" s="967"/>
      <c r="BSB77" s="967"/>
      <c r="BSC77" s="967"/>
      <c r="BSD77" s="967"/>
      <c r="BSE77" s="967"/>
      <c r="BSF77" s="967"/>
      <c r="BSG77" s="967"/>
      <c r="BSH77" s="967"/>
      <c r="BSI77" s="967"/>
      <c r="BSJ77" s="967"/>
      <c r="BSK77" s="967"/>
      <c r="BSL77" s="967"/>
      <c r="BSM77" s="967"/>
      <c r="BSN77" s="967"/>
      <c r="BSO77" s="967"/>
      <c r="BSP77" s="967"/>
      <c r="BSQ77" s="967"/>
      <c r="BSR77" s="967"/>
      <c r="BSS77" s="967"/>
      <c r="BST77" s="967"/>
      <c r="BSU77" s="967"/>
      <c r="BSV77" s="967"/>
      <c r="BSW77" s="967"/>
      <c r="BSX77" s="967"/>
      <c r="BSY77" s="967"/>
      <c r="BSZ77" s="967"/>
      <c r="BTA77" s="967"/>
      <c r="BTB77" s="967"/>
      <c r="BTC77" s="967"/>
      <c r="BTD77" s="967"/>
      <c r="BTE77" s="967"/>
      <c r="BTF77" s="967"/>
      <c r="BTG77" s="967"/>
      <c r="BTH77" s="967"/>
      <c r="BTI77" s="967"/>
      <c r="BTJ77" s="967"/>
      <c r="BTK77" s="967"/>
      <c r="BTL77" s="967"/>
      <c r="BTM77" s="967"/>
      <c r="BTN77" s="967"/>
      <c r="BTO77" s="967"/>
      <c r="BTP77" s="967"/>
      <c r="BTQ77" s="967"/>
      <c r="BTR77" s="967"/>
      <c r="BTS77" s="967"/>
      <c r="BTT77" s="967"/>
      <c r="BTU77" s="967"/>
      <c r="BTV77" s="967"/>
      <c r="BTW77" s="967"/>
      <c r="BTX77" s="967"/>
      <c r="BTY77" s="967"/>
      <c r="BTZ77" s="967"/>
      <c r="BUA77" s="967"/>
      <c r="BUB77" s="967"/>
      <c r="BUC77" s="967"/>
      <c r="BUD77" s="967"/>
      <c r="BUE77" s="967"/>
      <c r="BUF77" s="967"/>
      <c r="BUG77" s="967"/>
      <c r="BUH77" s="967"/>
      <c r="BUI77" s="967"/>
      <c r="BUJ77" s="967"/>
      <c r="BUK77" s="967"/>
      <c r="BUL77" s="967"/>
      <c r="BUM77" s="967"/>
      <c r="BUN77" s="967"/>
      <c r="BUO77" s="967"/>
      <c r="BUP77" s="967"/>
      <c r="BUQ77" s="967"/>
      <c r="BUR77" s="967"/>
      <c r="BUS77" s="967"/>
      <c r="BUT77" s="967"/>
      <c r="BUU77" s="967"/>
      <c r="BUV77" s="967"/>
      <c r="BUW77" s="967"/>
      <c r="BUX77" s="967"/>
      <c r="BUY77" s="967"/>
      <c r="BUZ77" s="967"/>
      <c r="BVA77" s="967"/>
      <c r="BVB77" s="967"/>
      <c r="BVC77" s="967"/>
      <c r="BVD77" s="967"/>
      <c r="BVE77" s="967"/>
      <c r="BVF77" s="967"/>
      <c r="BVG77" s="967"/>
      <c r="BVH77" s="967"/>
      <c r="BVI77" s="967"/>
      <c r="BVJ77" s="967"/>
      <c r="BVK77" s="967"/>
      <c r="BVL77" s="967"/>
      <c r="BVM77" s="967"/>
      <c r="BVN77" s="967"/>
      <c r="BVO77" s="967"/>
      <c r="BVP77" s="967"/>
      <c r="BVQ77" s="967"/>
      <c r="BVR77" s="967"/>
      <c r="BVS77" s="967"/>
      <c r="BVT77" s="967"/>
      <c r="BVU77" s="967"/>
      <c r="BVV77" s="967"/>
      <c r="BVW77" s="967"/>
      <c r="BVX77" s="967"/>
      <c r="BVY77" s="967"/>
      <c r="BVZ77" s="967"/>
      <c r="BWA77" s="967"/>
      <c r="BWB77" s="967"/>
      <c r="BWC77" s="967"/>
      <c r="BWD77" s="967"/>
      <c r="BWE77" s="967"/>
      <c r="BWF77" s="967"/>
      <c r="BWG77" s="967"/>
      <c r="BWH77" s="967"/>
      <c r="BWI77" s="967"/>
      <c r="BWJ77" s="967"/>
      <c r="BWK77" s="967"/>
      <c r="BWL77" s="967"/>
      <c r="BWM77" s="967"/>
      <c r="BWN77" s="967"/>
      <c r="BWO77" s="967"/>
      <c r="BWP77" s="967"/>
      <c r="BWQ77" s="967"/>
      <c r="BWR77" s="967"/>
      <c r="BWS77" s="967"/>
      <c r="BWT77" s="967"/>
      <c r="BWU77" s="967"/>
      <c r="BWV77" s="967"/>
      <c r="BWW77" s="967"/>
      <c r="BWX77" s="967"/>
      <c r="BWY77" s="967"/>
      <c r="BWZ77" s="967"/>
      <c r="BXA77" s="967"/>
      <c r="BXB77" s="967"/>
      <c r="BXC77" s="967"/>
      <c r="BXD77" s="967"/>
      <c r="BXE77" s="967"/>
      <c r="BXF77" s="967"/>
      <c r="BXG77" s="967"/>
      <c r="BXH77" s="967"/>
      <c r="BXI77" s="967"/>
      <c r="BXJ77" s="967"/>
      <c r="BXK77" s="967"/>
      <c r="BXL77" s="967"/>
      <c r="BXM77" s="967"/>
      <c r="BXN77" s="967"/>
      <c r="BXO77" s="967"/>
      <c r="BXP77" s="967"/>
      <c r="BXQ77" s="967"/>
      <c r="BXR77" s="967"/>
      <c r="BXS77" s="967"/>
      <c r="BXT77" s="967"/>
      <c r="BXU77" s="967"/>
      <c r="BXV77" s="967"/>
      <c r="BXW77" s="967"/>
      <c r="BXX77" s="967"/>
      <c r="BXY77" s="967"/>
      <c r="BXZ77" s="967"/>
      <c r="BYA77" s="967"/>
      <c r="BYB77" s="967"/>
      <c r="BYC77" s="967"/>
      <c r="BYD77" s="967"/>
      <c r="BYE77" s="967"/>
      <c r="BYF77" s="967"/>
      <c r="BYG77" s="967"/>
      <c r="BYH77" s="967"/>
      <c r="BYI77" s="967"/>
      <c r="BYJ77" s="967"/>
      <c r="BYK77" s="967"/>
      <c r="BYL77" s="967"/>
      <c r="BYM77" s="967"/>
      <c r="BYN77" s="967"/>
      <c r="BYO77" s="967"/>
      <c r="BYP77" s="967"/>
      <c r="BYQ77" s="967"/>
      <c r="BYR77" s="967"/>
      <c r="BYS77" s="967"/>
      <c r="BYT77" s="967"/>
      <c r="BYU77" s="967"/>
      <c r="BYV77" s="967"/>
      <c r="BYW77" s="967"/>
      <c r="BYX77" s="967"/>
      <c r="BYY77" s="967"/>
      <c r="BYZ77" s="967"/>
      <c r="BZA77" s="967"/>
      <c r="BZB77" s="967"/>
      <c r="BZC77" s="967"/>
      <c r="BZD77" s="967"/>
      <c r="BZE77" s="967"/>
      <c r="BZF77" s="967"/>
      <c r="BZG77" s="967"/>
      <c r="BZH77" s="967"/>
      <c r="BZI77" s="967"/>
      <c r="BZJ77" s="967"/>
      <c r="BZK77" s="967"/>
      <c r="BZL77" s="967"/>
      <c r="BZM77" s="967"/>
      <c r="BZN77" s="967"/>
      <c r="BZO77" s="967"/>
      <c r="BZP77" s="967"/>
      <c r="BZQ77" s="967"/>
      <c r="BZR77" s="967"/>
      <c r="BZS77" s="967"/>
      <c r="BZT77" s="967"/>
      <c r="BZU77" s="967"/>
      <c r="BZV77" s="967"/>
      <c r="BZW77" s="967"/>
      <c r="BZX77" s="967"/>
      <c r="BZY77" s="967"/>
      <c r="BZZ77" s="967"/>
      <c r="CAA77" s="967"/>
      <c r="CAB77" s="967"/>
      <c r="CAC77" s="967"/>
      <c r="CAD77" s="967"/>
      <c r="CAE77" s="967"/>
      <c r="CAF77" s="967"/>
      <c r="CAG77" s="967"/>
      <c r="CAH77" s="967"/>
      <c r="CAI77" s="967"/>
      <c r="CAJ77" s="967"/>
      <c r="CAK77" s="967"/>
      <c r="CAL77" s="967"/>
      <c r="CAM77" s="967"/>
      <c r="CAN77" s="967"/>
      <c r="CAO77" s="967"/>
      <c r="CAP77" s="967"/>
      <c r="CAQ77" s="967"/>
      <c r="CAR77" s="967"/>
      <c r="CAS77" s="967"/>
      <c r="CAT77" s="967"/>
      <c r="CAU77" s="967"/>
      <c r="CAV77" s="967"/>
      <c r="CAW77" s="967"/>
      <c r="CAX77" s="967"/>
      <c r="CAY77" s="967"/>
      <c r="CAZ77" s="967"/>
      <c r="CBA77" s="967"/>
      <c r="CBB77" s="967"/>
      <c r="CBC77" s="967"/>
      <c r="CBD77" s="967"/>
      <c r="CBE77" s="967"/>
      <c r="CBF77" s="967"/>
      <c r="CBG77" s="967"/>
      <c r="CBH77" s="967"/>
      <c r="CBI77" s="967"/>
      <c r="CBJ77" s="967"/>
      <c r="CBK77" s="967"/>
      <c r="CBL77" s="967"/>
      <c r="CBM77" s="967"/>
      <c r="CBN77" s="967"/>
      <c r="CBO77" s="967"/>
      <c r="CBP77" s="967"/>
      <c r="CBQ77" s="967"/>
      <c r="CBR77" s="967"/>
      <c r="CBS77" s="967"/>
      <c r="CBT77" s="967"/>
      <c r="CBU77" s="967"/>
      <c r="CBV77" s="967"/>
      <c r="CBW77" s="967"/>
      <c r="CBX77" s="967"/>
      <c r="CBY77" s="967"/>
      <c r="CBZ77" s="967"/>
      <c r="CCA77" s="967"/>
      <c r="CCB77" s="967"/>
      <c r="CCC77" s="967"/>
      <c r="CCD77" s="967"/>
      <c r="CCE77" s="967"/>
      <c r="CCF77" s="967"/>
      <c r="CCG77" s="967"/>
      <c r="CCH77" s="967"/>
      <c r="CCI77" s="967"/>
      <c r="CCJ77" s="967"/>
      <c r="CCK77" s="967"/>
      <c r="CCL77" s="967"/>
      <c r="CCM77" s="967"/>
      <c r="CCN77" s="967"/>
      <c r="CCO77" s="967"/>
      <c r="CCP77" s="967"/>
      <c r="CCQ77" s="967"/>
      <c r="CCR77" s="967"/>
      <c r="CCS77" s="967"/>
      <c r="CCT77" s="967"/>
      <c r="CCU77" s="967"/>
      <c r="CCV77" s="967"/>
      <c r="CCW77" s="967"/>
      <c r="CCX77" s="967"/>
      <c r="CCY77" s="967"/>
      <c r="CCZ77" s="967"/>
      <c r="CDA77" s="967"/>
      <c r="CDB77" s="967"/>
      <c r="CDC77" s="967"/>
      <c r="CDD77" s="967"/>
      <c r="CDE77" s="967"/>
      <c r="CDF77" s="967"/>
      <c r="CDG77" s="967"/>
      <c r="CDH77" s="967"/>
      <c r="CDI77" s="967"/>
      <c r="CDJ77" s="967"/>
      <c r="CDK77" s="967"/>
      <c r="CDL77" s="967"/>
      <c r="CDM77" s="967"/>
      <c r="CDN77" s="967"/>
      <c r="CDO77" s="967"/>
      <c r="CDP77" s="967"/>
      <c r="CDQ77" s="967"/>
      <c r="CDR77" s="967"/>
      <c r="CDS77" s="967"/>
      <c r="CDT77" s="967"/>
      <c r="CDU77" s="967"/>
      <c r="CDV77" s="967"/>
      <c r="CDW77" s="967"/>
      <c r="CDX77" s="967"/>
      <c r="CDY77" s="967"/>
      <c r="CDZ77" s="967"/>
      <c r="CEA77" s="967"/>
      <c r="CEB77" s="967"/>
      <c r="CEC77" s="967"/>
      <c r="CED77" s="967"/>
      <c r="CEE77" s="967"/>
      <c r="CEF77" s="967"/>
      <c r="CEG77" s="967"/>
      <c r="CEH77" s="967"/>
      <c r="CEI77" s="967"/>
      <c r="CEJ77" s="967"/>
      <c r="CEK77" s="967"/>
      <c r="CEL77" s="967"/>
      <c r="CEM77" s="967"/>
      <c r="CEN77" s="967"/>
      <c r="CEO77" s="967"/>
      <c r="CEP77" s="967"/>
      <c r="CEQ77" s="967"/>
      <c r="CER77" s="967"/>
      <c r="CES77" s="967"/>
      <c r="CET77" s="967"/>
      <c r="CEU77" s="967"/>
      <c r="CEV77" s="967"/>
      <c r="CEW77" s="967"/>
      <c r="CEX77" s="967"/>
      <c r="CEY77" s="967"/>
      <c r="CEZ77" s="967"/>
      <c r="CFA77" s="967"/>
      <c r="CFB77" s="967"/>
      <c r="CFC77" s="967"/>
      <c r="CFD77" s="967"/>
      <c r="CFE77" s="967"/>
      <c r="CFF77" s="967"/>
      <c r="CFG77" s="967"/>
      <c r="CFH77" s="967"/>
      <c r="CFI77" s="967"/>
      <c r="CFJ77" s="967"/>
      <c r="CFK77" s="967"/>
      <c r="CFL77" s="967"/>
      <c r="CFM77" s="967"/>
      <c r="CFN77" s="967"/>
      <c r="CFO77" s="967"/>
      <c r="CFP77" s="967"/>
      <c r="CFQ77" s="967"/>
      <c r="CFR77" s="967"/>
      <c r="CFS77" s="967"/>
      <c r="CFT77" s="967"/>
      <c r="CFU77" s="967"/>
      <c r="CFV77" s="967"/>
      <c r="CFW77" s="967"/>
      <c r="CFX77" s="967"/>
      <c r="CFY77" s="967"/>
      <c r="CFZ77" s="967"/>
      <c r="CGA77" s="967"/>
      <c r="CGB77" s="967"/>
      <c r="CGC77" s="967"/>
      <c r="CGD77" s="967"/>
      <c r="CGE77" s="967"/>
      <c r="CGF77" s="967"/>
      <c r="CGG77" s="967"/>
      <c r="CGH77" s="967"/>
      <c r="CGI77" s="967"/>
      <c r="CGJ77" s="967"/>
      <c r="CGK77" s="967"/>
      <c r="CGL77" s="967"/>
      <c r="CGM77" s="967"/>
      <c r="CGN77" s="967"/>
      <c r="CGO77" s="967"/>
      <c r="CGP77" s="967"/>
      <c r="CGQ77" s="967"/>
      <c r="CGR77" s="967"/>
      <c r="CGS77" s="967"/>
      <c r="CGT77" s="967"/>
      <c r="CGU77" s="967"/>
      <c r="CGV77" s="967"/>
      <c r="CGW77" s="967"/>
      <c r="CGX77" s="967"/>
      <c r="CGY77" s="967"/>
      <c r="CGZ77" s="967"/>
      <c r="CHA77" s="967"/>
      <c r="CHB77" s="967"/>
      <c r="CHC77" s="967"/>
      <c r="CHD77" s="967"/>
      <c r="CHE77" s="967"/>
      <c r="CHF77" s="967"/>
      <c r="CHG77" s="967"/>
      <c r="CHH77" s="967"/>
      <c r="CHI77" s="967"/>
      <c r="CHJ77" s="967"/>
      <c r="CHK77" s="967"/>
      <c r="CHL77" s="967"/>
      <c r="CHM77" s="967"/>
      <c r="CHN77" s="967"/>
      <c r="CHO77" s="967"/>
      <c r="CHP77" s="967"/>
      <c r="CHQ77" s="967"/>
      <c r="CHR77" s="967"/>
      <c r="CHS77" s="967"/>
      <c r="CHT77" s="967"/>
      <c r="CHU77" s="967"/>
      <c r="CHV77" s="967"/>
      <c r="CHW77" s="967"/>
      <c r="CHX77" s="967"/>
      <c r="CHY77" s="967"/>
      <c r="CHZ77" s="967"/>
      <c r="CIA77" s="967"/>
      <c r="CIB77" s="967"/>
      <c r="CIC77" s="967"/>
      <c r="CID77" s="967"/>
      <c r="CIE77" s="967"/>
      <c r="CIF77" s="967"/>
      <c r="CIG77" s="967"/>
      <c r="CIH77" s="967"/>
      <c r="CII77" s="967"/>
      <c r="CIJ77" s="967"/>
      <c r="CIK77" s="967"/>
      <c r="CIL77" s="967"/>
      <c r="CIM77" s="967"/>
      <c r="CIN77" s="967"/>
      <c r="CIO77" s="967"/>
      <c r="CIP77" s="967"/>
      <c r="CIQ77" s="967"/>
      <c r="CIR77" s="967"/>
      <c r="CIS77" s="967"/>
      <c r="CIT77" s="967"/>
      <c r="CIU77" s="967"/>
      <c r="CIV77" s="967"/>
      <c r="CIW77" s="967"/>
      <c r="CIX77" s="967"/>
      <c r="CIY77" s="967"/>
      <c r="CIZ77" s="967"/>
      <c r="CJA77" s="967"/>
      <c r="CJB77" s="967"/>
      <c r="CJC77" s="967"/>
      <c r="CJD77" s="967"/>
      <c r="CJE77" s="967"/>
      <c r="CJF77" s="967"/>
      <c r="CJG77" s="967"/>
      <c r="CJH77" s="967"/>
      <c r="CJI77" s="967"/>
      <c r="CJJ77" s="967"/>
      <c r="CJK77" s="967"/>
      <c r="CJL77" s="967"/>
      <c r="CJM77" s="967"/>
      <c r="CJN77" s="967"/>
      <c r="CJO77" s="967"/>
      <c r="CJP77" s="967"/>
      <c r="CJQ77" s="967"/>
      <c r="CJR77" s="967"/>
      <c r="CJS77" s="967"/>
      <c r="CJT77" s="967"/>
      <c r="CJU77" s="967"/>
      <c r="CJV77" s="967"/>
      <c r="CJW77" s="967"/>
      <c r="CJX77" s="967"/>
      <c r="CJY77" s="967"/>
      <c r="CJZ77" s="967"/>
      <c r="CKA77" s="967"/>
      <c r="CKB77" s="967"/>
      <c r="CKC77" s="967"/>
      <c r="CKD77" s="967"/>
      <c r="CKE77" s="967"/>
      <c r="CKF77" s="967"/>
      <c r="CKG77" s="967"/>
      <c r="CKH77" s="967"/>
      <c r="CKI77" s="967"/>
      <c r="CKJ77" s="967"/>
      <c r="CKK77" s="967"/>
      <c r="CKL77" s="967"/>
      <c r="CKM77" s="967"/>
      <c r="CKN77" s="967"/>
      <c r="CKO77" s="967"/>
      <c r="CKP77" s="967"/>
      <c r="CKQ77" s="967"/>
      <c r="CKR77" s="967"/>
      <c r="CKS77" s="967"/>
      <c r="CKT77" s="967"/>
      <c r="CKU77" s="967"/>
      <c r="CKV77" s="967"/>
      <c r="CKW77" s="967"/>
      <c r="CKX77" s="967"/>
      <c r="CKY77" s="967"/>
      <c r="CKZ77" s="967"/>
      <c r="CLA77" s="967"/>
      <c r="CLB77" s="967"/>
      <c r="CLC77" s="967"/>
      <c r="CLD77" s="967"/>
      <c r="CLE77" s="967"/>
      <c r="CLF77" s="967"/>
      <c r="CLG77" s="967"/>
      <c r="CLH77" s="967"/>
      <c r="CLI77" s="967"/>
      <c r="CLJ77" s="967"/>
      <c r="CLK77" s="967"/>
      <c r="CLL77" s="967"/>
      <c r="CLM77" s="967"/>
      <c r="CLN77" s="967"/>
      <c r="CLO77" s="967"/>
      <c r="CLP77" s="967"/>
      <c r="CLQ77" s="967"/>
      <c r="CLR77" s="967"/>
      <c r="CLS77" s="967"/>
      <c r="CLT77" s="967"/>
      <c r="CLU77" s="967"/>
      <c r="CLV77" s="967"/>
      <c r="CLW77" s="967"/>
      <c r="CLX77" s="967"/>
      <c r="CLY77" s="967"/>
      <c r="CLZ77" s="967"/>
      <c r="CMA77" s="967"/>
      <c r="CMB77" s="967"/>
      <c r="CMC77" s="967"/>
      <c r="CMD77" s="967"/>
      <c r="CME77" s="967"/>
      <c r="CMF77" s="967"/>
      <c r="CMG77" s="967"/>
      <c r="CMH77" s="967"/>
      <c r="CMI77" s="967"/>
      <c r="CMJ77" s="967"/>
      <c r="CMK77" s="967"/>
      <c r="CML77" s="967"/>
      <c r="CMM77" s="967"/>
      <c r="CMN77" s="967"/>
      <c r="CMO77" s="967"/>
      <c r="CMP77" s="967"/>
      <c r="CMQ77" s="967"/>
      <c r="CMR77" s="967"/>
      <c r="CMS77" s="967"/>
      <c r="CMT77" s="967"/>
      <c r="CMU77" s="967"/>
      <c r="CMV77" s="967"/>
      <c r="CMW77" s="967"/>
      <c r="CMX77" s="967"/>
      <c r="CMY77" s="967"/>
      <c r="CMZ77" s="967"/>
      <c r="CNA77" s="967"/>
      <c r="CNB77" s="967"/>
      <c r="CNC77" s="967"/>
      <c r="CND77" s="967"/>
      <c r="CNE77" s="967"/>
      <c r="CNF77" s="967"/>
      <c r="CNG77" s="967"/>
      <c r="CNH77" s="967"/>
      <c r="CNI77" s="967"/>
      <c r="CNJ77" s="967"/>
      <c r="CNK77" s="967"/>
      <c r="CNL77" s="967"/>
      <c r="CNM77" s="967"/>
      <c r="CNN77" s="967"/>
      <c r="CNO77" s="967"/>
      <c r="CNP77" s="967"/>
      <c r="CNQ77" s="967"/>
      <c r="CNR77" s="967"/>
      <c r="CNS77" s="967"/>
      <c r="CNT77" s="967"/>
      <c r="CNU77" s="967"/>
      <c r="CNV77" s="967"/>
      <c r="CNW77" s="967"/>
      <c r="CNX77" s="967"/>
      <c r="CNY77" s="967"/>
      <c r="CNZ77" s="967"/>
      <c r="COA77" s="967"/>
      <c r="COB77" s="967"/>
      <c r="COC77" s="967"/>
      <c r="COD77" s="967"/>
      <c r="COE77" s="967"/>
      <c r="COF77" s="967"/>
      <c r="COG77" s="967"/>
      <c r="COH77" s="967"/>
      <c r="COI77" s="967"/>
      <c r="COJ77" s="967"/>
      <c r="COK77" s="967"/>
      <c r="COL77" s="967"/>
      <c r="COM77" s="967"/>
      <c r="CON77" s="967"/>
      <c r="COO77" s="967"/>
      <c r="COP77" s="967"/>
      <c r="COQ77" s="967"/>
      <c r="COR77" s="967"/>
      <c r="COS77" s="967"/>
      <c r="COT77" s="967"/>
      <c r="COU77" s="967"/>
      <c r="COV77" s="967"/>
      <c r="COW77" s="967"/>
      <c r="COX77" s="967"/>
      <c r="COY77" s="967"/>
      <c r="COZ77" s="967"/>
      <c r="CPA77" s="967"/>
      <c r="CPB77" s="967"/>
      <c r="CPC77" s="967"/>
      <c r="CPD77" s="967"/>
      <c r="CPE77" s="967"/>
      <c r="CPF77" s="967"/>
      <c r="CPG77" s="967"/>
      <c r="CPH77" s="967"/>
      <c r="CPI77" s="967"/>
      <c r="CPJ77" s="967"/>
      <c r="CPK77" s="967"/>
      <c r="CPL77" s="967"/>
      <c r="CPM77" s="967"/>
      <c r="CPN77" s="967"/>
      <c r="CPO77" s="967"/>
      <c r="CPP77" s="967"/>
      <c r="CPQ77" s="967"/>
      <c r="CPR77" s="967"/>
      <c r="CPS77" s="967"/>
      <c r="CPT77" s="967"/>
      <c r="CPU77" s="967"/>
      <c r="CPV77" s="967"/>
      <c r="CPW77" s="967"/>
      <c r="CPX77" s="967"/>
      <c r="CPY77" s="967"/>
      <c r="CPZ77" s="967"/>
      <c r="CQA77" s="967"/>
      <c r="CQB77" s="967"/>
      <c r="CQC77" s="967"/>
      <c r="CQD77" s="967"/>
      <c r="CQE77" s="967"/>
      <c r="CQF77" s="967"/>
      <c r="CQG77" s="967"/>
      <c r="CQH77" s="967"/>
      <c r="CQI77" s="967"/>
      <c r="CQJ77" s="967"/>
      <c r="CQK77" s="967"/>
      <c r="CQL77" s="967"/>
      <c r="CQM77" s="967"/>
      <c r="CQN77" s="967"/>
      <c r="CQO77" s="967"/>
      <c r="CQP77" s="967"/>
      <c r="CQQ77" s="967"/>
      <c r="CQR77" s="967"/>
      <c r="CQS77" s="967"/>
      <c r="CQT77" s="967"/>
      <c r="CQU77" s="967"/>
      <c r="CQV77" s="967"/>
      <c r="CQW77" s="967"/>
      <c r="CQX77" s="967"/>
      <c r="CQY77" s="967"/>
      <c r="CQZ77" s="967"/>
      <c r="CRA77" s="967"/>
      <c r="CRB77" s="967"/>
      <c r="CRC77" s="967"/>
      <c r="CRD77" s="967"/>
      <c r="CRE77" s="967"/>
      <c r="CRF77" s="967"/>
      <c r="CRG77" s="967"/>
      <c r="CRH77" s="967"/>
      <c r="CRI77" s="967"/>
      <c r="CRJ77" s="967"/>
      <c r="CRK77" s="967"/>
      <c r="CRL77" s="967"/>
      <c r="CRM77" s="967"/>
      <c r="CRN77" s="967"/>
      <c r="CRO77" s="967"/>
      <c r="CRP77" s="967"/>
      <c r="CRQ77" s="967"/>
      <c r="CRR77" s="967"/>
      <c r="CRS77" s="967"/>
      <c r="CRT77" s="967"/>
      <c r="CRU77" s="967"/>
      <c r="CRV77" s="967"/>
      <c r="CRW77" s="967"/>
      <c r="CRX77" s="967"/>
      <c r="CRY77" s="967"/>
      <c r="CRZ77" s="967"/>
      <c r="CSA77" s="967"/>
      <c r="CSB77" s="967"/>
      <c r="CSC77" s="967"/>
      <c r="CSD77" s="967"/>
      <c r="CSE77" s="967"/>
      <c r="CSF77" s="967"/>
      <c r="CSG77" s="967"/>
      <c r="CSH77" s="967"/>
      <c r="CSI77" s="967"/>
      <c r="CSJ77" s="967"/>
      <c r="CSK77" s="967"/>
      <c r="CSL77" s="967"/>
      <c r="CSM77" s="967"/>
      <c r="CSN77" s="967"/>
      <c r="CSO77" s="967"/>
      <c r="CSP77" s="967"/>
      <c r="CSQ77" s="967"/>
      <c r="CSR77" s="967"/>
      <c r="CSS77" s="967"/>
      <c r="CST77" s="967"/>
      <c r="CSU77" s="967"/>
      <c r="CSV77" s="967"/>
      <c r="CSW77" s="967"/>
      <c r="CSX77" s="967"/>
      <c r="CSY77" s="967"/>
      <c r="CSZ77" s="967"/>
      <c r="CTA77" s="967"/>
      <c r="CTB77" s="967"/>
      <c r="CTC77" s="967"/>
      <c r="CTD77" s="967"/>
      <c r="CTE77" s="967"/>
      <c r="CTF77" s="967"/>
      <c r="CTG77" s="967"/>
      <c r="CTH77" s="967"/>
      <c r="CTI77" s="967"/>
      <c r="CTJ77" s="967"/>
      <c r="CTK77" s="967"/>
      <c r="CTL77" s="967"/>
      <c r="CTM77" s="967"/>
      <c r="CTN77" s="967"/>
      <c r="CTO77" s="967"/>
      <c r="CTP77" s="967"/>
      <c r="CTQ77" s="967"/>
      <c r="CTR77" s="967"/>
      <c r="CTS77" s="967"/>
      <c r="CTT77" s="967"/>
      <c r="CTU77" s="967"/>
      <c r="CTV77" s="967"/>
      <c r="CTW77" s="967"/>
      <c r="CTX77" s="967"/>
      <c r="CTY77" s="967"/>
      <c r="CTZ77" s="967"/>
      <c r="CUA77" s="967"/>
      <c r="CUB77" s="967"/>
      <c r="CUC77" s="967"/>
      <c r="CUD77" s="967"/>
      <c r="CUE77" s="967"/>
      <c r="CUF77" s="967"/>
      <c r="CUG77" s="967"/>
      <c r="CUH77" s="967"/>
      <c r="CUI77" s="967"/>
      <c r="CUJ77" s="967"/>
      <c r="CUK77" s="967"/>
      <c r="CUL77" s="967"/>
      <c r="CUM77" s="967"/>
      <c r="CUN77" s="967"/>
      <c r="CUO77" s="967"/>
      <c r="CUP77" s="967"/>
      <c r="CUQ77" s="967"/>
      <c r="CUR77" s="967"/>
      <c r="CUS77" s="967"/>
      <c r="CUT77" s="967"/>
      <c r="CUU77" s="967"/>
      <c r="CUV77" s="967"/>
      <c r="CUW77" s="967"/>
      <c r="CUX77" s="967"/>
      <c r="CUY77" s="967"/>
      <c r="CUZ77" s="967"/>
      <c r="CVA77" s="967"/>
      <c r="CVB77" s="967"/>
      <c r="CVC77" s="967"/>
      <c r="CVD77" s="967"/>
      <c r="CVE77" s="967"/>
      <c r="CVF77" s="967"/>
      <c r="CVG77" s="967"/>
      <c r="CVH77" s="967"/>
      <c r="CVI77" s="967"/>
      <c r="CVJ77" s="967"/>
      <c r="CVK77" s="967"/>
      <c r="CVL77" s="967"/>
      <c r="CVM77" s="967"/>
      <c r="CVN77" s="967"/>
      <c r="CVO77" s="967"/>
      <c r="CVP77" s="967"/>
      <c r="CVQ77" s="967"/>
      <c r="CVR77" s="967"/>
      <c r="CVS77" s="967"/>
      <c r="CVT77" s="967"/>
      <c r="CVU77" s="967"/>
      <c r="CVV77" s="967"/>
      <c r="CVW77" s="967"/>
      <c r="CVX77" s="967"/>
      <c r="CVY77" s="967"/>
      <c r="CVZ77" s="967"/>
      <c r="CWA77" s="967"/>
      <c r="CWB77" s="967"/>
      <c r="CWC77" s="967"/>
      <c r="CWD77" s="967"/>
      <c r="CWE77" s="967"/>
      <c r="CWF77" s="967"/>
      <c r="CWG77" s="967"/>
      <c r="CWH77" s="967"/>
      <c r="CWI77" s="967"/>
      <c r="CWJ77" s="967"/>
      <c r="CWK77" s="967"/>
      <c r="CWL77" s="967"/>
      <c r="CWM77" s="967"/>
      <c r="CWN77" s="967"/>
      <c r="CWO77" s="967"/>
      <c r="CWP77" s="967"/>
      <c r="CWQ77" s="967"/>
      <c r="CWR77" s="967"/>
      <c r="CWS77" s="967"/>
      <c r="CWT77" s="967"/>
      <c r="CWU77" s="967"/>
      <c r="CWV77" s="967"/>
      <c r="CWW77" s="967"/>
      <c r="CWX77" s="967"/>
      <c r="CWY77" s="967"/>
      <c r="CWZ77" s="967"/>
      <c r="CXA77" s="967"/>
      <c r="CXB77" s="967"/>
      <c r="CXC77" s="967"/>
      <c r="CXD77" s="967"/>
      <c r="CXE77" s="967"/>
      <c r="CXF77" s="967"/>
      <c r="CXG77" s="967"/>
      <c r="CXH77" s="967"/>
      <c r="CXI77" s="967"/>
      <c r="CXJ77" s="967"/>
      <c r="CXK77" s="967"/>
      <c r="CXL77" s="967"/>
      <c r="CXM77" s="967"/>
      <c r="CXN77" s="967"/>
      <c r="CXO77" s="967"/>
      <c r="CXP77" s="967"/>
      <c r="CXQ77" s="967"/>
      <c r="CXR77" s="967"/>
      <c r="CXS77" s="967"/>
      <c r="CXT77" s="967"/>
      <c r="CXU77" s="967"/>
      <c r="CXV77" s="967"/>
      <c r="CXW77" s="967"/>
      <c r="CXX77" s="967"/>
      <c r="CXY77" s="967"/>
      <c r="CXZ77" s="967"/>
      <c r="CYA77" s="967"/>
      <c r="CYB77" s="967"/>
      <c r="CYC77" s="967"/>
      <c r="CYD77" s="967"/>
      <c r="CYE77" s="967"/>
      <c r="CYF77" s="967"/>
      <c r="CYG77" s="967"/>
      <c r="CYH77" s="967"/>
      <c r="CYI77" s="967"/>
      <c r="CYJ77" s="967"/>
      <c r="CYK77" s="967"/>
      <c r="CYL77" s="967"/>
      <c r="CYM77" s="967"/>
      <c r="CYN77" s="967"/>
      <c r="CYO77" s="967"/>
      <c r="CYP77" s="967"/>
      <c r="CYQ77" s="967"/>
      <c r="CYR77" s="967"/>
      <c r="CYS77" s="967"/>
      <c r="CYT77" s="967"/>
      <c r="CYU77" s="967"/>
      <c r="CYV77" s="967"/>
      <c r="CYW77" s="967"/>
      <c r="CYX77" s="967"/>
      <c r="CYY77" s="967"/>
      <c r="CYZ77" s="967"/>
      <c r="CZA77" s="967"/>
      <c r="CZB77" s="967"/>
      <c r="CZC77" s="967"/>
      <c r="CZD77" s="967"/>
      <c r="CZE77" s="967"/>
      <c r="CZF77" s="967"/>
      <c r="CZG77" s="967"/>
      <c r="CZH77" s="967"/>
      <c r="CZI77" s="967"/>
      <c r="CZJ77" s="967"/>
      <c r="CZK77" s="967"/>
      <c r="CZL77" s="967"/>
      <c r="CZM77" s="967"/>
      <c r="CZN77" s="967"/>
      <c r="CZO77" s="967"/>
      <c r="CZP77" s="967"/>
      <c r="CZQ77" s="967"/>
      <c r="CZR77" s="967"/>
      <c r="CZS77" s="967"/>
      <c r="CZT77" s="967"/>
      <c r="CZU77" s="967"/>
      <c r="CZV77" s="967"/>
      <c r="CZW77" s="967"/>
      <c r="CZX77" s="967"/>
      <c r="CZY77" s="967"/>
      <c r="CZZ77" s="967"/>
      <c r="DAA77" s="967"/>
      <c r="DAB77" s="967"/>
      <c r="DAC77" s="967"/>
      <c r="DAD77" s="967"/>
      <c r="DAE77" s="967"/>
      <c r="DAF77" s="967"/>
      <c r="DAG77" s="967"/>
      <c r="DAH77" s="967"/>
      <c r="DAI77" s="967"/>
      <c r="DAJ77" s="967"/>
      <c r="DAK77" s="967"/>
      <c r="DAL77" s="967"/>
      <c r="DAM77" s="967"/>
      <c r="DAN77" s="967"/>
      <c r="DAO77" s="967"/>
      <c r="DAP77" s="967"/>
      <c r="DAQ77" s="967"/>
      <c r="DAR77" s="967"/>
      <c r="DAS77" s="967"/>
      <c r="DAT77" s="967"/>
      <c r="DAU77" s="967"/>
      <c r="DAV77" s="967"/>
      <c r="DAW77" s="967"/>
      <c r="DAX77" s="967"/>
      <c r="DAY77" s="967"/>
      <c r="DAZ77" s="967"/>
      <c r="DBA77" s="967"/>
      <c r="DBB77" s="967"/>
      <c r="DBC77" s="967"/>
      <c r="DBD77" s="967"/>
      <c r="DBE77" s="967"/>
      <c r="DBF77" s="967"/>
      <c r="DBG77" s="967"/>
      <c r="DBH77" s="967"/>
      <c r="DBI77" s="967"/>
      <c r="DBJ77" s="967"/>
      <c r="DBK77" s="967"/>
      <c r="DBL77" s="967"/>
      <c r="DBM77" s="967"/>
      <c r="DBN77" s="967"/>
      <c r="DBO77" s="967"/>
      <c r="DBP77" s="967"/>
      <c r="DBQ77" s="967"/>
      <c r="DBR77" s="967"/>
      <c r="DBS77" s="967"/>
      <c r="DBT77" s="967"/>
      <c r="DBU77" s="967"/>
      <c r="DBV77" s="967"/>
      <c r="DBW77" s="967"/>
      <c r="DBX77" s="967"/>
      <c r="DBY77" s="967"/>
      <c r="DBZ77" s="967"/>
      <c r="DCA77" s="967"/>
      <c r="DCB77" s="967"/>
      <c r="DCC77" s="967"/>
      <c r="DCD77" s="967"/>
      <c r="DCE77" s="967"/>
      <c r="DCF77" s="967"/>
      <c r="DCG77" s="967"/>
      <c r="DCH77" s="967"/>
      <c r="DCI77" s="967"/>
      <c r="DCJ77" s="967"/>
      <c r="DCK77" s="967"/>
      <c r="DCL77" s="967"/>
      <c r="DCM77" s="967"/>
      <c r="DCN77" s="967"/>
      <c r="DCO77" s="967"/>
      <c r="DCP77" s="967"/>
      <c r="DCQ77" s="967"/>
      <c r="DCR77" s="967"/>
      <c r="DCS77" s="967"/>
      <c r="DCT77" s="967"/>
      <c r="DCU77" s="967"/>
      <c r="DCV77" s="967"/>
      <c r="DCW77" s="967"/>
      <c r="DCX77" s="967"/>
      <c r="DCY77" s="967"/>
      <c r="DCZ77" s="967"/>
      <c r="DDA77" s="967"/>
      <c r="DDB77" s="967"/>
      <c r="DDC77" s="967"/>
      <c r="DDD77" s="967"/>
      <c r="DDE77" s="967"/>
      <c r="DDF77" s="967"/>
      <c r="DDG77" s="967"/>
      <c r="DDH77" s="967"/>
      <c r="DDI77" s="967"/>
      <c r="DDJ77" s="967"/>
      <c r="DDK77" s="967"/>
      <c r="DDL77" s="967"/>
      <c r="DDM77" s="967"/>
      <c r="DDN77" s="967"/>
      <c r="DDO77" s="967"/>
      <c r="DDP77" s="967"/>
      <c r="DDQ77" s="967"/>
      <c r="DDR77" s="967"/>
      <c r="DDS77" s="967"/>
      <c r="DDT77" s="967"/>
      <c r="DDU77" s="967"/>
      <c r="DDV77" s="967"/>
      <c r="DDW77" s="967"/>
      <c r="DDX77" s="967"/>
      <c r="DDY77" s="967"/>
      <c r="DDZ77" s="967"/>
      <c r="DEA77" s="967"/>
      <c r="DEB77" s="967"/>
      <c r="DEC77" s="967"/>
      <c r="DED77" s="967"/>
      <c r="DEE77" s="967"/>
      <c r="DEF77" s="967"/>
      <c r="DEG77" s="967"/>
      <c r="DEH77" s="967"/>
      <c r="DEI77" s="967"/>
      <c r="DEJ77" s="967"/>
      <c r="DEK77" s="967"/>
      <c r="DEL77" s="967"/>
      <c r="DEM77" s="967"/>
      <c r="DEN77" s="967"/>
      <c r="DEO77" s="967"/>
      <c r="DEP77" s="967"/>
      <c r="DEQ77" s="967"/>
      <c r="DER77" s="967"/>
      <c r="DES77" s="967"/>
      <c r="DET77" s="967"/>
      <c r="DEU77" s="967"/>
      <c r="DEV77" s="967"/>
      <c r="DEW77" s="967"/>
      <c r="DEX77" s="967"/>
      <c r="DEY77" s="967"/>
      <c r="DEZ77" s="967"/>
      <c r="DFA77" s="967"/>
      <c r="DFB77" s="967"/>
      <c r="DFC77" s="967"/>
      <c r="DFD77" s="967"/>
      <c r="DFE77" s="967"/>
      <c r="DFF77" s="967"/>
      <c r="DFG77" s="967"/>
      <c r="DFH77" s="967"/>
      <c r="DFI77" s="967"/>
      <c r="DFJ77" s="967"/>
      <c r="DFK77" s="967"/>
      <c r="DFL77" s="967"/>
      <c r="DFM77" s="967"/>
      <c r="DFN77" s="967"/>
      <c r="DFO77" s="967"/>
      <c r="DFP77" s="967"/>
      <c r="DFQ77" s="967"/>
      <c r="DFR77" s="967"/>
      <c r="DFS77" s="967"/>
      <c r="DFT77" s="967"/>
      <c r="DFU77" s="967"/>
      <c r="DFV77" s="967"/>
      <c r="DFW77" s="967"/>
      <c r="DFX77" s="967"/>
      <c r="DFY77" s="967"/>
      <c r="DFZ77" s="967"/>
      <c r="DGA77" s="967"/>
      <c r="DGB77" s="967"/>
      <c r="DGC77" s="967"/>
      <c r="DGD77" s="967"/>
      <c r="DGE77" s="967"/>
      <c r="DGF77" s="967"/>
      <c r="DGG77" s="967"/>
      <c r="DGH77" s="967"/>
      <c r="DGI77" s="967"/>
      <c r="DGJ77" s="967"/>
      <c r="DGK77" s="967"/>
      <c r="DGL77" s="967"/>
      <c r="DGM77" s="967"/>
      <c r="DGN77" s="967"/>
      <c r="DGO77" s="967"/>
      <c r="DGP77" s="967"/>
      <c r="DGQ77" s="967"/>
      <c r="DGR77" s="967"/>
      <c r="DGS77" s="967"/>
      <c r="DGT77" s="967"/>
      <c r="DGU77" s="967"/>
      <c r="DGV77" s="967"/>
      <c r="DGW77" s="967"/>
      <c r="DGX77" s="967"/>
      <c r="DGY77" s="967"/>
      <c r="DGZ77" s="967"/>
      <c r="DHA77" s="967"/>
      <c r="DHB77" s="967"/>
      <c r="DHC77" s="967"/>
      <c r="DHD77" s="967"/>
      <c r="DHE77" s="967"/>
      <c r="DHF77" s="967"/>
      <c r="DHG77" s="967"/>
      <c r="DHH77" s="967"/>
      <c r="DHI77" s="967"/>
      <c r="DHJ77" s="967"/>
      <c r="DHK77" s="967"/>
      <c r="DHL77" s="967"/>
      <c r="DHM77" s="967"/>
      <c r="DHN77" s="967"/>
      <c r="DHO77" s="967"/>
      <c r="DHP77" s="967"/>
      <c r="DHQ77" s="967"/>
      <c r="DHR77" s="967"/>
      <c r="DHS77" s="967"/>
      <c r="DHT77" s="967"/>
      <c r="DHU77" s="967"/>
      <c r="DHV77" s="967"/>
      <c r="DHW77" s="967"/>
      <c r="DHX77" s="967"/>
      <c r="DHY77" s="967"/>
      <c r="DHZ77" s="967"/>
      <c r="DIA77" s="967"/>
      <c r="DIB77" s="967"/>
      <c r="DIC77" s="967"/>
      <c r="DID77" s="967"/>
      <c r="DIE77" s="967"/>
      <c r="DIF77" s="967"/>
      <c r="DIG77" s="967"/>
      <c r="DIH77" s="967"/>
      <c r="DII77" s="967"/>
      <c r="DIJ77" s="967"/>
      <c r="DIK77" s="967"/>
      <c r="DIL77" s="967"/>
      <c r="DIM77" s="967"/>
      <c r="DIN77" s="967"/>
      <c r="DIO77" s="967"/>
      <c r="DIP77" s="967"/>
      <c r="DIQ77" s="967"/>
      <c r="DIR77" s="967"/>
      <c r="DIS77" s="967"/>
      <c r="DIT77" s="967"/>
      <c r="DIU77" s="967"/>
      <c r="DIV77" s="967"/>
      <c r="DIW77" s="967"/>
      <c r="DIX77" s="967"/>
      <c r="DIY77" s="967"/>
      <c r="DIZ77" s="967"/>
      <c r="DJA77" s="967"/>
      <c r="DJB77" s="967"/>
      <c r="DJC77" s="967"/>
      <c r="DJD77" s="967"/>
      <c r="DJE77" s="967"/>
      <c r="DJF77" s="967"/>
      <c r="DJG77" s="967"/>
      <c r="DJH77" s="967"/>
      <c r="DJI77" s="967"/>
      <c r="DJJ77" s="967"/>
      <c r="DJK77" s="967"/>
      <c r="DJL77" s="967"/>
      <c r="DJM77" s="967"/>
      <c r="DJN77" s="967"/>
      <c r="DJO77" s="967"/>
      <c r="DJP77" s="967"/>
      <c r="DJQ77" s="967"/>
      <c r="DJR77" s="967"/>
      <c r="DJS77" s="967"/>
      <c r="DJT77" s="967"/>
      <c r="DJU77" s="967"/>
      <c r="DJV77" s="967"/>
      <c r="DJW77" s="967"/>
      <c r="DJX77" s="967"/>
      <c r="DJY77" s="967"/>
      <c r="DJZ77" s="967"/>
      <c r="DKA77" s="967"/>
      <c r="DKB77" s="967"/>
      <c r="DKC77" s="967"/>
      <c r="DKD77" s="967"/>
      <c r="DKE77" s="967"/>
      <c r="DKF77" s="967"/>
      <c r="DKG77" s="967"/>
      <c r="DKH77" s="967"/>
      <c r="DKI77" s="967"/>
      <c r="DKJ77" s="967"/>
      <c r="DKK77" s="967"/>
      <c r="DKL77" s="967"/>
      <c r="DKM77" s="967"/>
      <c r="DKN77" s="967"/>
      <c r="DKO77" s="967"/>
      <c r="DKP77" s="967"/>
      <c r="DKQ77" s="967"/>
      <c r="DKR77" s="967"/>
      <c r="DKS77" s="967"/>
      <c r="DKT77" s="967"/>
      <c r="DKU77" s="967"/>
      <c r="DKV77" s="967"/>
      <c r="DKW77" s="967"/>
      <c r="DKX77" s="967"/>
      <c r="DKY77" s="967"/>
      <c r="DKZ77" s="967"/>
      <c r="DLA77" s="967"/>
      <c r="DLB77" s="967"/>
      <c r="DLC77" s="967"/>
      <c r="DLD77" s="967"/>
      <c r="DLE77" s="967"/>
      <c r="DLF77" s="967"/>
      <c r="DLG77" s="967"/>
      <c r="DLH77" s="967"/>
      <c r="DLI77" s="967"/>
      <c r="DLJ77" s="967"/>
      <c r="DLK77" s="967"/>
      <c r="DLL77" s="967"/>
      <c r="DLM77" s="967"/>
      <c r="DLN77" s="967"/>
      <c r="DLO77" s="967"/>
      <c r="DLP77" s="967"/>
      <c r="DLQ77" s="967"/>
      <c r="DLR77" s="967"/>
      <c r="DLS77" s="967"/>
      <c r="DLT77" s="967"/>
      <c r="DLU77" s="967"/>
      <c r="DLV77" s="967"/>
      <c r="DLW77" s="967"/>
      <c r="DLX77" s="967"/>
      <c r="DLY77" s="967"/>
      <c r="DLZ77" s="967"/>
      <c r="DMA77" s="967"/>
      <c r="DMB77" s="967"/>
      <c r="DMC77" s="967"/>
      <c r="DMD77" s="967"/>
      <c r="DME77" s="967"/>
      <c r="DMF77" s="967"/>
      <c r="DMG77" s="967"/>
      <c r="DMH77" s="967"/>
      <c r="DMI77" s="967"/>
      <c r="DMJ77" s="967"/>
      <c r="DMK77" s="967"/>
      <c r="DML77" s="967"/>
      <c r="DMM77" s="967"/>
      <c r="DMN77" s="967"/>
      <c r="DMO77" s="967"/>
      <c r="DMP77" s="967"/>
      <c r="DMQ77" s="967"/>
      <c r="DMR77" s="967"/>
      <c r="DMS77" s="967"/>
      <c r="DMT77" s="967"/>
      <c r="DMU77" s="967"/>
      <c r="DMV77" s="967"/>
      <c r="DMW77" s="967"/>
      <c r="DMX77" s="967"/>
      <c r="DMY77" s="967"/>
      <c r="DMZ77" s="967"/>
      <c r="DNA77" s="967"/>
      <c r="DNB77" s="967"/>
      <c r="DNC77" s="967"/>
      <c r="DND77" s="967"/>
      <c r="DNE77" s="967"/>
      <c r="DNF77" s="967"/>
      <c r="DNG77" s="967"/>
      <c r="DNH77" s="967"/>
      <c r="DNI77" s="967"/>
      <c r="DNJ77" s="967"/>
      <c r="DNK77" s="967"/>
      <c r="DNL77" s="967"/>
      <c r="DNM77" s="967"/>
      <c r="DNN77" s="967"/>
      <c r="DNO77" s="967"/>
      <c r="DNP77" s="967"/>
      <c r="DNQ77" s="967"/>
      <c r="DNR77" s="967"/>
      <c r="DNS77" s="967"/>
      <c r="DNT77" s="967"/>
      <c r="DNU77" s="967"/>
      <c r="DNV77" s="967"/>
      <c r="DNW77" s="967"/>
      <c r="DNX77" s="967"/>
      <c r="DNY77" s="967"/>
      <c r="DNZ77" s="967"/>
      <c r="DOA77" s="967"/>
      <c r="DOB77" s="967"/>
      <c r="DOC77" s="967"/>
      <c r="DOD77" s="967"/>
      <c r="DOE77" s="967"/>
      <c r="DOF77" s="967"/>
      <c r="DOG77" s="967"/>
      <c r="DOH77" s="967"/>
      <c r="DOI77" s="967"/>
      <c r="DOJ77" s="967"/>
      <c r="DOK77" s="967"/>
      <c r="DOL77" s="967"/>
      <c r="DOM77" s="967"/>
      <c r="DON77" s="967"/>
      <c r="DOO77" s="967"/>
      <c r="DOP77" s="967"/>
      <c r="DOQ77" s="967"/>
      <c r="DOR77" s="967"/>
      <c r="DOS77" s="967"/>
      <c r="DOT77" s="967"/>
      <c r="DOU77" s="967"/>
      <c r="DOV77" s="967"/>
      <c r="DOW77" s="967"/>
      <c r="DOX77" s="967"/>
      <c r="DOY77" s="967"/>
      <c r="DOZ77" s="967"/>
      <c r="DPA77" s="967"/>
      <c r="DPB77" s="967"/>
      <c r="DPC77" s="967"/>
      <c r="DPD77" s="967"/>
      <c r="DPE77" s="967"/>
      <c r="DPF77" s="967"/>
      <c r="DPG77" s="967"/>
      <c r="DPH77" s="967"/>
      <c r="DPI77" s="967"/>
      <c r="DPJ77" s="967"/>
      <c r="DPK77" s="967"/>
      <c r="DPL77" s="967"/>
      <c r="DPM77" s="967"/>
      <c r="DPN77" s="967"/>
      <c r="DPO77" s="967"/>
      <c r="DPP77" s="967"/>
      <c r="DPQ77" s="967"/>
      <c r="DPR77" s="967"/>
      <c r="DPS77" s="967"/>
      <c r="DPT77" s="967"/>
      <c r="DPU77" s="967"/>
      <c r="DPV77" s="967"/>
      <c r="DPW77" s="967"/>
      <c r="DPX77" s="967"/>
      <c r="DPY77" s="967"/>
      <c r="DPZ77" s="967"/>
      <c r="DQA77" s="967"/>
      <c r="DQB77" s="967"/>
      <c r="DQC77" s="967"/>
      <c r="DQD77" s="967"/>
      <c r="DQE77" s="967"/>
      <c r="DQF77" s="967"/>
      <c r="DQG77" s="967"/>
      <c r="DQH77" s="967"/>
      <c r="DQI77" s="967"/>
      <c r="DQJ77" s="967"/>
      <c r="DQK77" s="967"/>
      <c r="DQL77" s="967"/>
      <c r="DQM77" s="967"/>
      <c r="DQN77" s="967"/>
      <c r="DQO77" s="967"/>
      <c r="DQP77" s="967"/>
      <c r="DQQ77" s="967"/>
      <c r="DQR77" s="967"/>
      <c r="DQS77" s="967"/>
      <c r="DQT77" s="967"/>
      <c r="DQU77" s="967"/>
      <c r="DQV77" s="967"/>
      <c r="DQW77" s="967"/>
      <c r="DQX77" s="967"/>
      <c r="DQY77" s="967"/>
      <c r="DQZ77" s="967"/>
      <c r="DRA77" s="967"/>
      <c r="DRB77" s="967"/>
      <c r="DRC77" s="967"/>
      <c r="DRD77" s="967"/>
      <c r="DRE77" s="967"/>
      <c r="DRF77" s="967"/>
      <c r="DRG77" s="967"/>
      <c r="DRH77" s="967"/>
      <c r="DRI77" s="967"/>
      <c r="DRJ77" s="967"/>
      <c r="DRK77" s="967"/>
      <c r="DRL77" s="967"/>
      <c r="DRM77" s="967"/>
      <c r="DRN77" s="967"/>
      <c r="DRO77" s="967"/>
      <c r="DRP77" s="967"/>
      <c r="DRQ77" s="967"/>
      <c r="DRR77" s="967"/>
      <c r="DRS77" s="967"/>
      <c r="DRT77" s="967"/>
      <c r="DRU77" s="967"/>
      <c r="DRV77" s="967"/>
      <c r="DRW77" s="967"/>
      <c r="DRX77" s="967"/>
      <c r="DRY77" s="967"/>
      <c r="DRZ77" s="967"/>
      <c r="DSA77" s="967"/>
      <c r="DSB77" s="967"/>
      <c r="DSC77" s="967"/>
      <c r="DSD77" s="967"/>
      <c r="DSE77" s="967"/>
      <c r="DSF77" s="967"/>
      <c r="DSG77" s="967"/>
      <c r="DSH77" s="967"/>
      <c r="DSI77" s="967"/>
      <c r="DSJ77" s="967"/>
      <c r="DSK77" s="967"/>
      <c r="DSL77" s="967"/>
      <c r="DSM77" s="967"/>
      <c r="DSN77" s="967"/>
      <c r="DSO77" s="967"/>
      <c r="DSP77" s="967"/>
      <c r="DSQ77" s="967"/>
      <c r="DSR77" s="967"/>
      <c r="DSS77" s="967"/>
      <c r="DST77" s="967"/>
      <c r="DSU77" s="967"/>
      <c r="DSV77" s="967"/>
      <c r="DSW77" s="967"/>
      <c r="DSX77" s="967"/>
      <c r="DSY77" s="967"/>
      <c r="DSZ77" s="967"/>
      <c r="DTA77" s="967"/>
      <c r="DTB77" s="967"/>
      <c r="DTC77" s="967"/>
      <c r="DTD77" s="967"/>
      <c r="DTE77" s="967"/>
      <c r="DTF77" s="967"/>
      <c r="DTG77" s="967"/>
      <c r="DTH77" s="967"/>
      <c r="DTI77" s="967"/>
      <c r="DTJ77" s="967"/>
      <c r="DTK77" s="967"/>
      <c r="DTL77" s="967"/>
      <c r="DTM77" s="967"/>
      <c r="DTN77" s="967"/>
      <c r="DTO77" s="967"/>
      <c r="DTP77" s="967"/>
      <c r="DTQ77" s="967"/>
      <c r="DTR77" s="967"/>
      <c r="DTS77" s="967"/>
      <c r="DTT77" s="967"/>
      <c r="DTU77" s="967"/>
      <c r="DTV77" s="967"/>
      <c r="DTW77" s="967"/>
      <c r="DTX77" s="967"/>
      <c r="DTY77" s="967"/>
      <c r="DTZ77" s="967"/>
      <c r="DUA77" s="967"/>
      <c r="DUB77" s="967"/>
      <c r="DUC77" s="967"/>
      <c r="DUD77" s="967"/>
      <c r="DUE77" s="967"/>
      <c r="DUF77" s="967"/>
      <c r="DUG77" s="967"/>
      <c r="DUH77" s="967"/>
      <c r="DUI77" s="967"/>
      <c r="DUJ77" s="967"/>
      <c r="DUK77" s="967"/>
      <c r="DUL77" s="967"/>
      <c r="DUM77" s="967"/>
      <c r="DUN77" s="967"/>
      <c r="DUO77" s="967"/>
      <c r="DUP77" s="967"/>
      <c r="DUQ77" s="967"/>
      <c r="DUR77" s="967"/>
      <c r="DUS77" s="967"/>
      <c r="DUT77" s="967"/>
      <c r="DUU77" s="967"/>
      <c r="DUV77" s="967"/>
      <c r="DUW77" s="967"/>
      <c r="DUX77" s="967"/>
      <c r="DUY77" s="967"/>
      <c r="DUZ77" s="967"/>
      <c r="DVA77" s="967"/>
      <c r="DVB77" s="967"/>
      <c r="DVC77" s="967"/>
      <c r="DVD77" s="967"/>
      <c r="DVE77" s="967"/>
      <c r="DVF77" s="967"/>
      <c r="DVG77" s="967"/>
      <c r="DVH77" s="967"/>
      <c r="DVI77" s="967"/>
      <c r="DVJ77" s="967"/>
      <c r="DVK77" s="967"/>
      <c r="DVL77" s="967"/>
      <c r="DVM77" s="967"/>
      <c r="DVN77" s="967"/>
      <c r="DVO77" s="967"/>
      <c r="DVP77" s="967"/>
      <c r="DVQ77" s="967"/>
      <c r="DVR77" s="967"/>
      <c r="DVS77" s="967"/>
      <c r="DVT77" s="967"/>
      <c r="DVU77" s="967"/>
      <c r="DVV77" s="967"/>
      <c r="DVW77" s="967"/>
      <c r="DVX77" s="967"/>
      <c r="DVY77" s="967"/>
      <c r="DVZ77" s="967"/>
      <c r="DWA77" s="967"/>
      <c r="DWB77" s="967"/>
      <c r="DWC77" s="967"/>
      <c r="DWD77" s="967"/>
      <c r="DWE77" s="967"/>
      <c r="DWF77" s="967"/>
      <c r="DWG77" s="967"/>
      <c r="DWH77" s="967"/>
      <c r="DWI77" s="967"/>
      <c r="DWJ77" s="967"/>
      <c r="DWK77" s="967"/>
      <c r="DWL77" s="967"/>
      <c r="DWM77" s="967"/>
      <c r="DWN77" s="967"/>
      <c r="DWO77" s="967"/>
      <c r="DWP77" s="967"/>
      <c r="DWQ77" s="967"/>
      <c r="DWR77" s="967"/>
      <c r="DWS77" s="967"/>
      <c r="DWT77" s="967"/>
      <c r="DWU77" s="967"/>
      <c r="DWV77" s="967"/>
      <c r="DWW77" s="967"/>
      <c r="DWX77" s="967"/>
      <c r="DWY77" s="967"/>
      <c r="DWZ77" s="967"/>
      <c r="DXA77" s="967"/>
      <c r="DXB77" s="967"/>
      <c r="DXC77" s="967"/>
      <c r="DXD77" s="967"/>
      <c r="DXE77" s="967"/>
      <c r="DXF77" s="967"/>
      <c r="DXG77" s="967"/>
      <c r="DXH77" s="967"/>
      <c r="DXI77" s="967"/>
      <c r="DXJ77" s="967"/>
      <c r="DXK77" s="967"/>
      <c r="DXL77" s="967"/>
      <c r="DXM77" s="967"/>
      <c r="DXN77" s="967"/>
      <c r="DXO77" s="967"/>
      <c r="DXP77" s="967"/>
      <c r="DXQ77" s="967"/>
      <c r="DXR77" s="967"/>
      <c r="DXS77" s="967"/>
      <c r="DXT77" s="967"/>
      <c r="DXU77" s="967"/>
      <c r="DXV77" s="967"/>
      <c r="DXW77" s="967"/>
      <c r="DXX77" s="967"/>
      <c r="DXY77" s="967"/>
      <c r="DXZ77" s="967"/>
      <c r="DYA77" s="967"/>
      <c r="DYB77" s="967"/>
      <c r="DYC77" s="967"/>
      <c r="DYD77" s="967"/>
      <c r="DYE77" s="967"/>
      <c r="DYF77" s="967"/>
      <c r="DYG77" s="967"/>
      <c r="DYH77" s="967"/>
      <c r="DYI77" s="967"/>
      <c r="DYJ77" s="967"/>
      <c r="DYK77" s="967"/>
      <c r="DYL77" s="967"/>
      <c r="DYM77" s="967"/>
      <c r="DYN77" s="967"/>
      <c r="DYO77" s="967"/>
      <c r="DYP77" s="967"/>
      <c r="DYQ77" s="967"/>
      <c r="DYR77" s="967"/>
      <c r="DYS77" s="967"/>
      <c r="DYT77" s="967"/>
      <c r="DYU77" s="967"/>
      <c r="DYV77" s="967"/>
      <c r="DYW77" s="967"/>
      <c r="DYX77" s="967"/>
      <c r="DYY77" s="967"/>
      <c r="DYZ77" s="967"/>
      <c r="DZA77" s="967"/>
      <c r="DZB77" s="967"/>
      <c r="DZC77" s="967"/>
      <c r="DZD77" s="967"/>
      <c r="DZE77" s="967"/>
      <c r="DZF77" s="967"/>
      <c r="DZG77" s="967"/>
      <c r="DZH77" s="967"/>
      <c r="DZI77" s="967"/>
      <c r="DZJ77" s="967"/>
      <c r="DZK77" s="967"/>
      <c r="DZL77" s="967"/>
      <c r="DZM77" s="967"/>
      <c r="DZN77" s="967"/>
      <c r="DZO77" s="967"/>
      <c r="DZP77" s="967"/>
      <c r="DZQ77" s="967"/>
      <c r="DZR77" s="967"/>
      <c r="DZS77" s="967"/>
      <c r="DZT77" s="967"/>
      <c r="DZU77" s="967"/>
      <c r="DZV77" s="967"/>
      <c r="DZW77" s="967"/>
      <c r="DZX77" s="967"/>
      <c r="DZY77" s="967"/>
      <c r="DZZ77" s="967"/>
      <c r="EAA77" s="967"/>
      <c r="EAB77" s="967"/>
      <c r="EAC77" s="967"/>
      <c r="EAD77" s="967"/>
      <c r="EAE77" s="967"/>
      <c r="EAF77" s="967"/>
      <c r="EAG77" s="967"/>
      <c r="EAH77" s="967"/>
      <c r="EAI77" s="967"/>
      <c r="EAJ77" s="967"/>
      <c r="EAK77" s="967"/>
      <c r="EAL77" s="967"/>
      <c r="EAM77" s="967"/>
      <c r="EAN77" s="967"/>
      <c r="EAO77" s="967"/>
      <c r="EAP77" s="967"/>
      <c r="EAQ77" s="967"/>
      <c r="EAR77" s="967"/>
      <c r="EAS77" s="967"/>
      <c r="EAT77" s="967"/>
      <c r="EAU77" s="967"/>
      <c r="EAV77" s="967"/>
      <c r="EAW77" s="967"/>
      <c r="EAX77" s="967"/>
      <c r="EAY77" s="967"/>
      <c r="EAZ77" s="967"/>
      <c r="EBA77" s="967"/>
      <c r="EBB77" s="967"/>
      <c r="EBC77" s="967"/>
      <c r="EBD77" s="967"/>
      <c r="EBE77" s="967"/>
      <c r="EBF77" s="967"/>
      <c r="EBG77" s="967"/>
      <c r="EBH77" s="967"/>
      <c r="EBI77" s="967"/>
      <c r="EBJ77" s="967"/>
      <c r="EBK77" s="967"/>
      <c r="EBL77" s="967"/>
      <c r="EBM77" s="967"/>
      <c r="EBN77" s="967"/>
      <c r="EBO77" s="967"/>
      <c r="EBP77" s="967"/>
      <c r="EBQ77" s="967"/>
      <c r="EBR77" s="967"/>
      <c r="EBS77" s="967"/>
      <c r="EBT77" s="967"/>
      <c r="EBU77" s="967"/>
      <c r="EBV77" s="967"/>
      <c r="EBW77" s="967"/>
      <c r="EBX77" s="967"/>
      <c r="EBY77" s="967"/>
      <c r="EBZ77" s="967"/>
      <c r="ECA77" s="967"/>
      <c r="ECB77" s="967"/>
      <c r="ECC77" s="967"/>
      <c r="ECD77" s="967"/>
      <c r="ECE77" s="967"/>
      <c r="ECF77" s="967"/>
      <c r="ECG77" s="967"/>
      <c r="ECH77" s="967"/>
      <c r="ECI77" s="967"/>
      <c r="ECJ77" s="967"/>
      <c r="ECK77" s="967"/>
      <c r="ECL77" s="967"/>
      <c r="ECM77" s="967"/>
      <c r="ECN77" s="967"/>
      <c r="ECO77" s="967"/>
      <c r="ECP77" s="967"/>
      <c r="ECQ77" s="967"/>
      <c r="ECR77" s="967"/>
      <c r="ECS77" s="967"/>
      <c r="ECT77" s="967"/>
      <c r="ECU77" s="967"/>
      <c r="ECV77" s="967"/>
      <c r="ECW77" s="967"/>
      <c r="ECX77" s="967"/>
      <c r="ECY77" s="967"/>
      <c r="ECZ77" s="967"/>
      <c r="EDA77" s="967"/>
      <c r="EDB77" s="967"/>
      <c r="EDC77" s="967"/>
      <c r="EDD77" s="967"/>
      <c r="EDE77" s="967"/>
      <c r="EDF77" s="967"/>
      <c r="EDG77" s="967"/>
      <c r="EDH77" s="967"/>
      <c r="EDI77" s="967"/>
      <c r="EDJ77" s="967"/>
      <c r="EDK77" s="967"/>
      <c r="EDL77" s="967"/>
      <c r="EDM77" s="967"/>
      <c r="EDN77" s="967"/>
      <c r="EDO77" s="967"/>
      <c r="EDP77" s="967"/>
      <c r="EDQ77" s="967"/>
      <c r="EDR77" s="967"/>
      <c r="EDS77" s="967"/>
      <c r="EDT77" s="967"/>
      <c r="EDU77" s="967"/>
      <c r="EDV77" s="967"/>
      <c r="EDW77" s="967"/>
      <c r="EDX77" s="967"/>
      <c r="EDY77" s="967"/>
      <c r="EDZ77" s="967"/>
      <c r="EEA77" s="967"/>
      <c r="EEB77" s="967"/>
      <c r="EEC77" s="967"/>
      <c r="EED77" s="967"/>
      <c r="EEE77" s="967"/>
      <c r="EEF77" s="967"/>
      <c r="EEG77" s="967"/>
      <c r="EEH77" s="967"/>
      <c r="EEI77" s="967"/>
      <c r="EEJ77" s="967"/>
      <c r="EEK77" s="967"/>
      <c r="EEL77" s="967"/>
      <c r="EEM77" s="967"/>
      <c r="EEN77" s="967"/>
      <c r="EEO77" s="967"/>
      <c r="EEP77" s="967"/>
      <c r="EEQ77" s="967"/>
      <c r="EER77" s="967"/>
      <c r="EES77" s="967"/>
      <c r="EET77" s="967"/>
      <c r="EEU77" s="967"/>
      <c r="EEV77" s="967"/>
      <c r="EEW77" s="967"/>
      <c r="EEX77" s="967"/>
      <c r="EEY77" s="967"/>
      <c r="EEZ77" s="967"/>
      <c r="EFA77" s="967"/>
      <c r="EFB77" s="967"/>
      <c r="EFC77" s="967"/>
      <c r="EFD77" s="967"/>
      <c r="EFE77" s="967"/>
      <c r="EFF77" s="967"/>
      <c r="EFG77" s="967"/>
      <c r="EFH77" s="967"/>
      <c r="EFI77" s="967"/>
      <c r="EFJ77" s="967"/>
      <c r="EFK77" s="967"/>
      <c r="EFL77" s="967"/>
      <c r="EFM77" s="967"/>
      <c r="EFN77" s="967"/>
      <c r="EFO77" s="967"/>
      <c r="EFP77" s="967"/>
      <c r="EFQ77" s="967"/>
      <c r="EFR77" s="967"/>
      <c r="EFS77" s="967"/>
      <c r="EFT77" s="967"/>
      <c r="EFU77" s="967"/>
      <c r="EFV77" s="967"/>
      <c r="EFW77" s="967"/>
      <c r="EFX77" s="967"/>
      <c r="EFY77" s="967"/>
      <c r="EFZ77" s="967"/>
      <c r="EGA77" s="967"/>
      <c r="EGB77" s="967"/>
      <c r="EGC77" s="967"/>
      <c r="EGD77" s="967"/>
      <c r="EGE77" s="967"/>
      <c r="EGF77" s="967"/>
      <c r="EGG77" s="967"/>
      <c r="EGH77" s="967"/>
      <c r="EGI77" s="967"/>
      <c r="EGJ77" s="967"/>
      <c r="EGK77" s="967"/>
      <c r="EGL77" s="967"/>
      <c r="EGM77" s="967"/>
      <c r="EGN77" s="967"/>
      <c r="EGO77" s="967"/>
      <c r="EGP77" s="967"/>
      <c r="EGQ77" s="967"/>
      <c r="EGR77" s="967"/>
      <c r="EGS77" s="967"/>
      <c r="EGT77" s="967"/>
      <c r="EGU77" s="967"/>
      <c r="EGV77" s="967"/>
      <c r="EGW77" s="967"/>
      <c r="EGX77" s="967"/>
      <c r="EGY77" s="967"/>
      <c r="EGZ77" s="967"/>
      <c r="EHA77" s="967"/>
      <c r="EHB77" s="967"/>
      <c r="EHC77" s="967"/>
      <c r="EHD77" s="967"/>
      <c r="EHE77" s="967"/>
      <c r="EHF77" s="967"/>
      <c r="EHG77" s="967"/>
      <c r="EHH77" s="967"/>
      <c r="EHI77" s="967"/>
      <c r="EHJ77" s="967"/>
      <c r="EHK77" s="967"/>
      <c r="EHL77" s="967"/>
      <c r="EHM77" s="967"/>
      <c r="EHN77" s="967"/>
      <c r="EHO77" s="967"/>
      <c r="EHP77" s="967"/>
      <c r="EHQ77" s="967"/>
      <c r="EHR77" s="967"/>
      <c r="EHS77" s="967"/>
      <c r="EHT77" s="967"/>
      <c r="EHU77" s="967"/>
      <c r="EHV77" s="967"/>
      <c r="EHW77" s="967"/>
      <c r="EHX77" s="967"/>
      <c r="EHY77" s="967"/>
      <c r="EHZ77" s="967"/>
      <c r="EIA77" s="967"/>
      <c r="EIB77" s="967"/>
      <c r="EIC77" s="967"/>
      <c r="EID77" s="967"/>
      <c r="EIE77" s="967"/>
      <c r="EIF77" s="967"/>
      <c r="EIG77" s="967"/>
      <c r="EIH77" s="967"/>
      <c r="EII77" s="967"/>
      <c r="EIJ77" s="967"/>
      <c r="EIK77" s="967"/>
      <c r="EIL77" s="967"/>
      <c r="EIM77" s="967"/>
      <c r="EIN77" s="967"/>
      <c r="EIO77" s="967"/>
      <c r="EIP77" s="967"/>
      <c r="EIQ77" s="967"/>
      <c r="EIR77" s="967"/>
      <c r="EIS77" s="967"/>
      <c r="EIT77" s="967"/>
      <c r="EIU77" s="967"/>
      <c r="EIV77" s="967"/>
      <c r="EIW77" s="967"/>
      <c r="EIX77" s="967"/>
      <c r="EIY77" s="967"/>
      <c r="EIZ77" s="967"/>
      <c r="EJA77" s="967"/>
      <c r="EJB77" s="967"/>
      <c r="EJC77" s="967"/>
      <c r="EJD77" s="967"/>
      <c r="EJE77" s="967"/>
      <c r="EJF77" s="967"/>
      <c r="EJG77" s="967"/>
      <c r="EJH77" s="967"/>
      <c r="EJI77" s="967"/>
      <c r="EJJ77" s="967"/>
      <c r="EJK77" s="967"/>
      <c r="EJL77" s="967"/>
      <c r="EJM77" s="967"/>
      <c r="EJN77" s="967"/>
      <c r="EJO77" s="967"/>
      <c r="EJP77" s="967"/>
      <c r="EJQ77" s="967"/>
      <c r="EJR77" s="967"/>
      <c r="EJS77" s="967"/>
      <c r="EJT77" s="967"/>
      <c r="EJU77" s="967"/>
      <c r="EJV77" s="967"/>
      <c r="EJW77" s="967"/>
      <c r="EJX77" s="967"/>
      <c r="EJY77" s="967"/>
      <c r="EJZ77" s="967"/>
      <c r="EKA77" s="967"/>
      <c r="EKB77" s="967"/>
      <c r="EKC77" s="967"/>
      <c r="EKD77" s="967"/>
      <c r="EKE77" s="967"/>
      <c r="EKF77" s="967"/>
      <c r="EKG77" s="967"/>
      <c r="EKH77" s="967"/>
      <c r="EKI77" s="967"/>
      <c r="EKJ77" s="967"/>
      <c r="EKK77" s="967"/>
      <c r="EKL77" s="967"/>
      <c r="EKM77" s="967"/>
      <c r="EKN77" s="967"/>
      <c r="EKO77" s="967"/>
      <c r="EKP77" s="967"/>
      <c r="EKQ77" s="967"/>
      <c r="EKR77" s="967"/>
      <c r="EKS77" s="967"/>
      <c r="EKT77" s="967"/>
      <c r="EKU77" s="967"/>
      <c r="EKV77" s="967"/>
      <c r="EKW77" s="967"/>
      <c r="EKX77" s="967"/>
      <c r="EKY77" s="967"/>
      <c r="EKZ77" s="967"/>
      <c r="ELA77" s="967"/>
      <c r="ELB77" s="967"/>
      <c r="ELC77" s="967"/>
      <c r="ELD77" s="967"/>
      <c r="ELE77" s="967"/>
      <c r="ELF77" s="967"/>
      <c r="ELG77" s="967"/>
      <c r="ELH77" s="967"/>
      <c r="ELI77" s="967"/>
      <c r="ELJ77" s="967"/>
      <c r="ELK77" s="967"/>
      <c r="ELL77" s="967"/>
      <c r="ELM77" s="967"/>
      <c r="ELN77" s="967"/>
      <c r="ELO77" s="967"/>
      <c r="ELP77" s="967"/>
      <c r="ELQ77" s="967"/>
      <c r="ELR77" s="967"/>
      <c r="ELS77" s="967"/>
      <c r="ELT77" s="967"/>
      <c r="ELU77" s="967"/>
      <c r="ELV77" s="967"/>
      <c r="ELW77" s="967"/>
      <c r="ELX77" s="967"/>
      <c r="ELY77" s="967"/>
      <c r="ELZ77" s="967"/>
      <c r="EMA77" s="967"/>
      <c r="EMB77" s="967"/>
      <c r="EMC77" s="967"/>
      <c r="EMD77" s="967"/>
      <c r="EME77" s="967"/>
      <c r="EMF77" s="967"/>
      <c r="EMG77" s="967"/>
      <c r="EMH77" s="967"/>
      <c r="EMI77" s="967"/>
      <c r="EMJ77" s="967"/>
      <c r="EMK77" s="967"/>
      <c r="EML77" s="967"/>
      <c r="EMM77" s="967"/>
      <c r="EMN77" s="967"/>
      <c r="EMO77" s="967"/>
      <c r="EMP77" s="967"/>
      <c r="EMQ77" s="967"/>
      <c r="EMR77" s="967"/>
      <c r="EMS77" s="967"/>
      <c r="EMT77" s="967"/>
      <c r="EMU77" s="967"/>
      <c r="EMV77" s="967"/>
      <c r="EMW77" s="967"/>
      <c r="EMX77" s="967"/>
      <c r="EMY77" s="967"/>
      <c r="EMZ77" s="967"/>
      <c r="ENA77" s="967"/>
      <c r="ENB77" s="967"/>
      <c r="ENC77" s="967"/>
      <c r="END77" s="967"/>
      <c r="ENE77" s="967"/>
      <c r="ENF77" s="967"/>
      <c r="ENG77" s="967"/>
      <c r="ENH77" s="967"/>
      <c r="ENI77" s="967"/>
      <c r="ENJ77" s="967"/>
      <c r="ENK77" s="967"/>
      <c r="ENL77" s="967"/>
      <c r="ENM77" s="967"/>
      <c r="ENN77" s="967"/>
      <c r="ENO77" s="967"/>
      <c r="ENP77" s="967"/>
      <c r="ENQ77" s="967"/>
      <c r="ENR77" s="967"/>
      <c r="ENS77" s="967"/>
      <c r="ENT77" s="967"/>
      <c r="ENU77" s="967"/>
      <c r="ENV77" s="967"/>
      <c r="ENW77" s="967"/>
      <c r="ENX77" s="967"/>
      <c r="ENY77" s="967"/>
      <c r="ENZ77" s="967"/>
      <c r="EOA77" s="967"/>
      <c r="EOB77" s="967"/>
      <c r="EOC77" s="967"/>
      <c r="EOD77" s="967"/>
      <c r="EOE77" s="967"/>
      <c r="EOF77" s="967"/>
      <c r="EOG77" s="967"/>
      <c r="EOH77" s="967"/>
      <c r="EOI77" s="967"/>
      <c r="EOJ77" s="967"/>
      <c r="EOK77" s="967"/>
      <c r="EOL77" s="967"/>
      <c r="EOM77" s="967"/>
      <c r="EON77" s="967"/>
      <c r="EOO77" s="967"/>
      <c r="EOP77" s="967"/>
      <c r="EOQ77" s="967"/>
      <c r="EOR77" s="967"/>
      <c r="EOS77" s="967"/>
      <c r="EOT77" s="967"/>
      <c r="EOU77" s="967"/>
      <c r="EOV77" s="967"/>
      <c r="EOW77" s="967"/>
      <c r="EOX77" s="967"/>
      <c r="EOY77" s="967"/>
      <c r="EOZ77" s="967"/>
      <c r="EPA77" s="967"/>
      <c r="EPB77" s="967"/>
      <c r="EPC77" s="967"/>
      <c r="EPD77" s="967"/>
      <c r="EPE77" s="967"/>
      <c r="EPF77" s="967"/>
      <c r="EPG77" s="967"/>
      <c r="EPH77" s="967"/>
      <c r="EPI77" s="967"/>
      <c r="EPJ77" s="967"/>
      <c r="EPK77" s="967"/>
      <c r="EPL77" s="967"/>
      <c r="EPM77" s="967"/>
      <c r="EPN77" s="967"/>
      <c r="EPO77" s="967"/>
      <c r="EPP77" s="967"/>
      <c r="EPQ77" s="967"/>
      <c r="EPR77" s="967"/>
      <c r="EPS77" s="967"/>
      <c r="EPT77" s="967"/>
      <c r="EPU77" s="967"/>
      <c r="EPV77" s="967"/>
      <c r="EPW77" s="967"/>
      <c r="EPX77" s="967"/>
      <c r="EPY77" s="967"/>
      <c r="EPZ77" s="967"/>
      <c r="EQA77" s="967"/>
      <c r="EQB77" s="967"/>
      <c r="EQC77" s="967"/>
      <c r="EQD77" s="967"/>
      <c r="EQE77" s="967"/>
      <c r="EQF77" s="967"/>
      <c r="EQG77" s="967"/>
      <c r="EQH77" s="967"/>
      <c r="EQI77" s="967"/>
      <c r="EQJ77" s="967"/>
      <c r="EQK77" s="967"/>
      <c r="EQL77" s="967"/>
      <c r="EQM77" s="967"/>
      <c r="EQN77" s="967"/>
      <c r="EQO77" s="967"/>
      <c r="EQP77" s="967"/>
      <c r="EQQ77" s="967"/>
      <c r="EQR77" s="967"/>
      <c r="EQS77" s="967"/>
      <c r="EQT77" s="967"/>
      <c r="EQU77" s="967"/>
      <c r="EQV77" s="967"/>
      <c r="EQW77" s="967"/>
      <c r="EQX77" s="967"/>
      <c r="EQY77" s="967"/>
      <c r="EQZ77" s="967"/>
      <c r="ERA77" s="967"/>
      <c r="ERB77" s="967"/>
      <c r="ERC77" s="967"/>
      <c r="ERD77" s="967"/>
      <c r="ERE77" s="967"/>
      <c r="ERF77" s="967"/>
      <c r="ERG77" s="967"/>
      <c r="ERH77" s="967"/>
      <c r="ERI77" s="967"/>
      <c r="ERJ77" s="967"/>
      <c r="ERK77" s="967"/>
      <c r="ERL77" s="967"/>
      <c r="ERM77" s="967"/>
      <c r="ERN77" s="967"/>
      <c r="ERO77" s="967"/>
      <c r="ERP77" s="967"/>
      <c r="ERQ77" s="967"/>
      <c r="ERR77" s="967"/>
      <c r="ERS77" s="967"/>
      <c r="ERT77" s="967"/>
      <c r="ERU77" s="967"/>
      <c r="ERV77" s="967"/>
      <c r="ERW77" s="967"/>
      <c r="ERX77" s="967"/>
      <c r="ERY77" s="967"/>
      <c r="ERZ77" s="967"/>
      <c r="ESA77" s="967"/>
      <c r="ESB77" s="967"/>
      <c r="ESC77" s="967"/>
      <c r="ESD77" s="967"/>
      <c r="ESE77" s="967"/>
      <c r="ESF77" s="967"/>
      <c r="ESG77" s="967"/>
      <c r="ESH77" s="967"/>
      <c r="ESI77" s="967"/>
      <c r="ESJ77" s="967"/>
      <c r="ESK77" s="967"/>
      <c r="ESL77" s="967"/>
      <c r="ESM77" s="967"/>
      <c r="ESN77" s="967"/>
      <c r="ESO77" s="967"/>
      <c r="ESP77" s="967"/>
      <c r="ESQ77" s="967"/>
      <c r="ESR77" s="967"/>
      <c r="ESS77" s="967"/>
      <c r="EST77" s="967"/>
      <c r="ESU77" s="967"/>
      <c r="ESV77" s="967"/>
      <c r="ESW77" s="967"/>
      <c r="ESX77" s="967"/>
      <c r="ESY77" s="967"/>
      <c r="ESZ77" s="967"/>
      <c r="ETA77" s="967"/>
      <c r="ETB77" s="967"/>
      <c r="ETC77" s="967"/>
      <c r="ETD77" s="967"/>
      <c r="ETE77" s="967"/>
      <c r="ETF77" s="967"/>
      <c r="ETG77" s="967"/>
      <c r="ETH77" s="967"/>
      <c r="ETI77" s="967"/>
      <c r="ETJ77" s="967"/>
      <c r="ETK77" s="967"/>
      <c r="ETL77" s="967"/>
      <c r="ETM77" s="967"/>
      <c r="ETN77" s="967"/>
      <c r="ETO77" s="967"/>
      <c r="ETP77" s="967"/>
      <c r="ETQ77" s="967"/>
      <c r="ETR77" s="967"/>
      <c r="ETS77" s="967"/>
      <c r="ETT77" s="967"/>
      <c r="ETU77" s="967"/>
      <c r="ETV77" s="967"/>
      <c r="ETW77" s="967"/>
      <c r="ETX77" s="967"/>
      <c r="ETY77" s="967"/>
      <c r="ETZ77" s="967"/>
      <c r="EUA77" s="967"/>
      <c r="EUB77" s="967"/>
      <c r="EUC77" s="967"/>
      <c r="EUD77" s="967"/>
      <c r="EUE77" s="967"/>
      <c r="EUF77" s="967"/>
      <c r="EUG77" s="967"/>
      <c r="EUH77" s="967"/>
      <c r="EUI77" s="967"/>
      <c r="EUJ77" s="967"/>
      <c r="EUK77" s="967"/>
      <c r="EUL77" s="967"/>
      <c r="EUM77" s="967"/>
      <c r="EUN77" s="967"/>
      <c r="EUO77" s="967"/>
      <c r="EUP77" s="967"/>
      <c r="EUQ77" s="967"/>
      <c r="EUR77" s="967"/>
      <c r="EUS77" s="967"/>
      <c r="EUT77" s="967"/>
      <c r="EUU77" s="967"/>
      <c r="EUV77" s="967"/>
      <c r="EUW77" s="967"/>
      <c r="EUX77" s="967"/>
      <c r="EUY77" s="967"/>
      <c r="EUZ77" s="967"/>
      <c r="EVA77" s="967"/>
      <c r="EVB77" s="967"/>
      <c r="EVC77" s="967"/>
      <c r="EVD77" s="967"/>
      <c r="EVE77" s="967"/>
      <c r="EVF77" s="967"/>
      <c r="EVG77" s="967"/>
      <c r="EVH77" s="967"/>
      <c r="EVI77" s="967"/>
      <c r="EVJ77" s="967"/>
      <c r="EVK77" s="967"/>
      <c r="EVL77" s="967"/>
      <c r="EVM77" s="967"/>
      <c r="EVN77" s="967"/>
      <c r="EVO77" s="967"/>
      <c r="EVP77" s="967"/>
      <c r="EVQ77" s="967"/>
      <c r="EVR77" s="967"/>
      <c r="EVS77" s="967"/>
      <c r="EVT77" s="967"/>
      <c r="EVU77" s="967"/>
      <c r="EVV77" s="967"/>
      <c r="EVW77" s="967"/>
      <c r="EVX77" s="967"/>
      <c r="EVY77" s="967"/>
      <c r="EVZ77" s="967"/>
      <c r="EWA77" s="967"/>
      <c r="EWB77" s="967"/>
      <c r="EWC77" s="967"/>
      <c r="EWD77" s="967"/>
      <c r="EWE77" s="967"/>
      <c r="EWF77" s="967"/>
      <c r="EWG77" s="967"/>
      <c r="EWH77" s="967"/>
      <c r="EWI77" s="967"/>
      <c r="EWJ77" s="967"/>
      <c r="EWK77" s="967"/>
      <c r="EWL77" s="967"/>
      <c r="EWM77" s="967"/>
      <c r="EWN77" s="967"/>
      <c r="EWO77" s="967"/>
      <c r="EWP77" s="967"/>
      <c r="EWQ77" s="967"/>
      <c r="EWR77" s="967"/>
      <c r="EWS77" s="967"/>
      <c r="EWT77" s="967"/>
      <c r="EWU77" s="967"/>
      <c r="EWV77" s="967"/>
      <c r="EWW77" s="967"/>
      <c r="EWX77" s="967"/>
      <c r="EWY77" s="967"/>
      <c r="EWZ77" s="967"/>
      <c r="EXA77" s="967"/>
      <c r="EXB77" s="967"/>
      <c r="EXC77" s="967"/>
      <c r="EXD77" s="967"/>
      <c r="EXE77" s="967"/>
      <c r="EXF77" s="967"/>
      <c r="EXG77" s="967"/>
      <c r="EXH77" s="967"/>
      <c r="EXI77" s="967"/>
      <c r="EXJ77" s="967"/>
      <c r="EXK77" s="967"/>
      <c r="EXL77" s="967"/>
      <c r="EXM77" s="967"/>
      <c r="EXN77" s="967"/>
      <c r="EXO77" s="967"/>
      <c r="EXP77" s="967"/>
      <c r="EXQ77" s="967"/>
      <c r="EXR77" s="967"/>
      <c r="EXS77" s="967"/>
      <c r="EXT77" s="967"/>
      <c r="EXU77" s="967"/>
      <c r="EXV77" s="967"/>
      <c r="EXW77" s="967"/>
      <c r="EXX77" s="967"/>
      <c r="EXY77" s="967"/>
      <c r="EXZ77" s="967"/>
      <c r="EYA77" s="967"/>
      <c r="EYB77" s="967"/>
      <c r="EYC77" s="967"/>
      <c r="EYD77" s="967"/>
      <c r="EYE77" s="967"/>
      <c r="EYF77" s="967"/>
      <c r="EYG77" s="967"/>
      <c r="EYH77" s="967"/>
      <c r="EYI77" s="967"/>
      <c r="EYJ77" s="967"/>
      <c r="EYK77" s="967"/>
      <c r="EYL77" s="967"/>
      <c r="EYM77" s="967"/>
      <c r="EYN77" s="967"/>
      <c r="EYO77" s="967"/>
      <c r="EYP77" s="967"/>
      <c r="EYQ77" s="967"/>
      <c r="EYR77" s="967"/>
      <c r="EYS77" s="967"/>
      <c r="EYT77" s="967"/>
      <c r="EYU77" s="967"/>
      <c r="EYV77" s="967"/>
      <c r="EYW77" s="967"/>
      <c r="EYX77" s="967"/>
      <c r="EYY77" s="967"/>
      <c r="EYZ77" s="967"/>
      <c r="EZA77" s="967"/>
      <c r="EZB77" s="967"/>
      <c r="EZC77" s="967"/>
      <c r="EZD77" s="967"/>
      <c r="EZE77" s="967"/>
      <c r="EZF77" s="967"/>
      <c r="EZG77" s="967"/>
      <c r="EZH77" s="967"/>
      <c r="EZI77" s="967"/>
      <c r="EZJ77" s="967"/>
      <c r="EZK77" s="967"/>
      <c r="EZL77" s="967"/>
      <c r="EZM77" s="967"/>
      <c r="EZN77" s="967"/>
      <c r="EZO77" s="967"/>
      <c r="EZP77" s="967"/>
      <c r="EZQ77" s="967"/>
      <c r="EZR77" s="967"/>
      <c r="EZS77" s="967"/>
      <c r="EZT77" s="967"/>
      <c r="EZU77" s="967"/>
      <c r="EZV77" s="967"/>
      <c r="EZW77" s="967"/>
      <c r="EZX77" s="967"/>
      <c r="EZY77" s="967"/>
      <c r="EZZ77" s="967"/>
      <c r="FAA77" s="967"/>
      <c r="FAB77" s="967"/>
      <c r="FAC77" s="967"/>
      <c r="FAD77" s="967"/>
      <c r="FAE77" s="967"/>
      <c r="FAF77" s="967"/>
      <c r="FAG77" s="967"/>
      <c r="FAH77" s="967"/>
      <c r="FAI77" s="967"/>
      <c r="FAJ77" s="967"/>
      <c r="FAK77" s="967"/>
      <c r="FAL77" s="967"/>
      <c r="FAM77" s="967"/>
      <c r="FAN77" s="967"/>
      <c r="FAO77" s="967"/>
      <c r="FAP77" s="967"/>
      <c r="FAQ77" s="967"/>
      <c r="FAR77" s="967"/>
      <c r="FAS77" s="967"/>
      <c r="FAT77" s="967"/>
      <c r="FAU77" s="967"/>
      <c r="FAV77" s="967"/>
      <c r="FAW77" s="967"/>
      <c r="FAX77" s="967"/>
      <c r="FAY77" s="967"/>
      <c r="FAZ77" s="967"/>
      <c r="FBA77" s="967"/>
      <c r="FBB77" s="967"/>
      <c r="FBC77" s="967"/>
      <c r="FBD77" s="967"/>
      <c r="FBE77" s="967"/>
      <c r="FBF77" s="967"/>
      <c r="FBG77" s="967"/>
      <c r="FBH77" s="967"/>
      <c r="FBI77" s="967"/>
      <c r="FBJ77" s="967"/>
      <c r="FBK77" s="967"/>
      <c r="FBL77" s="967"/>
      <c r="FBM77" s="967"/>
      <c r="FBN77" s="967"/>
      <c r="FBO77" s="967"/>
      <c r="FBP77" s="967"/>
      <c r="FBQ77" s="967"/>
      <c r="FBR77" s="967"/>
      <c r="FBS77" s="967"/>
      <c r="FBT77" s="967"/>
      <c r="FBU77" s="967"/>
      <c r="FBV77" s="967"/>
      <c r="FBW77" s="967"/>
      <c r="FBX77" s="967"/>
      <c r="FBY77" s="967"/>
      <c r="FBZ77" s="967"/>
      <c r="FCA77" s="967"/>
      <c r="FCB77" s="967"/>
      <c r="FCC77" s="967"/>
      <c r="FCD77" s="967"/>
      <c r="FCE77" s="967"/>
      <c r="FCF77" s="967"/>
      <c r="FCG77" s="967"/>
      <c r="FCH77" s="967"/>
      <c r="FCI77" s="967"/>
      <c r="FCJ77" s="967"/>
      <c r="FCK77" s="967"/>
      <c r="FCL77" s="967"/>
      <c r="FCM77" s="967"/>
      <c r="FCN77" s="967"/>
      <c r="FCO77" s="967"/>
      <c r="FCP77" s="967"/>
      <c r="FCQ77" s="967"/>
      <c r="FCR77" s="967"/>
      <c r="FCS77" s="967"/>
      <c r="FCT77" s="967"/>
      <c r="FCU77" s="967"/>
      <c r="FCV77" s="967"/>
      <c r="FCW77" s="967"/>
      <c r="FCX77" s="967"/>
      <c r="FCY77" s="967"/>
      <c r="FCZ77" s="967"/>
      <c r="FDA77" s="967"/>
      <c r="FDB77" s="967"/>
      <c r="FDC77" s="967"/>
      <c r="FDD77" s="967"/>
      <c r="FDE77" s="967"/>
      <c r="FDF77" s="967"/>
      <c r="FDG77" s="967"/>
      <c r="FDH77" s="967"/>
      <c r="FDI77" s="967"/>
      <c r="FDJ77" s="967"/>
      <c r="FDK77" s="967"/>
      <c r="FDL77" s="967"/>
      <c r="FDM77" s="967"/>
      <c r="FDN77" s="967"/>
      <c r="FDO77" s="967"/>
      <c r="FDP77" s="967"/>
      <c r="FDQ77" s="967"/>
      <c r="FDR77" s="967"/>
      <c r="FDS77" s="967"/>
      <c r="FDT77" s="967"/>
      <c r="FDU77" s="967"/>
      <c r="FDV77" s="967"/>
      <c r="FDW77" s="967"/>
      <c r="FDX77" s="967"/>
      <c r="FDY77" s="967"/>
      <c r="FDZ77" s="967"/>
      <c r="FEA77" s="967"/>
      <c r="FEB77" s="967"/>
      <c r="FEC77" s="967"/>
      <c r="FED77" s="967"/>
      <c r="FEE77" s="967"/>
      <c r="FEF77" s="967"/>
      <c r="FEG77" s="967"/>
      <c r="FEH77" s="967"/>
      <c r="FEI77" s="967"/>
      <c r="FEJ77" s="967"/>
      <c r="FEK77" s="967"/>
      <c r="FEL77" s="967"/>
      <c r="FEM77" s="967"/>
      <c r="FEN77" s="967"/>
      <c r="FEO77" s="967"/>
      <c r="FEP77" s="967"/>
      <c r="FEQ77" s="967"/>
      <c r="FER77" s="967"/>
      <c r="FES77" s="967"/>
      <c r="FET77" s="967"/>
      <c r="FEU77" s="967"/>
      <c r="FEV77" s="967"/>
      <c r="FEW77" s="967"/>
      <c r="FEX77" s="967"/>
      <c r="FEY77" s="967"/>
      <c r="FEZ77" s="967"/>
      <c r="FFA77" s="967"/>
      <c r="FFB77" s="967"/>
      <c r="FFC77" s="967"/>
      <c r="FFD77" s="967"/>
      <c r="FFE77" s="967"/>
      <c r="FFF77" s="967"/>
      <c r="FFG77" s="967"/>
      <c r="FFH77" s="967"/>
      <c r="FFI77" s="967"/>
      <c r="FFJ77" s="967"/>
      <c r="FFK77" s="967"/>
      <c r="FFL77" s="967"/>
      <c r="FFM77" s="967"/>
      <c r="FFN77" s="967"/>
      <c r="FFO77" s="967"/>
      <c r="FFP77" s="967"/>
      <c r="FFQ77" s="967"/>
      <c r="FFR77" s="967"/>
      <c r="FFS77" s="967"/>
      <c r="FFT77" s="967"/>
      <c r="FFU77" s="967"/>
      <c r="FFV77" s="967"/>
      <c r="FFW77" s="967"/>
      <c r="FFX77" s="967"/>
      <c r="FFY77" s="967"/>
      <c r="FFZ77" s="967"/>
      <c r="FGA77" s="967"/>
      <c r="FGB77" s="967"/>
      <c r="FGC77" s="967"/>
      <c r="FGD77" s="967"/>
      <c r="FGE77" s="967"/>
      <c r="FGF77" s="967"/>
      <c r="FGG77" s="967"/>
      <c r="FGH77" s="967"/>
      <c r="FGI77" s="967"/>
      <c r="FGJ77" s="967"/>
      <c r="FGK77" s="967"/>
      <c r="FGL77" s="967"/>
      <c r="FGM77" s="967"/>
      <c r="FGN77" s="967"/>
      <c r="FGO77" s="967"/>
      <c r="FGP77" s="967"/>
      <c r="FGQ77" s="967"/>
      <c r="FGR77" s="967"/>
      <c r="FGS77" s="967"/>
      <c r="FGT77" s="967"/>
      <c r="FGU77" s="967"/>
      <c r="FGV77" s="967"/>
      <c r="FGW77" s="967"/>
      <c r="FGX77" s="967"/>
      <c r="FGY77" s="967"/>
      <c r="FGZ77" s="967"/>
      <c r="FHA77" s="967"/>
      <c r="FHB77" s="967"/>
      <c r="FHC77" s="967"/>
      <c r="FHD77" s="967"/>
      <c r="FHE77" s="967"/>
      <c r="FHF77" s="967"/>
      <c r="FHG77" s="967"/>
      <c r="FHH77" s="967"/>
      <c r="FHI77" s="967"/>
      <c r="FHJ77" s="967"/>
      <c r="FHK77" s="967"/>
      <c r="FHL77" s="967"/>
      <c r="FHM77" s="967"/>
      <c r="FHN77" s="967"/>
      <c r="FHO77" s="967"/>
      <c r="FHP77" s="967"/>
      <c r="FHQ77" s="967"/>
      <c r="FHR77" s="967"/>
      <c r="FHS77" s="967"/>
      <c r="FHT77" s="967"/>
      <c r="FHU77" s="967"/>
      <c r="FHV77" s="967"/>
      <c r="FHW77" s="967"/>
      <c r="FHX77" s="967"/>
      <c r="FHY77" s="967"/>
      <c r="FHZ77" s="967"/>
      <c r="FIA77" s="967"/>
      <c r="FIB77" s="967"/>
      <c r="FIC77" s="967"/>
      <c r="FID77" s="967"/>
      <c r="FIE77" s="967"/>
      <c r="FIF77" s="967"/>
      <c r="FIG77" s="967"/>
      <c r="FIH77" s="967"/>
      <c r="FII77" s="967"/>
      <c r="FIJ77" s="967"/>
      <c r="FIK77" s="967"/>
      <c r="FIL77" s="967"/>
      <c r="FIM77" s="967"/>
      <c r="FIN77" s="967"/>
      <c r="FIO77" s="967"/>
      <c r="FIP77" s="967"/>
      <c r="FIQ77" s="967"/>
      <c r="FIR77" s="967"/>
      <c r="FIS77" s="967"/>
      <c r="FIT77" s="967"/>
      <c r="FIU77" s="967"/>
      <c r="FIV77" s="967"/>
      <c r="FIW77" s="967"/>
      <c r="FIX77" s="967"/>
      <c r="FIY77" s="967"/>
      <c r="FIZ77" s="967"/>
      <c r="FJA77" s="967"/>
      <c r="FJB77" s="967"/>
      <c r="FJC77" s="967"/>
      <c r="FJD77" s="967"/>
      <c r="FJE77" s="967"/>
      <c r="FJF77" s="967"/>
      <c r="FJG77" s="967"/>
      <c r="FJH77" s="967"/>
      <c r="FJI77" s="967"/>
      <c r="FJJ77" s="967"/>
      <c r="FJK77" s="967"/>
      <c r="FJL77" s="967"/>
      <c r="FJM77" s="967"/>
      <c r="FJN77" s="967"/>
      <c r="FJO77" s="967"/>
      <c r="FJP77" s="967"/>
      <c r="FJQ77" s="967"/>
      <c r="FJR77" s="967"/>
      <c r="FJS77" s="967"/>
      <c r="FJT77" s="967"/>
      <c r="FJU77" s="967"/>
      <c r="FJV77" s="967"/>
      <c r="FJW77" s="967"/>
      <c r="FJX77" s="967"/>
      <c r="FJY77" s="967"/>
      <c r="FJZ77" s="967"/>
      <c r="FKA77" s="967"/>
      <c r="FKB77" s="967"/>
      <c r="FKC77" s="967"/>
      <c r="FKD77" s="967"/>
      <c r="FKE77" s="967"/>
      <c r="FKF77" s="967"/>
      <c r="FKG77" s="967"/>
      <c r="FKH77" s="967"/>
      <c r="FKI77" s="967"/>
      <c r="FKJ77" s="967"/>
      <c r="FKK77" s="967"/>
      <c r="FKL77" s="967"/>
      <c r="FKM77" s="967"/>
      <c r="FKN77" s="967"/>
      <c r="FKO77" s="967"/>
      <c r="FKP77" s="967"/>
      <c r="FKQ77" s="967"/>
      <c r="FKR77" s="967"/>
      <c r="FKS77" s="967"/>
      <c r="FKT77" s="967"/>
      <c r="FKU77" s="967"/>
      <c r="FKV77" s="967"/>
      <c r="FKW77" s="967"/>
      <c r="FKX77" s="967"/>
      <c r="FKY77" s="967"/>
      <c r="FKZ77" s="967"/>
      <c r="FLA77" s="967"/>
      <c r="FLB77" s="967"/>
      <c r="FLC77" s="967"/>
      <c r="FLD77" s="967"/>
      <c r="FLE77" s="967"/>
      <c r="FLF77" s="967"/>
      <c r="FLG77" s="967"/>
      <c r="FLH77" s="967"/>
      <c r="FLI77" s="967"/>
      <c r="FLJ77" s="967"/>
      <c r="FLK77" s="967"/>
      <c r="FLL77" s="967"/>
      <c r="FLM77" s="967"/>
      <c r="FLN77" s="967"/>
      <c r="FLO77" s="967"/>
      <c r="FLP77" s="967"/>
      <c r="FLQ77" s="967"/>
      <c r="FLR77" s="967"/>
      <c r="FLS77" s="967"/>
      <c r="FLT77" s="967"/>
      <c r="FLU77" s="967"/>
      <c r="FLV77" s="967"/>
      <c r="FLW77" s="967"/>
      <c r="FLX77" s="967"/>
      <c r="FLY77" s="967"/>
      <c r="FLZ77" s="967"/>
      <c r="FMA77" s="967"/>
      <c r="FMB77" s="967"/>
      <c r="FMC77" s="967"/>
      <c r="FMD77" s="967"/>
      <c r="FME77" s="967"/>
      <c r="FMF77" s="967"/>
      <c r="FMG77" s="967"/>
      <c r="FMH77" s="967"/>
      <c r="FMI77" s="967"/>
      <c r="FMJ77" s="967"/>
      <c r="FMK77" s="967"/>
      <c r="FML77" s="967"/>
      <c r="FMM77" s="967"/>
      <c r="FMN77" s="967"/>
      <c r="FMO77" s="967"/>
      <c r="FMP77" s="967"/>
      <c r="FMQ77" s="967"/>
      <c r="FMR77" s="967"/>
      <c r="FMS77" s="967"/>
      <c r="FMT77" s="967"/>
      <c r="FMU77" s="967"/>
      <c r="FMV77" s="967"/>
      <c r="FMW77" s="967"/>
      <c r="FMX77" s="967"/>
      <c r="FMY77" s="967"/>
      <c r="FMZ77" s="967"/>
      <c r="FNA77" s="967"/>
      <c r="FNB77" s="967"/>
      <c r="FNC77" s="967"/>
      <c r="FND77" s="967"/>
      <c r="FNE77" s="967"/>
      <c r="FNF77" s="967"/>
      <c r="FNG77" s="967"/>
      <c r="FNH77" s="967"/>
      <c r="FNI77" s="967"/>
      <c r="FNJ77" s="967"/>
      <c r="FNK77" s="967"/>
      <c r="FNL77" s="967"/>
      <c r="FNM77" s="967"/>
      <c r="FNN77" s="967"/>
      <c r="FNO77" s="967"/>
      <c r="FNP77" s="967"/>
      <c r="FNQ77" s="967"/>
      <c r="FNR77" s="967"/>
      <c r="FNS77" s="967"/>
      <c r="FNT77" s="967"/>
      <c r="FNU77" s="967"/>
      <c r="FNV77" s="967"/>
      <c r="FNW77" s="967"/>
      <c r="FNX77" s="967"/>
      <c r="FNY77" s="967"/>
      <c r="FNZ77" s="967"/>
      <c r="FOA77" s="967"/>
      <c r="FOB77" s="967"/>
      <c r="FOC77" s="967"/>
      <c r="FOD77" s="967"/>
      <c r="FOE77" s="967"/>
      <c r="FOF77" s="967"/>
      <c r="FOG77" s="967"/>
      <c r="FOH77" s="967"/>
      <c r="FOI77" s="967"/>
      <c r="FOJ77" s="967"/>
      <c r="FOK77" s="967"/>
      <c r="FOL77" s="967"/>
      <c r="FOM77" s="967"/>
      <c r="FON77" s="967"/>
      <c r="FOO77" s="967"/>
      <c r="FOP77" s="967"/>
      <c r="FOQ77" s="967"/>
      <c r="FOR77" s="967"/>
      <c r="FOS77" s="967"/>
      <c r="FOT77" s="967"/>
      <c r="FOU77" s="967"/>
      <c r="FOV77" s="967"/>
      <c r="FOW77" s="967"/>
      <c r="FOX77" s="967"/>
      <c r="FOY77" s="967"/>
      <c r="FOZ77" s="967"/>
      <c r="FPA77" s="967"/>
      <c r="FPB77" s="967"/>
      <c r="FPC77" s="967"/>
      <c r="FPD77" s="967"/>
      <c r="FPE77" s="967"/>
      <c r="FPF77" s="967"/>
      <c r="FPG77" s="967"/>
      <c r="FPH77" s="967"/>
      <c r="FPI77" s="967"/>
      <c r="FPJ77" s="967"/>
      <c r="FPK77" s="967"/>
      <c r="FPL77" s="967"/>
      <c r="FPM77" s="967"/>
      <c r="FPN77" s="967"/>
      <c r="FPO77" s="967"/>
      <c r="FPP77" s="967"/>
      <c r="FPQ77" s="967"/>
      <c r="FPR77" s="967"/>
      <c r="FPS77" s="967"/>
      <c r="FPT77" s="967"/>
      <c r="FPU77" s="967"/>
      <c r="FPV77" s="967"/>
      <c r="FPW77" s="967"/>
      <c r="FPX77" s="967"/>
      <c r="FPY77" s="967"/>
      <c r="FPZ77" s="967"/>
      <c r="FQA77" s="967"/>
      <c r="FQB77" s="967"/>
      <c r="FQC77" s="967"/>
      <c r="FQD77" s="967"/>
      <c r="FQE77" s="967"/>
      <c r="FQF77" s="967"/>
      <c r="FQG77" s="967"/>
      <c r="FQH77" s="967"/>
      <c r="FQI77" s="967"/>
      <c r="FQJ77" s="967"/>
      <c r="FQK77" s="967"/>
      <c r="FQL77" s="967"/>
      <c r="FQM77" s="967"/>
      <c r="FQN77" s="967"/>
      <c r="FQO77" s="967"/>
      <c r="FQP77" s="967"/>
      <c r="FQQ77" s="967"/>
      <c r="FQR77" s="967"/>
      <c r="FQS77" s="967"/>
      <c r="FQT77" s="967"/>
      <c r="FQU77" s="967"/>
      <c r="FQV77" s="967"/>
      <c r="FQW77" s="967"/>
      <c r="FQX77" s="967"/>
      <c r="FQY77" s="967"/>
      <c r="FQZ77" s="967"/>
      <c r="FRA77" s="967"/>
      <c r="FRB77" s="967"/>
      <c r="FRC77" s="967"/>
      <c r="FRD77" s="967"/>
      <c r="FRE77" s="967"/>
      <c r="FRF77" s="967"/>
      <c r="FRG77" s="967"/>
      <c r="FRH77" s="967"/>
      <c r="FRI77" s="967"/>
      <c r="FRJ77" s="967"/>
      <c r="FRK77" s="967"/>
      <c r="FRL77" s="967"/>
      <c r="FRM77" s="967"/>
      <c r="FRN77" s="967"/>
      <c r="FRO77" s="967"/>
      <c r="FRP77" s="967"/>
      <c r="FRQ77" s="967"/>
      <c r="FRR77" s="967"/>
      <c r="FRS77" s="967"/>
      <c r="FRT77" s="967"/>
      <c r="FRU77" s="967"/>
      <c r="FRV77" s="967"/>
      <c r="FRW77" s="967"/>
      <c r="FRX77" s="967"/>
      <c r="FRY77" s="967"/>
      <c r="FRZ77" s="967"/>
      <c r="FSA77" s="967"/>
      <c r="FSB77" s="967"/>
      <c r="FSC77" s="967"/>
      <c r="FSD77" s="967"/>
      <c r="FSE77" s="967"/>
      <c r="FSF77" s="967"/>
      <c r="FSG77" s="967"/>
      <c r="FSH77" s="967"/>
      <c r="FSI77" s="967"/>
      <c r="FSJ77" s="967"/>
      <c r="FSK77" s="967"/>
      <c r="FSL77" s="967"/>
      <c r="FSM77" s="967"/>
      <c r="FSN77" s="967"/>
      <c r="FSO77" s="967"/>
      <c r="FSP77" s="967"/>
      <c r="FSQ77" s="967"/>
      <c r="FSR77" s="967"/>
      <c r="FSS77" s="967"/>
      <c r="FST77" s="967"/>
      <c r="FSU77" s="967"/>
      <c r="FSV77" s="967"/>
      <c r="FSW77" s="967"/>
      <c r="FSX77" s="967"/>
      <c r="FSY77" s="967"/>
      <c r="FSZ77" s="967"/>
      <c r="FTA77" s="967"/>
      <c r="FTB77" s="967"/>
      <c r="FTC77" s="967"/>
      <c r="FTD77" s="967"/>
      <c r="FTE77" s="967"/>
      <c r="FTF77" s="967"/>
      <c r="FTG77" s="967"/>
      <c r="FTH77" s="967"/>
      <c r="FTI77" s="967"/>
      <c r="FTJ77" s="967"/>
      <c r="FTK77" s="967"/>
      <c r="FTL77" s="967"/>
      <c r="FTM77" s="967"/>
      <c r="FTN77" s="967"/>
      <c r="FTO77" s="967"/>
      <c r="FTP77" s="967"/>
      <c r="FTQ77" s="967"/>
      <c r="FTR77" s="967"/>
      <c r="FTS77" s="967"/>
      <c r="FTT77" s="967"/>
      <c r="FTU77" s="967"/>
      <c r="FTV77" s="967"/>
      <c r="FTW77" s="967"/>
      <c r="FTX77" s="967"/>
      <c r="FTY77" s="967"/>
      <c r="FTZ77" s="967"/>
      <c r="FUA77" s="967"/>
      <c r="FUB77" s="967"/>
      <c r="FUC77" s="967"/>
      <c r="FUD77" s="967"/>
      <c r="FUE77" s="967"/>
      <c r="FUF77" s="967"/>
      <c r="FUG77" s="967"/>
      <c r="FUH77" s="967"/>
      <c r="FUI77" s="967"/>
      <c r="FUJ77" s="967"/>
      <c r="FUK77" s="967"/>
      <c r="FUL77" s="967"/>
      <c r="FUM77" s="967"/>
      <c r="FUN77" s="967"/>
      <c r="FUO77" s="967"/>
      <c r="FUP77" s="967"/>
      <c r="FUQ77" s="967"/>
      <c r="FUR77" s="967"/>
      <c r="FUS77" s="967"/>
      <c r="FUT77" s="967"/>
      <c r="FUU77" s="967"/>
      <c r="FUV77" s="967"/>
      <c r="FUW77" s="967"/>
      <c r="FUX77" s="967"/>
      <c r="FUY77" s="967"/>
      <c r="FUZ77" s="967"/>
      <c r="FVA77" s="967"/>
      <c r="FVB77" s="967"/>
      <c r="FVC77" s="967"/>
      <c r="FVD77" s="967"/>
      <c r="FVE77" s="967"/>
      <c r="FVF77" s="967"/>
      <c r="FVG77" s="967"/>
      <c r="FVH77" s="967"/>
      <c r="FVI77" s="967"/>
      <c r="FVJ77" s="967"/>
      <c r="FVK77" s="967"/>
      <c r="FVL77" s="967"/>
      <c r="FVM77" s="967"/>
      <c r="FVN77" s="967"/>
      <c r="FVO77" s="967"/>
      <c r="FVP77" s="967"/>
      <c r="FVQ77" s="967"/>
      <c r="FVR77" s="967"/>
      <c r="FVS77" s="967"/>
      <c r="FVT77" s="967"/>
      <c r="FVU77" s="967"/>
      <c r="FVV77" s="967"/>
      <c r="FVW77" s="967"/>
      <c r="FVX77" s="967"/>
      <c r="FVY77" s="967"/>
      <c r="FVZ77" s="967"/>
      <c r="FWA77" s="967"/>
      <c r="FWB77" s="967"/>
      <c r="FWC77" s="967"/>
      <c r="FWD77" s="967"/>
      <c r="FWE77" s="967"/>
      <c r="FWF77" s="967"/>
      <c r="FWG77" s="967"/>
      <c r="FWH77" s="967"/>
      <c r="FWI77" s="967"/>
      <c r="FWJ77" s="967"/>
      <c r="FWK77" s="967"/>
      <c r="FWL77" s="967"/>
      <c r="FWM77" s="967"/>
      <c r="FWN77" s="967"/>
      <c r="FWO77" s="967"/>
      <c r="FWP77" s="967"/>
      <c r="FWQ77" s="967"/>
      <c r="FWR77" s="967"/>
      <c r="FWS77" s="967"/>
      <c r="FWT77" s="967"/>
      <c r="FWU77" s="967"/>
      <c r="FWV77" s="967"/>
      <c r="FWW77" s="967"/>
      <c r="FWX77" s="967"/>
      <c r="FWY77" s="967"/>
      <c r="FWZ77" s="967"/>
      <c r="FXA77" s="967"/>
      <c r="FXB77" s="967"/>
      <c r="FXC77" s="967"/>
      <c r="FXD77" s="967"/>
      <c r="FXE77" s="967"/>
      <c r="FXF77" s="967"/>
      <c r="FXG77" s="967"/>
      <c r="FXH77" s="967"/>
      <c r="FXI77" s="967"/>
      <c r="FXJ77" s="967"/>
      <c r="FXK77" s="967"/>
      <c r="FXL77" s="967"/>
      <c r="FXM77" s="967"/>
      <c r="FXN77" s="967"/>
      <c r="FXO77" s="967"/>
      <c r="FXP77" s="967"/>
      <c r="FXQ77" s="967"/>
      <c r="FXR77" s="967"/>
      <c r="FXS77" s="967"/>
      <c r="FXT77" s="967"/>
      <c r="FXU77" s="967"/>
      <c r="FXV77" s="967"/>
      <c r="FXW77" s="967"/>
      <c r="FXX77" s="967"/>
      <c r="FXY77" s="967"/>
      <c r="FXZ77" s="967"/>
      <c r="FYA77" s="967"/>
      <c r="FYB77" s="967"/>
      <c r="FYC77" s="967"/>
      <c r="FYD77" s="967"/>
      <c r="FYE77" s="967"/>
      <c r="FYF77" s="967"/>
      <c r="FYG77" s="967"/>
      <c r="FYH77" s="967"/>
      <c r="FYI77" s="967"/>
      <c r="FYJ77" s="967"/>
      <c r="FYK77" s="967"/>
      <c r="FYL77" s="967"/>
      <c r="FYM77" s="967"/>
      <c r="FYN77" s="967"/>
      <c r="FYO77" s="967"/>
      <c r="FYP77" s="967"/>
      <c r="FYQ77" s="967"/>
      <c r="FYR77" s="967"/>
      <c r="FYS77" s="967"/>
      <c r="FYT77" s="967"/>
      <c r="FYU77" s="967"/>
      <c r="FYV77" s="967"/>
      <c r="FYW77" s="967"/>
      <c r="FYX77" s="967"/>
      <c r="FYY77" s="967"/>
      <c r="FYZ77" s="967"/>
      <c r="FZA77" s="967"/>
      <c r="FZB77" s="967"/>
      <c r="FZC77" s="967"/>
      <c r="FZD77" s="967"/>
      <c r="FZE77" s="967"/>
      <c r="FZF77" s="967"/>
      <c r="FZG77" s="967"/>
      <c r="FZH77" s="967"/>
      <c r="FZI77" s="967"/>
      <c r="FZJ77" s="967"/>
      <c r="FZK77" s="967"/>
      <c r="FZL77" s="967"/>
      <c r="FZM77" s="967"/>
      <c r="FZN77" s="967"/>
      <c r="FZO77" s="967"/>
      <c r="FZP77" s="967"/>
      <c r="FZQ77" s="967"/>
      <c r="FZR77" s="967"/>
      <c r="FZS77" s="967"/>
      <c r="FZT77" s="967"/>
      <c r="FZU77" s="967"/>
      <c r="FZV77" s="967"/>
      <c r="FZW77" s="967"/>
      <c r="FZX77" s="967"/>
      <c r="FZY77" s="967"/>
      <c r="FZZ77" s="967"/>
      <c r="GAA77" s="967"/>
      <c r="GAB77" s="967"/>
      <c r="GAC77" s="967"/>
      <c r="GAD77" s="967"/>
      <c r="GAE77" s="967"/>
      <c r="GAF77" s="967"/>
      <c r="GAG77" s="967"/>
      <c r="GAH77" s="967"/>
      <c r="GAI77" s="967"/>
      <c r="GAJ77" s="967"/>
      <c r="GAK77" s="967"/>
      <c r="GAL77" s="967"/>
      <c r="GAM77" s="967"/>
      <c r="GAN77" s="967"/>
      <c r="GAO77" s="967"/>
      <c r="GAP77" s="967"/>
      <c r="GAQ77" s="967"/>
      <c r="GAR77" s="967"/>
      <c r="GAS77" s="967"/>
      <c r="GAT77" s="967"/>
      <c r="GAU77" s="967"/>
      <c r="GAV77" s="967"/>
      <c r="GAW77" s="967"/>
      <c r="GAX77" s="967"/>
      <c r="GAY77" s="967"/>
      <c r="GAZ77" s="967"/>
      <c r="GBA77" s="967"/>
      <c r="GBB77" s="967"/>
      <c r="GBC77" s="967"/>
      <c r="GBD77" s="967"/>
      <c r="GBE77" s="967"/>
      <c r="GBF77" s="967"/>
      <c r="GBG77" s="967"/>
      <c r="GBH77" s="967"/>
      <c r="GBI77" s="967"/>
      <c r="GBJ77" s="967"/>
      <c r="GBK77" s="967"/>
      <c r="GBL77" s="967"/>
      <c r="GBM77" s="967"/>
      <c r="GBN77" s="967"/>
      <c r="GBO77" s="967"/>
      <c r="GBP77" s="967"/>
      <c r="GBQ77" s="967"/>
      <c r="GBR77" s="967"/>
      <c r="GBS77" s="967"/>
      <c r="GBT77" s="967"/>
      <c r="GBU77" s="967"/>
      <c r="GBV77" s="967"/>
      <c r="GBW77" s="967"/>
      <c r="GBX77" s="967"/>
      <c r="GBY77" s="967"/>
      <c r="GBZ77" s="967"/>
      <c r="GCA77" s="967"/>
      <c r="GCB77" s="967"/>
      <c r="GCC77" s="967"/>
      <c r="GCD77" s="967"/>
      <c r="GCE77" s="967"/>
      <c r="GCF77" s="967"/>
      <c r="GCG77" s="967"/>
      <c r="GCH77" s="967"/>
      <c r="GCI77" s="967"/>
      <c r="GCJ77" s="967"/>
      <c r="GCK77" s="967"/>
      <c r="GCL77" s="967"/>
      <c r="GCM77" s="967"/>
      <c r="GCN77" s="967"/>
      <c r="GCO77" s="967"/>
      <c r="GCP77" s="967"/>
      <c r="GCQ77" s="967"/>
      <c r="GCR77" s="967"/>
      <c r="GCS77" s="967"/>
      <c r="GCT77" s="967"/>
      <c r="GCU77" s="967"/>
      <c r="GCV77" s="967"/>
      <c r="GCW77" s="967"/>
      <c r="GCX77" s="967"/>
      <c r="GCY77" s="967"/>
      <c r="GCZ77" s="967"/>
      <c r="GDA77" s="967"/>
      <c r="GDB77" s="967"/>
      <c r="GDC77" s="967"/>
      <c r="GDD77" s="967"/>
      <c r="GDE77" s="967"/>
      <c r="GDF77" s="967"/>
      <c r="GDG77" s="967"/>
      <c r="GDH77" s="967"/>
      <c r="GDI77" s="967"/>
      <c r="GDJ77" s="967"/>
      <c r="GDK77" s="967"/>
      <c r="GDL77" s="967"/>
      <c r="GDM77" s="967"/>
      <c r="GDN77" s="967"/>
      <c r="GDO77" s="967"/>
      <c r="GDP77" s="967"/>
      <c r="GDQ77" s="967"/>
      <c r="GDR77" s="967"/>
      <c r="GDS77" s="967"/>
      <c r="GDT77" s="967"/>
      <c r="GDU77" s="967"/>
      <c r="GDV77" s="967"/>
      <c r="GDW77" s="967"/>
      <c r="GDX77" s="967"/>
      <c r="GDY77" s="967"/>
      <c r="GDZ77" s="967"/>
      <c r="GEA77" s="967"/>
      <c r="GEB77" s="967"/>
      <c r="GEC77" s="967"/>
      <c r="GED77" s="967"/>
      <c r="GEE77" s="967"/>
      <c r="GEF77" s="967"/>
      <c r="GEG77" s="967"/>
      <c r="GEH77" s="967"/>
      <c r="GEI77" s="967"/>
      <c r="GEJ77" s="967"/>
      <c r="GEK77" s="967"/>
      <c r="GEL77" s="967"/>
      <c r="GEM77" s="967"/>
      <c r="GEN77" s="967"/>
      <c r="GEO77" s="967"/>
      <c r="GEP77" s="967"/>
      <c r="GEQ77" s="967"/>
      <c r="GER77" s="967"/>
      <c r="GES77" s="967"/>
      <c r="GET77" s="967"/>
      <c r="GEU77" s="967"/>
      <c r="GEV77" s="967"/>
      <c r="GEW77" s="967"/>
      <c r="GEX77" s="967"/>
      <c r="GEY77" s="967"/>
      <c r="GEZ77" s="967"/>
      <c r="GFA77" s="967"/>
      <c r="GFB77" s="967"/>
      <c r="GFC77" s="967"/>
      <c r="GFD77" s="967"/>
      <c r="GFE77" s="967"/>
      <c r="GFF77" s="967"/>
      <c r="GFG77" s="967"/>
      <c r="GFH77" s="967"/>
      <c r="GFI77" s="967"/>
      <c r="GFJ77" s="967"/>
      <c r="GFK77" s="967"/>
      <c r="GFL77" s="967"/>
      <c r="GFM77" s="967"/>
      <c r="GFN77" s="967"/>
      <c r="GFO77" s="967"/>
      <c r="GFP77" s="967"/>
      <c r="GFQ77" s="967"/>
      <c r="GFR77" s="967"/>
      <c r="GFS77" s="967"/>
      <c r="GFT77" s="967"/>
      <c r="GFU77" s="967"/>
      <c r="GFV77" s="967"/>
      <c r="GFW77" s="967"/>
      <c r="GFX77" s="967"/>
      <c r="GFY77" s="967"/>
      <c r="GFZ77" s="967"/>
      <c r="GGA77" s="967"/>
      <c r="GGB77" s="967"/>
      <c r="GGC77" s="967"/>
      <c r="GGD77" s="967"/>
      <c r="GGE77" s="967"/>
      <c r="GGF77" s="967"/>
      <c r="GGG77" s="967"/>
      <c r="GGH77" s="967"/>
      <c r="GGI77" s="967"/>
      <c r="GGJ77" s="967"/>
      <c r="GGK77" s="967"/>
      <c r="GGL77" s="967"/>
      <c r="GGM77" s="967"/>
      <c r="GGN77" s="967"/>
      <c r="GGO77" s="967"/>
      <c r="GGP77" s="967"/>
      <c r="GGQ77" s="967"/>
      <c r="GGR77" s="967"/>
      <c r="GGS77" s="967"/>
      <c r="GGT77" s="967"/>
      <c r="GGU77" s="967"/>
      <c r="GGV77" s="967"/>
      <c r="GGW77" s="967"/>
      <c r="GGX77" s="967"/>
      <c r="GGY77" s="967"/>
      <c r="GGZ77" s="967"/>
      <c r="GHA77" s="967"/>
      <c r="GHB77" s="967"/>
      <c r="GHC77" s="967"/>
      <c r="GHD77" s="967"/>
      <c r="GHE77" s="967"/>
      <c r="GHF77" s="967"/>
      <c r="GHG77" s="967"/>
      <c r="GHH77" s="967"/>
      <c r="GHI77" s="967"/>
      <c r="GHJ77" s="967"/>
      <c r="GHK77" s="967"/>
      <c r="GHL77" s="967"/>
      <c r="GHM77" s="967"/>
      <c r="GHN77" s="967"/>
      <c r="GHO77" s="967"/>
      <c r="GHP77" s="967"/>
      <c r="GHQ77" s="967"/>
      <c r="GHR77" s="967"/>
      <c r="GHS77" s="967"/>
      <c r="GHT77" s="967"/>
      <c r="GHU77" s="967"/>
      <c r="GHV77" s="967"/>
      <c r="GHW77" s="967"/>
      <c r="GHX77" s="967"/>
      <c r="GHY77" s="967"/>
      <c r="GHZ77" s="967"/>
      <c r="GIA77" s="967"/>
      <c r="GIB77" s="967"/>
      <c r="GIC77" s="967"/>
      <c r="GID77" s="967"/>
      <c r="GIE77" s="967"/>
      <c r="GIF77" s="967"/>
      <c r="GIG77" s="967"/>
      <c r="GIH77" s="967"/>
      <c r="GII77" s="967"/>
      <c r="GIJ77" s="967"/>
      <c r="GIK77" s="967"/>
      <c r="GIL77" s="967"/>
      <c r="GIM77" s="967"/>
      <c r="GIN77" s="967"/>
      <c r="GIO77" s="967"/>
      <c r="GIP77" s="967"/>
      <c r="GIQ77" s="967"/>
      <c r="GIR77" s="967"/>
      <c r="GIS77" s="967"/>
      <c r="GIT77" s="967"/>
      <c r="GIU77" s="967"/>
      <c r="GIV77" s="967"/>
      <c r="GIW77" s="967"/>
      <c r="GIX77" s="967"/>
      <c r="GIY77" s="967"/>
      <c r="GIZ77" s="967"/>
      <c r="GJA77" s="967"/>
      <c r="GJB77" s="967"/>
      <c r="GJC77" s="967"/>
      <c r="GJD77" s="967"/>
      <c r="GJE77" s="967"/>
      <c r="GJF77" s="967"/>
      <c r="GJG77" s="967"/>
      <c r="GJH77" s="967"/>
      <c r="GJI77" s="967"/>
      <c r="GJJ77" s="967"/>
      <c r="GJK77" s="967"/>
      <c r="GJL77" s="967"/>
      <c r="GJM77" s="967"/>
      <c r="GJN77" s="967"/>
      <c r="GJO77" s="967"/>
      <c r="GJP77" s="967"/>
      <c r="GJQ77" s="967"/>
      <c r="GJR77" s="967"/>
      <c r="GJS77" s="967"/>
      <c r="GJT77" s="967"/>
      <c r="GJU77" s="967"/>
      <c r="GJV77" s="967"/>
      <c r="GJW77" s="967"/>
      <c r="GJX77" s="967"/>
      <c r="GJY77" s="967"/>
      <c r="GJZ77" s="967"/>
      <c r="GKA77" s="967"/>
      <c r="GKB77" s="967"/>
      <c r="GKC77" s="967"/>
      <c r="GKD77" s="967"/>
      <c r="GKE77" s="967"/>
      <c r="GKF77" s="967"/>
      <c r="GKG77" s="967"/>
      <c r="GKH77" s="967"/>
      <c r="GKI77" s="967"/>
      <c r="GKJ77" s="967"/>
      <c r="GKK77" s="967"/>
      <c r="GKL77" s="967"/>
      <c r="GKM77" s="967"/>
      <c r="GKN77" s="967"/>
      <c r="GKO77" s="967"/>
      <c r="GKP77" s="967"/>
      <c r="GKQ77" s="967"/>
      <c r="GKR77" s="967"/>
      <c r="GKS77" s="967"/>
      <c r="GKT77" s="967"/>
      <c r="GKU77" s="967"/>
      <c r="GKV77" s="967"/>
      <c r="GKW77" s="967"/>
      <c r="GKX77" s="967"/>
      <c r="GKY77" s="967"/>
      <c r="GKZ77" s="967"/>
      <c r="GLA77" s="967"/>
      <c r="GLB77" s="967"/>
      <c r="GLC77" s="967"/>
      <c r="GLD77" s="967"/>
      <c r="GLE77" s="967"/>
      <c r="GLF77" s="967"/>
      <c r="GLG77" s="967"/>
      <c r="GLH77" s="967"/>
      <c r="GLI77" s="967"/>
      <c r="GLJ77" s="967"/>
      <c r="GLK77" s="967"/>
      <c r="GLL77" s="967"/>
      <c r="GLM77" s="967"/>
      <c r="GLN77" s="967"/>
      <c r="GLO77" s="967"/>
      <c r="GLP77" s="967"/>
      <c r="GLQ77" s="967"/>
      <c r="GLR77" s="967"/>
      <c r="GLS77" s="967"/>
      <c r="GLT77" s="967"/>
      <c r="GLU77" s="967"/>
      <c r="GLV77" s="967"/>
      <c r="GLW77" s="967"/>
      <c r="GLX77" s="967"/>
      <c r="GLY77" s="967"/>
      <c r="GLZ77" s="967"/>
      <c r="GMA77" s="967"/>
      <c r="GMB77" s="967"/>
      <c r="GMC77" s="967"/>
      <c r="GMD77" s="967"/>
      <c r="GME77" s="967"/>
      <c r="GMF77" s="967"/>
      <c r="GMG77" s="967"/>
      <c r="GMH77" s="967"/>
      <c r="GMI77" s="967"/>
      <c r="GMJ77" s="967"/>
      <c r="GMK77" s="967"/>
      <c r="GML77" s="967"/>
      <c r="GMM77" s="967"/>
      <c r="GMN77" s="967"/>
      <c r="GMO77" s="967"/>
      <c r="GMP77" s="967"/>
      <c r="GMQ77" s="967"/>
      <c r="GMR77" s="967"/>
      <c r="GMS77" s="967"/>
      <c r="GMT77" s="967"/>
      <c r="GMU77" s="967"/>
      <c r="GMV77" s="967"/>
      <c r="GMW77" s="967"/>
      <c r="GMX77" s="967"/>
      <c r="GMY77" s="967"/>
      <c r="GMZ77" s="967"/>
      <c r="GNA77" s="967"/>
      <c r="GNB77" s="967"/>
      <c r="GNC77" s="967"/>
      <c r="GND77" s="967"/>
      <c r="GNE77" s="967"/>
      <c r="GNF77" s="967"/>
      <c r="GNG77" s="967"/>
      <c r="GNH77" s="967"/>
      <c r="GNI77" s="967"/>
      <c r="GNJ77" s="967"/>
      <c r="GNK77" s="967"/>
      <c r="GNL77" s="967"/>
      <c r="GNM77" s="967"/>
      <c r="GNN77" s="967"/>
      <c r="GNO77" s="967"/>
      <c r="GNP77" s="967"/>
      <c r="GNQ77" s="967"/>
      <c r="GNR77" s="967"/>
      <c r="GNS77" s="967"/>
      <c r="GNT77" s="967"/>
      <c r="GNU77" s="967"/>
      <c r="GNV77" s="967"/>
      <c r="GNW77" s="967"/>
      <c r="GNX77" s="967"/>
      <c r="GNY77" s="967"/>
      <c r="GNZ77" s="967"/>
      <c r="GOA77" s="967"/>
      <c r="GOB77" s="967"/>
      <c r="GOC77" s="967"/>
      <c r="GOD77" s="967"/>
      <c r="GOE77" s="967"/>
      <c r="GOF77" s="967"/>
      <c r="GOG77" s="967"/>
      <c r="GOH77" s="967"/>
      <c r="GOI77" s="967"/>
      <c r="GOJ77" s="967"/>
      <c r="GOK77" s="967"/>
      <c r="GOL77" s="967"/>
      <c r="GOM77" s="967"/>
      <c r="GON77" s="967"/>
      <c r="GOO77" s="967"/>
      <c r="GOP77" s="967"/>
      <c r="GOQ77" s="967"/>
      <c r="GOR77" s="967"/>
      <c r="GOS77" s="967"/>
      <c r="GOT77" s="967"/>
      <c r="GOU77" s="967"/>
      <c r="GOV77" s="967"/>
      <c r="GOW77" s="967"/>
      <c r="GOX77" s="967"/>
      <c r="GOY77" s="967"/>
      <c r="GOZ77" s="967"/>
      <c r="GPA77" s="967"/>
      <c r="GPB77" s="967"/>
      <c r="GPC77" s="967"/>
      <c r="GPD77" s="967"/>
      <c r="GPE77" s="967"/>
      <c r="GPF77" s="967"/>
      <c r="GPG77" s="967"/>
      <c r="GPH77" s="967"/>
      <c r="GPI77" s="967"/>
      <c r="GPJ77" s="967"/>
      <c r="GPK77" s="967"/>
      <c r="GPL77" s="967"/>
      <c r="GPM77" s="967"/>
      <c r="GPN77" s="967"/>
      <c r="GPO77" s="967"/>
      <c r="GPP77" s="967"/>
      <c r="GPQ77" s="967"/>
      <c r="GPR77" s="967"/>
      <c r="GPS77" s="967"/>
      <c r="GPT77" s="967"/>
      <c r="GPU77" s="967"/>
      <c r="GPV77" s="967"/>
      <c r="GPW77" s="967"/>
      <c r="GPX77" s="967"/>
      <c r="GPY77" s="967"/>
      <c r="GPZ77" s="967"/>
      <c r="GQA77" s="967"/>
      <c r="GQB77" s="967"/>
      <c r="GQC77" s="967"/>
      <c r="GQD77" s="967"/>
      <c r="GQE77" s="967"/>
      <c r="GQF77" s="967"/>
      <c r="GQG77" s="967"/>
      <c r="GQH77" s="967"/>
      <c r="GQI77" s="967"/>
      <c r="GQJ77" s="967"/>
      <c r="GQK77" s="967"/>
      <c r="GQL77" s="967"/>
      <c r="GQM77" s="967"/>
      <c r="GQN77" s="967"/>
      <c r="GQO77" s="967"/>
      <c r="GQP77" s="967"/>
      <c r="GQQ77" s="967"/>
      <c r="GQR77" s="967"/>
      <c r="GQS77" s="967"/>
      <c r="GQT77" s="967"/>
      <c r="GQU77" s="967"/>
      <c r="GQV77" s="967"/>
      <c r="GQW77" s="967"/>
      <c r="GQX77" s="967"/>
      <c r="GQY77" s="967"/>
      <c r="GQZ77" s="967"/>
      <c r="GRA77" s="967"/>
      <c r="GRB77" s="967"/>
      <c r="GRC77" s="967"/>
      <c r="GRD77" s="967"/>
      <c r="GRE77" s="967"/>
      <c r="GRF77" s="967"/>
      <c r="GRG77" s="967"/>
      <c r="GRH77" s="967"/>
      <c r="GRI77" s="967"/>
      <c r="GRJ77" s="967"/>
      <c r="GRK77" s="967"/>
      <c r="GRL77" s="967"/>
      <c r="GRM77" s="967"/>
      <c r="GRN77" s="967"/>
      <c r="GRO77" s="967"/>
      <c r="GRP77" s="967"/>
      <c r="GRQ77" s="967"/>
      <c r="GRR77" s="967"/>
      <c r="GRS77" s="967"/>
      <c r="GRT77" s="967"/>
      <c r="GRU77" s="967"/>
      <c r="GRV77" s="967"/>
      <c r="GRW77" s="967"/>
      <c r="GRX77" s="967"/>
      <c r="GRY77" s="967"/>
      <c r="GRZ77" s="967"/>
      <c r="GSA77" s="967"/>
      <c r="GSB77" s="967"/>
      <c r="GSC77" s="967"/>
      <c r="GSD77" s="967"/>
      <c r="GSE77" s="967"/>
      <c r="GSF77" s="967"/>
      <c r="GSG77" s="967"/>
      <c r="GSH77" s="967"/>
      <c r="GSI77" s="967"/>
      <c r="GSJ77" s="967"/>
      <c r="GSK77" s="967"/>
      <c r="GSL77" s="967"/>
      <c r="GSM77" s="967"/>
      <c r="GSN77" s="967"/>
      <c r="GSO77" s="967"/>
      <c r="GSP77" s="967"/>
      <c r="GSQ77" s="967"/>
      <c r="GSR77" s="967"/>
      <c r="GSS77" s="967"/>
      <c r="GST77" s="967"/>
      <c r="GSU77" s="967"/>
      <c r="GSV77" s="967"/>
      <c r="GSW77" s="967"/>
      <c r="GSX77" s="967"/>
      <c r="GSY77" s="967"/>
      <c r="GSZ77" s="967"/>
      <c r="GTA77" s="967"/>
      <c r="GTB77" s="967"/>
      <c r="GTC77" s="967"/>
      <c r="GTD77" s="967"/>
      <c r="GTE77" s="967"/>
      <c r="GTF77" s="967"/>
      <c r="GTG77" s="967"/>
      <c r="GTH77" s="967"/>
      <c r="GTI77" s="967"/>
      <c r="GTJ77" s="967"/>
      <c r="GTK77" s="967"/>
      <c r="GTL77" s="967"/>
      <c r="GTM77" s="967"/>
      <c r="GTN77" s="967"/>
      <c r="GTO77" s="967"/>
      <c r="GTP77" s="967"/>
      <c r="GTQ77" s="967"/>
      <c r="GTR77" s="967"/>
      <c r="GTS77" s="967"/>
      <c r="GTT77" s="967"/>
      <c r="GTU77" s="967"/>
      <c r="GTV77" s="967"/>
      <c r="GTW77" s="967"/>
      <c r="GTX77" s="967"/>
      <c r="GTY77" s="967"/>
      <c r="GTZ77" s="967"/>
      <c r="GUA77" s="967"/>
      <c r="GUB77" s="967"/>
      <c r="GUC77" s="967"/>
      <c r="GUD77" s="967"/>
      <c r="GUE77" s="967"/>
      <c r="GUF77" s="967"/>
      <c r="GUG77" s="967"/>
      <c r="GUH77" s="967"/>
      <c r="GUI77" s="967"/>
      <c r="GUJ77" s="967"/>
      <c r="GUK77" s="967"/>
      <c r="GUL77" s="967"/>
      <c r="GUM77" s="967"/>
      <c r="GUN77" s="967"/>
      <c r="GUO77" s="967"/>
      <c r="GUP77" s="967"/>
      <c r="GUQ77" s="967"/>
      <c r="GUR77" s="967"/>
      <c r="GUS77" s="967"/>
      <c r="GUT77" s="967"/>
      <c r="GUU77" s="967"/>
      <c r="GUV77" s="967"/>
      <c r="GUW77" s="967"/>
      <c r="GUX77" s="967"/>
      <c r="GUY77" s="967"/>
      <c r="GUZ77" s="967"/>
      <c r="GVA77" s="967"/>
      <c r="GVB77" s="967"/>
      <c r="GVC77" s="967"/>
      <c r="GVD77" s="967"/>
      <c r="GVE77" s="967"/>
      <c r="GVF77" s="967"/>
      <c r="GVG77" s="967"/>
      <c r="GVH77" s="967"/>
      <c r="GVI77" s="967"/>
      <c r="GVJ77" s="967"/>
      <c r="GVK77" s="967"/>
      <c r="GVL77" s="967"/>
      <c r="GVM77" s="967"/>
      <c r="GVN77" s="967"/>
      <c r="GVO77" s="967"/>
      <c r="GVP77" s="967"/>
      <c r="GVQ77" s="967"/>
      <c r="GVR77" s="967"/>
      <c r="GVS77" s="967"/>
      <c r="GVT77" s="967"/>
      <c r="GVU77" s="967"/>
      <c r="GVV77" s="967"/>
      <c r="GVW77" s="967"/>
      <c r="GVX77" s="967"/>
      <c r="GVY77" s="967"/>
      <c r="GVZ77" s="967"/>
      <c r="GWA77" s="967"/>
      <c r="GWB77" s="967"/>
      <c r="GWC77" s="967"/>
      <c r="GWD77" s="967"/>
      <c r="GWE77" s="967"/>
      <c r="GWF77" s="967"/>
      <c r="GWG77" s="967"/>
      <c r="GWH77" s="967"/>
      <c r="GWI77" s="967"/>
      <c r="GWJ77" s="967"/>
      <c r="GWK77" s="967"/>
      <c r="GWL77" s="967"/>
      <c r="GWM77" s="967"/>
      <c r="GWN77" s="967"/>
      <c r="GWO77" s="967"/>
      <c r="GWP77" s="967"/>
      <c r="GWQ77" s="967"/>
      <c r="GWR77" s="967"/>
      <c r="GWS77" s="967"/>
      <c r="GWT77" s="967"/>
      <c r="GWU77" s="967"/>
      <c r="GWV77" s="967"/>
      <c r="GWW77" s="967"/>
      <c r="GWX77" s="967"/>
      <c r="GWY77" s="967"/>
      <c r="GWZ77" s="967"/>
      <c r="GXA77" s="967"/>
      <c r="GXB77" s="967"/>
      <c r="GXC77" s="967"/>
      <c r="GXD77" s="967"/>
      <c r="GXE77" s="967"/>
      <c r="GXF77" s="967"/>
      <c r="GXG77" s="967"/>
      <c r="GXH77" s="967"/>
      <c r="GXI77" s="967"/>
      <c r="GXJ77" s="967"/>
      <c r="GXK77" s="967"/>
      <c r="GXL77" s="967"/>
      <c r="GXM77" s="967"/>
      <c r="GXN77" s="967"/>
      <c r="GXO77" s="967"/>
      <c r="GXP77" s="967"/>
      <c r="GXQ77" s="967"/>
      <c r="GXR77" s="967"/>
      <c r="GXS77" s="967"/>
      <c r="GXT77" s="967"/>
      <c r="GXU77" s="967"/>
      <c r="GXV77" s="967"/>
      <c r="GXW77" s="967"/>
      <c r="GXX77" s="967"/>
      <c r="GXY77" s="967"/>
      <c r="GXZ77" s="967"/>
      <c r="GYA77" s="967"/>
      <c r="GYB77" s="967"/>
      <c r="GYC77" s="967"/>
      <c r="GYD77" s="967"/>
      <c r="GYE77" s="967"/>
      <c r="GYF77" s="967"/>
      <c r="GYG77" s="967"/>
      <c r="GYH77" s="967"/>
      <c r="GYI77" s="967"/>
      <c r="GYJ77" s="967"/>
      <c r="GYK77" s="967"/>
      <c r="GYL77" s="967"/>
      <c r="GYM77" s="967"/>
      <c r="GYN77" s="967"/>
      <c r="GYO77" s="967"/>
      <c r="GYP77" s="967"/>
      <c r="GYQ77" s="967"/>
      <c r="GYR77" s="967"/>
      <c r="GYS77" s="967"/>
      <c r="GYT77" s="967"/>
      <c r="GYU77" s="967"/>
      <c r="GYV77" s="967"/>
      <c r="GYW77" s="967"/>
      <c r="GYX77" s="967"/>
      <c r="GYY77" s="967"/>
      <c r="GYZ77" s="967"/>
      <c r="GZA77" s="967"/>
      <c r="GZB77" s="967"/>
      <c r="GZC77" s="967"/>
      <c r="GZD77" s="967"/>
      <c r="GZE77" s="967"/>
      <c r="GZF77" s="967"/>
      <c r="GZG77" s="967"/>
      <c r="GZH77" s="967"/>
      <c r="GZI77" s="967"/>
      <c r="GZJ77" s="967"/>
      <c r="GZK77" s="967"/>
      <c r="GZL77" s="967"/>
      <c r="GZM77" s="967"/>
      <c r="GZN77" s="967"/>
      <c r="GZO77" s="967"/>
      <c r="GZP77" s="967"/>
      <c r="GZQ77" s="967"/>
      <c r="GZR77" s="967"/>
      <c r="GZS77" s="967"/>
      <c r="GZT77" s="967"/>
      <c r="GZU77" s="967"/>
      <c r="GZV77" s="967"/>
      <c r="GZW77" s="967"/>
      <c r="GZX77" s="967"/>
      <c r="GZY77" s="967"/>
      <c r="GZZ77" s="967"/>
      <c r="HAA77" s="967"/>
      <c r="HAB77" s="967"/>
      <c r="HAC77" s="967"/>
      <c r="HAD77" s="967"/>
      <c r="HAE77" s="967"/>
      <c r="HAF77" s="967"/>
      <c r="HAG77" s="967"/>
      <c r="HAH77" s="967"/>
      <c r="HAI77" s="967"/>
      <c r="HAJ77" s="967"/>
      <c r="HAK77" s="967"/>
      <c r="HAL77" s="967"/>
      <c r="HAM77" s="967"/>
      <c r="HAN77" s="967"/>
      <c r="HAO77" s="967"/>
      <c r="HAP77" s="967"/>
      <c r="HAQ77" s="967"/>
      <c r="HAR77" s="967"/>
      <c r="HAS77" s="967"/>
      <c r="HAT77" s="967"/>
      <c r="HAU77" s="967"/>
      <c r="HAV77" s="967"/>
      <c r="HAW77" s="967"/>
      <c r="HAX77" s="967"/>
      <c r="HAY77" s="967"/>
      <c r="HAZ77" s="967"/>
      <c r="HBA77" s="967"/>
      <c r="HBB77" s="967"/>
      <c r="HBC77" s="967"/>
      <c r="HBD77" s="967"/>
      <c r="HBE77" s="967"/>
      <c r="HBF77" s="967"/>
      <c r="HBG77" s="967"/>
      <c r="HBH77" s="967"/>
      <c r="HBI77" s="967"/>
      <c r="HBJ77" s="967"/>
      <c r="HBK77" s="967"/>
      <c r="HBL77" s="967"/>
      <c r="HBM77" s="967"/>
      <c r="HBN77" s="967"/>
      <c r="HBO77" s="967"/>
      <c r="HBP77" s="967"/>
      <c r="HBQ77" s="967"/>
      <c r="HBR77" s="967"/>
      <c r="HBS77" s="967"/>
      <c r="HBT77" s="967"/>
      <c r="HBU77" s="967"/>
      <c r="HBV77" s="967"/>
      <c r="HBW77" s="967"/>
      <c r="HBX77" s="967"/>
      <c r="HBY77" s="967"/>
      <c r="HBZ77" s="967"/>
      <c r="HCA77" s="967"/>
      <c r="HCB77" s="967"/>
      <c r="HCC77" s="967"/>
      <c r="HCD77" s="967"/>
      <c r="HCE77" s="967"/>
      <c r="HCF77" s="967"/>
      <c r="HCG77" s="967"/>
      <c r="HCH77" s="967"/>
      <c r="HCI77" s="967"/>
      <c r="HCJ77" s="967"/>
      <c r="HCK77" s="967"/>
      <c r="HCL77" s="967"/>
      <c r="HCM77" s="967"/>
      <c r="HCN77" s="967"/>
      <c r="HCO77" s="967"/>
      <c r="HCP77" s="967"/>
      <c r="HCQ77" s="967"/>
      <c r="HCR77" s="967"/>
      <c r="HCS77" s="967"/>
      <c r="HCT77" s="967"/>
      <c r="HCU77" s="967"/>
      <c r="HCV77" s="967"/>
      <c r="HCW77" s="967"/>
      <c r="HCX77" s="967"/>
      <c r="HCY77" s="967"/>
      <c r="HCZ77" s="967"/>
      <c r="HDA77" s="967"/>
      <c r="HDB77" s="967"/>
      <c r="HDC77" s="967"/>
      <c r="HDD77" s="967"/>
      <c r="HDE77" s="967"/>
      <c r="HDF77" s="967"/>
      <c r="HDG77" s="967"/>
      <c r="HDH77" s="967"/>
      <c r="HDI77" s="967"/>
      <c r="HDJ77" s="967"/>
      <c r="HDK77" s="967"/>
      <c r="HDL77" s="967"/>
      <c r="HDM77" s="967"/>
      <c r="HDN77" s="967"/>
      <c r="HDO77" s="967"/>
      <c r="HDP77" s="967"/>
      <c r="HDQ77" s="967"/>
      <c r="HDR77" s="967"/>
      <c r="HDS77" s="967"/>
      <c r="HDT77" s="967"/>
      <c r="HDU77" s="967"/>
      <c r="HDV77" s="967"/>
      <c r="HDW77" s="967"/>
      <c r="HDX77" s="967"/>
      <c r="HDY77" s="967"/>
      <c r="HDZ77" s="967"/>
      <c r="HEA77" s="967"/>
      <c r="HEB77" s="967"/>
      <c r="HEC77" s="967"/>
      <c r="HED77" s="967"/>
      <c r="HEE77" s="967"/>
      <c r="HEF77" s="967"/>
      <c r="HEG77" s="967"/>
      <c r="HEH77" s="967"/>
      <c r="HEI77" s="967"/>
      <c r="HEJ77" s="967"/>
      <c r="HEK77" s="967"/>
      <c r="HEL77" s="967"/>
      <c r="HEM77" s="967"/>
      <c r="HEN77" s="967"/>
      <c r="HEO77" s="967"/>
      <c r="HEP77" s="967"/>
      <c r="HEQ77" s="967"/>
      <c r="HER77" s="967"/>
      <c r="HES77" s="967"/>
      <c r="HET77" s="967"/>
      <c r="HEU77" s="967"/>
      <c r="HEV77" s="967"/>
      <c r="HEW77" s="967"/>
      <c r="HEX77" s="967"/>
      <c r="HEY77" s="967"/>
      <c r="HEZ77" s="967"/>
      <c r="HFA77" s="967"/>
      <c r="HFB77" s="967"/>
      <c r="HFC77" s="967"/>
      <c r="HFD77" s="967"/>
      <c r="HFE77" s="967"/>
      <c r="HFF77" s="967"/>
      <c r="HFG77" s="967"/>
      <c r="HFH77" s="967"/>
      <c r="HFI77" s="967"/>
      <c r="HFJ77" s="967"/>
      <c r="HFK77" s="967"/>
      <c r="HFL77" s="967"/>
      <c r="HFM77" s="967"/>
      <c r="HFN77" s="967"/>
      <c r="HFO77" s="967"/>
      <c r="HFP77" s="967"/>
      <c r="HFQ77" s="967"/>
      <c r="HFR77" s="967"/>
      <c r="HFS77" s="967"/>
      <c r="HFT77" s="967"/>
      <c r="HFU77" s="967"/>
      <c r="HFV77" s="967"/>
      <c r="HFW77" s="967"/>
      <c r="HFX77" s="967"/>
      <c r="HFY77" s="967"/>
      <c r="HFZ77" s="967"/>
      <c r="HGA77" s="967"/>
      <c r="HGB77" s="967"/>
      <c r="HGC77" s="967"/>
      <c r="HGD77" s="967"/>
      <c r="HGE77" s="967"/>
      <c r="HGF77" s="967"/>
      <c r="HGG77" s="967"/>
      <c r="HGH77" s="967"/>
      <c r="HGI77" s="967"/>
      <c r="HGJ77" s="967"/>
      <c r="HGK77" s="967"/>
      <c r="HGL77" s="967"/>
      <c r="HGM77" s="967"/>
      <c r="HGN77" s="967"/>
      <c r="HGO77" s="967"/>
      <c r="HGP77" s="967"/>
      <c r="HGQ77" s="967"/>
      <c r="HGR77" s="967"/>
      <c r="HGS77" s="967"/>
      <c r="HGT77" s="967"/>
      <c r="HGU77" s="967"/>
      <c r="HGV77" s="967"/>
      <c r="HGW77" s="967"/>
      <c r="HGX77" s="967"/>
      <c r="HGY77" s="967"/>
      <c r="HGZ77" s="967"/>
      <c r="HHA77" s="967"/>
      <c r="HHB77" s="967"/>
      <c r="HHC77" s="967"/>
      <c r="HHD77" s="967"/>
      <c r="HHE77" s="967"/>
      <c r="HHF77" s="967"/>
      <c r="HHG77" s="967"/>
      <c r="HHH77" s="967"/>
      <c r="HHI77" s="967"/>
      <c r="HHJ77" s="967"/>
      <c r="HHK77" s="967"/>
      <c r="HHL77" s="967"/>
      <c r="HHM77" s="967"/>
      <c r="HHN77" s="967"/>
      <c r="HHO77" s="967"/>
      <c r="HHP77" s="967"/>
      <c r="HHQ77" s="967"/>
      <c r="HHR77" s="967"/>
      <c r="HHS77" s="967"/>
      <c r="HHT77" s="967"/>
      <c r="HHU77" s="967"/>
      <c r="HHV77" s="967"/>
      <c r="HHW77" s="967"/>
      <c r="HHX77" s="967"/>
      <c r="HHY77" s="967"/>
      <c r="HHZ77" s="967"/>
      <c r="HIA77" s="967"/>
      <c r="HIB77" s="967"/>
      <c r="HIC77" s="967"/>
      <c r="HID77" s="967"/>
      <c r="HIE77" s="967"/>
      <c r="HIF77" s="967"/>
      <c r="HIG77" s="967"/>
      <c r="HIH77" s="967"/>
      <c r="HII77" s="967"/>
      <c r="HIJ77" s="967"/>
      <c r="HIK77" s="967"/>
      <c r="HIL77" s="967"/>
      <c r="HIM77" s="967"/>
      <c r="HIN77" s="967"/>
      <c r="HIO77" s="967"/>
      <c r="HIP77" s="967"/>
      <c r="HIQ77" s="967"/>
      <c r="HIR77" s="967"/>
      <c r="HIS77" s="967"/>
      <c r="HIT77" s="967"/>
      <c r="HIU77" s="967"/>
      <c r="HIV77" s="967"/>
      <c r="HIW77" s="967"/>
      <c r="HIX77" s="967"/>
      <c r="HIY77" s="967"/>
      <c r="HIZ77" s="967"/>
      <c r="HJA77" s="967"/>
      <c r="HJB77" s="967"/>
      <c r="HJC77" s="967"/>
      <c r="HJD77" s="967"/>
      <c r="HJE77" s="967"/>
      <c r="HJF77" s="967"/>
      <c r="HJG77" s="967"/>
      <c r="HJH77" s="967"/>
      <c r="HJI77" s="967"/>
      <c r="HJJ77" s="967"/>
      <c r="HJK77" s="967"/>
      <c r="HJL77" s="967"/>
      <c r="HJM77" s="967"/>
      <c r="HJN77" s="967"/>
      <c r="HJO77" s="967"/>
      <c r="HJP77" s="967"/>
      <c r="HJQ77" s="967"/>
      <c r="HJR77" s="967"/>
      <c r="HJS77" s="967"/>
      <c r="HJT77" s="967"/>
      <c r="HJU77" s="967"/>
      <c r="HJV77" s="967"/>
      <c r="HJW77" s="967"/>
      <c r="HJX77" s="967"/>
      <c r="HJY77" s="967"/>
      <c r="HJZ77" s="967"/>
      <c r="HKA77" s="967"/>
      <c r="HKB77" s="967"/>
      <c r="HKC77" s="967"/>
      <c r="HKD77" s="967"/>
      <c r="HKE77" s="967"/>
      <c r="HKF77" s="967"/>
      <c r="HKG77" s="967"/>
      <c r="HKH77" s="967"/>
      <c r="HKI77" s="967"/>
      <c r="HKJ77" s="967"/>
      <c r="HKK77" s="967"/>
      <c r="HKL77" s="967"/>
      <c r="HKM77" s="967"/>
      <c r="HKN77" s="967"/>
      <c r="HKO77" s="967"/>
      <c r="HKP77" s="967"/>
      <c r="HKQ77" s="967"/>
      <c r="HKR77" s="967"/>
      <c r="HKS77" s="967"/>
      <c r="HKT77" s="967"/>
      <c r="HKU77" s="967"/>
      <c r="HKV77" s="967"/>
      <c r="HKW77" s="967"/>
      <c r="HKX77" s="967"/>
      <c r="HKY77" s="967"/>
      <c r="HKZ77" s="967"/>
      <c r="HLA77" s="967"/>
      <c r="HLB77" s="967"/>
      <c r="HLC77" s="967"/>
      <c r="HLD77" s="967"/>
      <c r="HLE77" s="967"/>
      <c r="HLF77" s="967"/>
      <c r="HLG77" s="967"/>
      <c r="HLH77" s="967"/>
      <c r="HLI77" s="967"/>
      <c r="HLJ77" s="967"/>
      <c r="HLK77" s="967"/>
      <c r="HLL77" s="967"/>
      <c r="HLM77" s="967"/>
      <c r="HLN77" s="967"/>
      <c r="HLO77" s="967"/>
      <c r="HLP77" s="967"/>
      <c r="HLQ77" s="967"/>
      <c r="HLR77" s="967"/>
      <c r="HLS77" s="967"/>
      <c r="HLT77" s="967"/>
      <c r="HLU77" s="967"/>
      <c r="HLV77" s="967"/>
      <c r="HLW77" s="967"/>
      <c r="HLX77" s="967"/>
      <c r="HLY77" s="967"/>
      <c r="HLZ77" s="967"/>
      <c r="HMA77" s="967"/>
      <c r="HMB77" s="967"/>
      <c r="HMC77" s="967"/>
      <c r="HMD77" s="967"/>
      <c r="HME77" s="967"/>
      <c r="HMF77" s="967"/>
      <c r="HMG77" s="967"/>
      <c r="HMH77" s="967"/>
      <c r="HMI77" s="967"/>
      <c r="HMJ77" s="967"/>
      <c r="HMK77" s="967"/>
      <c r="HML77" s="967"/>
      <c r="HMM77" s="967"/>
      <c r="HMN77" s="967"/>
      <c r="HMO77" s="967"/>
      <c r="HMP77" s="967"/>
      <c r="HMQ77" s="967"/>
      <c r="HMR77" s="967"/>
      <c r="HMS77" s="967"/>
      <c r="HMT77" s="967"/>
      <c r="HMU77" s="967"/>
      <c r="HMV77" s="967"/>
      <c r="HMW77" s="967"/>
      <c r="HMX77" s="967"/>
      <c r="HMY77" s="967"/>
      <c r="HMZ77" s="967"/>
      <c r="HNA77" s="967"/>
      <c r="HNB77" s="967"/>
      <c r="HNC77" s="967"/>
      <c r="HND77" s="967"/>
      <c r="HNE77" s="967"/>
      <c r="HNF77" s="967"/>
      <c r="HNG77" s="967"/>
      <c r="HNH77" s="967"/>
      <c r="HNI77" s="967"/>
      <c r="HNJ77" s="967"/>
      <c r="HNK77" s="967"/>
      <c r="HNL77" s="967"/>
      <c r="HNM77" s="967"/>
      <c r="HNN77" s="967"/>
      <c r="HNO77" s="967"/>
      <c r="HNP77" s="967"/>
      <c r="HNQ77" s="967"/>
      <c r="HNR77" s="967"/>
      <c r="HNS77" s="967"/>
      <c r="HNT77" s="967"/>
      <c r="HNU77" s="967"/>
      <c r="HNV77" s="967"/>
      <c r="HNW77" s="967"/>
      <c r="HNX77" s="967"/>
      <c r="HNY77" s="967"/>
      <c r="HNZ77" s="967"/>
      <c r="HOA77" s="967"/>
      <c r="HOB77" s="967"/>
      <c r="HOC77" s="967"/>
      <c r="HOD77" s="967"/>
      <c r="HOE77" s="967"/>
      <c r="HOF77" s="967"/>
      <c r="HOG77" s="967"/>
      <c r="HOH77" s="967"/>
      <c r="HOI77" s="967"/>
      <c r="HOJ77" s="967"/>
      <c r="HOK77" s="967"/>
      <c r="HOL77" s="967"/>
      <c r="HOM77" s="967"/>
      <c r="HON77" s="967"/>
      <c r="HOO77" s="967"/>
      <c r="HOP77" s="967"/>
      <c r="HOQ77" s="967"/>
      <c r="HOR77" s="967"/>
      <c r="HOS77" s="967"/>
      <c r="HOT77" s="967"/>
      <c r="HOU77" s="967"/>
      <c r="HOV77" s="967"/>
      <c r="HOW77" s="967"/>
      <c r="HOX77" s="967"/>
      <c r="HOY77" s="967"/>
      <c r="HOZ77" s="967"/>
      <c r="HPA77" s="967"/>
      <c r="HPB77" s="967"/>
      <c r="HPC77" s="967"/>
      <c r="HPD77" s="967"/>
      <c r="HPE77" s="967"/>
      <c r="HPF77" s="967"/>
      <c r="HPG77" s="967"/>
      <c r="HPH77" s="967"/>
      <c r="HPI77" s="967"/>
      <c r="HPJ77" s="967"/>
      <c r="HPK77" s="967"/>
      <c r="HPL77" s="967"/>
      <c r="HPM77" s="967"/>
      <c r="HPN77" s="967"/>
      <c r="HPO77" s="967"/>
      <c r="HPP77" s="967"/>
      <c r="HPQ77" s="967"/>
      <c r="HPR77" s="967"/>
      <c r="HPS77" s="967"/>
      <c r="HPT77" s="967"/>
      <c r="HPU77" s="967"/>
      <c r="HPV77" s="967"/>
      <c r="HPW77" s="967"/>
      <c r="HPX77" s="967"/>
      <c r="HPY77" s="967"/>
      <c r="HPZ77" s="967"/>
      <c r="HQA77" s="967"/>
      <c r="HQB77" s="967"/>
      <c r="HQC77" s="967"/>
      <c r="HQD77" s="967"/>
      <c r="HQE77" s="967"/>
      <c r="HQF77" s="967"/>
      <c r="HQG77" s="967"/>
      <c r="HQH77" s="967"/>
      <c r="HQI77" s="967"/>
      <c r="HQJ77" s="967"/>
      <c r="HQK77" s="967"/>
      <c r="HQL77" s="967"/>
      <c r="HQM77" s="967"/>
      <c r="HQN77" s="967"/>
      <c r="HQO77" s="967"/>
      <c r="HQP77" s="967"/>
      <c r="HQQ77" s="967"/>
      <c r="HQR77" s="967"/>
      <c r="HQS77" s="967"/>
      <c r="HQT77" s="967"/>
      <c r="HQU77" s="967"/>
      <c r="HQV77" s="967"/>
      <c r="HQW77" s="967"/>
      <c r="HQX77" s="967"/>
      <c r="HQY77" s="967"/>
      <c r="HQZ77" s="967"/>
      <c r="HRA77" s="967"/>
      <c r="HRB77" s="967"/>
      <c r="HRC77" s="967"/>
      <c r="HRD77" s="967"/>
      <c r="HRE77" s="967"/>
      <c r="HRF77" s="967"/>
      <c r="HRG77" s="967"/>
      <c r="HRH77" s="967"/>
      <c r="HRI77" s="967"/>
      <c r="HRJ77" s="967"/>
      <c r="HRK77" s="967"/>
      <c r="HRL77" s="967"/>
      <c r="HRM77" s="967"/>
      <c r="HRN77" s="967"/>
      <c r="HRO77" s="967"/>
      <c r="HRP77" s="967"/>
      <c r="HRQ77" s="967"/>
      <c r="HRR77" s="967"/>
      <c r="HRS77" s="967"/>
      <c r="HRT77" s="967"/>
      <c r="HRU77" s="967"/>
      <c r="HRV77" s="967"/>
      <c r="HRW77" s="967"/>
      <c r="HRX77" s="967"/>
      <c r="HRY77" s="967"/>
      <c r="HRZ77" s="967"/>
      <c r="HSA77" s="967"/>
      <c r="HSB77" s="967"/>
      <c r="HSC77" s="967"/>
      <c r="HSD77" s="967"/>
      <c r="HSE77" s="967"/>
      <c r="HSF77" s="967"/>
      <c r="HSG77" s="967"/>
      <c r="HSH77" s="967"/>
      <c r="HSI77" s="967"/>
      <c r="HSJ77" s="967"/>
      <c r="HSK77" s="967"/>
      <c r="HSL77" s="967"/>
      <c r="HSM77" s="967"/>
      <c r="HSN77" s="967"/>
      <c r="HSO77" s="967"/>
      <c r="HSP77" s="967"/>
      <c r="HSQ77" s="967"/>
      <c r="HSR77" s="967"/>
      <c r="HSS77" s="967"/>
      <c r="HST77" s="967"/>
      <c r="HSU77" s="967"/>
      <c r="HSV77" s="967"/>
      <c r="HSW77" s="967"/>
      <c r="HSX77" s="967"/>
      <c r="HSY77" s="967"/>
      <c r="HSZ77" s="967"/>
      <c r="HTA77" s="967"/>
      <c r="HTB77" s="967"/>
      <c r="HTC77" s="967"/>
      <c r="HTD77" s="967"/>
      <c r="HTE77" s="967"/>
      <c r="HTF77" s="967"/>
      <c r="HTG77" s="967"/>
      <c r="HTH77" s="967"/>
      <c r="HTI77" s="967"/>
      <c r="HTJ77" s="967"/>
      <c r="HTK77" s="967"/>
      <c r="HTL77" s="967"/>
      <c r="HTM77" s="967"/>
      <c r="HTN77" s="967"/>
      <c r="HTO77" s="967"/>
      <c r="HTP77" s="967"/>
      <c r="HTQ77" s="967"/>
      <c r="HTR77" s="967"/>
      <c r="HTS77" s="967"/>
      <c r="HTT77" s="967"/>
      <c r="HTU77" s="967"/>
      <c r="HTV77" s="967"/>
      <c r="HTW77" s="967"/>
      <c r="HTX77" s="967"/>
      <c r="HTY77" s="967"/>
      <c r="HTZ77" s="967"/>
      <c r="HUA77" s="967"/>
      <c r="HUB77" s="967"/>
      <c r="HUC77" s="967"/>
      <c r="HUD77" s="967"/>
      <c r="HUE77" s="967"/>
      <c r="HUF77" s="967"/>
      <c r="HUG77" s="967"/>
      <c r="HUH77" s="967"/>
      <c r="HUI77" s="967"/>
      <c r="HUJ77" s="967"/>
      <c r="HUK77" s="967"/>
      <c r="HUL77" s="967"/>
      <c r="HUM77" s="967"/>
      <c r="HUN77" s="967"/>
      <c r="HUO77" s="967"/>
      <c r="HUP77" s="967"/>
      <c r="HUQ77" s="967"/>
      <c r="HUR77" s="967"/>
      <c r="HUS77" s="967"/>
      <c r="HUT77" s="967"/>
      <c r="HUU77" s="967"/>
      <c r="HUV77" s="967"/>
      <c r="HUW77" s="967"/>
      <c r="HUX77" s="967"/>
      <c r="HUY77" s="967"/>
      <c r="HUZ77" s="967"/>
      <c r="HVA77" s="967"/>
      <c r="HVB77" s="967"/>
      <c r="HVC77" s="967"/>
      <c r="HVD77" s="967"/>
      <c r="HVE77" s="967"/>
      <c r="HVF77" s="967"/>
      <c r="HVG77" s="967"/>
      <c r="HVH77" s="967"/>
      <c r="HVI77" s="967"/>
      <c r="HVJ77" s="967"/>
      <c r="HVK77" s="967"/>
      <c r="HVL77" s="967"/>
      <c r="HVM77" s="967"/>
      <c r="HVN77" s="967"/>
      <c r="HVO77" s="967"/>
      <c r="HVP77" s="967"/>
      <c r="HVQ77" s="967"/>
      <c r="HVR77" s="967"/>
      <c r="HVS77" s="967"/>
      <c r="HVT77" s="967"/>
      <c r="HVU77" s="967"/>
      <c r="HVV77" s="967"/>
      <c r="HVW77" s="967"/>
      <c r="HVX77" s="967"/>
      <c r="HVY77" s="967"/>
      <c r="HVZ77" s="967"/>
      <c r="HWA77" s="967"/>
      <c r="HWB77" s="967"/>
      <c r="HWC77" s="967"/>
      <c r="HWD77" s="967"/>
      <c r="HWE77" s="967"/>
      <c r="HWF77" s="967"/>
      <c r="HWG77" s="967"/>
      <c r="HWH77" s="967"/>
      <c r="HWI77" s="967"/>
      <c r="HWJ77" s="967"/>
      <c r="HWK77" s="967"/>
      <c r="HWL77" s="967"/>
      <c r="HWM77" s="967"/>
      <c r="HWN77" s="967"/>
      <c r="HWO77" s="967"/>
      <c r="HWP77" s="967"/>
      <c r="HWQ77" s="967"/>
      <c r="HWR77" s="967"/>
      <c r="HWS77" s="967"/>
      <c r="HWT77" s="967"/>
      <c r="HWU77" s="967"/>
      <c r="HWV77" s="967"/>
      <c r="HWW77" s="967"/>
      <c r="HWX77" s="967"/>
      <c r="HWY77" s="967"/>
      <c r="HWZ77" s="967"/>
      <c r="HXA77" s="967"/>
      <c r="HXB77" s="967"/>
      <c r="HXC77" s="967"/>
      <c r="HXD77" s="967"/>
      <c r="HXE77" s="967"/>
      <c r="HXF77" s="967"/>
      <c r="HXG77" s="967"/>
      <c r="HXH77" s="967"/>
      <c r="HXI77" s="967"/>
      <c r="HXJ77" s="967"/>
      <c r="HXK77" s="967"/>
      <c r="HXL77" s="967"/>
      <c r="HXM77" s="967"/>
      <c r="HXN77" s="967"/>
      <c r="HXO77" s="967"/>
      <c r="HXP77" s="967"/>
      <c r="HXQ77" s="967"/>
      <c r="HXR77" s="967"/>
      <c r="HXS77" s="967"/>
      <c r="HXT77" s="967"/>
      <c r="HXU77" s="967"/>
      <c r="HXV77" s="967"/>
      <c r="HXW77" s="967"/>
      <c r="HXX77" s="967"/>
      <c r="HXY77" s="967"/>
      <c r="HXZ77" s="967"/>
      <c r="HYA77" s="967"/>
      <c r="HYB77" s="967"/>
      <c r="HYC77" s="967"/>
      <c r="HYD77" s="967"/>
      <c r="HYE77" s="967"/>
      <c r="HYF77" s="967"/>
      <c r="HYG77" s="967"/>
      <c r="HYH77" s="967"/>
      <c r="HYI77" s="967"/>
      <c r="HYJ77" s="967"/>
      <c r="HYK77" s="967"/>
      <c r="HYL77" s="967"/>
      <c r="HYM77" s="967"/>
      <c r="HYN77" s="967"/>
      <c r="HYO77" s="967"/>
      <c r="HYP77" s="967"/>
      <c r="HYQ77" s="967"/>
      <c r="HYR77" s="967"/>
      <c r="HYS77" s="967"/>
      <c r="HYT77" s="967"/>
      <c r="HYU77" s="967"/>
      <c r="HYV77" s="967"/>
      <c r="HYW77" s="967"/>
      <c r="HYX77" s="967"/>
      <c r="HYY77" s="967"/>
      <c r="HYZ77" s="967"/>
      <c r="HZA77" s="967"/>
      <c r="HZB77" s="967"/>
      <c r="HZC77" s="967"/>
      <c r="HZD77" s="967"/>
      <c r="HZE77" s="967"/>
      <c r="HZF77" s="967"/>
      <c r="HZG77" s="967"/>
      <c r="HZH77" s="967"/>
      <c r="HZI77" s="967"/>
      <c r="HZJ77" s="967"/>
      <c r="HZK77" s="967"/>
      <c r="HZL77" s="967"/>
      <c r="HZM77" s="967"/>
      <c r="HZN77" s="967"/>
      <c r="HZO77" s="967"/>
      <c r="HZP77" s="967"/>
      <c r="HZQ77" s="967"/>
      <c r="HZR77" s="967"/>
      <c r="HZS77" s="967"/>
      <c r="HZT77" s="967"/>
      <c r="HZU77" s="967"/>
      <c r="HZV77" s="967"/>
      <c r="HZW77" s="967"/>
      <c r="HZX77" s="967"/>
      <c r="HZY77" s="967"/>
      <c r="HZZ77" s="967"/>
      <c r="IAA77" s="967"/>
      <c r="IAB77" s="967"/>
      <c r="IAC77" s="967"/>
      <c r="IAD77" s="967"/>
      <c r="IAE77" s="967"/>
      <c r="IAF77" s="967"/>
      <c r="IAG77" s="967"/>
      <c r="IAH77" s="967"/>
      <c r="IAI77" s="967"/>
      <c r="IAJ77" s="967"/>
      <c r="IAK77" s="967"/>
      <c r="IAL77" s="967"/>
      <c r="IAM77" s="967"/>
      <c r="IAN77" s="967"/>
      <c r="IAO77" s="967"/>
      <c r="IAP77" s="967"/>
      <c r="IAQ77" s="967"/>
      <c r="IAR77" s="967"/>
      <c r="IAS77" s="967"/>
      <c r="IAT77" s="967"/>
      <c r="IAU77" s="967"/>
      <c r="IAV77" s="967"/>
      <c r="IAW77" s="967"/>
      <c r="IAX77" s="967"/>
      <c r="IAY77" s="967"/>
      <c r="IAZ77" s="967"/>
      <c r="IBA77" s="967"/>
      <c r="IBB77" s="967"/>
      <c r="IBC77" s="967"/>
      <c r="IBD77" s="967"/>
      <c r="IBE77" s="967"/>
      <c r="IBF77" s="967"/>
      <c r="IBG77" s="967"/>
      <c r="IBH77" s="967"/>
      <c r="IBI77" s="967"/>
      <c r="IBJ77" s="967"/>
      <c r="IBK77" s="967"/>
      <c r="IBL77" s="967"/>
      <c r="IBM77" s="967"/>
      <c r="IBN77" s="967"/>
      <c r="IBO77" s="967"/>
      <c r="IBP77" s="967"/>
      <c r="IBQ77" s="967"/>
      <c r="IBR77" s="967"/>
      <c r="IBS77" s="967"/>
      <c r="IBT77" s="967"/>
      <c r="IBU77" s="967"/>
      <c r="IBV77" s="967"/>
      <c r="IBW77" s="967"/>
      <c r="IBX77" s="967"/>
      <c r="IBY77" s="967"/>
      <c r="IBZ77" s="967"/>
      <c r="ICA77" s="967"/>
      <c r="ICB77" s="967"/>
      <c r="ICC77" s="967"/>
      <c r="ICD77" s="967"/>
      <c r="ICE77" s="967"/>
      <c r="ICF77" s="967"/>
      <c r="ICG77" s="967"/>
      <c r="ICH77" s="967"/>
      <c r="ICI77" s="967"/>
      <c r="ICJ77" s="967"/>
      <c r="ICK77" s="967"/>
      <c r="ICL77" s="967"/>
      <c r="ICM77" s="967"/>
      <c r="ICN77" s="967"/>
      <c r="ICO77" s="967"/>
      <c r="ICP77" s="967"/>
      <c r="ICQ77" s="967"/>
      <c r="ICR77" s="967"/>
      <c r="ICS77" s="967"/>
      <c r="ICT77" s="967"/>
      <c r="ICU77" s="967"/>
      <c r="ICV77" s="967"/>
      <c r="ICW77" s="967"/>
      <c r="ICX77" s="967"/>
      <c r="ICY77" s="967"/>
      <c r="ICZ77" s="967"/>
      <c r="IDA77" s="967"/>
      <c r="IDB77" s="967"/>
      <c r="IDC77" s="967"/>
      <c r="IDD77" s="967"/>
      <c r="IDE77" s="967"/>
      <c r="IDF77" s="967"/>
      <c r="IDG77" s="967"/>
      <c r="IDH77" s="967"/>
      <c r="IDI77" s="967"/>
      <c r="IDJ77" s="967"/>
      <c r="IDK77" s="967"/>
      <c r="IDL77" s="967"/>
      <c r="IDM77" s="967"/>
      <c r="IDN77" s="967"/>
      <c r="IDO77" s="967"/>
      <c r="IDP77" s="967"/>
      <c r="IDQ77" s="967"/>
      <c r="IDR77" s="967"/>
      <c r="IDS77" s="967"/>
      <c r="IDT77" s="967"/>
      <c r="IDU77" s="967"/>
      <c r="IDV77" s="967"/>
      <c r="IDW77" s="967"/>
      <c r="IDX77" s="967"/>
      <c r="IDY77" s="967"/>
      <c r="IDZ77" s="967"/>
      <c r="IEA77" s="967"/>
      <c r="IEB77" s="967"/>
      <c r="IEC77" s="967"/>
      <c r="IED77" s="967"/>
      <c r="IEE77" s="967"/>
      <c r="IEF77" s="967"/>
      <c r="IEG77" s="967"/>
      <c r="IEH77" s="967"/>
      <c r="IEI77" s="967"/>
      <c r="IEJ77" s="967"/>
      <c r="IEK77" s="967"/>
      <c r="IEL77" s="967"/>
      <c r="IEM77" s="967"/>
      <c r="IEN77" s="967"/>
      <c r="IEO77" s="967"/>
      <c r="IEP77" s="967"/>
      <c r="IEQ77" s="967"/>
      <c r="IER77" s="967"/>
      <c r="IES77" s="967"/>
      <c r="IET77" s="967"/>
      <c r="IEU77" s="967"/>
      <c r="IEV77" s="967"/>
      <c r="IEW77" s="967"/>
      <c r="IEX77" s="967"/>
      <c r="IEY77" s="967"/>
      <c r="IEZ77" s="967"/>
      <c r="IFA77" s="967"/>
      <c r="IFB77" s="967"/>
      <c r="IFC77" s="967"/>
      <c r="IFD77" s="967"/>
      <c r="IFE77" s="967"/>
      <c r="IFF77" s="967"/>
      <c r="IFG77" s="967"/>
      <c r="IFH77" s="967"/>
      <c r="IFI77" s="967"/>
      <c r="IFJ77" s="967"/>
      <c r="IFK77" s="967"/>
      <c r="IFL77" s="967"/>
      <c r="IFM77" s="967"/>
      <c r="IFN77" s="967"/>
      <c r="IFO77" s="967"/>
      <c r="IFP77" s="967"/>
      <c r="IFQ77" s="967"/>
      <c r="IFR77" s="967"/>
      <c r="IFS77" s="967"/>
      <c r="IFT77" s="967"/>
      <c r="IFU77" s="967"/>
      <c r="IFV77" s="967"/>
      <c r="IFW77" s="967"/>
      <c r="IFX77" s="967"/>
      <c r="IFY77" s="967"/>
      <c r="IFZ77" s="967"/>
      <c r="IGA77" s="967"/>
      <c r="IGB77" s="967"/>
      <c r="IGC77" s="967"/>
      <c r="IGD77" s="967"/>
      <c r="IGE77" s="967"/>
      <c r="IGF77" s="967"/>
      <c r="IGG77" s="967"/>
      <c r="IGH77" s="967"/>
      <c r="IGI77" s="967"/>
      <c r="IGJ77" s="967"/>
      <c r="IGK77" s="967"/>
      <c r="IGL77" s="967"/>
      <c r="IGM77" s="967"/>
      <c r="IGN77" s="967"/>
      <c r="IGO77" s="967"/>
      <c r="IGP77" s="967"/>
      <c r="IGQ77" s="967"/>
      <c r="IGR77" s="967"/>
      <c r="IGS77" s="967"/>
      <c r="IGT77" s="967"/>
      <c r="IGU77" s="967"/>
      <c r="IGV77" s="967"/>
      <c r="IGW77" s="967"/>
      <c r="IGX77" s="967"/>
      <c r="IGY77" s="967"/>
      <c r="IGZ77" s="967"/>
      <c r="IHA77" s="967"/>
      <c r="IHB77" s="967"/>
      <c r="IHC77" s="967"/>
      <c r="IHD77" s="967"/>
      <c r="IHE77" s="967"/>
      <c r="IHF77" s="967"/>
      <c r="IHG77" s="967"/>
      <c r="IHH77" s="967"/>
      <c r="IHI77" s="967"/>
      <c r="IHJ77" s="967"/>
      <c r="IHK77" s="967"/>
      <c r="IHL77" s="967"/>
      <c r="IHM77" s="967"/>
      <c r="IHN77" s="967"/>
      <c r="IHO77" s="967"/>
      <c r="IHP77" s="967"/>
      <c r="IHQ77" s="967"/>
      <c r="IHR77" s="967"/>
      <c r="IHS77" s="967"/>
      <c r="IHT77" s="967"/>
      <c r="IHU77" s="967"/>
      <c r="IHV77" s="967"/>
      <c r="IHW77" s="967"/>
      <c r="IHX77" s="967"/>
      <c r="IHY77" s="967"/>
      <c r="IHZ77" s="967"/>
      <c r="IIA77" s="967"/>
      <c r="IIB77" s="967"/>
      <c r="IIC77" s="967"/>
      <c r="IID77" s="967"/>
      <c r="IIE77" s="967"/>
      <c r="IIF77" s="967"/>
      <c r="IIG77" s="967"/>
      <c r="IIH77" s="967"/>
      <c r="III77" s="967"/>
      <c r="IIJ77" s="967"/>
      <c r="IIK77" s="967"/>
      <c r="IIL77" s="967"/>
      <c r="IIM77" s="967"/>
      <c r="IIN77" s="967"/>
      <c r="IIO77" s="967"/>
      <c r="IIP77" s="967"/>
      <c r="IIQ77" s="967"/>
      <c r="IIR77" s="967"/>
      <c r="IIS77" s="967"/>
      <c r="IIT77" s="967"/>
      <c r="IIU77" s="967"/>
      <c r="IIV77" s="967"/>
      <c r="IIW77" s="967"/>
      <c r="IIX77" s="967"/>
      <c r="IIY77" s="967"/>
      <c r="IIZ77" s="967"/>
      <c r="IJA77" s="967"/>
      <c r="IJB77" s="967"/>
      <c r="IJC77" s="967"/>
      <c r="IJD77" s="967"/>
      <c r="IJE77" s="967"/>
      <c r="IJF77" s="967"/>
      <c r="IJG77" s="967"/>
      <c r="IJH77" s="967"/>
      <c r="IJI77" s="967"/>
      <c r="IJJ77" s="967"/>
      <c r="IJK77" s="967"/>
      <c r="IJL77" s="967"/>
      <c r="IJM77" s="967"/>
      <c r="IJN77" s="967"/>
      <c r="IJO77" s="967"/>
      <c r="IJP77" s="967"/>
      <c r="IJQ77" s="967"/>
      <c r="IJR77" s="967"/>
      <c r="IJS77" s="967"/>
      <c r="IJT77" s="967"/>
      <c r="IJU77" s="967"/>
      <c r="IJV77" s="967"/>
      <c r="IJW77" s="967"/>
      <c r="IJX77" s="967"/>
      <c r="IJY77" s="967"/>
      <c r="IJZ77" s="967"/>
      <c r="IKA77" s="967"/>
      <c r="IKB77" s="967"/>
      <c r="IKC77" s="967"/>
      <c r="IKD77" s="967"/>
      <c r="IKE77" s="967"/>
      <c r="IKF77" s="967"/>
      <c r="IKG77" s="967"/>
      <c r="IKH77" s="967"/>
      <c r="IKI77" s="967"/>
      <c r="IKJ77" s="967"/>
      <c r="IKK77" s="967"/>
      <c r="IKL77" s="967"/>
      <c r="IKM77" s="967"/>
      <c r="IKN77" s="967"/>
      <c r="IKO77" s="967"/>
      <c r="IKP77" s="967"/>
      <c r="IKQ77" s="967"/>
      <c r="IKR77" s="967"/>
      <c r="IKS77" s="967"/>
      <c r="IKT77" s="967"/>
      <c r="IKU77" s="967"/>
      <c r="IKV77" s="967"/>
      <c r="IKW77" s="967"/>
      <c r="IKX77" s="967"/>
      <c r="IKY77" s="967"/>
      <c r="IKZ77" s="967"/>
      <c r="ILA77" s="967"/>
      <c r="ILB77" s="967"/>
      <c r="ILC77" s="967"/>
      <c r="ILD77" s="967"/>
      <c r="ILE77" s="967"/>
      <c r="ILF77" s="967"/>
      <c r="ILG77" s="967"/>
      <c r="ILH77" s="967"/>
      <c r="ILI77" s="967"/>
      <c r="ILJ77" s="967"/>
      <c r="ILK77" s="967"/>
      <c r="ILL77" s="967"/>
      <c r="ILM77" s="967"/>
      <c r="ILN77" s="967"/>
      <c r="ILO77" s="967"/>
      <c r="ILP77" s="967"/>
      <c r="ILQ77" s="967"/>
      <c r="ILR77" s="967"/>
      <c r="ILS77" s="967"/>
      <c r="ILT77" s="967"/>
      <c r="ILU77" s="967"/>
      <c r="ILV77" s="967"/>
      <c r="ILW77" s="967"/>
      <c r="ILX77" s="967"/>
      <c r="ILY77" s="967"/>
      <c r="ILZ77" s="967"/>
      <c r="IMA77" s="967"/>
      <c r="IMB77" s="967"/>
      <c r="IMC77" s="967"/>
      <c r="IMD77" s="967"/>
      <c r="IME77" s="967"/>
      <c r="IMF77" s="967"/>
      <c r="IMG77" s="967"/>
      <c r="IMH77" s="967"/>
      <c r="IMI77" s="967"/>
      <c r="IMJ77" s="967"/>
      <c r="IMK77" s="967"/>
      <c r="IML77" s="967"/>
      <c r="IMM77" s="967"/>
      <c r="IMN77" s="967"/>
      <c r="IMO77" s="967"/>
      <c r="IMP77" s="967"/>
      <c r="IMQ77" s="967"/>
      <c r="IMR77" s="967"/>
      <c r="IMS77" s="967"/>
      <c r="IMT77" s="967"/>
      <c r="IMU77" s="967"/>
      <c r="IMV77" s="967"/>
      <c r="IMW77" s="967"/>
      <c r="IMX77" s="967"/>
      <c r="IMY77" s="967"/>
      <c r="IMZ77" s="967"/>
      <c r="INA77" s="967"/>
      <c r="INB77" s="967"/>
      <c r="INC77" s="967"/>
      <c r="IND77" s="967"/>
      <c r="INE77" s="967"/>
      <c r="INF77" s="967"/>
      <c r="ING77" s="967"/>
      <c r="INH77" s="967"/>
      <c r="INI77" s="967"/>
      <c r="INJ77" s="967"/>
      <c r="INK77" s="967"/>
      <c r="INL77" s="967"/>
      <c r="INM77" s="967"/>
      <c r="INN77" s="967"/>
      <c r="INO77" s="967"/>
      <c r="INP77" s="967"/>
      <c r="INQ77" s="967"/>
      <c r="INR77" s="967"/>
      <c r="INS77" s="967"/>
      <c r="INT77" s="967"/>
      <c r="INU77" s="967"/>
      <c r="INV77" s="967"/>
      <c r="INW77" s="967"/>
      <c r="INX77" s="967"/>
      <c r="INY77" s="967"/>
      <c r="INZ77" s="967"/>
      <c r="IOA77" s="967"/>
      <c r="IOB77" s="967"/>
      <c r="IOC77" s="967"/>
      <c r="IOD77" s="967"/>
      <c r="IOE77" s="967"/>
      <c r="IOF77" s="967"/>
      <c r="IOG77" s="967"/>
      <c r="IOH77" s="967"/>
      <c r="IOI77" s="967"/>
      <c r="IOJ77" s="967"/>
      <c r="IOK77" s="967"/>
      <c r="IOL77" s="967"/>
      <c r="IOM77" s="967"/>
      <c r="ION77" s="967"/>
      <c r="IOO77" s="967"/>
      <c r="IOP77" s="967"/>
      <c r="IOQ77" s="967"/>
      <c r="IOR77" s="967"/>
      <c r="IOS77" s="967"/>
      <c r="IOT77" s="967"/>
      <c r="IOU77" s="967"/>
      <c r="IOV77" s="967"/>
      <c r="IOW77" s="967"/>
      <c r="IOX77" s="967"/>
      <c r="IOY77" s="967"/>
      <c r="IOZ77" s="967"/>
      <c r="IPA77" s="967"/>
      <c r="IPB77" s="967"/>
      <c r="IPC77" s="967"/>
      <c r="IPD77" s="967"/>
      <c r="IPE77" s="967"/>
      <c r="IPF77" s="967"/>
      <c r="IPG77" s="967"/>
      <c r="IPH77" s="967"/>
      <c r="IPI77" s="967"/>
      <c r="IPJ77" s="967"/>
      <c r="IPK77" s="967"/>
      <c r="IPL77" s="967"/>
      <c r="IPM77" s="967"/>
      <c r="IPN77" s="967"/>
      <c r="IPO77" s="967"/>
      <c r="IPP77" s="967"/>
      <c r="IPQ77" s="967"/>
      <c r="IPR77" s="967"/>
      <c r="IPS77" s="967"/>
      <c r="IPT77" s="967"/>
      <c r="IPU77" s="967"/>
      <c r="IPV77" s="967"/>
      <c r="IPW77" s="967"/>
      <c r="IPX77" s="967"/>
      <c r="IPY77" s="967"/>
      <c r="IPZ77" s="967"/>
      <c r="IQA77" s="967"/>
      <c r="IQB77" s="967"/>
      <c r="IQC77" s="967"/>
      <c r="IQD77" s="967"/>
      <c r="IQE77" s="967"/>
      <c r="IQF77" s="967"/>
      <c r="IQG77" s="967"/>
      <c r="IQH77" s="967"/>
      <c r="IQI77" s="967"/>
      <c r="IQJ77" s="967"/>
      <c r="IQK77" s="967"/>
      <c r="IQL77" s="967"/>
      <c r="IQM77" s="967"/>
      <c r="IQN77" s="967"/>
      <c r="IQO77" s="967"/>
      <c r="IQP77" s="967"/>
      <c r="IQQ77" s="967"/>
      <c r="IQR77" s="967"/>
      <c r="IQS77" s="967"/>
      <c r="IQT77" s="967"/>
      <c r="IQU77" s="967"/>
      <c r="IQV77" s="967"/>
      <c r="IQW77" s="967"/>
      <c r="IQX77" s="967"/>
      <c r="IQY77" s="967"/>
      <c r="IQZ77" s="967"/>
      <c r="IRA77" s="967"/>
      <c r="IRB77" s="967"/>
      <c r="IRC77" s="967"/>
      <c r="IRD77" s="967"/>
      <c r="IRE77" s="967"/>
      <c r="IRF77" s="967"/>
      <c r="IRG77" s="967"/>
      <c r="IRH77" s="967"/>
      <c r="IRI77" s="967"/>
      <c r="IRJ77" s="967"/>
      <c r="IRK77" s="967"/>
      <c r="IRL77" s="967"/>
      <c r="IRM77" s="967"/>
      <c r="IRN77" s="967"/>
      <c r="IRO77" s="967"/>
      <c r="IRP77" s="967"/>
      <c r="IRQ77" s="967"/>
      <c r="IRR77" s="967"/>
      <c r="IRS77" s="967"/>
      <c r="IRT77" s="967"/>
      <c r="IRU77" s="967"/>
      <c r="IRV77" s="967"/>
      <c r="IRW77" s="967"/>
      <c r="IRX77" s="967"/>
      <c r="IRY77" s="967"/>
      <c r="IRZ77" s="967"/>
      <c r="ISA77" s="967"/>
      <c r="ISB77" s="967"/>
      <c r="ISC77" s="967"/>
      <c r="ISD77" s="967"/>
      <c r="ISE77" s="967"/>
      <c r="ISF77" s="967"/>
      <c r="ISG77" s="967"/>
      <c r="ISH77" s="967"/>
      <c r="ISI77" s="967"/>
      <c r="ISJ77" s="967"/>
      <c r="ISK77" s="967"/>
      <c r="ISL77" s="967"/>
      <c r="ISM77" s="967"/>
      <c r="ISN77" s="967"/>
      <c r="ISO77" s="967"/>
      <c r="ISP77" s="967"/>
      <c r="ISQ77" s="967"/>
      <c r="ISR77" s="967"/>
      <c r="ISS77" s="967"/>
      <c r="IST77" s="967"/>
      <c r="ISU77" s="967"/>
      <c r="ISV77" s="967"/>
      <c r="ISW77" s="967"/>
      <c r="ISX77" s="967"/>
      <c r="ISY77" s="967"/>
      <c r="ISZ77" s="967"/>
      <c r="ITA77" s="967"/>
      <c r="ITB77" s="967"/>
      <c r="ITC77" s="967"/>
      <c r="ITD77" s="967"/>
      <c r="ITE77" s="967"/>
      <c r="ITF77" s="967"/>
      <c r="ITG77" s="967"/>
      <c r="ITH77" s="967"/>
      <c r="ITI77" s="967"/>
      <c r="ITJ77" s="967"/>
      <c r="ITK77" s="967"/>
      <c r="ITL77" s="967"/>
      <c r="ITM77" s="967"/>
      <c r="ITN77" s="967"/>
      <c r="ITO77" s="967"/>
      <c r="ITP77" s="967"/>
      <c r="ITQ77" s="967"/>
      <c r="ITR77" s="967"/>
      <c r="ITS77" s="967"/>
      <c r="ITT77" s="967"/>
      <c r="ITU77" s="967"/>
      <c r="ITV77" s="967"/>
      <c r="ITW77" s="967"/>
      <c r="ITX77" s="967"/>
      <c r="ITY77" s="967"/>
      <c r="ITZ77" s="967"/>
      <c r="IUA77" s="967"/>
      <c r="IUB77" s="967"/>
      <c r="IUC77" s="967"/>
      <c r="IUD77" s="967"/>
      <c r="IUE77" s="967"/>
      <c r="IUF77" s="967"/>
      <c r="IUG77" s="967"/>
      <c r="IUH77" s="967"/>
      <c r="IUI77" s="967"/>
      <c r="IUJ77" s="967"/>
      <c r="IUK77" s="967"/>
      <c r="IUL77" s="967"/>
      <c r="IUM77" s="967"/>
      <c r="IUN77" s="967"/>
      <c r="IUO77" s="967"/>
      <c r="IUP77" s="967"/>
      <c r="IUQ77" s="967"/>
      <c r="IUR77" s="967"/>
      <c r="IUS77" s="967"/>
      <c r="IUT77" s="967"/>
      <c r="IUU77" s="967"/>
      <c r="IUV77" s="967"/>
      <c r="IUW77" s="967"/>
      <c r="IUX77" s="967"/>
      <c r="IUY77" s="967"/>
      <c r="IUZ77" s="967"/>
      <c r="IVA77" s="967"/>
      <c r="IVB77" s="967"/>
      <c r="IVC77" s="967"/>
      <c r="IVD77" s="967"/>
      <c r="IVE77" s="967"/>
      <c r="IVF77" s="967"/>
      <c r="IVG77" s="967"/>
      <c r="IVH77" s="967"/>
      <c r="IVI77" s="967"/>
      <c r="IVJ77" s="967"/>
      <c r="IVK77" s="967"/>
      <c r="IVL77" s="967"/>
      <c r="IVM77" s="967"/>
      <c r="IVN77" s="967"/>
      <c r="IVO77" s="967"/>
      <c r="IVP77" s="967"/>
      <c r="IVQ77" s="967"/>
      <c r="IVR77" s="967"/>
      <c r="IVS77" s="967"/>
      <c r="IVT77" s="967"/>
      <c r="IVU77" s="967"/>
      <c r="IVV77" s="967"/>
      <c r="IVW77" s="967"/>
      <c r="IVX77" s="967"/>
      <c r="IVY77" s="967"/>
      <c r="IVZ77" s="967"/>
      <c r="IWA77" s="967"/>
      <c r="IWB77" s="967"/>
      <c r="IWC77" s="967"/>
      <c r="IWD77" s="967"/>
      <c r="IWE77" s="967"/>
      <c r="IWF77" s="967"/>
      <c r="IWG77" s="967"/>
      <c r="IWH77" s="967"/>
      <c r="IWI77" s="967"/>
      <c r="IWJ77" s="967"/>
      <c r="IWK77" s="967"/>
      <c r="IWL77" s="967"/>
      <c r="IWM77" s="967"/>
      <c r="IWN77" s="967"/>
      <c r="IWO77" s="967"/>
      <c r="IWP77" s="967"/>
      <c r="IWQ77" s="967"/>
      <c r="IWR77" s="967"/>
      <c r="IWS77" s="967"/>
      <c r="IWT77" s="967"/>
      <c r="IWU77" s="967"/>
      <c r="IWV77" s="967"/>
      <c r="IWW77" s="967"/>
      <c r="IWX77" s="967"/>
      <c r="IWY77" s="967"/>
      <c r="IWZ77" s="967"/>
      <c r="IXA77" s="967"/>
      <c r="IXB77" s="967"/>
      <c r="IXC77" s="967"/>
      <c r="IXD77" s="967"/>
      <c r="IXE77" s="967"/>
      <c r="IXF77" s="967"/>
      <c r="IXG77" s="967"/>
      <c r="IXH77" s="967"/>
      <c r="IXI77" s="967"/>
      <c r="IXJ77" s="967"/>
      <c r="IXK77" s="967"/>
      <c r="IXL77" s="967"/>
      <c r="IXM77" s="967"/>
      <c r="IXN77" s="967"/>
      <c r="IXO77" s="967"/>
      <c r="IXP77" s="967"/>
      <c r="IXQ77" s="967"/>
      <c r="IXR77" s="967"/>
      <c r="IXS77" s="967"/>
      <c r="IXT77" s="967"/>
      <c r="IXU77" s="967"/>
      <c r="IXV77" s="967"/>
      <c r="IXW77" s="967"/>
      <c r="IXX77" s="967"/>
      <c r="IXY77" s="967"/>
      <c r="IXZ77" s="967"/>
      <c r="IYA77" s="967"/>
      <c r="IYB77" s="967"/>
      <c r="IYC77" s="967"/>
      <c r="IYD77" s="967"/>
      <c r="IYE77" s="967"/>
      <c r="IYF77" s="967"/>
      <c r="IYG77" s="967"/>
      <c r="IYH77" s="967"/>
      <c r="IYI77" s="967"/>
      <c r="IYJ77" s="967"/>
      <c r="IYK77" s="967"/>
      <c r="IYL77" s="967"/>
      <c r="IYM77" s="967"/>
      <c r="IYN77" s="967"/>
      <c r="IYO77" s="967"/>
      <c r="IYP77" s="967"/>
      <c r="IYQ77" s="967"/>
      <c r="IYR77" s="967"/>
      <c r="IYS77" s="967"/>
      <c r="IYT77" s="967"/>
      <c r="IYU77" s="967"/>
      <c r="IYV77" s="967"/>
      <c r="IYW77" s="967"/>
      <c r="IYX77" s="967"/>
      <c r="IYY77" s="967"/>
      <c r="IYZ77" s="967"/>
      <c r="IZA77" s="967"/>
      <c r="IZB77" s="967"/>
      <c r="IZC77" s="967"/>
      <c r="IZD77" s="967"/>
      <c r="IZE77" s="967"/>
      <c r="IZF77" s="967"/>
      <c r="IZG77" s="967"/>
      <c r="IZH77" s="967"/>
      <c r="IZI77" s="967"/>
      <c r="IZJ77" s="967"/>
      <c r="IZK77" s="967"/>
      <c r="IZL77" s="967"/>
      <c r="IZM77" s="967"/>
      <c r="IZN77" s="967"/>
      <c r="IZO77" s="967"/>
      <c r="IZP77" s="967"/>
      <c r="IZQ77" s="967"/>
      <c r="IZR77" s="967"/>
      <c r="IZS77" s="967"/>
      <c r="IZT77" s="967"/>
      <c r="IZU77" s="967"/>
      <c r="IZV77" s="967"/>
      <c r="IZW77" s="967"/>
      <c r="IZX77" s="967"/>
      <c r="IZY77" s="967"/>
      <c r="IZZ77" s="967"/>
      <c r="JAA77" s="967"/>
      <c r="JAB77" s="967"/>
      <c r="JAC77" s="967"/>
      <c r="JAD77" s="967"/>
      <c r="JAE77" s="967"/>
      <c r="JAF77" s="967"/>
      <c r="JAG77" s="967"/>
      <c r="JAH77" s="967"/>
      <c r="JAI77" s="967"/>
      <c r="JAJ77" s="967"/>
      <c r="JAK77" s="967"/>
      <c r="JAL77" s="967"/>
      <c r="JAM77" s="967"/>
      <c r="JAN77" s="967"/>
      <c r="JAO77" s="967"/>
      <c r="JAP77" s="967"/>
      <c r="JAQ77" s="967"/>
      <c r="JAR77" s="967"/>
      <c r="JAS77" s="967"/>
      <c r="JAT77" s="967"/>
      <c r="JAU77" s="967"/>
      <c r="JAV77" s="967"/>
      <c r="JAW77" s="967"/>
      <c r="JAX77" s="967"/>
      <c r="JAY77" s="967"/>
      <c r="JAZ77" s="967"/>
      <c r="JBA77" s="967"/>
      <c r="JBB77" s="967"/>
      <c r="JBC77" s="967"/>
      <c r="JBD77" s="967"/>
      <c r="JBE77" s="967"/>
      <c r="JBF77" s="967"/>
      <c r="JBG77" s="967"/>
      <c r="JBH77" s="967"/>
      <c r="JBI77" s="967"/>
      <c r="JBJ77" s="967"/>
      <c r="JBK77" s="967"/>
      <c r="JBL77" s="967"/>
      <c r="JBM77" s="967"/>
      <c r="JBN77" s="967"/>
      <c r="JBO77" s="967"/>
      <c r="JBP77" s="967"/>
      <c r="JBQ77" s="967"/>
      <c r="JBR77" s="967"/>
      <c r="JBS77" s="967"/>
      <c r="JBT77" s="967"/>
      <c r="JBU77" s="967"/>
      <c r="JBV77" s="967"/>
      <c r="JBW77" s="967"/>
      <c r="JBX77" s="967"/>
      <c r="JBY77" s="967"/>
      <c r="JBZ77" s="967"/>
      <c r="JCA77" s="967"/>
      <c r="JCB77" s="967"/>
      <c r="JCC77" s="967"/>
      <c r="JCD77" s="967"/>
      <c r="JCE77" s="967"/>
      <c r="JCF77" s="967"/>
      <c r="JCG77" s="967"/>
      <c r="JCH77" s="967"/>
      <c r="JCI77" s="967"/>
      <c r="JCJ77" s="967"/>
      <c r="JCK77" s="967"/>
      <c r="JCL77" s="967"/>
      <c r="JCM77" s="967"/>
      <c r="JCN77" s="967"/>
      <c r="JCO77" s="967"/>
      <c r="JCP77" s="967"/>
      <c r="JCQ77" s="967"/>
      <c r="JCR77" s="967"/>
      <c r="JCS77" s="967"/>
      <c r="JCT77" s="967"/>
      <c r="JCU77" s="967"/>
      <c r="JCV77" s="967"/>
      <c r="JCW77" s="967"/>
      <c r="JCX77" s="967"/>
      <c r="JCY77" s="967"/>
      <c r="JCZ77" s="967"/>
      <c r="JDA77" s="967"/>
      <c r="JDB77" s="967"/>
      <c r="JDC77" s="967"/>
      <c r="JDD77" s="967"/>
      <c r="JDE77" s="967"/>
      <c r="JDF77" s="967"/>
      <c r="JDG77" s="967"/>
      <c r="JDH77" s="967"/>
      <c r="JDI77" s="967"/>
      <c r="JDJ77" s="967"/>
      <c r="JDK77" s="967"/>
      <c r="JDL77" s="967"/>
      <c r="JDM77" s="967"/>
      <c r="JDN77" s="967"/>
      <c r="JDO77" s="967"/>
      <c r="JDP77" s="967"/>
      <c r="JDQ77" s="967"/>
      <c r="JDR77" s="967"/>
      <c r="JDS77" s="967"/>
      <c r="JDT77" s="967"/>
      <c r="JDU77" s="967"/>
      <c r="JDV77" s="967"/>
      <c r="JDW77" s="967"/>
      <c r="JDX77" s="967"/>
      <c r="JDY77" s="967"/>
      <c r="JDZ77" s="967"/>
      <c r="JEA77" s="967"/>
      <c r="JEB77" s="967"/>
      <c r="JEC77" s="967"/>
      <c r="JED77" s="967"/>
      <c r="JEE77" s="967"/>
      <c r="JEF77" s="967"/>
      <c r="JEG77" s="967"/>
      <c r="JEH77" s="967"/>
      <c r="JEI77" s="967"/>
      <c r="JEJ77" s="967"/>
      <c r="JEK77" s="967"/>
      <c r="JEL77" s="967"/>
      <c r="JEM77" s="967"/>
      <c r="JEN77" s="967"/>
      <c r="JEO77" s="967"/>
      <c r="JEP77" s="967"/>
      <c r="JEQ77" s="967"/>
      <c r="JER77" s="967"/>
      <c r="JES77" s="967"/>
      <c r="JET77" s="967"/>
      <c r="JEU77" s="967"/>
      <c r="JEV77" s="967"/>
      <c r="JEW77" s="967"/>
      <c r="JEX77" s="967"/>
      <c r="JEY77" s="967"/>
      <c r="JEZ77" s="967"/>
      <c r="JFA77" s="967"/>
      <c r="JFB77" s="967"/>
      <c r="JFC77" s="967"/>
      <c r="JFD77" s="967"/>
      <c r="JFE77" s="967"/>
      <c r="JFF77" s="967"/>
      <c r="JFG77" s="967"/>
      <c r="JFH77" s="967"/>
      <c r="JFI77" s="967"/>
      <c r="JFJ77" s="967"/>
      <c r="JFK77" s="967"/>
      <c r="JFL77" s="967"/>
      <c r="JFM77" s="967"/>
      <c r="JFN77" s="967"/>
      <c r="JFO77" s="967"/>
      <c r="JFP77" s="967"/>
      <c r="JFQ77" s="967"/>
      <c r="JFR77" s="967"/>
      <c r="JFS77" s="967"/>
      <c r="JFT77" s="967"/>
      <c r="JFU77" s="967"/>
      <c r="JFV77" s="967"/>
      <c r="JFW77" s="967"/>
      <c r="JFX77" s="967"/>
      <c r="JFY77" s="967"/>
      <c r="JFZ77" s="967"/>
      <c r="JGA77" s="967"/>
      <c r="JGB77" s="967"/>
      <c r="JGC77" s="967"/>
      <c r="JGD77" s="967"/>
      <c r="JGE77" s="967"/>
      <c r="JGF77" s="967"/>
      <c r="JGG77" s="967"/>
      <c r="JGH77" s="967"/>
      <c r="JGI77" s="967"/>
      <c r="JGJ77" s="967"/>
      <c r="JGK77" s="967"/>
      <c r="JGL77" s="967"/>
      <c r="JGM77" s="967"/>
      <c r="JGN77" s="967"/>
      <c r="JGO77" s="967"/>
      <c r="JGP77" s="967"/>
      <c r="JGQ77" s="967"/>
      <c r="JGR77" s="967"/>
      <c r="JGS77" s="967"/>
      <c r="JGT77" s="967"/>
      <c r="JGU77" s="967"/>
      <c r="JGV77" s="967"/>
      <c r="JGW77" s="967"/>
      <c r="JGX77" s="967"/>
      <c r="JGY77" s="967"/>
      <c r="JGZ77" s="967"/>
      <c r="JHA77" s="967"/>
      <c r="JHB77" s="967"/>
      <c r="JHC77" s="967"/>
      <c r="JHD77" s="967"/>
      <c r="JHE77" s="967"/>
      <c r="JHF77" s="967"/>
      <c r="JHG77" s="967"/>
      <c r="JHH77" s="967"/>
      <c r="JHI77" s="967"/>
      <c r="JHJ77" s="967"/>
      <c r="JHK77" s="967"/>
      <c r="JHL77" s="967"/>
      <c r="JHM77" s="967"/>
      <c r="JHN77" s="967"/>
      <c r="JHO77" s="967"/>
      <c r="JHP77" s="967"/>
      <c r="JHQ77" s="967"/>
      <c r="JHR77" s="967"/>
      <c r="JHS77" s="967"/>
      <c r="JHT77" s="967"/>
      <c r="JHU77" s="967"/>
      <c r="JHV77" s="967"/>
      <c r="JHW77" s="967"/>
      <c r="JHX77" s="967"/>
      <c r="JHY77" s="967"/>
      <c r="JHZ77" s="967"/>
      <c r="JIA77" s="967"/>
      <c r="JIB77" s="967"/>
      <c r="JIC77" s="967"/>
      <c r="JID77" s="967"/>
      <c r="JIE77" s="967"/>
      <c r="JIF77" s="967"/>
      <c r="JIG77" s="967"/>
      <c r="JIH77" s="967"/>
      <c r="JII77" s="967"/>
      <c r="JIJ77" s="967"/>
      <c r="JIK77" s="967"/>
      <c r="JIL77" s="967"/>
      <c r="JIM77" s="967"/>
      <c r="JIN77" s="967"/>
      <c r="JIO77" s="967"/>
      <c r="JIP77" s="967"/>
      <c r="JIQ77" s="967"/>
      <c r="JIR77" s="967"/>
      <c r="JIS77" s="967"/>
      <c r="JIT77" s="967"/>
      <c r="JIU77" s="967"/>
      <c r="JIV77" s="967"/>
      <c r="JIW77" s="967"/>
      <c r="JIX77" s="967"/>
      <c r="JIY77" s="967"/>
      <c r="JIZ77" s="967"/>
      <c r="JJA77" s="967"/>
      <c r="JJB77" s="967"/>
      <c r="JJC77" s="967"/>
      <c r="JJD77" s="967"/>
      <c r="JJE77" s="967"/>
      <c r="JJF77" s="967"/>
      <c r="JJG77" s="967"/>
      <c r="JJH77" s="967"/>
      <c r="JJI77" s="967"/>
      <c r="JJJ77" s="967"/>
      <c r="JJK77" s="967"/>
      <c r="JJL77" s="967"/>
      <c r="JJM77" s="967"/>
      <c r="JJN77" s="967"/>
      <c r="JJO77" s="967"/>
      <c r="JJP77" s="967"/>
      <c r="JJQ77" s="967"/>
      <c r="JJR77" s="967"/>
      <c r="JJS77" s="967"/>
      <c r="JJT77" s="967"/>
      <c r="JJU77" s="967"/>
      <c r="JJV77" s="967"/>
      <c r="JJW77" s="967"/>
      <c r="JJX77" s="967"/>
      <c r="JJY77" s="967"/>
      <c r="JJZ77" s="967"/>
      <c r="JKA77" s="967"/>
      <c r="JKB77" s="967"/>
      <c r="JKC77" s="967"/>
      <c r="JKD77" s="967"/>
      <c r="JKE77" s="967"/>
      <c r="JKF77" s="967"/>
      <c r="JKG77" s="967"/>
      <c r="JKH77" s="967"/>
      <c r="JKI77" s="967"/>
      <c r="JKJ77" s="967"/>
      <c r="JKK77" s="967"/>
      <c r="JKL77" s="967"/>
      <c r="JKM77" s="967"/>
      <c r="JKN77" s="967"/>
      <c r="JKO77" s="967"/>
      <c r="JKP77" s="967"/>
      <c r="JKQ77" s="967"/>
      <c r="JKR77" s="967"/>
      <c r="JKS77" s="967"/>
      <c r="JKT77" s="967"/>
      <c r="JKU77" s="967"/>
      <c r="JKV77" s="967"/>
      <c r="JKW77" s="967"/>
      <c r="JKX77" s="967"/>
      <c r="JKY77" s="967"/>
      <c r="JKZ77" s="967"/>
      <c r="JLA77" s="967"/>
      <c r="JLB77" s="967"/>
      <c r="JLC77" s="967"/>
      <c r="JLD77" s="967"/>
      <c r="JLE77" s="967"/>
      <c r="JLF77" s="967"/>
      <c r="JLG77" s="967"/>
      <c r="JLH77" s="967"/>
      <c r="JLI77" s="967"/>
      <c r="JLJ77" s="967"/>
      <c r="JLK77" s="967"/>
      <c r="JLL77" s="967"/>
      <c r="JLM77" s="967"/>
      <c r="JLN77" s="967"/>
      <c r="JLO77" s="967"/>
      <c r="JLP77" s="967"/>
      <c r="JLQ77" s="967"/>
      <c r="JLR77" s="967"/>
      <c r="JLS77" s="967"/>
      <c r="JLT77" s="967"/>
      <c r="JLU77" s="967"/>
      <c r="JLV77" s="967"/>
      <c r="JLW77" s="967"/>
      <c r="JLX77" s="967"/>
      <c r="JLY77" s="967"/>
      <c r="JLZ77" s="967"/>
      <c r="JMA77" s="967"/>
      <c r="JMB77" s="967"/>
      <c r="JMC77" s="967"/>
      <c r="JMD77" s="967"/>
      <c r="JME77" s="967"/>
      <c r="JMF77" s="967"/>
      <c r="JMG77" s="967"/>
      <c r="JMH77" s="967"/>
      <c r="JMI77" s="967"/>
      <c r="JMJ77" s="967"/>
      <c r="JMK77" s="967"/>
      <c r="JML77" s="967"/>
      <c r="JMM77" s="967"/>
      <c r="JMN77" s="967"/>
      <c r="JMO77" s="967"/>
      <c r="JMP77" s="967"/>
      <c r="JMQ77" s="967"/>
      <c r="JMR77" s="967"/>
      <c r="JMS77" s="967"/>
      <c r="JMT77" s="967"/>
      <c r="JMU77" s="967"/>
      <c r="JMV77" s="967"/>
      <c r="JMW77" s="967"/>
      <c r="JMX77" s="967"/>
      <c r="JMY77" s="967"/>
      <c r="JMZ77" s="967"/>
      <c r="JNA77" s="967"/>
      <c r="JNB77" s="967"/>
      <c r="JNC77" s="967"/>
      <c r="JND77" s="967"/>
      <c r="JNE77" s="967"/>
      <c r="JNF77" s="967"/>
      <c r="JNG77" s="967"/>
      <c r="JNH77" s="967"/>
      <c r="JNI77" s="967"/>
      <c r="JNJ77" s="967"/>
      <c r="JNK77" s="967"/>
      <c r="JNL77" s="967"/>
      <c r="JNM77" s="967"/>
      <c r="JNN77" s="967"/>
      <c r="JNO77" s="967"/>
      <c r="JNP77" s="967"/>
      <c r="JNQ77" s="967"/>
      <c r="JNR77" s="967"/>
      <c r="JNS77" s="967"/>
      <c r="JNT77" s="967"/>
      <c r="JNU77" s="967"/>
      <c r="JNV77" s="967"/>
      <c r="JNW77" s="967"/>
      <c r="JNX77" s="967"/>
      <c r="JNY77" s="967"/>
      <c r="JNZ77" s="967"/>
      <c r="JOA77" s="967"/>
      <c r="JOB77" s="967"/>
      <c r="JOC77" s="967"/>
      <c r="JOD77" s="967"/>
      <c r="JOE77" s="967"/>
      <c r="JOF77" s="967"/>
      <c r="JOG77" s="967"/>
      <c r="JOH77" s="967"/>
      <c r="JOI77" s="967"/>
      <c r="JOJ77" s="967"/>
      <c r="JOK77" s="967"/>
      <c r="JOL77" s="967"/>
      <c r="JOM77" s="967"/>
      <c r="JON77" s="967"/>
      <c r="JOO77" s="967"/>
      <c r="JOP77" s="967"/>
      <c r="JOQ77" s="967"/>
      <c r="JOR77" s="967"/>
      <c r="JOS77" s="967"/>
      <c r="JOT77" s="967"/>
      <c r="JOU77" s="967"/>
      <c r="JOV77" s="967"/>
      <c r="JOW77" s="967"/>
      <c r="JOX77" s="967"/>
      <c r="JOY77" s="967"/>
      <c r="JOZ77" s="967"/>
      <c r="JPA77" s="967"/>
      <c r="JPB77" s="967"/>
      <c r="JPC77" s="967"/>
      <c r="JPD77" s="967"/>
      <c r="JPE77" s="967"/>
      <c r="JPF77" s="967"/>
      <c r="JPG77" s="967"/>
      <c r="JPH77" s="967"/>
      <c r="JPI77" s="967"/>
      <c r="JPJ77" s="967"/>
      <c r="JPK77" s="967"/>
      <c r="JPL77" s="967"/>
      <c r="JPM77" s="967"/>
      <c r="JPN77" s="967"/>
      <c r="JPO77" s="967"/>
      <c r="JPP77" s="967"/>
      <c r="JPQ77" s="967"/>
      <c r="JPR77" s="967"/>
      <c r="JPS77" s="967"/>
      <c r="JPT77" s="967"/>
      <c r="JPU77" s="967"/>
      <c r="JPV77" s="967"/>
      <c r="JPW77" s="967"/>
      <c r="JPX77" s="967"/>
      <c r="JPY77" s="967"/>
      <c r="JPZ77" s="967"/>
      <c r="JQA77" s="967"/>
      <c r="JQB77" s="967"/>
      <c r="JQC77" s="967"/>
      <c r="JQD77" s="967"/>
      <c r="JQE77" s="967"/>
      <c r="JQF77" s="967"/>
      <c r="JQG77" s="967"/>
      <c r="JQH77" s="967"/>
      <c r="JQI77" s="967"/>
      <c r="JQJ77" s="967"/>
      <c r="JQK77" s="967"/>
      <c r="JQL77" s="967"/>
      <c r="JQM77" s="967"/>
      <c r="JQN77" s="967"/>
      <c r="JQO77" s="967"/>
      <c r="JQP77" s="967"/>
      <c r="JQQ77" s="967"/>
      <c r="JQR77" s="967"/>
      <c r="JQS77" s="967"/>
      <c r="JQT77" s="967"/>
      <c r="JQU77" s="967"/>
      <c r="JQV77" s="967"/>
      <c r="JQW77" s="967"/>
      <c r="JQX77" s="967"/>
      <c r="JQY77" s="967"/>
      <c r="JQZ77" s="967"/>
      <c r="JRA77" s="967"/>
      <c r="JRB77" s="967"/>
      <c r="JRC77" s="967"/>
      <c r="JRD77" s="967"/>
      <c r="JRE77" s="967"/>
      <c r="JRF77" s="967"/>
      <c r="JRG77" s="967"/>
      <c r="JRH77" s="967"/>
      <c r="JRI77" s="967"/>
      <c r="JRJ77" s="967"/>
      <c r="JRK77" s="967"/>
      <c r="JRL77" s="967"/>
      <c r="JRM77" s="967"/>
      <c r="JRN77" s="967"/>
      <c r="JRO77" s="967"/>
      <c r="JRP77" s="967"/>
      <c r="JRQ77" s="967"/>
      <c r="JRR77" s="967"/>
      <c r="JRS77" s="967"/>
      <c r="JRT77" s="967"/>
      <c r="JRU77" s="967"/>
      <c r="JRV77" s="967"/>
      <c r="JRW77" s="967"/>
      <c r="JRX77" s="967"/>
      <c r="JRY77" s="967"/>
      <c r="JRZ77" s="967"/>
      <c r="JSA77" s="967"/>
      <c r="JSB77" s="967"/>
      <c r="JSC77" s="967"/>
      <c r="JSD77" s="967"/>
      <c r="JSE77" s="967"/>
      <c r="JSF77" s="967"/>
      <c r="JSG77" s="967"/>
      <c r="JSH77" s="967"/>
      <c r="JSI77" s="967"/>
      <c r="JSJ77" s="967"/>
      <c r="JSK77" s="967"/>
      <c r="JSL77" s="967"/>
      <c r="JSM77" s="967"/>
      <c r="JSN77" s="967"/>
      <c r="JSO77" s="967"/>
      <c r="JSP77" s="967"/>
      <c r="JSQ77" s="967"/>
      <c r="JSR77" s="967"/>
      <c r="JSS77" s="967"/>
      <c r="JST77" s="967"/>
      <c r="JSU77" s="967"/>
      <c r="JSV77" s="967"/>
      <c r="JSW77" s="967"/>
      <c r="JSX77" s="967"/>
      <c r="JSY77" s="967"/>
      <c r="JSZ77" s="967"/>
      <c r="JTA77" s="967"/>
      <c r="JTB77" s="967"/>
      <c r="JTC77" s="967"/>
      <c r="JTD77" s="967"/>
      <c r="JTE77" s="967"/>
      <c r="JTF77" s="967"/>
      <c r="JTG77" s="967"/>
      <c r="JTH77" s="967"/>
      <c r="JTI77" s="967"/>
      <c r="JTJ77" s="967"/>
      <c r="JTK77" s="967"/>
      <c r="JTL77" s="967"/>
      <c r="JTM77" s="967"/>
      <c r="JTN77" s="967"/>
      <c r="JTO77" s="967"/>
      <c r="JTP77" s="967"/>
      <c r="JTQ77" s="967"/>
      <c r="JTR77" s="967"/>
      <c r="JTS77" s="967"/>
      <c r="JTT77" s="967"/>
      <c r="JTU77" s="967"/>
      <c r="JTV77" s="967"/>
      <c r="JTW77" s="967"/>
      <c r="JTX77" s="967"/>
      <c r="JTY77" s="967"/>
      <c r="JTZ77" s="967"/>
      <c r="JUA77" s="967"/>
      <c r="JUB77" s="967"/>
      <c r="JUC77" s="967"/>
      <c r="JUD77" s="967"/>
      <c r="JUE77" s="967"/>
      <c r="JUF77" s="967"/>
      <c r="JUG77" s="967"/>
      <c r="JUH77" s="967"/>
      <c r="JUI77" s="967"/>
      <c r="JUJ77" s="967"/>
      <c r="JUK77" s="967"/>
      <c r="JUL77" s="967"/>
      <c r="JUM77" s="967"/>
      <c r="JUN77" s="967"/>
      <c r="JUO77" s="967"/>
      <c r="JUP77" s="967"/>
      <c r="JUQ77" s="967"/>
      <c r="JUR77" s="967"/>
      <c r="JUS77" s="967"/>
      <c r="JUT77" s="967"/>
      <c r="JUU77" s="967"/>
      <c r="JUV77" s="967"/>
      <c r="JUW77" s="967"/>
      <c r="JUX77" s="967"/>
      <c r="JUY77" s="967"/>
      <c r="JUZ77" s="967"/>
      <c r="JVA77" s="967"/>
      <c r="JVB77" s="967"/>
      <c r="JVC77" s="967"/>
      <c r="JVD77" s="967"/>
      <c r="JVE77" s="967"/>
      <c r="JVF77" s="967"/>
      <c r="JVG77" s="967"/>
      <c r="JVH77" s="967"/>
      <c r="JVI77" s="967"/>
      <c r="JVJ77" s="967"/>
      <c r="JVK77" s="967"/>
      <c r="JVL77" s="967"/>
      <c r="JVM77" s="967"/>
      <c r="JVN77" s="967"/>
      <c r="JVO77" s="967"/>
      <c r="JVP77" s="967"/>
      <c r="JVQ77" s="967"/>
      <c r="JVR77" s="967"/>
      <c r="JVS77" s="967"/>
      <c r="JVT77" s="967"/>
      <c r="JVU77" s="967"/>
      <c r="JVV77" s="967"/>
      <c r="JVW77" s="967"/>
      <c r="JVX77" s="967"/>
      <c r="JVY77" s="967"/>
      <c r="JVZ77" s="967"/>
      <c r="JWA77" s="967"/>
      <c r="JWB77" s="967"/>
      <c r="JWC77" s="967"/>
      <c r="JWD77" s="967"/>
      <c r="JWE77" s="967"/>
      <c r="JWF77" s="967"/>
      <c r="JWG77" s="967"/>
      <c r="JWH77" s="967"/>
      <c r="JWI77" s="967"/>
      <c r="JWJ77" s="967"/>
      <c r="JWK77" s="967"/>
      <c r="JWL77" s="967"/>
      <c r="JWM77" s="967"/>
      <c r="JWN77" s="967"/>
      <c r="JWO77" s="967"/>
      <c r="JWP77" s="967"/>
      <c r="JWQ77" s="967"/>
      <c r="JWR77" s="967"/>
      <c r="JWS77" s="967"/>
      <c r="JWT77" s="967"/>
      <c r="JWU77" s="967"/>
      <c r="JWV77" s="967"/>
      <c r="JWW77" s="967"/>
      <c r="JWX77" s="967"/>
      <c r="JWY77" s="967"/>
      <c r="JWZ77" s="967"/>
      <c r="JXA77" s="967"/>
      <c r="JXB77" s="967"/>
      <c r="JXC77" s="967"/>
      <c r="JXD77" s="967"/>
      <c r="JXE77" s="967"/>
      <c r="JXF77" s="967"/>
      <c r="JXG77" s="967"/>
      <c r="JXH77" s="967"/>
      <c r="JXI77" s="967"/>
      <c r="JXJ77" s="967"/>
      <c r="JXK77" s="967"/>
      <c r="JXL77" s="967"/>
      <c r="JXM77" s="967"/>
      <c r="JXN77" s="967"/>
      <c r="JXO77" s="967"/>
      <c r="JXP77" s="967"/>
      <c r="JXQ77" s="967"/>
      <c r="JXR77" s="967"/>
      <c r="JXS77" s="967"/>
      <c r="JXT77" s="967"/>
      <c r="JXU77" s="967"/>
      <c r="JXV77" s="967"/>
      <c r="JXW77" s="967"/>
      <c r="JXX77" s="967"/>
      <c r="JXY77" s="967"/>
      <c r="JXZ77" s="967"/>
      <c r="JYA77" s="967"/>
      <c r="JYB77" s="967"/>
      <c r="JYC77" s="967"/>
      <c r="JYD77" s="967"/>
      <c r="JYE77" s="967"/>
      <c r="JYF77" s="967"/>
      <c r="JYG77" s="967"/>
      <c r="JYH77" s="967"/>
      <c r="JYI77" s="967"/>
      <c r="JYJ77" s="967"/>
      <c r="JYK77" s="967"/>
      <c r="JYL77" s="967"/>
      <c r="JYM77" s="967"/>
      <c r="JYN77" s="967"/>
      <c r="JYO77" s="967"/>
      <c r="JYP77" s="967"/>
      <c r="JYQ77" s="967"/>
      <c r="JYR77" s="967"/>
      <c r="JYS77" s="967"/>
      <c r="JYT77" s="967"/>
      <c r="JYU77" s="967"/>
      <c r="JYV77" s="967"/>
      <c r="JYW77" s="967"/>
      <c r="JYX77" s="967"/>
      <c r="JYY77" s="967"/>
      <c r="JYZ77" s="967"/>
      <c r="JZA77" s="967"/>
      <c r="JZB77" s="967"/>
      <c r="JZC77" s="967"/>
      <c r="JZD77" s="967"/>
      <c r="JZE77" s="967"/>
      <c r="JZF77" s="967"/>
      <c r="JZG77" s="967"/>
      <c r="JZH77" s="967"/>
      <c r="JZI77" s="967"/>
      <c r="JZJ77" s="967"/>
      <c r="JZK77" s="967"/>
      <c r="JZL77" s="967"/>
      <c r="JZM77" s="967"/>
      <c r="JZN77" s="967"/>
      <c r="JZO77" s="967"/>
      <c r="JZP77" s="967"/>
      <c r="JZQ77" s="967"/>
      <c r="JZR77" s="967"/>
      <c r="JZS77" s="967"/>
      <c r="JZT77" s="967"/>
      <c r="JZU77" s="967"/>
      <c r="JZV77" s="967"/>
      <c r="JZW77" s="967"/>
      <c r="JZX77" s="967"/>
      <c r="JZY77" s="967"/>
      <c r="JZZ77" s="967"/>
      <c r="KAA77" s="967"/>
      <c r="KAB77" s="967"/>
      <c r="KAC77" s="967"/>
      <c r="KAD77" s="967"/>
      <c r="KAE77" s="967"/>
      <c r="KAF77" s="967"/>
      <c r="KAG77" s="967"/>
      <c r="KAH77" s="967"/>
      <c r="KAI77" s="967"/>
      <c r="KAJ77" s="967"/>
      <c r="KAK77" s="967"/>
      <c r="KAL77" s="967"/>
      <c r="KAM77" s="967"/>
      <c r="KAN77" s="967"/>
      <c r="KAO77" s="967"/>
      <c r="KAP77" s="967"/>
      <c r="KAQ77" s="967"/>
      <c r="KAR77" s="967"/>
      <c r="KAS77" s="967"/>
      <c r="KAT77" s="967"/>
      <c r="KAU77" s="967"/>
      <c r="KAV77" s="967"/>
      <c r="KAW77" s="967"/>
      <c r="KAX77" s="967"/>
      <c r="KAY77" s="967"/>
      <c r="KAZ77" s="967"/>
      <c r="KBA77" s="967"/>
      <c r="KBB77" s="967"/>
      <c r="KBC77" s="967"/>
      <c r="KBD77" s="967"/>
      <c r="KBE77" s="967"/>
      <c r="KBF77" s="967"/>
      <c r="KBG77" s="967"/>
      <c r="KBH77" s="967"/>
      <c r="KBI77" s="967"/>
      <c r="KBJ77" s="967"/>
      <c r="KBK77" s="967"/>
      <c r="KBL77" s="967"/>
      <c r="KBM77" s="967"/>
      <c r="KBN77" s="967"/>
      <c r="KBO77" s="967"/>
      <c r="KBP77" s="967"/>
      <c r="KBQ77" s="967"/>
      <c r="KBR77" s="967"/>
      <c r="KBS77" s="967"/>
      <c r="KBT77" s="967"/>
      <c r="KBU77" s="967"/>
      <c r="KBV77" s="967"/>
      <c r="KBW77" s="967"/>
      <c r="KBX77" s="967"/>
      <c r="KBY77" s="967"/>
      <c r="KBZ77" s="967"/>
      <c r="KCA77" s="967"/>
      <c r="KCB77" s="967"/>
      <c r="KCC77" s="967"/>
      <c r="KCD77" s="967"/>
      <c r="KCE77" s="967"/>
      <c r="KCF77" s="967"/>
      <c r="KCG77" s="967"/>
      <c r="KCH77" s="967"/>
      <c r="KCI77" s="967"/>
      <c r="KCJ77" s="967"/>
      <c r="KCK77" s="967"/>
      <c r="KCL77" s="967"/>
      <c r="KCM77" s="967"/>
      <c r="KCN77" s="967"/>
      <c r="KCO77" s="967"/>
      <c r="KCP77" s="967"/>
      <c r="KCQ77" s="967"/>
      <c r="KCR77" s="967"/>
      <c r="KCS77" s="967"/>
      <c r="KCT77" s="967"/>
      <c r="KCU77" s="967"/>
      <c r="KCV77" s="967"/>
      <c r="KCW77" s="967"/>
      <c r="KCX77" s="967"/>
      <c r="KCY77" s="967"/>
      <c r="KCZ77" s="967"/>
      <c r="KDA77" s="967"/>
      <c r="KDB77" s="967"/>
      <c r="KDC77" s="967"/>
      <c r="KDD77" s="967"/>
      <c r="KDE77" s="967"/>
      <c r="KDF77" s="967"/>
      <c r="KDG77" s="967"/>
      <c r="KDH77" s="967"/>
      <c r="KDI77" s="967"/>
      <c r="KDJ77" s="967"/>
      <c r="KDK77" s="967"/>
      <c r="KDL77" s="967"/>
      <c r="KDM77" s="967"/>
      <c r="KDN77" s="967"/>
      <c r="KDO77" s="967"/>
      <c r="KDP77" s="967"/>
      <c r="KDQ77" s="967"/>
      <c r="KDR77" s="967"/>
      <c r="KDS77" s="967"/>
      <c r="KDT77" s="967"/>
      <c r="KDU77" s="967"/>
      <c r="KDV77" s="967"/>
      <c r="KDW77" s="967"/>
      <c r="KDX77" s="967"/>
      <c r="KDY77" s="967"/>
      <c r="KDZ77" s="967"/>
      <c r="KEA77" s="967"/>
      <c r="KEB77" s="967"/>
      <c r="KEC77" s="967"/>
      <c r="KED77" s="967"/>
      <c r="KEE77" s="967"/>
      <c r="KEF77" s="967"/>
      <c r="KEG77" s="967"/>
      <c r="KEH77" s="967"/>
      <c r="KEI77" s="967"/>
      <c r="KEJ77" s="967"/>
      <c r="KEK77" s="967"/>
      <c r="KEL77" s="967"/>
      <c r="KEM77" s="967"/>
      <c r="KEN77" s="967"/>
    </row>
    <row r="78" spans="1:7580" s="1" customFormat="1" ht="15.75" x14ac:dyDescent="0.2">
      <c r="A78" s="967"/>
      <c r="B78" s="1030" t="s">
        <v>637</v>
      </c>
      <c r="C78" s="868"/>
      <c r="D78" s="869"/>
      <c r="E78" s="869"/>
      <c r="F78" s="871"/>
      <c r="G78" s="871"/>
      <c r="H78" s="1013"/>
      <c r="I78" s="1013">
        <v>2</v>
      </c>
      <c r="J78" s="1013">
        <f t="shared" si="18"/>
        <v>2</v>
      </c>
      <c r="K78" s="1013">
        <f t="shared" si="19"/>
        <v>2</v>
      </c>
      <c r="L78" s="699"/>
      <c r="M78" s="699"/>
      <c r="N78" s="699"/>
      <c r="O78" s="878"/>
      <c r="P78" s="878"/>
      <c r="Q78" s="1022">
        <f t="shared" si="24"/>
        <v>0</v>
      </c>
      <c r="R78" s="878"/>
      <c r="S78" s="878"/>
      <c r="T78" s="878"/>
      <c r="U78" s="878"/>
      <c r="V78" s="878"/>
      <c r="W78" s="878"/>
      <c r="X78" s="878"/>
      <c r="Y78" s="878"/>
      <c r="Z78" s="878"/>
      <c r="AA78" s="878"/>
      <c r="AB78" s="878"/>
      <c r="AC78" s="878"/>
      <c r="AD78" s="878"/>
      <c r="AE78" s="232"/>
      <c r="AF78" s="878"/>
      <c r="AG78" s="232"/>
      <c r="AH78" s="878"/>
      <c r="AI78" s="879"/>
      <c r="AJ78" s="1049">
        <f>SUM(N78:AI78)+K78</f>
        <v>2</v>
      </c>
      <c r="AK78" s="874"/>
      <c r="AL78" s="875"/>
      <c r="AM78" s="876"/>
      <c r="AN78" s="876"/>
      <c r="AO78" s="4"/>
      <c r="AP78" s="877"/>
      <c r="AQ78" s="877"/>
      <c r="AR78" s="877"/>
      <c r="AS78" s="877"/>
      <c r="AT78" s="877"/>
      <c r="AU78" s="877"/>
      <c r="AV78" s="967"/>
      <c r="AW78" s="967"/>
      <c r="AX78" s="967"/>
      <c r="AY78" s="967"/>
      <c r="AZ78" s="967"/>
      <c r="BA78" s="967"/>
      <c r="BB78" s="967"/>
      <c r="BC78" s="967"/>
      <c r="BD78" s="967"/>
      <c r="BE78" s="967"/>
      <c r="BF78" s="967"/>
      <c r="BG78" s="967"/>
      <c r="BH78" s="967"/>
      <c r="BI78" s="967"/>
      <c r="BJ78" s="967"/>
      <c r="BK78" s="967"/>
      <c r="BL78" s="967"/>
      <c r="BM78" s="967"/>
      <c r="BN78" s="967"/>
      <c r="BO78" s="967"/>
      <c r="BP78" s="967"/>
      <c r="BQ78" s="967"/>
      <c r="BR78" s="967"/>
      <c r="BS78" s="967"/>
      <c r="BT78" s="967"/>
      <c r="BU78" s="967"/>
      <c r="BV78" s="967"/>
      <c r="BW78" s="967"/>
      <c r="BX78" s="967"/>
      <c r="BY78" s="967"/>
      <c r="BZ78" s="967"/>
      <c r="CA78" s="967"/>
      <c r="CB78" s="967"/>
      <c r="CC78" s="967"/>
      <c r="CD78" s="967"/>
      <c r="CE78" s="967"/>
      <c r="CF78" s="967"/>
      <c r="CG78" s="967"/>
      <c r="CH78" s="967"/>
      <c r="CI78" s="967"/>
      <c r="CJ78" s="967"/>
      <c r="CK78" s="967"/>
      <c r="CL78" s="967"/>
      <c r="CM78" s="967"/>
      <c r="CN78" s="967"/>
      <c r="CO78" s="967"/>
      <c r="CP78" s="967"/>
      <c r="CQ78" s="967"/>
      <c r="CR78" s="967"/>
      <c r="CS78" s="967"/>
      <c r="CT78" s="967"/>
      <c r="CU78" s="967"/>
      <c r="CV78" s="967"/>
      <c r="CW78" s="967"/>
      <c r="CX78" s="967"/>
      <c r="CY78" s="967"/>
      <c r="CZ78" s="967"/>
      <c r="DA78" s="967"/>
      <c r="DB78" s="967"/>
      <c r="DC78" s="967"/>
      <c r="DD78" s="967"/>
      <c r="DE78" s="967"/>
      <c r="DF78" s="967"/>
      <c r="DG78" s="967"/>
      <c r="DH78" s="967"/>
      <c r="DI78" s="967"/>
      <c r="DJ78" s="967"/>
      <c r="DK78" s="967"/>
      <c r="DL78" s="967"/>
      <c r="DM78" s="967"/>
      <c r="DN78" s="967"/>
      <c r="DO78" s="967"/>
      <c r="DP78" s="967"/>
      <c r="DQ78" s="967"/>
      <c r="DR78" s="967"/>
      <c r="DS78" s="967"/>
      <c r="DT78" s="967"/>
      <c r="DU78" s="967"/>
      <c r="DV78" s="967"/>
      <c r="DW78" s="967"/>
      <c r="DX78" s="967"/>
      <c r="DY78" s="967"/>
      <c r="DZ78" s="967"/>
      <c r="EA78" s="967"/>
      <c r="EB78" s="967"/>
      <c r="EC78" s="967"/>
      <c r="ED78" s="967"/>
      <c r="EE78" s="967"/>
      <c r="EF78" s="967"/>
      <c r="EG78" s="967"/>
      <c r="EH78" s="967"/>
      <c r="EI78" s="967"/>
      <c r="EJ78" s="967"/>
      <c r="EK78" s="967"/>
      <c r="EL78" s="967"/>
      <c r="EM78" s="967"/>
      <c r="EN78" s="967"/>
      <c r="EO78" s="967"/>
      <c r="EP78" s="967"/>
      <c r="EQ78" s="967"/>
      <c r="ER78" s="967"/>
      <c r="ES78" s="967"/>
      <c r="ET78" s="967"/>
      <c r="EU78" s="967"/>
      <c r="EV78" s="967"/>
      <c r="EW78" s="967"/>
      <c r="EX78" s="967"/>
      <c r="EY78" s="967"/>
      <c r="EZ78" s="967"/>
      <c r="FA78" s="967"/>
      <c r="FB78" s="967"/>
      <c r="FC78" s="967"/>
      <c r="FD78" s="967"/>
      <c r="FE78" s="967"/>
      <c r="FF78" s="967"/>
      <c r="FG78" s="967"/>
      <c r="FH78" s="967"/>
      <c r="FI78" s="967"/>
      <c r="FJ78" s="967"/>
      <c r="FK78" s="967"/>
      <c r="FL78" s="967"/>
      <c r="FM78" s="967"/>
      <c r="FN78" s="967"/>
      <c r="FO78" s="967"/>
      <c r="FP78" s="967"/>
      <c r="FQ78" s="967"/>
      <c r="FR78" s="967"/>
      <c r="FS78" s="967"/>
      <c r="FT78" s="967"/>
      <c r="FU78" s="967"/>
      <c r="FV78" s="967"/>
      <c r="FW78" s="967"/>
      <c r="FX78" s="967"/>
      <c r="FY78" s="967"/>
      <c r="FZ78" s="967"/>
      <c r="GA78" s="967"/>
      <c r="GB78" s="967"/>
      <c r="GC78" s="967"/>
      <c r="GD78" s="967"/>
      <c r="GE78" s="967"/>
      <c r="GF78" s="967"/>
      <c r="GG78" s="967"/>
      <c r="GH78" s="967"/>
      <c r="GI78" s="967"/>
      <c r="GJ78" s="967"/>
      <c r="GK78" s="967"/>
      <c r="GL78" s="967"/>
      <c r="GM78" s="967"/>
      <c r="GN78" s="967"/>
      <c r="GO78" s="967"/>
      <c r="GP78" s="967"/>
      <c r="GQ78" s="967"/>
      <c r="GR78" s="967"/>
      <c r="GS78" s="967"/>
      <c r="GT78" s="967"/>
      <c r="GU78" s="967"/>
      <c r="GV78" s="967"/>
      <c r="GW78" s="967"/>
      <c r="GX78" s="967"/>
      <c r="GY78" s="967"/>
      <c r="GZ78" s="967"/>
      <c r="HA78" s="967"/>
      <c r="HB78" s="967"/>
      <c r="HC78" s="967"/>
      <c r="HD78" s="967"/>
      <c r="HE78" s="967"/>
      <c r="HF78" s="967"/>
      <c r="HG78" s="967"/>
      <c r="HH78" s="967"/>
      <c r="HI78" s="967"/>
      <c r="HJ78" s="967"/>
      <c r="HK78" s="967"/>
      <c r="HL78" s="967"/>
      <c r="HM78" s="967"/>
      <c r="HN78" s="967"/>
      <c r="HO78" s="967"/>
      <c r="HP78" s="967"/>
      <c r="HQ78" s="967"/>
      <c r="HR78" s="967"/>
      <c r="HS78" s="967"/>
      <c r="HT78" s="967"/>
      <c r="HU78" s="967"/>
      <c r="HV78" s="967"/>
      <c r="HW78" s="967"/>
      <c r="HX78" s="967"/>
      <c r="HY78" s="967"/>
      <c r="HZ78" s="967"/>
      <c r="IA78" s="967"/>
      <c r="IB78" s="967"/>
      <c r="IC78" s="967"/>
      <c r="ID78" s="967"/>
      <c r="IE78" s="967"/>
      <c r="IF78" s="967"/>
      <c r="IG78" s="967"/>
      <c r="IH78" s="967"/>
      <c r="II78" s="967"/>
      <c r="IJ78" s="967"/>
      <c r="IK78" s="967"/>
      <c r="IL78" s="967"/>
      <c r="IM78" s="967"/>
      <c r="IN78" s="967"/>
      <c r="IO78" s="967"/>
      <c r="IP78" s="967"/>
      <c r="IQ78" s="967"/>
      <c r="IR78" s="967"/>
      <c r="IS78" s="967"/>
      <c r="IT78" s="967"/>
      <c r="IU78" s="967"/>
      <c r="IV78" s="967"/>
      <c r="IW78" s="967"/>
      <c r="IX78" s="967"/>
      <c r="IY78" s="967"/>
      <c r="IZ78" s="967"/>
      <c r="JA78" s="967"/>
      <c r="JB78" s="967"/>
      <c r="JC78" s="967"/>
      <c r="JD78" s="967"/>
      <c r="JE78" s="967"/>
      <c r="JF78" s="967"/>
      <c r="JG78" s="967"/>
      <c r="JH78" s="967"/>
      <c r="JI78" s="967"/>
      <c r="JJ78" s="967"/>
      <c r="JK78" s="967"/>
      <c r="JL78" s="967"/>
      <c r="JM78" s="967"/>
      <c r="JN78" s="967"/>
      <c r="JO78" s="967"/>
      <c r="JP78" s="967"/>
      <c r="JQ78" s="967"/>
      <c r="JR78" s="967"/>
      <c r="JS78" s="967"/>
      <c r="JT78" s="967"/>
      <c r="JU78" s="967"/>
      <c r="JV78" s="967"/>
      <c r="JW78" s="967"/>
      <c r="JX78" s="967"/>
      <c r="JY78" s="967"/>
      <c r="JZ78" s="967"/>
      <c r="KA78" s="967"/>
      <c r="KB78" s="967"/>
      <c r="KC78" s="967"/>
      <c r="KD78" s="967"/>
      <c r="KE78" s="967"/>
      <c r="KF78" s="967"/>
      <c r="KG78" s="967"/>
      <c r="KH78" s="967"/>
      <c r="KI78" s="967"/>
      <c r="KJ78" s="967"/>
      <c r="KK78" s="967"/>
      <c r="KL78" s="967"/>
      <c r="KM78" s="967"/>
      <c r="KN78" s="967"/>
      <c r="KO78" s="967"/>
      <c r="KP78" s="967"/>
      <c r="KQ78" s="967"/>
      <c r="KR78" s="967"/>
      <c r="KS78" s="967"/>
      <c r="KT78" s="967"/>
      <c r="KU78" s="967"/>
      <c r="KV78" s="967"/>
      <c r="KW78" s="967"/>
      <c r="KX78" s="967"/>
      <c r="KY78" s="967"/>
      <c r="KZ78" s="967"/>
      <c r="LA78" s="967"/>
      <c r="LB78" s="967"/>
      <c r="LC78" s="967"/>
      <c r="LD78" s="967"/>
      <c r="LE78" s="967"/>
      <c r="LF78" s="967"/>
      <c r="LG78" s="967"/>
      <c r="LH78" s="967"/>
      <c r="LI78" s="967"/>
      <c r="LJ78" s="967"/>
      <c r="LK78" s="967"/>
      <c r="LL78" s="967"/>
      <c r="LM78" s="967"/>
      <c r="LN78" s="967"/>
      <c r="LO78" s="967"/>
      <c r="LP78" s="967"/>
      <c r="LQ78" s="967"/>
      <c r="LR78" s="967"/>
      <c r="LS78" s="967"/>
      <c r="LT78" s="967"/>
      <c r="LU78" s="967"/>
      <c r="LV78" s="967"/>
      <c r="LW78" s="967"/>
      <c r="LX78" s="967"/>
      <c r="LY78" s="967"/>
      <c r="LZ78" s="967"/>
      <c r="MA78" s="967"/>
      <c r="MB78" s="967"/>
      <c r="MC78" s="967"/>
      <c r="MD78" s="967"/>
      <c r="ME78" s="967"/>
      <c r="MF78" s="967"/>
      <c r="MG78" s="967"/>
      <c r="MH78" s="967"/>
      <c r="MI78" s="967"/>
      <c r="MJ78" s="967"/>
      <c r="MK78" s="967"/>
      <c r="ML78" s="967"/>
      <c r="MM78" s="967"/>
      <c r="MN78" s="967"/>
      <c r="MO78" s="967"/>
      <c r="MP78" s="967"/>
      <c r="MQ78" s="967"/>
      <c r="MR78" s="967"/>
      <c r="MS78" s="967"/>
      <c r="MT78" s="967"/>
      <c r="MU78" s="967"/>
      <c r="MV78" s="967"/>
      <c r="MW78" s="967"/>
      <c r="MX78" s="967"/>
      <c r="MY78" s="967"/>
      <c r="MZ78" s="967"/>
      <c r="NA78" s="967"/>
      <c r="NB78" s="967"/>
      <c r="NC78" s="967"/>
      <c r="ND78" s="967"/>
      <c r="NE78" s="967"/>
      <c r="NF78" s="967"/>
      <c r="NG78" s="967"/>
      <c r="NH78" s="967"/>
      <c r="NI78" s="967"/>
      <c r="NJ78" s="967"/>
      <c r="NK78" s="967"/>
      <c r="NL78" s="967"/>
      <c r="NM78" s="967"/>
      <c r="NN78" s="967"/>
      <c r="NO78" s="967"/>
      <c r="NP78" s="967"/>
      <c r="NQ78" s="967"/>
      <c r="NR78" s="967"/>
      <c r="NS78" s="967"/>
      <c r="NT78" s="967"/>
      <c r="NU78" s="967"/>
      <c r="NV78" s="967"/>
      <c r="NW78" s="967"/>
      <c r="NX78" s="967"/>
      <c r="NY78" s="967"/>
      <c r="NZ78" s="967"/>
      <c r="OA78" s="967"/>
      <c r="OB78" s="967"/>
      <c r="OC78" s="967"/>
      <c r="OD78" s="967"/>
      <c r="OE78" s="967"/>
      <c r="OF78" s="967"/>
      <c r="OG78" s="967"/>
      <c r="OH78" s="967"/>
      <c r="OI78" s="967"/>
      <c r="OJ78" s="967"/>
      <c r="OK78" s="967"/>
      <c r="OL78" s="967"/>
      <c r="OM78" s="967"/>
      <c r="ON78" s="967"/>
      <c r="OO78" s="967"/>
      <c r="OP78" s="967"/>
      <c r="OQ78" s="967"/>
      <c r="OR78" s="967"/>
      <c r="OS78" s="967"/>
      <c r="OT78" s="967"/>
      <c r="OU78" s="967"/>
      <c r="OV78" s="967"/>
      <c r="OW78" s="967"/>
      <c r="OX78" s="967"/>
      <c r="OY78" s="967"/>
      <c r="OZ78" s="967"/>
      <c r="PA78" s="967"/>
      <c r="PB78" s="967"/>
      <c r="PC78" s="967"/>
      <c r="PD78" s="967"/>
      <c r="PE78" s="967"/>
      <c r="PF78" s="967"/>
      <c r="PG78" s="967"/>
      <c r="PH78" s="967"/>
      <c r="PI78" s="967"/>
      <c r="PJ78" s="967"/>
      <c r="PK78" s="967"/>
      <c r="PL78" s="967"/>
      <c r="PM78" s="967"/>
      <c r="PN78" s="967"/>
      <c r="PO78" s="967"/>
      <c r="PP78" s="967"/>
      <c r="PQ78" s="967"/>
      <c r="PR78" s="967"/>
      <c r="PS78" s="967"/>
      <c r="PT78" s="967"/>
      <c r="PU78" s="967"/>
      <c r="PV78" s="967"/>
      <c r="PW78" s="967"/>
      <c r="PX78" s="967"/>
      <c r="PY78" s="967"/>
      <c r="PZ78" s="967"/>
      <c r="QA78" s="967"/>
      <c r="QB78" s="967"/>
      <c r="QC78" s="967"/>
      <c r="QD78" s="967"/>
      <c r="QE78" s="967"/>
      <c r="QF78" s="967"/>
      <c r="QG78" s="967"/>
      <c r="QH78" s="967"/>
      <c r="QI78" s="967"/>
      <c r="QJ78" s="967"/>
      <c r="QK78" s="967"/>
      <c r="QL78" s="967"/>
      <c r="QM78" s="967"/>
      <c r="QN78" s="967"/>
      <c r="QO78" s="967"/>
      <c r="QP78" s="967"/>
      <c r="QQ78" s="967"/>
      <c r="QR78" s="967"/>
      <c r="QS78" s="967"/>
      <c r="QT78" s="967"/>
      <c r="QU78" s="967"/>
      <c r="QV78" s="967"/>
      <c r="QW78" s="967"/>
      <c r="QX78" s="967"/>
      <c r="QY78" s="967"/>
      <c r="QZ78" s="967"/>
      <c r="RA78" s="967"/>
      <c r="RB78" s="967"/>
      <c r="RC78" s="967"/>
      <c r="RD78" s="967"/>
      <c r="RE78" s="967"/>
      <c r="RF78" s="967"/>
      <c r="RG78" s="967"/>
      <c r="RH78" s="967"/>
      <c r="RI78" s="967"/>
      <c r="RJ78" s="967"/>
      <c r="RK78" s="967"/>
      <c r="RL78" s="967"/>
      <c r="RM78" s="967"/>
      <c r="RN78" s="967"/>
      <c r="RO78" s="967"/>
      <c r="RP78" s="967"/>
      <c r="RQ78" s="967"/>
      <c r="RR78" s="967"/>
      <c r="RS78" s="967"/>
      <c r="RT78" s="967"/>
      <c r="RU78" s="967"/>
      <c r="RV78" s="967"/>
      <c r="RW78" s="967"/>
      <c r="RX78" s="967"/>
      <c r="RY78" s="967"/>
      <c r="RZ78" s="967"/>
      <c r="SA78" s="967"/>
      <c r="SB78" s="967"/>
      <c r="SC78" s="967"/>
      <c r="SD78" s="967"/>
      <c r="SE78" s="967"/>
      <c r="SF78" s="967"/>
      <c r="SG78" s="967"/>
      <c r="SH78" s="967"/>
      <c r="SI78" s="967"/>
      <c r="SJ78" s="967"/>
      <c r="SK78" s="967"/>
      <c r="SL78" s="967"/>
      <c r="SM78" s="967"/>
      <c r="SN78" s="967"/>
      <c r="SO78" s="967"/>
      <c r="SP78" s="967"/>
      <c r="SQ78" s="967"/>
      <c r="SR78" s="967"/>
      <c r="SS78" s="967"/>
      <c r="ST78" s="967"/>
      <c r="SU78" s="967"/>
      <c r="SV78" s="967"/>
      <c r="SW78" s="967"/>
      <c r="SX78" s="967"/>
      <c r="SY78" s="967"/>
      <c r="SZ78" s="967"/>
      <c r="TA78" s="967"/>
      <c r="TB78" s="967"/>
      <c r="TC78" s="967"/>
      <c r="TD78" s="967"/>
      <c r="TE78" s="967"/>
      <c r="TF78" s="967"/>
      <c r="TG78" s="967"/>
      <c r="TH78" s="967"/>
      <c r="TI78" s="967"/>
      <c r="TJ78" s="967"/>
      <c r="TK78" s="967"/>
      <c r="TL78" s="967"/>
      <c r="TM78" s="967"/>
      <c r="TN78" s="967"/>
      <c r="TO78" s="967"/>
      <c r="TP78" s="967"/>
      <c r="TQ78" s="967"/>
      <c r="TR78" s="967"/>
      <c r="TS78" s="967"/>
      <c r="TT78" s="967"/>
      <c r="TU78" s="967"/>
      <c r="TV78" s="967"/>
      <c r="TW78" s="967"/>
      <c r="TX78" s="967"/>
      <c r="TY78" s="967"/>
      <c r="TZ78" s="967"/>
      <c r="UA78" s="967"/>
      <c r="UB78" s="967"/>
      <c r="UC78" s="967"/>
      <c r="UD78" s="967"/>
      <c r="UE78" s="967"/>
      <c r="UF78" s="967"/>
      <c r="UG78" s="967"/>
      <c r="UH78" s="967"/>
      <c r="UI78" s="967"/>
      <c r="UJ78" s="967"/>
      <c r="UK78" s="967"/>
      <c r="UL78" s="967"/>
      <c r="UM78" s="967"/>
      <c r="UN78" s="967"/>
      <c r="UO78" s="967"/>
      <c r="UP78" s="967"/>
      <c r="UQ78" s="967"/>
      <c r="UR78" s="967"/>
      <c r="US78" s="967"/>
      <c r="UT78" s="967"/>
      <c r="UU78" s="967"/>
      <c r="UV78" s="967"/>
      <c r="UW78" s="967"/>
      <c r="UX78" s="967"/>
      <c r="UY78" s="967"/>
      <c r="UZ78" s="967"/>
      <c r="VA78" s="967"/>
      <c r="VB78" s="967"/>
      <c r="VC78" s="967"/>
      <c r="VD78" s="967"/>
      <c r="VE78" s="967"/>
      <c r="VF78" s="967"/>
      <c r="VG78" s="967"/>
      <c r="VH78" s="967"/>
      <c r="VI78" s="967"/>
      <c r="VJ78" s="967"/>
      <c r="VK78" s="967"/>
      <c r="VL78" s="967"/>
      <c r="VM78" s="967"/>
      <c r="VN78" s="967"/>
      <c r="VO78" s="967"/>
      <c r="VP78" s="967"/>
      <c r="VQ78" s="967"/>
      <c r="VR78" s="967"/>
      <c r="VS78" s="967"/>
      <c r="VT78" s="967"/>
      <c r="VU78" s="967"/>
      <c r="VV78" s="967"/>
      <c r="VW78" s="967"/>
      <c r="VX78" s="967"/>
      <c r="VY78" s="967"/>
      <c r="VZ78" s="967"/>
      <c r="WA78" s="967"/>
      <c r="WB78" s="967"/>
      <c r="WC78" s="967"/>
      <c r="WD78" s="967"/>
      <c r="WE78" s="967"/>
      <c r="WF78" s="967"/>
      <c r="WG78" s="967"/>
      <c r="WH78" s="967"/>
      <c r="WI78" s="967"/>
      <c r="WJ78" s="967"/>
      <c r="WK78" s="967"/>
      <c r="WL78" s="967"/>
      <c r="WM78" s="967"/>
      <c r="WN78" s="967"/>
      <c r="WO78" s="967"/>
      <c r="WP78" s="967"/>
      <c r="WQ78" s="967"/>
      <c r="WR78" s="967"/>
      <c r="WS78" s="967"/>
      <c r="WT78" s="967"/>
      <c r="WU78" s="967"/>
      <c r="WV78" s="967"/>
      <c r="WW78" s="967"/>
      <c r="WX78" s="967"/>
      <c r="WY78" s="967"/>
      <c r="WZ78" s="967"/>
      <c r="XA78" s="967"/>
      <c r="XB78" s="967"/>
      <c r="XC78" s="967"/>
      <c r="XD78" s="967"/>
      <c r="XE78" s="967"/>
      <c r="XF78" s="967"/>
      <c r="XG78" s="967"/>
      <c r="XH78" s="967"/>
      <c r="XI78" s="967"/>
      <c r="XJ78" s="967"/>
      <c r="XK78" s="967"/>
      <c r="XL78" s="967"/>
      <c r="XM78" s="967"/>
      <c r="XN78" s="967"/>
      <c r="XO78" s="967"/>
      <c r="XP78" s="967"/>
      <c r="XQ78" s="967"/>
      <c r="XR78" s="967"/>
      <c r="XS78" s="967"/>
      <c r="XT78" s="967"/>
      <c r="XU78" s="967"/>
      <c r="XV78" s="967"/>
      <c r="XW78" s="967"/>
      <c r="XX78" s="967"/>
      <c r="XY78" s="967"/>
      <c r="XZ78" s="967"/>
      <c r="YA78" s="967"/>
      <c r="YB78" s="967"/>
      <c r="YC78" s="967"/>
      <c r="YD78" s="967"/>
      <c r="YE78" s="967"/>
      <c r="YF78" s="967"/>
      <c r="YG78" s="967"/>
      <c r="YH78" s="967"/>
      <c r="YI78" s="967"/>
      <c r="YJ78" s="967"/>
      <c r="YK78" s="967"/>
      <c r="YL78" s="967"/>
      <c r="YM78" s="967"/>
      <c r="YN78" s="967"/>
      <c r="YO78" s="967"/>
      <c r="YP78" s="967"/>
      <c r="YQ78" s="967"/>
      <c r="YR78" s="967"/>
      <c r="YS78" s="967"/>
      <c r="YT78" s="967"/>
      <c r="YU78" s="967"/>
      <c r="YV78" s="967"/>
      <c r="YW78" s="967"/>
      <c r="YX78" s="967"/>
      <c r="YY78" s="967"/>
      <c r="YZ78" s="967"/>
      <c r="ZA78" s="967"/>
      <c r="ZB78" s="967"/>
      <c r="ZC78" s="967"/>
      <c r="ZD78" s="967"/>
      <c r="ZE78" s="967"/>
      <c r="ZF78" s="967"/>
      <c r="ZG78" s="967"/>
      <c r="ZH78" s="967"/>
      <c r="ZI78" s="967"/>
      <c r="ZJ78" s="967"/>
      <c r="ZK78" s="967"/>
      <c r="ZL78" s="967"/>
      <c r="ZM78" s="967"/>
      <c r="ZN78" s="967"/>
      <c r="ZO78" s="967"/>
      <c r="ZP78" s="967"/>
      <c r="ZQ78" s="967"/>
      <c r="ZR78" s="967"/>
      <c r="ZS78" s="967"/>
      <c r="ZT78" s="967"/>
      <c r="ZU78" s="967"/>
      <c r="ZV78" s="967"/>
      <c r="ZW78" s="967"/>
      <c r="ZX78" s="967"/>
      <c r="ZY78" s="967"/>
      <c r="ZZ78" s="967"/>
      <c r="AAA78" s="967"/>
      <c r="AAB78" s="967"/>
      <c r="AAC78" s="967"/>
      <c r="AAD78" s="967"/>
      <c r="AAE78" s="967"/>
      <c r="AAF78" s="967"/>
      <c r="AAG78" s="967"/>
      <c r="AAH78" s="967"/>
      <c r="AAI78" s="967"/>
      <c r="AAJ78" s="967"/>
      <c r="AAK78" s="967"/>
      <c r="AAL78" s="967"/>
      <c r="AAM78" s="967"/>
      <c r="AAN78" s="967"/>
      <c r="AAO78" s="967"/>
      <c r="AAP78" s="967"/>
      <c r="AAQ78" s="967"/>
      <c r="AAR78" s="967"/>
      <c r="AAS78" s="967"/>
      <c r="AAT78" s="967"/>
      <c r="AAU78" s="967"/>
      <c r="AAV78" s="967"/>
      <c r="AAW78" s="967"/>
      <c r="AAX78" s="967"/>
      <c r="AAY78" s="967"/>
      <c r="AAZ78" s="967"/>
      <c r="ABA78" s="967"/>
      <c r="ABB78" s="967"/>
      <c r="ABC78" s="967"/>
      <c r="ABD78" s="967"/>
      <c r="ABE78" s="967"/>
      <c r="ABF78" s="967"/>
      <c r="ABG78" s="967"/>
      <c r="ABH78" s="967"/>
      <c r="ABI78" s="967"/>
      <c r="ABJ78" s="967"/>
      <c r="ABK78" s="967"/>
      <c r="ABL78" s="967"/>
      <c r="ABM78" s="967"/>
      <c r="ABN78" s="967"/>
      <c r="ABO78" s="967"/>
      <c r="ABP78" s="967"/>
      <c r="ABQ78" s="967"/>
      <c r="ABR78" s="967"/>
      <c r="ABS78" s="967"/>
      <c r="ABT78" s="967"/>
      <c r="ABU78" s="967"/>
      <c r="ABV78" s="967"/>
      <c r="ABW78" s="967"/>
      <c r="ABX78" s="967"/>
      <c r="ABY78" s="967"/>
      <c r="ABZ78" s="967"/>
      <c r="ACA78" s="967"/>
      <c r="ACB78" s="967"/>
      <c r="ACC78" s="967"/>
      <c r="ACD78" s="967"/>
      <c r="ACE78" s="967"/>
      <c r="ACF78" s="967"/>
      <c r="ACG78" s="967"/>
      <c r="ACH78" s="967"/>
      <c r="ACI78" s="967"/>
      <c r="ACJ78" s="967"/>
      <c r="ACK78" s="967"/>
      <c r="ACL78" s="967"/>
      <c r="ACM78" s="967"/>
      <c r="ACN78" s="967"/>
      <c r="ACO78" s="967"/>
      <c r="ACP78" s="967"/>
      <c r="ACQ78" s="967"/>
      <c r="ACR78" s="967"/>
      <c r="ACS78" s="967"/>
      <c r="ACT78" s="967"/>
      <c r="ACU78" s="967"/>
      <c r="ACV78" s="967"/>
      <c r="ACW78" s="967"/>
      <c r="ACX78" s="967"/>
      <c r="ACY78" s="967"/>
      <c r="ACZ78" s="967"/>
      <c r="ADA78" s="967"/>
      <c r="ADB78" s="967"/>
      <c r="ADC78" s="967"/>
      <c r="ADD78" s="967"/>
      <c r="ADE78" s="967"/>
      <c r="ADF78" s="967"/>
      <c r="ADG78" s="967"/>
      <c r="ADH78" s="967"/>
      <c r="ADI78" s="967"/>
      <c r="ADJ78" s="967"/>
      <c r="ADK78" s="967"/>
      <c r="ADL78" s="967"/>
      <c r="ADM78" s="967"/>
      <c r="ADN78" s="967"/>
      <c r="ADO78" s="967"/>
      <c r="ADP78" s="967"/>
      <c r="ADQ78" s="967"/>
      <c r="ADR78" s="967"/>
      <c r="ADS78" s="967"/>
      <c r="ADT78" s="967"/>
      <c r="ADU78" s="967"/>
      <c r="ADV78" s="967"/>
      <c r="ADW78" s="967"/>
      <c r="ADX78" s="967"/>
      <c r="ADY78" s="967"/>
      <c r="ADZ78" s="967"/>
      <c r="AEA78" s="967"/>
      <c r="AEB78" s="967"/>
      <c r="AEC78" s="967"/>
      <c r="AED78" s="967"/>
      <c r="AEE78" s="967"/>
      <c r="AEF78" s="967"/>
      <c r="AEG78" s="967"/>
      <c r="AEH78" s="967"/>
      <c r="AEI78" s="967"/>
      <c r="AEJ78" s="967"/>
      <c r="AEK78" s="967"/>
      <c r="AEL78" s="967"/>
      <c r="AEM78" s="967"/>
      <c r="AEN78" s="967"/>
      <c r="AEO78" s="967"/>
      <c r="AEP78" s="967"/>
      <c r="AEQ78" s="967"/>
      <c r="AER78" s="967"/>
      <c r="AES78" s="967"/>
      <c r="AET78" s="967"/>
      <c r="AEU78" s="967"/>
      <c r="AEV78" s="967"/>
      <c r="AEW78" s="967"/>
      <c r="AEX78" s="967"/>
      <c r="AEY78" s="967"/>
      <c r="AEZ78" s="967"/>
      <c r="AFA78" s="967"/>
      <c r="AFB78" s="967"/>
      <c r="AFC78" s="967"/>
      <c r="AFD78" s="967"/>
      <c r="AFE78" s="967"/>
      <c r="AFF78" s="967"/>
      <c r="AFG78" s="967"/>
      <c r="AFH78" s="967"/>
      <c r="AFI78" s="967"/>
      <c r="AFJ78" s="967"/>
      <c r="AFK78" s="967"/>
      <c r="AFL78" s="967"/>
      <c r="AFM78" s="967"/>
      <c r="AFN78" s="967"/>
      <c r="AFO78" s="967"/>
      <c r="AFP78" s="967"/>
      <c r="AFQ78" s="967"/>
      <c r="AFR78" s="967"/>
      <c r="AFS78" s="967"/>
      <c r="AFT78" s="967"/>
      <c r="AFU78" s="967"/>
      <c r="AFV78" s="967"/>
      <c r="AFW78" s="967"/>
      <c r="AFX78" s="967"/>
      <c r="AFY78" s="967"/>
      <c r="AFZ78" s="967"/>
      <c r="AGA78" s="967"/>
      <c r="AGB78" s="967"/>
      <c r="AGC78" s="967"/>
      <c r="AGD78" s="967"/>
      <c r="AGE78" s="967"/>
      <c r="AGF78" s="967"/>
      <c r="AGG78" s="967"/>
      <c r="AGH78" s="967"/>
      <c r="AGI78" s="967"/>
      <c r="AGJ78" s="967"/>
      <c r="AGK78" s="967"/>
      <c r="AGL78" s="967"/>
      <c r="AGM78" s="967"/>
      <c r="AGN78" s="967"/>
      <c r="AGO78" s="967"/>
      <c r="AGP78" s="967"/>
      <c r="AGQ78" s="967"/>
      <c r="AGR78" s="967"/>
      <c r="AGS78" s="967"/>
      <c r="AGT78" s="967"/>
      <c r="AGU78" s="967"/>
      <c r="AGV78" s="967"/>
      <c r="AGW78" s="967"/>
      <c r="AGX78" s="967"/>
      <c r="AGY78" s="967"/>
      <c r="AGZ78" s="967"/>
      <c r="AHA78" s="967"/>
      <c r="AHB78" s="967"/>
      <c r="AHC78" s="967"/>
      <c r="AHD78" s="967"/>
      <c r="AHE78" s="967"/>
      <c r="AHF78" s="967"/>
      <c r="AHG78" s="967"/>
      <c r="AHH78" s="967"/>
      <c r="AHI78" s="967"/>
      <c r="AHJ78" s="967"/>
      <c r="AHK78" s="967"/>
      <c r="AHL78" s="967"/>
      <c r="AHM78" s="967"/>
      <c r="AHN78" s="967"/>
      <c r="AHO78" s="967"/>
      <c r="AHP78" s="967"/>
      <c r="AHQ78" s="967"/>
      <c r="AHR78" s="967"/>
      <c r="AHS78" s="967"/>
      <c r="AHT78" s="967"/>
      <c r="AHU78" s="967"/>
      <c r="AHV78" s="967"/>
      <c r="AHW78" s="967"/>
      <c r="AHX78" s="967"/>
      <c r="AHY78" s="967"/>
      <c r="AHZ78" s="967"/>
      <c r="AIA78" s="967"/>
      <c r="AIB78" s="967"/>
      <c r="AIC78" s="967"/>
      <c r="AID78" s="967"/>
      <c r="AIE78" s="967"/>
      <c r="AIF78" s="967"/>
      <c r="AIG78" s="967"/>
      <c r="AIH78" s="967"/>
      <c r="AII78" s="967"/>
      <c r="AIJ78" s="967"/>
      <c r="AIK78" s="967"/>
      <c r="AIL78" s="967"/>
      <c r="AIM78" s="967"/>
      <c r="AIN78" s="967"/>
      <c r="AIO78" s="967"/>
      <c r="AIP78" s="967"/>
      <c r="AIQ78" s="967"/>
      <c r="AIR78" s="967"/>
      <c r="AIS78" s="967"/>
      <c r="AIT78" s="967"/>
      <c r="AIU78" s="967"/>
      <c r="AIV78" s="967"/>
      <c r="AIW78" s="967"/>
      <c r="AIX78" s="967"/>
      <c r="AIY78" s="967"/>
      <c r="AIZ78" s="967"/>
      <c r="AJA78" s="967"/>
      <c r="AJB78" s="967"/>
      <c r="AJC78" s="967"/>
      <c r="AJD78" s="967"/>
      <c r="AJE78" s="967"/>
      <c r="AJF78" s="967"/>
      <c r="AJG78" s="967"/>
      <c r="AJH78" s="967"/>
      <c r="AJI78" s="967"/>
      <c r="AJJ78" s="967"/>
      <c r="AJK78" s="967"/>
      <c r="AJL78" s="967"/>
      <c r="AJM78" s="967"/>
      <c r="AJN78" s="967"/>
      <c r="AJO78" s="967"/>
      <c r="AJP78" s="967"/>
      <c r="AJQ78" s="967"/>
      <c r="AJR78" s="967"/>
      <c r="AJS78" s="967"/>
      <c r="AJT78" s="967"/>
      <c r="AJU78" s="967"/>
      <c r="AJV78" s="967"/>
      <c r="AJW78" s="967"/>
      <c r="AJX78" s="967"/>
      <c r="AJY78" s="967"/>
      <c r="AJZ78" s="967"/>
      <c r="AKA78" s="967"/>
      <c r="AKB78" s="967"/>
      <c r="AKC78" s="967"/>
      <c r="AKD78" s="967"/>
      <c r="AKE78" s="967"/>
      <c r="AKF78" s="967"/>
      <c r="AKG78" s="967"/>
      <c r="AKH78" s="967"/>
      <c r="AKI78" s="967"/>
      <c r="AKJ78" s="967"/>
      <c r="AKK78" s="967"/>
      <c r="AKL78" s="967"/>
      <c r="AKM78" s="967"/>
      <c r="AKN78" s="967"/>
      <c r="AKO78" s="967"/>
      <c r="AKP78" s="967"/>
      <c r="AKQ78" s="967"/>
      <c r="AKR78" s="967"/>
      <c r="AKS78" s="967"/>
      <c r="AKT78" s="967"/>
      <c r="AKU78" s="967"/>
      <c r="AKV78" s="967"/>
      <c r="AKW78" s="967"/>
      <c r="AKX78" s="967"/>
      <c r="AKY78" s="967"/>
      <c r="AKZ78" s="967"/>
      <c r="ALA78" s="967"/>
      <c r="ALB78" s="967"/>
      <c r="ALC78" s="967"/>
      <c r="ALD78" s="967"/>
      <c r="ALE78" s="967"/>
      <c r="ALF78" s="967"/>
      <c r="ALG78" s="967"/>
      <c r="ALH78" s="967"/>
      <c r="ALI78" s="967"/>
      <c r="ALJ78" s="967"/>
      <c r="ALK78" s="967"/>
      <c r="ALL78" s="967"/>
      <c r="ALM78" s="967"/>
      <c r="ALN78" s="967"/>
      <c r="ALO78" s="967"/>
      <c r="ALP78" s="967"/>
      <c r="ALQ78" s="967"/>
      <c r="ALR78" s="967"/>
      <c r="ALS78" s="967"/>
      <c r="ALT78" s="967"/>
      <c r="ALU78" s="967"/>
      <c r="ALV78" s="967"/>
      <c r="ALW78" s="967"/>
      <c r="ALX78" s="967"/>
      <c r="ALY78" s="967"/>
      <c r="ALZ78" s="967"/>
      <c r="AMA78" s="967"/>
      <c r="AMB78" s="967"/>
      <c r="AMC78" s="967"/>
      <c r="AMD78" s="967"/>
      <c r="AME78" s="967"/>
      <c r="AMF78" s="967"/>
      <c r="AMG78" s="967"/>
      <c r="AMH78" s="967"/>
      <c r="AMI78" s="967"/>
      <c r="AMJ78" s="967"/>
      <c r="AMK78" s="967"/>
      <c r="AML78" s="967"/>
      <c r="AMM78" s="967"/>
      <c r="AMN78" s="967"/>
      <c r="AMO78" s="967"/>
      <c r="AMP78" s="967"/>
      <c r="AMQ78" s="967"/>
      <c r="AMR78" s="967"/>
      <c r="AMS78" s="967"/>
      <c r="AMT78" s="967"/>
      <c r="AMU78" s="967"/>
      <c r="AMV78" s="967"/>
      <c r="AMW78" s="967"/>
      <c r="AMX78" s="967"/>
      <c r="AMY78" s="967"/>
      <c r="AMZ78" s="967"/>
      <c r="ANA78" s="967"/>
      <c r="ANB78" s="967"/>
      <c r="ANC78" s="967"/>
      <c r="AND78" s="967"/>
      <c r="ANE78" s="967"/>
      <c r="ANF78" s="967"/>
      <c r="ANG78" s="967"/>
      <c r="ANH78" s="967"/>
      <c r="ANI78" s="967"/>
      <c r="ANJ78" s="967"/>
      <c r="ANK78" s="967"/>
      <c r="ANL78" s="967"/>
      <c r="ANM78" s="967"/>
      <c r="ANN78" s="967"/>
      <c r="ANO78" s="967"/>
      <c r="ANP78" s="967"/>
      <c r="ANQ78" s="967"/>
      <c r="ANR78" s="967"/>
      <c r="ANS78" s="967"/>
      <c r="ANT78" s="967"/>
      <c r="ANU78" s="967"/>
      <c r="ANV78" s="967"/>
      <c r="ANW78" s="967"/>
      <c r="ANX78" s="967"/>
      <c r="ANY78" s="967"/>
      <c r="ANZ78" s="967"/>
      <c r="AOA78" s="967"/>
      <c r="AOB78" s="967"/>
      <c r="AOC78" s="967"/>
      <c r="AOD78" s="967"/>
      <c r="AOE78" s="967"/>
      <c r="AOF78" s="967"/>
      <c r="AOG78" s="967"/>
      <c r="AOH78" s="967"/>
      <c r="AOI78" s="967"/>
      <c r="AOJ78" s="967"/>
      <c r="AOK78" s="967"/>
      <c r="AOL78" s="967"/>
      <c r="AOM78" s="967"/>
      <c r="AON78" s="967"/>
      <c r="AOO78" s="967"/>
      <c r="AOP78" s="967"/>
      <c r="AOQ78" s="967"/>
      <c r="AOR78" s="967"/>
      <c r="AOS78" s="967"/>
      <c r="AOT78" s="967"/>
      <c r="AOU78" s="967"/>
      <c r="AOV78" s="967"/>
      <c r="AOW78" s="967"/>
      <c r="AOX78" s="967"/>
      <c r="AOY78" s="967"/>
      <c r="AOZ78" s="967"/>
      <c r="APA78" s="967"/>
      <c r="APB78" s="967"/>
      <c r="APC78" s="967"/>
      <c r="APD78" s="967"/>
      <c r="APE78" s="967"/>
      <c r="APF78" s="967"/>
      <c r="APG78" s="967"/>
      <c r="APH78" s="967"/>
      <c r="API78" s="967"/>
      <c r="APJ78" s="967"/>
      <c r="APK78" s="967"/>
      <c r="APL78" s="967"/>
      <c r="APM78" s="967"/>
      <c r="APN78" s="967"/>
      <c r="APO78" s="967"/>
      <c r="APP78" s="967"/>
      <c r="APQ78" s="967"/>
      <c r="APR78" s="967"/>
      <c r="APS78" s="967"/>
      <c r="APT78" s="967"/>
      <c r="APU78" s="967"/>
      <c r="APV78" s="967"/>
      <c r="APW78" s="967"/>
      <c r="APX78" s="967"/>
      <c r="APY78" s="967"/>
      <c r="APZ78" s="967"/>
      <c r="AQA78" s="967"/>
      <c r="AQB78" s="967"/>
      <c r="AQC78" s="967"/>
      <c r="AQD78" s="967"/>
      <c r="AQE78" s="967"/>
      <c r="AQF78" s="967"/>
      <c r="AQG78" s="967"/>
      <c r="AQH78" s="967"/>
      <c r="AQI78" s="967"/>
      <c r="AQJ78" s="967"/>
      <c r="AQK78" s="967"/>
      <c r="AQL78" s="967"/>
      <c r="AQM78" s="967"/>
      <c r="AQN78" s="967"/>
      <c r="AQO78" s="967"/>
      <c r="AQP78" s="967"/>
      <c r="AQQ78" s="967"/>
      <c r="AQR78" s="967"/>
      <c r="AQS78" s="967"/>
      <c r="AQT78" s="967"/>
      <c r="AQU78" s="967"/>
      <c r="AQV78" s="967"/>
      <c r="AQW78" s="967"/>
      <c r="AQX78" s="967"/>
      <c r="AQY78" s="967"/>
      <c r="AQZ78" s="967"/>
      <c r="ARA78" s="967"/>
      <c r="ARB78" s="967"/>
      <c r="ARC78" s="967"/>
      <c r="ARD78" s="967"/>
      <c r="ARE78" s="967"/>
      <c r="ARF78" s="967"/>
      <c r="ARG78" s="967"/>
      <c r="ARH78" s="967"/>
      <c r="ARI78" s="967"/>
      <c r="ARJ78" s="967"/>
      <c r="ARK78" s="967"/>
      <c r="ARL78" s="967"/>
      <c r="ARM78" s="967"/>
      <c r="ARN78" s="967"/>
      <c r="ARO78" s="967"/>
      <c r="ARP78" s="967"/>
      <c r="ARQ78" s="967"/>
      <c r="ARR78" s="967"/>
      <c r="ARS78" s="967"/>
      <c r="ART78" s="967"/>
      <c r="ARU78" s="967"/>
      <c r="ARV78" s="967"/>
      <c r="ARW78" s="967"/>
      <c r="ARX78" s="967"/>
      <c r="ARY78" s="967"/>
      <c r="ARZ78" s="967"/>
      <c r="ASA78" s="967"/>
      <c r="ASB78" s="967"/>
      <c r="ASC78" s="967"/>
      <c r="ASD78" s="967"/>
      <c r="ASE78" s="967"/>
      <c r="ASF78" s="967"/>
      <c r="ASG78" s="967"/>
      <c r="ASH78" s="967"/>
      <c r="ASI78" s="967"/>
      <c r="ASJ78" s="967"/>
      <c r="ASK78" s="967"/>
      <c r="ASL78" s="967"/>
      <c r="ASM78" s="967"/>
      <c r="ASN78" s="967"/>
      <c r="ASO78" s="967"/>
      <c r="ASP78" s="967"/>
      <c r="ASQ78" s="967"/>
      <c r="ASR78" s="967"/>
      <c r="ASS78" s="967"/>
      <c r="AST78" s="967"/>
      <c r="ASU78" s="967"/>
      <c r="ASV78" s="967"/>
      <c r="ASW78" s="967"/>
      <c r="ASX78" s="967"/>
      <c r="ASY78" s="967"/>
      <c r="ASZ78" s="967"/>
      <c r="ATA78" s="967"/>
      <c r="ATB78" s="967"/>
      <c r="ATC78" s="967"/>
      <c r="ATD78" s="967"/>
      <c r="ATE78" s="967"/>
      <c r="ATF78" s="967"/>
      <c r="ATG78" s="967"/>
      <c r="ATH78" s="967"/>
      <c r="ATI78" s="967"/>
      <c r="ATJ78" s="967"/>
      <c r="ATK78" s="967"/>
      <c r="ATL78" s="967"/>
      <c r="ATM78" s="967"/>
      <c r="ATN78" s="967"/>
      <c r="ATO78" s="967"/>
      <c r="ATP78" s="967"/>
      <c r="ATQ78" s="967"/>
      <c r="ATR78" s="967"/>
      <c r="ATS78" s="967"/>
      <c r="ATT78" s="967"/>
      <c r="ATU78" s="967"/>
      <c r="ATV78" s="967"/>
      <c r="ATW78" s="967"/>
      <c r="ATX78" s="967"/>
      <c r="ATY78" s="967"/>
      <c r="ATZ78" s="967"/>
      <c r="AUA78" s="967"/>
      <c r="AUB78" s="967"/>
      <c r="AUC78" s="967"/>
      <c r="AUD78" s="967"/>
      <c r="AUE78" s="967"/>
      <c r="AUF78" s="967"/>
      <c r="AUG78" s="967"/>
      <c r="AUH78" s="967"/>
      <c r="AUI78" s="967"/>
      <c r="AUJ78" s="967"/>
      <c r="AUK78" s="967"/>
      <c r="AUL78" s="967"/>
      <c r="AUM78" s="967"/>
      <c r="AUN78" s="967"/>
      <c r="AUO78" s="967"/>
      <c r="AUP78" s="967"/>
      <c r="AUQ78" s="967"/>
      <c r="AUR78" s="967"/>
      <c r="AUS78" s="967"/>
      <c r="AUT78" s="967"/>
      <c r="AUU78" s="967"/>
      <c r="AUV78" s="967"/>
      <c r="AUW78" s="967"/>
      <c r="AUX78" s="967"/>
      <c r="AUY78" s="967"/>
      <c r="AUZ78" s="967"/>
      <c r="AVA78" s="967"/>
      <c r="AVB78" s="967"/>
      <c r="AVC78" s="967"/>
      <c r="AVD78" s="967"/>
      <c r="AVE78" s="967"/>
      <c r="AVF78" s="967"/>
      <c r="AVG78" s="967"/>
      <c r="AVH78" s="967"/>
      <c r="AVI78" s="967"/>
      <c r="AVJ78" s="967"/>
      <c r="AVK78" s="967"/>
      <c r="AVL78" s="967"/>
      <c r="AVM78" s="967"/>
      <c r="AVN78" s="967"/>
      <c r="AVO78" s="967"/>
      <c r="AVP78" s="967"/>
      <c r="AVQ78" s="967"/>
      <c r="AVR78" s="967"/>
      <c r="AVS78" s="967"/>
      <c r="AVT78" s="967"/>
      <c r="AVU78" s="967"/>
      <c r="AVV78" s="967"/>
      <c r="AVW78" s="967"/>
      <c r="AVX78" s="967"/>
      <c r="AVY78" s="967"/>
      <c r="AVZ78" s="967"/>
      <c r="AWA78" s="967"/>
      <c r="AWB78" s="967"/>
      <c r="AWC78" s="967"/>
      <c r="AWD78" s="967"/>
      <c r="AWE78" s="967"/>
      <c r="AWF78" s="967"/>
      <c r="AWG78" s="967"/>
      <c r="AWH78" s="967"/>
      <c r="AWI78" s="967"/>
      <c r="AWJ78" s="967"/>
      <c r="AWK78" s="967"/>
      <c r="AWL78" s="967"/>
      <c r="AWM78" s="967"/>
      <c r="AWN78" s="967"/>
      <c r="AWO78" s="967"/>
      <c r="AWP78" s="967"/>
      <c r="AWQ78" s="967"/>
      <c r="AWR78" s="967"/>
      <c r="AWS78" s="967"/>
      <c r="AWT78" s="967"/>
      <c r="AWU78" s="967"/>
      <c r="AWV78" s="967"/>
      <c r="AWW78" s="967"/>
      <c r="AWX78" s="967"/>
      <c r="AWY78" s="967"/>
      <c r="AWZ78" s="967"/>
      <c r="AXA78" s="967"/>
      <c r="AXB78" s="967"/>
      <c r="AXC78" s="967"/>
      <c r="AXD78" s="967"/>
      <c r="AXE78" s="967"/>
      <c r="AXF78" s="967"/>
      <c r="AXG78" s="967"/>
      <c r="AXH78" s="967"/>
      <c r="AXI78" s="967"/>
      <c r="AXJ78" s="967"/>
      <c r="AXK78" s="967"/>
      <c r="AXL78" s="967"/>
      <c r="AXM78" s="967"/>
      <c r="AXN78" s="967"/>
      <c r="AXO78" s="967"/>
      <c r="AXP78" s="967"/>
      <c r="AXQ78" s="967"/>
      <c r="AXR78" s="967"/>
      <c r="AXS78" s="967"/>
      <c r="AXT78" s="967"/>
      <c r="AXU78" s="967"/>
      <c r="AXV78" s="967"/>
      <c r="AXW78" s="967"/>
      <c r="AXX78" s="967"/>
      <c r="AXY78" s="967"/>
      <c r="AXZ78" s="967"/>
      <c r="AYA78" s="967"/>
      <c r="AYB78" s="967"/>
      <c r="AYC78" s="967"/>
      <c r="AYD78" s="967"/>
      <c r="AYE78" s="967"/>
      <c r="AYF78" s="967"/>
      <c r="AYG78" s="967"/>
      <c r="AYH78" s="967"/>
      <c r="AYI78" s="967"/>
      <c r="AYJ78" s="967"/>
      <c r="AYK78" s="967"/>
      <c r="AYL78" s="967"/>
      <c r="AYM78" s="967"/>
      <c r="AYN78" s="967"/>
      <c r="AYO78" s="967"/>
      <c r="AYP78" s="967"/>
      <c r="AYQ78" s="967"/>
      <c r="AYR78" s="967"/>
      <c r="AYS78" s="967"/>
      <c r="AYT78" s="967"/>
      <c r="AYU78" s="967"/>
      <c r="AYV78" s="967"/>
      <c r="AYW78" s="967"/>
      <c r="AYX78" s="967"/>
      <c r="AYY78" s="967"/>
      <c r="AYZ78" s="967"/>
      <c r="AZA78" s="967"/>
      <c r="AZB78" s="967"/>
      <c r="AZC78" s="967"/>
      <c r="AZD78" s="967"/>
      <c r="AZE78" s="967"/>
      <c r="AZF78" s="967"/>
      <c r="AZG78" s="967"/>
      <c r="AZH78" s="967"/>
      <c r="AZI78" s="967"/>
      <c r="AZJ78" s="967"/>
      <c r="AZK78" s="967"/>
      <c r="AZL78" s="967"/>
      <c r="AZM78" s="967"/>
      <c r="AZN78" s="967"/>
      <c r="AZO78" s="967"/>
      <c r="AZP78" s="967"/>
      <c r="AZQ78" s="967"/>
      <c r="AZR78" s="967"/>
      <c r="AZS78" s="967"/>
      <c r="AZT78" s="967"/>
      <c r="AZU78" s="967"/>
      <c r="AZV78" s="967"/>
      <c r="AZW78" s="967"/>
      <c r="AZX78" s="967"/>
      <c r="AZY78" s="967"/>
      <c r="AZZ78" s="967"/>
      <c r="BAA78" s="967"/>
      <c r="BAB78" s="967"/>
      <c r="BAC78" s="967"/>
      <c r="BAD78" s="967"/>
      <c r="BAE78" s="967"/>
      <c r="BAF78" s="967"/>
      <c r="BAG78" s="967"/>
      <c r="BAH78" s="967"/>
      <c r="BAI78" s="967"/>
      <c r="BAJ78" s="967"/>
      <c r="BAK78" s="967"/>
      <c r="BAL78" s="967"/>
      <c r="BAM78" s="967"/>
      <c r="BAN78" s="967"/>
      <c r="BAO78" s="967"/>
      <c r="BAP78" s="967"/>
      <c r="BAQ78" s="967"/>
      <c r="BAR78" s="967"/>
      <c r="BAS78" s="967"/>
      <c r="BAT78" s="967"/>
      <c r="BAU78" s="967"/>
      <c r="BAV78" s="967"/>
      <c r="BAW78" s="967"/>
      <c r="BAX78" s="967"/>
      <c r="BAY78" s="967"/>
      <c r="BAZ78" s="967"/>
      <c r="BBA78" s="967"/>
      <c r="BBB78" s="967"/>
      <c r="BBC78" s="967"/>
      <c r="BBD78" s="967"/>
      <c r="BBE78" s="967"/>
      <c r="BBF78" s="967"/>
      <c r="BBG78" s="967"/>
      <c r="BBH78" s="967"/>
      <c r="BBI78" s="967"/>
      <c r="BBJ78" s="967"/>
      <c r="BBK78" s="967"/>
      <c r="BBL78" s="967"/>
      <c r="BBM78" s="967"/>
      <c r="BBN78" s="967"/>
      <c r="BBO78" s="967"/>
      <c r="BBP78" s="967"/>
      <c r="BBQ78" s="967"/>
      <c r="BBR78" s="967"/>
      <c r="BBS78" s="967"/>
      <c r="BBT78" s="967"/>
      <c r="BBU78" s="967"/>
      <c r="BBV78" s="967"/>
      <c r="BBW78" s="967"/>
      <c r="BBX78" s="967"/>
      <c r="BBY78" s="967"/>
      <c r="BBZ78" s="967"/>
      <c r="BCA78" s="967"/>
      <c r="BCB78" s="967"/>
      <c r="BCC78" s="967"/>
      <c r="BCD78" s="967"/>
      <c r="BCE78" s="967"/>
      <c r="BCF78" s="967"/>
      <c r="BCG78" s="967"/>
      <c r="BCH78" s="967"/>
      <c r="BCI78" s="967"/>
      <c r="BCJ78" s="967"/>
      <c r="BCK78" s="967"/>
      <c r="BCL78" s="967"/>
      <c r="BCM78" s="967"/>
      <c r="BCN78" s="967"/>
      <c r="BCO78" s="967"/>
      <c r="BCP78" s="967"/>
      <c r="BCQ78" s="967"/>
      <c r="BCR78" s="967"/>
      <c r="BCS78" s="967"/>
      <c r="BCT78" s="967"/>
      <c r="BCU78" s="967"/>
      <c r="BCV78" s="967"/>
      <c r="BCW78" s="967"/>
      <c r="BCX78" s="967"/>
      <c r="BCY78" s="967"/>
      <c r="BCZ78" s="967"/>
      <c r="BDA78" s="967"/>
      <c r="BDB78" s="967"/>
      <c r="BDC78" s="967"/>
      <c r="BDD78" s="967"/>
      <c r="BDE78" s="967"/>
      <c r="BDF78" s="967"/>
      <c r="BDG78" s="967"/>
      <c r="BDH78" s="967"/>
      <c r="BDI78" s="967"/>
      <c r="BDJ78" s="967"/>
      <c r="BDK78" s="967"/>
      <c r="BDL78" s="967"/>
      <c r="BDM78" s="967"/>
      <c r="BDN78" s="967"/>
      <c r="BDO78" s="967"/>
      <c r="BDP78" s="967"/>
      <c r="BDQ78" s="967"/>
      <c r="BDR78" s="967"/>
      <c r="BDS78" s="967"/>
      <c r="BDT78" s="967"/>
      <c r="BDU78" s="967"/>
      <c r="BDV78" s="967"/>
      <c r="BDW78" s="967"/>
      <c r="BDX78" s="967"/>
      <c r="BDY78" s="967"/>
      <c r="BDZ78" s="967"/>
      <c r="BEA78" s="967"/>
      <c r="BEB78" s="967"/>
      <c r="BEC78" s="967"/>
      <c r="BED78" s="967"/>
      <c r="BEE78" s="967"/>
      <c r="BEF78" s="967"/>
      <c r="BEG78" s="967"/>
      <c r="BEH78" s="967"/>
      <c r="BEI78" s="967"/>
      <c r="BEJ78" s="967"/>
      <c r="BEK78" s="967"/>
      <c r="BEL78" s="967"/>
      <c r="BEM78" s="967"/>
      <c r="BEN78" s="967"/>
      <c r="BEO78" s="967"/>
      <c r="BEP78" s="967"/>
      <c r="BEQ78" s="967"/>
      <c r="BER78" s="967"/>
      <c r="BES78" s="967"/>
      <c r="BET78" s="967"/>
      <c r="BEU78" s="967"/>
      <c r="BEV78" s="967"/>
      <c r="BEW78" s="967"/>
      <c r="BEX78" s="967"/>
      <c r="BEY78" s="967"/>
      <c r="BEZ78" s="967"/>
      <c r="BFA78" s="967"/>
      <c r="BFB78" s="967"/>
      <c r="BFC78" s="967"/>
      <c r="BFD78" s="967"/>
      <c r="BFE78" s="967"/>
      <c r="BFF78" s="967"/>
      <c r="BFG78" s="967"/>
      <c r="BFH78" s="967"/>
      <c r="BFI78" s="967"/>
      <c r="BFJ78" s="967"/>
      <c r="BFK78" s="967"/>
      <c r="BFL78" s="967"/>
      <c r="BFM78" s="967"/>
      <c r="BFN78" s="967"/>
      <c r="BFO78" s="967"/>
      <c r="BFP78" s="967"/>
      <c r="BFQ78" s="967"/>
      <c r="BFR78" s="967"/>
      <c r="BFS78" s="967"/>
      <c r="BFT78" s="967"/>
      <c r="BFU78" s="967"/>
      <c r="BFV78" s="967"/>
      <c r="BFW78" s="967"/>
      <c r="BFX78" s="967"/>
      <c r="BFY78" s="967"/>
      <c r="BFZ78" s="967"/>
      <c r="BGA78" s="967"/>
      <c r="BGB78" s="967"/>
      <c r="BGC78" s="967"/>
      <c r="BGD78" s="967"/>
      <c r="BGE78" s="967"/>
      <c r="BGF78" s="967"/>
      <c r="BGG78" s="967"/>
      <c r="BGH78" s="967"/>
      <c r="BGI78" s="967"/>
      <c r="BGJ78" s="967"/>
      <c r="BGK78" s="967"/>
      <c r="BGL78" s="967"/>
      <c r="BGM78" s="967"/>
      <c r="BGN78" s="967"/>
      <c r="BGO78" s="967"/>
      <c r="BGP78" s="967"/>
      <c r="BGQ78" s="967"/>
      <c r="BGR78" s="967"/>
      <c r="BGS78" s="967"/>
      <c r="BGT78" s="967"/>
      <c r="BGU78" s="967"/>
      <c r="BGV78" s="967"/>
      <c r="BGW78" s="967"/>
      <c r="BGX78" s="967"/>
      <c r="BGY78" s="967"/>
      <c r="BGZ78" s="967"/>
      <c r="BHA78" s="967"/>
      <c r="BHB78" s="967"/>
      <c r="BHC78" s="967"/>
      <c r="BHD78" s="967"/>
      <c r="BHE78" s="967"/>
      <c r="BHF78" s="967"/>
      <c r="BHG78" s="967"/>
      <c r="BHH78" s="967"/>
      <c r="BHI78" s="967"/>
      <c r="BHJ78" s="967"/>
      <c r="BHK78" s="967"/>
      <c r="BHL78" s="967"/>
      <c r="BHM78" s="967"/>
      <c r="BHN78" s="967"/>
      <c r="BHO78" s="967"/>
      <c r="BHP78" s="967"/>
      <c r="BHQ78" s="967"/>
      <c r="BHR78" s="967"/>
      <c r="BHS78" s="967"/>
      <c r="BHT78" s="967"/>
      <c r="BHU78" s="967"/>
      <c r="BHV78" s="967"/>
      <c r="BHW78" s="967"/>
      <c r="BHX78" s="967"/>
      <c r="BHY78" s="967"/>
      <c r="BHZ78" s="967"/>
      <c r="BIA78" s="967"/>
      <c r="BIB78" s="967"/>
      <c r="BIC78" s="967"/>
      <c r="BID78" s="967"/>
      <c r="BIE78" s="967"/>
      <c r="BIF78" s="967"/>
      <c r="BIG78" s="967"/>
      <c r="BIH78" s="967"/>
      <c r="BII78" s="967"/>
      <c r="BIJ78" s="967"/>
      <c r="BIK78" s="967"/>
      <c r="BIL78" s="967"/>
      <c r="BIM78" s="967"/>
      <c r="BIN78" s="967"/>
      <c r="BIO78" s="967"/>
      <c r="BIP78" s="967"/>
      <c r="BIQ78" s="967"/>
      <c r="BIR78" s="967"/>
      <c r="BIS78" s="967"/>
      <c r="BIT78" s="967"/>
      <c r="BIU78" s="967"/>
      <c r="BIV78" s="967"/>
      <c r="BIW78" s="967"/>
      <c r="BIX78" s="967"/>
      <c r="BIY78" s="967"/>
      <c r="BIZ78" s="967"/>
      <c r="BJA78" s="967"/>
      <c r="BJB78" s="967"/>
      <c r="BJC78" s="967"/>
      <c r="BJD78" s="967"/>
      <c r="BJE78" s="967"/>
      <c r="BJF78" s="967"/>
      <c r="BJG78" s="967"/>
      <c r="BJH78" s="967"/>
      <c r="BJI78" s="967"/>
      <c r="BJJ78" s="967"/>
      <c r="BJK78" s="967"/>
      <c r="BJL78" s="967"/>
      <c r="BJM78" s="967"/>
      <c r="BJN78" s="967"/>
      <c r="BJO78" s="967"/>
      <c r="BJP78" s="967"/>
      <c r="BJQ78" s="967"/>
      <c r="BJR78" s="967"/>
      <c r="BJS78" s="967"/>
      <c r="BJT78" s="967"/>
      <c r="BJU78" s="967"/>
      <c r="BJV78" s="967"/>
      <c r="BJW78" s="967"/>
      <c r="BJX78" s="967"/>
      <c r="BJY78" s="967"/>
      <c r="BJZ78" s="967"/>
      <c r="BKA78" s="967"/>
      <c r="BKB78" s="967"/>
      <c r="BKC78" s="967"/>
      <c r="BKD78" s="967"/>
      <c r="BKE78" s="967"/>
      <c r="BKF78" s="967"/>
      <c r="BKG78" s="967"/>
      <c r="BKH78" s="967"/>
      <c r="BKI78" s="967"/>
      <c r="BKJ78" s="967"/>
      <c r="BKK78" s="967"/>
      <c r="BKL78" s="967"/>
      <c r="BKM78" s="967"/>
      <c r="BKN78" s="967"/>
      <c r="BKO78" s="967"/>
      <c r="BKP78" s="967"/>
      <c r="BKQ78" s="967"/>
      <c r="BKR78" s="967"/>
      <c r="BKS78" s="967"/>
      <c r="BKT78" s="967"/>
      <c r="BKU78" s="967"/>
      <c r="BKV78" s="967"/>
      <c r="BKW78" s="967"/>
      <c r="BKX78" s="967"/>
      <c r="BKY78" s="967"/>
      <c r="BKZ78" s="967"/>
      <c r="BLA78" s="967"/>
      <c r="BLB78" s="967"/>
      <c r="BLC78" s="967"/>
      <c r="BLD78" s="967"/>
      <c r="BLE78" s="967"/>
      <c r="BLF78" s="967"/>
      <c r="BLG78" s="967"/>
      <c r="BLH78" s="967"/>
      <c r="BLI78" s="967"/>
      <c r="BLJ78" s="967"/>
      <c r="BLK78" s="967"/>
      <c r="BLL78" s="967"/>
      <c r="BLM78" s="967"/>
      <c r="BLN78" s="967"/>
      <c r="BLO78" s="967"/>
      <c r="BLP78" s="967"/>
      <c r="BLQ78" s="967"/>
      <c r="BLR78" s="967"/>
      <c r="BLS78" s="967"/>
      <c r="BLT78" s="967"/>
      <c r="BLU78" s="967"/>
      <c r="BLV78" s="967"/>
      <c r="BLW78" s="967"/>
      <c r="BLX78" s="967"/>
      <c r="BLY78" s="967"/>
      <c r="BLZ78" s="967"/>
      <c r="BMA78" s="967"/>
      <c r="BMB78" s="967"/>
      <c r="BMC78" s="967"/>
      <c r="BMD78" s="967"/>
      <c r="BME78" s="967"/>
      <c r="BMF78" s="967"/>
      <c r="BMG78" s="967"/>
      <c r="BMH78" s="967"/>
      <c r="BMI78" s="967"/>
      <c r="BMJ78" s="967"/>
      <c r="BMK78" s="967"/>
      <c r="BML78" s="967"/>
      <c r="BMM78" s="967"/>
      <c r="BMN78" s="967"/>
      <c r="BMO78" s="967"/>
      <c r="BMP78" s="967"/>
      <c r="BMQ78" s="967"/>
      <c r="BMR78" s="967"/>
      <c r="BMS78" s="967"/>
      <c r="BMT78" s="967"/>
      <c r="BMU78" s="967"/>
      <c r="BMV78" s="967"/>
      <c r="BMW78" s="967"/>
      <c r="BMX78" s="967"/>
      <c r="BMY78" s="967"/>
      <c r="BMZ78" s="967"/>
      <c r="BNA78" s="967"/>
      <c r="BNB78" s="967"/>
      <c r="BNC78" s="967"/>
      <c r="BND78" s="967"/>
      <c r="BNE78" s="967"/>
      <c r="BNF78" s="967"/>
      <c r="BNG78" s="967"/>
      <c r="BNH78" s="967"/>
      <c r="BNI78" s="967"/>
      <c r="BNJ78" s="967"/>
      <c r="BNK78" s="967"/>
      <c r="BNL78" s="967"/>
      <c r="BNM78" s="967"/>
      <c r="BNN78" s="967"/>
      <c r="BNO78" s="967"/>
      <c r="BNP78" s="967"/>
      <c r="BNQ78" s="967"/>
      <c r="BNR78" s="967"/>
      <c r="BNS78" s="967"/>
      <c r="BNT78" s="967"/>
      <c r="BNU78" s="967"/>
      <c r="BNV78" s="967"/>
      <c r="BNW78" s="967"/>
      <c r="BNX78" s="967"/>
      <c r="BNY78" s="967"/>
      <c r="BNZ78" s="967"/>
      <c r="BOA78" s="967"/>
      <c r="BOB78" s="967"/>
      <c r="BOC78" s="967"/>
      <c r="BOD78" s="967"/>
      <c r="BOE78" s="967"/>
      <c r="BOF78" s="967"/>
      <c r="BOG78" s="967"/>
      <c r="BOH78" s="967"/>
      <c r="BOI78" s="967"/>
      <c r="BOJ78" s="967"/>
      <c r="BOK78" s="967"/>
      <c r="BOL78" s="967"/>
      <c r="BOM78" s="967"/>
      <c r="BON78" s="967"/>
      <c r="BOO78" s="967"/>
      <c r="BOP78" s="967"/>
      <c r="BOQ78" s="967"/>
      <c r="BOR78" s="967"/>
      <c r="BOS78" s="967"/>
      <c r="BOT78" s="967"/>
      <c r="BOU78" s="967"/>
      <c r="BOV78" s="967"/>
      <c r="BOW78" s="967"/>
      <c r="BOX78" s="967"/>
      <c r="BOY78" s="967"/>
      <c r="BOZ78" s="967"/>
      <c r="BPA78" s="967"/>
      <c r="BPB78" s="967"/>
      <c r="BPC78" s="967"/>
      <c r="BPD78" s="967"/>
      <c r="BPE78" s="967"/>
      <c r="BPF78" s="967"/>
      <c r="BPG78" s="967"/>
      <c r="BPH78" s="967"/>
      <c r="BPI78" s="967"/>
      <c r="BPJ78" s="967"/>
      <c r="BPK78" s="967"/>
      <c r="BPL78" s="967"/>
      <c r="BPM78" s="967"/>
      <c r="BPN78" s="967"/>
      <c r="BPO78" s="967"/>
      <c r="BPP78" s="967"/>
      <c r="BPQ78" s="967"/>
      <c r="BPR78" s="967"/>
      <c r="BPS78" s="967"/>
      <c r="BPT78" s="967"/>
      <c r="BPU78" s="967"/>
      <c r="BPV78" s="967"/>
      <c r="BPW78" s="967"/>
      <c r="BPX78" s="967"/>
      <c r="BPY78" s="967"/>
      <c r="BPZ78" s="967"/>
      <c r="BQA78" s="967"/>
      <c r="BQB78" s="967"/>
      <c r="BQC78" s="967"/>
      <c r="BQD78" s="967"/>
      <c r="BQE78" s="967"/>
      <c r="BQF78" s="967"/>
      <c r="BQG78" s="967"/>
      <c r="BQH78" s="967"/>
      <c r="BQI78" s="967"/>
      <c r="BQJ78" s="967"/>
      <c r="BQK78" s="967"/>
      <c r="BQL78" s="967"/>
      <c r="BQM78" s="967"/>
      <c r="BQN78" s="967"/>
      <c r="BQO78" s="967"/>
      <c r="BQP78" s="967"/>
      <c r="BQQ78" s="967"/>
      <c r="BQR78" s="967"/>
      <c r="BQS78" s="967"/>
      <c r="BQT78" s="967"/>
      <c r="BQU78" s="967"/>
      <c r="BQV78" s="967"/>
      <c r="BQW78" s="967"/>
      <c r="BQX78" s="967"/>
      <c r="BQY78" s="967"/>
      <c r="BQZ78" s="967"/>
      <c r="BRA78" s="967"/>
      <c r="BRB78" s="967"/>
      <c r="BRC78" s="967"/>
      <c r="BRD78" s="967"/>
      <c r="BRE78" s="967"/>
      <c r="BRF78" s="967"/>
      <c r="BRG78" s="967"/>
      <c r="BRH78" s="967"/>
      <c r="BRI78" s="967"/>
      <c r="BRJ78" s="967"/>
      <c r="BRK78" s="967"/>
      <c r="BRL78" s="967"/>
      <c r="BRM78" s="967"/>
      <c r="BRN78" s="967"/>
      <c r="BRO78" s="967"/>
      <c r="BRP78" s="967"/>
      <c r="BRQ78" s="967"/>
      <c r="BRR78" s="967"/>
      <c r="BRS78" s="967"/>
      <c r="BRT78" s="967"/>
      <c r="BRU78" s="967"/>
      <c r="BRV78" s="967"/>
      <c r="BRW78" s="967"/>
      <c r="BRX78" s="967"/>
      <c r="BRY78" s="967"/>
      <c r="BRZ78" s="967"/>
      <c r="BSA78" s="967"/>
      <c r="BSB78" s="967"/>
      <c r="BSC78" s="967"/>
      <c r="BSD78" s="967"/>
      <c r="BSE78" s="967"/>
      <c r="BSF78" s="967"/>
      <c r="BSG78" s="967"/>
      <c r="BSH78" s="967"/>
      <c r="BSI78" s="967"/>
      <c r="BSJ78" s="967"/>
      <c r="BSK78" s="967"/>
      <c r="BSL78" s="967"/>
      <c r="BSM78" s="967"/>
      <c r="BSN78" s="967"/>
      <c r="BSO78" s="967"/>
      <c r="BSP78" s="967"/>
      <c r="BSQ78" s="967"/>
      <c r="BSR78" s="967"/>
      <c r="BSS78" s="967"/>
      <c r="BST78" s="967"/>
      <c r="BSU78" s="967"/>
      <c r="BSV78" s="967"/>
      <c r="BSW78" s="967"/>
      <c r="BSX78" s="967"/>
      <c r="BSY78" s="967"/>
      <c r="BSZ78" s="967"/>
      <c r="BTA78" s="967"/>
      <c r="BTB78" s="967"/>
      <c r="BTC78" s="967"/>
      <c r="BTD78" s="967"/>
      <c r="BTE78" s="967"/>
      <c r="BTF78" s="967"/>
      <c r="BTG78" s="967"/>
      <c r="BTH78" s="967"/>
      <c r="BTI78" s="967"/>
      <c r="BTJ78" s="967"/>
      <c r="BTK78" s="967"/>
      <c r="BTL78" s="967"/>
      <c r="BTM78" s="967"/>
      <c r="BTN78" s="967"/>
      <c r="BTO78" s="967"/>
      <c r="BTP78" s="967"/>
      <c r="BTQ78" s="967"/>
      <c r="BTR78" s="967"/>
      <c r="BTS78" s="967"/>
      <c r="BTT78" s="967"/>
      <c r="BTU78" s="967"/>
      <c r="BTV78" s="967"/>
      <c r="BTW78" s="967"/>
      <c r="BTX78" s="967"/>
      <c r="BTY78" s="967"/>
      <c r="BTZ78" s="967"/>
      <c r="BUA78" s="967"/>
      <c r="BUB78" s="967"/>
      <c r="BUC78" s="967"/>
      <c r="BUD78" s="967"/>
      <c r="BUE78" s="967"/>
      <c r="BUF78" s="967"/>
      <c r="BUG78" s="967"/>
      <c r="BUH78" s="967"/>
      <c r="BUI78" s="967"/>
      <c r="BUJ78" s="967"/>
      <c r="BUK78" s="967"/>
      <c r="BUL78" s="967"/>
      <c r="BUM78" s="967"/>
      <c r="BUN78" s="967"/>
      <c r="BUO78" s="967"/>
      <c r="BUP78" s="967"/>
      <c r="BUQ78" s="967"/>
      <c r="BUR78" s="967"/>
      <c r="BUS78" s="967"/>
      <c r="BUT78" s="967"/>
      <c r="BUU78" s="967"/>
      <c r="BUV78" s="967"/>
      <c r="BUW78" s="967"/>
      <c r="BUX78" s="967"/>
      <c r="BUY78" s="967"/>
      <c r="BUZ78" s="967"/>
      <c r="BVA78" s="967"/>
      <c r="BVB78" s="967"/>
      <c r="BVC78" s="967"/>
      <c r="BVD78" s="967"/>
      <c r="BVE78" s="967"/>
      <c r="BVF78" s="967"/>
      <c r="BVG78" s="967"/>
      <c r="BVH78" s="967"/>
      <c r="BVI78" s="967"/>
      <c r="BVJ78" s="967"/>
      <c r="BVK78" s="967"/>
      <c r="BVL78" s="967"/>
      <c r="BVM78" s="967"/>
      <c r="BVN78" s="967"/>
      <c r="BVO78" s="967"/>
      <c r="BVP78" s="967"/>
      <c r="BVQ78" s="967"/>
      <c r="BVR78" s="967"/>
      <c r="BVS78" s="967"/>
      <c r="BVT78" s="967"/>
      <c r="BVU78" s="967"/>
      <c r="BVV78" s="967"/>
      <c r="BVW78" s="967"/>
      <c r="BVX78" s="967"/>
      <c r="BVY78" s="967"/>
      <c r="BVZ78" s="967"/>
      <c r="BWA78" s="967"/>
      <c r="BWB78" s="967"/>
      <c r="BWC78" s="967"/>
      <c r="BWD78" s="967"/>
      <c r="BWE78" s="967"/>
      <c r="BWF78" s="967"/>
      <c r="BWG78" s="967"/>
      <c r="BWH78" s="967"/>
      <c r="BWI78" s="967"/>
      <c r="BWJ78" s="967"/>
      <c r="BWK78" s="967"/>
      <c r="BWL78" s="967"/>
      <c r="BWM78" s="967"/>
      <c r="BWN78" s="967"/>
      <c r="BWO78" s="967"/>
      <c r="BWP78" s="967"/>
      <c r="BWQ78" s="967"/>
      <c r="BWR78" s="967"/>
      <c r="BWS78" s="967"/>
      <c r="BWT78" s="967"/>
      <c r="BWU78" s="967"/>
      <c r="BWV78" s="967"/>
      <c r="BWW78" s="967"/>
      <c r="BWX78" s="967"/>
      <c r="BWY78" s="967"/>
      <c r="BWZ78" s="967"/>
      <c r="BXA78" s="967"/>
      <c r="BXB78" s="967"/>
      <c r="BXC78" s="967"/>
      <c r="BXD78" s="967"/>
      <c r="BXE78" s="967"/>
      <c r="BXF78" s="967"/>
      <c r="BXG78" s="967"/>
      <c r="BXH78" s="967"/>
      <c r="BXI78" s="967"/>
      <c r="BXJ78" s="967"/>
      <c r="BXK78" s="967"/>
      <c r="BXL78" s="967"/>
      <c r="BXM78" s="967"/>
      <c r="BXN78" s="967"/>
      <c r="BXO78" s="967"/>
      <c r="BXP78" s="967"/>
      <c r="BXQ78" s="967"/>
      <c r="BXR78" s="967"/>
      <c r="BXS78" s="967"/>
      <c r="BXT78" s="967"/>
      <c r="BXU78" s="967"/>
      <c r="BXV78" s="967"/>
      <c r="BXW78" s="967"/>
      <c r="BXX78" s="967"/>
      <c r="BXY78" s="967"/>
      <c r="BXZ78" s="967"/>
      <c r="BYA78" s="967"/>
      <c r="BYB78" s="967"/>
      <c r="BYC78" s="967"/>
      <c r="BYD78" s="967"/>
      <c r="BYE78" s="967"/>
      <c r="BYF78" s="967"/>
      <c r="BYG78" s="967"/>
      <c r="BYH78" s="967"/>
      <c r="BYI78" s="967"/>
      <c r="BYJ78" s="967"/>
      <c r="BYK78" s="967"/>
      <c r="BYL78" s="967"/>
      <c r="BYM78" s="967"/>
      <c r="BYN78" s="967"/>
      <c r="BYO78" s="967"/>
      <c r="BYP78" s="967"/>
      <c r="BYQ78" s="967"/>
      <c r="BYR78" s="967"/>
      <c r="BYS78" s="967"/>
      <c r="BYT78" s="967"/>
      <c r="BYU78" s="967"/>
      <c r="BYV78" s="967"/>
      <c r="BYW78" s="967"/>
      <c r="BYX78" s="967"/>
      <c r="BYY78" s="967"/>
      <c r="BYZ78" s="967"/>
      <c r="BZA78" s="967"/>
      <c r="BZB78" s="967"/>
      <c r="BZC78" s="967"/>
      <c r="BZD78" s="967"/>
      <c r="BZE78" s="967"/>
      <c r="BZF78" s="967"/>
      <c r="BZG78" s="967"/>
      <c r="BZH78" s="967"/>
      <c r="BZI78" s="967"/>
      <c r="BZJ78" s="967"/>
      <c r="BZK78" s="967"/>
      <c r="BZL78" s="967"/>
      <c r="BZM78" s="967"/>
      <c r="BZN78" s="967"/>
      <c r="BZO78" s="967"/>
      <c r="BZP78" s="967"/>
      <c r="BZQ78" s="967"/>
      <c r="BZR78" s="967"/>
      <c r="BZS78" s="967"/>
      <c r="BZT78" s="967"/>
      <c r="BZU78" s="967"/>
      <c r="BZV78" s="967"/>
      <c r="BZW78" s="967"/>
      <c r="BZX78" s="967"/>
      <c r="BZY78" s="967"/>
      <c r="BZZ78" s="967"/>
      <c r="CAA78" s="967"/>
      <c r="CAB78" s="967"/>
      <c r="CAC78" s="967"/>
      <c r="CAD78" s="967"/>
      <c r="CAE78" s="967"/>
      <c r="CAF78" s="967"/>
      <c r="CAG78" s="967"/>
      <c r="CAH78" s="967"/>
      <c r="CAI78" s="967"/>
      <c r="CAJ78" s="967"/>
      <c r="CAK78" s="967"/>
      <c r="CAL78" s="967"/>
      <c r="CAM78" s="967"/>
      <c r="CAN78" s="967"/>
      <c r="CAO78" s="967"/>
      <c r="CAP78" s="967"/>
      <c r="CAQ78" s="967"/>
      <c r="CAR78" s="967"/>
      <c r="CAS78" s="967"/>
      <c r="CAT78" s="967"/>
      <c r="CAU78" s="967"/>
      <c r="CAV78" s="967"/>
      <c r="CAW78" s="967"/>
      <c r="CAX78" s="967"/>
      <c r="CAY78" s="967"/>
      <c r="CAZ78" s="967"/>
      <c r="CBA78" s="967"/>
      <c r="CBB78" s="967"/>
      <c r="CBC78" s="967"/>
      <c r="CBD78" s="967"/>
      <c r="CBE78" s="967"/>
      <c r="CBF78" s="967"/>
      <c r="CBG78" s="967"/>
      <c r="CBH78" s="967"/>
      <c r="CBI78" s="967"/>
      <c r="CBJ78" s="967"/>
      <c r="CBK78" s="967"/>
      <c r="CBL78" s="967"/>
      <c r="CBM78" s="967"/>
      <c r="CBN78" s="967"/>
      <c r="CBO78" s="967"/>
      <c r="CBP78" s="967"/>
      <c r="CBQ78" s="967"/>
      <c r="CBR78" s="967"/>
      <c r="CBS78" s="967"/>
      <c r="CBT78" s="967"/>
      <c r="CBU78" s="967"/>
      <c r="CBV78" s="967"/>
      <c r="CBW78" s="967"/>
      <c r="CBX78" s="967"/>
      <c r="CBY78" s="967"/>
      <c r="CBZ78" s="967"/>
      <c r="CCA78" s="967"/>
      <c r="CCB78" s="967"/>
      <c r="CCC78" s="967"/>
      <c r="CCD78" s="967"/>
      <c r="CCE78" s="967"/>
      <c r="CCF78" s="967"/>
      <c r="CCG78" s="967"/>
      <c r="CCH78" s="967"/>
      <c r="CCI78" s="967"/>
      <c r="CCJ78" s="967"/>
      <c r="CCK78" s="967"/>
      <c r="CCL78" s="967"/>
      <c r="CCM78" s="967"/>
      <c r="CCN78" s="967"/>
      <c r="CCO78" s="967"/>
      <c r="CCP78" s="967"/>
      <c r="CCQ78" s="967"/>
      <c r="CCR78" s="967"/>
      <c r="CCS78" s="967"/>
      <c r="CCT78" s="967"/>
      <c r="CCU78" s="967"/>
      <c r="CCV78" s="967"/>
      <c r="CCW78" s="967"/>
      <c r="CCX78" s="967"/>
      <c r="CCY78" s="967"/>
      <c r="CCZ78" s="967"/>
      <c r="CDA78" s="967"/>
      <c r="CDB78" s="967"/>
      <c r="CDC78" s="967"/>
      <c r="CDD78" s="967"/>
      <c r="CDE78" s="967"/>
      <c r="CDF78" s="967"/>
      <c r="CDG78" s="967"/>
      <c r="CDH78" s="967"/>
      <c r="CDI78" s="967"/>
      <c r="CDJ78" s="967"/>
      <c r="CDK78" s="967"/>
      <c r="CDL78" s="967"/>
      <c r="CDM78" s="967"/>
      <c r="CDN78" s="967"/>
      <c r="CDO78" s="967"/>
      <c r="CDP78" s="967"/>
      <c r="CDQ78" s="967"/>
      <c r="CDR78" s="967"/>
      <c r="CDS78" s="967"/>
      <c r="CDT78" s="967"/>
      <c r="CDU78" s="967"/>
      <c r="CDV78" s="967"/>
      <c r="CDW78" s="967"/>
      <c r="CDX78" s="967"/>
      <c r="CDY78" s="967"/>
      <c r="CDZ78" s="967"/>
      <c r="CEA78" s="967"/>
      <c r="CEB78" s="967"/>
      <c r="CEC78" s="967"/>
      <c r="CED78" s="967"/>
      <c r="CEE78" s="967"/>
      <c r="CEF78" s="967"/>
      <c r="CEG78" s="967"/>
      <c r="CEH78" s="967"/>
      <c r="CEI78" s="967"/>
      <c r="CEJ78" s="967"/>
      <c r="CEK78" s="967"/>
      <c r="CEL78" s="967"/>
      <c r="CEM78" s="967"/>
      <c r="CEN78" s="967"/>
      <c r="CEO78" s="967"/>
      <c r="CEP78" s="967"/>
      <c r="CEQ78" s="967"/>
      <c r="CER78" s="967"/>
      <c r="CES78" s="967"/>
      <c r="CET78" s="967"/>
      <c r="CEU78" s="967"/>
      <c r="CEV78" s="967"/>
      <c r="CEW78" s="967"/>
      <c r="CEX78" s="967"/>
      <c r="CEY78" s="967"/>
      <c r="CEZ78" s="967"/>
      <c r="CFA78" s="967"/>
      <c r="CFB78" s="967"/>
      <c r="CFC78" s="967"/>
      <c r="CFD78" s="967"/>
      <c r="CFE78" s="967"/>
      <c r="CFF78" s="967"/>
      <c r="CFG78" s="967"/>
      <c r="CFH78" s="967"/>
      <c r="CFI78" s="967"/>
      <c r="CFJ78" s="967"/>
      <c r="CFK78" s="967"/>
      <c r="CFL78" s="967"/>
      <c r="CFM78" s="967"/>
      <c r="CFN78" s="967"/>
      <c r="CFO78" s="967"/>
      <c r="CFP78" s="967"/>
      <c r="CFQ78" s="967"/>
      <c r="CFR78" s="967"/>
      <c r="CFS78" s="967"/>
      <c r="CFT78" s="967"/>
      <c r="CFU78" s="967"/>
      <c r="CFV78" s="967"/>
      <c r="CFW78" s="967"/>
      <c r="CFX78" s="967"/>
      <c r="CFY78" s="967"/>
      <c r="CFZ78" s="967"/>
      <c r="CGA78" s="967"/>
      <c r="CGB78" s="967"/>
      <c r="CGC78" s="967"/>
      <c r="CGD78" s="967"/>
      <c r="CGE78" s="967"/>
      <c r="CGF78" s="967"/>
      <c r="CGG78" s="967"/>
      <c r="CGH78" s="967"/>
      <c r="CGI78" s="967"/>
      <c r="CGJ78" s="967"/>
      <c r="CGK78" s="967"/>
      <c r="CGL78" s="967"/>
      <c r="CGM78" s="967"/>
      <c r="CGN78" s="967"/>
      <c r="CGO78" s="967"/>
      <c r="CGP78" s="967"/>
      <c r="CGQ78" s="967"/>
      <c r="CGR78" s="967"/>
      <c r="CGS78" s="967"/>
      <c r="CGT78" s="967"/>
      <c r="CGU78" s="967"/>
      <c r="CGV78" s="967"/>
      <c r="CGW78" s="967"/>
      <c r="CGX78" s="967"/>
      <c r="CGY78" s="967"/>
      <c r="CGZ78" s="967"/>
      <c r="CHA78" s="967"/>
      <c r="CHB78" s="967"/>
      <c r="CHC78" s="967"/>
      <c r="CHD78" s="967"/>
      <c r="CHE78" s="967"/>
      <c r="CHF78" s="967"/>
      <c r="CHG78" s="967"/>
      <c r="CHH78" s="967"/>
      <c r="CHI78" s="967"/>
      <c r="CHJ78" s="967"/>
      <c r="CHK78" s="967"/>
      <c r="CHL78" s="967"/>
      <c r="CHM78" s="967"/>
      <c r="CHN78" s="967"/>
      <c r="CHO78" s="967"/>
      <c r="CHP78" s="967"/>
      <c r="CHQ78" s="967"/>
      <c r="CHR78" s="967"/>
      <c r="CHS78" s="967"/>
      <c r="CHT78" s="967"/>
      <c r="CHU78" s="967"/>
      <c r="CHV78" s="967"/>
      <c r="CHW78" s="967"/>
      <c r="CHX78" s="967"/>
      <c r="CHY78" s="967"/>
      <c r="CHZ78" s="967"/>
      <c r="CIA78" s="967"/>
      <c r="CIB78" s="967"/>
      <c r="CIC78" s="967"/>
      <c r="CID78" s="967"/>
      <c r="CIE78" s="967"/>
      <c r="CIF78" s="967"/>
      <c r="CIG78" s="967"/>
      <c r="CIH78" s="967"/>
      <c r="CII78" s="967"/>
      <c r="CIJ78" s="967"/>
      <c r="CIK78" s="967"/>
      <c r="CIL78" s="967"/>
      <c r="CIM78" s="967"/>
      <c r="CIN78" s="967"/>
      <c r="CIO78" s="967"/>
      <c r="CIP78" s="967"/>
      <c r="CIQ78" s="967"/>
      <c r="CIR78" s="967"/>
      <c r="CIS78" s="967"/>
      <c r="CIT78" s="967"/>
      <c r="CIU78" s="967"/>
      <c r="CIV78" s="967"/>
      <c r="CIW78" s="967"/>
      <c r="CIX78" s="967"/>
      <c r="CIY78" s="967"/>
      <c r="CIZ78" s="967"/>
      <c r="CJA78" s="967"/>
      <c r="CJB78" s="967"/>
      <c r="CJC78" s="967"/>
      <c r="CJD78" s="967"/>
      <c r="CJE78" s="967"/>
      <c r="CJF78" s="967"/>
      <c r="CJG78" s="967"/>
      <c r="CJH78" s="967"/>
      <c r="CJI78" s="967"/>
      <c r="CJJ78" s="967"/>
      <c r="CJK78" s="967"/>
      <c r="CJL78" s="967"/>
      <c r="CJM78" s="967"/>
      <c r="CJN78" s="967"/>
      <c r="CJO78" s="967"/>
      <c r="CJP78" s="967"/>
      <c r="CJQ78" s="967"/>
      <c r="CJR78" s="967"/>
      <c r="CJS78" s="967"/>
      <c r="CJT78" s="967"/>
      <c r="CJU78" s="967"/>
      <c r="CJV78" s="967"/>
      <c r="CJW78" s="967"/>
      <c r="CJX78" s="967"/>
      <c r="CJY78" s="967"/>
      <c r="CJZ78" s="967"/>
      <c r="CKA78" s="967"/>
      <c r="CKB78" s="967"/>
      <c r="CKC78" s="967"/>
      <c r="CKD78" s="967"/>
      <c r="CKE78" s="967"/>
      <c r="CKF78" s="967"/>
      <c r="CKG78" s="967"/>
      <c r="CKH78" s="967"/>
      <c r="CKI78" s="967"/>
      <c r="CKJ78" s="967"/>
      <c r="CKK78" s="967"/>
      <c r="CKL78" s="967"/>
      <c r="CKM78" s="967"/>
      <c r="CKN78" s="967"/>
      <c r="CKO78" s="967"/>
      <c r="CKP78" s="967"/>
      <c r="CKQ78" s="967"/>
      <c r="CKR78" s="967"/>
      <c r="CKS78" s="967"/>
      <c r="CKT78" s="967"/>
      <c r="CKU78" s="967"/>
      <c r="CKV78" s="967"/>
      <c r="CKW78" s="967"/>
      <c r="CKX78" s="967"/>
      <c r="CKY78" s="967"/>
      <c r="CKZ78" s="967"/>
      <c r="CLA78" s="967"/>
      <c r="CLB78" s="967"/>
      <c r="CLC78" s="967"/>
      <c r="CLD78" s="967"/>
      <c r="CLE78" s="967"/>
      <c r="CLF78" s="967"/>
      <c r="CLG78" s="967"/>
      <c r="CLH78" s="967"/>
      <c r="CLI78" s="967"/>
      <c r="CLJ78" s="967"/>
      <c r="CLK78" s="967"/>
      <c r="CLL78" s="967"/>
      <c r="CLM78" s="967"/>
      <c r="CLN78" s="967"/>
      <c r="CLO78" s="967"/>
      <c r="CLP78" s="967"/>
      <c r="CLQ78" s="967"/>
      <c r="CLR78" s="967"/>
      <c r="CLS78" s="967"/>
      <c r="CLT78" s="967"/>
      <c r="CLU78" s="967"/>
      <c r="CLV78" s="967"/>
      <c r="CLW78" s="967"/>
      <c r="CLX78" s="967"/>
      <c r="CLY78" s="967"/>
      <c r="CLZ78" s="967"/>
      <c r="CMA78" s="967"/>
      <c r="CMB78" s="967"/>
      <c r="CMC78" s="967"/>
      <c r="CMD78" s="967"/>
      <c r="CME78" s="967"/>
      <c r="CMF78" s="967"/>
      <c r="CMG78" s="967"/>
      <c r="CMH78" s="967"/>
      <c r="CMI78" s="967"/>
      <c r="CMJ78" s="967"/>
      <c r="CMK78" s="967"/>
      <c r="CML78" s="967"/>
      <c r="CMM78" s="967"/>
      <c r="CMN78" s="967"/>
      <c r="CMO78" s="967"/>
      <c r="CMP78" s="967"/>
      <c r="CMQ78" s="967"/>
      <c r="CMR78" s="967"/>
      <c r="CMS78" s="967"/>
      <c r="CMT78" s="967"/>
      <c r="CMU78" s="967"/>
      <c r="CMV78" s="967"/>
      <c r="CMW78" s="967"/>
      <c r="CMX78" s="967"/>
      <c r="CMY78" s="967"/>
      <c r="CMZ78" s="967"/>
      <c r="CNA78" s="967"/>
      <c r="CNB78" s="967"/>
      <c r="CNC78" s="967"/>
      <c r="CND78" s="967"/>
      <c r="CNE78" s="967"/>
      <c r="CNF78" s="967"/>
      <c r="CNG78" s="967"/>
      <c r="CNH78" s="967"/>
      <c r="CNI78" s="967"/>
      <c r="CNJ78" s="967"/>
      <c r="CNK78" s="967"/>
      <c r="CNL78" s="967"/>
      <c r="CNM78" s="967"/>
      <c r="CNN78" s="967"/>
      <c r="CNO78" s="967"/>
      <c r="CNP78" s="967"/>
      <c r="CNQ78" s="967"/>
      <c r="CNR78" s="967"/>
      <c r="CNS78" s="967"/>
      <c r="CNT78" s="967"/>
      <c r="CNU78" s="967"/>
      <c r="CNV78" s="967"/>
      <c r="CNW78" s="967"/>
      <c r="CNX78" s="967"/>
      <c r="CNY78" s="967"/>
      <c r="CNZ78" s="967"/>
      <c r="COA78" s="967"/>
      <c r="COB78" s="967"/>
      <c r="COC78" s="967"/>
      <c r="COD78" s="967"/>
      <c r="COE78" s="967"/>
      <c r="COF78" s="967"/>
      <c r="COG78" s="967"/>
      <c r="COH78" s="967"/>
      <c r="COI78" s="967"/>
      <c r="COJ78" s="967"/>
      <c r="COK78" s="967"/>
      <c r="COL78" s="967"/>
      <c r="COM78" s="967"/>
      <c r="CON78" s="967"/>
      <c r="COO78" s="967"/>
      <c r="COP78" s="967"/>
      <c r="COQ78" s="967"/>
      <c r="COR78" s="967"/>
      <c r="COS78" s="967"/>
      <c r="COT78" s="967"/>
      <c r="COU78" s="967"/>
      <c r="COV78" s="967"/>
      <c r="COW78" s="967"/>
      <c r="COX78" s="967"/>
      <c r="COY78" s="967"/>
      <c r="COZ78" s="967"/>
      <c r="CPA78" s="967"/>
      <c r="CPB78" s="967"/>
      <c r="CPC78" s="967"/>
      <c r="CPD78" s="967"/>
      <c r="CPE78" s="967"/>
      <c r="CPF78" s="967"/>
      <c r="CPG78" s="967"/>
      <c r="CPH78" s="967"/>
      <c r="CPI78" s="967"/>
      <c r="CPJ78" s="967"/>
      <c r="CPK78" s="967"/>
      <c r="CPL78" s="967"/>
      <c r="CPM78" s="967"/>
      <c r="CPN78" s="967"/>
      <c r="CPO78" s="967"/>
      <c r="CPP78" s="967"/>
      <c r="CPQ78" s="967"/>
      <c r="CPR78" s="967"/>
      <c r="CPS78" s="967"/>
      <c r="CPT78" s="967"/>
      <c r="CPU78" s="967"/>
      <c r="CPV78" s="967"/>
      <c r="CPW78" s="967"/>
      <c r="CPX78" s="967"/>
      <c r="CPY78" s="967"/>
      <c r="CPZ78" s="967"/>
      <c r="CQA78" s="967"/>
      <c r="CQB78" s="967"/>
      <c r="CQC78" s="967"/>
      <c r="CQD78" s="967"/>
      <c r="CQE78" s="967"/>
      <c r="CQF78" s="967"/>
      <c r="CQG78" s="967"/>
      <c r="CQH78" s="967"/>
      <c r="CQI78" s="967"/>
      <c r="CQJ78" s="967"/>
      <c r="CQK78" s="967"/>
      <c r="CQL78" s="967"/>
      <c r="CQM78" s="967"/>
      <c r="CQN78" s="967"/>
      <c r="CQO78" s="967"/>
      <c r="CQP78" s="967"/>
      <c r="CQQ78" s="967"/>
      <c r="CQR78" s="967"/>
      <c r="CQS78" s="967"/>
      <c r="CQT78" s="967"/>
      <c r="CQU78" s="967"/>
      <c r="CQV78" s="967"/>
      <c r="CQW78" s="967"/>
      <c r="CQX78" s="967"/>
      <c r="CQY78" s="967"/>
      <c r="CQZ78" s="967"/>
      <c r="CRA78" s="967"/>
      <c r="CRB78" s="967"/>
      <c r="CRC78" s="967"/>
      <c r="CRD78" s="967"/>
      <c r="CRE78" s="967"/>
      <c r="CRF78" s="967"/>
      <c r="CRG78" s="967"/>
      <c r="CRH78" s="967"/>
      <c r="CRI78" s="967"/>
      <c r="CRJ78" s="967"/>
      <c r="CRK78" s="967"/>
      <c r="CRL78" s="967"/>
      <c r="CRM78" s="967"/>
      <c r="CRN78" s="967"/>
      <c r="CRO78" s="967"/>
      <c r="CRP78" s="967"/>
      <c r="CRQ78" s="967"/>
      <c r="CRR78" s="967"/>
      <c r="CRS78" s="967"/>
      <c r="CRT78" s="967"/>
      <c r="CRU78" s="967"/>
      <c r="CRV78" s="967"/>
      <c r="CRW78" s="967"/>
      <c r="CRX78" s="967"/>
      <c r="CRY78" s="967"/>
      <c r="CRZ78" s="967"/>
      <c r="CSA78" s="967"/>
      <c r="CSB78" s="967"/>
      <c r="CSC78" s="967"/>
      <c r="CSD78" s="967"/>
      <c r="CSE78" s="967"/>
      <c r="CSF78" s="967"/>
      <c r="CSG78" s="967"/>
      <c r="CSH78" s="967"/>
      <c r="CSI78" s="967"/>
      <c r="CSJ78" s="967"/>
      <c r="CSK78" s="967"/>
      <c r="CSL78" s="967"/>
      <c r="CSM78" s="967"/>
      <c r="CSN78" s="967"/>
      <c r="CSO78" s="967"/>
      <c r="CSP78" s="967"/>
      <c r="CSQ78" s="967"/>
      <c r="CSR78" s="967"/>
      <c r="CSS78" s="967"/>
      <c r="CST78" s="967"/>
      <c r="CSU78" s="967"/>
      <c r="CSV78" s="967"/>
      <c r="CSW78" s="967"/>
      <c r="CSX78" s="967"/>
      <c r="CSY78" s="967"/>
      <c r="CSZ78" s="967"/>
      <c r="CTA78" s="967"/>
      <c r="CTB78" s="967"/>
      <c r="CTC78" s="967"/>
      <c r="CTD78" s="967"/>
      <c r="CTE78" s="967"/>
      <c r="CTF78" s="967"/>
      <c r="CTG78" s="967"/>
      <c r="CTH78" s="967"/>
      <c r="CTI78" s="967"/>
      <c r="CTJ78" s="967"/>
      <c r="CTK78" s="967"/>
      <c r="CTL78" s="967"/>
      <c r="CTM78" s="967"/>
      <c r="CTN78" s="967"/>
      <c r="CTO78" s="967"/>
      <c r="CTP78" s="967"/>
      <c r="CTQ78" s="967"/>
      <c r="CTR78" s="967"/>
      <c r="CTS78" s="967"/>
      <c r="CTT78" s="967"/>
      <c r="CTU78" s="967"/>
      <c r="CTV78" s="967"/>
      <c r="CTW78" s="967"/>
      <c r="CTX78" s="967"/>
      <c r="CTY78" s="967"/>
      <c r="CTZ78" s="967"/>
      <c r="CUA78" s="967"/>
      <c r="CUB78" s="967"/>
      <c r="CUC78" s="967"/>
      <c r="CUD78" s="967"/>
      <c r="CUE78" s="967"/>
      <c r="CUF78" s="967"/>
      <c r="CUG78" s="967"/>
      <c r="CUH78" s="967"/>
      <c r="CUI78" s="967"/>
      <c r="CUJ78" s="967"/>
      <c r="CUK78" s="967"/>
      <c r="CUL78" s="967"/>
      <c r="CUM78" s="967"/>
      <c r="CUN78" s="967"/>
      <c r="CUO78" s="967"/>
      <c r="CUP78" s="967"/>
      <c r="CUQ78" s="967"/>
      <c r="CUR78" s="967"/>
      <c r="CUS78" s="967"/>
      <c r="CUT78" s="967"/>
      <c r="CUU78" s="967"/>
      <c r="CUV78" s="967"/>
      <c r="CUW78" s="967"/>
      <c r="CUX78" s="967"/>
      <c r="CUY78" s="967"/>
      <c r="CUZ78" s="967"/>
      <c r="CVA78" s="967"/>
      <c r="CVB78" s="967"/>
      <c r="CVC78" s="967"/>
      <c r="CVD78" s="967"/>
      <c r="CVE78" s="967"/>
      <c r="CVF78" s="967"/>
      <c r="CVG78" s="967"/>
      <c r="CVH78" s="967"/>
      <c r="CVI78" s="967"/>
      <c r="CVJ78" s="967"/>
      <c r="CVK78" s="967"/>
      <c r="CVL78" s="967"/>
      <c r="CVM78" s="967"/>
      <c r="CVN78" s="967"/>
      <c r="CVO78" s="967"/>
      <c r="CVP78" s="967"/>
      <c r="CVQ78" s="967"/>
      <c r="CVR78" s="967"/>
      <c r="CVS78" s="967"/>
      <c r="CVT78" s="967"/>
      <c r="CVU78" s="967"/>
      <c r="CVV78" s="967"/>
      <c r="CVW78" s="967"/>
      <c r="CVX78" s="967"/>
      <c r="CVY78" s="967"/>
      <c r="CVZ78" s="967"/>
      <c r="CWA78" s="967"/>
      <c r="CWB78" s="967"/>
      <c r="CWC78" s="967"/>
      <c r="CWD78" s="967"/>
      <c r="CWE78" s="967"/>
      <c r="CWF78" s="967"/>
      <c r="CWG78" s="967"/>
      <c r="CWH78" s="967"/>
      <c r="CWI78" s="967"/>
      <c r="CWJ78" s="967"/>
      <c r="CWK78" s="967"/>
      <c r="CWL78" s="967"/>
      <c r="CWM78" s="967"/>
      <c r="CWN78" s="967"/>
      <c r="CWO78" s="967"/>
      <c r="CWP78" s="967"/>
      <c r="CWQ78" s="967"/>
      <c r="CWR78" s="967"/>
      <c r="CWS78" s="967"/>
      <c r="CWT78" s="967"/>
      <c r="CWU78" s="967"/>
      <c r="CWV78" s="967"/>
      <c r="CWW78" s="967"/>
      <c r="CWX78" s="967"/>
      <c r="CWY78" s="967"/>
      <c r="CWZ78" s="967"/>
      <c r="CXA78" s="967"/>
      <c r="CXB78" s="967"/>
      <c r="CXC78" s="967"/>
      <c r="CXD78" s="967"/>
      <c r="CXE78" s="967"/>
      <c r="CXF78" s="967"/>
      <c r="CXG78" s="967"/>
      <c r="CXH78" s="967"/>
      <c r="CXI78" s="967"/>
      <c r="CXJ78" s="967"/>
      <c r="CXK78" s="967"/>
      <c r="CXL78" s="967"/>
      <c r="CXM78" s="967"/>
      <c r="CXN78" s="967"/>
      <c r="CXO78" s="967"/>
      <c r="CXP78" s="967"/>
      <c r="CXQ78" s="967"/>
      <c r="CXR78" s="967"/>
      <c r="CXS78" s="967"/>
      <c r="CXT78" s="967"/>
      <c r="CXU78" s="967"/>
      <c r="CXV78" s="967"/>
      <c r="CXW78" s="967"/>
      <c r="CXX78" s="967"/>
      <c r="CXY78" s="967"/>
      <c r="CXZ78" s="967"/>
      <c r="CYA78" s="967"/>
      <c r="CYB78" s="967"/>
      <c r="CYC78" s="967"/>
      <c r="CYD78" s="967"/>
      <c r="CYE78" s="967"/>
      <c r="CYF78" s="967"/>
      <c r="CYG78" s="967"/>
      <c r="CYH78" s="967"/>
      <c r="CYI78" s="967"/>
      <c r="CYJ78" s="967"/>
      <c r="CYK78" s="967"/>
      <c r="CYL78" s="967"/>
      <c r="CYM78" s="967"/>
      <c r="CYN78" s="967"/>
      <c r="CYO78" s="967"/>
      <c r="CYP78" s="967"/>
      <c r="CYQ78" s="967"/>
      <c r="CYR78" s="967"/>
      <c r="CYS78" s="967"/>
      <c r="CYT78" s="967"/>
      <c r="CYU78" s="967"/>
      <c r="CYV78" s="967"/>
      <c r="CYW78" s="967"/>
      <c r="CYX78" s="967"/>
      <c r="CYY78" s="967"/>
      <c r="CYZ78" s="967"/>
      <c r="CZA78" s="967"/>
      <c r="CZB78" s="967"/>
      <c r="CZC78" s="967"/>
      <c r="CZD78" s="967"/>
      <c r="CZE78" s="967"/>
      <c r="CZF78" s="967"/>
      <c r="CZG78" s="967"/>
      <c r="CZH78" s="967"/>
      <c r="CZI78" s="967"/>
      <c r="CZJ78" s="967"/>
      <c r="CZK78" s="967"/>
      <c r="CZL78" s="967"/>
      <c r="CZM78" s="967"/>
      <c r="CZN78" s="967"/>
      <c r="CZO78" s="967"/>
      <c r="CZP78" s="967"/>
      <c r="CZQ78" s="967"/>
      <c r="CZR78" s="967"/>
      <c r="CZS78" s="967"/>
      <c r="CZT78" s="967"/>
      <c r="CZU78" s="967"/>
      <c r="CZV78" s="967"/>
      <c r="CZW78" s="967"/>
      <c r="CZX78" s="967"/>
      <c r="CZY78" s="967"/>
      <c r="CZZ78" s="967"/>
      <c r="DAA78" s="967"/>
      <c r="DAB78" s="967"/>
      <c r="DAC78" s="967"/>
      <c r="DAD78" s="967"/>
      <c r="DAE78" s="967"/>
      <c r="DAF78" s="967"/>
      <c r="DAG78" s="967"/>
      <c r="DAH78" s="967"/>
      <c r="DAI78" s="967"/>
      <c r="DAJ78" s="967"/>
      <c r="DAK78" s="967"/>
      <c r="DAL78" s="967"/>
      <c r="DAM78" s="967"/>
      <c r="DAN78" s="967"/>
      <c r="DAO78" s="967"/>
      <c r="DAP78" s="967"/>
      <c r="DAQ78" s="967"/>
      <c r="DAR78" s="967"/>
      <c r="DAS78" s="967"/>
      <c r="DAT78" s="967"/>
      <c r="DAU78" s="967"/>
      <c r="DAV78" s="967"/>
      <c r="DAW78" s="967"/>
      <c r="DAX78" s="967"/>
      <c r="DAY78" s="967"/>
      <c r="DAZ78" s="967"/>
      <c r="DBA78" s="967"/>
      <c r="DBB78" s="967"/>
      <c r="DBC78" s="967"/>
      <c r="DBD78" s="967"/>
      <c r="DBE78" s="967"/>
      <c r="DBF78" s="967"/>
      <c r="DBG78" s="967"/>
      <c r="DBH78" s="967"/>
      <c r="DBI78" s="967"/>
      <c r="DBJ78" s="967"/>
      <c r="DBK78" s="967"/>
      <c r="DBL78" s="967"/>
      <c r="DBM78" s="967"/>
      <c r="DBN78" s="967"/>
      <c r="DBO78" s="967"/>
      <c r="DBP78" s="967"/>
      <c r="DBQ78" s="967"/>
      <c r="DBR78" s="967"/>
      <c r="DBS78" s="967"/>
      <c r="DBT78" s="967"/>
      <c r="DBU78" s="967"/>
      <c r="DBV78" s="967"/>
      <c r="DBW78" s="967"/>
      <c r="DBX78" s="967"/>
      <c r="DBY78" s="967"/>
      <c r="DBZ78" s="967"/>
      <c r="DCA78" s="967"/>
      <c r="DCB78" s="967"/>
      <c r="DCC78" s="967"/>
      <c r="DCD78" s="967"/>
      <c r="DCE78" s="967"/>
      <c r="DCF78" s="967"/>
      <c r="DCG78" s="967"/>
      <c r="DCH78" s="967"/>
      <c r="DCI78" s="967"/>
      <c r="DCJ78" s="967"/>
      <c r="DCK78" s="967"/>
      <c r="DCL78" s="967"/>
      <c r="DCM78" s="967"/>
      <c r="DCN78" s="967"/>
      <c r="DCO78" s="967"/>
      <c r="DCP78" s="967"/>
      <c r="DCQ78" s="967"/>
      <c r="DCR78" s="967"/>
      <c r="DCS78" s="967"/>
      <c r="DCT78" s="967"/>
      <c r="DCU78" s="967"/>
      <c r="DCV78" s="967"/>
      <c r="DCW78" s="967"/>
      <c r="DCX78" s="967"/>
      <c r="DCY78" s="967"/>
      <c r="DCZ78" s="967"/>
      <c r="DDA78" s="967"/>
      <c r="DDB78" s="967"/>
      <c r="DDC78" s="967"/>
      <c r="DDD78" s="967"/>
      <c r="DDE78" s="967"/>
      <c r="DDF78" s="967"/>
      <c r="DDG78" s="967"/>
      <c r="DDH78" s="967"/>
      <c r="DDI78" s="967"/>
      <c r="DDJ78" s="967"/>
      <c r="DDK78" s="967"/>
      <c r="DDL78" s="967"/>
      <c r="DDM78" s="967"/>
      <c r="DDN78" s="967"/>
      <c r="DDO78" s="967"/>
      <c r="DDP78" s="967"/>
      <c r="DDQ78" s="967"/>
      <c r="DDR78" s="967"/>
      <c r="DDS78" s="967"/>
      <c r="DDT78" s="967"/>
      <c r="DDU78" s="967"/>
      <c r="DDV78" s="967"/>
      <c r="DDW78" s="967"/>
      <c r="DDX78" s="967"/>
      <c r="DDY78" s="967"/>
      <c r="DDZ78" s="967"/>
      <c r="DEA78" s="967"/>
      <c r="DEB78" s="967"/>
      <c r="DEC78" s="967"/>
      <c r="DED78" s="967"/>
      <c r="DEE78" s="967"/>
      <c r="DEF78" s="967"/>
      <c r="DEG78" s="967"/>
      <c r="DEH78" s="967"/>
      <c r="DEI78" s="967"/>
      <c r="DEJ78" s="967"/>
      <c r="DEK78" s="967"/>
      <c r="DEL78" s="967"/>
      <c r="DEM78" s="967"/>
      <c r="DEN78" s="967"/>
      <c r="DEO78" s="967"/>
      <c r="DEP78" s="967"/>
      <c r="DEQ78" s="967"/>
      <c r="DER78" s="967"/>
      <c r="DES78" s="967"/>
      <c r="DET78" s="967"/>
      <c r="DEU78" s="967"/>
      <c r="DEV78" s="967"/>
      <c r="DEW78" s="967"/>
      <c r="DEX78" s="967"/>
      <c r="DEY78" s="967"/>
      <c r="DEZ78" s="967"/>
      <c r="DFA78" s="967"/>
      <c r="DFB78" s="967"/>
      <c r="DFC78" s="967"/>
      <c r="DFD78" s="967"/>
      <c r="DFE78" s="967"/>
      <c r="DFF78" s="967"/>
      <c r="DFG78" s="967"/>
      <c r="DFH78" s="967"/>
      <c r="DFI78" s="967"/>
      <c r="DFJ78" s="967"/>
      <c r="DFK78" s="967"/>
      <c r="DFL78" s="967"/>
      <c r="DFM78" s="967"/>
      <c r="DFN78" s="967"/>
      <c r="DFO78" s="967"/>
      <c r="DFP78" s="967"/>
      <c r="DFQ78" s="967"/>
      <c r="DFR78" s="967"/>
      <c r="DFS78" s="967"/>
      <c r="DFT78" s="967"/>
      <c r="DFU78" s="967"/>
      <c r="DFV78" s="967"/>
      <c r="DFW78" s="967"/>
      <c r="DFX78" s="967"/>
      <c r="DFY78" s="967"/>
      <c r="DFZ78" s="967"/>
      <c r="DGA78" s="967"/>
      <c r="DGB78" s="967"/>
      <c r="DGC78" s="967"/>
      <c r="DGD78" s="967"/>
      <c r="DGE78" s="967"/>
      <c r="DGF78" s="967"/>
      <c r="DGG78" s="967"/>
      <c r="DGH78" s="967"/>
      <c r="DGI78" s="967"/>
      <c r="DGJ78" s="967"/>
      <c r="DGK78" s="967"/>
      <c r="DGL78" s="967"/>
      <c r="DGM78" s="967"/>
      <c r="DGN78" s="967"/>
      <c r="DGO78" s="967"/>
      <c r="DGP78" s="967"/>
      <c r="DGQ78" s="967"/>
      <c r="DGR78" s="967"/>
      <c r="DGS78" s="967"/>
      <c r="DGT78" s="967"/>
      <c r="DGU78" s="967"/>
      <c r="DGV78" s="967"/>
      <c r="DGW78" s="967"/>
      <c r="DGX78" s="967"/>
      <c r="DGY78" s="967"/>
      <c r="DGZ78" s="967"/>
      <c r="DHA78" s="967"/>
      <c r="DHB78" s="967"/>
      <c r="DHC78" s="967"/>
      <c r="DHD78" s="967"/>
      <c r="DHE78" s="967"/>
      <c r="DHF78" s="967"/>
      <c r="DHG78" s="967"/>
      <c r="DHH78" s="967"/>
      <c r="DHI78" s="967"/>
      <c r="DHJ78" s="967"/>
      <c r="DHK78" s="967"/>
      <c r="DHL78" s="967"/>
      <c r="DHM78" s="967"/>
      <c r="DHN78" s="967"/>
      <c r="DHO78" s="967"/>
      <c r="DHP78" s="967"/>
      <c r="DHQ78" s="967"/>
      <c r="DHR78" s="967"/>
      <c r="DHS78" s="967"/>
      <c r="DHT78" s="967"/>
      <c r="DHU78" s="967"/>
      <c r="DHV78" s="967"/>
      <c r="DHW78" s="967"/>
      <c r="DHX78" s="967"/>
      <c r="DHY78" s="967"/>
      <c r="DHZ78" s="967"/>
      <c r="DIA78" s="967"/>
      <c r="DIB78" s="967"/>
      <c r="DIC78" s="967"/>
      <c r="DID78" s="967"/>
      <c r="DIE78" s="967"/>
      <c r="DIF78" s="967"/>
      <c r="DIG78" s="967"/>
      <c r="DIH78" s="967"/>
      <c r="DII78" s="967"/>
      <c r="DIJ78" s="967"/>
      <c r="DIK78" s="967"/>
      <c r="DIL78" s="967"/>
      <c r="DIM78" s="967"/>
      <c r="DIN78" s="967"/>
      <c r="DIO78" s="967"/>
      <c r="DIP78" s="967"/>
      <c r="DIQ78" s="967"/>
      <c r="DIR78" s="967"/>
      <c r="DIS78" s="967"/>
      <c r="DIT78" s="967"/>
      <c r="DIU78" s="967"/>
      <c r="DIV78" s="967"/>
      <c r="DIW78" s="967"/>
      <c r="DIX78" s="967"/>
      <c r="DIY78" s="967"/>
      <c r="DIZ78" s="967"/>
      <c r="DJA78" s="967"/>
      <c r="DJB78" s="967"/>
      <c r="DJC78" s="967"/>
      <c r="DJD78" s="967"/>
      <c r="DJE78" s="967"/>
      <c r="DJF78" s="967"/>
      <c r="DJG78" s="967"/>
      <c r="DJH78" s="967"/>
      <c r="DJI78" s="967"/>
      <c r="DJJ78" s="967"/>
      <c r="DJK78" s="967"/>
      <c r="DJL78" s="967"/>
      <c r="DJM78" s="967"/>
      <c r="DJN78" s="967"/>
      <c r="DJO78" s="967"/>
      <c r="DJP78" s="967"/>
      <c r="DJQ78" s="967"/>
      <c r="DJR78" s="967"/>
      <c r="DJS78" s="967"/>
      <c r="DJT78" s="967"/>
      <c r="DJU78" s="967"/>
      <c r="DJV78" s="967"/>
      <c r="DJW78" s="967"/>
      <c r="DJX78" s="967"/>
      <c r="DJY78" s="967"/>
      <c r="DJZ78" s="967"/>
      <c r="DKA78" s="967"/>
      <c r="DKB78" s="967"/>
      <c r="DKC78" s="967"/>
      <c r="DKD78" s="967"/>
      <c r="DKE78" s="967"/>
      <c r="DKF78" s="967"/>
      <c r="DKG78" s="967"/>
      <c r="DKH78" s="967"/>
      <c r="DKI78" s="967"/>
      <c r="DKJ78" s="967"/>
      <c r="DKK78" s="967"/>
      <c r="DKL78" s="967"/>
      <c r="DKM78" s="967"/>
      <c r="DKN78" s="967"/>
      <c r="DKO78" s="967"/>
      <c r="DKP78" s="967"/>
      <c r="DKQ78" s="967"/>
      <c r="DKR78" s="967"/>
      <c r="DKS78" s="967"/>
      <c r="DKT78" s="967"/>
      <c r="DKU78" s="967"/>
      <c r="DKV78" s="967"/>
      <c r="DKW78" s="967"/>
      <c r="DKX78" s="967"/>
      <c r="DKY78" s="967"/>
      <c r="DKZ78" s="967"/>
      <c r="DLA78" s="967"/>
      <c r="DLB78" s="967"/>
      <c r="DLC78" s="967"/>
      <c r="DLD78" s="967"/>
      <c r="DLE78" s="967"/>
      <c r="DLF78" s="967"/>
      <c r="DLG78" s="967"/>
      <c r="DLH78" s="967"/>
      <c r="DLI78" s="967"/>
      <c r="DLJ78" s="967"/>
      <c r="DLK78" s="967"/>
      <c r="DLL78" s="967"/>
      <c r="DLM78" s="967"/>
      <c r="DLN78" s="967"/>
      <c r="DLO78" s="967"/>
      <c r="DLP78" s="967"/>
      <c r="DLQ78" s="967"/>
      <c r="DLR78" s="967"/>
      <c r="DLS78" s="967"/>
      <c r="DLT78" s="967"/>
      <c r="DLU78" s="967"/>
      <c r="DLV78" s="967"/>
      <c r="DLW78" s="967"/>
      <c r="DLX78" s="967"/>
      <c r="DLY78" s="967"/>
      <c r="DLZ78" s="967"/>
      <c r="DMA78" s="967"/>
      <c r="DMB78" s="967"/>
      <c r="DMC78" s="967"/>
      <c r="DMD78" s="967"/>
      <c r="DME78" s="967"/>
      <c r="DMF78" s="967"/>
      <c r="DMG78" s="967"/>
      <c r="DMH78" s="967"/>
      <c r="DMI78" s="967"/>
      <c r="DMJ78" s="967"/>
      <c r="DMK78" s="967"/>
      <c r="DML78" s="967"/>
      <c r="DMM78" s="967"/>
      <c r="DMN78" s="967"/>
      <c r="DMO78" s="967"/>
      <c r="DMP78" s="967"/>
      <c r="DMQ78" s="967"/>
      <c r="DMR78" s="967"/>
      <c r="DMS78" s="967"/>
      <c r="DMT78" s="967"/>
      <c r="DMU78" s="967"/>
      <c r="DMV78" s="967"/>
      <c r="DMW78" s="967"/>
      <c r="DMX78" s="967"/>
      <c r="DMY78" s="967"/>
      <c r="DMZ78" s="967"/>
      <c r="DNA78" s="967"/>
      <c r="DNB78" s="967"/>
      <c r="DNC78" s="967"/>
      <c r="DND78" s="967"/>
      <c r="DNE78" s="967"/>
      <c r="DNF78" s="967"/>
      <c r="DNG78" s="967"/>
      <c r="DNH78" s="967"/>
      <c r="DNI78" s="967"/>
      <c r="DNJ78" s="967"/>
      <c r="DNK78" s="967"/>
      <c r="DNL78" s="967"/>
      <c r="DNM78" s="967"/>
      <c r="DNN78" s="967"/>
      <c r="DNO78" s="967"/>
      <c r="DNP78" s="967"/>
      <c r="DNQ78" s="967"/>
      <c r="DNR78" s="967"/>
      <c r="DNS78" s="967"/>
      <c r="DNT78" s="967"/>
      <c r="DNU78" s="967"/>
      <c r="DNV78" s="967"/>
      <c r="DNW78" s="967"/>
      <c r="DNX78" s="967"/>
      <c r="DNY78" s="967"/>
      <c r="DNZ78" s="967"/>
      <c r="DOA78" s="967"/>
      <c r="DOB78" s="967"/>
      <c r="DOC78" s="967"/>
      <c r="DOD78" s="967"/>
      <c r="DOE78" s="967"/>
      <c r="DOF78" s="967"/>
      <c r="DOG78" s="967"/>
      <c r="DOH78" s="967"/>
      <c r="DOI78" s="967"/>
      <c r="DOJ78" s="967"/>
      <c r="DOK78" s="967"/>
      <c r="DOL78" s="967"/>
      <c r="DOM78" s="967"/>
      <c r="DON78" s="967"/>
      <c r="DOO78" s="967"/>
      <c r="DOP78" s="967"/>
      <c r="DOQ78" s="967"/>
      <c r="DOR78" s="967"/>
      <c r="DOS78" s="967"/>
      <c r="DOT78" s="967"/>
      <c r="DOU78" s="967"/>
      <c r="DOV78" s="967"/>
      <c r="DOW78" s="967"/>
      <c r="DOX78" s="967"/>
      <c r="DOY78" s="967"/>
      <c r="DOZ78" s="967"/>
      <c r="DPA78" s="967"/>
      <c r="DPB78" s="967"/>
      <c r="DPC78" s="967"/>
      <c r="DPD78" s="967"/>
      <c r="DPE78" s="967"/>
      <c r="DPF78" s="967"/>
      <c r="DPG78" s="967"/>
      <c r="DPH78" s="967"/>
      <c r="DPI78" s="967"/>
      <c r="DPJ78" s="967"/>
      <c r="DPK78" s="967"/>
      <c r="DPL78" s="967"/>
      <c r="DPM78" s="967"/>
      <c r="DPN78" s="967"/>
      <c r="DPO78" s="967"/>
      <c r="DPP78" s="967"/>
      <c r="DPQ78" s="967"/>
      <c r="DPR78" s="967"/>
      <c r="DPS78" s="967"/>
      <c r="DPT78" s="967"/>
      <c r="DPU78" s="967"/>
      <c r="DPV78" s="967"/>
      <c r="DPW78" s="967"/>
      <c r="DPX78" s="967"/>
      <c r="DPY78" s="967"/>
      <c r="DPZ78" s="967"/>
      <c r="DQA78" s="967"/>
      <c r="DQB78" s="967"/>
      <c r="DQC78" s="967"/>
      <c r="DQD78" s="967"/>
      <c r="DQE78" s="967"/>
      <c r="DQF78" s="967"/>
      <c r="DQG78" s="967"/>
      <c r="DQH78" s="967"/>
      <c r="DQI78" s="967"/>
      <c r="DQJ78" s="967"/>
      <c r="DQK78" s="967"/>
      <c r="DQL78" s="967"/>
      <c r="DQM78" s="967"/>
      <c r="DQN78" s="967"/>
      <c r="DQO78" s="967"/>
      <c r="DQP78" s="967"/>
      <c r="DQQ78" s="967"/>
      <c r="DQR78" s="967"/>
      <c r="DQS78" s="967"/>
      <c r="DQT78" s="967"/>
      <c r="DQU78" s="967"/>
      <c r="DQV78" s="967"/>
      <c r="DQW78" s="967"/>
      <c r="DQX78" s="967"/>
      <c r="DQY78" s="967"/>
      <c r="DQZ78" s="967"/>
      <c r="DRA78" s="967"/>
      <c r="DRB78" s="967"/>
      <c r="DRC78" s="967"/>
      <c r="DRD78" s="967"/>
      <c r="DRE78" s="967"/>
      <c r="DRF78" s="967"/>
      <c r="DRG78" s="967"/>
      <c r="DRH78" s="967"/>
      <c r="DRI78" s="967"/>
      <c r="DRJ78" s="967"/>
      <c r="DRK78" s="967"/>
      <c r="DRL78" s="967"/>
      <c r="DRM78" s="967"/>
      <c r="DRN78" s="967"/>
      <c r="DRO78" s="967"/>
      <c r="DRP78" s="967"/>
      <c r="DRQ78" s="967"/>
      <c r="DRR78" s="967"/>
      <c r="DRS78" s="967"/>
      <c r="DRT78" s="967"/>
      <c r="DRU78" s="967"/>
      <c r="DRV78" s="967"/>
      <c r="DRW78" s="967"/>
      <c r="DRX78" s="967"/>
      <c r="DRY78" s="967"/>
      <c r="DRZ78" s="967"/>
      <c r="DSA78" s="967"/>
      <c r="DSB78" s="967"/>
      <c r="DSC78" s="967"/>
      <c r="DSD78" s="967"/>
      <c r="DSE78" s="967"/>
      <c r="DSF78" s="967"/>
      <c r="DSG78" s="967"/>
      <c r="DSH78" s="967"/>
      <c r="DSI78" s="967"/>
      <c r="DSJ78" s="967"/>
      <c r="DSK78" s="967"/>
      <c r="DSL78" s="967"/>
      <c r="DSM78" s="967"/>
      <c r="DSN78" s="967"/>
      <c r="DSO78" s="967"/>
      <c r="DSP78" s="967"/>
      <c r="DSQ78" s="967"/>
      <c r="DSR78" s="967"/>
      <c r="DSS78" s="967"/>
      <c r="DST78" s="967"/>
      <c r="DSU78" s="967"/>
      <c r="DSV78" s="967"/>
      <c r="DSW78" s="967"/>
      <c r="DSX78" s="967"/>
      <c r="DSY78" s="967"/>
      <c r="DSZ78" s="967"/>
      <c r="DTA78" s="967"/>
      <c r="DTB78" s="967"/>
      <c r="DTC78" s="967"/>
      <c r="DTD78" s="967"/>
      <c r="DTE78" s="967"/>
      <c r="DTF78" s="967"/>
      <c r="DTG78" s="967"/>
      <c r="DTH78" s="967"/>
      <c r="DTI78" s="967"/>
      <c r="DTJ78" s="967"/>
      <c r="DTK78" s="967"/>
      <c r="DTL78" s="967"/>
      <c r="DTM78" s="967"/>
      <c r="DTN78" s="967"/>
      <c r="DTO78" s="967"/>
      <c r="DTP78" s="967"/>
      <c r="DTQ78" s="967"/>
      <c r="DTR78" s="967"/>
      <c r="DTS78" s="967"/>
      <c r="DTT78" s="967"/>
      <c r="DTU78" s="967"/>
      <c r="DTV78" s="967"/>
      <c r="DTW78" s="967"/>
      <c r="DTX78" s="967"/>
      <c r="DTY78" s="967"/>
      <c r="DTZ78" s="967"/>
      <c r="DUA78" s="967"/>
      <c r="DUB78" s="967"/>
      <c r="DUC78" s="967"/>
      <c r="DUD78" s="967"/>
      <c r="DUE78" s="967"/>
      <c r="DUF78" s="967"/>
      <c r="DUG78" s="967"/>
      <c r="DUH78" s="967"/>
      <c r="DUI78" s="967"/>
      <c r="DUJ78" s="967"/>
      <c r="DUK78" s="967"/>
      <c r="DUL78" s="967"/>
      <c r="DUM78" s="967"/>
      <c r="DUN78" s="967"/>
      <c r="DUO78" s="967"/>
      <c r="DUP78" s="967"/>
      <c r="DUQ78" s="967"/>
      <c r="DUR78" s="967"/>
      <c r="DUS78" s="967"/>
      <c r="DUT78" s="967"/>
      <c r="DUU78" s="967"/>
      <c r="DUV78" s="967"/>
      <c r="DUW78" s="967"/>
      <c r="DUX78" s="967"/>
      <c r="DUY78" s="967"/>
      <c r="DUZ78" s="967"/>
      <c r="DVA78" s="967"/>
      <c r="DVB78" s="967"/>
      <c r="DVC78" s="967"/>
      <c r="DVD78" s="967"/>
      <c r="DVE78" s="967"/>
      <c r="DVF78" s="967"/>
      <c r="DVG78" s="967"/>
      <c r="DVH78" s="967"/>
      <c r="DVI78" s="967"/>
      <c r="DVJ78" s="967"/>
      <c r="DVK78" s="967"/>
      <c r="DVL78" s="967"/>
      <c r="DVM78" s="967"/>
      <c r="DVN78" s="967"/>
      <c r="DVO78" s="967"/>
      <c r="DVP78" s="967"/>
      <c r="DVQ78" s="967"/>
      <c r="DVR78" s="967"/>
      <c r="DVS78" s="967"/>
      <c r="DVT78" s="967"/>
      <c r="DVU78" s="967"/>
      <c r="DVV78" s="967"/>
      <c r="DVW78" s="967"/>
      <c r="DVX78" s="967"/>
      <c r="DVY78" s="967"/>
      <c r="DVZ78" s="967"/>
      <c r="DWA78" s="967"/>
      <c r="DWB78" s="967"/>
      <c r="DWC78" s="967"/>
      <c r="DWD78" s="967"/>
      <c r="DWE78" s="967"/>
      <c r="DWF78" s="967"/>
      <c r="DWG78" s="967"/>
      <c r="DWH78" s="967"/>
      <c r="DWI78" s="967"/>
      <c r="DWJ78" s="967"/>
      <c r="DWK78" s="967"/>
      <c r="DWL78" s="967"/>
      <c r="DWM78" s="967"/>
      <c r="DWN78" s="967"/>
      <c r="DWO78" s="967"/>
      <c r="DWP78" s="967"/>
      <c r="DWQ78" s="967"/>
      <c r="DWR78" s="967"/>
      <c r="DWS78" s="967"/>
      <c r="DWT78" s="967"/>
      <c r="DWU78" s="967"/>
      <c r="DWV78" s="967"/>
      <c r="DWW78" s="967"/>
      <c r="DWX78" s="967"/>
      <c r="DWY78" s="967"/>
      <c r="DWZ78" s="967"/>
      <c r="DXA78" s="967"/>
      <c r="DXB78" s="967"/>
      <c r="DXC78" s="967"/>
      <c r="DXD78" s="967"/>
      <c r="DXE78" s="967"/>
      <c r="DXF78" s="967"/>
      <c r="DXG78" s="967"/>
      <c r="DXH78" s="967"/>
      <c r="DXI78" s="967"/>
      <c r="DXJ78" s="967"/>
      <c r="DXK78" s="967"/>
      <c r="DXL78" s="967"/>
      <c r="DXM78" s="967"/>
      <c r="DXN78" s="967"/>
      <c r="DXO78" s="967"/>
      <c r="DXP78" s="967"/>
      <c r="DXQ78" s="967"/>
      <c r="DXR78" s="967"/>
      <c r="DXS78" s="967"/>
      <c r="DXT78" s="967"/>
      <c r="DXU78" s="967"/>
      <c r="DXV78" s="967"/>
      <c r="DXW78" s="967"/>
      <c r="DXX78" s="967"/>
      <c r="DXY78" s="967"/>
      <c r="DXZ78" s="967"/>
      <c r="DYA78" s="967"/>
      <c r="DYB78" s="967"/>
      <c r="DYC78" s="967"/>
      <c r="DYD78" s="967"/>
      <c r="DYE78" s="967"/>
      <c r="DYF78" s="967"/>
      <c r="DYG78" s="967"/>
      <c r="DYH78" s="967"/>
      <c r="DYI78" s="967"/>
      <c r="DYJ78" s="967"/>
      <c r="DYK78" s="967"/>
      <c r="DYL78" s="967"/>
      <c r="DYM78" s="967"/>
      <c r="DYN78" s="967"/>
      <c r="DYO78" s="967"/>
      <c r="DYP78" s="967"/>
      <c r="DYQ78" s="967"/>
      <c r="DYR78" s="967"/>
      <c r="DYS78" s="967"/>
      <c r="DYT78" s="967"/>
      <c r="DYU78" s="967"/>
      <c r="DYV78" s="967"/>
      <c r="DYW78" s="967"/>
      <c r="DYX78" s="967"/>
      <c r="DYY78" s="967"/>
      <c r="DYZ78" s="967"/>
      <c r="DZA78" s="967"/>
      <c r="DZB78" s="967"/>
      <c r="DZC78" s="967"/>
      <c r="DZD78" s="967"/>
      <c r="DZE78" s="967"/>
      <c r="DZF78" s="967"/>
      <c r="DZG78" s="967"/>
      <c r="DZH78" s="967"/>
      <c r="DZI78" s="967"/>
      <c r="DZJ78" s="967"/>
      <c r="DZK78" s="967"/>
      <c r="DZL78" s="967"/>
      <c r="DZM78" s="967"/>
      <c r="DZN78" s="967"/>
      <c r="DZO78" s="967"/>
      <c r="DZP78" s="967"/>
      <c r="DZQ78" s="967"/>
      <c r="DZR78" s="967"/>
      <c r="DZS78" s="967"/>
      <c r="DZT78" s="967"/>
      <c r="DZU78" s="967"/>
      <c r="DZV78" s="967"/>
      <c r="DZW78" s="967"/>
      <c r="DZX78" s="967"/>
      <c r="DZY78" s="967"/>
      <c r="DZZ78" s="967"/>
      <c r="EAA78" s="967"/>
      <c r="EAB78" s="967"/>
      <c r="EAC78" s="967"/>
      <c r="EAD78" s="967"/>
      <c r="EAE78" s="967"/>
      <c r="EAF78" s="967"/>
      <c r="EAG78" s="967"/>
      <c r="EAH78" s="967"/>
      <c r="EAI78" s="967"/>
      <c r="EAJ78" s="967"/>
      <c r="EAK78" s="967"/>
      <c r="EAL78" s="967"/>
      <c r="EAM78" s="967"/>
      <c r="EAN78" s="967"/>
      <c r="EAO78" s="967"/>
      <c r="EAP78" s="967"/>
      <c r="EAQ78" s="967"/>
      <c r="EAR78" s="967"/>
      <c r="EAS78" s="967"/>
      <c r="EAT78" s="967"/>
      <c r="EAU78" s="967"/>
      <c r="EAV78" s="967"/>
      <c r="EAW78" s="967"/>
      <c r="EAX78" s="967"/>
      <c r="EAY78" s="967"/>
      <c r="EAZ78" s="967"/>
      <c r="EBA78" s="967"/>
      <c r="EBB78" s="967"/>
      <c r="EBC78" s="967"/>
      <c r="EBD78" s="967"/>
      <c r="EBE78" s="967"/>
      <c r="EBF78" s="967"/>
      <c r="EBG78" s="967"/>
      <c r="EBH78" s="967"/>
      <c r="EBI78" s="967"/>
      <c r="EBJ78" s="967"/>
      <c r="EBK78" s="967"/>
      <c r="EBL78" s="967"/>
      <c r="EBM78" s="967"/>
      <c r="EBN78" s="967"/>
      <c r="EBO78" s="967"/>
      <c r="EBP78" s="967"/>
      <c r="EBQ78" s="967"/>
      <c r="EBR78" s="967"/>
      <c r="EBS78" s="967"/>
      <c r="EBT78" s="967"/>
      <c r="EBU78" s="967"/>
      <c r="EBV78" s="967"/>
      <c r="EBW78" s="967"/>
      <c r="EBX78" s="967"/>
      <c r="EBY78" s="967"/>
      <c r="EBZ78" s="967"/>
      <c r="ECA78" s="967"/>
      <c r="ECB78" s="967"/>
      <c r="ECC78" s="967"/>
      <c r="ECD78" s="967"/>
      <c r="ECE78" s="967"/>
      <c r="ECF78" s="967"/>
      <c r="ECG78" s="967"/>
      <c r="ECH78" s="967"/>
      <c r="ECI78" s="967"/>
      <c r="ECJ78" s="967"/>
      <c r="ECK78" s="967"/>
      <c r="ECL78" s="967"/>
      <c r="ECM78" s="967"/>
      <c r="ECN78" s="967"/>
      <c r="ECO78" s="967"/>
      <c r="ECP78" s="967"/>
      <c r="ECQ78" s="967"/>
      <c r="ECR78" s="967"/>
      <c r="ECS78" s="967"/>
      <c r="ECT78" s="967"/>
      <c r="ECU78" s="967"/>
      <c r="ECV78" s="967"/>
      <c r="ECW78" s="967"/>
      <c r="ECX78" s="967"/>
      <c r="ECY78" s="967"/>
      <c r="ECZ78" s="967"/>
      <c r="EDA78" s="967"/>
      <c r="EDB78" s="967"/>
      <c r="EDC78" s="967"/>
      <c r="EDD78" s="967"/>
      <c r="EDE78" s="967"/>
      <c r="EDF78" s="967"/>
      <c r="EDG78" s="967"/>
      <c r="EDH78" s="967"/>
      <c r="EDI78" s="967"/>
      <c r="EDJ78" s="967"/>
      <c r="EDK78" s="967"/>
      <c r="EDL78" s="967"/>
      <c r="EDM78" s="967"/>
      <c r="EDN78" s="967"/>
      <c r="EDO78" s="967"/>
      <c r="EDP78" s="967"/>
      <c r="EDQ78" s="967"/>
      <c r="EDR78" s="967"/>
      <c r="EDS78" s="967"/>
      <c r="EDT78" s="967"/>
      <c r="EDU78" s="967"/>
      <c r="EDV78" s="967"/>
      <c r="EDW78" s="967"/>
      <c r="EDX78" s="967"/>
      <c r="EDY78" s="967"/>
      <c r="EDZ78" s="967"/>
      <c r="EEA78" s="967"/>
      <c r="EEB78" s="967"/>
      <c r="EEC78" s="967"/>
      <c r="EED78" s="967"/>
      <c r="EEE78" s="967"/>
      <c r="EEF78" s="967"/>
      <c r="EEG78" s="967"/>
      <c r="EEH78" s="967"/>
      <c r="EEI78" s="967"/>
      <c r="EEJ78" s="967"/>
      <c r="EEK78" s="967"/>
      <c r="EEL78" s="967"/>
      <c r="EEM78" s="967"/>
      <c r="EEN78" s="967"/>
      <c r="EEO78" s="967"/>
      <c r="EEP78" s="967"/>
      <c r="EEQ78" s="967"/>
      <c r="EER78" s="967"/>
      <c r="EES78" s="967"/>
      <c r="EET78" s="967"/>
      <c r="EEU78" s="967"/>
      <c r="EEV78" s="967"/>
      <c r="EEW78" s="967"/>
      <c r="EEX78" s="967"/>
      <c r="EEY78" s="967"/>
      <c r="EEZ78" s="967"/>
      <c r="EFA78" s="967"/>
      <c r="EFB78" s="967"/>
      <c r="EFC78" s="967"/>
      <c r="EFD78" s="967"/>
      <c r="EFE78" s="967"/>
      <c r="EFF78" s="967"/>
      <c r="EFG78" s="967"/>
      <c r="EFH78" s="967"/>
      <c r="EFI78" s="967"/>
      <c r="EFJ78" s="967"/>
      <c r="EFK78" s="967"/>
      <c r="EFL78" s="967"/>
      <c r="EFM78" s="967"/>
      <c r="EFN78" s="967"/>
      <c r="EFO78" s="967"/>
      <c r="EFP78" s="967"/>
      <c r="EFQ78" s="967"/>
      <c r="EFR78" s="967"/>
      <c r="EFS78" s="967"/>
      <c r="EFT78" s="967"/>
      <c r="EFU78" s="967"/>
      <c r="EFV78" s="967"/>
      <c r="EFW78" s="967"/>
      <c r="EFX78" s="967"/>
      <c r="EFY78" s="967"/>
      <c r="EFZ78" s="967"/>
      <c r="EGA78" s="967"/>
      <c r="EGB78" s="967"/>
      <c r="EGC78" s="967"/>
      <c r="EGD78" s="967"/>
      <c r="EGE78" s="967"/>
      <c r="EGF78" s="967"/>
      <c r="EGG78" s="967"/>
      <c r="EGH78" s="967"/>
      <c r="EGI78" s="967"/>
      <c r="EGJ78" s="967"/>
      <c r="EGK78" s="967"/>
      <c r="EGL78" s="967"/>
      <c r="EGM78" s="967"/>
      <c r="EGN78" s="967"/>
      <c r="EGO78" s="967"/>
      <c r="EGP78" s="967"/>
      <c r="EGQ78" s="967"/>
      <c r="EGR78" s="967"/>
      <c r="EGS78" s="967"/>
      <c r="EGT78" s="967"/>
      <c r="EGU78" s="967"/>
      <c r="EGV78" s="967"/>
      <c r="EGW78" s="967"/>
      <c r="EGX78" s="967"/>
      <c r="EGY78" s="967"/>
      <c r="EGZ78" s="967"/>
      <c r="EHA78" s="967"/>
      <c r="EHB78" s="967"/>
      <c r="EHC78" s="967"/>
      <c r="EHD78" s="967"/>
      <c r="EHE78" s="967"/>
      <c r="EHF78" s="967"/>
      <c r="EHG78" s="967"/>
      <c r="EHH78" s="967"/>
      <c r="EHI78" s="967"/>
      <c r="EHJ78" s="967"/>
      <c r="EHK78" s="967"/>
      <c r="EHL78" s="967"/>
      <c r="EHM78" s="967"/>
      <c r="EHN78" s="967"/>
      <c r="EHO78" s="967"/>
      <c r="EHP78" s="967"/>
      <c r="EHQ78" s="967"/>
      <c r="EHR78" s="967"/>
      <c r="EHS78" s="967"/>
      <c r="EHT78" s="967"/>
      <c r="EHU78" s="967"/>
      <c r="EHV78" s="967"/>
      <c r="EHW78" s="967"/>
      <c r="EHX78" s="967"/>
      <c r="EHY78" s="967"/>
      <c r="EHZ78" s="967"/>
      <c r="EIA78" s="967"/>
      <c r="EIB78" s="967"/>
      <c r="EIC78" s="967"/>
      <c r="EID78" s="967"/>
      <c r="EIE78" s="967"/>
      <c r="EIF78" s="967"/>
      <c r="EIG78" s="967"/>
      <c r="EIH78" s="967"/>
      <c r="EII78" s="967"/>
      <c r="EIJ78" s="967"/>
      <c r="EIK78" s="967"/>
      <c r="EIL78" s="967"/>
      <c r="EIM78" s="967"/>
      <c r="EIN78" s="967"/>
      <c r="EIO78" s="967"/>
      <c r="EIP78" s="967"/>
      <c r="EIQ78" s="967"/>
      <c r="EIR78" s="967"/>
      <c r="EIS78" s="967"/>
      <c r="EIT78" s="967"/>
      <c r="EIU78" s="967"/>
      <c r="EIV78" s="967"/>
      <c r="EIW78" s="967"/>
      <c r="EIX78" s="967"/>
      <c r="EIY78" s="967"/>
      <c r="EIZ78" s="967"/>
      <c r="EJA78" s="967"/>
      <c r="EJB78" s="967"/>
      <c r="EJC78" s="967"/>
      <c r="EJD78" s="967"/>
      <c r="EJE78" s="967"/>
      <c r="EJF78" s="967"/>
      <c r="EJG78" s="967"/>
      <c r="EJH78" s="967"/>
      <c r="EJI78" s="967"/>
      <c r="EJJ78" s="967"/>
      <c r="EJK78" s="967"/>
      <c r="EJL78" s="967"/>
      <c r="EJM78" s="967"/>
      <c r="EJN78" s="967"/>
      <c r="EJO78" s="967"/>
      <c r="EJP78" s="967"/>
      <c r="EJQ78" s="967"/>
      <c r="EJR78" s="967"/>
      <c r="EJS78" s="967"/>
      <c r="EJT78" s="967"/>
      <c r="EJU78" s="967"/>
      <c r="EJV78" s="967"/>
      <c r="EJW78" s="967"/>
      <c r="EJX78" s="967"/>
      <c r="EJY78" s="967"/>
      <c r="EJZ78" s="967"/>
      <c r="EKA78" s="967"/>
      <c r="EKB78" s="967"/>
      <c r="EKC78" s="967"/>
      <c r="EKD78" s="967"/>
      <c r="EKE78" s="967"/>
      <c r="EKF78" s="967"/>
      <c r="EKG78" s="967"/>
      <c r="EKH78" s="967"/>
      <c r="EKI78" s="967"/>
      <c r="EKJ78" s="967"/>
      <c r="EKK78" s="967"/>
      <c r="EKL78" s="967"/>
      <c r="EKM78" s="967"/>
      <c r="EKN78" s="967"/>
      <c r="EKO78" s="967"/>
      <c r="EKP78" s="967"/>
      <c r="EKQ78" s="967"/>
      <c r="EKR78" s="967"/>
      <c r="EKS78" s="967"/>
      <c r="EKT78" s="967"/>
      <c r="EKU78" s="967"/>
      <c r="EKV78" s="967"/>
      <c r="EKW78" s="967"/>
      <c r="EKX78" s="967"/>
      <c r="EKY78" s="967"/>
      <c r="EKZ78" s="967"/>
      <c r="ELA78" s="967"/>
      <c r="ELB78" s="967"/>
      <c r="ELC78" s="967"/>
      <c r="ELD78" s="967"/>
      <c r="ELE78" s="967"/>
      <c r="ELF78" s="967"/>
      <c r="ELG78" s="967"/>
      <c r="ELH78" s="967"/>
      <c r="ELI78" s="967"/>
      <c r="ELJ78" s="967"/>
      <c r="ELK78" s="967"/>
      <c r="ELL78" s="967"/>
      <c r="ELM78" s="967"/>
      <c r="ELN78" s="967"/>
      <c r="ELO78" s="967"/>
      <c r="ELP78" s="967"/>
      <c r="ELQ78" s="967"/>
      <c r="ELR78" s="967"/>
      <c r="ELS78" s="967"/>
      <c r="ELT78" s="967"/>
      <c r="ELU78" s="967"/>
      <c r="ELV78" s="967"/>
      <c r="ELW78" s="967"/>
      <c r="ELX78" s="967"/>
      <c r="ELY78" s="967"/>
      <c r="ELZ78" s="967"/>
      <c r="EMA78" s="967"/>
      <c r="EMB78" s="967"/>
      <c r="EMC78" s="967"/>
      <c r="EMD78" s="967"/>
      <c r="EME78" s="967"/>
      <c r="EMF78" s="967"/>
      <c r="EMG78" s="967"/>
      <c r="EMH78" s="967"/>
      <c r="EMI78" s="967"/>
      <c r="EMJ78" s="967"/>
      <c r="EMK78" s="967"/>
      <c r="EML78" s="967"/>
      <c r="EMM78" s="967"/>
      <c r="EMN78" s="967"/>
      <c r="EMO78" s="967"/>
      <c r="EMP78" s="967"/>
      <c r="EMQ78" s="967"/>
      <c r="EMR78" s="967"/>
      <c r="EMS78" s="967"/>
      <c r="EMT78" s="967"/>
      <c r="EMU78" s="967"/>
      <c r="EMV78" s="967"/>
      <c r="EMW78" s="967"/>
      <c r="EMX78" s="967"/>
      <c r="EMY78" s="967"/>
      <c r="EMZ78" s="967"/>
      <c r="ENA78" s="967"/>
      <c r="ENB78" s="967"/>
      <c r="ENC78" s="967"/>
      <c r="END78" s="967"/>
      <c r="ENE78" s="967"/>
      <c r="ENF78" s="967"/>
      <c r="ENG78" s="967"/>
      <c r="ENH78" s="967"/>
      <c r="ENI78" s="967"/>
      <c r="ENJ78" s="967"/>
      <c r="ENK78" s="967"/>
      <c r="ENL78" s="967"/>
      <c r="ENM78" s="967"/>
      <c r="ENN78" s="967"/>
      <c r="ENO78" s="967"/>
      <c r="ENP78" s="967"/>
      <c r="ENQ78" s="967"/>
      <c r="ENR78" s="967"/>
      <c r="ENS78" s="967"/>
      <c r="ENT78" s="967"/>
      <c r="ENU78" s="967"/>
      <c r="ENV78" s="967"/>
      <c r="ENW78" s="967"/>
      <c r="ENX78" s="967"/>
      <c r="ENY78" s="967"/>
      <c r="ENZ78" s="967"/>
      <c r="EOA78" s="967"/>
      <c r="EOB78" s="967"/>
      <c r="EOC78" s="967"/>
      <c r="EOD78" s="967"/>
      <c r="EOE78" s="967"/>
      <c r="EOF78" s="967"/>
      <c r="EOG78" s="967"/>
      <c r="EOH78" s="967"/>
      <c r="EOI78" s="967"/>
      <c r="EOJ78" s="967"/>
      <c r="EOK78" s="967"/>
      <c r="EOL78" s="967"/>
      <c r="EOM78" s="967"/>
      <c r="EON78" s="967"/>
      <c r="EOO78" s="967"/>
      <c r="EOP78" s="967"/>
      <c r="EOQ78" s="967"/>
      <c r="EOR78" s="967"/>
      <c r="EOS78" s="967"/>
      <c r="EOT78" s="967"/>
      <c r="EOU78" s="967"/>
      <c r="EOV78" s="967"/>
      <c r="EOW78" s="967"/>
      <c r="EOX78" s="967"/>
      <c r="EOY78" s="967"/>
      <c r="EOZ78" s="967"/>
      <c r="EPA78" s="967"/>
      <c r="EPB78" s="967"/>
      <c r="EPC78" s="967"/>
      <c r="EPD78" s="967"/>
      <c r="EPE78" s="967"/>
      <c r="EPF78" s="967"/>
      <c r="EPG78" s="967"/>
      <c r="EPH78" s="967"/>
      <c r="EPI78" s="967"/>
      <c r="EPJ78" s="967"/>
      <c r="EPK78" s="967"/>
      <c r="EPL78" s="967"/>
      <c r="EPM78" s="967"/>
      <c r="EPN78" s="967"/>
      <c r="EPO78" s="967"/>
      <c r="EPP78" s="967"/>
      <c r="EPQ78" s="967"/>
      <c r="EPR78" s="967"/>
      <c r="EPS78" s="967"/>
      <c r="EPT78" s="967"/>
      <c r="EPU78" s="967"/>
      <c r="EPV78" s="967"/>
      <c r="EPW78" s="967"/>
      <c r="EPX78" s="967"/>
      <c r="EPY78" s="967"/>
      <c r="EPZ78" s="967"/>
      <c r="EQA78" s="967"/>
      <c r="EQB78" s="967"/>
      <c r="EQC78" s="967"/>
      <c r="EQD78" s="967"/>
      <c r="EQE78" s="967"/>
      <c r="EQF78" s="967"/>
      <c r="EQG78" s="967"/>
      <c r="EQH78" s="967"/>
      <c r="EQI78" s="967"/>
      <c r="EQJ78" s="967"/>
      <c r="EQK78" s="967"/>
      <c r="EQL78" s="967"/>
      <c r="EQM78" s="967"/>
      <c r="EQN78" s="967"/>
      <c r="EQO78" s="967"/>
      <c r="EQP78" s="967"/>
      <c r="EQQ78" s="967"/>
      <c r="EQR78" s="967"/>
      <c r="EQS78" s="967"/>
      <c r="EQT78" s="967"/>
      <c r="EQU78" s="967"/>
      <c r="EQV78" s="967"/>
      <c r="EQW78" s="967"/>
      <c r="EQX78" s="967"/>
      <c r="EQY78" s="967"/>
      <c r="EQZ78" s="967"/>
      <c r="ERA78" s="967"/>
      <c r="ERB78" s="967"/>
      <c r="ERC78" s="967"/>
      <c r="ERD78" s="967"/>
      <c r="ERE78" s="967"/>
      <c r="ERF78" s="967"/>
      <c r="ERG78" s="967"/>
      <c r="ERH78" s="967"/>
      <c r="ERI78" s="967"/>
      <c r="ERJ78" s="967"/>
      <c r="ERK78" s="967"/>
      <c r="ERL78" s="967"/>
      <c r="ERM78" s="967"/>
      <c r="ERN78" s="967"/>
      <c r="ERO78" s="967"/>
      <c r="ERP78" s="967"/>
      <c r="ERQ78" s="967"/>
      <c r="ERR78" s="967"/>
      <c r="ERS78" s="967"/>
      <c r="ERT78" s="967"/>
      <c r="ERU78" s="967"/>
      <c r="ERV78" s="967"/>
      <c r="ERW78" s="967"/>
      <c r="ERX78" s="967"/>
      <c r="ERY78" s="967"/>
      <c r="ERZ78" s="967"/>
      <c r="ESA78" s="967"/>
      <c r="ESB78" s="967"/>
      <c r="ESC78" s="967"/>
      <c r="ESD78" s="967"/>
      <c r="ESE78" s="967"/>
      <c r="ESF78" s="967"/>
      <c r="ESG78" s="967"/>
      <c r="ESH78" s="967"/>
      <c r="ESI78" s="967"/>
      <c r="ESJ78" s="967"/>
      <c r="ESK78" s="967"/>
      <c r="ESL78" s="967"/>
      <c r="ESM78" s="967"/>
      <c r="ESN78" s="967"/>
      <c r="ESO78" s="967"/>
      <c r="ESP78" s="967"/>
      <c r="ESQ78" s="967"/>
      <c r="ESR78" s="967"/>
      <c r="ESS78" s="967"/>
      <c r="EST78" s="967"/>
      <c r="ESU78" s="967"/>
      <c r="ESV78" s="967"/>
      <c r="ESW78" s="967"/>
      <c r="ESX78" s="967"/>
      <c r="ESY78" s="967"/>
      <c r="ESZ78" s="967"/>
      <c r="ETA78" s="967"/>
      <c r="ETB78" s="967"/>
      <c r="ETC78" s="967"/>
      <c r="ETD78" s="967"/>
      <c r="ETE78" s="967"/>
      <c r="ETF78" s="967"/>
      <c r="ETG78" s="967"/>
      <c r="ETH78" s="967"/>
      <c r="ETI78" s="967"/>
      <c r="ETJ78" s="967"/>
      <c r="ETK78" s="967"/>
      <c r="ETL78" s="967"/>
      <c r="ETM78" s="967"/>
      <c r="ETN78" s="967"/>
      <c r="ETO78" s="967"/>
      <c r="ETP78" s="967"/>
      <c r="ETQ78" s="967"/>
      <c r="ETR78" s="967"/>
      <c r="ETS78" s="967"/>
      <c r="ETT78" s="967"/>
      <c r="ETU78" s="967"/>
      <c r="ETV78" s="967"/>
      <c r="ETW78" s="967"/>
      <c r="ETX78" s="967"/>
      <c r="ETY78" s="967"/>
      <c r="ETZ78" s="967"/>
      <c r="EUA78" s="967"/>
      <c r="EUB78" s="967"/>
      <c r="EUC78" s="967"/>
      <c r="EUD78" s="967"/>
      <c r="EUE78" s="967"/>
      <c r="EUF78" s="967"/>
      <c r="EUG78" s="967"/>
      <c r="EUH78" s="967"/>
      <c r="EUI78" s="967"/>
      <c r="EUJ78" s="967"/>
      <c r="EUK78" s="967"/>
      <c r="EUL78" s="967"/>
      <c r="EUM78" s="967"/>
      <c r="EUN78" s="967"/>
      <c r="EUO78" s="967"/>
      <c r="EUP78" s="967"/>
      <c r="EUQ78" s="967"/>
      <c r="EUR78" s="967"/>
      <c r="EUS78" s="967"/>
      <c r="EUT78" s="967"/>
      <c r="EUU78" s="967"/>
      <c r="EUV78" s="967"/>
      <c r="EUW78" s="967"/>
      <c r="EUX78" s="967"/>
      <c r="EUY78" s="967"/>
      <c r="EUZ78" s="967"/>
      <c r="EVA78" s="967"/>
      <c r="EVB78" s="967"/>
      <c r="EVC78" s="967"/>
      <c r="EVD78" s="967"/>
      <c r="EVE78" s="967"/>
      <c r="EVF78" s="967"/>
      <c r="EVG78" s="967"/>
      <c r="EVH78" s="967"/>
      <c r="EVI78" s="967"/>
      <c r="EVJ78" s="967"/>
      <c r="EVK78" s="967"/>
      <c r="EVL78" s="967"/>
      <c r="EVM78" s="967"/>
      <c r="EVN78" s="967"/>
      <c r="EVO78" s="967"/>
      <c r="EVP78" s="967"/>
      <c r="EVQ78" s="967"/>
      <c r="EVR78" s="967"/>
      <c r="EVS78" s="967"/>
      <c r="EVT78" s="967"/>
      <c r="EVU78" s="967"/>
      <c r="EVV78" s="967"/>
      <c r="EVW78" s="967"/>
      <c r="EVX78" s="967"/>
      <c r="EVY78" s="967"/>
      <c r="EVZ78" s="967"/>
      <c r="EWA78" s="967"/>
      <c r="EWB78" s="967"/>
      <c r="EWC78" s="967"/>
      <c r="EWD78" s="967"/>
      <c r="EWE78" s="967"/>
      <c r="EWF78" s="967"/>
      <c r="EWG78" s="967"/>
      <c r="EWH78" s="967"/>
      <c r="EWI78" s="967"/>
      <c r="EWJ78" s="967"/>
      <c r="EWK78" s="967"/>
      <c r="EWL78" s="967"/>
      <c r="EWM78" s="967"/>
      <c r="EWN78" s="967"/>
      <c r="EWO78" s="967"/>
      <c r="EWP78" s="967"/>
      <c r="EWQ78" s="967"/>
      <c r="EWR78" s="967"/>
      <c r="EWS78" s="967"/>
      <c r="EWT78" s="967"/>
      <c r="EWU78" s="967"/>
      <c r="EWV78" s="967"/>
      <c r="EWW78" s="967"/>
      <c r="EWX78" s="967"/>
      <c r="EWY78" s="967"/>
      <c r="EWZ78" s="967"/>
      <c r="EXA78" s="967"/>
      <c r="EXB78" s="967"/>
      <c r="EXC78" s="967"/>
      <c r="EXD78" s="967"/>
      <c r="EXE78" s="967"/>
      <c r="EXF78" s="967"/>
      <c r="EXG78" s="967"/>
      <c r="EXH78" s="967"/>
      <c r="EXI78" s="967"/>
      <c r="EXJ78" s="967"/>
      <c r="EXK78" s="967"/>
      <c r="EXL78" s="967"/>
      <c r="EXM78" s="967"/>
      <c r="EXN78" s="967"/>
      <c r="EXO78" s="967"/>
      <c r="EXP78" s="967"/>
      <c r="EXQ78" s="967"/>
      <c r="EXR78" s="967"/>
      <c r="EXS78" s="967"/>
      <c r="EXT78" s="967"/>
      <c r="EXU78" s="967"/>
      <c r="EXV78" s="967"/>
      <c r="EXW78" s="967"/>
      <c r="EXX78" s="967"/>
      <c r="EXY78" s="967"/>
      <c r="EXZ78" s="967"/>
      <c r="EYA78" s="967"/>
      <c r="EYB78" s="967"/>
      <c r="EYC78" s="967"/>
      <c r="EYD78" s="967"/>
      <c r="EYE78" s="967"/>
      <c r="EYF78" s="967"/>
      <c r="EYG78" s="967"/>
      <c r="EYH78" s="967"/>
      <c r="EYI78" s="967"/>
      <c r="EYJ78" s="967"/>
      <c r="EYK78" s="967"/>
      <c r="EYL78" s="967"/>
      <c r="EYM78" s="967"/>
      <c r="EYN78" s="967"/>
      <c r="EYO78" s="967"/>
      <c r="EYP78" s="967"/>
      <c r="EYQ78" s="967"/>
      <c r="EYR78" s="967"/>
      <c r="EYS78" s="967"/>
      <c r="EYT78" s="967"/>
      <c r="EYU78" s="967"/>
      <c r="EYV78" s="967"/>
      <c r="EYW78" s="967"/>
      <c r="EYX78" s="967"/>
      <c r="EYY78" s="967"/>
      <c r="EYZ78" s="967"/>
      <c r="EZA78" s="967"/>
      <c r="EZB78" s="967"/>
      <c r="EZC78" s="967"/>
      <c r="EZD78" s="967"/>
      <c r="EZE78" s="967"/>
      <c r="EZF78" s="967"/>
      <c r="EZG78" s="967"/>
      <c r="EZH78" s="967"/>
      <c r="EZI78" s="967"/>
      <c r="EZJ78" s="967"/>
      <c r="EZK78" s="967"/>
      <c r="EZL78" s="967"/>
      <c r="EZM78" s="967"/>
      <c r="EZN78" s="967"/>
      <c r="EZO78" s="967"/>
      <c r="EZP78" s="967"/>
      <c r="EZQ78" s="967"/>
      <c r="EZR78" s="967"/>
      <c r="EZS78" s="967"/>
      <c r="EZT78" s="967"/>
      <c r="EZU78" s="967"/>
      <c r="EZV78" s="967"/>
      <c r="EZW78" s="967"/>
      <c r="EZX78" s="967"/>
      <c r="EZY78" s="967"/>
      <c r="EZZ78" s="967"/>
      <c r="FAA78" s="967"/>
      <c r="FAB78" s="967"/>
      <c r="FAC78" s="967"/>
      <c r="FAD78" s="967"/>
      <c r="FAE78" s="967"/>
      <c r="FAF78" s="967"/>
      <c r="FAG78" s="967"/>
      <c r="FAH78" s="967"/>
      <c r="FAI78" s="967"/>
      <c r="FAJ78" s="967"/>
      <c r="FAK78" s="967"/>
      <c r="FAL78" s="967"/>
      <c r="FAM78" s="967"/>
      <c r="FAN78" s="967"/>
      <c r="FAO78" s="967"/>
      <c r="FAP78" s="967"/>
      <c r="FAQ78" s="967"/>
      <c r="FAR78" s="967"/>
      <c r="FAS78" s="967"/>
      <c r="FAT78" s="967"/>
      <c r="FAU78" s="967"/>
      <c r="FAV78" s="967"/>
      <c r="FAW78" s="967"/>
      <c r="FAX78" s="967"/>
      <c r="FAY78" s="967"/>
      <c r="FAZ78" s="967"/>
      <c r="FBA78" s="967"/>
      <c r="FBB78" s="967"/>
      <c r="FBC78" s="967"/>
      <c r="FBD78" s="967"/>
      <c r="FBE78" s="967"/>
      <c r="FBF78" s="967"/>
      <c r="FBG78" s="967"/>
      <c r="FBH78" s="967"/>
      <c r="FBI78" s="967"/>
      <c r="FBJ78" s="967"/>
      <c r="FBK78" s="967"/>
      <c r="FBL78" s="967"/>
      <c r="FBM78" s="967"/>
      <c r="FBN78" s="967"/>
      <c r="FBO78" s="967"/>
      <c r="FBP78" s="967"/>
      <c r="FBQ78" s="967"/>
      <c r="FBR78" s="967"/>
      <c r="FBS78" s="967"/>
      <c r="FBT78" s="967"/>
      <c r="FBU78" s="967"/>
      <c r="FBV78" s="967"/>
      <c r="FBW78" s="967"/>
      <c r="FBX78" s="967"/>
      <c r="FBY78" s="967"/>
      <c r="FBZ78" s="967"/>
      <c r="FCA78" s="967"/>
      <c r="FCB78" s="967"/>
      <c r="FCC78" s="967"/>
      <c r="FCD78" s="967"/>
      <c r="FCE78" s="967"/>
      <c r="FCF78" s="967"/>
      <c r="FCG78" s="967"/>
      <c r="FCH78" s="967"/>
      <c r="FCI78" s="967"/>
      <c r="FCJ78" s="967"/>
      <c r="FCK78" s="967"/>
      <c r="FCL78" s="967"/>
      <c r="FCM78" s="967"/>
      <c r="FCN78" s="967"/>
      <c r="FCO78" s="967"/>
      <c r="FCP78" s="967"/>
      <c r="FCQ78" s="967"/>
      <c r="FCR78" s="967"/>
      <c r="FCS78" s="967"/>
      <c r="FCT78" s="967"/>
      <c r="FCU78" s="967"/>
      <c r="FCV78" s="967"/>
      <c r="FCW78" s="967"/>
      <c r="FCX78" s="967"/>
      <c r="FCY78" s="967"/>
      <c r="FCZ78" s="967"/>
      <c r="FDA78" s="967"/>
      <c r="FDB78" s="967"/>
      <c r="FDC78" s="967"/>
      <c r="FDD78" s="967"/>
      <c r="FDE78" s="967"/>
      <c r="FDF78" s="967"/>
      <c r="FDG78" s="967"/>
      <c r="FDH78" s="967"/>
      <c r="FDI78" s="967"/>
      <c r="FDJ78" s="967"/>
      <c r="FDK78" s="967"/>
      <c r="FDL78" s="967"/>
      <c r="FDM78" s="967"/>
      <c r="FDN78" s="967"/>
      <c r="FDO78" s="967"/>
      <c r="FDP78" s="967"/>
      <c r="FDQ78" s="967"/>
      <c r="FDR78" s="967"/>
      <c r="FDS78" s="967"/>
      <c r="FDT78" s="967"/>
      <c r="FDU78" s="967"/>
      <c r="FDV78" s="967"/>
      <c r="FDW78" s="967"/>
      <c r="FDX78" s="967"/>
      <c r="FDY78" s="967"/>
      <c r="FDZ78" s="967"/>
      <c r="FEA78" s="967"/>
      <c r="FEB78" s="967"/>
      <c r="FEC78" s="967"/>
      <c r="FED78" s="967"/>
      <c r="FEE78" s="967"/>
      <c r="FEF78" s="967"/>
      <c r="FEG78" s="967"/>
      <c r="FEH78" s="967"/>
      <c r="FEI78" s="967"/>
      <c r="FEJ78" s="967"/>
      <c r="FEK78" s="967"/>
      <c r="FEL78" s="967"/>
      <c r="FEM78" s="967"/>
      <c r="FEN78" s="967"/>
      <c r="FEO78" s="967"/>
      <c r="FEP78" s="967"/>
      <c r="FEQ78" s="967"/>
      <c r="FER78" s="967"/>
      <c r="FES78" s="967"/>
      <c r="FET78" s="967"/>
      <c r="FEU78" s="967"/>
      <c r="FEV78" s="967"/>
      <c r="FEW78" s="967"/>
      <c r="FEX78" s="967"/>
      <c r="FEY78" s="967"/>
      <c r="FEZ78" s="967"/>
      <c r="FFA78" s="967"/>
      <c r="FFB78" s="967"/>
      <c r="FFC78" s="967"/>
      <c r="FFD78" s="967"/>
      <c r="FFE78" s="967"/>
      <c r="FFF78" s="967"/>
      <c r="FFG78" s="967"/>
      <c r="FFH78" s="967"/>
      <c r="FFI78" s="967"/>
      <c r="FFJ78" s="967"/>
      <c r="FFK78" s="967"/>
      <c r="FFL78" s="967"/>
      <c r="FFM78" s="967"/>
      <c r="FFN78" s="967"/>
      <c r="FFO78" s="967"/>
      <c r="FFP78" s="967"/>
      <c r="FFQ78" s="967"/>
      <c r="FFR78" s="967"/>
      <c r="FFS78" s="967"/>
      <c r="FFT78" s="967"/>
      <c r="FFU78" s="967"/>
      <c r="FFV78" s="967"/>
      <c r="FFW78" s="967"/>
      <c r="FFX78" s="967"/>
      <c r="FFY78" s="967"/>
      <c r="FFZ78" s="967"/>
      <c r="FGA78" s="967"/>
      <c r="FGB78" s="967"/>
      <c r="FGC78" s="967"/>
      <c r="FGD78" s="967"/>
      <c r="FGE78" s="967"/>
      <c r="FGF78" s="967"/>
      <c r="FGG78" s="967"/>
      <c r="FGH78" s="967"/>
      <c r="FGI78" s="967"/>
      <c r="FGJ78" s="967"/>
      <c r="FGK78" s="967"/>
      <c r="FGL78" s="967"/>
      <c r="FGM78" s="967"/>
      <c r="FGN78" s="967"/>
      <c r="FGO78" s="967"/>
      <c r="FGP78" s="967"/>
      <c r="FGQ78" s="967"/>
      <c r="FGR78" s="967"/>
      <c r="FGS78" s="967"/>
      <c r="FGT78" s="967"/>
      <c r="FGU78" s="967"/>
      <c r="FGV78" s="967"/>
      <c r="FGW78" s="967"/>
      <c r="FGX78" s="967"/>
      <c r="FGY78" s="967"/>
      <c r="FGZ78" s="967"/>
      <c r="FHA78" s="967"/>
      <c r="FHB78" s="967"/>
      <c r="FHC78" s="967"/>
      <c r="FHD78" s="967"/>
      <c r="FHE78" s="967"/>
      <c r="FHF78" s="967"/>
      <c r="FHG78" s="967"/>
      <c r="FHH78" s="967"/>
      <c r="FHI78" s="967"/>
      <c r="FHJ78" s="967"/>
      <c r="FHK78" s="967"/>
      <c r="FHL78" s="967"/>
      <c r="FHM78" s="967"/>
      <c r="FHN78" s="967"/>
      <c r="FHO78" s="967"/>
      <c r="FHP78" s="967"/>
      <c r="FHQ78" s="967"/>
      <c r="FHR78" s="967"/>
      <c r="FHS78" s="967"/>
      <c r="FHT78" s="967"/>
      <c r="FHU78" s="967"/>
      <c r="FHV78" s="967"/>
      <c r="FHW78" s="967"/>
      <c r="FHX78" s="967"/>
      <c r="FHY78" s="967"/>
      <c r="FHZ78" s="967"/>
      <c r="FIA78" s="967"/>
      <c r="FIB78" s="967"/>
      <c r="FIC78" s="967"/>
      <c r="FID78" s="967"/>
      <c r="FIE78" s="967"/>
      <c r="FIF78" s="967"/>
      <c r="FIG78" s="967"/>
      <c r="FIH78" s="967"/>
      <c r="FII78" s="967"/>
      <c r="FIJ78" s="967"/>
      <c r="FIK78" s="967"/>
      <c r="FIL78" s="967"/>
      <c r="FIM78" s="967"/>
      <c r="FIN78" s="967"/>
      <c r="FIO78" s="967"/>
      <c r="FIP78" s="967"/>
      <c r="FIQ78" s="967"/>
      <c r="FIR78" s="967"/>
      <c r="FIS78" s="967"/>
      <c r="FIT78" s="967"/>
      <c r="FIU78" s="967"/>
      <c r="FIV78" s="967"/>
      <c r="FIW78" s="967"/>
      <c r="FIX78" s="967"/>
      <c r="FIY78" s="967"/>
      <c r="FIZ78" s="967"/>
      <c r="FJA78" s="967"/>
      <c r="FJB78" s="967"/>
      <c r="FJC78" s="967"/>
      <c r="FJD78" s="967"/>
      <c r="FJE78" s="967"/>
      <c r="FJF78" s="967"/>
      <c r="FJG78" s="967"/>
      <c r="FJH78" s="967"/>
      <c r="FJI78" s="967"/>
      <c r="FJJ78" s="967"/>
      <c r="FJK78" s="967"/>
      <c r="FJL78" s="967"/>
      <c r="FJM78" s="967"/>
      <c r="FJN78" s="967"/>
      <c r="FJO78" s="967"/>
      <c r="FJP78" s="967"/>
      <c r="FJQ78" s="967"/>
      <c r="FJR78" s="967"/>
      <c r="FJS78" s="967"/>
      <c r="FJT78" s="967"/>
      <c r="FJU78" s="967"/>
      <c r="FJV78" s="967"/>
      <c r="FJW78" s="967"/>
      <c r="FJX78" s="967"/>
      <c r="FJY78" s="967"/>
      <c r="FJZ78" s="967"/>
      <c r="FKA78" s="967"/>
      <c r="FKB78" s="967"/>
      <c r="FKC78" s="967"/>
      <c r="FKD78" s="967"/>
      <c r="FKE78" s="967"/>
      <c r="FKF78" s="967"/>
      <c r="FKG78" s="967"/>
      <c r="FKH78" s="967"/>
      <c r="FKI78" s="967"/>
      <c r="FKJ78" s="967"/>
      <c r="FKK78" s="967"/>
      <c r="FKL78" s="967"/>
      <c r="FKM78" s="967"/>
      <c r="FKN78" s="967"/>
      <c r="FKO78" s="967"/>
      <c r="FKP78" s="967"/>
      <c r="FKQ78" s="967"/>
      <c r="FKR78" s="967"/>
      <c r="FKS78" s="967"/>
      <c r="FKT78" s="967"/>
      <c r="FKU78" s="967"/>
      <c r="FKV78" s="967"/>
      <c r="FKW78" s="967"/>
      <c r="FKX78" s="967"/>
      <c r="FKY78" s="967"/>
      <c r="FKZ78" s="967"/>
      <c r="FLA78" s="967"/>
      <c r="FLB78" s="967"/>
      <c r="FLC78" s="967"/>
      <c r="FLD78" s="967"/>
      <c r="FLE78" s="967"/>
      <c r="FLF78" s="967"/>
      <c r="FLG78" s="967"/>
      <c r="FLH78" s="967"/>
      <c r="FLI78" s="967"/>
      <c r="FLJ78" s="967"/>
      <c r="FLK78" s="967"/>
      <c r="FLL78" s="967"/>
      <c r="FLM78" s="967"/>
      <c r="FLN78" s="967"/>
      <c r="FLO78" s="967"/>
      <c r="FLP78" s="967"/>
      <c r="FLQ78" s="967"/>
      <c r="FLR78" s="967"/>
      <c r="FLS78" s="967"/>
      <c r="FLT78" s="967"/>
      <c r="FLU78" s="967"/>
      <c r="FLV78" s="967"/>
      <c r="FLW78" s="967"/>
      <c r="FLX78" s="967"/>
      <c r="FLY78" s="967"/>
      <c r="FLZ78" s="967"/>
      <c r="FMA78" s="967"/>
      <c r="FMB78" s="967"/>
      <c r="FMC78" s="967"/>
      <c r="FMD78" s="967"/>
      <c r="FME78" s="967"/>
      <c r="FMF78" s="967"/>
      <c r="FMG78" s="967"/>
      <c r="FMH78" s="967"/>
      <c r="FMI78" s="967"/>
      <c r="FMJ78" s="967"/>
      <c r="FMK78" s="967"/>
      <c r="FML78" s="967"/>
      <c r="FMM78" s="967"/>
      <c r="FMN78" s="967"/>
      <c r="FMO78" s="967"/>
      <c r="FMP78" s="967"/>
      <c r="FMQ78" s="967"/>
      <c r="FMR78" s="967"/>
      <c r="FMS78" s="967"/>
      <c r="FMT78" s="967"/>
      <c r="FMU78" s="967"/>
      <c r="FMV78" s="967"/>
      <c r="FMW78" s="967"/>
      <c r="FMX78" s="967"/>
      <c r="FMY78" s="967"/>
      <c r="FMZ78" s="967"/>
      <c r="FNA78" s="967"/>
      <c r="FNB78" s="967"/>
      <c r="FNC78" s="967"/>
      <c r="FND78" s="967"/>
      <c r="FNE78" s="967"/>
      <c r="FNF78" s="967"/>
      <c r="FNG78" s="967"/>
      <c r="FNH78" s="967"/>
      <c r="FNI78" s="967"/>
      <c r="FNJ78" s="967"/>
      <c r="FNK78" s="967"/>
      <c r="FNL78" s="967"/>
      <c r="FNM78" s="967"/>
      <c r="FNN78" s="967"/>
      <c r="FNO78" s="967"/>
      <c r="FNP78" s="967"/>
      <c r="FNQ78" s="967"/>
      <c r="FNR78" s="967"/>
      <c r="FNS78" s="967"/>
      <c r="FNT78" s="967"/>
      <c r="FNU78" s="967"/>
      <c r="FNV78" s="967"/>
      <c r="FNW78" s="967"/>
      <c r="FNX78" s="967"/>
      <c r="FNY78" s="967"/>
      <c r="FNZ78" s="967"/>
      <c r="FOA78" s="967"/>
      <c r="FOB78" s="967"/>
      <c r="FOC78" s="967"/>
      <c r="FOD78" s="967"/>
      <c r="FOE78" s="967"/>
      <c r="FOF78" s="967"/>
      <c r="FOG78" s="967"/>
      <c r="FOH78" s="967"/>
      <c r="FOI78" s="967"/>
      <c r="FOJ78" s="967"/>
      <c r="FOK78" s="967"/>
      <c r="FOL78" s="967"/>
      <c r="FOM78" s="967"/>
      <c r="FON78" s="967"/>
      <c r="FOO78" s="967"/>
      <c r="FOP78" s="967"/>
      <c r="FOQ78" s="967"/>
      <c r="FOR78" s="967"/>
      <c r="FOS78" s="967"/>
      <c r="FOT78" s="967"/>
      <c r="FOU78" s="967"/>
      <c r="FOV78" s="967"/>
      <c r="FOW78" s="967"/>
      <c r="FOX78" s="967"/>
      <c r="FOY78" s="967"/>
      <c r="FOZ78" s="967"/>
      <c r="FPA78" s="967"/>
      <c r="FPB78" s="967"/>
      <c r="FPC78" s="967"/>
      <c r="FPD78" s="967"/>
      <c r="FPE78" s="967"/>
      <c r="FPF78" s="967"/>
      <c r="FPG78" s="967"/>
      <c r="FPH78" s="967"/>
      <c r="FPI78" s="967"/>
      <c r="FPJ78" s="967"/>
      <c r="FPK78" s="967"/>
      <c r="FPL78" s="967"/>
      <c r="FPM78" s="967"/>
      <c r="FPN78" s="967"/>
      <c r="FPO78" s="967"/>
      <c r="FPP78" s="967"/>
      <c r="FPQ78" s="967"/>
      <c r="FPR78" s="967"/>
      <c r="FPS78" s="967"/>
      <c r="FPT78" s="967"/>
      <c r="FPU78" s="967"/>
      <c r="FPV78" s="967"/>
      <c r="FPW78" s="967"/>
      <c r="FPX78" s="967"/>
      <c r="FPY78" s="967"/>
      <c r="FPZ78" s="967"/>
      <c r="FQA78" s="967"/>
      <c r="FQB78" s="967"/>
      <c r="FQC78" s="967"/>
      <c r="FQD78" s="967"/>
      <c r="FQE78" s="967"/>
      <c r="FQF78" s="967"/>
      <c r="FQG78" s="967"/>
      <c r="FQH78" s="967"/>
      <c r="FQI78" s="967"/>
      <c r="FQJ78" s="967"/>
      <c r="FQK78" s="967"/>
      <c r="FQL78" s="967"/>
      <c r="FQM78" s="967"/>
      <c r="FQN78" s="967"/>
      <c r="FQO78" s="967"/>
      <c r="FQP78" s="967"/>
      <c r="FQQ78" s="967"/>
      <c r="FQR78" s="967"/>
      <c r="FQS78" s="967"/>
      <c r="FQT78" s="967"/>
      <c r="FQU78" s="967"/>
      <c r="FQV78" s="967"/>
      <c r="FQW78" s="967"/>
      <c r="FQX78" s="967"/>
      <c r="FQY78" s="967"/>
      <c r="FQZ78" s="967"/>
      <c r="FRA78" s="967"/>
      <c r="FRB78" s="967"/>
      <c r="FRC78" s="967"/>
      <c r="FRD78" s="967"/>
      <c r="FRE78" s="967"/>
      <c r="FRF78" s="967"/>
      <c r="FRG78" s="967"/>
      <c r="FRH78" s="967"/>
      <c r="FRI78" s="967"/>
      <c r="FRJ78" s="967"/>
      <c r="FRK78" s="967"/>
      <c r="FRL78" s="967"/>
      <c r="FRM78" s="967"/>
      <c r="FRN78" s="967"/>
      <c r="FRO78" s="967"/>
      <c r="FRP78" s="967"/>
      <c r="FRQ78" s="967"/>
      <c r="FRR78" s="967"/>
      <c r="FRS78" s="967"/>
      <c r="FRT78" s="967"/>
      <c r="FRU78" s="967"/>
      <c r="FRV78" s="967"/>
      <c r="FRW78" s="967"/>
      <c r="FRX78" s="967"/>
      <c r="FRY78" s="967"/>
      <c r="FRZ78" s="967"/>
      <c r="FSA78" s="967"/>
      <c r="FSB78" s="967"/>
      <c r="FSC78" s="967"/>
      <c r="FSD78" s="967"/>
      <c r="FSE78" s="967"/>
      <c r="FSF78" s="967"/>
      <c r="FSG78" s="967"/>
      <c r="FSH78" s="967"/>
      <c r="FSI78" s="967"/>
      <c r="FSJ78" s="967"/>
      <c r="FSK78" s="967"/>
      <c r="FSL78" s="967"/>
      <c r="FSM78" s="967"/>
      <c r="FSN78" s="967"/>
      <c r="FSO78" s="967"/>
      <c r="FSP78" s="967"/>
      <c r="FSQ78" s="967"/>
      <c r="FSR78" s="967"/>
      <c r="FSS78" s="967"/>
      <c r="FST78" s="967"/>
      <c r="FSU78" s="967"/>
      <c r="FSV78" s="967"/>
      <c r="FSW78" s="967"/>
      <c r="FSX78" s="967"/>
      <c r="FSY78" s="967"/>
      <c r="FSZ78" s="967"/>
      <c r="FTA78" s="967"/>
      <c r="FTB78" s="967"/>
      <c r="FTC78" s="967"/>
      <c r="FTD78" s="967"/>
      <c r="FTE78" s="967"/>
      <c r="FTF78" s="967"/>
      <c r="FTG78" s="967"/>
      <c r="FTH78" s="967"/>
      <c r="FTI78" s="967"/>
      <c r="FTJ78" s="967"/>
      <c r="FTK78" s="967"/>
      <c r="FTL78" s="967"/>
      <c r="FTM78" s="967"/>
      <c r="FTN78" s="967"/>
      <c r="FTO78" s="967"/>
      <c r="FTP78" s="967"/>
      <c r="FTQ78" s="967"/>
      <c r="FTR78" s="967"/>
      <c r="FTS78" s="967"/>
      <c r="FTT78" s="967"/>
      <c r="FTU78" s="967"/>
      <c r="FTV78" s="967"/>
      <c r="FTW78" s="967"/>
      <c r="FTX78" s="967"/>
      <c r="FTY78" s="967"/>
      <c r="FTZ78" s="967"/>
      <c r="FUA78" s="967"/>
      <c r="FUB78" s="967"/>
      <c r="FUC78" s="967"/>
      <c r="FUD78" s="967"/>
      <c r="FUE78" s="967"/>
      <c r="FUF78" s="967"/>
      <c r="FUG78" s="967"/>
      <c r="FUH78" s="967"/>
      <c r="FUI78" s="967"/>
      <c r="FUJ78" s="967"/>
      <c r="FUK78" s="967"/>
      <c r="FUL78" s="967"/>
      <c r="FUM78" s="967"/>
      <c r="FUN78" s="967"/>
      <c r="FUO78" s="967"/>
      <c r="FUP78" s="967"/>
      <c r="FUQ78" s="967"/>
      <c r="FUR78" s="967"/>
      <c r="FUS78" s="967"/>
      <c r="FUT78" s="967"/>
      <c r="FUU78" s="967"/>
      <c r="FUV78" s="967"/>
      <c r="FUW78" s="967"/>
      <c r="FUX78" s="967"/>
      <c r="FUY78" s="967"/>
      <c r="FUZ78" s="967"/>
      <c r="FVA78" s="967"/>
      <c r="FVB78" s="967"/>
      <c r="FVC78" s="967"/>
      <c r="FVD78" s="967"/>
      <c r="FVE78" s="967"/>
      <c r="FVF78" s="967"/>
      <c r="FVG78" s="967"/>
      <c r="FVH78" s="967"/>
      <c r="FVI78" s="967"/>
      <c r="FVJ78" s="967"/>
      <c r="FVK78" s="967"/>
      <c r="FVL78" s="967"/>
      <c r="FVM78" s="967"/>
      <c r="FVN78" s="967"/>
      <c r="FVO78" s="967"/>
      <c r="FVP78" s="967"/>
      <c r="FVQ78" s="967"/>
      <c r="FVR78" s="967"/>
      <c r="FVS78" s="967"/>
      <c r="FVT78" s="967"/>
      <c r="FVU78" s="967"/>
      <c r="FVV78" s="967"/>
      <c r="FVW78" s="967"/>
      <c r="FVX78" s="967"/>
      <c r="FVY78" s="967"/>
      <c r="FVZ78" s="967"/>
      <c r="FWA78" s="967"/>
      <c r="FWB78" s="967"/>
      <c r="FWC78" s="967"/>
      <c r="FWD78" s="967"/>
      <c r="FWE78" s="967"/>
      <c r="FWF78" s="967"/>
      <c r="FWG78" s="967"/>
      <c r="FWH78" s="967"/>
      <c r="FWI78" s="967"/>
      <c r="FWJ78" s="967"/>
      <c r="FWK78" s="967"/>
      <c r="FWL78" s="967"/>
      <c r="FWM78" s="967"/>
      <c r="FWN78" s="967"/>
      <c r="FWO78" s="967"/>
      <c r="FWP78" s="967"/>
      <c r="FWQ78" s="967"/>
      <c r="FWR78" s="967"/>
      <c r="FWS78" s="967"/>
      <c r="FWT78" s="967"/>
      <c r="FWU78" s="967"/>
      <c r="FWV78" s="967"/>
      <c r="FWW78" s="967"/>
      <c r="FWX78" s="967"/>
      <c r="FWY78" s="967"/>
      <c r="FWZ78" s="967"/>
      <c r="FXA78" s="967"/>
      <c r="FXB78" s="967"/>
      <c r="FXC78" s="967"/>
      <c r="FXD78" s="967"/>
      <c r="FXE78" s="967"/>
      <c r="FXF78" s="967"/>
      <c r="FXG78" s="967"/>
      <c r="FXH78" s="967"/>
      <c r="FXI78" s="967"/>
      <c r="FXJ78" s="967"/>
      <c r="FXK78" s="967"/>
      <c r="FXL78" s="967"/>
      <c r="FXM78" s="967"/>
      <c r="FXN78" s="967"/>
      <c r="FXO78" s="967"/>
      <c r="FXP78" s="967"/>
      <c r="FXQ78" s="967"/>
      <c r="FXR78" s="967"/>
      <c r="FXS78" s="967"/>
      <c r="FXT78" s="967"/>
      <c r="FXU78" s="967"/>
      <c r="FXV78" s="967"/>
      <c r="FXW78" s="967"/>
      <c r="FXX78" s="967"/>
      <c r="FXY78" s="967"/>
      <c r="FXZ78" s="967"/>
      <c r="FYA78" s="967"/>
      <c r="FYB78" s="967"/>
      <c r="FYC78" s="967"/>
      <c r="FYD78" s="967"/>
      <c r="FYE78" s="967"/>
      <c r="FYF78" s="967"/>
      <c r="FYG78" s="967"/>
      <c r="FYH78" s="967"/>
      <c r="FYI78" s="967"/>
      <c r="FYJ78" s="967"/>
      <c r="FYK78" s="967"/>
      <c r="FYL78" s="967"/>
      <c r="FYM78" s="967"/>
      <c r="FYN78" s="967"/>
      <c r="FYO78" s="967"/>
      <c r="FYP78" s="967"/>
      <c r="FYQ78" s="967"/>
      <c r="FYR78" s="967"/>
      <c r="FYS78" s="967"/>
      <c r="FYT78" s="967"/>
      <c r="FYU78" s="967"/>
      <c r="FYV78" s="967"/>
      <c r="FYW78" s="967"/>
      <c r="FYX78" s="967"/>
      <c r="FYY78" s="967"/>
      <c r="FYZ78" s="967"/>
      <c r="FZA78" s="967"/>
      <c r="FZB78" s="967"/>
      <c r="FZC78" s="967"/>
      <c r="FZD78" s="967"/>
      <c r="FZE78" s="967"/>
      <c r="FZF78" s="967"/>
      <c r="FZG78" s="967"/>
      <c r="FZH78" s="967"/>
      <c r="FZI78" s="967"/>
      <c r="FZJ78" s="967"/>
      <c r="FZK78" s="967"/>
      <c r="FZL78" s="967"/>
      <c r="FZM78" s="967"/>
      <c r="FZN78" s="967"/>
      <c r="FZO78" s="967"/>
      <c r="FZP78" s="967"/>
      <c r="FZQ78" s="967"/>
      <c r="FZR78" s="967"/>
      <c r="FZS78" s="967"/>
      <c r="FZT78" s="967"/>
      <c r="FZU78" s="967"/>
      <c r="FZV78" s="967"/>
      <c r="FZW78" s="967"/>
      <c r="FZX78" s="967"/>
      <c r="FZY78" s="967"/>
      <c r="FZZ78" s="967"/>
      <c r="GAA78" s="967"/>
      <c r="GAB78" s="967"/>
      <c r="GAC78" s="967"/>
      <c r="GAD78" s="967"/>
      <c r="GAE78" s="967"/>
      <c r="GAF78" s="967"/>
      <c r="GAG78" s="967"/>
      <c r="GAH78" s="967"/>
      <c r="GAI78" s="967"/>
      <c r="GAJ78" s="967"/>
      <c r="GAK78" s="967"/>
      <c r="GAL78" s="967"/>
      <c r="GAM78" s="967"/>
      <c r="GAN78" s="967"/>
      <c r="GAO78" s="967"/>
      <c r="GAP78" s="967"/>
      <c r="GAQ78" s="967"/>
      <c r="GAR78" s="967"/>
      <c r="GAS78" s="967"/>
      <c r="GAT78" s="967"/>
      <c r="GAU78" s="967"/>
      <c r="GAV78" s="967"/>
      <c r="GAW78" s="967"/>
      <c r="GAX78" s="967"/>
      <c r="GAY78" s="967"/>
      <c r="GAZ78" s="967"/>
      <c r="GBA78" s="967"/>
      <c r="GBB78" s="967"/>
      <c r="GBC78" s="967"/>
      <c r="GBD78" s="967"/>
      <c r="GBE78" s="967"/>
      <c r="GBF78" s="967"/>
      <c r="GBG78" s="967"/>
      <c r="GBH78" s="967"/>
      <c r="GBI78" s="967"/>
      <c r="GBJ78" s="967"/>
      <c r="GBK78" s="967"/>
      <c r="GBL78" s="967"/>
      <c r="GBM78" s="967"/>
      <c r="GBN78" s="967"/>
      <c r="GBO78" s="967"/>
      <c r="GBP78" s="967"/>
      <c r="GBQ78" s="967"/>
      <c r="GBR78" s="967"/>
      <c r="GBS78" s="967"/>
      <c r="GBT78" s="967"/>
      <c r="GBU78" s="967"/>
      <c r="GBV78" s="967"/>
      <c r="GBW78" s="967"/>
      <c r="GBX78" s="967"/>
      <c r="GBY78" s="967"/>
      <c r="GBZ78" s="967"/>
      <c r="GCA78" s="967"/>
      <c r="GCB78" s="967"/>
      <c r="GCC78" s="967"/>
      <c r="GCD78" s="967"/>
      <c r="GCE78" s="967"/>
      <c r="GCF78" s="967"/>
      <c r="GCG78" s="967"/>
      <c r="GCH78" s="967"/>
      <c r="GCI78" s="967"/>
      <c r="GCJ78" s="967"/>
      <c r="GCK78" s="967"/>
      <c r="GCL78" s="967"/>
      <c r="GCM78" s="967"/>
      <c r="GCN78" s="967"/>
      <c r="GCO78" s="967"/>
      <c r="GCP78" s="967"/>
      <c r="GCQ78" s="967"/>
      <c r="GCR78" s="967"/>
      <c r="GCS78" s="967"/>
      <c r="GCT78" s="967"/>
      <c r="GCU78" s="967"/>
      <c r="GCV78" s="967"/>
      <c r="GCW78" s="967"/>
      <c r="GCX78" s="967"/>
      <c r="GCY78" s="967"/>
      <c r="GCZ78" s="967"/>
      <c r="GDA78" s="967"/>
      <c r="GDB78" s="967"/>
      <c r="GDC78" s="967"/>
      <c r="GDD78" s="967"/>
      <c r="GDE78" s="967"/>
      <c r="GDF78" s="967"/>
      <c r="GDG78" s="967"/>
      <c r="GDH78" s="967"/>
      <c r="GDI78" s="967"/>
      <c r="GDJ78" s="967"/>
      <c r="GDK78" s="967"/>
      <c r="GDL78" s="967"/>
      <c r="GDM78" s="967"/>
      <c r="GDN78" s="967"/>
      <c r="GDO78" s="967"/>
      <c r="GDP78" s="967"/>
      <c r="GDQ78" s="967"/>
      <c r="GDR78" s="967"/>
      <c r="GDS78" s="967"/>
      <c r="GDT78" s="967"/>
      <c r="GDU78" s="967"/>
      <c r="GDV78" s="967"/>
      <c r="GDW78" s="967"/>
      <c r="GDX78" s="967"/>
      <c r="GDY78" s="967"/>
      <c r="GDZ78" s="967"/>
      <c r="GEA78" s="967"/>
      <c r="GEB78" s="967"/>
      <c r="GEC78" s="967"/>
      <c r="GED78" s="967"/>
      <c r="GEE78" s="967"/>
      <c r="GEF78" s="967"/>
      <c r="GEG78" s="967"/>
      <c r="GEH78" s="967"/>
      <c r="GEI78" s="967"/>
      <c r="GEJ78" s="967"/>
      <c r="GEK78" s="967"/>
      <c r="GEL78" s="967"/>
      <c r="GEM78" s="967"/>
      <c r="GEN78" s="967"/>
      <c r="GEO78" s="967"/>
      <c r="GEP78" s="967"/>
      <c r="GEQ78" s="967"/>
      <c r="GER78" s="967"/>
      <c r="GES78" s="967"/>
      <c r="GET78" s="967"/>
      <c r="GEU78" s="967"/>
      <c r="GEV78" s="967"/>
      <c r="GEW78" s="967"/>
      <c r="GEX78" s="967"/>
      <c r="GEY78" s="967"/>
      <c r="GEZ78" s="967"/>
      <c r="GFA78" s="967"/>
      <c r="GFB78" s="967"/>
      <c r="GFC78" s="967"/>
      <c r="GFD78" s="967"/>
      <c r="GFE78" s="967"/>
      <c r="GFF78" s="967"/>
      <c r="GFG78" s="967"/>
      <c r="GFH78" s="967"/>
      <c r="GFI78" s="967"/>
      <c r="GFJ78" s="967"/>
      <c r="GFK78" s="967"/>
      <c r="GFL78" s="967"/>
      <c r="GFM78" s="967"/>
      <c r="GFN78" s="967"/>
      <c r="GFO78" s="967"/>
      <c r="GFP78" s="967"/>
      <c r="GFQ78" s="967"/>
      <c r="GFR78" s="967"/>
      <c r="GFS78" s="967"/>
      <c r="GFT78" s="967"/>
      <c r="GFU78" s="967"/>
      <c r="GFV78" s="967"/>
      <c r="GFW78" s="967"/>
      <c r="GFX78" s="967"/>
      <c r="GFY78" s="967"/>
      <c r="GFZ78" s="967"/>
      <c r="GGA78" s="967"/>
      <c r="GGB78" s="967"/>
      <c r="GGC78" s="967"/>
      <c r="GGD78" s="967"/>
      <c r="GGE78" s="967"/>
      <c r="GGF78" s="967"/>
      <c r="GGG78" s="967"/>
      <c r="GGH78" s="967"/>
      <c r="GGI78" s="967"/>
      <c r="GGJ78" s="967"/>
      <c r="GGK78" s="967"/>
      <c r="GGL78" s="967"/>
      <c r="GGM78" s="967"/>
      <c r="GGN78" s="967"/>
      <c r="GGO78" s="967"/>
      <c r="GGP78" s="967"/>
      <c r="GGQ78" s="967"/>
      <c r="GGR78" s="967"/>
      <c r="GGS78" s="967"/>
      <c r="GGT78" s="967"/>
      <c r="GGU78" s="967"/>
      <c r="GGV78" s="967"/>
      <c r="GGW78" s="967"/>
      <c r="GGX78" s="967"/>
      <c r="GGY78" s="967"/>
      <c r="GGZ78" s="967"/>
      <c r="GHA78" s="967"/>
      <c r="GHB78" s="967"/>
      <c r="GHC78" s="967"/>
      <c r="GHD78" s="967"/>
      <c r="GHE78" s="967"/>
      <c r="GHF78" s="967"/>
      <c r="GHG78" s="967"/>
      <c r="GHH78" s="967"/>
      <c r="GHI78" s="967"/>
      <c r="GHJ78" s="967"/>
      <c r="GHK78" s="967"/>
      <c r="GHL78" s="967"/>
      <c r="GHM78" s="967"/>
      <c r="GHN78" s="967"/>
      <c r="GHO78" s="967"/>
      <c r="GHP78" s="967"/>
      <c r="GHQ78" s="967"/>
      <c r="GHR78" s="967"/>
      <c r="GHS78" s="967"/>
      <c r="GHT78" s="967"/>
      <c r="GHU78" s="967"/>
      <c r="GHV78" s="967"/>
      <c r="GHW78" s="967"/>
      <c r="GHX78" s="967"/>
      <c r="GHY78" s="967"/>
      <c r="GHZ78" s="967"/>
      <c r="GIA78" s="967"/>
      <c r="GIB78" s="967"/>
      <c r="GIC78" s="967"/>
      <c r="GID78" s="967"/>
      <c r="GIE78" s="967"/>
      <c r="GIF78" s="967"/>
      <c r="GIG78" s="967"/>
      <c r="GIH78" s="967"/>
      <c r="GII78" s="967"/>
      <c r="GIJ78" s="967"/>
      <c r="GIK78" s="967"/>
      <c r="GIL78" s="967"/>
      <c r="GIM78" s="967"/>
      <c r="GIN78" s="967"/>
      <c r="GIO78" s="967"/>
      <c r="GIP78" s="967"/>
      <c r="GIQ78" s="967"/>
      <c r="GIR78" s="967"/>
      <c r="GIS78" s="967"/>
      <c r="GIT78" s="967"/>
      <c r="GIU78" s="967"/>
      <c r="GIV78" s="967"/>
      <c r="GIW78" s="967"/>
      <c r="GIX78" s="967"/>
      <c r="GIY78" s="967"/>
      <c r="GIZ78" s="967"/>
      <c r="GJA78" s="967"/>
      <c r="GJB78" s="967"/>
      <c r="GJC78" s="967"/>
      <c r="GJD78" s="967"/>
      <c r="GJE78" s="967"/>
      <c r="GJF78" s="967"/>
      <c r="GJG78" s="967"/>
      <c r="GJH78" s="967"/>
      <c r="GJI78" s="967"/>
      <c r="GJJ78" s="967"/>
      <c r="GJK78" s="967"/>
      <c r="GJL78" s="967"/>
      <c r="GJM78" s="967"/>
      <c r="GJN78" s="967"/>
      <c r="GJO78" s="967"/>
      <c r="GJP78" s="967"/>
      <c r="GJQ78" s="967"/>
      <c r="GJR78" s="967"/>
      <c r="GJS78" s="967"/>
      <c r="GJT78" s="967"/>
      <c r="GJU78" s="967"/>
      <c r="GJV78" s="967"/>
      <c r="GJW78" s="967"/>
      <c r="GJX78" s="967"/>
      <c r="GJY78" s="967"/>
      <c r="GJZ78" s="967"/>
      <c r="GKA78" s="967"/>
      <c r="GKB78" s="967"/>
      <c r="GKC78" s="967"/>
      <c r="GKD78" s="967"/>
      <c r="GKE78" s="967"/>
      <c r="GKF78" s="967"/>
      <c r="GKG78" s="967"/>
      <c r="GKH78" s="967"/>
      <c r="GKI78" s="967"/>
      <c r="GKJ78" s="967"/>
      <c r="GKK78" s="967"/>
      <c r="GKL78" s="967"/>
      <c r="GKM78" s="967"/>
      <c r="GKN78" s="967"/>
      <c r="GKO78" s="967"/>
      <c r="GKP78" s="967"/>
      <c r="GKQ78" s="967"/>
      <c r="GKR78" s="967"/>
      <c r="GKS78" s="967"/>
      <c r="GKT78" s="967"/>
      <c r="GKU78" s="967"/>
      <c r="GKV78" s="967"/>
      <c r="GKW78" s="967"/>
      <c r="GKX78" s="967"/>
      <c r="GKY78" s="967"/>
      <c r="GKZ78" s="967"/>
      <c r="GLA78" s="967"/>
      <c r="GLB78" s="967"/>
      <c r="GLC78" s="967"/>
      <c r="GLD78" s="967"/>
      <c r="GLE78" s="967"/>
      <c r="GLF78" s="967"/>
      <c r="GLG78" s="967"/>
      <c r="GLH78" s="967"/>
      <c r="GLI78" s="967"/>
      <c r="GLJ78" s="967"/>
      <c r="GLK78" s="967"/>
      <c r="GLL78" s="967"/>
      <c r="GLM78" s="967"/>
      <c r="GLN78" s="967"/>
      <c r="GLO78" s="967"/>
      <c r="GLP78" s="967"/>
      <c r="GLQ78" s="967"/>
      <c r="GLR78" s="967"/>
      <c r="GLS78" s="967"/>
      <c r="GLT78" s="967"/>
      <c r="GLU78" s="967"/>
      <c r="GLV78" s="967"/>
      <c r="GLW78" s="967"/>
      <c r="GLX78" s="967"/>
      <c r="GLY78" s="967"/>
      <c r="GLZ78" s="967"/>
      <c r="GMA78" s="967"/>
      <c r="GMB78" s="967"/>
      <c r="GMC78" s="967"/>
      <c r="GMD78" s="967"/>
      <c r="GME78" s="967"/>
      <c r="GMF78" s="967"/>
      <c r="GMG78" s="967"/>
      <c r="GMH78" s="967"/>
      <c r="GMI78" s="967"/>
      <c r="GMJ78" s="967"/>
      <c r="GMK78" s="967"/>
      <c r="GML78" s="967"/>
      <c r="GMM78" s="967"/>
      <c r="GMN78" s="967"/>
      <c r="GMO78" s="967"/>
      <c r="GMP78" s="967"/>
      <c r="GMQ78" s="967"/>
      <c r="GMR78" s="967"/>
      <c r="GMS78" s="967"/>
      <c r="GMT78" s="967"/>
      <c r="GMU78" s="967"/>
      <c r="GMV78" s="967"/>
      <c r="GMW78" s="967"/>
      <c r="GMX78" s="967"/>
      <c r="GMY78" s="967"/>
      <c r="GMZ78" s="967"/>
      <c r="GNA78" s="967"/>
      <c r="GNB78" s="967"/>
      <c r="GNC78" s="967"/>
      <c r="GND78" s="967"/>
      <c r="GNE78" s="967"/>
      <c r="GNF78" s="967"/>
      <c r="GNG78" s="967"/>
      <c r="GNH78" s="967"/>
      <c r="GNI78" s="967"/>
      <c r="GNJ78" s="967"/>
      <c r="GNK78" s="967"/>
      <c r="GNL78" s="967"/>
      <c r="GNM78" s="967"/>
      <c r="GNN78" s="967"/>
      <c r="GNO78" s="967"/>
      <c r="GNP78" s="967"/>
      <c r="GNQ78" s="967"/>
      <c r="GNR78" s="967"/>
      <c r="GNS78" s="967"/>
      <c r="GNT78" s="967"/>
      <c r="GNU78" s="967"/>
      <c r="GNV78" s="967"/>
      <c r="GNW78" s="967"/>
      <c r="GNX78" s="967"/>
      <c r="GNY78" s="967"/>
      <c r="GNZ78" s="967"/>
      <c r="GOA78" s="967"/>
      <c r="GOB78" s="967"/>
      <c r="GOC78" s="967"/>
      <c r="GOD78" s="967"/>
      <c r="GOE78" s="967"/>
      <c r="GOF78" s="967"/>
      <c r="GOG78" s="967"/>
      <c r="GOH78" s="967"/>
      <c r="GOI78" s="967"/>
      <c r="GOJ78" s="967"/>
      <c r="GOK78" s="967"/>
      <c r="GOL78" s="967"/>
      <c r="GOM78" s="967"/>
      <c r="GON78" s="967"/>
      <c r="GOO78" s="967"/>
      <c r="GOP78" s="967"/>
      <c r="GOQ78" s="967"/>
      <c r="GOR78" s="967"/>
      <c r="GOS78" s="967"/>
      <c r="GOT78" s="967"/>
      <c r="GOU78" s="967"/>
      <c r="GOV78" s="967"/>
      <c r="GOW78" s="967"/>
      <c r="GOX78" s="967"/>
      <c r="GOY78" s="967"/>
      <c r="GOZ78" s="967"/>
      <c r="GPA78" s="967"/>
      <c r="GPB78" s="967"/>
      <c r="GPC78" s="967"/>
      <c r="GPD78" s="967"/>
      <c r="GPE78" s="967"/>
      <c r="GPF78" s="967"/>
      <c r="GPG78" s="967"/>
      <c r="GPH78" s="967"/>
      <c r="GPI78" s="967"/>
      <c r="GPJ78" s="967"/>
      <c r="GPK78" s="967"/>
      <c r="GPL78" s="967"/>
      <c r="GPM78" s="967"/>
      <c r="GPN78" s="967"/>
      <c r="GPO78" s="967"/>
      <c r="GPP78" s="967"/>
      <c r="GPQ78" s="967"/>
      <c r="GPR78" s="967"/>
      <c r="GPS78" s="967"/>
      <c r="GPT78" s="967"/>
      <c r="GPU78" s="967"/>
      <c r="GPV78" s="967"/>
      <c r="GPW78" s="967"/>
      <c r="GPX78" s="967"/>
      <c r="GPY78" s="967"/>
      <c r="GPZ78" s="967"/>
      <c r="GQA78" s="967"/>
      <c r="GQB78" s="967"/>
      <c r="GQC78" s="967"/>
      <c r="GQD78" s="967"/>
      <c r="GQE78" s="967"/>
      <c r="GQF78" s="967"/>
      <c r="GQG78" s="967"/>
      <c r="GQH78" s="967"/>
      <c r="GQI78" s="967"/>
      <c r="GQJ78" s="967"/>
      <c r="GQK78" s="967"/>
      <c r="GQL78" s="967"/>
      <c r="GQM78" s="967"/>
      <c r="GQN78" s="967"/>
      <c r="GQO78" s="967"/>
      <c r="GQP78" s="967"/>
      <c r="GQQ78" s="967"/>
      <c r="GQR78" s="967"/>
      <c r="GQS78" s="967"/>
      <c r="GQT78" s="967"/>
      <c r="GQU78" s="967"/>
      <c r="GQV78" s="967"/>
      <c r="GQW78" s="967"/>
      <c r="GQX78" s="967"/>
      <c r="GQY78" s="967"/>
      <c r="GQZ78" s="967"/>
      <c r="GRA78" s="967"/>
      <c r="GRB78" s="967"/>
      <c r="GRC78" s="967"/>
      <c r="GRD78" s="967"/>
      <c r="GRE78" s="967"/>
      <c r="GRF78" s="967"/>
      <c r="GRG78" s="967"/>
      <c r="GRH78" s="967"/>
      <c r="GRI78" s="967"/>
      <c r="GRJ78" s="967"/>
      <c r="GRK78" s="967"/>
      <c r="GRL78" s="967"/>
      <c r="GRM78" s="967"/>
      <c r="GRN78" s="967"/>
      <c r="GRO78" s="967"/>
      <c r="GRP78" s="967"/>
      <c r="GRQ78" s="967"/>
      <c r="GRR78" s="967"/>
      <c r="GRS78" s="967"/>
      <c r="GRT78" s="967"/>
      <c r="GRU78" s="967"/>
      <c r="GRV78" s="967"/>
      <c r="GRW78" s="967"/>
      <c r="GRX78" s="967"/>
      <c r="GRY78" s="967"/>
      <c r="GRZ78" s="967"/>
      <c r="GSA78" s="967"/>
      <c r="GSB78" s="967"/>
      <c r="GSC78" s="967"/>
      <c r="GSD78" s="967"/>
      <c r="GSE78" s="967"/>
      <c r="GSF78" s="967"/>
      <c r="GSG78" s="967"/>
      <c r="GSH78" s="967"/>
      <c r="GSI78" s="967"/>
      <c r="GSJ78" s="967"/>
      <c r="GSK78" s="967"/>
      <c r="GSL78" s="967"/>
      <c r="GSM78" s="967"/>
      <c r="GSN78" s="967"/>
      <c r="GSO78" s="967"/>
      <c r="GSP78" s="967"/>
      <c r="GSQ78" s="967"/>
      <c r="GSR78" s="967"/>
      <c r="GSS78" s="967"/>
      <c r="GST78" s="967"/>
      <c r="GSU78" s="967"/>
      <c r="GSV78" s="967"/>
      <c r="GSW78" s="967"/>
      <c r="GSX78" s="967"/>
      <c r="GSY78" s="967"/>
      <c r="GSZ78" s="967"/>
      <c r="GTA78" s="967"/>
      <c r="GTB78" s="967"/>
      <c r="GTC78" s="967"/>
      <c r="GTD78" s="967"/>
      <c r="GTE78" s="967"/>
      <c r="GTF78" s="967"/>
      <c r="GTG78" s="967"/>
      <c r="GTH78" s="967"/>
      <c r="GTI78" s="967"/>
      <c r="GTJ78" s="967"/>
      <c r="GTK78" s="967"/>
      <c r="GTL78" s="967"/>
      <c r="GTM78" s="967"/>
      <c r="GTN78" s="967"/>
      <c r="GTO78" s="967"/>
      <c r="GTP78" s="967"/>
      <c r="GTQ78" s="967"/>
      <c r="GTR78" s="967"/>
      <c r="GTS78" s="967"/>
      <c r="GTT78" s="967"/>
      <c r="GTU78" s="967"/>
      <c r="GTV78" s="967"/>
      <c r="GTW78" s="967"/>
      <c r="GTX78" s="967"/>
      <c r="GTY78" s="967"/>
      <c r="GTZ78" s="967"/>
      <c r="GUA78" s="967"/>
      <c r="GUB78" s="967"/>
      <c r="GUC78" s="967"/>
      <c r="GUD78" s="967"/>
      <c r="GUE78" s="967"/>
      <c r="GUF78" s="967"/>
      <c r="GUG78" s="967"/>
      <c r="GUH78" s="967"/>
      <c r="GUI78" s="967"/>
      <c r="GUJ78" s="967"/>
      <c r="GUK78" s="967"/>
      <c r="GUL78" s="967"/>
      <c r="GUM78" s="967"/>
      <c r="GUN78" s="967"/>
      <c r="GUO78" s="967"/>
      <c r="GUP78" s="967"/>
      <c r="GUQ78" s="967"/>
      <c r="GUR78" s="967"/>
      <c r="GUS78" s="967"/>
      <c r="GUT78" s="967"/>
      <c r="GUU78" s="967"/>
      <c r="GUV78" s="967"/>
      <c r="GUW78" s="967"/>
      <c r="GUX78" s="967"/>
      <c r="GUY78" s="967"/>
      <c r="GUZ78" s="967"/>
      <c r="GVA78" s="967"/>
      <c r="GVB78" s="967"/>
      <c r="GVC78" s="967"/>
      <c r="GVD78" s="967"/>
      <c r="GVE78" s="967"/>
      <c r="GVF78" s="967"/>
      <c r="GVG78" s="967"/>
      <c r="GVH78" s="967"/>
      <c r="GVI78" s="967"/>
      <c r="GVJ78" s="967"/>
      <c r="GVK78" s="967"/>
      <c r="GVL78" s="967"/>
      <c r="GVM78" s="967"/>
      <c r="GVN78" s="967"/>
      <c r="GVO78" s="967"/>
      <c r="GVP78" s="967"/>
      <c r="GVQ78" s="967"/>
      <c r="GVR78" s="967"/>
      <c r="GVS78" s="967"/>
      <c r="GVT78" s="967"/>
      <c r="GVU78" s="967"/>
      <c r="GVV78" s="967"/>
      <c r="GVW78" s="967"/>
      <c r="GVX78" s="967"/>
      <c r="GVY78" s="967"/>
      <c r="GVZ78" s="967"/>
      <c r="GWA78" s="967"/>
      <c r="GWB78" s="967"/>
      <c r="GWC78" s="967"/>
      <c r="GWD78" s="967"/>
      <c r="GWE78" s="967"/>
      <c r="GWF78" s="967"/>
      <c r="GWG78" s="967"/>
      <c r="GWH78" s="967"/>
      <c r="GWI78" s="967"/>
      <c r="GWJ78" s="967"/>
      <c r="GWK78" s="967"/>
      <c r="GWL78" s="967"/>
      <c r="GWM78" s="967"/>
      <c r="GWN78" s="967"/>
      <c r="GWO78" s="967"/>
      <c r="GWP78" s="967"/>
      <c r="GWQ78" s="967"/>
      <c r="GWR78" s="967"/>
      <c r="GWS78" s="967"/>
      <c r="GWT78" s="967"/>
      <c r="GWU78" s="967"/>
      <c r="GWV78" s="967"/>
      <c r="GWW78" s="967"/>
      <c r="GWX78" s="967"/>
      <c r="GWY78" s="967"/>
      <c r="GWZ78" s="967"/>
      <c r="GXA78" s="967"/>
      <c r="GXB78" s="967"/>
      <c r="GXC78" s="967"/>
      <c r="GXD78" s="967"/>
      <c r="GXE78" s="967"/>
      <c r="GXF78" s="967"/>
      <c r="GXG78" s="967"/>
      <c r="GXH78" s="967"/>
      <c r="GXI78" s="967"/>
      <c r="GXJ78" s="967"/>
      <c r="GXK78" s="967"/>
      <c r="GXL78" s="967"/>
      <c r="GXM78" s="967"/>
      <c r="GXN78" s="967"/>
      <c r="GXO78" s="967"/>
      <c r="GXP78" s="967"/>
      <c r="GXQ78" s="967"/>
      <c r="GXR78" s="967"/>
      <c r="GXS78" s="967"/>
      <c r="GXT78" s="967"/>
      <c r="GXU78" s="967"/>
      <c r="GXV78" s="967"/>
      <c r="GXW78" s="967"/>
      <c r="GXX78" s="967"/>
      <c r="GXY78" s="967"/>
      <c r="GXZ78" s="967"/>
      <c r="GYA78" s="967"/>
      <c r="GYB78" s="967"/>
      <c r="GYC78" s="967"/>
      <c r="GYD78" s="967"/>
      <c r="GYE78" s="967"/>
      <c r="GYF78" s="967"/>
      <c r="GYG78" s="967"/>
      <c r="GYH78" s="967"/>
      <c r="GYI78" s="967"/>
      <c r="GYJ78" s="967"/>
      <c r="GYK78" s="967"/>
      <c r="GYL78" s="967"/>
      <c r="GYM78" s="967"/>
      <c r="GYN78" s="967"/>
      <c r="GYO78" s="967"/>
      <c r="GYP78" s="967"/>
      <c r="GYQ78" s="967"/>
      <c r="GYR78" s="967"/>
      <c r="GYS78" s="967"/>
      <c r="GYT78" s="967"/>
      <c r="GYU78" s="967"/>
      <c r="GYV78" s="967"/>
      <c r="GYW78" s="967"/>
      <c r="GYX78" s="967"/>
      <c r="GYY78" s="967"/>
      <c r="GYZ78" s="967"/>
      <c r="GZA78" s="967"/>
      <c r="GZB78" s="967"/>
      <c r="GZC78" s="967"/>
      <c r="GZD78" s="967"/>
      <c r="GZE78" s="967"/>
      <c r="GZF78" s="967"/>
      <c r="GZG78" s="967"/>
      <c r="GZH78" s="967"/>
      <c r="GZI78" s="967"/>
      <c r="GZJ78" s="967"/>
      <c r="GZK78" s="967"/>
      <c r="GZL78" s="967"/>
      <c r="GZM78" s="967"/>
      <c r="GZN78" s="967"/>
      <c r="GZO78" s="967"/>
      <c r="GZP78" s="967"/>
      <c r="GZQ78" s="967"/>
      <c r="GZR78" s="967"/>
      <c r="GZS78" s="967"/>
      <c r="GZT78" s="967"/>
      <c r="GZU78" s="967"/>
      <c r="GZV78" s="967"/>
      <c r="GZW78" s="967"/>
      <c r="GZX78" s="967"/>
      <c r="GZY78" s="967"/>
      <c r="GZZ78" s="967"/>
      <c r="HAA78" s="967"/>
      <c r="HAB78" s="967"/>
      <c r="HAC78" s="967"/>
      <c r="HAD78" s="967"/>
      <c r="HAE78" s="967"/>
      <c r="HAF78" s="967"/>
      <c r="HAG78" s="967"/>
      <c r="HAH78" s="967"/>
      <c r="HAI78" s="967"/>
      <c r="HAJ78" s="967"/>
      <c r="HAK78" s="967"/>
      <c r="HAL78" s="967"/>
      <c r="HAM78" s="967"/>
      <c r="HAN78" s="967"/>
      <c r="HAO78" s="967"/>
      <c r="HAP78" s="967"/>
      <c r="HAQ78" s="967"/>
      <c r="HAR78" s="967"/>
      <c r="HAS78" s="967"/>
      <c r="HAT78" s="967"/>
      <c r="HAU78" s="967"/>
      <c r="HAV78" s="967"/>
      <c r="HAW78" s="967"/>
      <c r="HAX78" s="967"/>
      <c r="HAY78" s="967"/>
      <c r="HAZ78" s="967"/>
      <c r="HBA78" s="967"/>
      <c r="HBB78" s="967"/>
      <c r="HBC78" s="967"/>
      <c r="HBD78" s="967"/>
      <c r="HBE78" s="967"/>
      <c r="HBF78" s="967"/>
      <c r="HBG78" s="967"/>
      <c r="HBH78" s="967"/>
      <c r="HBI78" s="967"/>
      <c r="HBJ78" s="967"/>
      <c r="HBK78" s="967"/>
      <c r="HBL78" s="967"/>
      <c r="HBM78" s="967"/>
      <c r="HBN78" s="967"/>
      <c r="HBO78" s="967"/>
      <c r="HBP78" s="967"/>
      <c r="HBQ78" s="967"/>
      <c r="HBR78" s="967"/>
      <c r="HBS78" s="967"/>
      <c r="HBT78" s="967"/>
      <c r="HBU78" s="967"/>
      <c r="HBV78" s="967"/>
      <c r="HBW78" s="967"/>
      <c r="HBX78" s="967"/>
      <c r="HBY78" s="967"/>
      <c r="HBZ78" s="967"/>
      <c r="HCA78" s="967"/>
      <c r="HCB78" s="967"/>
      <c r="HCC78" s="967"/>
      <c r="HCD78" s="967"/>
      <c r="HCE78" s="967"/>
      <c r="HCF78" s="967"/>
      <c r="HCG78" s="967"/>
      <c r="HCH78" s="967"/>
      <c r="HCI78" s="967"/>
      <c r="HCJ78" s="967"/>
      <c r="HCK78" s="967"/>
      <c r="HCL78" s="967"/>
      <c r="HCM78" s="967"/>
      <c r="HCN78" s="967"/>
      <c r="HCO78" s="967"/>
      <c r="HCP78" s="967"/>
      <c r="HCQ78" s="967"/>
      <c r="HCR78" s="967"/>
      <c r="HCS78" s="967"/>
      <c r="HCT78" s="967"/>
      <c r="HCU78" s="967"/>
      <c r="HCV78" s="967"/>
      <c r="HCW78" s="967"/>
      <c r="HCX78" s="967"/>
      <c r="HCY78" s="967"/>
      <c r="HCZ78" s="967"/>
      <c r="HDA78" s="967"/>
      <c r="HDB78" s="967"/>
      <c r="HDC78" s="967"/>
      <c r="HDD78" s="967"/>
      <c r="HDE78" s="967"/>
      <c r="HDF78" s="967"/>
      <c r="HDG78" s="967"/>
      <c r="HDH78" s="967"/>
      <c r="HDI78" s="967"/>
      <c r="HDJ78" s="967"/>
      <c r="HDK78" s="967"/>
      <c r="HDL78" s="967"/>
      <c r="HDM78" s="967"/>
      <c r="HDN78" s="967"/>
      <c r="HDO78" s="967"/>
      <c r="HDP78" s="967"/>
      <c r="HDQ78" s="967"/>
      <c r="HDR78" s="967"/>
      <c r="HDS78" s="967"/>
      <c r="HDT78" s="967"/>
      <c r="HDU78" s="967"/>
      <c r="HDV78" s="967"/>
      <c r="HDW78" s="967"/>
      <c r="HDX78" s="967"/>
      <c r="HDY78" s="967"/>
      <c r="HDZ78" s="967"/>
      <c r="HEA78" s="967"/>
      <c r="HEB78" s="967"/>
      <c r="HEC78" s="967"/>
      <c r="HED78" s="967"/>
      <c r="HEE78" s="967"/>
      <c r="HEF78" s="967"/>
      <c r="HEG78" s="967"/>
      <c r="HEH78" s="967"/>
      <c r="HEI78" s="967"/>
      <c r="HEJ78" s="967"/>
      <c r="HEK78" s="967"/>
      <c r="HEL78" s="967"/>
      <c r="HEM78" s="967"/>
      <c r="HEN78" s="967"/>
      <c r="HEO78" s="967"/>
      <c r="HEP78" s="967"/>
      <c r="HEQ78" s="967"/>
      <c r="HER78" s="967"/>
      <c r="HES78" s="967"/>
      <c r="HET78" s="967"/>
      <c r="HEU78" s="967"/>
      <c r="HEV78" s="967"/>
      <c r="HEW78" s="967"/>
      <c r="HEX78" s="967"/>
      <c r="HEY78" s="967"/>
      <c r="HEZ78" s="967"/>
      <c r="HFA78" s="967"/>
      <c r="HFB78" s="967"/>
      <c r="HFC78" s="967"/>
      <c r="HFD78" s="967"/>
      <c r="HFE78" s="967"/>
      <c r="HFF78" s="967"/>
      <c r="HFG78" s="967"/>
      <c r="HFH78" s="967"/>
      <c r="HFI78" s="967"/>
      <c r="HFJ78" s="967"/>
      <c r="HFK78" s="967"/>
      <c r="HFL78" s="967"/>
      <c r="HFM78" s="967"/>
      <c r="HFN78" s="967"/>
      <c r="HFO78" s="967"/>
      <c r="HFP78" s="967"/>
      <c r="HFQ78" s="967"/>
      <c r="HFR78" s="967"/>
      <c r="HFS78" s="967"/>
      <c r="HFT78" s="967"/>
      <c r="HFU78" s="967"/>
      <c r="HFV78" s="967"/>
      <c r="HFW78" s="967"/>
      <c r="HFX78" s="967"/>
      <c r="HFY78" s="967"/>
      <c r="HFZ78" s="967"/>
      <c r="HGA78" s="967"/>
      <c r="HGB78" s="967"/>
      <c r="HGC78" s="967"/>
      <c r="HGD78" s="967"/>
      <c r="HGE78" s="967"/>
      <c r="HGF78" s="967"/>
      <c r="HGG78" s="967"/>
      <c r="HGH78" s="967"/>
      <c r="HGI78" s="967"/>
      <c r="HGJ78" s="967"/>
      <c r="HGK78" s="967"/>
      <c r="HGL78" s="967"/>
      <c r="HGM78" s="967"/>
      <c r="HGN78" s="967"/>
      <c r="HGO78" s="967"/>
      <c r="HGP78" s="967"/>
      <c r="HGQ78" s="967"/>
      <c r="HGR78" s="967"/>
      <c r="HGS78" s="967"/>
      <c r="HGT78" s="967"/>
      <c r="HGU78" s="967"/>
      <c r="HGV78" s="967"/>
      <c r="HGW78" s="967"/>
      <c r="HGX78" s="967"/>
      <c r="HGY78" s="967"/>
      <c r="HGZ78" s="967"/>
      <c r="HHA78" s="967"/>
      <c r="HHB78" s="967"/>
      <c r="HHC78" s="967"/>
      <c r="HHD78" s="967"/>
      <c r="HHE78" s="967"/>
      <c r="HHF78" s="967"/>
      <c r="HHG78" s="967"/>
      <c r="HHH78" s="967"/>
      <c r="HHI78" s="967"/>
      <c r="HHJ78" s="967"/>
      <c r="HHK78" s="967"/>
      <c r="HHL78" s="967"/>
      <c r="HHM78" s="967"/>
      <c r="HHN78" s="967"/>
      <c r="HHO78" s="967"/>
      <c r="HHP78" s="967"/>
      <c r="HHQ78" s="967"/>
      <c r="HHR78" s="967"/>
      <c r="HHS78" s="967"/>
      <c r="HHT78" s="967"/>
      <c r="HHU78" s="967"/>
      <c r="HHV78" s="967"/>
      <c r="HHW78" s="967"/>
      <c r="HHX78" s="967"/>
      <c r="HHY78" s="967"/>
      <c r="HHZ78" s="967"/>
      <c r="HIA78" s="967"/>
      <c r="HIB78" s="967"/>
      <c r="HIC78" s="967"/>
      <c r="HID78" s="967"/>
      <c r="HIE78" s="967"/>
      <c r="HIF78" s="967"/>
      <c r="HIG78" s="967"/>
      <c r="HIH78" s="967"/>
      <c r="HII78" s="967"/>
      <c r="HIJ78" s="967"/>
      <c r="HIK78" s="967"/>
      <c r="HIL78" s="967"/>
      <c r="HIM78" s="967"/>
      <c r="HIN78" s="967"/>
      <c r="HIO78" s="967"/>
      <c r="HIP78" s="967"/>
      <c r="HIQ78" s="967"/>
      <c r="HIR78" s="967"/>
      <c r="HIS78" s="967"/>
      <c r="HIT78" s="967"/>
      <c r="HIU78" s="967"/>
      <c r="HIV78" s="967"/>
      <c r="HIW78" s="967"/>
      <c r="HIX78" s="967"/>
      <c r="HIY78" s="967"/>
      <c r="HIZ78" s="967"/>
      <c r="HJA78" s="967"/>
      <c r="HJB78" s="967"/>
      <c r="HJC78" s="967"/>
      <c r="HJD78" s="967"/>
      <c r="HJE78" s="967"/>
      <c r="HJF78" s="967"/>
      <c r="HJG78" s="967"/>
      <c r="HJH78" s="967"/>
      <c r="HJI78" s="967"/>
      <c r="HJJ78" s="967"/>
      <c r="HJK78" s="967"/>
      <c r="HJL78" s="967"/>
      <c r="HJM78" s="967"/>
      <c r="HJN78" s="967"/>
      <c r="HJO78" s="967"/>
      <c r="HJP78" s="967"/>
      <c r="HJQ78" s="967"/>
      <c r="HJR78" s="967"/>
      <c r="HJS78" s="967"/>
      <c r="HJT78" s="967"/>
      <c r="HJU78" s="967"/>
      <c r="HJV78" s="967"/>
      <c r="HJW78" s="967"/>
      <c r="HJX78" s="967"/>
      <c r="HJY78" s="967"/>
      <c r="HJZ78" s="967"/>
      <c r="HKA78" s="967"/>
      <c r="HKB78" s="967"/>
      <c r="HKC78" s="967"/>
      <c r="HKD78" s="967"/>
      <c r="HKE78" s="967"/>
      <c r="HKF78" s="967"/>
      <c r="HKG78" s="967"/>
      <c r="HKH78" s="967"/>
      <c r="HKI78" s="967"/>
      <c r="HKJ78" s="967"/>
      <c r="HKK78" s="967"/>
      <c r="HKL78" s="967"/>
      <c r="HKM78" s="967"/>
      <c r="HKN78" s="967"/>
      <c r="HKO78" s="967"/>
      <c r="HKP78" s="967"/>
      <c r="HKQ78" s="967"/>
      <c r="HKR78" s="967"/>
      <c r="HKS78" s="967"/>
      <c r="HKT78" s="967"/>
      <c r="HKU78" s="967"/>
      <c r="HKV78" s="967"/>
      <c r="HKW78" s="967"/>
      <c r="HKX78" s="967"/>
      <c r="HKY78" s="967"/>
      <c r="HKZ78" s="967"/>
      <c r="HLA78" s="967"/>
      <c r="HLB78" s="967"/>
      <c r="HLC78" s="967"/>
      <c r="HLD78" s="967"/>
      <c r="HLE78" s="967"/>
      <c r="HLF78" s="967"/>
      <c r="HLG78" s="967"/>
      <c r="HLH78" s="967"/>
      <c r="HLI78" s="967"/>
      <c r="HLJ78" s="967"/>
      <c r="HLK78" s="967"/>
      <c r="HLL78" s="967"/>
      <c r="HLM78" s="967"/>
      <c r="HLN78" s="967"/>
      <c r="HLO78" s="967"/>
      <c r="HLP78" s="967"/>
      <c r="HLQ78" s="967"/>
      <c r="HLR78" s="967"/>
      <c r="HLS78" s="967"/>
      <c r="HLT78" s="967"/>
      <c r="HLU78" s="967"/>
      <c r="HLV78" s="967"/>
      <c r="HLW78" s="967"/>
      <c r="HLX78" s="967"/>
      <c r="HLY78" s="967"/>
      <c r="HLZ78" s="967"/>
      <c r="HMA78" s="967"/>
      <c r="HMB78" s="967"/>
      <c r="HMC78" s="967"/>
      <c r="HMD78" s="967"/>
      <c r="HME78" s="967"/>
      <c r="HMF78" s="967"/>
      <c r="HMG78" s="967"/>
      <c r="HMH78" s="967"/>
      <c r="HMI78" s="967"/>
      <c r="HMJ78" s="967"/>
      <c r="HMK78" s="967"/>
      <c r="HML78" s="967"/>
      <c r="HMM78" s="967"/>
      <c r="HMN78" s="967"/>
      <c r="HMO78" s="967"/>
      <c r="HMP78" s="967"/>
      <c r="HMQ78" s="967"/>
      <c r="HMR78" s="967"/>
      <c r="HMS78" s="967"/>
      <c r="HMT78" s="967"/>
      <c r="HMU78" s="967"/>
      <c r="HMV78" s="967"/>
      <c r="HMW78" s="967"/>
      <c r="HMX78" s="967"/>
      <c r="HMY78" s="967"/>
      <c r="HMZ78" s="967"/>
      <c r="HNA78" s="967"/>
      <c r="HNB78" s="967"/>
      <c r="HNC78" s="967"/>
      <c r="HND78" s="967"/>
      <c r="HNE78" s="967"/>
      <c r="HNF78" s="967"/>
      <c r="HNG78" s="967"/>
      <c r="HNH78" s="967"/>
      <c r="HNI78" s="967"/>
      <c r="HNJ78" s="967"/>
      <c r="HNK78" s="967"/>
      <c r="HNL78" s="967"/>
      <c r="HNM78" s="967"/>
      <c r="HNN78" s="967"/>
      <c r="HNO78" s="967"/>
      <c r="HNP78" s="967"/>
      <c r="HNQ78" s="967"/>
      <c r="HNR78" s="967"/>
      <c r="HNS78" s="967"/>
      <c r="HNT78" s="967"/>
      <c r="HNU78" s="967"/>
      <c r="HNV78" s="967"/>
      <c r="HNW78" s="967"/>
      <c r="HNX78" s="967"/>
      <c r="HNY78" s="967"/>
      <c r="HNZ78" s="967"/>
      <c r="HOA78" s="967"/>
      <c r="HOB78" s="967"/>
      <c r="HOC78" s="967"/>
      <c r="HOD78" s="967"/>
      <c r="HOE78" s="967"/>
      <c r="HOF78" s="967"/>
      <c r="HOG78" s="967"/>
      <c r="HOH78" s="967"/>
      <c r="HOI78" s="967"/>
      <c r="HOJ78" s="967"/>
      <c r="HOK78" s="967"/>
      <c r="HOL78" s="967"/>
      <c r="HOM78" s="967"/>
      <c r="HON78" s="967"/>
      <c r="HOO78" s="967"/>
      <c r="HOP78" s="967"/>
      <c r="HOQ78" s="967"/>
      <c r="HOR78" s="967"/>
      <c r="HOS78" s="967"/>
      <c r="HOT78" s="967"/>
      <c r="HOU78" s="967"/>
      <c r="HOV78" s="967"/>
      <c r="HOW78" s="967"/>
      <c r="HOX78" s="967"/>
      <c r="HOY78" s="967"/>
      <c r="HOZ78" s="967"/>
      <c r="HPA78" s="967"/>
      <c r="HPB78" s="967"/>
      <c r="HPC78" s="967"/>
      <c r="HPD78" s="967"/>
      <c r="HPE78" s="967"/>
      <c r="HPF78" s="967"/>
      <c r="HPG78" s="967"/>
      <c r="HPH78" s="967"/>
      <c r="HPI78" s="967"/>
      <c r="HPJ78" s="967"/>
      <c r="HPK78" s="967"/>
      <c r="HPL78" s="967"/>
      <c r="HPM78" s="967"/>
      <c r="HPN78" s="967"/>
      <c r="HPO78" s="967"/>
      <c r="HPP78" s="967"/>
      <c r="HPQ78" s="967"/>
      <c r="HPR78" s="967"/>
      <c r="HPS78" s="967"/>
      <c r="HPT78" s="967"/>
      <c r="HPU78" s="967"/>
      <c r="HPV78" s="967"/>
      <c r="HPW78" s="967"/>
      <c r="HPX78" s="967"/>
      <c r="HPY78" s="967"/>
      <c r="HPZ78" s="967"/>
      <c r="HQA78" s="967"/>
      <c r="HQB78" s="967"/>
      <c r="HQC78" s="967"/>
      <c r="HQD78" s="967"/>
      <c r="HQE78" s="967"/>
      <c r="HQF78" s="967"/>
      <c r="HQG78" s="967"/>
      <c r="HQH78" s="967"/>
      <c r="HQI78" s="967"/>
      <c r="HQJ78" s="967"/>
      <c r="HQK78" s="967"/>
      <c r="HQL78" s="967"/>
      <c r="HQM78" s="967"/>
      <c r="HQN78" s="967"/>
      <c r="HQO78" s="967"/>
      <c r="HQP78" s="967"/>
      <c r="HQQ78" s="967"/>
      <c r="HQR78" s="967"/>
      <c r="HQS78" s="967"/>
      <c r="HQT78" s="967"/>
      <c r="HQU78" s="967"/>
      <c r="HQV78" s="967"/>
      <c r="HQW78" s="967"/>
      <c r="HQX78" s="967"/>
      <c r="HQY78" s="967"/>
      <c r="HQZ78" s="967"/>
      <c r="HRA78" s="967"/>
      <c r="HRB78" s="967"/>
      <c r="HRC78" s="967"/>
      <c r="HRD78" s="967"/>
      <c r="HRE78" s="967"/>
      <c r="HRF78" s="967"/>
      <c r="HRG78" s="967"/>
      <c r="HRH78" s="967"/>
      <c r="HRI78" s="967"/>
      <c r="HRJ78" s="967"/>
      <c r="HRK78" s="967"/>
      <c r="HRL78" s="967"/>
      <c r="HRM78" s="967"/>
      <c r="HRN78" s="967"/>
      <c r="HRO78" s="967"/>
      <c r="HRP78" s="967"/>
      <c r="HRQ78" s="967"/>
      <c r="HRR78" s="967"/>
      <c r="HRS78" s="967"/>
      <c r="HRT78" s="967"/>
      <c r="HRU78" s="967"/>
      <c r="HRV78" s="967"/>
      <c r="HRW78" s="967"/>
      <c r="HRX78" s="967"/>
      <c r="HRY78" s="967"/>
      <c r="HRZ78" s="967"/>
      <c r="HSA78" s="967"/>
      <c r="HSB78" s="967"/>
      <c r="HSC78" s="967"/>
      <c r="HSD78" s="967"/>
      <c r="HSE78" s="967"/>
      <c r="HSF78" s="967"/>
      <c r="HSG78" s="967"/>
      <c r="HSH78" s="967"/>
      <c r="HSI78" s="967"/>
      <c r="HSJ78" s="967"/>
      <c r="HSK78" s="967"/>
      <c r="HSL78" s="967"/>
      <c r="HSM78" s="967"/>
      <c r="HSN78" s="967"/>
      <c r="HSO78" s="967"/>
      <c r="HSP78" s="967"/>
      <c r="HSQ78" s="967"/>
      <c r="HSR78" s="967"/>
      <c r="HSS78" s="967"/>
      <c r="HST78" s="967"/>
      <c r="HSU78" s="967"/>
      <c r="HSV78" s="967"/>
      <c r="HSW78" s="967"/>
      <c r="HSX78" s="967"/>
      <c r="HSY78" s="967"/>
      <c r="HSZ78" s="967"/>
      <c r="HTA78" s="967"/>
      <c r="HTB78" s="967"/>
      <c r="HTC78" s="967"/>
      <c r="HTD78" s="967"/>
      <c r="HTE78" s="967"/>
      <c r="HTF78" s="967"/>
      <c r="HTG78" s="967"/>
      <c r="HTH78" s="967"/>
      <c r="HTI78" s="967"/>
      <c r="HTJ78" s="967"/>
      <c r="HTK78" s="967"/>
      <c r="HTL78" s="967"/>
      <c r="HTM78" s="967"/>
      <c r="HTN78" s="967"/>
      <c r="HTO78" s="967"/>
      <c r="HTP78" s="967"/>
      <c r="HTQ78" s="967"/>
      <c r="HTR78" s="967"/>
      <c r="HTS78" s="967"/>
      <c r="HTT78" s="967"/>
      <c r="HTU78" s="967"/>
      <c r="HTV78" s="967"/>
      <c r="HTW78" s="967"/>
      <c r="HTX78" s="967"/>
      <c r="HTY78" s="967"/>
      <c r="HTZ78" s="967"/>
      <c r="HUA78" s="967"/>
      <c r="HUB78" s="967"/>
      <c r="HUC78" s="967"/>
      <c r="HUD78" s="967"/>
      <c r="HUE78" s="967"/>
      <c r="HUF78" s="967"/>
      <c r="HUG78" s="967"/>
      <c r="HUH78" s="967"/>
      <c r="HUI78" s="967"/>
      <c r="HUJ78" s="967"/>
      <c r="HUK78" s="967"/>
      <c r="HUL78" s="967"/>
      <c r="HUM78" s="967"/>
      <c r="HUN78" s="967"/>
      <c r="HUO78" s="967"/>
      <c r="HUP78" s="967"/>
      <c r="HUQ78" s="967"/>
      <c r="HUR78" s="967"/>
      <c r="HUS78" s="967"/>
      <c r="HUT78" s="967"/>
      <c r="HUU78" s="967"/>
      <c r="HUV78" s="967"/>
      <c r="HUW78" s="967"/>
      <c r="HUX78" s="967"/>
      <c r="HUY78" s="967"/>
      <c r="HUZ78" s="967"/>
      <c r="HVA78" s="967"/>
      <c r="HVB78" s="967"/>
      <c r="HVC78" s="967"/>
      <c r="HVD78" s="967"/>
      <c r="HVE78" s="967"/>
      <c r="HVF78" s="967"/>
      <c r="HVG78" s="967"/>
      <c r="HVH78" s="967"/>
      <c r="HVI78" s="967"/>
      <c r="HVJ78" s="967"/>
      <c r="HVK78" s="967"/>
      <c r="HVL78" s="967"/>
      <c r="HVM78" s="967"/>
      <c r="HVN78" s="967"/>
      <c r="HVO78" s="967"/>
      <c r="HVP78" s="967"/>
      <c r="HVQ78" s="967"/>
      <c r="HVR78" s="967"/>
      <c r="HVS78" s="967"/>
      <c r="HVT78" s="967"/>
      <c r="HVU78" s="967"/>
      <c r="HVV78" s="967"/>
      <c r="HVW78" s="967"/>
      <c r="HVX78" s="967"/>
      <c r="HVY78" s="967"/>
      <c r="HVZ78" s="967"/>
      <c r="HWA78" s="967"/>
      <c r="HWB78" s="967"/>
      <c r="HWC78" s="967"/>
      <c r="HWD78" s="967"/>
      <c r="HWE78" s="967"/>
      <c r="HWF78" s="967"/>
      <c r="HWG78" s="967"/>
      <c r="HWH78" s="967"/>
      <c r="HWI78" s="967"/>
      <c r="HWJ78" s="967"/>
      <c r="HWK78" s="967"/>
      <c r="HWL78" s="967"/>
      <c r="HWM78" s="967"/>
      <c r="HWN78" s="967"/>
      <c r="HWO78" s="967"/>
      <c r="HWP78" s="967"/>
      <c r="HWQ78" s="967"/>
      <c r="HWR78" s="967"/>
      <c r="HWS78" s="967"/>
      <c r="HWT78" s="967"/>
      <c r="HWU78" s="967"/>
      <c r="HWV78" s="967"/>
      <c r="HWW78" s="967"/>
      <c r="HWX78" s="967"/>
      <c r="HWY78" s="967"/>
      <c r="HWZ78" s="967"/>
      <c r="HXA78" s="967"/>
      <c r="HXB78" s="967"/>
      <c r="HXC78" s="967"/>
      <c r="HXD78" s="967"/>
      <c r="HXE78" s="967"/>
      <c r="HXF78" s="967"/>
      <c r="HXG78" s="967"/>
      <c r="HXH78" s="967"/>
      <c r="HXI78" s="967"/>
      <c r="HXJ78" s="967"/>
      <c r="HXK78" s="967"/>
      <c r="HXL78" s="967"/>
      <c r="HXM78" s="967"/>
      <c r="HXN78" s="967"/>
      <c r="HXO78" s="967"/>
      <c r="HXP78" s="967"/>
      <c r="HXQ78" s="967"/>
      <c r="HXR78" s="967"/>
      <c r="HXS78" s="967"/>
      <c r="HXT78" s="967"/>
      <c r="HXU78" s="967"/>
      <c r="HXV78" s="967"/>
      <c r="HXW78" s="967"/>
      <c r="HXX78" s="967"/>
      <c r="HXY78" s="967"/>
      <c r="HXZ78" s="967"/>
      <c r="HYA78" s="967"/>
      <c r="HYB78" s="967"/>
      <c r="HYC78" s="967"/>
      <c r="HYD78" s="967"/>
      <c r="HYE78" s="967"/>
      <c r="HYF78" s="967"/>
      <c r="HYG78" s="967"/>
      <c r="HYH78" s="967"/>
      <c r="HYI78" s="967"/>
      <c r="HYJ78" s="967"/>
      <c r="HYK78" s="967"/>
      <c r="HYL78" s="967"/>
      <c r="HYM78" s="967"/>
      <c r="HYN78" s="967"/>
      <c r="HYO78" s="967"/>
      <c r="HYP78" s="967"/>
      <c r="HYQ78" s="967"/>
      <c r="HYR78" s="967"/>
      <c r="HYS78" s="967"/>
      <c r="HYT78" s="967"/>
      <c r="HYU78" s="967"/>
      <c r="HYV78" s="967"/>
      <c r="HYW78" s="967"/>
      <c r="HYX78" s="967"/>
      <c r="HYY78" s="967"/>
      <c r="HYZ78" s="967"/>
      <c r="HZA78" s="967"/>
      <c r="HZB78" s="967"/>
      <c r="HZC78" s="967"/>
      <c r="HZD78" s="967"/>
      <c r="HZE78" s="967"/>
      <c r="HZF78" s="967"/>
      <c r="HZG78" s="967"/>
      <c r="HZH78" s="967"/>
      <c r="HZI78" s="967"/>
      <c r="HZJ78" s="967"/>
      <c r="HZK78" s="967"/>
      <c r="HZL78" s="967"/>
      <c r="HZM78" s="967"/>
      <c r="HZN78" s="967"/>
      <c r="HZO78" s="967"/>
      <c r="HZP78" s="967"/>
      <c r="HZQ78" s="967"/>
      <c r="HZR78" s="967"/>
      <c r="HZS78" s="967"/>
      <c r="HZT78" s="967"/>
      <c r="HZU78" s="967"/>
      <c r="HZV78" s="967"/>
      <c r="HZW78" s="967"/>
      <c r="HZX78" s="967"/>
      <c r="HZY78" s="967"/>
      <c r="HZZ78" s="967"/>
      <c r="IAA78" s="967"/>
      <c r="IAB78" s="967"/>
      <c r="IAC78" s="967"/>
      <c r="IAD78" s="967"/>
      <c r="IAE78" s="967"/>
      <c r="IAF78" s="967"/>
      <c r="IAG78" s="967"/>
      <c r="IAH78" s="967"/>
      <c r="IAI78" s="967"/>
      <c r="IAJ78" s="967"/>
      <c r="IAK78" s="967"/>
      <c r="IAL78" s="967"/>
      <c r="IAM78" s="967"/>
      <c r="IAN78" s="967"/>
      <c r="IAO78" s="967"/>
      <c r="IAP78" s="967"/>
      <c r="IAQ78" s="967"/>
      <c r="IAR78" s="967"/>
      <c r="IAS78" s="967"/>
      <c r="IAT78" s="967"/>
      <c r="IAU78" s="967"/>
      <c r="IAV78" s="967"/>
      <c r="IAW78" s="967"/>
      <c r="IAX78" s="967"/>
      <c r="IAY78" s="967"/>
      <c r="IAZ78" s="967"/>
      <c r="IBA78" s="967"/>
      <c r="IBB78" s="967"/>
      <c r="IBC78" s="967"/>
      <c r="IBD78" s="967"/>
      <c r="IBE78" s="967"/>
      <c r="IBF78" s="967"/>
      <c r="IBG78" s="967"/>
      <c r="IBH78" s="967"/>
      <c r="IBI78" s="967"/>
      <c r="IBJ78" s="967"/>
      <c r="IBK78" s="967"/>
      <c r="IBL78" s="967"/>
      <c r="IBM78" s="967"/>
      <c r="IBN78" s="967"/>
      <c r="IBO78" s="967"/>
      <c r="IBP78" s="967"/>
      <c r="IBQ78" s="967"/>
      <c r="IBR78" s="967"/>
      <c r="IBS78" s="967"/>
      <c r="IBT78" s="967"/>
      <c r="IBU78" s="967"/>
      <c r="IBV78" s="967"/>
      <c r="IBW78" s="967"/>
      <c r="IBX78" s="967"/>
      <c r="IBY78" s="967"/>
      <c r="IBZ78" s="967"/>
      <c r="ICA78" s="967"/>
      <c r="ICB78" s="967"/>
      <c r="ICC78" s="967"/>
      <c r="ICD78" s="967"/>
      <c r="ICE78" s="967"/>
      <c r="ICF78" s="967"/>
      <c r="ICG78" s="967"/>
      <c r="ICH78" s="967"/>
      <c r="ICI78" s="967"/>
      <c r="ICJ78" s="967"/>
      <c r="ICK78" s="967"/>
      <c r="ICL78" s="967"/>
      <c r="ICM78" s="967"/>
      <c r="ICN78" s="967"/>
      <c r="ICO78" s="967"/>
      <c r="ICP78" s="967"/>
      <c r="ICQ78" s="967"/>
      <c r="ICR78" s="967"/>
      <c r="ICS78" s="967"/>
      <c r="ICT78" s="967"/>
      <c r="ICU78" s="967"/>
      <c r="ICV78" s="967"/>
      <c r="ICW78" s="967"/>
      <c r="ICX78" s="967"/>
      <c r="ICY78" s="967"/>
      <c r="ICZ78" s="967"/>
      <c r="IDA78" s="967"/>
      <c r="IDB78" s="967"/>
      <c r="IDC78" s="967"/>
      <c r="IDD78" s="967"/>
      <c r="IDE78" s="967"/>
      <c r="IDF78" s="967"/>
      <c r="IDG78" s="967"/>
      <c r="IDH78" s="967"/>
      <c r="IDI78" s="967"/>
      <c r="IDJ78" s="967"/>
      <c r="IDK78" s="967"/>
      <c r="IDL78" s="967"/>
      <c r="IDM78" s="967"/>
      <c r="IDN78" s="967"/>
      <c r="IDO78" s="967"/>
      <c r="IDP78" s="967"/>
      <c r="IDQ78" s="967"/>
      <c r="IDR78" s="967"/>
      <c r="IDS78" s="967"/>
      <c r="IDT78" s="967"/>
      <c r="IDU78" s="967"/>
      <c r="IDV78" s="967"/>
      <c r="IDW78" s="967"/>
      <c r="IDX78" s="967"/>
      <c r="IDY78" s="967"/>
      <c r="IDZ78" s="967"/>
      <c r="IEA78" s="967"/>
      <c r="IEB78" s="967"/>
      <c r="IEC78" s="967"/>
      <c r="IED78" s="967"/>
      <c r="IEE78" s="967"/>
      <c r="IEF78" s="967"/>
      <c r="IEG78" s="967"/>
      <c r="IEH78" s="967"/>
      <c r="IEI78" s="967"/>
      <c r="IEJ78" s="967"/>
      <c r="IEK78" s="967"/>
      <c r="IEL78" s="967"/>
      <c r="IEM78" s="967"/>
      <c r="IEN78" s="967"/>
      <c r="IEO78" s="967"/>
      <c r="IEP78" s="967"/>
      <c r="IEQ78" s="967"/>
      <c r="IER78" s="967"/>
      <c r="IES78" s="967"/>
      <c r="IET78" s="967"/>
      <c r="IEU78" s="967"/>
      <c r="IEV78" s="967"/>
      <c r="IEW78" s="967"/>
      <c r="IEX78" s="967"/>
      <c r="IEY78" s="967"/>
      <c r="IEZ78" s="967"/>
      <c r="IFA78" s="967"/>
      <c r="IFB78" s="967"/>
      <c r="IFC78" s="967"/>
      <c r="IFD78" s="967"/>
      <c r="IFE78" s="967"/>
      <c r="IFF78" s="967"/>
      <c r="IFG78" s="967"/>
      <c r="IFH78" s="967"/>
      <c r="IFI78" s="967"/>
      <c r="IFJ78" s="967"/>
      <c r="IFK78" s="967"/>
      <c r="IFL78" s="967"/>
      <c r="IFM78" s="967"/>
      <c r="IFN78" s="967"/>
      <c r="IFO78" s="967"/>
      <c r="IFP78" s="967"/>
      <c r="IFQ78" s="967"/>
      <c r="IFR78" s="967"/>
      <c r="IFS78" s="967"/>
      <c r="IFT78" s="967"/>
      <c r="IFU78" s="967"/>
      <c r="IFV78" s="967"/>
      <c r="IFW78" s="967"/>
      <c r="IFX78" s="967"/>
      <c r="IFY78" s="967"/>
      <c r="IFZ78" s="967"/>
      <c r="IGA78" s="967"/>
      <c r="IGB78" s="967"/>
      <c r="IGC78" s="967"/>
      <c r="IGD78" s="967"/>
      <c r="IGE78" s="967"/>
      <c r="IGF78" s="967"/>
      <c r="IGG78" s="967"/>
      <c r="IGH78" s="967"/>
      <c r="IGI78" s="967"/>
      <c r="IGJ78" s="967"/>
      <c r="IGK78" s="967"/>
      <c r="IGL78" s="967"/>
      <c r="IGM78" s="967"/>
      <c r="IGN78" s="967"/>
      <c r="IGO78" s="967"/>
      <c r="IGP78" s="967"/>
      <c r="IGQ78" s="967"/>
      <c r="IGR78" s="967"/>
      <c r="IGS78" s="967"/>
      <c r="IGT78" s="967"/>
      <c r="IGU78" s="967"/>
      <c r="IGV78" s="967"/>
      <c r="IGW78" s="967"/>
      <c r="IGX78" s="967"/>
      <c r="IGY78" s="967"/>
      <c r="IGZ78" s="967"/>
      <c r="IHA78" s="967"/>
      <c r="IHB78" s="967"/>
      <c r="IHC78" s="967"/>
      <c r="IHD78" s="967"/>
      <c r="IHE78" s="967"/>
      <c r="IHF78" s="967"/>
      <c r="IHG78" s="967"/>
      <c r="IHH78" s="967"/>
      <c r="IHI78" s="967"/>
      <c r="IHJ78" s="967"/>
      <c r="IHK78" s="967"/>
      <c r="IHL78" s="967"/>
      <c r="IHM78" s="967"/>
      <c r="IHN78" s="967"/>
      <c r="IHO78" s="967"/>
      <c r="IHP78" s="967"/>
      <c r="IHQ78" s="967"/>
      <c r="IHR78" s="967"/>
      <c r="IHS78" s="967"/>
      <c r="IHT78" s="967"/>
      <c r="IHU78" s="967"/>
      <c r="IHV78" s="967"/>
      <c r="IHW78" s="967"/>
      <c r="IHX78" s="967"/>
      <c r="IHY78" s="967"/>
      <c r="IHZ78" s="967"/>
      <c r="IIA78" s="967"/>
      <c r="IIB78" s="967"/>
      <c r="IIC78" s="967"/>
      <c r="IID78" s="967"/>
      <c r="IIE78" s="967"/>
      <c r="IIF78" s="967"/>
      <c r="IIG78" s="967"/>
      <c r="IIH78" s="967"/>
      <c r="III78" s="967"/>
      <c r="IIJ78" s="967"/>
      <c r="IIK78" s="967"/>
      <c r="IIL78" s="967"/>
      <c r="IIM78" s="967"/>
      <c r="IIN78" s="967"/>
      <c r="IIO78" s="967"/>
      <c r="IIP78" s="967"/>
      <c r="IIQ78" s="967"/>
      <c r="IIR78" s="967"/>
      <c r="IIS78" s="967"/>
      <c r="IIT78" s="967"/>
      <c r="IIU78" s="967"/>
      <c r="IIV78" s="967"/>
      <c r="IIW78" s="967"/>
      <c r="IIX78" s="967"/>
      <c r="IIY78" s="967"/>
      <c r="IIZ78" s="967"/>
      <c r="IJA78" s="967"/>
      <c r="IJB78" s="967"/>
      <c r="IJC78" s="967"/>
      <c r="IJD78" s="967"/>
      <c r="IJE78" s="967"/>
      <c r="IJF78" s="967"/>
      <c r="IJG78" s="967"/>
      <c r="IJH78" s="967"/>
      <c r="IJI78" s="967"/>
      <c r="IJJ78" s="967"/>
      <c r="IJK78" s="967"/>
      <c r="IJL78" s="967"/>
      <c r="IJM78" s="967"/>
      <c r="IJN78" s="967"/>
      <c r="IJO78" s="967"/>
      <c r="IJP78" s="967"/>
      <c r="IJQ78" s="967"/>
      <c r="IJR78" s="967"/>
      <c r="IJS78" s="967"/>
      <c r="IJT78" s="967"/>
      <c r="IJU78" s="967"/>
      <c r="IJV78" s="967"/>
      <c r="IJW78" s="967"/>
      <c r="IJX78" s="967"/>
      <c r="IJY78" s="967"/>
      <c r="IJZ78" s="967"/>
      <c r="IKA78" s="967"/>
      <c r="IKB78" s="967"/>
      <c r="IKC78" s="967"/>
      <c r="IKD78" s="967"/>
      <c r="IKE78" s="967"/>
      <c r="IKF78" s="967"/>
      <c r="IKG78" s="967"/>
      <c r="IKH78" s="967"/>
      <c r="IKI78" s="967"/>
      <c r="IKJ78" s="967"/>
      <c r="IKK78" s="967"/>
      <c r="IKL78" s="967"/>
      <c r="IKM78" s="967"/>
      <c r="IKN78" s="967"/>
      <c r="IKO78" s="967"/>
      <c r="IKP78" s="967"/>
      <c r="IKQ78" s="967"/>
      <c r="IKR78" s="967"/>
      <c r="IKS78" s="967"/>
      <c r="IKT78" s="967"/>
      <c r="IKU78" s="967"/>
      <c r="IKV78" s="967"/>
      <c r="IKW78" s="967"/>
      <c r="IKX78" s="967"/>
      <c r="IKY78" s="967"/>
      <c r="IKZ78" s="967"/>
      <c r="ILA78" s="967"/>
      <c r="ILB78" s="967"/>
      <c r="ILC78" s="967"/>
      <c r="ILD78" s="967"/>
      <c r="ILE78" s="967"/>
      <c r="ILF78" s="967"/>
      <c r="ILG78" s="967"/>
      <c r="ILH78" s="967"/>
      <c r="ILI78" s="967"/>
      <c r="ILJ78" s="967"/>
      <c r="ILK78" s="967"/>
      <c r="ILL78" s="967"/>
      <c r="ILM78" s="967"/>
      <c r="ILN78" s="967"/>
      <c r="ILO78" s="967"/>
      <c r="ILP78" s="967"/>
      <c r="ILQ78" s="967"/>
      <c r="ILR78" s="967"/>
      <c r="ILS78" s="967"/>
      <c r="ILT78" s="967"/>
      <c r="ILU78" s="967"/>
      <c r="ILV78" s="967"/>
      <c r="ILW78" s="967"/>
      <c r="ILX78" s="967"/>
      <c r="ILY78" s="967"/>
      <c r="ILZ78" s="967"/>
      <c r="IMA78" s="967"/>
      <c r="IMB78" s="967"/>
      <c r="IMC78" s="967"/>
      <c r="IMD78" s="967"/>
      <c r="IME78" s="967"/>
      <c r="IMF78" s="967"/>
      <c r="IMG78" s="967"/>
      <c r="IMH78" s="967"/>
      <c r="IMI78" s="967"/>
      <c r="IMJ78" s="967"/>
      <c r="IMK78" s="967"/>
      <c r="IML78" s="967"/>
      <c r="IMM78" s="967"/>
      <c r="IMN78" s="967"/>
      <c r="IMO78" s="967"/>
      <c r="IMP78" s="967"/>
      <c r="IMQ78" s="967"/>
      <c r="IMR78" s="967"/>
      <c r="IMS78" s="967"/>
      <c r="IMT78" s="967"/>
      <c r="IMU78" s="967"/>
      <c r="IMV78" s="967"/>
      <c r="IMW78" s="967"/>
      <c r="IMX78" s="967"/>
      <c r="IMY78" s="967"/>
      <c r="IMZ78" s="967"/>
      <c r="INA78" s="967"/>
      <c r="INB78" s="967"/>
      <c r="INC78" s="967"/>
      <c r="IND78" s="967"/>
      <c r="INE78" s="967"/>
      <c r="INF78" s="967"/>
      <c r="ING78" s="967"/>
      <c r="INH78" s="967"/>
      <c r="INI78" s="967"/>
      <c r="INJ78" s="967"/>
      <c r="INK78" s="967"/>
      <c r="INL78" s="967"/>
      <c r="INM78" s="967"/>
      <c r="INN78" s="967"/>
      <c r="INO78" s="967"/>
      <c r="INP78" s="967"/>
      <c r="INQ78" s="967"/>
      <c r="INR78" s="967"/>
      <c r="INS78" s="967"/>
      <c r="INT78" s="967"/>
      <c r="INU78" s="967"/>
      <c r="INV78" s="967"/>
      <c r="INW78" s="967"/>
      <c r="INX78" s="967"/>
      <c r="INY78" s="967"/>
      <c r="INZ78" s="967"/>
      <c r="IOA78" s="967"/>
      <c r="IOB78" s="967"/>
      <c r="IOC78" s="967"/>
      <c r="IOD78" s="967"/>
      <c r="IOE78" s="967"/>
      <c r="IOF78" s="967"/>
      <c r="IOG78" s="967"/>
      <c r="IOH78" s="967"/>
      <c r="IOI78" s="967"/>
      <c r="IOJ78" s="967"/>
      <c r="IOK78" s="967"/>
      <c r="IOL78" s="967"/>
      <c r="IOM78" s="967"/>
      <c r="ION78" s="967"/>
      <c r="IOO78" s="967"/>
      <c r="IOP78" s="967"/>
      <c r="IOQ78" s="967"/>
      <c r="IOR78" s="967"/>
      <c r="IOS78" s="967"/>
      <c r="IOT78" s="967"/>
      <c r="IOU78" s="967"/>
      <c r="IOV78" s="967"/>
      <c r="IOW78" s="967"/>
      <c r="IOX78" s="967"/>
      <c r="IOY78" s="967"/>
      <c r="IOZ78" s="967"/>
      <c r="IPA78" s="967"/>
      <c r="IPB78" s="967"/>
      <c r="IPC78" s="967"/>
      <c r="IPD78" s="967"/>
      <c r="IPE78" s="967"/>
      <c r="IPF78" s="967"/>
      <c r="IPG78" s="967"/>
      <c r="IPH78" s="967"/>
      <c r="IPI78" s="967"/>
      <c r="IPJ78" s="967"/>
      <c r="IPK78" s="967"/>
      <c r="IPL78" s="967"/>
      <c r="IPM78" s="967"/>
      <c r="IPN78" s="967"/>
      <c r="IPO78" s="967"/>
      <c r="IPP78" s="967"/>
      <c r="IPQ78" s="967"/>
      <c r="IPR78" s="967"/>
      <c r="IPS78" s="967"/>
      <c r="IPT78" s="967"/>
      <c r="IPU78" s="967"/>
      <c r="IPV78" s="967"/>
      <c r="IPW78" s="967"/>
      <c r="IPX78" s="967"/>
      <c r="IPY78" s="967"/>
      <c r="IPZ78" s="967"/>
      <c r="IQA78" s="967"/>
      <c r="IQB78" s="967"/>
      <c r="IQC78" s="967"/>
      <c r="IQD78" s="967"/>
      <c r="IQE78" s="967"/>
      <c r="IQF78" s="967"/>
      <c r="IQG78" s="967"/>
      <c r="IQH78" s="967"/>
      <c r="IQI78" s="967"/>
      <c r="IQJ78" s="967"/>
      <c r="IQK78" s="967"/>
      <c r="IQL78" s="967"/>
      <c r="IQM78" s="967"/>
      <c r="IQN78" s="967"/>
      <c r="IQO78" s="967"/>
      <c r="IQP78" s="967"/>
      <c r="IQQ78" s="967"/>
      <c r="IQR78" s="967"/>
      <c r="IQS78" s="967"/>
      <c r="IQT78" s="967"/>
      <c r="IQU78" s="967"/>
      <c r="IQV78" s="967"/>
      <c r="IQW78" s="967"/>
      <c r="IQX78" s="967"/>
      <c r="IQY78" s="967"/>
      <c r="IQZ78" s="967"/>
      <c r="IRA78" s="967"/>
      <c r="IRB78" s="967"/>
      <c r="IRC78" s="967"/>
      <c r="IRD78" s="967"/>
      <c r="IRE78" s="967"/>
      <c r="IRF78" s="967"/>
      <c r="IRG78" s="967"/>
      <c r="IRH78" s="967"/>
      <c r="IRI78" s="967"/>
      <c r="IRJ78" s="967"/>
      <c r="IRK78" s="967"/>
      <c r="IRL78" s="967"/>
      <c r="IRM78" s="967"/>
      <c r="IRN78" s="967"/>
      <c r="IRO78" s="967"/>
      <c r="IRP78" s="967"/>
      <c r="IRQ78" s="967"/>
      <c r="IRR78" s="967"/>
      <c r="IRS78" s="967"/>
      <c r="IRT78" s="967"/>
      <c r="IRU78" s="967"/>
      <c r="IRV78" s="967"/>
      <c r="IRW78" s="967"/>
      <c r="IRX78" s="967"/>
      <c r="IRY78" s="967"/>
      <c r="IRZ78" s="967"/>
      <c r="ISA78" s="967"/>
      <c r="ISB78" s="967"/>
      <c r="ISC78" s="967"/>
      <c r="ISD78" s="967"/>
      <c r="ISE78" s="967"/>
      <c r="ISF78" s="967"/>
      <c r="ISG78" s="967"/>
      <c r="ISH78" s="967"/>
      <c r="ISI78" s="967"/>
      <c r="ISJ78" s="967"/>
      <c r="ISK78" s="967"/>
      <c r="ISL78" s="967"/>
      <c r="ISM78" s="967"/>
      <c r="ISN78" s="967"/>
      <c r="ISO78" s="967"/>
      <c r="ISP78" s="967"/>
      <c r="ISQ78" s="967"/>
      <c r="ISR78" s="967"/>
      <c r="ISS78" s="967"/>
      <c r="IST78" s="967"/>
      <c r="ISU78" s="967"/>
      <c r="ISV78" s="967"/>
      <c r="ISW78" s="967"/>
      <c r="ISX78" s="967"/>
      <c r="ISY78" s="967"/>
      <c r="ISZ78" s="967"/>
      <c r="ITA78" s="967"/>
      <c r="ITB78" s="967"/>
      <c r="ITC78" s="967"/>
      <c r="ITD78" s="967"/>
      <c r="ITE78" s="967"/>
      <c r="ITF78" s="967"/>
      <c r="ITG78" s="967"/>
      <c r="ITH78" s="967"/>
      <c r="ITI78" s="967"/>
      <c r="ITJ78" s="967"/>
      <c r="ITK78" s="967"/>
      <c r="ITL78" s="967"/>
      <c r="ITM78" s="967"/>
      <c r="ITN78" s="967"/>
      <c r="ITO78" s="967"/>
      <c r="ITP78" s="967"/>
      <c r="ITQ78" s="967"/>
      <c r="ITR78" s="967"/>
      <c r="ITS78" s="967"/>
      <c r="ITT78" s="967"/>
      <c r="ITU78" s="967"/>
      <c r="ITV78" s="967"/>
      <c r="ITW78" s="967"/>
      <c r="ITX78" s="967"/>
      <c r="ITY78" s="967"/>
      <c r="ITZ78" s="967"/>
      <c r="IUA78" s="967"/>
      <c r="IUB78" s="967"/>
      <c r="IUC78" s="967"/>
      <c r="IUD78" s="967"/>
      <c r="IUE78" s="967"/>
      <c r="IUF78" s="967"/>
      <c r="IUG78" s="967"/>
      <c r="IUH78" s="967"/>
      <c r="IUI78" s="967"/>
      <c r="IUJ78" s="967"/>
      <c r="IUK78" s="967"/>
      <c r="IUL78" s="967"/>
      <c r="IUM78" s="967"/>
      <c r="IUN78" s="967"/>
      <c r="IUO78" s="967"/>
      <c r="IUP78" s="967"/>
      <c r="IUQ78" s="967"/>
      <c r="IUR78" s="967"/>
      <c r="IUS78" s="967"/>
      <c r="IUT78" s="967"/>
      <c r="IUU78" s="967"/>
      <c r="IUV78" s="967"/>
      <c r="IUW78" s="967"/>
      <c r="IUX78" s="967"/>
      <c r="IUY78" s="967"/>
      <c r="IUZ78" s="967"/>
      <c r="IVA78" s="967"/>
      <c r="IVB78" s="967"/>
      <c r="IVC78" s="967"/>
      <c r="IVD78" s="967"/>
      <c r="IVE78" s="967"/>
      <c r="IVF78" s="967"/>
      <c r="IVG78" s="967"/>
      <c r="IVH78" s="967"/>
      <c r="IVI78" s="967"/>
      <c r="IVJ78" s="967"/>
      <c r="IVK78" s="967"/>
      <c r="IVL78" s="967"/>
      <c r="IVM78" s="967"/>
      <c r="IVN78" s="967"/>
      <c r="IVO78" s="967"/>
      <c r="IVP78" s="967"/>
      <c r="IVQ78" s="967"/>
      <c r="IVR78" s="967"/>
      <c r="IVS78" s="967"/>
      <c r="IVT78" s="967"/>
      <c r="IVU78" s="967"/>
      <c r="IVV78" s="967"/>
      <c r="IVW78" s="967"/>
      <c r="IVX78" s="967"/>
      <c r="IVY78" s="967"/>
      <c r="IVZ78" s="967"/>
      <c r="IWA78" s="967"/>
      <c r="IWB78" s="967"/>
      <c r="IWC78" s="967"/>
      <c r="IWD78" s="967"/>
      <c r="IWE78" s="967"/>
      <c r="IWF78" s="967"/>
      <c r="IWG78" s="967"/>
      <c r="IWH78" s="967"/>
      <c r="IWI78" s="967"/>
      <c r="IWJ78" s="967"/>
      <c r="IWK78" s="967"/>
      <c r="IWL78" s="967"/>
      <c r="IWM78" s="967"/>
      <c r="IWN78" s="967"/>
      <c r="IWO78" s="967"/>
      <c r="IWP78" s="967"/>
      <c r="IWQ78" s="967"/>
      <c r="IWR78" s="967"/>
      <c r="IWS78" s="967"/>
      <c r="IWT78" s="967"/>
      <c r="IWU78" s="967"/>
      <c r="IWV78" s="967"/>
      <c r="IWW78" s="967"/>
      <c r="IWX78" s="967"/>
      <c r="IWY78" s="967"/>
      <c r="IWZ78" s="967"/>
      <c r="IXA78" s="967"/>
      <c r="IXB78" s="967"/>
      <c r="IXC78" s="967"/>
      <c r="IXD78" s="967"/>
      <c r="IXE78" s="967"/>
      <c r="IXF78" s="967"/>
      <c r="IXG78" s="967"/>
      <c r="IXH78" s="967"/>
      <c r="IXI78" s="967"/>
      <c r="IXJ78" s="967"/>
      <c r="IXK78" s="967"/>
      <c r="IXL78" s="967"/>
      <c r="IXM78" s="967"/>
      <c r="IXN78" s="967"/>
      <c r="IXO78" s="967"/>
      <c r="IXP78" s="967"/>
      <c r="IXQ78" s="967"/>
      <c r="IXR78" s="967"/>
      <c r="IXS78" s="967"/>
      <c r="IXT78" s="967"/>
      <c r="IXU78" s="967"/>
      <c r="IXV78" s="967"/>
      <c r="IXW78" s="967"/>
      <c r="IXX78" s="967"/>
      <c r="IXY78" s="967"/>
      <c r="IXZ78" s="967"/>
      <c r="IYA78" s="967"/>
      <c r="IYB78" s="967"/>
      <c r="IYC78" s="967"/>
      <c r="IYD78" s="967"/>
      <c r="IYE78" s="967"/>
      <c r="IYF78" s="967"/>
      <c r="IYG78" s="967"/>
      <c r="IYH78" s="967"/>
      <c r="IYI78" s="967"/>
      <c r="IYJ78" s="967"/>
      <c r="IYK78" s="967"/>
      <c r="IYL78" s="967"/>
      <c r="IYM78" s="967"/>
      <c r="IYN78" s="967"/>
      <c r="IYO78" s="967"/>
      <c r="IYP78" s="967"/>
      <c r="IYQ78" s="967"/>
      <c r="IYR78" s="967"/>
      <c r="IYS78" s="967"/>
      <c r="IYT78" s="967"/>
      <c r="IYU78" s="967"/>
      <c r="IYV78" s="967"/>
      <c r="IYW78" s="967"/>
      <c r="IYX78" s="967"/>
      <c r="IYY78" s="967"/>
      <c r="IYZ78" s="967"/>
      <c r="IZA78" s="967"/>
      <c r="IZB78" s="967"/>
      <c r="IZC78" s="967"/>
      <c r="IZD78" s="967"/>
      <c r="IZE78" s="967"/>
      <c r="IZF78" s="967"/>
      <c r="IZG78" s="967"/>
      <c r="IZH78" s="967"/>
      <c r="IZI78" s="967"/>
      <c r="IZJ78" s="967"/>
      <c r="IZK78" s="967"/>
      <c r="IZL78" s="967"/>
      <c r="IZM78" s="967"/>
      <c r="IZN78" s="967"/>
      <c r="IZO78" s="967"/>
      <c r="IZP78" s="967"/>
      <c r="IZQ78" s="967"/>
      <c r="IZR78" s="967"/>
      <c r="IZS78" s="967"/>
      <c r="IZT78" s="967"/>
      <c r="IZU78" s="967"/>
      <c r="IZV78" s="967"/>
      <c r="IZW78" s="967"/>
      <c r="IZX78" s="967"/>
      <c r="IZY78" s="967"/>
      <c r="IZZ78" s="967"/>
      <c r="JAA78" s="967"/>
      <c r="JAB78" s="967"/>
      <c r="JAC78" s="967"/>
      <c r="JAD78" s="967"/>
      <c r="JAE78" s="967"/>
      <c r="JAF78" s="967"/>
      <c r="JAG78" s="967"/>
      <c r="JAH78" s="967"/>
      <c r="JAI78" s="967"/>
      <c r="JAJ78" s="967"/>
      <c r="JAK78" s="967"/>
      <c r="JAL78" s="967"/>
      <c r="JAM78" s="967"/>
      <c r="JAN78" s="967"/>
      <c r="JAO78" s="967"/>
      <c r="JAP78" s="967"/>
      <c r="JAQ78" s="967"/>
      <c r="JAR78" s="967"/>
      <c r="JAS78" s="967"/>
      <c r="JAT78" s="967"/>
      <c r="JAU78" s="967"/>
      <c r="JAV78" s="967"/>
      <c r="JAW78" s="967"/>
      <c r="JAX78" s="967"/>
      <c r="JAY78" s="967"/>
      <c r="JAZ78" s="967"/>
      <c r="JBA78" s="967"/>
      <c r="JBB78" s="967"/>
      <c r="JBC78" s="967"/>
      <c r="JBD78" s="967"/>
      <c r="JBE78" s="967"/>
      <c r="JBF78" s="967"/>
      <c r="JBG78" s="967"/>
      <c r="JBH78" s="967"/>
      <c r="JBI78" s="967"/>
      <c r="JBJ78" s="967"/>
      <c r="JBK78" s="967"/>
      <c r="JBL78" s="967"/>
      <c r="JBM78" s="967"/>
      <c r="JBN78" s="967"/>
      <c r="JBO78" s="967"/>
      <c r="JBP78" s="967"/>
      <c r="JBQ78" s="967"/>
      <c r="JBR78" s="967"/>
      <c r="JBS78" s="967"/>
      <c r="JBT78" s="967"/>
      <c r="JBU78" s="967"/>
      <c r="JBV78" s="967"/>
      <c r="JBW78" s="967"/>
      <c r="JBX78" s="967"/>
      <c r="JBY78" s="967"/>
      <c r="JBZ78" s="967"/>
      <c r="JCA78" s="967"/>
      <c r="JCB78" s="967"/>
      <c r="JCC78" s="967"/>
      <c r="JCD78" s="967"/>
      <c r="JCE78" s="967"/>
      <c r="JCF78" s="967"/>
      <c r="JCG78" s="967"/>
      <c r="JCH78" s="967"/>
      <c r="JCI78" s="967"/>
      <c r="JCJ78" s="967"/>
      <c r="JCK78" s="967"/>
      <c r="JCL78" s="967"/>
      <c r="JCM78" s="967"/>
      <c r="JCN78" s="967"/>
      <c r="JCO78" s="967"/>
      <c r="JCP78" s="967"/>
      <c r="JCQ78" s="967"/>
      <c r="JCR78" s="967"/>
      <c r="JCS78" s="967"/>
      <c r="JCT78" s="967"/>
      <c r="JCU78" s="967"/>
      <c r="JCV78" s="967"/>
      <c r="JCW78" s="967"/>
      <c r="JCX78" s="967"/>
      <c r="JCY78" s="967"/>
      <c r="JCZ78" s="967"/>
      <c r="JDA78" s="967"/>
      <c r="JDB78" s="967"/>
      <c r="JDC78" s="967"/>
      <c r="JDD78" s="967"/>
      <c r="JDE78" s="967"/>
      <c r="JDF78" s="967"/>
      <c r="JDG78" s="967"/>
      <c r="JDH78" s="967"/>
      <c r="JDI78" s="967"/>
      <c r="JDJ78" s="967"/>
      <c r="JDK78" s="967"/>
      <c r="JDL78" s="967"/>
      <c r="JDM78" s="967"/>
      <c r="JDN78" s="967"/>
      <c r="JDO78" s="967"/>
      <c r="JDP78" s="967"/>
      <c r="JDQ78" s="967"/>
      <c r="JDR78" s="967"/>
      <c r="JDS78" s="967"/>
      <c r="JDT78" s="967"/>
      <c r="JDU78" s="967"/>
      <c r="JDV78" s="967"/>
      <c r="JDW78" s="967"/>
      <c r="JDX78" s="967"/>
      <c r="JDY78" s="967"/>
      <c r="JDZ78" s="967"/>
      <c r="JEA78" s="967"/>
      <c r="JEB78" s="967"/>
      <c r="JEC78" s="967"/>
      <c r="JED78" s="967"/>
      <c r="JEE78" s="967"/>
      <c r="JEF78" s="967"/>
      <c r="JEG78" s="967"/>
      <c r="JEH78" s="967"/>
      <c r="JEI78" s="967"/>
      <c r="JEJ78" s="967"/>
      <c r="JEK78" s="967"/>
      <c r="JEL78" s="967"/>
      <c r="JEM78" s="967"/>
      <c r="JEN78" s="967"/>
      <c r="JEO78" s="967"/>
      <c r="JEP78" s="967"/>
      <c r="JEQ78" s="967"/>
      <c r="JER78" s="967"/>
      <c r="JES78" s="967"/>
      <c r="JET78" s="967"/>
      <c r="JEU78" s="967"/>
      <c r="JEV78" s="967"/>
      <c r="JEW78" s="967"/>
      <c r="JEX78" s="967"/>
      <c r="JEY78" s="967"/>
      <c r="JEZ78" s="967"/>
      <c r="JFA78" s="967"/>
      <c r="JFB78" s="967"/>
      <c r="JFC78" s="967"/>
      <c r="JFD78" s="967"/>
      <c r="JFE78" s="967"/>
      <c r="JFF78" s="967"/>
      <c r="JFG78" s="967"/>
      <c r="JFH78" s="967"/>
      <c r="JFI78" s="967"/>
      <c r="JFJ78" s="967"/>
      <c r="JFK78" s="967"/>
      <c r="JFL78" s="967"/>
      <c r="JFM78" s="967"/>
      <c r="JFN78" s="967"/>
      <c r="JFO78" s="967"/>
      <c r="JFP78" s="967"/>
      <c r="JFQ78" s="967"/>
      <c r="JFR78" s="967"/>
      <c r="JFS78" s="967"/>
      <c r="JFT78" s="967"/>
      <c r="JFU78" s="967"/>
      <c r="JFV78" s="967"/>
      <c r="JFW78" s="967"/>
      <c r="JFX78" s="967"/>
      <c r="JFY78" s="967"/>
      <c r="JFZ78" s="967"/>
      <c r="JGA78" s="967"/>
      <c r="JGB78" s="967"/>
      <c r="JGC78" s="967"/>
      <c r="JGD78" s="967"/>
      <c r="JGE78" s="967"/>
      <c r="JGF78" s="967"/>
      <c r="JGG78" s="967"/>
      <c r="JGH78" s="967"/>
      <c r="JGI78" s="967"/>
      <c r="JGJ78" s="967"/>
      <c r="JGK78" s="967"/>
      <c r="JGL78" s="967"/>
      <c r="JGM78" s="967"/>
      <c r="JGN78" s="967"/>
      <c r="JGO78" s="967"/>
      <c r="JGP78" s="967"/>
      <c r="JGQ78" s="967"/>
      <c r="JGR78" s="967"/>
      <c r="JGS78" s="967"/>
      <c r="JGT78" s="967"/>
      <c r="JGU78" s="967"/>
      <c r="JGV78" s="967"/>
      <c r="JGW78" s="967"/>
      <c r="JGX78" s="967"/>
      <c r="JGY78" s="967"/>
      <c r="JGZ78" s="967"/>
      <c r="JHA78" s="967"/>
      <c r="JHB78" s="967"/>
      <c r="JHC78" s="967"/>
      <c r="JHD78" s="967"/>
      <c r="JHE78" s="967"/>
      <c r="JHF78" s="967"/>
      <c r="JHG78" s="967"/>
      <c r="JHH78" s="967"/>
      <c r="JHI78" s="967"/>
      <c r="JHJ78" s="967"/>
      <c r="JHK78" s="967"/>
      <c r="JHL78" s="967"/>
      <c r="JHM78" s="967"/>
      <c r="JHN78" s="967"/>
      <c r="JHO78" s="967"/>
      <c r="JHP78" s="967"/>
      <c r="JHQ78" s="967"/>
      <c r="JHR78" s="967"/>
      <c r="JHS78" s="967"/>
      <c r="JHT78" s="967"/>
      <c r="JHU78" s="967"/>
      <c r="JHV78" s="967"/>
      <c r="JHW78" s="967"/>
      <c r="JHX78" s="967"/>
      <c r="JHY78" s="967"/>
      <c r="JHZ78" s="967"/>
      <c r="JIA78" s="967"/>
      <c r="JIB78" s="967"/>
      <c r="JIC78" s="967"/>
      <c r="JID78" s="967"/>
      <c r="JIE78" s="967"/>
      <c r="JIF78" s="967"/>
      <c r="JIG78" s="967"/>
      <c r="JIH78" s="967"/>
      <c r="JII78" s="967"/>
      <c r="JIJ78" s="967"/>
      <c r="JIK78" s="967"/>
      <c r="JIL78" s="967"/>
      <c r="JIM78" s="967"/>
      <c r="JIN78" s="967"/>
      <c r="JIO78" s="967"/>
      <c r="JIP78" s="967"/>
      <c r="JIQ78" s="967"/>
      <c r="JIR78" s="967"/>
      <c r="JIS78" s="967"/>
      <c r="JIT78" s="967"/>
      <c r="JIU78" s="967"/>
      <c r="JIV78" s="967"/>
      <c r="JIW78" s="967"/>
      <c r="JIX78" s="967"/>
      <c r="JIY78" s="967"/>
      <c r="JIZ78" s="967"/>
      <c r="JJA78" s="967"/>
      <c r="JJB78" s="967"/>
      <c r="JJC78" s="967"/>
      <c r="JJD78" s="967"/>
      <c r="JJE78" s="967"/>
      <c r="JJF78" s="967"/>
      <c r="JJG78" s="967"/>
      <c r="JJH78" s="967"/>
      <c r="JJI78" s="967"/>
      <c r="JJJ78" s="967"/>
      <c r="JJK78" s="967"/>
      <c r="JJL78" s="967"/>
      <c r="JJM78" s="967"/>
      <c r="JJN78" s="967"/>
      <c r="JJO78" s="967"/>
      <c r="JJP78" s="967"/>
      <c r="JJQ78" s="967"/>
      <c r="JJR78" s="967"/>
      <c r="JJS78" s="967"/>
      <c r="JJT78" s="967"/>
      <c r="JJU78" s="967"/>
      <c r="JJV78" s="967"/>
      <c r="JJW78" s="967"/>
      <c r="JJX78" s="967"/>
      <c r="JJY78" s="967"/>
      <c r="JJZ78" s="967"/>
      <c r="JKA78" s="967"/>
      <c r="JKB78" s="967"/>
      <c r="JKC78" s="967"/>
      <c r="JKD78" s="967"/>
      <c r="JKE78" s="967"/>
      <c r="JKF78" s="967"/>
      <c r="JKG78" s="967"/>
      <c r="JKH78" s="967"/>
      <c r="JKI78" s="967"/>
      <c r="JKJ78" s="967"/>
      <c r="JKK78" s="967"/>
      <c r="JKL78" s="967"/>
      <c r="JKM78" s="967"/>
      <c r="JKN78" s="967"/>
      <c r="JKO78" s="967"/>
      <c r="JKP78" s="967"/>
      <c r="JKQ78" s="967"/>
      <c r="JKR78" s="967"/>
      <c r="JKS78" s="967"/>
      <c r="JKT78" s="967"/>
      <c r="JKU78" s="967"/>
      <c r="JKV78" s="967"/>
      <c r="JKW78" s="967"/>
      <c r="JKX78" s="967"/>
      <c r="JKY78" s="967"/>
      <c r="JKZ78" s="967"/>
      <c r="JLA78" s="967"/>
      <c r="JLB78" s="967"/>
      <c r="JLC78" s="967"/>
      <c r="JLD78" s="967"/>
      <c r="JLE78" s="967"/>
      <c r="JLF78" s="967"/>
      <c r="JLG78" s="967"/>
      <c r="JLH78" s="967"/>
      <c r="JLI78" s="967"/>
      <c r="JLJ78" s="967"/>
      <c r="JLK78" s="967"/>
      <c r="JLL78" s="967"/>
      <c r="JLM78" s="967"/>
      <c r="JLN78" s="967"/>
      <c r="JLO78" s="967"/>
      <c r="JLP78" s="967"/>
      <c r="JLQ78" s="967"/>
      <c r="JLR78" s="967"/>
      <c r="JLS78" s="967"/>
      <c r="JLT78" s="967"/>
      <c r="JLU78" s="967"/>
      <c r="JLV78" s="967"/>
      <c r="JLW78" s="967"/>
      <c r="JLX78" s="967"/>
      <c r="JLY78" s="967"/>
      <c r="JLZ78" s="967"/>
      <c r="JMA78" s="967"/>
      <c r="JMB78" s="967"/>
      <c r="JMC78" s="967"/>
      <c r="JMD78" s="967"/>
      <c r="JME78" s="967"/>
      <c r="JMF78" s="967"/>
      <c r="JMG78" s="967"/>
      <c r="JMH78" s="967"/>
      <c r="JMI78" s="967"/>
      <c r="JMJ78" s="967"/>
      <c r="JMK78" s="967"/>
      <c r="JML78" s="967"/>
      <c r="JMM78" s="967"/>
      <c r="JMN78" s="967"/>
      <c r="JMO78" s="967"/>
      <c r="JMP78" s="967"/>
      <c r="JMQ78" s="967"/>
      <c r="JMR78" s="967"/>
      <c r="JMS78" s="967"/>
      <c r="JMT78" s="967"/>
      <c r="JMU78" s="967"/>
      <c r="JMV78" s="967"/>
      <c r="JMW78" s="967"/>
      <c r="JMX78" s="967"/>
      <c r="JMY78" s="967"/>
      <c r="JMZ78" s="967"/>
      <c r="JNA78" s="967"/>
      <c r="JNB78" s="967"/>
      <c r="JNC78" s="967"/>
      <c r="JND78" s="967"/>
      <c r="JNE78" s="967"/>
      <c r="JNF78" s="967"/>
      <c r="JNG78" s="967"/>
      <c r="JNH78" s="967"/>
      <c r="JNI78" s="967"/>
      <c r="JNJ78" s="967"/>
      <c r="JNK78" s="967"/>
      <c r="JNL78" s="967"/>
      <c r="JNM78" s="967"/>
      <c r="JNN78" s="967"/>
      <c r="JNO78" s="967"/>
      <c r="JNP78" s="967"/>
      <c r="JNQ78" s="967"/>
      <c r="JNR78" s="967"/>
      <c r="JNS78" s="967"/>
      <c r="JNT78" s="967"/>
      <c r="JNU78" s="967"/>
      <c r="JNV78" s="967"/>
      <c r="JNW78" s="967"/>
      <c r="JNX78" s="967"/>
      <c r="JNY78" s="967"/>
      <c r="JNZ78" s="967"/>
      <c r="JOA78" s="967"/>
      <c r="JOB78" s="967"/>
      <c r="JOC78" s="967"/>
      <c r="JOD78" s="967"/>
      <c r="JOE78" s="967"/>
      <c r="JOF78" s="967"/>
      <c r="JOG78" s="967"/>
      <c r="JOH78" s="967"/>
      <c r="JOI78" s="967"/>
      <c r="JOJ78" s="967"/>
      <c r="JOK78" s="967"/>
      <c r="JOL78" s="967"/>
      <c r="JOM78" s="967"/>
      <c r="JON78" s="967"/>
      <c r="JOO78" s="967"/>
      <c r="JOP78" s="967"/>
      <c r="JOQ78" s="967"/>
      <c r="JOR78" s="967"/>
      <c r="JOS78" s="967"/>
      <c r="JOT78" s="967"/>
      <c r="JOU78" s="967"/>
      <c r="JOV78" s="967"/>
      <c r="JOW78" s="967"/>
      <c r="JOX78" s="967"/>
      <c r="JOY78" s="967"/>
      <c r="JOZ78" s="967"/>
      <c r="JPA78" s="967"/>
      <c r="JPB78" s="967"/>
      <c r="JPC78" s="967"/>
      <c r="JPD78" s="967"/>
      <c r="JPE78" s="967"/>
      <c r="JPF78" s="967"/>
      <c r="JPG78" s="967"/>
      <c r="JPH78" s="967"/>
      <c r="JPI78" s="967"/>
      <c r="JPJ78" s="967"/>
      <c r="JPK78" s="967"/>
      <c r="JPL78" s="967"/>
      <c r="JPM78" s="967"/>
      <c r="JPN78" s="967"/>
      <c r="JPO78" s="967"/>
      <c r="JPP78" s="967"/>
      <c r="JPQ78" s="967"/>
      <c r="JPR78" s="967"/>
      <c r="JPS78" s="967"/>
      <c r="JPT78" s="967"/>
      <c r="JPU78" s="967"/>
      <c r="JPV78" s="967"/>
      <c r="JPW78" s="967"/>
      <c r="JPX78" s="967"/>
      <c r="JPY78" s="967"/>
      <c r="JPZ78" s="967"/>
      <c r="JQA78" s="967"/>
      <c r="JQB78" s="967"/>
      <c r="JQC78" s="967"/>
      <c r="JQD78" s="967"/>
      <c r="JQE78" s="967"/>
      <c r="JQF78" s="967"/>
      <c r="JQG78" s="967"/>
      <c r="JQH78" s="967"/>
      <c r="JQI78" s="967"/>
      <c r="JQJ78" s="967"/>
      <c r="JQK78" s="967"/>
      <c r="JQL78" s="967"/>
      <c r="JQM78" s="967"/>
      <c r="JQN78" s="967"/>
      <c r="JQO78" s="967"/>
      <c r="JQP78" s="967"/>
      <c r="JQQ78" s="967"/>
      <c r="JQR78" s="967"/>
      <c r="JQS78" s="967"/>
      <c r="JQT78" s="967"/>
      <c r="JQU78" s="967"/>
      <c r="JQV78" s="967"/>
      <c r="JQW78" s="967"/>
      <c r="JQX78" s="967"/>
      <c r="JQY78" s="967"/>
      <c r="JQZ78" s="967"/>
      <c r="JRA78" s="967"/>
      <c r="JRB78" s="967"/>
      <c r="JRC78" s="967"/>
      <c r="JRD78" s="967"/>
      <c r="JRE78" s="967"/>
      <c r="JRF78" s="967"/>
      <c r="JRG78" s="967"/>
      <c r="JRH78" s="967"/>
      <c r="JRI78" s="967"/>
      <c r="JRJ78" s="967"/>
      <c r="JRK78" s="967"/>
      <c r="JRL78" s="967"/>
      <c r="JRM78" s="967"/>
      <c r="JRN78" s="967"/>
      <c r="JRO78" s="967"/>
      <c r="JRP78" s="967"/>
      <c r="JRQ78" s="967"/>
      <c r="JRR78" s="967"/>
      <c r="JRS78" s="967"/>
      <c r="JRT78" s="967"/>
      <c r="JRU78" s="967"/>
      <c r="JRV78" s="967"/>
      <c r="JRW78" s="967"/>
      <c r="JRX78" s="967"/>
      <c r="JRY78" s="967"/>
      <c r="JRZ78" s="967"/>
      <c r="JSA78" s="967"/>
      <c r="JSB78" s="967"/>
      <c r="JSC78" s="967"/>
      <c r="JSD78" s="967"/>
      <c r="JSE78" s="967"/>
      <c r="JSF78" s="967"/>
      <c r="JSG78" s="967"/>
      <c r="JSH78" s="967"/>
      <c r="JSI78" s="967"/>
      <c r="JSJ78" s="967"/>
      <c r="JSK78" s="967"/>
      <c r="JSL78" s="967"/>
      <c r="JSM78" s="967"/>
      <c r="JSN78" s="967"/>
      <c r="JSO78" s="967"/>
      <c r="JSP78" s="967"/>
      <c r="JSQ78" s="967"/>
      <c r="JSR78" s="967"/>
      <c r="JSS78" s="967"/>
      <c r="JST78" s="967"/>
      <c r="JSU78" s="967"/>
      <c r="JSV78" s="967"/>
      <c r="JSW78" s="967"/>
      <c r="JSX78" s="967"/>
      <c r="JSY78" s="967"/>
      <c r="JSZ78" s="967"/>
      <c r="JTA78" s="967"/>
      <c r="JTB78" s="967"/>
      <c r="JTC78" s="967"/>
      <c r="JTD78" s="967"/>
      <c r="JTE78" s="967"/>
      <c r="JTF78" s="967"/>
      <c r="JTG78" s="967"/>
      <c r="JTH78" s="967"/>
      <c r="JTI78" s="967"/>
      <c r="JTJ78" s="967"/>
      <c r="JTK78" s="967"/>
      <c r="JTL78" s="967"/>
      <c r="JTM78" s="967"/>
      <c r="JTN78" s="967"/>
      <c r="JTO78" s="967"/>
      <c r="JTP78" s="967"/>
      <c r="JTQ78" s="967"/>
      <c r="JTR78" s="967"/>
      <c r="JTS78" s="967"/>
      <c r="JTT78" s="967"/>
      <c r="JTU78" s="967"/>
      <c r="JTV78" s="967"/>
      <c r="JTW78" s="967"/>
      <c r="JTX78" s="967"/>
      <c r="JTY78" s="967"/>
      <c r="JTZ78" s="967"/>
      <c r="JUA78" s="967"/>
      <c r="JUB78" s="967"/>
      <c r="JUC78" s="967"/>
      <c r="JUD78" s="967"/>
      <c r="JUE78" s="967"/>
      <c r="JUF78" s="967"/>
      <c r="JUG78" s="967"/>
      <c r="JUH78" s="967"/>
      <c r="JUI78" s="967"/>
      <c r="JUJ78" s="967"/>
      <c r="JUK78" s="967"/>
      <c r="JUL78" s="967"/>
      <c r="JUM78" s="967"/>
      <c r="JUN78" s="967"/>
      <c r="JUO78" s="967"/>
      <c r="JUP78" s="967"/>
      <c r="JUQ78" s="967"/>
      <c r="JUR78" s="967"/>
      <c r="JUS78" s="967"/>
      <c r="JUT78" s="967"/>
      <c r="JUU78" s="967"/>
      <c r="JUV78" s="967"/>
      <c r="JUW78" s="967"/>
      <c r="JUX78" s="967"/>
      <c r="JUY78" s="967"/>
      <c r="JUZ78" s="967"/>
      <c r="JVA78" s="967"/>
      <c r="JVB78" s="967"/>
      <c r="JVC78" s="967"/>
      <c r="JVD78" s="967"/>
      <c r="JVE78" s="967"/>
      <c r="JVF78" s="967"/>
      <c r="JVG78" s="967"/>
      <c r="JVH78" s="967"/>
      <c r="JVI78" s="967"/>
      <c r="JVJ78" s="967"/>
      <c r="JVK78" s="967"/>
      <c r="JVL78" s="967"/>
      <c r="JVM78" s="967"/>
      <c r="JVN78" s="967"/>
      <c r="JVO78" s="967"/>
      <c r="JVP78" s="967"/>
      <c r="JVQ78" s="967"/>
      <c r="JVR78" s="967"/>
      <c r="JVS78" s="967"/>
      <c r="JVT78" s="967"/>
      <c r="JVU78" s="967"/>
      <c r="JVV78" s="967"/>
      <c r="JVW78" s="967"/>
      <c r="JVX78" s="967"/>
      <c r="JVY78" s="967"/>
      <c r="JVZ78" s="967"/>
      <c r="JWA78" s="967"/>
      <c r="JWB78" s="967"/>
      <c r="JWC78" s="967"/>
      <c r="JWD78" s="967"/>
      <c r="JWE78" s="967"/>
      <c r="JWF78" s="967"/>
      <c r="JWG78" s="967"/>
      <c r="JWH78" s="967"/>
      <c r="JWI78" s="967"/>
      <c r="JWJ78" s="967"/>
      <c r="JWK78" s="967"/>
      <c r="JWL78" s="967"/>
      <c r="JWM78" s="967"/>
      <c r="JWN78" s="967"/>
      <c r="JWO78" s="967"/>
      <c r="JWP78" s="967"/>
      <c r="JWQ78" s="967"/>
      <c r="JWR78" s="967"/>
      <c r="JWS78" s="967"/>
      <c r="JWT78" s="967"/>
      <c r="JWU78" s="967"/>
      <c r="JWV78" s="967"/>
      <c r="JWW78" s="967"/>
      <c r="JWX78" s="967"/>
      <c r="JWY78" s="967"/>
      <c r="JWZ78" s="967"/>
      <c r="JXA78" s="967"/>
      <c r="JXB78" s="967"/>
      <c r="JXC78" s="967"/>
      <c r="JXD78" s="967"/>
      <c r="JXE78" s="967"/>
      <c r="JXF78" s="967"/>
      <c r="JXG78" s="967"/>
      <c r="JXH78" s="967"/>
      <c r="JXI78" s="967"/>
      <c r="JXJ78" s="967"/>
      <c r="JXK78" s="967"/>
      <c r="JXL78" s="967"/>
      <c r="JXM78" s="967"/>
      <c r="JXN78" s="967"/>
      <c r="JXO78" s="967"/>
      <c r="JXP78" s="967"/>
      <c r="JXQ78" s="967"/>
      <c r="JXR78" s="967"/>
      <c r="JXS78" s="967"/>
      <c r="JXT78" s="967"/>
      <c r="JXU78" s="967"/>
      <c r="JXV78" s="967"/>
      <c r="JXW78" s="967"/>
      <c r="JXX78" s="967"/>
      <c r="JXY78" s="967"/>
      <c r="JXZ78" s="967"/>
      <c r="JYA78" s="967"/>
      <c r="JYB78" s="967"/>
      <c r="JYC78" s="967"/>
      <c r="JYD78" s="967"/>
      <c r="JYE78" s="967"/>
      <c r="JYF78" s="967"/>
      <c r="JYG78" s="967"/>
      <c r="JYH78" s="967"/>
      <c r="JYI78" s="967"/>
      <c r="JYJ78" s="967"/>
      <c r="JYK78" s="967"/>
      <c r="JYL78" s="967"/>
      <c r="JYM78" s="967"/>
      <c r="JYN78" s="967"/>
      <c r="JYO78" s="967"/>
      <c r="JYP78" s="967"/>
      <c r="JYQ78" s="967"/>
      <c r="JYR78" s="967"/>
      <c r="JYS78" s="967"/>
      <c r="JYT78" s="967"/>
      <c r="JYU78" s="967"/>
      <c r="JYV78" s="967"/>
      <c r="JYW78" s="967"/>
      <c r="JYX78" s="967"/>
      <c r="JYY78" s="967"/>
      <c r="JYZ78" s="967"/>
      <c r="JZA78" s="967"/>
      <c r="JZB78" s="967"/>
      <c r="JZC78" s="967"/>
      <c r="JZD78" s="967"/>
      <c r="JZE78" s="967"/>
      <c r="JZF78" s="967"/>
      <c r="JZG78" s="967"/>
      <c r="JZH78" s="967"/>
      <c r="JZI78" s="967"/>
      <c r="JZJ78" s="967"/>
      <c r="JZK78" s="967"/>
      <c r="JZL78" s="967"/>
      <c r="JZM78" s="967"/>
      <c r="JZN78" s="967"/>
      <c r="JZO78" s="967"/>
      <c r="JZP78" s="967"/>
      <c r="JZQ78" s="967"/>
      <c r="JZR78" s="967"/>
      <c r="JZS78" s="967"/>
      <c r="JZT78" s="967"/>
      <c r="JZU78" s="967"/>
      <c r="JZV78" s="967"/>
      <c r="JZW78" s="967"/>
      <c r="JZX78" s="967"/>
      <c r="JZY78" s="967"/>
      <c r="JZZ78" s="967"/>
      <c r="KAA78" s="967"/>
      <c r="KAB78" s="967"/>
      <c r="KAC78" s="967"/>
      <c r="KAD78" s="967"/>
      <c r="KAE78" s="967"/>
      <c r="KAF78" s="967"/>
      <c r="KAG78" s="967"/>
      <c r="KAH78" s="967"/>
      <c r="KAI78" s="967"/>
      <c r="KAJ78" s="967"/>
      <c r="KAK78" s="967"/>
      <c r="KAL78" s="967"/>
      <c r="KAM78" s="967"/>
      <c r="KAN78" s="967"/>
      <c r="KAO78" s="967"/>
      <c r="KAP78" s="967"/>
      <c r="KAQ78" s="967"/>
      <c r="KAR78" s="967"/>
      <c r="KAS78" s="967"/>
      <c r="KAT78" s="967"/>
      <c r="KAU78" s="967"/>
      <c r="KAV78" s="967"/>
      <c r="KAW78" s="967"/>
      <c r="KAX78" s="967"/>
      <c r="KAY78" s="967"/>
      <c r="KAZ78" s="967"/>
      <c r="KBA78" s="967"/>
      <c r="KBB78" s="967"/>
      <c r="KBC78" s="967"/>
      <c r="KBD78" s="967"/>
      <c r="KBE78" s="967"/>
      <c r="KBF78" s="967"/>
      <c r="KBG78" s="967"/>
      <c r="KBH78" s="967"/>
      <c r="KBI78" s="967"/>
      <c r="KBJ78" s="967"/>
      <c r="KBK78" s="967"/>
      <c r="KBL78" s="967"/>
      <c r="KBM78" s="967"/>
      <c r="KBN78" s="967"/>
      <c r="KBO78" s="967"/>
      <c r="KBP78" s="967"/>
      <c r="KBQ78" s="967"/>
      <c r="KBR78" s="967"/>
      <c r="KBS78" s="967"/>
      <c r="KBT78" s="967"/>
      <c r="KBU78" s="967"/>
      <c r="KBV78" s="967"/>
      <c r="KBW78" s="967"/>
      <c r="KBX78" s="967"/>
      <c r="KBY78" s="967"/>
      <c r="KBZ78" s="967"/>
      <c r="KCA78" s="967"/>
      <c r="KCB78" s="967"/>
      <c r="KCC78" s="967"/>
      <c r="KCD78" s="967"/>
      <c r="KCE78" s="967"/>
      <c r="KCF78" s="967"/>
      <c r="KCG78" s="967"/>
      <c r="KCH78" s="967"/>
      <c r="KCI78" s="967"/>
      <c r="KCJ78" s="967"/>
      <c r="KCK78" s="967"/>
      <c r="KCL78" s="967"/>
      <c r="KCM78" s="967"/>
      <c r="KCN78" s="967"/>
      <c r="KCO78" s="967"/>
      <c r="KCP78" s="967"/>
      <c r="KCQ78" s="967"/>
      <c r="KCR78" s="967"/>
      <c r="KCS78" s="967"/>
      <c r="KCT78" s="967"/>
      <c r="KCU78" s="967"/>
      <c r="KCV78" s="967"/>
      <c r="KCW78" s="967"/>
      <c r="KCX78" s="967"/>
      <c r="KCY78" s="967"/>
      <c r="KCZ78" s="967"/>
      <c r="KDA78" s="967"/>
      <c r="KDB78" s="967"/>
      <c r="KDC78" s="967"/>
      <c r="KDD78" s="967"/>
      <c r="KDE78" s="967"/>
      <c r="KDF78" s="967"/>
      <c r="KDG78" s="967"/>
      <c r="KDH78" s="967"/>
      <c r="KDI78" s="967"/>
      <c r="KDJ78" s="967"/>
      <c r="KDK78" s="967"/>
      <c r="KDL78" s="967"/>
      <c r="KDM78" s="967"/>
      <c r="KDN78" s="967"/>
      <c r="KDO78" s="967"/>
      <c r="KDP78" s="967"/>
      <c r="KDQ78" s="967"/>
      <c r="KDR78" s="967"/>
      <c r="KDS78" s="967"/>
      <c r="KDT78" s="967"/>
      <c r="KDU78" s="967"/>
      <c r="KDV78" s="967"/>
      <c r="KDW78" s="967"/>
      <c r="KDX78" s="967"/>
      <c r="KDY78" s="967"/>
      <c r="KDZ78" s="967"/>
      <c r="KEA78" s="967"/>
      <c r="KEB78" s="967"/>
      <c r="KEC78" s="967"/>
      <c r="KED78" s="967"/>
      <c r="KEE78" s="967"/>
      <c r="KEF78" s="967"/>
      <c r="KEG78" s="967"/>
      <c r="KEH78" s="967"/>
      <c r="KEI78" s="967"/>
      <c r="KEJ78" s="967"/>
      <c r="KEK78" s="967"/>
      <c r="KEL78" s="967"/>
      <c r="KEM78" s="967"/>
      <c r="KEN78" s="967"/>
    </row>
    <row r="79" spans="1:7580" s="1" customFormat="1" ht="15.75" x14ac:dyDescent="0.2">
      <c r="A79" s="967"/>
      <c r="B79" s="1030" t="s">
        <v>700</v>
      </c>
      <c r="C79" s="868"/>
      <c r="D79" s="869"/>
      <c r="E79" s="869"/>
      <c r="F79" s="871"/>
      <c r="G79" s="871"/>
      <c r="H79" s="1013"/>
      <c r="I79" s="1013">
        <v>2</v>
      </c>
      <c r="J79" s="1013">
        <f t="shared" si="18"/>
        <v>2</v>
      </c>
      <c r="K79" s="1013">
        <f t="shared" si="19"/>
        <v>2</v>
      </c>
      <c r="L79" s="699"/>
      <c r="M79" s="699"/>
      <c r="N79" s="699"/>
      <c r="O79" s="878"/>
      <c r="P79" s="878"/>
      <c r="Q79" s="1022">
        <f t="shared" si="24"/>
        <v>0</v>
      </c>
      <c r="R79" s="878"/>
      <c r="S79" s="878"/>
      <c r="T79" s="878"/>
      <c r="U79" s="878"/>
      <c r="V79" s="878"/>
      <c r="W79" s="878"/>
      <c r="X79" s="878"/>
      <c r="Y79" s="878"/>
      <c r="Z79" s="878"/>
      <c r="AA79" s="878"/>
      <c r="AB79" s="878"/>
      <c r="AC79" s="878"/>
      <c r="AD79" s="878"/>
      <c r="AE79" s="232"/>
      <c r="AF79" s="878"/>
      <c r="AG79" s="232"/>
      <c r="AH79" s="878"/>
      <c r="AI79" s="879"/>
      <c r="AJ79" s="1049">
        <f>SUM(N79:AI79)+K79</f>
        <v>2</v>
      </c>
      <c r="AK79" s="874"/>
      <c r="AL79" s="875"/>
      <c r="AM79" s="876"/>
      <c r="AN79" s="876"/>
      <c r="AO79" s="4"/>
      <c r="AP79" s="877"/>
      <c r="AQ79" s="877"/>
      <c r="AR79" s="877"/>
      <c r="AS79" s="877"/>
      <c r="AT79" s="877"/>
      <c r="AU79" s="877"/>
      <c r="AV79" s="967"/>
      <c r="AW79" s="967"/>
      <c r="AX79" s="967"/>
      <c r="AY79" s="967"/>
      <c r="AZ79" s="967"/>
      <c r="BA79" s="967"/>
      <c r="BB79" s="967"/>
      <c r="BC79" s="967"/>
      <c r="BD79" s="967"/>
      <c r="BE79" s="967"/>
      <c r="BF79" s="967"/>
      <c r="BG79" s="967"/>
      <c r="BH79" s="967"/>
      <c r="BI79" s="967"/>
      <c r="BJ79" s="967"/>
      <c r="BK79" s="967"/>
      <c r="BL79" s="967"/>
      <c r="BM79" s="967"/>
      <c r="BN79" s="967"/>
      <c r="BO79" s="967"/>
      <c r="BP79" s="967"/>
      <c r="BQ79" s="967"/>
      <c r="BR79" s="967"/>
      <c r="BS79" s="967"/>
      <c r="BT79" s="967"/>
      <c r="BU79" s="967"/>
      <c r="BV79" s="967"/>
      <c r="BW79" s="967"/>
      <c r="BX79" s="967"/>
      <c r="BY79" s="967"/>
      <c r="BZ79" s="967"/>
      <c r="CA79" s="967"/>
      <c r="CB79" s="967"/>
      <c r="CC79" s="967"/>
      <c r="CD79" s="967"/>
      <c r="CE79" s="967"/>
      <c r="CF79" s="967"/>
      <c r="CG79" s="967"/>
      <c r="CH79" s="967"/>
      <c r="CI79" s="967"/>
      <c r="CJ79" s="967"/>
      <c r="CK79" s="967"/>
      <c r="CL79" s="967"/>
      <c r="CM79" s="967"/>
      <c r="CN79" s="967"/>
      <c r="CO79" s="967"/>
      <c r="CP79" s="967"/>
      <c r="CQ79" s="967"/>
      <c r="CR79" s="967"/>
      <c r="CS79" s="967"/>
      <c r="CT79" s="967"/>
      <c r="CU79" s="967"/>
      <c r="CV79" s="967"/>
      <c r="CW79" s="967"/>
      <c r="CX79" s="967"/>
      <c r="CY79" s="967"/>
      <c r="CZ79" s="967"/>
      <c r="DA79" s="967"/>
      <c r="DB79" s="967"/>
      <c r="DC79" s="967"/>
      <c r="DD79" s="967"/>
      <c r="DE79" s="967"/>
      <c r="DF79" s="967"/>
      <c r="DG79" s="967"/>
      <c r="DH79" s="967"/>
      <c r="DI79" s="967"/>
      <c r="DJ79" s="967"/>
      <c r="DK79" s="967"/>
      <c r="DL79" s="967"/>
      <c r="DM79" s="967"/>
      <c r="DN79" s="967"/>
      <c r="DO79" s="967"/>
      <c r="DP79" s="967"/>
      <c r="DQ79" s="967"/>
      <c r="DR79" s="967"/>
      <c r="DS79" s="967"/>
      <c r="DT79" s="967"/>
      <c r="DU79" s="967"/>
      <c r="DV79" s="967"/>
      <c r="DW79" s="967"/>
      <c r="DX79" s="967"/>
      <c r="DY79" s="967"/>
      <c r="DZ79" s="967"/>
      <c r="EA79" s="967"/>
      <c r="EB79" s="967"/>
      <c r="EC79" s="967"/>
      <c r="ED79" s="967"/>
      <c r="EE79" s="967"/>
      <c r="EF79" s="967"/>
      <c r="EG79" s="967"/>
      <c r="EH79" s="967"/>
      <c r="EI79" s="967"/>
      <c r="EJ79" s="967"/>
      <c r="EK79" s="967"/>
      <c r="EL79" s="967"/>
      <c r="EM79" s="967"/>
      <c r="EN79" s="967"/>
      <c r="EO79" s="967"/>
      <c r="EP79" s="967"/>
      <c r="EQ79" s="967"/>
      <c r="ER79" s="967"/>
      <c r="ES79" s="967"/>
      <c r="ET79" s="967"/>
      <c r="EU79" s="967"/>
      <c r="EV79" s="967"/>
      <c r="EW79" s="967"/>
      <c r="EX79" s="967"/>
      <c r="EY79" s="967"/>
      <c r="EZ79" s="967"/>
      <c r="FA79" s="967"/>
      <c r="FB79" s="967"/>
      <c r="FC79" s="967"/>
      <c r="FD79" s="967"/>
      <c r="FE79" s="967"/>
      <c r="FF79" s="967"/>
      <c r="FG79" s="967"/>
      <c r="FH79" s="967"/>
      <c r="FI79" s="967"/>
      <c r="FJ79" s="967"/>
      <c r="FK79" s="967"/>
      <c r="FL79" s="967"/>
      <c r="FM79" s="967"/>
      <c r="FN79" s="967"/>
      <c r="FO79" s="967"/>
      <c r="FP79" s="967"/>
      <c r="FQ79" s="967"/>
      <c r="FR79" s="967"/>
      <c r="FS79" s="967"/>
      <c r="FT79" s="967"/>
      <c r="FU79" s="967"/>
      <c r="FV79" s="967"/>
      <c r="FW79" s="967"/>
      <c r="FX79" s="967"/>
      <c r="FY79" s="967"/>
      <c r="FZ79" s="967"/>
      <c r="GA79" s="967"/>
      <c r="GB79" s="967"/>
      <c r="GC79" s="967"/>
      <c r="GD79" s="967"/>
      <c r="GE79" s="967"/>
      <c r="GF79" s="967"/>
      <c r="GG79" s="967"/>
      <c r="GH79" s="967"/>
      <c r="GI79" s="967"/>
      <c r="GJ79" s="967"/>
      <c r="GK79" s="967"/>
      <c r="GL79" s="967"/>
      <c r="GM79" s="967"/>
      <c r="GN79" s="967"/>
      <c r="GO79" s="967"/>
      <c r="GP79" s="967"/>
      <c r="GQ79" s="967"/>
      <c r="GR79" s="967"/>
      <c r="GS79" s="967"/>
      <c r="GT79" s="967"/>
      <c r="GU79" s="967"/>
      <c r="GV79" s="967"/>
      <c r="GW79" s="967"/>
      <c r="GX79" s="967"/>
      <c r="GY79" s="967"/>
      <c r="GZ79" s="967"/>
      <c r="HA79" s="967"/>
      <c r="HB79" s="967"/>
      <c r="HC79" s="967"/>
      <c r="HD79" s="967"/>
      <c r="HE79" s="967"/>
      <c r="HF79" s="967"/>
      <c r="HG79" s="967"/>
      <c r="HH79" s="967"/>
      <c r="HI79" s="967"/>
      <c r="HJ79" s="967"/>
      <c r="HK79" s="967"/>
      <c r="HL79" s="967"/>
      <c r="HM79" s="967"/>
      <c r="HN79" s="967"/>
      <c r="HO79" s="967"/>
      <c r="HP79" s="967"/>
      <c r="HQ79" s="967"/>
      <c r="HR79" s="967"/>
      <c r="HS79" s="967"/>
      <c r="HT79" s="967"/>
      <c r="HU79" s="967"/>
      <c r="HV79" s="967"/>
      <c r="HW79" s="967"/>
      <c r="HX79" s="967"/>
      <c r="HY79" s="967"/>
      <c r="HZ79" s="967"/>
      <c r="IA79" s="967"/>
      <c r="IB79" s="967"/>
      <c r="IC79" s="967"/>
      <c r="ID79" s="967"/>
      <c r="IE79" s="967"/>
      <c r="IF79" s="967"/>
      <c r="IG79" s="967"/>
      <c r="IH79" s="967"/>
      <c r="II79" s="967"/>
      <c r="IJ79" s="967"/>
      <c r="IK79" s="967"/>
      <c r="IL79" s="967"/>
      <c r="IM79" s="967"/>
      <c r="IN79" s="967"/>
      <c r="IO79" s="967"/>
      <c r="IP79" s="967"/>
      <c r="IQ79" s="967"/>
      <c r="IR79" s="967"/>
      <c r="IS79" s="967"/>
      <c r="IT79" s="967"/>
      <c r="IU79" s="967"/>
      <c r="IV79" s="967"/>
      <c r="IW79" s="967"/>
      <c r="IX79" s="967"/>
      <c r="IY79" s="967"/>
      <c r="IZ79" s="967"/>
      <c r="JA79" s="967"/>
      <c r="JB79" s="967"/>
      <c r="JC79" s="967"/>
      <c r="JD79" s="967"/>
      <c r="JE79" s="967"/>
      <c r="JF79" s="967"/>
      <c r="JG79" s="967"/>
      <c r="JH79" s="967"/>
      <c r="JI79" s="967"/>
      <c r="JJ79" s="967"/>
      <c r="JK79" s="967"/>
      <c r="JL79" s="967"/>
      <c r="JM79" s="967"/>
      <c r="JN79" s="967"/>
      <c r="JO79" s="967"/>
      <c r="JP79" s="967"/>
      <c r="JQ79" s="967"/>
      <c r="JR79" s="967"/>
      <c r="JS79" s="967"/>
      <c r="JT79" s="967"/>
      <c r="JU79" s="967"/>
      <c r="JV79" s="967"/>
      <c r="JW79" s="967"/>
      <c r="JX79" s="967"/>
      <c r="JY79" s="967"/>
      <c r="JZ79" s="967"/>
      <c r="KA79" s="967"/>
      <c r="KB79" s="967"/>
      <c r="KC79" s="967"/>
      <c r="KD79" s="967"/>
      <c r="KE79" s="967"/>
      <c r="KF79" s="967"/>
      <c r="KG79" s="967"/>
      <c r="KH79" s="967"/>
      <c r="KI79" s="967"/>
      <c r="KJ79" s="967"/>
      <c r="KK79" s="967"/>
      <c r="KL79" s="967"/>
      <c r="KM79" s="967"/>
      <c r="KN79" s="967"/>
      <c r="KO79" s="967"/>
      <c r="KP79" s="967"/>
      <c r="KQ79" s="967"/>
      <c r="KR79" s="967"/>
      <c r="KS79" s="967"/>
      <c r="KT79" s="967"/>
      <c r="KU79" s="967"/>
      <c r="KV79" s="967"/>
      <c r="KW79" s="967"/>
      <c r="KX79" s="967"/>
      <c r="KY79" s="967"/>
      <c r="KZ79" s="967"/>
      <c r="LA79" s="967"/>
      <c r="LB79" s="967"/>
      <c r="LC79" s="967"/>
      <c r="LD79" s="967"/>
      <c r="LE79" s="967"/>
      <c r="LF79" s="967"/>
      <c r="LG79" s="967"/>
      <c r="LH79" s="967"/>
      <c r="LI79" s="967"/>
      <c r="LJ79" s="967"/>
      <c r="LK79" s="967"/>
      <c r="LL79" s="967"/>
      <c r="LM79" s="967"/>
      <c r="LN79" s="967"/>
      <c r="LO79" s="967"/>
      <c r="LP79" s="967"/>
      <c r="LQ79" s="967"/>
      <c r="LR79" s="967"/>
      <c r="LS79" s="967"/>
      <c r="LT79" s="967"/>
      <c r="LU79" s="967"/>
      <c r="LV79" s="967"/>
      <c r="LW79" s="967"/>
      <c r="LX79" s="967"/>
      <c r="LY79" s="967"/>
      <c r="LZ79" s="967"/>
      <c r="MA79" s="967"/>
      <c r="MB79" s="967"/>
      <c r="MC79" s="967"/>
      <c r="MD79" s="967"/>
      <c r="ME79" s="967"/>
      <c r="MF79" s="967"/>
      <c r="MG79" s="967"/>
      <c r="MH79" s="967"/>
      <c r="MI79" s="967"/>
      <c r="MJ79" s="967"/>
      <c r="MK79" s="967"/>
      <c r="ML79" s="967"/>
      <c r="MM79" s="967"/>
      <c r="MN79" s="967"/>
      <c r="MO79" s="967"/>
      <c r="MP79" s="967"/>
      <c r="MQ79" s="967"/>
      <c r="MR79" s="967"/>
      <c r="MS79" s="967"/>
      <c r="MT79" s="967"/>
      <c r="MU79" s="967"/>
      <c r="MV79" s="967"/>
      <c r="MW79" s="967"/>
      <c r="MX79" s="967"/>
      <c r="MY79" s="967"/>
      <c r="MZ79" s="967"/>
      <c r="NA79" s="967"/>
      <c r="NB79" s="967"/>
      <c r="NC79" s="967"/>
      <c r="ND79" s="967"/>
      <c r="NE79" s="967"/>
      <c r="NF79" s="967"/>
      <c r="NG79" s="967"/>
      <c r="NH79" s="967"/>
      <c r="NI79" s="967"/>
      <c r="NJ79" s="967"/>
      <c r="NK79" s="967"/>
      <c r="NL79" s="967"/>
      <c r="NM79" s="967"/>
      <c r="NN79" s="967"/>
      <c r="NO79" s="967"/>
      <c r="NP79" s="967"/>
      <c r="NQ79" s="967"/>
      <c r="NR79" s="967"/>
      <c r="NS79" s="967"/>
      <c r="NT79" s="967"/>
      <c r="NU79" s="967"/>
      <c r="NV79" s="967"/>
      <c r="NW79" s="967"/>
      <c r="NX79" s="967"/>
      <c r="NY79" s="967"/>
      <c r="NZ79" s="967"/>
      <c r="OA79" s="967"/>
      <c r="OB79" s="967"/>
      <c r="OC79" s="967"/>
      <c r="OD79" s="967"/>
      <c r="OE79" s="967"/>
      <c r="OF79" s="967"/>
      <c r="OG79" s="967"/>
      <c r="OH79" s="967"/>
      <c r="OI79" s="967"/>
      <c r="OJ79" s="967"/>
      <c r="OK79" s="967"/>
      <c r="OL79" s="967"/>
      <c r="OM79" s="967"/>
      <c r="ON79" s="967"/>
      <c r="OO79" s="967"/>
      <c r="OP79" s="967"/>
      <c r="OQ79" s="967"/>
      <c r="OR79" s="967"/>
      <c r="OS79" s="967"/>
      <c r="OT79" s="967"/>
      <c r="OU79" s="967"/>
      <c r="OV79" s="967"/>
      <c r="OW79" s="967"/>
      <c r="OX79" s="967"/>
      <c r="OY79" s="967"/>
      <c r="OZ79" s="967"/>
      <c r="PA79" s="967"/>
      <c r="PB79" s="967"/>
      <c r="PC79" s="967"/>
      <c r="PD79" s="967"/>
      <c r="PE79" s="967"/>
      <c r="PF79" s="967"/>
      <c r="PG79" s="967"/>
      <c r="PH79" s="967"/>
      <c r="PI79" s="967"/>
      <c r="PJ79" s="967"/>
      <c r="PK79" s="967"/>
      <c r="PL79" s="967"/>
      <c r="PM79" s="967"/>
      <c r="PN79" s="967"/>
      <c r="PO79" s="967"/>
      <c r="PP79" s="967"/>
      <c r="PQ79" s="967"/>
      <c r="PR79" s="967"/>
      <c r="PS79" s="967"/>
      <c r="PT79" s="967"/>
      <c r="PU79" s="967"/>
      <c r="PV79" s="967"/>
      <c r="PW79" s="967"/>
      <c r="PX79" s="967"/>
      <c r="PY79" s="967"/>
      <c r="PZ79" s="967"/>
      <c r="QA79" s="967"/>
      <c r="QB79" s="967"/>
      <c r="QC79" s="967"/>
      <c r="QD79" s="967"/>
      <c r="QE79" s="967"/>
      <c r="QF79" s="967"/>
      <c r="QG79" s="967"/>
      <c r="QH79" s="967"/>
      <c r="QI79" s="967"/>
      <c r="QJ79" s="967"/>
      <c r="QK79" s="967"/>
      <c r="QL79" s="967"/>
      <c r="QM79" s="967"/>
      <c r="QN79" s="967"/>
      <c r="QO79" s="967"/>
      <c r="QP79" s="967"/>
      <c r="QQ79" s="967"/>
      <c r="QR79" s="967"/>
      <c r="QS79" s="967"/>
      <c r="QT79" s="967"/>
      <c r="QU79" s="967"/>
      <c r="QV79" s="967"/>
      <c r="QW79" s="967"/>
      <c r="QX79" s="967"/>
      <c r="QY79" s="967"/>
      <c r="QZ79" s="967"/>
      <c r="RA79" s="967"/>
      <c r="RB79" s="967"/>
      <c r="RC79" s="967"/>
      <c r="RD79" s="967"/>
      <c r="RE79" s="967"/>
      <c r="RF79" s="967"/>
      <c r="RG79" s="967"/>
      <c r="RH79" s="967"/>
      <c r="RI79" s="967"/>
      <c r="RJ79" s="967"/>
      <c r="RK79" s="967"/>
      <c r="RL79" s="967"/>
      <c r="RM79" s="967"/>
      <c r="RN79" s="967"/>
      <c r="RO79" s="967"/>
      <c r="RP79" s="967"/>
      <c r="RQ79" s="967"/>
      <c r="RR79" s="967"/>
      <c r="RS79" s="967"/>
      <c r="RT79" s="967"/>
      <c r="RU79" s="967"/>
      <c r="RV79" s="967"/>
      <c r="RW79" s="967"/>
      <c r="RX79" s="967"/>
      <c r="RY79" s="967"/>
      <c r="RZ79" s="967"/>
      <c r="SA79" s="967"/>
      <c r="SB79" s="967"/>
      <c r="SC79" s="967"/>
      <c r="SD79" s="967"/>
      <c r="SE79" s="967"/>
      <c r="SF79" s="967"/>
      <c r="SG79" s="967"/>
      <c r="SH79" s="967"/>
      <c r="SI79" s="967"/>
      <c r="SJ79" s="967"/>
      <c r="SK79" s="967"/>
      <c r="SL79" s="967"/>
      <c r="SM79" s="967"/>
      <c r="SN79" s="967"/>
      <c r="SO79" s="967"/>
      <c r="SP79" s="967"/>
      <c r="SQ79" s="967"/>
      <c r="SR79" s="967"/>
      <c r="SS79" s="967"/>
      <c r="ST79" s="967"/>
      <c r="SU79" s="967"/>
      <c r="SV79" s="967"/>
      <c r="SW79" s="967"/>
      <c r="SX79" s="967"/>
      <c r="SY79" s="967"/>
      <c r="SZ79" s="967"/>
      <c r="TA79" s="967"/>
      <c r="TB79" s="967"/>
      <c r="TC79" s="967"/>
      <c r="TD79" s="967"/>
      <c r="TE79" s="967"/>
      <c r="TF79" s="967"/>
      <c r="TG79" s="967"/>
      <c r="TH79" s="967"/>
      <c r="TI79" s="967"/>
      <c r="TJ79" s="967"/>
      <c r="TK79" s="967"/>
      <c r="TL79" s="967"/>
      <c r="TM79" s="967"/>
      <c r="TN79" s="967"/>
      <c r="TO79" s="967"/>
      <c r="TP79" s="967"/>
      <c r="TQ79" s="967"/>
      <c r="TR79" s="967"/>
      <c r="TS79" s="967"/>
      <c r="TT79" s="967"/>
      <c r="TU79" s="967"/>
      <c r="TV79" s="967"/>
      <c r="TW79" s="967"/>
      <c r="TX79" s="967"/>
      <c r="TY79" s="967"/>
      <c r="TZ79" s="967"/>
      <c r="UA79" s="967"/>
      <c r="UB79" s="967"/>
      <c r="UC79" s="967"/>
      <c r="UD79" s="967"/>
      <c r="UE79" s="967"/>
      <c r="UF79" s="967"/>
      <c r="UG79" s="967"/>
      <c r="UH79" s="967"/>
      <c r="UI79" s="967"/>
      <c r="UJ79" s="967"/>
      <c r="UK79" s="967"/>
      <c r="UL79" s="967"/>
      <c r="UM79" s="967"/>
      <c r="UN79" s="967"/>
      <c r="UO79" s="967"/>
      <c r="UP79" s="967"/>
      <c r="UQ79" s="967"/>
      <c r="UR79" s="967"/>
      <c r="US79" s="967"/>
      <c r="UT79" s="967"/>
      <c r="UU79" s="967"/>
      <c r="UV79" s="967"/>
      <c r="UW79" s="967"/>
      <c r="UX79" s="967"/>
      <c r="UY79" s="967"/>
      <c r="UZ79" s="967"/>
      <c r="VA79" s="967"/>
      <c r="VB79" s="967"/>
      <c r="VC79" s="967"/>
      <c r="VD79" s="967"/>
      <c r="VE79" s="967"/>
      <c r="VF79" s="967"/>
      <c r="VG79" s="967"/>
      <c r="VH79" s="967"/>
      <c r="VI79" s="967"/>
      <c r="VJ79" s="967"/>
      <c r="VK79" s="967"/>
      <c r="VL79" s="967"/>
      <c r="VM79" s="967"/>
      <c r="VN79" s="967"/>
      <c r="VO79" s="967"/>
      <c r="VP79" s="967"/>
      <c r="VQ79" s="967"/>
      <c r="VR79" s="967"/>
      <c r="VS79" s="967"/>
      <c r="VT79" s="967"/>
      <c r="VU79" s="967"/>
      <c r="VV79" s="967"/>
      <c r="VW79" s="967"/>
      <c r="VX79" s="967"/>
      <c r="VY79" s="967"/>
      <c r="VZ79" s="967"/>
      <c r="WA79" s="967"/>
      <c r="WB79" s="967"/>
      <c r="WC79" s="967"/>
      <c r="WD79" s="967"/>
      <c r="WE79" s="967"/>
      <c r="WF79" s="967"/>
      <c r="WG79" s="967"/>
      <c r="WH79" s="967"/>
      <c r="WI79" s="967"/>
      <c r="WJ79" s="967"/>
      <c r="WK79" s="967"/>
      <c r="WL79" s="967"/>
      <c r="WM79" s="967"/>
      <c r="WN79" s="967"/>
      <c r="WO79" s="967"/>
      <c r="WP79" s="967"/>
      <c r="WQ79" s="967"/>
      <c r="WR79" s="967"/>
      <c r="WS79" s="967"/>
      <c r="WT79" s="967"/>
      <c r="WU79" s="967"/>
      <c r="WV79" s="967"/>
      <c r="WW79" s="967"/>
      <c r="WX79" s="967"/>
      <c r="WY79" s="967"/>
      <c r="WZ79" s="967"/>
      <c r="XA79" s="967"/>
      <c r="XB79" s="967"/>
      <c r="XC79" s="967"/>
      <c r="XD79" s="967"/>
      <c r="XE79" s="967"/>
      <c r="XF79" s="967"/>
      <c r="XG79" s="967"/>
      <c r="XH79" s="967"/>
      <c r="XI79" s="967"/>
      <c r="XJ79" s="967"/>
      <c r="XK79" s="967"/>
      <c r="XL79" s="967"/>
      <c r="XM79" s="967"/>
      <c r="XN79" s="967"/>
      <c r="XO79" s="967"/>
      <c r="XP79" s="967"/>
      <c r="XQ79" s="967"/>
      <c r="XR79" s="967"/>
      <c r="XS79" s="967"/>
      <c r="XT79" s="967"/>
      <c r="XU79" s="967"/>
      <c r="XV79" s="967"/>
      <c r="XW79" s="967"/>
      <c r="XX79" s="967"/>
      <c r="XY79" s="967"/>
      <c r="XZ79" s="967"/>
      <c r="YA79" s="967"/>
      <c r="YB79" s="967"/>
      <c r="YC79" s="967"/>
      <c r="YD79" s="967"/>
      <c r="YE79" s="967"/>
      <c r="YF79" s="967"/>
      <c r="YG79" s="967"/>
      <c r="YH79" s="967"/>
      <c r="YI79" s="967"/>
      <c r="YJ79" s="967"/>
      <c r="YK79" s="967"/>
      <c r="YL79" s="967"/>
      <c r="YM79" s="967"/>
      <c r="YN79" s="967"/>
      <c r="YO79" s="967"/>
      <c r="YP79" s="967"/>
      <c r="YQ79" s="967"/>
      <c r="YR79" s="967"/>
      <c r="YS79" s="967"/>
      <c r="YT79" s="967"/>
      <c r="YU79" s="967"/>
      <c r="YV79" s="967"/>
      <c r="YW79" s="967"/>
      <c r="YX79" s="967"/>
      <c r="YY79" s="967"/>
      <c r="YZ79" s="967"/>
      <c r="ZA79" s="967"/>
      <c r="ZB79" s="967"/>
      <c r="ZC79" s="967"/>
      <c r="ZD79" s="967"/>
      <c r="ZE79" s="967"/>
      <c r="ZF79" s="967"/>
      <c r="ZG79" s="967"/>
      <c r="ZH79" s="967"/>
      <c r="ZI79" s="967"/>
      <c r="ZJ79" s="967"/>
      <c r="ZK79" s="967"/>
      <c r="ZL79" s="967"/>
      <c r="ZM79" s="967"/>
      <c r="ZN79" s="967"/>
      <c r="ZO79" s="967"/>
      <c r="ZP79" s="967"/>
      <c r="ZQ79" s="967"/>
      <c r="ZR79" s="967"/>
      <c r="ZS79" s="967"/>
      <c r="ZT79" s="967"/>
      <c r="ZU79" s="967"/>
      <c r="ZV79" s="967"/>
      <c r="ZW79" s="967"/>
      <c r="ZX79" s="967"/>
      <c r="ZY79" s="967"/>
      <c r="ZZ79" s="967"/>
      <c r="AAA79" s="967"/>
      <c r="AAB79" s="967"/>
      <c r="AAC79" s="967"/>
      <c r="AAD79" s="967"/>
      <c r="AAE79" s="967"/>
      <c r="AAF79" s="967"/>
      <c r="AAG79" s="967"/>
      <c r="AAH79" s="967"/>
      <c r="AAI79" s="967"/>
      <c r="AAJ79" s="967"/>
      <c r="AAK79" s="967"/>
      <c r="AAL79" s="967"/>
      <c r="AAM79" s="967"/>
      <c r="AAN79" s="967"/>
      <c r="AAO79" s="967"/>
      <c r="AAP79" s="967"/>
      <c r="AAQ79" s="967"/>
      <c r="AAR79" s="967"/>
      <c r="AAS79" s="967"/>
      <c r="AAT79" s="967"/>
      <c r="AAU79" s="967"/>
      <c r="AAV79" s="967"/>
      <c r="AAW79" s="967"/>
      <c r="AAX79" s="967"/>
      <c r="AAY79" s="967"/>
      <c r="AAZ79" s="967"/>
      <c r="ABA79" s="967"/>
      <c r="ABB79" s="967"/>
      <c r="ABC79" s="967"/>
      <c r="ABD79" s="967"/>
      <c r="ABE79" s="967"/>
      <c r="ABF79" s="967"/>
      <c r="ABG79" s="967"/>
      <c r="ABH79" s="967"/>
      <c r="ABI79" s="967"/>
      <c r="ABJ79" s="967"/>
      <c r="ABK79" s="967"/>
      <c r="ABL79" s="967"/>
      <c r="ABM79" s="967"/>
      <c r="ABN79" s="967"/>
      <c r="ABO79" s="967"/>
      <c r="ABP79" s="967"/>
      <c r="ABQ79" s="967"/>
      <c r="ABR79" s="967"/>
      <c r="ABS79" s="967"/>
      <c r="ABT79" s="967"/>
      <c r="ABU79" s="967"/>
      <c r="ABV79" s="967"/>
      <c r="ABW79" s="967"/>
      <c r="ABX79" s="967"/>
      <c r="ABY79" s="967"/>
      <c r="ABZ79" s="967"/>
      <c r="ACA79" s="967"/>
      <c r="ACB79" s="967"/>
      <c r="ACC79" s="967"/>
      <c r="ACD79" s="967"/>
      <c r="ACE79" s="967"/>
      <c r="ACF79" s="967"/>
      <c r="ACG79" s="967"/>
      <c r="ACH79" s="967"/>
      <c r="ACI79" s="967"/>
      <c r="ACJ79" s="967"/>
      <c r="ACK79" s="967"/>
      <c r="ACL79" s="967"/>
      <c r="ACM79" s="967"/>
      <c r="ACN79" s="967"/>
      <c r="ACO79" s="967"/>
      <c r="ACP79" s="967"/>
      <c r="ACQ79" s="967"/>
      <c r="ACR79" s="967"/>
      <c r="ACS79" s="967"/>
      <c r="ACT79" s="967"/>
      <c r="ACU79" s="967"/>
      <c r="ACV79" s="967"/>
      <c r="ACW79" s="967"/>
      <c r="ACX79" s="967"/>
      <c r="ACY79" s="967"/>
      <c r="ACZ79" s="967"/>
      <c r="ADA79" s="967"/>
      <c r="ADB79" s="967"/>
      <c r="ADC79" s="967"/>
      <c r="ADD79" s="967"/>
      <c r="ADE79" s="967"/>
      <c r="ADF79" s="967"/>
      <c r="ADG79" s="967"/>
      <c r="ADH79" s="967"/>
      <c r="ADI79" s="967"/>
      <c r="ADJ79" s="967"/>
      <c r="ADK79" s="967"/>
      <c r="ADL79" s="967"/>
      <c r="ADM79" s="967"/>
      <c r="ADN79" s="967"/>
      <c r="ADO79" s="967"/>
      <c r="ADP79" s="967"/>
      <c r="ADQ79" s="967"/>
      <c r="ADR79" s="967"/>
      <c r="ADS79" s="967"/>
      <c r="ADT79" s="967"/>
      <c r="ADU79" s="967"/>
      <c r="ADV79" s="967"/>
      <c r="ADW79" s="967"/>
      <c r="ADX79" s="967"/>
      <c r="ADY79" s="967"/>
      <c r="ADZ79" s="967"/>
      <c r="AEA79" s="967"/>
      <c r="AEB79" s="967"/>
      <c r="AEC79" s="967"/>
      <c r="AED79" s="967"/>
      <c r="AEE79" s="967"/>
      <c r="AEF79" s="967"/>
      <c r="AEG79" s="967"/>
      <c r="AEH79" s="967"/>
      <c r="AEI79" s="967"/>
      <c r="AEJ79" s="967"/>
      <c r="AEK79" s="967"/>
      <c r="AEL79" s="967"/>
      <c r="AEM79" s="967"/>
      <c r="AEN79" s="967"/>
      <c r="AEO79" s="967"/>
      <c r="AEP79" s="967"/>
      <c r="AEQ79" s="967"/>
      <c r="AER79" s="967"/>
      <c r="AES79" s="967"/>
      <c r="AET79" s="967"/>
      <c r="AEU79" s="967"/>
      <c r="AEV79" s="967"/>
      <c r="AEW79" s="967"/>
      <c r="AEX79" s="967"/>
      <c r="AEY79" s="967"/>
      <c r="AEZ79" s="967"/>
      <c r="AFA79" s="967"/>
      <c r="AFB79" s="967"/>
      <c r="AFC79" s="967"/>
      <c r="AFD79" s="967"/>
      <c r="AFE79" s="967"/>
      <c r="AFF79" s="967"/>
      <c r="AFG79" s="967"/>
      <c r="AFH79" s="967"/>
      <c r="AFI79" s="967"/>
      <c r="AFJ79" s="967"/>
      <c r="AFK79" s="967"/>
      <c r="AFL79" s="967"/>
      <c r="AFM79" s="967"/>
      <c r="AFN79" s="967"/>
      <c r="AFO79" s="967"/>
      <c r="AFP79" s="967"/>
      <c r="AFQ79" s="967"/>
      <c r="AFR79" s="967"/>
      <c r="AFS79" s="967"/>
      <c r="AFT79" s="967"/>
      <c r="AFU79" s="967"/>
      <c r="AFV79" s="967"/>
      <c r="AFW79" s="967"/>
      <c r="AFX79" s="967"/>
      <c r="AFY79" s="967"/>
      <c r="AFZ79" s="967"/>
      <c r="AGA79" s="967"/>
      <c r="AGB79" s="967"/>
      <c r="AGC79" s="967"/>
      <c r="AGD79" s="967"/>
      <c r="AGE79" s="967"/>
      <c r="AGF79" s="967"/>
      <c r="AGG79" s="967"/>
      <c r="AGH79" s="967"/>
      <c r="AGI79" s="967"/>
      <c r="AGJ79" s="967"/>
      <c r="AGK79" s="967"/>
      <c r="AGL79" s="967"/>
      <c r="AGM79" s="967"/>
      <c r="AGN79" s="967"/>
      <c r="AGO79" s="967"/>
      <c r="AGP79" s="967"/>
      <c r="AGQ79" s="967"/>
      <c r="AGR79" s="967"/>
      <c r="AGS79" s="967"/>
      <c r="AGT79" s="967"/>
      <c r="AGU79" s="967"/>
      <c r="AGV79" s="967"/>
      <c r="AGW79" s="967"/>
      <c r="AGX79" s="967"/>
      <c r="AGY79" s="967"/>
      <c r="AGZ79" s="967"/>
      <c r="AHA79" s="967"/>
      <c r="AHB79" s="967"/>
      <c r="AHC79" s="967"/>
      <c r="AHD79" s="967"/>
      <c r="AHE79" s="967"/>
      <c r="AHF79" s="967"/>
      <c r="AHG79" s="967"/>
      <c r="AHH79" s="967"/>
      <c r="AHI79" s="967"/>
      <c r="AHJ79" s="967"/>
      <c r="AHK79" s="967"/>
      <c r="AHL79" s="967"/>
      <c r="AHM79" s="967"/>
      <c r="AHN79" s="967"/>
      <c r="AHO79" s="967"/>
      <c r="AHP79" s="967"/>
      <c r="AHQ79" s="967"/>
      <c r="AHR79" s="967"/>
      <c r="AHS79" s="967"/>
      <c r="AHT79" s="967"/>
      <c r="AHU79" s="967"/>
      <c r="AHV79" s="967"/>
      <c r="AHW79" s="967"/>
      <c r="AHX79" s="967"/>
      <c r="AHY79" s="967"/>
      <c r="AHZ79" s="967"/>
      <c r="AIA79" s="967"/>
      <c r="AIB79" s="967"/>
      <c r="AIC79" s="967"/>
      <c r="AID79" s="967"/>
      <c r="AIE79" s="967"/>
      <c r="AIF79" s="967"/>
      <c r="AIG79" s="967"/>
      <c r="AIH79" s="967"/>
      <c r="AII79" s="967"/>
      <c r="AIJ79" s="967"/>
      <c r="AIK79" s="967"/>
      <c r="AIL79" s="967"/>
      <c r="AIM79" s="967"/>
      <c r="AIN79" s="967"/>
      <c r="AIO79" s="967"/>
      <c r="AIP79" s="967"/>
      <c r="AIQ79" s="967"/>
      <c r="AIR79" s="967"/>
      <c r="AIS79" s="967"/>
      <c r="AIT79" s="967"/>
      <c r="AIU79" s="967"/>
      <c r="AIV79" s="967"/>
      <c r="AIW79" s="967"/>
      <c r="AIX79" s="967"/>
      <c r="AIY79" s="967"/>
      <c r="AIZ79" s="967"/>
      <c r="AJA79" s="967"/>
      <c r="AJB79" s="967"/>
      <c r="AJC79" s="967"/>
      <c r="AJD79" s="967"/>
      <c r="AJE79" s="967"/>
      <c r="AJF79" s="967"/>
      <c r="AJG79" s="967"/>
      <c r="AJH79" s="967"/>
      <c r="AJI79" s="967"/>
      <c r="AJJ79" s="967"/>
      <c r="AJK79" s="967"/>
      <c r="AJL79" s="967"/>
      <c r="AJM79" s="967"/>
      <c r="AJN79" s="967"/>
      <c r="AJO79" s="967"/>
      <c r="AJP79" s="967"/>
      <c r="AJQ79" s="967"/>
      <c r="AJR79" s="967"/>
      <c r="AJS79" s="967"/>
      <c r="AJT79" s="967"/>
      <c r="AJU79" s="967"/>
      <c r="AJV79" s="967"/>
      <c r="AJW79" s="967"/>
      <c r="AJX79" s="967"/>
      <c r="AJY79" s="967"/>
      <c r="AJZ79" s="967"/>
      <c r="AKA79" s="967"/>
      <c r="AKB79" s="967"/>
      <c r="AKC79" s="967"/>
      <c r="AKD79" s="967"/>
      <c r="AKE79" s="967"/>
      <c r="AKF79" s="967"/>
      <c r="AKG79" s="967"/>
      <c r="AKH79" s="967"/>
      <c r="AKI79" s="967"/>
      <c r="AKJ79" s="967"/>
      <c r="AKK79" s="967"/>
      <c r="AKL79" s="967"/>
      <c r="AKM79" s="967"/>
      <c r="AKN79" s="967"/>
      <c r="AKO79" s="967"/>
      <c r="AKP79" s="967"/>
      <c r="AKQ79" s="967"/>
      <c r="AKR79" s="967"/>
      <c r="AKS79" s="967"/>
      <c r="AKT79" s="967"/>
      <c r="AKU79" s="967"/>
      <c r="AKV79" s="967"/>
      <c r="AKW79" s="967"/>
      <c r="AKX79" s="967"/>
      <c r="AKY79" s="967"/>
      <c r="AKZ79" s="967"/>
      <c r="ALA79" s="967"/>
      <c r="ALB79" s="967"/>
      <c r="ALC79" s="967"/>
      <c r="ALD79" s="967"/>
      <c r="ALE79" s="967"/>
      <c r="ALF79" s="967"/>
      <c r="ALG79" s="967"/>
      <c r="ALH79" s="967"/>
      <c r="ALI79" s="967"/>
      <c r="ALJ79" s="967"/>
      <c r="ALK79" s="967"/>
      <c r="ALL79" s="967"/>
      <c r="ALM79" s="967"/>
      <c r="ALN79" s="967"/>
      <c r="ALO79" s="967"/>
      <c r="ALP79" s="967"/>
      <c r="ALQ79" s="967"/>
      <c r="ALR79" s="967"/>
      <c r="ALS79" s="967"/>
      <c r="ALT79" s="967"/>
      <c r="ALU79" s="967"/>
      <c r="ALV79" s="967"/>
      <c r="ALW79" s="967"/>
      <c r="ALX79" s="967"/>
      <c r="ALY79" s="967"/>
      <c r="ALZ79" s="967"/>
      <c r="AMA79" s="967"/>
      <c r="AMB79" s="967"/>
      <c r="AMC79" s="967"/>
      <c r="AMD79" s="967"/>
      <c r="AME79" s="967"/>
      <c r="AMF79" s="967"/>
      <c r="AMG79" s="967"/>
      <c r="AMH79" s="967"/>
      <c r="AMI79" s="967"/>
      <c r="AMJ79" s="967"/>
      <c r="AMK79" s="967"/>
      <c r="AML79" s="967"/>
      <c r="AMM79" s="967"/>
      <c r="AMN79" s="967"/>
      <c r="AMO79" s="967"/>
      <c r="AMP79" s="967"/>
      <c r="AMQ79" s="967"/>
      <c r="AMR79" s="967"/>
      <c r="AMS79" s="967"/>
      <c r="AMT79" s="967"/>
      <c r="AMU79" s="967"/>
      <c r="AMV79" s="967"/>
      <c r="AMW79" s="967"/>
      <c r="AMX79" s="967"/>
      <c r="AMY79" s="967"/>
      <c r="AMZ79" s="967"/>
      <c r="ANA79" s="967"/>
      <c r="ANB79" s="967"/>
      <c r="ANC79" s="967"/>
      <c r="AND79" s="967"/>
      <c r="ANE79" s="967"/>
      <c r="ANF79" s="967"/>
      <c r="ANG79" s="967"/>
      <c r="ANH79" s="967"/>
      <c r="ANI79" s="967"/>
      <c r="ANJ79" s="967"/>
      <c r="ANK79" s="967"/>
      <c r="ANL79" s="967"/>
      <c r="ANM79" s="967"/>
      <c r="ANN79" s="967"/>
      <c r="ANO79" s="967"/>
      <c r="ANP79" s="967"/>
      <c r="ANQ79" s="967"/>
      <c r="ANR79" s="967"/>
      <c r="ANS79" s="967"/>
      <c r="ANT79" s="967"/>
      <c r="ANU79" s="967"/>
      <c r="ANV79" s="967"/>
      <c r="ANW79" s="967"/>
      <c r="ANX79" s="967"/>
      <c r="ANY79" s="967"/>
      <c r="ANZ79" s="967"/>
      <c r="AOA79" s="967"/>
      <c r="AOB79" s="967"/>
      <c r="AOC79" s="967"/>
      <c r="AOD79" s="967"/>
      <c r="AOE79" s="967"/>
      <c r="AOF79" s="967"/>
      <c r="AOG79" s="967"/>
      <c r="AOH79" s="967"/>
      <c r="AOI79" s="967"/>
      <c r="AOJ79" s="967"/>
      <c r="AOK79" s="967"/>
      <c r="AOL79" s="967"/>
      <c r="AOM79" s="967"/>
      <c r="AON79" s="967"/>
      <c r="AOO79" s="967"/>
      <c r="AOP79" s="967"/>
      <c r="AOQ79" s="967"/>
      <c r="AOR79" s="967"/>
      <c r="AOS79" s="967"/>
      <c r="AOT79" s="967"/>
      <c r="AOU79" s="967"/>
      <c r="AOV79" s="967"/>
      <c r="AOW79" s="967"/>
      <c r="AOX79" s="967"/>
      <c r="AOY79" s="967"/>
      <c r="AOZ79" s="967"/>
      <c r="APA79" s="967"/>
      <c r="APB79" s="967"/>
      <c r="APC79" s="967"/>
      <c r="APD79" s="967"/>
      <c r="APE79" s="967"/>
      <c r="APF79" s="967"/>
      <c r="APG79" s="967"/>
      <c r="APH79" s="967"/>
      <c r="API79" s="967"/>
      <c r="APJ79" s="967"/>
      <c r="APK79" s="967"/>
      <c r="APL79" s="967"/>
      <c r="APM79" s="967"/>
      <c r="APN79" s="967"/>
      <c r="APO79" s="967"/>
      <c r="APP79" s="967"/>
      <c r="APQ79" s="967"/>
      <c r="APR79" s="967"/>
      <c r="APS79" s="967"/>
      <c r="APT79" s="967"/>
      <c r="APU79" s="967"/>
      <c r="APV79" s="967"/>
      <c r="APW79" s="967"/>
      <c r="APX79" s="967"/>
      <c r="APY79" s="967"/>
      <c r="APZ79" s="967"/>
      <c r="AQA79" s="967"/>
      <c r="AQB79" s="967"/>
      <c r="AQC79" s="967"/>
      <c r="AQD79" s="967"/>
      <c r="AQE79" s="967"/>
      <c r="AQF79" s="967"/>
      <c r="AQG79" s="967"/>
      <c r="AQH79" s="967"/>
      <c r="AQI79" s="967"/>
      <c r="AQJ79" s="967"/>
      <c r="AQK79" s="967"/>
      <c r="AQL79" s="967"/>
      <c r="AQM79" s="967"/>
      <c r="AQN79" s="967"/>
      <c r="AQO79" s="967"/>
      <c r="AQP79" s="967"/>
      <c r="AQQ79" s="967"/>
      <c r="AQR79" s="967"/>
      <c r="AQS79" s="967"/>
      <c r="AQT79" s="967"/>
      <c r="AQU79" s="967"/>
      <c r="AQV79" s="967"/>
      <c r="AQW79" s="967"/>
      <c r="AQX79" s="967"/>
      <c r="AQY79" s="967"/>
      <c r="AQZ79" s="967"/>
      <c r="ARA79" s="967"/>
      <c r="ARB79" s="967"/>
      <c r="ARC79" s="967"/>
      <c r="ARD79" s="967"/>
      <c r="ARE79" s="967"/>
      <c r="ARF79" s="967"/>
      <c r="ARG79" s="967"/>
      <c r="ARH79" s="967"/>
      <c r="ARI79" s="967"/>
      <c r="ARJ79" s="967"/>
      <c r="ARK79" s="967"/>
      <c r="ARL79" s="967"/>
      <c r="ARM79" s="967"/>
      <c r="ARN79" s="967"/>
      <c r="ARO79" s="967"/>
      <c r="ARP79" s="967"/>
      <c r="ARQ79" s="967"/>
      <c r="ARR79" s="967"/>
      <c r="ARS79" s="967"/>
      <c r="ART79" s="967"/>
      <c r="ARU79" s="967"/>
      <c r="ARV79" s="967"/>
      <c r="ARW79" s="967"/>
      <c r="ARX79" s="967"/>
      <c r="ARY79" s="967"/>
      <c r="ARZ79" s="967"/>
      <c r="ASA79" s="967"/>
      <c r="ASB79" s="967"/>
      <c r="ASC79" s="967"/>
      <c r="ASD79" s="967"/>
      <c r="ASE79" s="967"/>
      <c r="ASF79" s="967"/>
      <c r="ASG79" s="967"/>
      <c r="ASH79" s="967"/>
      <c r="ASI79" s="967"/>
      <c r="ASJ79" s="967"/>
      <c r="ASK79" s="967"/>
      <c r="ASL79" s="967"/>
      <c r="ASM79" s="967"/>
      <c r="ASN79" s="967"/>
      <c r="ASO79" s="967"/>
      <c r="ASP79" s="967"/>
      <c r="ASQ79" s="967"/>
      <c r="ASR79" s="967"/>
      <c r="ASS79" s="967"/>
      <c r="AST79" s="967"/>
      <c r="ASU79" s="967"/>
      <c r="ASV79" s="967"/>
      <c r="ASW79" s="967"/>
      <c r="ASX79" s="967"/>
      <c r="ASY79" s="967"/>
      <c r="ASZ79" s="967"/>
      <c r="ATA79" s="967"/>
      <c r="ATB79" s="967"/>
      <c r="ATC79" s="967"/>
      <c r="ATD79" s="967"/>
      <c r="ATE79" s="967"/>
      <c r="ATF79" s="967"/>
      <c r="ATG79" s="967"/>
      <c r="ATH79" s="967"/>
      <c r="ATI79" s="967"/>
      <c r="ATJ79" s="967"/>
      <c r="ATK79" s="967"/>
      <c r="ATL79" s="967"/>
      <c r="ATM79" s="967"/>
      <c r="ATN79" s="967"/>
      <c r="ATO79" s="967"/>
      <c r="ATP79" s="967"/>
      <c r="ATQ79" s="967"/>
      <c r="ATR79" s="967"/>
      <c r="ATS79" s="967"/>
      <c r="ATT79" s="967"/>
      <c r="ATU79" s="967"/>
      <c r="ATV79" s="967"/>
      <c r="ATW79" s="967"/>
      <c r="ATX79" s="967"/>
      <c r="ATY79" s="967"/>
      <c r="ATZ79" s="967"/>
      <c r="AUA79" s="967"/>
      <c r="AUB79" s="967"/>
      <c r="AUC79" s="967"/>
      <c r="AUD79" s="967"/>
      <c r="AUE79" s="967"/>
      <c r="AUF79" s="967"/>
      <c r="AUG79" s="967"/>
      <c r="AUH79" s="967"/>
      <c r="AUI79" s="967"/>
      <c r="AUJ79" s="967"/>
      <c r="AUK79" s="967"/>
      <c r="AUL79" s="967"/>
      <c r="AUM79" s="967"/>
      <c r="AUN79" s="967"/>
      <c r="AUO79" s="967"/>
      <c r="AUP79" s="967"/>
      <c r="AUQ79" s="967"/>
      <c r="AUR79" s="967"/>
      <c r="AUS79" s="967"/>
      <c r="AUT79" s="967"/>
      <c r="AUU79" s="967"/>
      <c r="AUV79" s="967"/>
      <c r="AUW79" s="967"/>
      <c r="AUX79" s="967"/>
      <c r="AUY79" s="967"/>
      <c r="AUZ79" s="967"/>
      <c r="AVA79" s="967"/>
      <c r="AVB79" s="967"/>
      <c r="AVC79" s="967"/>
      <c r="AVD79" s="967"/>
      <c r="AVE79" s="967"/>
      <c r="AVF79" s="967"/>
      <c r="AVG79" s="967"/>
      <c r="AVH79" s="967"/>
      <c r="AVI79" s="967"/>
      <c r="AVJ79" s="967"/>
      <c r="AVK79" s="967"/>
      <c r="AVL79" s="967"/>
      <c r="AVM79" s="967"/>
      <c r="AVN79" s="967"/>
      <c r="AVO79" s="967"/>
      <c r="AVP79" s="967"/>
      <c r="AVQ79" s="967"/>
      <c r="AVR79" s="967"/>
      <c r="AVS79" s="967"/>
      <c r="AVT79" s="967"/>
      <c r="AVU79" s="967"/>
      <c r="AVV79" s="967"/>
      <c r="AVW79" s="967"/>
      <c r="AVX79" s="967"/>
      <c r="AVY79" s="967"/>
      <c r="AVZ79" s="967"/>
      <c r="AWA79" s="967"/>
      <c r="AWB79" s="967"/>
      <c r="AWC79" s="967"/>
      <c r="AWD79" s="967"/>
      <c r="AWE79" s="967"/>
      <c r="AWF79" s="967"/>
      <c r="AWG79" s="967"/>
      <c r="AWH79" s="967"/>
      <c r="AWI79" s="967"/>
      <c r="AWJ79" s="967"/>
      <c r="AWK79" s="967"/>
      <c r="AWL79" s="967"/>
      <c r="AWM79" s="967"/>
      <c r="AWN79" s="967"/>
      <c r="AWO79" s="967"/>
      <c r="AWP79" s="967"/>
      <c r="AWQ79" s="967"/>
      <c r="AWR79" s="967"/>
      <c r="AWS79" s="967"/>
      <c r="AWT79" s="967"/>
      <c r="AWU79" s="967"/>
      <c r="AWV79" s="967"/>
      <c r="AWW79" s="967"/>
      <c r="AWX79" s="967"/>
      <c r="AWY79" s="967"/>
      <c r="AWZ79" s="967"/>
      <c r="AXA79" s="967"/>
      <c r="AXB79" s="967"/>
      <c r="AXC79" s="967"/>
      <c r="AXD79" s="967"/>
      <c r="AXE79" s="967"/>
      <c r="AXF79" s="967"/>
      <c r="AXG79" s="967"/>
      <c r="AXH79" s="967"/>
      <c r="AXI79" s="967"/>
      <c r="AXJ79" s="967"/>
      <c r="AXK79" s="967"/>
      <c r="AXL79" s="967"/>
      <c r="AXM79" s="967"/>
      <c r="AXN79" s="967"/>
      <c r="AXO79" s="967"/>
      <c r="AXP79" s="967"/>
      <c r="AXQ79" s="967"/>
      <c r="AXR79" s="967"/>
      <c r="AXS79" s="967"/>
      <c r="AXT79" s="967"/>
      <c r="AXU79" s="967"/>
      <c r="AXV79" s="967"/>
      <c r="AXW79" s="967"/>
      <c r="AXX79" s="967"/>
      <c r="AXY79" s="967"/>
      <c r="AXZ79" s="967"/>
      <c r="AYA79" s="967"/>
      <c r="AYB79" s="967"/>
      <c r="AYC79" s="967"/>
      <c r="AYD79" s="967"/>
      <c r="AYE79" s="967"/>
      <c r="AYF79" s="967"/>
      <c r="AYG79" s="967"/>
      <c r="AYH79" s="967"/>
      <c r="AYI79" s="967"/>
      <c r="AYJ79" s="967"/>
      <c r="AYK79" s="967"/>
      <c r="AYL79" s="967"/>
      <c r="AYM79" s="967"/>
      <c r="AYN79" s="967"/>
      <c r="AYO79" s="967"/>
      <c r="AYP79" s="967"/>
      <c r="AYQ79" s="967"/>
      <c r="AYR79" s="967"/>
      <c r="AYS79" s="967"/>
      <c r="AYT79" s="967"/>
      <c r="AYU79" s="967"/>
      <c r="AYV79" s="967"/>
      <c r="AYW79" s="967"/>
      <c r="AYX79" s="967"/>
      <c r="AYY79" s="967"/>
      <c r="AYZ79" s="967"/>
      <c r="AZA79" s="967"/>
      <c r="AZB79" s="967"/>
      <c r="AZC79" s="967"/>
      <c r="AZD79" s="967"/>
      <c r="AZE79" s="967"/>
      <c r="AZF79" s="967"/>
      <c r="AZG79" s="967"/>
      <c r="AZH79" s="967"/>
      <c r="AZI79" s="967"/>
      <c r="AZJ79" s="967"/>
      <c r="AZK79" s="967"/>
      <c r="AZL79" s="967"/>
      <c r="AZM79" s="967"/>
      <c r="AZN79" s="967"/>
      <c r="AZO79" s="967"/>
      <c r="AZP79" s="967"/>
      <c r="AZQ79" s="967"/>
      <c r="AZR79" s="967"/>
      <c r="AZS79" s="967"/>
      <c r="AZT79" s="967"/>
      <c r="AZU79" s="967"/>
      <c r="AZV79" s="967"/>
      <c r="AZW79" s="967"/>
      <c r="AZX79" s="967"/>
      <c r="AZY79" s="967"/>
      <c r="AZZ79" s="967"/>
      <c r="BAA79" s="967"/>
      <c r="BAB79" s="967"/>
      <c r="BAC79" s="967"/>
      <c r="BAD79" s="967"/>
      <c r="BAE79" s="967"/>
      <c r="BAF79" s="967"/>
      <c r="BAG79" s="967"/>
      <c r="BAH79" s="967"/>
      <c r="BAI79" s="967"/>
      <c r="BAJ79" s="967"/>
      <c r="BAK79" s="967"/>
      <c r="BAL79" s="967"/>
      <c r="BAM79" s="967"/>
      <c r="BAN79" s="967"/>
      <c r="BAO79" s="967"/>
      <c r="BAP79" s="967"/>
      <c r="BAQ79" s="967"/>
      <c r="BAR79" s="967"/>
      <c r="BAS79" s="967"/>
      <c r="BAT79" s="967"/>
      <c r="BAU79" s="967"/>
      <c r="BAV79" s="967"/>
      <c r="BAW79" s="967"/>
      <c r="BAX79" s="967"/>
      <c r="BAY79" s="967"/>
      <c r="BAZ79" s="967"/>
      <c r="BBA79" s="967"/>
      <c r="BBB79" s="967"/>
      <c r="BBC79" s="967"/>
      <c r="BBD79" s="967"/>
      <c r="BBE79" s="967"/>
      <c r="BBF79" s="967"/>
      <c r="BBG79" s="967"/>
      <c r="BBH79" s="967"/>
      <c r="BBI79" s="967"/>
      <c r="BBJ79" s="967"/>
      <c r="BBK79" s="967"/>
      <c r="BBL79" s="967"/>
      <c r="BBM79" s="967"/>
      <c r="BBN79" s="967"/>
      <c r="BBO79" s="967"/>
      <c r="BBP79" s="967"/>
      <c r="BBQ79" s="967"/>
      <c r="BBR79" s="967"/>
      <c r="BBS79" s="967"/>
      <c r="BBT79" s="967"/>
      <c r="BBU79" s="967"/>
      <c r="BBV79" s="967"/>
      <c r="BBW79" s="967"/>
      <c r="BBX79" s="967"/>
      <c r="BBY79" s="967"/>
      <c r="BBZ79" s="967"/>
      <c r="BCA79" s="967"/>
      <c r="BCB79" s="967"/>
      <c r="BCC79" s="967"/>
      <c r="BCD79" s="967"/>
      <c r="BCE79" s="967"/>
      <c r="BCF79" s="967"/>
      <c r="BCG79" s="967"/>
      <c r="BCH79" s="967"/>
      <c r="BCI79" s="967"/>
      <c r="BCJ79" s="967"/>
      <c r="BCK79" s="967"/>
      <c r="BCL79" s="967"/>
      <c r="BCM79" s="967"/>
      <c r="BCN79" s="967"/>
      <c r="BCO79" s="967"/>
      <c r="BCP79" s="967"/>
      <c r="BCQ79" s="967"/>
      <c r="BCR79" s="967"/>
      <c r="BCS79" s="967"/>
      <c r="BCT79" s="967"/>
      <c r="BCU79" s="967"/>
      <c r="BCV79" s="967"/>
      <c r="BCW79" s="967"/>
      <c r="BCX79" s="967"/>
      <c r="BCY79" s="967"/>
      <c r="BCZ79" s="967"/>
      <c r="BDA79" s="967"/>
      <c r="BDB79" s="967"/>
      <c r="BDC79" s="967"/>
      <c r="BDD79" s="967"/>
      <c r="BDE79" s="967"/>
      <c r="BDF79" s="967"/>
      <c r="BDG79" s="967"/>
      <c r="BDH79" s="967"/>
      <c r="BDI79" s="967"/>
      <c r="BDJ79" s="967"/>
      <c r="BDK79" s="967"/>
      <c r="BDL79" s="967"/>
      <c r="BDM79" s="967"/>
      <c r="BDN79" s="967"/>
      <c r="BDO79" s="967"/>
      <c r="BDP79" s="967"/>
      <c r="BDQ79" s="967"/>
      <c r="BDR79" s="967"/>
      <c r="BDS79" s="967"/>
      <c r="BDT79" s="967"/>
      <c r="BDU79" s="967"/>
      <c r="BDV79" s="967"/>
      <c r="BDW79" s="967"/>
      <c r="BDX79" s="967"/>
      <c r="BDY79" s="967"/>
      <c r="BDZ79" s="967"/>
      <c r="BEA79" s="967"/>
      <c r="BEB79" s="967"/>
      <c r="BEC79" s="967"/>
      <c r="BED79" s="967"/>
      <c r="BEE79" s="967"/>
      <c r="BEF79" s="967"/>
      <c r="BEG79" s="967"/>
      <c r="BEH79" s="967"/>
      <c r="BEI79" s="967"/>
      <c r="BEJ79" s="967"/>
      <c r="BEK79" s="967"/>
      <c r="BEL79" s="967"/>
      <c r="BEM79" s="967"/>
      <c r="BEN79" s="967"/>
      <c r="BEO79" s="967"/>
      <c r="BEP79" s="967"/>
      <c r="BEQ79" s="967"/>
      <c r="BER79" s="967"/>
      <c r="BES79" s="967"/>
      <c r="BET79" s="967"/>
      <c r="BEU79" s="967"/>
      <c r="BEV79" s="967"/>
      <c r="BEW79" s="967"/>
      <c r="BEX79" s="967"/>
      <c r="BEY79" s="967"/>
      <c r="BEZ79" s="967"/>
      <c r="BFA79" s="967"/>
      <c r="BFB79" s="967"/>
      <c r="BFC79" s="967"/>
      <c r="BFD79" s="967"/>
      <c r="BFE79" s="967"/>
      <c r="BFF79" s="967"/>
      <c r="BFG79" s="967"/>
      <c r="BFH79" s="967"/>
      <c r="BFI79" s="967"/>
      <c r="BFJ79" s="967"/>
      <c r="BFK79" s="967"/>
      <c r="BFL79" s="967"/>
      <c r="BFM79" s="967"/>
      <c r="BFN79" s="967"/>
      <c r="BFO79" s="967"/>
      <c r="BFP79" s="967"/>
      <c r="BFQ79" s="967"/>
      <c r="BFR79" s="967"/>
      <c r="BFS79" s="967"/>
      <c r="BFT79" s="967"/>
      <c r="BFU79" s="967"/>
      <c r="BFV79" s="967"/>
      <c r="BFW79" s="967"/>
      <c r="BFX79" s="967"/>
      <c r="BFY79" s="967"/>
      <c r="BFZ79" s="967"/>
      <c r="BGA79" s="967"/>
      <c r="BGB79" s="967"/>
      <c r="BGC79" s="967"/>
      <c r="BGD79" s="967"/>
      <c r="BGE79" s="967"/>
      <c r="BGF79" s="967"/>
      <c r="BGG79" s="967"/>
      <c r="BGH79" s="967"/>
      <c r="BGI79" s="967"/>
      <c r="BGJ79" s="967"/>
      <c r="BGK79" s="967"/>
      <c r="BGL79" s="967"/>
      <c r="BGM79" s="967"/>
      <c r="BGN79" s="967"/>
      <c r="BGO79" s="967"/>
      <c r="BGP79" s="967"/>
      <c r="BGQ79" s="967"/>
      <c r="BGR79" s="967"/>
      <c r="BGS79" s="967"/>
      <c r="BGT79" s="967"/>
      <c r="BGU79" s="967"/>
      <c r="BGV79" s="967"/>
      <c r="BGW79" s="967"/>
      <c r="BGX79" s="967"/>
      <c r="BGY79" s="967"/>
      <c r="BGZ79" s="967"/>
      <c r="BHA79" s="967"/>
      <c r="BHB79" s="967"/>
      <c r="BHC79" s="967"/>
      <c r="BHD79" s="967"/>
      <c r="BHE79" s="967"/>
      <c r="BHF79" s="967"/>
      <c r="BHG79" s="967"/>
      <c r="BHH79" s="967"/>
      <c r="BHI79" s="967"/>
      <c r="BHJ79" s="967"/>
      <c r="BHK79" s="967"/>
      <c r="BHL79" s="967"/>
      <c r="BHM79" s="967"/>
      <c r="BHN79" s="967"/>
      <c r="BHO79" s="967"/>
      <c r="BHP79" s="967"/>
      <c r="BHQ79" s="967"/>
      <c r="BHR79" s="967"/>
      <c r="BHS79" s="967"/>
      <c r="BHT79" s="967"/>
      <c r="BHU79" s="967"/>
      <c r="BHV79" s="967"/>
      <c r="BHW79" s="967"/>
      <c r="BHX79" s="967"/>
      <c r="BHY79" s="967"/>
      <c r="BHZ79" s="967"/>
      <c r="BIA79" s="967"/>
      <c r="BIB79" s="967"/>
      <c r="BIC79" s="967"/>
      <c r="BID79" s="967"/>
      <c r="BIE79" s="967"/>
      <c r="BIF79" s="967"/>
      <c r="BIG79" s="967"/>
      <c r="BIH79" s="967"/>
      <c r="BII79" s="967"/>
      <c r="BIJ79" s="967"/>
      <c r="BIK79" s="967"/>
      <c r="BIL79" s="967"/>
      <c r="BIM79" s="967"/>
      <c r="BIN79" s="967"/>
      <c r="BIO79" s="967"/>
      <c r="BIP79" s="967"/>
      <c r="BIQ79" s="967"/>
      <c r="BIR79" s="967"/>
      <c r="BIS79" s="967"/>
      <c r="BIT79" s="967"/>
      <c r="BIU79" s="967"/>
      <c r="BIV79" s="967"/>
      <c r="BIW79" s="967"/>
      <c r="BIX79" s="967"/>
      <c r="BIY79" s="967"/>
      <c r="BIZ79" s="967"/>
      <c r="BJA79" s="967"/>
      <c r="BJB79" s="967"/>
      <c r="BJC79" s="967"/>
      <c r="BJD79" s="967"/>
      <c r="BJE79" s="967"/>
      <c r="BJF79" s="967"/>
      <c r="BJG79" s="967"/>
      <c r="BJH79" s="967"/>
      <c r="BJI79" s="967"/>
      <c r="BJJ79" s="967"/>
      <c r="BJK79" s="967"/>
      <c r="BJL79" s="967"/>
      <c r="BJM79" s="967"/>
      <c r="BJN79" s="967"/>
      <c r="BJO79" s="967"/>
      <c r="BJP79" s="967"/>
      <c r="BJQ79" s="967"/>
      <c r="BJR79" s="967"/>
      <c r="BJS79" s="967"/>
      <c r="BJT79" s="967"/>
      <c r="BJU79" s="967"/>
      <c r="BJV79" s="967"/>
      <c r="BJW79" s="967"/>
      <c r="BJX79" s="967"/>
      <c r="BJY79" s="967"/>
      <c r="BJZ79" s="967"/>
      <c r="BKA79" s="967"/>
      <c r="BKB79" s="967"/>
      <c r="BKC79" s="967"/>
      <c r="BKD79" s="967"/>
      <c r="BKE79" s="967"/>
      <c r="BKF79" s="967"/>
      <c r="BKG79" s="967"/>
      <c r="BKH79" s="967"/>
      <c r="BKI79" s="967"/>
      <c r="BKJ79" s="967"/>
      <c r="BKK79" s="967"/>
      <c r="BKL79" s="967"/>
      <c r="BKM79" s="967"/>
      <c r="BKN79" s="967"/>
      <c r="BKO79" s="967"/>
      <c r="BKP79" s="967"/>
      <c r="BKQ79" s="967"/>
      <c r="BKR79" s="967"/>
      <c r="BKS79" s="967"/>
      <c r="BKT79" s="967"/>
      <c r="BKU79" s="967"/>
      <c r="BKV79" s="967"/>
      <c r="BKW79" s="967"/>
      <c r="BKX79" s="967"/>
      <c r="BKY79" s="967"/>
      <c r="BKZ79" s="967"/>
      <c r="BLA79" s="967"/>
      <c r="BLB79" s="967"/>
      <c r="BLC79" s="967"/>
      <c r="BLD79" s="967"/>
      <c r="BLE79" s="967"/>
      <c r="BLF79" s="967"/>
      <c r="BLG79" s="967"/>
      <c r="BLH79" s="967"/>
      <c r="BLI79" s="967"/>
      <c r="BLJ79" s="967"/>
      <c r="BLK79" s="967"/>
      <c r="BLL79" s="967"/>
      <c r="BLM79" s="967"/>
      <c r="BLN79" s="967"/>
      <c r="BLO79" s="967"/>
      <c r="BLP79" s="967"/>
      <c r="BLQ79" s="967"/>
      <c r="BLR79" s="967"/>
      <c r="BLS79" s="967"/>
      <c r="BLT79" s="967"/>
      <c r="BLU79" s="967"/>
      <c r="BLV79" s="967"/>
      <c r="BLW79" s="967"/>
      <c r="BLX79" s="967"/>
      <c r="BLY79" s="967"/>
      <c r="BLZ79" s="967"/>
      <c r="BMA79" s="967"/>
      <c r="BMB79" s="967"/>
      <c r="BMC79" s="967"/>
      <c r="BMD79" s="967"/>
      <c r="BME79" s="967"/>
      <c r="BMF79" s="967"/>
      <c r="BMG79" s="967"/>
      <c r="BMH79" s="967"/>
      <c r="BMI79" s="967"/>
      <c r="BMJ79" s="967"/>
      <c r="BMK79" s="967"/>
      <c r="BML79" s="967"/>
      <c r="BMM79" s="967"/>
      <c r="BMN79" s="967"/>
      <c r="BMO79" s="967"/>
      <c r="BMP79" s="967"/>
      <c r="BMQ79" s="967"/>
      <c r="BMR79" s="967"/>
      <c r="BMS79" s="967"/>
      <c r="BMT79" s="967"/>
      <c r="BMU79" s="967"/>
      <c r="BMV79" s="967"/>
      <c r="BMW79" s="967"/>
      <c r="BMX79" s="967"/>
      <c r="BMY79" s="967"/>
      <c r="BMZ79" s="967"/>
      <c r="BNA79" s="967"/>
      <c r="BNB79" s="967"/>
      <c r="BNC79" s="967"/>
      <c r="BND79" s="967"/>
      <c r="BNE79" s="967"/>
      <c r="BNF79" s="967"/>
      <c r="BNG79" s="967"/>
      <c r="BNH79" s="967"/>
      <c r="BNI79" s="967"/>
      <c r="BNJ79" s="967"/>
      <c r="BNK79" s="967"/>
      <c r="BNL79" s="967"/>
      <c r="BNM79" s="967"/>
      <c r="BNN79" s="967"/>
      <c r="BNO79" s="967"/>
      <c r="BNP79" s="967"/>
      <c r="BNQ79" s="967"/>
      <c r="BNR79" s="967"/>
      <c r="BNS79" s="967"/>
      <c r="BNT79" s="967"/>
      <c r="BNU79" s="967"/>
      <c r="BNV79" s="967"/>
      <c r="BNW79" s="967"/>
      <c r="BNX79" s="967"/>
      <c r="BNY79" s="967"/>
      <c r="BNZ79" s="967"/>
      <c r="BOA79" s="967"/>
      <c r="BOB79" s="967"/>
      <c r="BOC79" s="967"/>
      <c r="BOD79" s="967"/>
      <c r="BOE79" s="967"/>
      <c r="BOF79" s="967"/>
      <c r="BOG79" s="967"/>
      <c r="BOH79" s="967"/>
      <c r="BOI79" s="967"/>
      <c r="BOJ79" s="967"/>
      <c r="BOK79" s="967"/>
      <c r="BOL79" s="967"/>
      <c r="BOM79" s="967"/>
      <c r="BON79" s="967"/>
      <c r="BOO79" s="967"/>
      <c r="BOP79" s="967"/>
      <c r="BOQ79" s="967"/>
      <c r="BOR79" s="967"/>
      <c r="BOS79" s="967"/>
      <c r="BOT79" s="967"/>
      <c r="BOU79" s="967"/>
      <c r="BOV79" s="967"/>
      <c r="BOW79" s="967"/>
      <c r="BOX79" s="967"/>
      <c r="BOY79" s="967"/>
      <c r="BOZ79" s="967"/>
      <c r="BPA79" s="967"/>
      <c r="BPB79" s="967"/>
      <c r="BPC79" s="967"/>
      <c r="BPD79" s="967"/>
      <c r="BPE79" s="967"/>
      <c r="BPF79" s="967"/>
      <c r="BPG79" s="967"/>
      <c r="BPH79" s="967"/>
      <c r="BPI79" s="967"/>
      <c r="BPJ79" s="967"/>
      <c r="BPK79" s="967"/>
      <c r="BPL79" s="967"/>
      <c r="BPM79" s="967"/>
      <c r="BPN79" s="967"/>
      <c r="BPO79" s="967"/>
      <c r="BPP79" s="967"/>
      <c r="BPQ79" s="967"/>
      <c r="BPR79" s="967"/>
      <c r="BPS79" s="967"/>
      <c r="BPT79" s="967"/>
      <c r="BPU79" s="967"/>
      <c r="BPV79" s="967"/>
      <c r="BPW79" s="967"/>
      <c r="BPX79" s="967"/>
      <c r="BPY79" s="967"/>
      <c r="BPZ79" s="967"/>
      <c r="BQA79" s="967"/>
      <c r="BQB79" s="967"/>
      <c r="BQC79" s="967"/>
      <c r="BQD79" s="967"/>
      <c r="BQE79" s="967"/>
      <c r="BQF79" s="967"/>
      <c r="BQG79" s="967"/>
      <c r="BQH79" s="967"/>
      <c r="BQI79" s="967"/>
      <c r="BQJ79" s="967"/>
      <c r="BQK79" s="967"/>
      <c r="BQL79" s="967"/>
      <c r="BQM79" s="967"/>
      <c r="BQN79" s="967"/>
      <c r="BQO79" s="967"/>
      <c r="BQP79" s="967"/>
      <c r="BQQ79" s="967"/>
      <c r="BQR79" s="967"/>
      <c r="BQS79" s="967"/>
      <c r="BQT79" s="967"/>
      <c r="BQU79" s="967"/>
      <c r="BQV79" s="967"/>
      <c r="BQW79" s="967"/>
      <c r="BQX79" s="967"/>
      <c r="BQY79" s="967"/>
      <c r="BQZ79" s="967"/>
      <c r="BRA79" s="967"/>
      <c r="BRB79" s="967"/>
      <c r="BRC79" s="967"/>
      <c r="BRD79" s="967"/>
      <c r="BRE79" s="967"/>
      <c r="BRF79" s="967"/>
      <c r="BRG79" s="967"/>
      <c r="BRH79" s="967"/>
      <c r="BRI79" s="967"/>
      <c r="BRJ79" s="967"/>
      <c r="BRK79" s="967"/>
      <c r="BRL79" s="967"/>
      <c r="BRM79" s="967"/>
      <c r="BRN79" s="967"/>
      <c r="BRO79" s="967"/>
      <c r="BRP79" s="967"/>
      <c r="BRQ79" s="967"/>
      <c r="BRR79" s="967"/>
      <c r="BRS79" s="967"/>
      <c r="BRT79" s="967"/>
      <c r="BRU79" s="967"/>
      <c r="BRV79" s="967"/>
      <c r="BRW79" s="967"/>
      <c r="BRX79" s="967"/>
      <c r="BRY79" s="967"/>
      <c r="BRZ79" s="967"/>
      <c r="BSA79" s="967"/>
      <c r="BSB79" s="967"/>
      <c r="BSC79" s="967"/>
      <c r="BSD79" s="967"/>
      <c r="BSE79" s="967"/>
      <c r="BSF79" s="967"/>
      <c r="BSG79" s="967"/>
      <c r="BSH79" s="967"/>
      <c r="BSI79" s="967"/>
      <c r="BSJ79" s="967"/>
      <c r="BSK79" s="967"/>
      <c r="BSL79" s="967"/>
      <c r="BSM79" s="967"/>
      <c r="BSN79" s="967"/>
      <c r="BSO79" s="967"/>
      <c r="BSP79" s="967"/>
      <c r="BSQ79" s="967"/>
      <c r="BSR79" s="967"/>
      <c r="BSS79" s="967"/>
      <c r="BST79" s="967"/>
      <c r="BSU79" s="967"/>
      <c r="BSV79" s="967"/>
      <c r="BSW79" s="967"/>
      <c r="BSX79" s="967"/>
      <c r="BSY79" s="967"/>
      <c r="BSZ79" s="967"/>
      <c r="BTA79" s="967"/>
      <c r="BTB79" s="967"/>
      <c r="BTC79" s="967"/>
      <c r="BTD79" s="967"/>
      <c r="BTE79" s="967"/>
      <c r="BTF79" s="967"/>
      <c r="BTG79" s="967"/>
      <c r="BTH79" s="967"/>
      <c r="BTI79" s="967"/>
      <c r="BTJ79" s="967"/>
      <c r="BTK79" s="967"/>
      <c r="BTL79" s="967"/>
      <c r="BTM79" s="967"/>
      <c r="BTN79" s="967"/>
      <c r="BTO79" s="967"/>
      <c r="BTP79" s="967"/>
      <c r="BTQ79" s="967"/>
      <c r="BTR79" s="967"/>
      <c r="BTS79" s="967"/>
      <c r="BTT79" s="967"/>
      <c r="BTU79" s="967"/>
      <c r="BTV79" s="967"/>
      <c r="BTW79" s="967"/>
      <c r="BTX79" s="967"/>
      <c r="BTY79" s="967"/>
      <c r="BTZ79" s="967"/>
      <c r="BUA79" s="967"/>
      <c r="BUB79" s="967"/>
      <c r="BUC79" s="967"/>
      <c r="BUD79" s="967"/>
      <c r="BUE79" s="967"/>
      <c r="BUF79" s="967"/>
      <c r="BUG79" s="967"/>
      <c r="BUH79" s="967"/>
      <c r="BUI79" s="967"/>
      <c r="BUJ79" s="967"/>
      <c r="BUK79" s="967"/>
      <c r="BUL79" s="967"/>
      <c r="BUM79" s="967"/>
      <c r="BUN79" s="967"/>
      <c r="BUO79" s="967"/>
      <c r="BUP79" s="967"/>
      <c r="BUQ79" s="967"/>
      <c r="BUR79" s="967"/>
      <c r="BUS79" s="967"/>
      <c r="BUT79" s="967"/>
      <c r="BUU79" s="967"/>
      <c r="BUV79" s="967"/>
      <c r="BUW79" s="967"/>
      <c r="BUX79" s="967"/>
      <c r="BUY79" s="967"/>
      <c r="BUZ79" s="967"/>
      <c r="BVA79" s="967"/>
      <c r="BVB79" s="967"/>
      <c r="BVC79" s="967"/>
      <c r="BVD79" s="967"/>
      <c r="BVE79" s="967"/>
      <c r="BVF79" s="967"/>
      <c r="BVG79" s="967"/>
      <c r="BVH79" s="967"/>
      <c r="BVI79" s="967"/>
      <c r="BVJ79" s="967"/>
      <c r="BVK79" s="967"/>
      <c r="BVL79" s="967"/>
      <c r="BVM79" s="967"/>
      <c r="BVN79" s="967"/>
      <c r="BVO79" s="967"/>
      <c r="BVP79" s="967"/>
      <c r="BVQ79" s="967"/>
      <c r="BVR79" s="967"/>
      <c r="BVS79" s="967"/>
      <c r="BVT79" s="967"/>
      <c r="BVU79" s="967"/>
      <c r="BVV79" s="967"/>
      <c r="BVW79" s="967"/>
      <c r="BVX79" s="967"/>
      <c r="BVY79" s="967"/>
      <c r="BVZ79" s="967"/>
      <c r="BWA79" s="967"/>
      <c r="BWB79" s="967"/>
      <c r="BWC79" s="967"/>
      <c r="BWD79" s="967"/>
      <c r="BWE79" s="967"/>
      <c r="BWF79" s="967"/>
      <c r="BWG79" s="967"/>
      <c r="BWH79" s="967"/>
      <c r="BWI79" s="967"/>
      <c r="BWJ79" s="967"/>
      <c r="BWK79" s="967"/>
      <c r="BWL79" s="967"/>
      <c r="BWM79" s="967"/>
      <c r="BWN79" s="967"/>
      <c r="BWO79" s="967"/>
      <c r="BWP79" s="967"/>
      <c r="BWQ79" s="967"/>
      <c r="BWR79" s="967"/>
      <c r="BWS79" s="967"/>
      <c r="BWT79" s="967"/>
      <c r="BWU79" s="967"/>
      <c r="BWV79" s="967"/>
      <c r="BWW79" s="967"/>
      <c r="BWX79" s="967"/>
      <c r="BWY79" s="967"/>
      <c r="BWZ79" s="967"/>
      <c r="BXA79" s="967"/>
      <c r="BXB79" s="967"/>
      <c r="BXC79" s="967"/>
      <c r="BXD79" s="967"/>
      <c r="BXE79" s="967"/>
      <c r="BXF79" s="967"/>
      <c r="BXG79" s="967"/>
      <c r="BXH79" s="967"/>
      <c r="BXI79" s="967"/>
      <c r="BXJ79" s="967"/>
      <c r="BXK79" s="967"/>
      <c r="BXL79" s="967"/>
      <c r="BXM79" s="967"/>
      <c r="BXN79" s="967"/>
      <c r="BXO79" s="967"/>
      <c r="BXP79" s="967"/>
      <c r="BXQ79" s="967"/>
      <c r="BXR79" s="967"/>
      <c r="BXS79" s="967"/>
      <c r="BXT79" s="967"/>
      <c r="BXU79" s="967"/>
      <c r="BXV79" s="967"/>
      <c r="BXW79" s="967"/>
      <c r="BXX79" s="967"/>
      <c r="BXY79" s="967"/>
      <c r="BXZ79" s="967"/>
      <c r="BYA79" s="967"/>
      <c r="BYB79" s="967"/>
      <c r="BYC79" s="967"/>
      <c r="BYD79" s="967"/>
      <c r="BYE79" s="967"/>
      <c r="BYF79" s="967"/>
      <c r="BYG79" s="967"/>
      <c r="BYH79" s="967"/>
      <c r="BYI79" s="967"/>
      <c r="BYJ79" s="967"/>
      <c r="BYK79" s="967"/>
      <c r="BYL79" s="967"/>
      <c r="BYM79" s="967"/>
      <c r="BYN79" s="967"/>
      <c r="BYO79" s="967"/>
      <c r="BYP79" s="967"/>
      <c r="BYQ79" s="967"/>
      <c r="BYR79" s="967"/>
      <c r="BYS79" s="967"/>
      <c r="BYT79" s="967"/>
      <c r="BYU79" s="967"/>
      <c r="BYV79" s="967"/>
      <c r="BYW79" s="967"/>
      <c r="BYX79" s="967"/>
      <c r="BYY79" s="967"/>
      <c r="BYZ79" s="967"/>
      <c r="BZA79" s="967"/>
      <c r="BZB79" s="967"/>
      <c r="BZC79" s="967"/>
      <c r="BZD79" s="967"/>
      <c r="BZE79" s="967"/>
      <c r="BZF79" s="967"/>
      <c r="BZG79" s="967"/>
      <c r="BZH79" s="967"/>
      <c r="BZI79" s="967"/>
      <c r="BZJ79" s="967"/>
      <c r="BZK79" s="967"/>
      <c r="BZL79" s="967"/>
      <c r="BZM79" s="967"/>
      <c r="BZN79" s="967"/>
      <c r="BZO79" s="967"/>
      <c r="BZP79" s="967"/>
      <c r="BZQ79" s="967"/>
      <c r="BZR79" s="967"/>
      <c r="BZS79" s="967"/>
      <c r="BZT79" s="967"/>
      <c r="BZU79" s="967"/>
      <c r="BZV79" s="967"/>
      <c r="BZW79" s="967"/>
      <c r="BZX79" s="967"/>
      <c r="BZY79" s="967"/>
      <c r="BZZ79" s="967"/>
      <c r="CAA79" s="967"/>
      <c r="CAB79" s="967"/>
      <c r="CAC79" s="967"/>
      <c r="CAD79" s="967"/>
      <c r="CAE79" s="967"/>
      <c r="CAF79" s="967"/>
      <c r="CAG79" s="967"/>
      <c r="CAH79" s="967"/>
      <c r="CAI79" s="967"/>
      <c r="CAJ79" s="967"/>
      <c r="CAK79" s="967"/>
      <c r="CAL79" s="967"/>
      <c r="CAM79" s="967"/>
      <c r="CAN79" s="967"/>
      <c r="CAO79" s="967"/>
      <c r="CAP79" s="967"/>
      <c r="CAQ79" s="967"/>
      <c r="CAR79" s="967"/>
      <c r="CAS79" s="967"/>
      <c r="CAT79" s="967"/>
      <c r="CAU79" s="967"/>
      <c r="CAV79" s="967"/>
      <c r="CAW79" s="967"/>
      <c r="CAX79" s="967"/>
      <c r="CAY79" s="967"/>
      <c r="CAZ79" s="967"/>
      <c r="CBA79" s="967"/>
      <c r="CBB79" s="967"/>
      <c r="CBC79" s="967"/>
      <c r="CBD79" s="967"/>
      <c r="CBE79" s="967"/>
      <c r="CBF79" s="967"/>
      <c r="CBG79" s="967"/>
      <c r="CBH79" s="967"/>
      <c r="CBI79" s="967"/>
      <c r="CBJ79" s="967"/>
      <c r="CBK79" s="967"/>
      <c r="CBL79" s="967"/>
      <c r="CBM79" s="967"/>
      <c r="CBN79" s="967"/>
      <c r="CBO79" s="967"/>
      <c r="CBP79" s="967"/>
      <c r="CBQ79" s="967"/>
      <c r="CBR79" s="967"/>
      <c r="CBS79" s="967"/>
      <c r="CBT79" s="967"/>
      <c r="CBU79" s="967"/>
      <c r="CBV79" s="967"/>
      <c r="CBW79" s="967"/>
      <c r="CBX79" s="967"/>
      <c r="CBY79" s="967"/>
      <c r="CBZ79" s="967"/>
      <c r="CCA79" s="967"/>
      <c r="CCB79" s="967"/>
      <c r="CCC79" s="967"/>
      <c r="CCD79" s="967"/>
      <c r="CCE79" s="967"/>
      <c r="CCF79" s="967"/>
      <c r="CCG79" s="967"/>
      <c r="CCH79" s="967"/>
      <c r="CCI79" s="967"/>
      <c r="CCJ79" s="967"/>
      <c r="CCK79" s="967"/>
      <c r="CCL79" s="967"/>
      <c r="CCM79" s="967"/>
      <c r="CCN79" s="967"/>
      <c r="CCO79" s="967"/>
      <c r="CCP79" s="967"/>
      <c r="CCQ79" s="967"/>
      <c r="CCR79" s="967"/>
      <c r="CCS79" s="967"/>
      <c r="CCT79" s="967"/>
      <c r="CCU79" s="967"/>
      <c r="CCV79" s="967"/>
      <c r="CCW79" s="967"/>
      <c r="CCX79" s="967"/>
      <c r="CCY79" s="967"/>
      <c r="CCZ79" s="967"/>
      <c r="CDA79" s="967"/>
      <c r="CDB79" s="967"/>
      <c r="CDC79" s="967"/>
      <c r="CDD79" s="967"/>
      <c r="CDE79" s="967"/>
      <c r="CDF79" s="967"/>
      <c r="CDG79" s="967"/>
      <c r="CDH79" s="967"/>
      <c r="CDI79" s="967"/>
      <c r="CDJ79" s="967"/>
      <c r="CDK79" s="967"/>
      <c r="CDL79" s="967"/>
      <c r="CDM79" s="967"/>
      <c r="CDN79" s="967"/>
      <c r="CDO79" s="967"/>
      <c r="CDP79" s="967"/>
      <c r="CDQ79" s="967"/>
      <c r="CDR79" s="967"/>
      <c r="CDS79" s="967"/>
      <c r="CDT79" s="967"/>
      <c r="CDU79" s="967"/>
      <c r="CDV79" s="967"/>
      <c r="CDW79" s="967"/>
      <c r="CDX79" s="967"/>
      <c r="CDY79" s="967"/>
      <c r="CDZ79" s="967"/>
      <c r="CEA79" s="967"/>
      <c r="CEB79" s="967"/>
      <c r="CEC79" s="967"/>
      <c r="CED79" s="967"/>
      <c r="CEE79" s="967"/>
      <c r="CEF79" s="967"/>
      <c r="CEG79" s="967"/>
      <c r="CEH79" s="967"/>
      <c r="CEI79" s="967"/>
      <c r="CEJ79" s="967"/>
      <c r="CEK79" s="967"/>
      <c r="CEL79" s="967"/>
      <c r="CEM79" s="967"/>
      <c r="CEN79" s="967"/>
      <c r="CEO79" s="967"/>
      <c r="CEP79" s="967"/>
      <c r="CEQ79" s="967"/>
      <c r="CER79" s="967"/>
      <c r="CES79" s="967"/>
      <c r="CET79" s="967"/>
      <c r="CEU79" s="967"/>
      <c r="CEV79" s="967"/>
      <c r="CEW79" s="967"/>
      <c r="CEX79" s="967"/>
      <c r="CEY79" s="967"/>
      <c r="CEZ79" s="967"/>
      <c r="CFA79" s="967"/>
      <c r="CFB79" s="967"/>
      <c r="CFC79" s="967"/>
      <c r="CFD79" s="967"/>
      <c r="CFE79" s="967"/>
      <c r="CFF79" s="967"/>
      <c r="CFG79" s="967"/>
      <c r="CFH79" s="967"/>
      <c r="CFI79" s="967"/>
      <c r="CFJ79" s="967"/>
      <c r="CFK79" s="967"/>
      <c r="CFL79" s="967"/>
      <c r="CFM79" s="967"/>
      <c r="CFN79" s="967"/>
      <c r="CFO79" s="967"/>
      <c r="CFP79" s="967"/>
      <c r="CFQ79" s="967"/>
      <c r="CFR79" s="967"/>
      <c r="CFS79" s="967"/>
      <c r="CFT79" s="967"/>
      <c r="CFU79" s="967"/>
      <c r="CFV79" s="967"/>
      <c r="CFW79" s="967"/>
      <c r="CFX79" s="967"/>
      <c r="CFY79" s="967"/>
      <c r="CFZ79" s="967"/>
      <c r="CGA79" s="967"/>
      <c r="CGB79" s="967"/>
      <c r="CGC79" s="967"/>
      <c r="CGD79" s="967"/>
      <c r="CGE79" s="967"/>
      <c r="CGF79" s="967"/>
      <c r="CGG79" s="967"/>
      <c r="CGH79" s="967"/>
      <c r="CGI79" s="967"/>
      <c r="CGJ79" s="967"/>
      <c r="CGK79" s="967"/>
      <c r="CGL79" s="967"/>
      <c r="CGM79" s="967"/>
      <c r="CGN79" s="967"/>
      <c r="CGO79" s="967"/>
      <c r="CGP79" s="967"/>
      <c r="CGQ79" s="967"/>
      <c r="CGR79" s="967"/>
      <c r="CGS79" s="967"/>
      <c r="CGT79" s="967"/>
      <c r="CGU79" s="967"/>
      <c r="CGV79" s="967"/>
      <c r="CGW79" s="967"/>
      <c r="CGX79" s="967"/>
      <c r="CGY79" s="967"/>
      <c r="CGZ79" s="967"/>
      <c r="CHA79" s="967"/>
      <c r="CHB79" s="967"/>
      <c r="CHC79" s="967"/>
      <c r="CHD79" s="967"/>
      <c r="CHE79" s="967"/>
      <c r="CHF79" s="967"/>
      <c r="CHG79" s="967"/>
      <c r="CHH79" s="967"/>
      <c r="CHI79" s="967"/>
      <c r="CHJ79" s="967"/>
      <c r="CHK79" s="967"/>
      <c r="CHL79" s="967"/>
      <c r="CHM79" s="967"/>
      <c r="CHN79" s="967"/>
      <c r="CHO79" s="967"/>
      <c r="CHP79" s="967"/>
      <c r="CHQ79" s="967"/>
      <c r="CHR79" s="967"/>
      <c r="CHS79" s="967"/>
      <c r="CHT79" s="967"/>
      <c r="CHU79" s="967"/>
      <c r="CHV79" s="967"/>
      <c r="CHW79" s="967"/>
      <c r="CHX79" s="967"/>
      <c r="CHY79" s="967"/>
      <c r="CHZ79" s="967"/>
      <c r="CIA79" s="967"/>
      <c r="CIB79" s="967"/>
      <c r="CIC79" s="967"/>
      <c r="CID79" s="967"/>
      <c r="CIE79" s="967"/>
      <c r="CIF79" s="967"/>
      <c r="CIG79" s="967"/>
      <c r="CIH79" s="967"/>
      <c r="CII79" s="967"/>
      <c r="CIJ79" s="967"/>
      <c r="CIK79" s="967"/>
      <c r="CIL79" s="967"/>
      <c r="CIM79" s="967"/>
      <c r="CIN79" s="967"/>
      <c r="CIO79" s="967"/>
      <c r="CIP79" s="967"/>
      <c r="CIQ79" s="967"/>
      <c r="CIR79" s="967"/>
      <c r="CIS79" s="967"/>
      <c r="CIT79" s="967"/>
      <c r="CIU79" s="967"/>
      <c r="CIV79" s="967"/>
      <c r="CIW79" s="967"/>
      <c r="CIX79" s="967"/>
      <c r="CIY79" s="967"/>
      <c r="CIZ79" s="967"/>
      <c r="CJA79" s="967"/>
      <c r="CJB79" s="967"/>
      <c r="CJC79" s="967"/>
      <c r="CJD79" s="967"/>
      <c r="CJE79" s="967"/>
      <c r="CJF79" s="967"/>
      <c r="CJG79" s="967"/>
      <c r="CJH79" s="967"/>
      <c r="CJI79" s="967"/>
      <c r="CJJ79" s="967"/>
      <c r="CJK79" s="967"/>
      <c r="CJL79" s="967"/>
      <c r="CJM79" s="967"/>
      <c r="CJN79" s="967"/>
      <c r="CJO79" s="967"/>
      <c r="CJP79" s="967"/>
      <c r="CJQ79" s="967"/>
      <c r="CJR79" s="967"/>
      <c r="CJS79" s="967"/>
      <c r="CJT79" s="967"/>
      <c r="CJU79" s="967"/>
      <c r="CJV79" s="967"/>
      <c r="CJW79" s="967"/>
      <c r="CJX79" s="967"/>
      <c r="CJY79" s="967"/>
      <c r="CJZ79" s="967"/>
      <c r="CKA79" s="967"/>
      <c r="CKB79" s="967"/>
      <c r="CKC79" s="967"/>
      <c r="CKD79" s="967"/>
      <c r="CKE79" s="967"/>
      <c r="CKF79" s="967"/>
      <c r="CKG79" s="967"/>
      <c r="CKH79" s="967"/>
      <c r="CKI79" s="967"/>
      <c r="CKJ79" s="967"/>
      <c r="CKK79" s="967"/>
      <c r="CKL79" s="967"/>
      <c r="CKM79" s="967"/>
      <c r="CKN79" s="967"/>
      <c r="CKO79" s="967"/>
      <c r="CKP79" s="967"/>
      <c r="CKQ79" s="967"/>
      <c r="CKR79" s="967"/>
      <c r="CKS79" s="967"/>
      <c r="CKT79" s="967"/>
      <c r="CKU79" s="967"/>
      <c r="CKV79" s="967"/>
      <c r="CKW79" s="967"/>
      <c r="CKX79" s="967"/>
      <c r="CKY79" s="967"/>
      <c r="CKZ79" s="967"/>
      <c r="CLA79" s="967"/>
      <c r="CLB79" s="967"/>
      <c r="CLC79" s="967"/>
      <c r="CLD79" s="967"/>
      <c r="CLE79" s="967"/>
      <c r="CLF79" s="967"/>
      <c r="CLG79" s="967"/>
      <c r="CLH79" s="967"/>
      <c r="CLI79" s="967"/>
      <c r="CLJ79" s="967"/>
      <c r="CLK79" s="967"/>
      <c r="CLL79" s="967"/>
      <c r="CLM79" s="967"/>
      <c r="CLN79" s="967"/>
      <c r="CLO79" s="967"/>
      <c r="CLP79" s="967"/>
      <c r="CLQ79" s="967"/>
      <c r="CLR79" s="967"/>
      <c r="CLS79" s="967"/>
      <c r="CLT79" s="967"/>
      <c r="CLU79" s="967"/>
      <c r="CLV79" s="967"/>
      <c r="CLW79" s="967"/>
      <c r="CLX79" s="967"/>
      <c r="CLY79" s="967"/>
      <c r="CLZ79" s="967"/>
      <c r="CMA79" s="967"/>
      <c r="CMB79" s="967"/>
      <c r="CMC79" s="967"/>
      <c r="CMD79" s="967"/>
      <c r="CME79" s="967"/>
      <c r="CMF79" s="967"/>
      <c r="CMG79" s="967"/>
      <c r="CMH79" s="967"/>
      <c r="CMI79" s="967"/>
      <c r="CMJ79" s="967"/>
      <c r="CMK79" s="967"/>
      <c r="CML79" s="967"/>
      <c r="CMM79" s="967"/>
      <c r="CMN79" s="967"/>
      <c r="CMO79" s="967"/>
      <c r="CMP79" s="967"/>
      <c r="CMQ79" s="967"/>
      <c r="CMR79" s="967"/>
      <c r="CMS79" s="967"/>
      <c r="CMT79" s="967"/>
      <c r="CMU79" s="967"/>
      <c r="CMV79" s="967"/>
      <c r="CMW79" s="967"/>
      <c r="CMX79" s="967"/>
      <c r="CMY79" s="967"/>
      <c r="CMZ79" s="967"/>
      <c r="CNA79" s="967"/>
      <c r="CNB79" s="967"/>
      <c r="CNC79" s="967"/>
      <c r="CND79" s="967"/>
      <c r="CNE79" s="967"/>
      <c r="CNF79" s="967"/>
      <c r="CNG79" s="967"/>
      <c r="CNH79" s="967"/>
      <c r="CNI79" s="967"/>
      <c r="CNJ79" s="967"/>
      <c r="CNK79" s="967"/>
      <c r="CNL79" s="967"/>
      <c r="CNM79" s="967"/>
      <c r="CNN79" s="967"/>
      <c r="CNO79" s="967"/>
      <c r="CNP79" s="967"/>
      <c r="CNQ79" s="967"/>
      <c r="CNR79" s="967"/>
      <c r="CNS79" s="967"/>
      <c r="CNT79" s="967"/>
      <c r="CNU79" s="967"/>
      <c r="CNV79" s="967"/>
      <c r="CNW79" s="967"/>
      <c r="CNX79" s="967"/>
      <c r="CNY79" s="967"/>
      <c r="CNZ79" s="967"/>
      <c r="COA79" s="967"/>
      <c r="COB79" s="967"/>
      <c r="COC79" s="967"/>
      <c r="COD79" s="967"/>
      <c r="COE79" s="967"/>
      <c r="COF79" s="967"/>
      <c r="COG79" s="967"/>
      <c r="COH79" s="967"/>
      <c r="COI79" s="967"/>
      <c r="COJ79" s="967"/>
      <c r="COK79" s="967"/>
      <c r="COL79" s="967"/>
      <c r="COM79" s="967"/>
      <c r="CON79" s="967"/>
      <c r="COO79" s="967"/>
      <c r="COP79" s="967"/>
      <c r="COQ79" s="967"/>
      <c r="COR79" s="967"/>
      <c r="COS79" s="967"/>
      <c r="COT79" s="967"/>
      <c r="COU79" s="967"/>
      <c r="COV79" s="967"/>
      <c r="COW79" s="967"/>
      <c r="COX79" s="967"/>
      <c r="COY79" s="967"/>
      <c r="COZ79" s="967"/>
      <c r="CPA79" s="967"/>
      <c r="CPB79" s="967"/>
      <c r="CPC79" s="967"/>
      <c r="CPD79" s="967"/>
      <c r="CPE79" s="967"/>
      <c r="CPF79" s="967"/>
      <c r="CPG79" s="967"/>
      <c r="CPH79" s="967"/>
      <c r="CPI79" s="967"/>
      <c r="CPJ79" s="967"/>
      <c r="CPK79" s="967"/>
      <c r="CPL79" s="967"/>
      <c r="CPM79" s="967"/>
      <c r="CPN79" s="967"/>
      <c r="CPO79" s="967"/>
      <c r="CPP79" s="967"/>
      <c r="CPQ79" s="967"/>
      <c r="CPR79" s="967"/>
      <c r="CPS79" s="967"/>
      <c r="CPT79" s="967"/>
      <c r="CPU79" s="967"/>
      <c r="CPV79" s="967"/>
      <c r="CPW79" s="967"/>
      <c r="CPX79" s="967"/>
      <c r="CPY79" s="967"/>
      <c r="CPZ79" s="967"/>
      <c r="CQA79" s="967"/>
      <c r="CQB79" s="967"/>
      <c r="CQC79" s="967"/>
      <c r="CQD79" s="967"/>
      <c r="CQE79" s="967"/>
      <c r="CQF79" s="967"/>
      <c r="CQG79" s="967"/>
      <c r="CQH79" s="967"/>
      <c r="CQI79" s="967"/>
      <c r="CQJ79" s="967"/>
      <c r="CQK79" s="967"/>
      <c r="CQL79" s="967"/>
      <c r="CQM79" s="967"/>
      <c r="CQN79" s="967"/>
      <c r="CQO79" s="967"/>
      <c r="CQP79" s="967"/>
      <c r="CQQ79" s="967"/>
      <c r="CQR79" s="967"/>
      <c r="CQS79" s="967"/>
      <c r="CQT79" s="967"/>
      <c r="CQU79" s="967"/>
      <c r="CQV79" s="967"/>
      <c r="CQW79" s="967"/>
      <c r="CQX79" s="967"/>
      <c r="CQY79" s="967"/>
      <c r="CQZ79" s="967"/>
      <c r="CRA79" s="967"/>
      <c r="CRB79" s="967"/>
      <c r="CRC79" s="967"/>
      <c r="CRD79" s="967"/>
      <c r="CRE79" s="967"/>
      <c r="CRF79" s="967"/>
      <c r="CRG79" s="967"/>
      <c r="CRH79" s="967"/>
      <c r="CRI79" s="967"/>
      <c r="CRJ79" s="967"/>
      <c r="CRK79" s="967"/>
      <c r="CRL79" s="967"/>
      <c r="CRM79" s="967"/>
      <c r="CRN79" s="967"/>
      <c r="CRO79" s="967"/>
      <c r="CRP79" s="967"/>
      <c r="CRQ79" s="967"/>
      <c r="CRR79" s="967"/>
      <c r="CRS79" s="967"/>
      <c r="CRT79" s="967"/>
      <c r="CRU79" s="967"/>
      <c r="CRV79" s="967"/>
      <c r="CRW79" s="967"/>
      <c r="CRX79" s="967"/>
      <c r="CRY79" s="967"/>
      <c r="CRZ79" s="967"/>
      <c r="CSA79" s="967"/>
      <c r="CSB79" s="967"/>
      <c r="CSC79" s="967"/>
      <c r="CSD79" s="967"/>
      <c r="CSE79" s="967"/>
      <c r="CSF79" s="967"/>
      <c r="CSG79" s="967"/>
      <c r="CSH79" s="967"/>
      <c r="CSI79" s="967"/>
      <c r="CSJ79" s="967"/>
      <c r="CSK79" s="967"/>
      <c r="CSL79" s="967"/>
      <c r="CSM79" s="967"/>
      <c r="CSN79" s="967"/>
      <c r="CSO79" s="967"/>
      <c r="CSP79" s="967"/>
      <c r="CSQ79" s="967"/>
      <c r="CSR79" s="967"/>
      <c r="CSS79" s="967"/>
      <c r="CST79" s="967"/>
      <c r="CSU79" s="967"/>
      <c r="CSV79" s="967"/>
      <c r="CSW79" s="967"/>
      <c r="CSX79" s="967"/>
      <c r="CSY79" s="967"/>
      <c r="CSZ79" s="967"/>
      <c r="CTA79" s="967"/>
      <c r="CTB79" s="967"/>
      <c r="CTC79" s="967"/>
      <c r="CTD79" s="967"/>
      <c r="CTE79" s="967"/>
      <c r="CTF79" s="967"/>
      <c r="CTG79" s="967"/>
      <c r="CTH79" s="967"/>
      <c r="CTI79" s="967"/>
      <c r="CTJ79" s="967"/>
      <c r="CTK79" s="967"/>
      <c r="CTL79" s="967"/>
      <c r="CTM79" s="967"/>
      <c r="CTN79" s="967"/>
      <c r="CTO79" s="967"/>
      <c r="CTP79" s="967"/>
      <c r="CTQ79" s="967"/>
      <c r="CTR79" s="967"/>
      <c r="CTS79" s="967"/>
      <c r="CTT79" s="967"/>
      <c r="CTU79" s="967"/>
      <c r="CTV79" s="967"/>
      <c r="CTW79" s="967"/>
      <c r="CTX79" s="967"/>
      <c r="CTY79" s="967"/>
      <c r="CTZ79" s="967"/>
      <c r="CUA79" s="967"/>
      <c r="CUB79" s="967"/>
      <c r="CUC79" s="967"/>
      <c r="CUD79" s="967"/>
      <c r="CUE79" s="967"/>
      <c r="CUF79" s="967"/>
      <c r="CUG79" s="967"/>
      <c r="CUH79" s="967"/>
      <c r="CUI79" s="967"/>
      <c r="CUJ79" s="967"/>
      <c r="CUK79" s="967"/>
      <c r="CUL79" s="967"/>
      <c r="CUM79" s="967"/>
      <c r="CUN79" s="967"/>
      <c r="CUO79" s="967"/>
      <c r="CUP79" s="967"/>
      <c r="CUQ79" s="967"/>
      <c r="CUR79" s="967"/>
      <c r="CUS79" s="967"/>
      <c r="CUT79" s="967"/>
      <c r="CUU79" s="967"/>
      <c r="CUV79" s="967"/>
      <c r="CUW79" s="967"/>
      <c r="CUX79" s="967"/>
      <c r="CUY79" s="967"/>
      <c r="CUZ79" s="967"/>
      <c r="CVA79" s="967"/>
      <c r="CVB79" s="967"/>
      <c r="CVC79" s="967"/>
      <c r="CVD79" s="967"/>
      <c r="CVE79" s="967"/>
      <c r="CVF79" s="967"/>
      <c r="CVG79" s="967"/>
      <c r="CVH79" s="967"/>
      <c r="CVI79" s="967"/>
      <c r="CVJ79" s="967"/>
      <c r="CVK79" s="967"/>
      <c r="CVL79" s="967"/>
      <c r="CVM79" s="967"/>
      <c r="CVN79" s="967"/>
      <c r="CVO79" s="967"/>
      <c r="CVP79" s="967"/>
      <c r="CVQ79" s="967"/>
      <c r="CVR79" s="967"/>
      <c r="CVS79" s="967"/>
      <c r="CVT79" s="967"/>
      <c r="CVU79" s="967"/>
      <c r="CVV79" s="967"/>
      <c r="CVW79" s="967"/>
      <c r="CVX79" s="967"/>
      <c r="CVY79" s="967"/>
      <c r="CVZ79" s="967"/>
      <c r="CWA79" s="967"/>
      <c r="CWB79" s="967"/>
      <c r="CWC79" s="967"/>
      <c r="CWD79" s="967"/>
      <c r="CWE79" s="967"/>
      <c r="CWF79" s="967"/>
      <c r="CWG79" s="967"/>
      <c r="CWH79" s="967"/>
      <c r="CWI79" s="967"/>
      <c r="CWJ79" s="967"/>
      <c r="CWK79" s="967"/>
      <c r="CWL79" s="967"/>
      <c r="CWM79" s="967"/>
      <c r="CWN79" s="967"/>
      <c r="CWO79" s="967"/>
      <c r="CWP79" s="967"/>
      <c r="CWQ79" s="967"/>
      <c r="CWR79" s="967"/>
      <c r="CWS79" s="967"/>
      <c r="CWT79" s="967"/>
      <c r="CWU79" s="967"/>
      <c r="CWV79" s="967"/>
      <c r="CWW79" s="967"/>
      <c r="CWX79" s="967"/>
      <c r="CWY79" s="967"/>
      <c r="CWZ79" s="967"/>
      <c r="CXA79" s="967"/>
      <c r="CXB79" s="967"/>
      <c r="CXC79" s="967"/>
      <c r="CXD79" s="967"/>
      <c r="CXE79" s="967"/>
      <c r="CXF79" s="967"/>
      <c r="CXG79" s="967"/>
      <c r="CXH79" s="967"/>
      <c r="CXI79" s="967"/>
      <c r="CXJ79" s="967"/>
      <c r="CXK79" s="967"/>
      <c r="CXL79" s="967"/>
      <c r="CXM79" s="967"/>
      <c r="CXN79" s="967"/>
      <c r="CXO79" s="967"/>
      <c r="CXP79" s="967"/>
      <c r="CXQ79" s="967"/>
      <c r="CXR79" s="967"/>
      <c r="CXS79" s="967"/>
      <c r="CXT79" s="967"/>
      <c r="CXU79" s="967"/>
      <c r="CXV79" s="967"/>
      <c r="CXW79" s="967"/>
      <c r="CXX79" s="967"/>
      <c r="CXY79" s="967"/>
      <c r="CXZ79" s="967"/>
      <c r="CYA79" s="967"/>
      <c r="CYB79" s="967"/>
      <c r="CYC79" s="967"/>
      <c r="CYD79" s="967"/>
      <c r="CYE79" s="967"/>
      <c r="CYF79" s="967"/>
      <c r="CYG79" s="967"/>
      <c r="CYH79" s="967"/>
      <c r="CYI79" s="967"/>
      <c r="CYJ79" s="967"/>
      <c r="CYK79" s="967"/>
      <c r="CYL79" s="967"/>
      <c r="CYM79" s="967"/>
      <c r="CYN79" s="967"/>
      <c r="CYO79" s="967"/>
      <c r="CYP79" s="967"/>
      <c r="CYQ79" s="967"/>
      <c r="CYR79" s="967"/>
      <c r="CYS79" s="967"/>
      <c r="CYT79" s="967"/>
      <c r="CYU79" s="967"/>
      <c r="CYV79" s="967"/>
      <c r="CYW79" s="967"/>
      <c r="CYX79" s="967"/>
      <c r="CYY79" s="967"/>
      <c r="CYZ79" s="967"/>
      <c r="CZA79" s="967"/>
      <c r="CZB79" s="967"/>
      <c r="CZC79" s="967"/>
      <c r="CZD79" s="967"/>
      <c r="CZE79" s="967"/>
      <c r="CZF79" s="967"/>
      <c r="CZG79" s="967"/>
      <c r="CZH79" s="967"/>
      <c r="CZI79" s="967"/>
      <c r="CZJ79" s="967"/>
      <c r="CZK79" s="967"/>
      <c r="CZL79" s="967"/>
      <c r="CZM79" s="967"/>
      <c r="CZN79" s="967"/>
      <c r="CZO79" s="967"/>
      <c r="CZP79" s="967"/>
      <c r="CZQ79" s="967"/>
      <c r="CZR79" s="967"/>
      <c r="CZS79" s="967"/>
      <c r="CZT79" s="967"/>
      <c r="CZU79" s="967"/>
      <c r="CZV79" s="967"/>
      <c r="CZW79" s="967"/>
      <c r="CZX79" s="967"/>
      <c r="CZY79" s="967"/>
      <c r="CZZ79" s="967"/>
      <c r="DAA79" s="967"/>
      <c r="DAB79" s="967"/>
      <c r="DAC79" s="967"/>
      <c r="DAD79" s="967"/>
      <c r="DAE79" s="967"/>
      <c r="DAF79" s="967"/>
      <c r="DAG79" s="967"/>
      <c r="DAH79" s="967"/>
      <c r="DAI79" s="967"/>
      <c r="DAJ79" s="967"/>
      <c r="DAK79" s="967"/>
      <c r="DAL79" s="967"/>
      <c r="DAM79" s="967"/>
      <c r="DAN79" s="967"/>
      <c r="DAO79" s="967"/>
      <c r="DAP79" s="967"/>
      <c r="DAQ79" s="967"/>
      <c r="DAR79" s="967"/>
      <c r="DAS79" s="967"/>
      <c r="DAT79" s="967"/>
      <c r="DAU79" s="967"/>
      <c r="DAV79" s="967"/>
      <c r="DAW79" s="967"/>
      <c r="DAX79" s="967"/>
      <c r="DAY79" s="967"/>
      <c r="DAZ79" s="967"/>
      <c r="DBA79" s="967"/>
      <c r="DBB79" s="967"/>
      <c r="DBC79" s="967"/>
      <c r="DBD79" s="967"/>
      <c r="DBE79" s="967"/>
      <c r="DBF79" s="967"/>
      <c r="DBG79" s="967"/>
      <c r="DBH79" s="967"/>
      <c r="DBI79" s="967"/>
      <c r="DBJ79" s="967"/>
      <c r="DBK79" s="967"/>
      <c r="DBL79" s="967"/>
      <c r="DBM79" s="967"/>
      <c r="DBN79" s="967"/>
      <c r="DBO79" s="967"/>
      <c r="DBP79" s="967"/>
      <c r="DBQ79" s="967"/>
      <c r="DBR79" s="967"/>
      <c r="DBS79" s="967"/>
      <c r="DBT79" s="967"/>
      <c r="DBU79" s="967"/>
      <c r="DBV79" s="967"/>
      <c r="DBW79" s="967"/>
      <c r="DBX79" s="967"/>
      <c r="DBY79" s="967"/>
      <c r="DBZ79" s="967"/>
      <c r="DCA79" s="967"/>
      <c r="DCB79" s="967"/>
      <c r="DCC79" s="967"/>
      <c r="DCD79" s="967"/>
      <c r="DCE79" s="967"/>
      <c r="DCF79" s="967"/>
      <c r="DCG79" s="967"/>
      <c r="DCH79" s="967"/>
      <c r="DCI79" s="967"/>
      <c r="DCJ79" s="967"/>
      <c r="DCK79" s="967"/>
      <c r="DCL79" s="967"/>
      <c r="DCM79" s="967"/>
      <c r="DCN79" s="967"/>
      <c r="DCO79" s="967"/>
      <c r="DCP79" s="967"/>
      <c r="DCQ79" s="967"/>
      <c r="DCR79" s="967"/>
      <c r="DCS79" s="967"/>
      <c r="DCT79" s="967"/>
      <c r="DCU79" s="967"/>
      <c r="DCV79" s="967"/>
      <c r="DCW79" s="967"/>
      <c r="DCX79" s="967"/>
      <c r="DCY79" s="967"/>
      <c r="DCZ79" s="967"/>
      <c r="DDA79" s="967"/>
      <c r="DDB79" s="967"/>
      <c r="DDC79" s="967"/>
      <c r="DDD79" s="967"/>
      <c r="DDE79" s="967"/>
      <c r="DDF79" s="967"/>
      <c r="DDG79" s="967"/>
      <c r="DDH79" s="967"/>
      <c r="DDI79" s="967"/>
      <c r="DDJ79" s="967"/>
      <c r="DDK79" s="967"/>
      <c r="DDL79" s="967"/>
      <c r="DDM79" s="967"/>
      <c r="DDN79" s="967"/>
      <c r="DDO79" s="967"/>
      <c r="DDP79" s="967"/>
      <c r="DDQ79" s="967"/>
      <c r="DDR79" s="967"/>
      <c r="DDS79" s="967"/>
      <c r="DDT79" s="967"/>
      <c r="DDU79" s="967"/>
      <c r="DDV79" s="967"/>
      <c r="DDW79" s="967"/>
      <c r="DDX79" s="967"/>
      <c r="DDY79" s="967"/>
      <c r="DDZ79" s="967"/>
      <c r="DEA79" s="967"/>
      <c r="DEB79" s="967"/>
      <c r="DEC79" s="967"/>
      <c r="DED79" s="967"/>
      <c r="DEE79" s="967"/>
      <c r="DEF79" s="967"/>
      <c r="DEG79" s="967"/>
      <c r="DEH79" s="967"/>
      <c r="DEI79" s="967"/>
      <c r="DEJ79" s="967"/>
      <c r="DEK79" s="967"/>
      <c r="DEL79" s="967"/>
      <c r="DEM79" s="967"/>
      <c r="DEN79" s="967"/>
      <c r="DEO79" s="967"/>
      <c r="DEP79" s="967"/>
      <c r="DEQ79" s="967"/>
      <c r="DER79" s="967"/>
      <c r="DES79" s="967"/>
      <c r="DET79" s="967"/>
      <c r="DEU79" s="967"/>
      <c r="DEV79" s="967"/>
      <c r="DEW79" s="967"/>
      <c r="DEX79" s="967"/>
      <c r="DEY79" s="967"/>
      <c r="DEZ79" s="967"/>
      <c r="DFA79" s="967"/>
      <c r="DFB79" s="967"/>
      <c r="DFC79" s="967"/>
      <c r="DFD79" s="967"/>
      <c r="DFE79" s="967"/>
      <c r="DFF79" s="967"/>
      <c r="DFG79" s="967"/>
      <c r="DFH79" s="967"/>
      <c r="DFI79" s="967"/>
      <c r="DFJ79" s="967"/>
      <c r="DFK79" s="967"/>
      <c r="DFL79" s="967"/>
      <c r="DFM79" s="967"/>
      <c r="DFN79" s="967"/>
      <c r="DFO79" s="967"/>
      <c r="DFP79" s="967"/>
      <c r="DFQ79" s="967"/>
      <c r="DFR79" s="967"/>
      <c r="DFS79" s="967"/>
      <c r="DFT79" s="967"/>
      <c r="DFU79" s="967"/>
      <c r="DFV79" s="967"/>
      <c r="DFW79" s="967"/>
      <c r="DFX79" s="967"/>
      <c r="DFY79" s="967"/>
      <c r="DFZ79" s="967"/>
      <c r="DGA79" s="967"/>
      <c r="DGB79" s="967"/>
      <c r="DGC79" s="967"/>
      <c r="DGD79" s="967"/>
      <c r="DGE79" s="967"/>
      <c r="DGF79" s="967"/>
      <c r="DGG79" s="967"/>
      <c r="DGH79" s="967"/>
      <c r="DGI79" s="967"/>
      <c r="DGJ79" s="967"/>
      <c r="DGK79" s="967"/>
      <c r="DGL79" s="967"/>
      <c r="DGM79" s="967"/>
      <c r="DGN79" s="967"/>
      <c r="DGO79" s="967"/>
      <c r="DGP79" s="967"/>
      <c r="DGQ79" s="967"/>
      <c r="DGR79" s="967"/>
      <c r="DGS79" s="967"/>
      <c r="DGT79" s="967"/>
      <c r="DGU79" s="967"/>
      <c r="DGV79" s="967"/>
      <c r="DGW79" s="967"/>
      <c r="DGX79" s="967"/>
      <c r="DGY79" s="967"/>
      <c r="DGZ79" s="967"/>
      <c r="DHA79" s="967"/>
      <c r="DHB79" s="967"/>
      <c r="DHC79" s="967"/>
      <c r="DHD79" s="967"/>
      <c r="DHE79" s="967"/>
      <c r="DHF79" s="967"/>
      <c r="DHG79" s="967"/>
      <c r="DHH79" s="967"/>
      <c r="DHI79" s="967"/>
      <c r="DHJ79" s="967"/>
      <c r="DHK79" s="967"/>
      <c r="DHL79" s="967"/>
      <c r="DHM79" s="967"/>
      <c r="DHN79" s="967"/>
      <c r="DHO79" s="967"/>
      <c r="DHP79" s="967"/>
      <c r="DHQ79" s="967"/>
      <c r="DHR79" s="967"/>
      <c r="DHS79" s="967"/>
      <c r="DHT79" s="967"/>
      <c r="DHU79" s="967"/>
      <c r="DHV79" s="967"/>
      <c r="DHW79" s="967"/>
      <c r="DHX79" s="967"/>
      <c r="DHY79" s="967"/>
      <c r="DHZ79" s="967"/>
      <c r="DIA79" s="967"/>
      <c r="DIB79" s="967"/>
      <c r="DIC79" s="967"/>
      <c r="DID79" s="967"/>
      <c r="DIE79" s="967"/>
      <c r="DIF79" s="967"/>
      <c r="DIG79" s="967"/>
      <c r="DIH79" s="967"/>
      <c r="DII79" s="967"/>
      <c r="DIJ79" s="967"/>
      <c r="DIK79" s="967"/>
      <c r="DIL79" s="967"/>
      <c r="DIM79" s="967"/>
      <c r="DIN79" s="967"/>
      <c r="DIO79" s="967"/>
      <c r="DIP79" s="967"/>
      <c r="DIQ79" s="967"/>
      <c r="DIR79" s="967"/>
      <c r="DIS79" s="967"/>
      <c r="DIT79" s="967"/>
      <c r="DIU79" s="967"/>
      <c r="DIV79" s="967"/>
      <c r="DIW79" s="967"/>
      <c r="DIX79" s="967"/>
      <c r="DIY79" s="967"/>
      <c r="DIZ79" s="967"/>
      <c r="DJA79" s="967"/>
      <c r="DJB79" s="967"/>
      <c r="DJC79" s="967"/>
      <c r="DJD79" s="967"/>
      <c r="DJE79" s="967"/>
      <c r="DJF79" s="967"/>
      <c r="DJG79" s="967"/>
      <c r="DJH79" s="967"/>
      <c r="DJI79" s="967"/>
      <c r="DJJ79" s="967"/>
      <c r="DJK79" s="967"/>
      <c r="DJL79" s="967"/>
      <c r="DJM79" s="967"/>
      <c r="DJN79" s="967"/>
      <c r="DJO79" s="967"/>
      <c r="DJP79" s="967"/>
      <c r="DJQ79" s="967"/>
      <c r="DJR79" s="967"/>
      <c r="DJS79" s="967"/>
      <c r="DJT79" s="967"/>
      <c r="DJU79" s="967"/>
      <c r="DJV79" s="967"/>
      <c r="DJW79" s="967"/>
      <c r="DJX79" s="967"/>
      <c r="DJY79" s="967"/>
      <c r="DJZ79" s="967"/>
      <c r="DKA79" s="967"/>
      <c r="DKB79" s="967"/>
      <c r="DKC79" s="967"/>
      <c r="DKD79" s="967"/>
      <c r="DKE79" s="967"/>
      <c r="DKF79" s="967"/>
      <c r="DKG79" s="967"/>
      <c r="DKH79" s="967"/>
      <c r="DKI79" s="967"/>
      <c r="DKJ79" s="967"/>
      <c r="DKK79" s="967"/>
      <c r="DKL79" s="967"/>
      <c r="DKM79" s="967"/>
      <c r="DKN79" s="967"/>
      <c r="DKO79" s="967"/>
      <c r="DKP79" s="967"/>
      <c r="DKQ79" s="967"/>
      <c r="DKR79" s="967"/>
      <c r="DKS79" s="967"/>
      <c r="DKT79" s="967"/>
      <c r="DKU79" s="967"/>
      <c r="DKV79" s="967"/>
      <c r="DKW79" s="967"/>
      <c r="DKX79" s="967"/>
      <c r="DKY79" s="967"/>
      <c r="DKZ79" s="967"/>
      <c r="DLA79" s="967"/>
      <c r="DLB79" s="967"/>
      <c r="DLC79" s="967"/>
      <c r="DLD79" s="967"/>
      <c r="DLE79" s="967"/>
      <c r="DLF79" s="967"/>
      <c r="DLG79" s="967"/>
      <c r="DLH79" s="967"/>
      <c r="DLI79" s="967"/>
      <c r="DLJ79" s="967"/>
      <c r="DLK79" s="967"/>
      <c r="DLL79" s="967"/>
      <c r="DLM79" s="967"/>
      <c r="DLN79" s="967"/>
      <c r="DLO79" s="967"/>
      <c r="DLP79" s="967"/>
      <c r="DLQ79" s="967"/>
      <c r="DLR79" s="967"/>
      <c r="DLS79" s="967"/>
      <c r="DLT79" s="967"/>
      <c r="DLU79" s="967"/>
      <c r="DLV79" s="967"/>
      <c r="DLW79" s="967"/>
      <c r="DLX79" s="967"/>
      <c r="DLY79" s="967"/>
      <c r="DLZ79" s="967"/>
      <c r="DMA79" s="967"/>
      <c r="DMB79" s="967"/>
      <c r="DMC79" s="967"/>
      <c r="DMD79" s="967"/>
      <c r="DME79" s="967"/>
      <c r="DMF79" s="967"/>
      <c r="DMG79" s="967"/>
      <c r="DMH79" s="967"/>
      <c r="DMI79" s="967"/>
      <c r="DMJ79" s="967"/>
      <c r="DMK79" s="967"/>
      <c r="DML79" s="967"/>
      <c r="DMM79" s="967"/>
      <c r="DMN79" s="967"/>
      <c r="DMO79" s="967"/>
      <c r="DMP79" s="967"/>
      <c r="DMQ79" s="967"/>
      <c r="DMR79" s="967"/>
      <c r="DMS79" s="967"/>
      <c r="DMT79" s="967"/>
      <c r="DMU79" s="967"/>
      <c r="DMV79" s="967"/>
      <c r="DMW79" s="967"/>
      <c r="DMX79" s="967"/>
      <c r="DMY79" s="967"/>
      <c r="DMZ79" s="967"/>
      <c r="DNA79" s="967"/>
      <c r="DNB79" s="967"/>
      <c r="DNC79" s="967"/>
      <c r="DND79" s="967"/>
      <c r="DNE79" s="967"/>
      <c r="DNF79" s="967"/>
      <c r="DNG79" s="967"/>
      <c r="DNH79" s="967"/>
      <c r="DNI79" s="967"/>
      <c r="DNJ79" s="967"/>
      <c r="DNK79" s="967"/>
      <c r="DNL79" s="967"/>
      <c r="DNM79" s="967"/>
      <c r="DNN79" s="967"/>
      <c r="DNO79" s="967"/>
      <c r="DNP79" s="967"/>
      <c r="DNQ79" s="967"/>
      <c r="DNR79" s="967"/>
      <c r="DNS79" s="967"/>
      <c r="DNT79" s="967"/>
      <c r="DNU79" s="967"/>
      <c r="DNV79" s="967"/>
      <c r="DNW79" s="967"/>
      <c r="DNX79" s="967"/>
      <c r="DNY79" s="967"/>
      <c r="DNZ79" s="967"/>
      <c r="DOA79" s="967"/>
      <c r="DOB79" s="967"/>
      <c r="DOC79" s="967"/>
      <c r="DOD79" s="967"/>
      <c r="DOE79" s="967"/>
      <c r="DOF79" s="967"/>
      <c r="DOG79" s="967"/>
      <c r="DOH79" s="967"/>
      <c r="DOI79" s="967"/>
      <c r="DOJ79" s="967"/>
      <c r="DOK79" s="967"/>
      <c r="DOL79" s="967"/>
      <c r="DOM79" s="967"/>
      <c r="DON79" s="967"/>
      <c r="DOO79" s="967"/>
      <c r="DOP79" s="967"/>
      <c r="DOQ79" s="967"/>
      <c r="DOR79" s="967"/>
      <c r="DOS79" s="967"/>
      <c r="DOT79" s="967"/>
      <c r="DOU79" s="967"/>
      <c r="DOV79" s="967"/>
      <c r="DOW79" s="967"/>
      <c r="DOX79" s="967"/>
      <c r="DOY79" s="967"/>
      <c r="DOZ79" s="967"/>
      <c r="DPA79" s="967"/>
      <c r="DPB79" s="967"/>
      <c r="DPC79" s="967"/>
      <c r="DPD79" s="967"/>
      <c r="DPE79" s="967"/>
      <c r="DPF79" s="967"/>
      <c r="DPG79" s="967"/>
      <c r="DPH79" s="967"/>
      <c r="DPI79" s="967"/>
      <c r="DPJ79" s="967"/>
      <c r="DPK79" s="967"/>
      <c r="DPL79" s="967"/>
      <c r="DPM79" s="967"/>
      <c r="DPN79" s="967"/>
      <c r="DPO79" s="967"/>
      <c r="DPP79" s="967"/>
      <c r="DPQ79" s="967"/>
      <c r="DPR79" s="967"/>
      <c r="DPS79" s="967"/>
      <c r="DPT79" s="967"/>
      <c r="DPU79" s="967"/>
      <c r="DPV79" s="967"/>
      <c r="DPW79" s="967"/>
      <c r="DPX79" s="967"/>
      <c r="DPY79" s="967"/>
      <c r="DPZ79" s="967"/>
      <c r="DQA79" s="967"/>
      <c r="DQB79" s="967"/>
      <c r="DQC79" s="967"/>
      <c r="DQD79" s="967"/>
      <c r="DQE79" s="967"/>
      <c r="DQF79" s="967"/>
      <c r="DQG79" s="967"/>
      <c r="DQH79" s="967"/>
      <c r="DQI79" s="967"/>
      <c r="DQJ79" s="967"/>
      <c r="DQK79" s="967"/>
      <c r="DQL79" s="967"/>
      <c r="DQM79" s="967"/>
      <c r="DQN79" s="967"/>
      <c r="DQO79" s="967"/>
      <c r="DQP79" s="967"/>
      <c r="DQQ79" s="967"/>
      <c r="DQR79" s="967"/>
      <c r="DQS79" s="967"/>
      <c r="DQT79" s="967"/>
      <c r="DQU79" s="967"/>
      <c r="DQV79" s="967"/>
      <c r="DQW79" s="967"/>
      <c r="DQX79" s="967"/>
      <c r="DQY79" s="967"/>
      <c r="DQZ79" s="967"/>
      <c r="DRA79" s="967"/>
      <c r="DRB79" s="967"/>
      <c r="DRC79" s="967"/>
      <c r="DRD79" s="967"/>
      <c r="DRE79" s="967"/>
      <c r="DRF79" s="967"/>
      <c r="DRG79" s="967"/>
      <c r="DRH79" s="967"/>
      <c r="DRI79" s="967"/>
      <c r="DRJ79" s="967"/>
      <c r="DRK79" s="967"/>
      <c r="DRL79" s="967"/>
      <c r="DRM79" s="967"/>
      <c r="DRN79" s="967"/>
      <c r="DRO79" s="967"/>
      <c r="DRP79" s="967"/>
      <c r="DRQ79" s="967"/>
      <c r="DRR79" s="967"/>
      <c r="DRS79" s="967"/>
      <c r="DRT79" s="967"/>
      <c r="DRU79" s="967"/>
      <c r="DRV79" s="967"/>
      <c r="DRW79" s="967"/>
      <c r="DRX79" s="967"/>
      <c r="DRY79" s="967"/>
      <c r="DRZ79" s="967"/>
      <c r="DSA79" s="967"/>
      <c r="DSB79" s="967"/>
      <c r="DSC79" s="967"/>
      <c r="DSD79" s="967"/>
      <c r="DSE79" s="967"/>
      <c r="DSF79" s="967"/>
      <c r="DSG79" s="967"/>
      <c r="DSH79" s="967"/>
      <c r="DSI79" s="967"/>
      <c r="DSJ79" s="967"/>
      <c r="DSK79" s="967"/>
      <c r="DSL79" s="967"/>
      <c r="DSM79" s="967"/>
      <c r="DSN79" s="967"/>
      <c r="DSO79" s="967"/>
      <c r="DSP79" s="967"/>
      <c r="DSQ79" s="967"/>
      <c r="DSR79" s="967"/>
      <c r="DSS79" s="967"/>
      <c r="DST79" s="967"/>
      <c r="DSU79" s="967"/>
      <c r="DSV79" s="967"/>
      <c r="DSW79" s="967"/>
      <c r="DSX79" s="967"/>
      <c r="DSY79" s="967"/>
      <c r="DSZ79" s="967"/>
      <c r="DTA79" s="967"/>
      <c r="DTB79" s="967"/>
      <c r="DTC79" s="967"/>
      <c r="DTD79" s="967"/>
      <c r="DTE79" s="967"/>
      <c r="DTF79" s="967"/>
      <c r="DTG79" s="967"/>
      <c r="DTH79" s="967"/>
      <c r="DTI79" s="967"/>
      <c r="DTJ79" s="967"/>
      <c r="DTK79" s="967"/>
      <c r="DTL79" s="967"/>
      <c r="DTM79" s="967"/>
      <c r="DTN79" s="967"/>
      <c r="DTO79" s="967"/>
      <c r="DTP79" s="967"/>
      <c r="DTQ79" s="967"/>
      <c r="DTR79" s="967"/>
      <c r="DTS79" s="967"/>
      <c r="DTT79" s="967"/>
      <c r="DTU79" s="967"/>
      <c r="DTV79" s="967"/>
      <c r="DTW79" s="967"/>
      <c r="DTX79" s="967"/>
      <c r="DTY79" s="967"/>
      <c r="DTZ79" s="967"/>
      <c r="DUA79" s="967"/>
      <c r="DUB79" s="967"/>
      <c r="DUC79" s="967"/>
      <c r="DUD79" s="967"/>
      <c r="DUE79" s="967"/>
      <c r="DUF79" s="967"/>
      <c r="DUG79" s="967"/>
      <c r="DUH79" s="967"/>
      <c r="DUI79" s="967"/>
      <c r="DUJ79" s="967"/>
      <c r="DUK79" s="967"/>
      <c r="DUL79" s="967"/>
      <c r="DUM79" s="967"/>
      <c r="DUN79" s="967"/>
      <c r="DUO79" s="967"/>
      <c r="DUP79" s="967"/>
      <c r="DUQ79" s="967"/>
      <c r="DUR79" s="967"/>
      <c r="DUS79" s="967"/>
      <c r="DUT79" s="967"/>
      <c r="DUU79" s="967"/>
      <c r="DUV79" s="967"/>
      <c r="DUW79" s="967"/>
      <c r="DUX79" s="967"/>
      <c r="DUY79" s="967"/>
      <c r="DUZ79" s="967"/>
      <c r="DVA79" s="967"/>
      <c r="DVB79" s="967"/>
      <c r="DVC79" s="967"/>
      <c r="DVD79" s="967"/>
      <c r="DVE79" s="967"/>
      <c r="DVF79" s="967"/>
      <c r="DVG79" s="967"/>
      <c r="DVH79" s="967"/>
      <c r="DVI79" s="967"/>
      <c r="DVJ79" s="967"/>
      <c r="DVK79" s="967"/>
      <c r="DVL79" s="967"/>
      <c r="DVM79" s="967"/>
      <c r="DVN79" s="967"/>
      <c r="DVO79" s="967"/>
      <c r="DVP79" s="967"/>
      <c r="DVQ79" s="967"/>
      <c r="DVR79" s="967"/>
      <c r="DVS79" s="967"/>
      <c r="DVT79" s="967"/>
      <c r="DVU79" s="967"/>
      <c r="DVV79" s="967"/>
      <c r="DVW79" s="967"/>
      <c r="DVX79" s="967"/>
      <c r="DVY79" s="967"/>
      <c r="DVZ79" s="967"/>
      <c r="DWA79" s="967"/>
      <c r="DWB79" s="967"/>
      <c r="DWC79" s="967"/>
      <c r="DWD79" s="967"/>
      <c r="DWE79" s="967"/>
      <c r="DWF79" s="967"/>
      <c r="DWG79" s="967"/>
      <c r="DWH79" s="967"/>
      <c r="DWI79" s="967"/>
      <c r="DWJ79" s="967"/>
      <c r="DWK79" s="967"/>
      <c r="DWL79" s="967"/>
      <c r="DWM79" s="967"/>
      <c r="DWN79" s="967"/>
      <c r="DWO79" s="967"/>
      <c r="DWP79" s="967"/>
      <c r="DWQ79" s="967"/>
      <c r="DWR79" s="967"/>
      <c r="DWS79" s="967"/>
      <c r="DWT79" s="967"/>
      <c r="DWU79" s="967"/>
      <c r="DWV79" s="967"/>
      <c r="DWW79" s="967"/>
      <c r="DWX79" s="967"/>
      <c r="DWY79" s="967"/>
      <c r="DWZ79" s="967"/>
      <c r="DXA79" s="967"/>
      <c r="DXB79" s="967"/>
      <c r="DXC79" s="967"/>
      <c r="DXD79" s="967"/>
      <c r="DXE79" s="967"/>
      <c r="DXF79" s="967"/>
      <c r="DXG79" s="967"/>
      <c r="DXH79" s="967"/>
      <c r="DXI79" s="967"/>
      <c r="DXJ79" s="967"/>
      <c r="DXK79" s="967"/>
      <c r="DXL79" s="967"/>
      <c r="DXM79" s="967"/>
      <c r="DXN79" s="967"/>
      <c r="DXO79" s="967"/>
      <c r="DXP79" s="967"/>
      <c r="DXQ79" s="967"/>
      <c r="DXR79" s="967"/>
      <c r="DXS79" s="967"/>
      <c r="DXT79" s="967"/>
      <c r="DXU79" s="967"/>
      <c r="DXV79" s="967"/>
      <c r="DXW79" s="967"/>
      <c r="DXX79" s="967"/>
      <c r="DXY79" s="967"/>
      <c r="DXZ79" s="967"/>
      <c r="DYA79" s="967"/>
      <c r="DYB79" s="967"/>
      <c r="DYC79" s="967"/>
      <c r="DYD79" s="967"/>
      <c r="DYE79" s="967"/>
      <c r="DYF79" s="967"/>
      <c r="DYG79" s="967"/>
      <c r="DYH79" s="967"/>
      <c r="DYI79" s="967"/>
      <c r="DYJ79" s="967"/>
      <c r="DYK79" s="967"/>
      <c r="DYL79" s="967"/>
      <c r="DYM79" s="967"/>
      <c r="DYN79" s="967"/>
      <c r="DYO79" s="967"/>
      <c r="DYP79" s="967"/>
      <c r="DYQ79" s="967"/>
      <c r="DYR79" s="967"/>
      <c r="DYS79" s="967"/>
      <c r="DYT79" s="967"/>
      <c r="DYU79" s="967"/>
      <c r="DYV79" s="967"/>
      <c r="DYW79" s="967"/>
      <c r="DYX79" s="967"/>
      <c r="DYY79" s="967"/>
      <c r="DYZ79" s="967"/>
      <c r="DZA79" s="967"/>
      <c r="DZB79" s="967"/>
      <c r="DZC79" s="967"/>
      <c r="DZD79" s="967"/>
      <c r="DZE79" s="967"/>
      <c r="DZF79" s="967"/>
      <c r="DZG79" s="967"/>
      <c r="DZH79" s="967"/>
      <c r="DZI79" s="967"/>
      <c r="DZJ79" s="967"/>
      <c r="DZK79" s="967"/>
      <c r="DZL79" s="967"/>
      <c r="DZM79" s="967"/>
      <c r="DZN79" s="967"/>
      <c r="DZO79" s="967"/>
      <c r="DZP79" s="967"/>
      <c r="DZQ79" s="967"/>
      <c r="DZR79" s="967"/>
      <c r="DZS79" s="967"/>
      <c r="DZT79" s="967"/>
      <c r="DZU79" s="967"/>
      <c r="DZV79" s="967"/>
      <c r="DZW79" s="967"/>
      <c r="DZX79" s="967"/>
      <c r="DZY79" s="967"/>
      <c r="DZZ79" s="967"/>
      <c r="EAA79" s="967"/>
      <c r="EAB79" s="967"/>
      <c r="EAC79" s="967"/>
      <c r="EAD79" s="967"/>
      <c r="EAE79" s="967"/>
      <c r="EAF79" s="967"/>
      <c r="EAG79" s="967"/>
      <c r="EAH79" s="967"/>
      <c r="EAI79" s="967"/>
      <c r="EAJ79" s="967"/>
      <c r="EAK79" s="967"/>
      <c r="EAL79" s="967"/>
      <c r="EAM79" s="967"/>
      <c r="EAN79" s="967"/>
      <c r="EAO79" s="967"/>
      <c r="EAP79" s="967"/>
      <c r="EAQ79" s="967"/>
      <c r="EAR79" s="967"/>
      <c r="EAS79" s="967"/>
      <c r="EAT79" s="967"/>
      <c r="EAU79" s="967"/>
      <c r="EAV79" s="967"/>
      <c r="EAW79" s="967"/>
      <c r="EAX79" s="967"/>
      <c r="EAY79" s="967"/>
      <c r="EAZ79" s="967"/>
      <c r="EBA79" s="967"/>
      <c r="EBB79" s="967"/>
      <c r="EBC79" s="967"/>
      <c r="EBD79" s="967"/>
      <c r="EBE79" s="967"/>
      <c r="EBF79" s="967"/>
      <c r="EBG79" s="967"/>
      <c r="EBH79" s="967"/>
      <c r="EBI79" s="967"/>
      <c r="EBJ79" s="967"/>
      <c r="EBK79" s="967"/>
      <c r="EBL79" s="967"/>
      <c r="EBM79" s="967"/>
      <c r="EBN79" s="967"/>
      <c r="EBO79" s="967"/>
      <c r="EBP79" s="967"/>
      <c r="EBQ79" s="967"/>
      <c r="EBR79" s="967"/>
      <c r="EBS79" s="967"/>
      <c r="EBT79" s="967"/>
      <c r="EBU79" s="967"/>
      <c r="EBV79" s="967"/>
      <c r="EBW79" s="967"/>
      <c r="EBX79" s="967"/>
      <c r="EBY79" s="967"/>
      <c r="EBZ79" s="967"/>
      <c r="ECA79" s="967"/>
      <c r="ECB79" s="967"/>
      <c r="ECC79" s="967"/>
      <c r="ECD79" s="967"/>
      <c r="ECE79" s="967"/>
      <c r="ECF79" s="967"/>
      <c r="ECG79" s="967"/>
      <c r="ECH79" s="967"/>
      <c r="ECI79" s="967"/>
      <c r="ECJ79" s="967"/>
      <c r="ECK79" s="967"/>
      <c r="ECL79" s="967"/>
      <c r="ECM79" s="967"/>
      <c r="ECN79" s="967"/>
      <c r="ECO79" s="967"/>
      <c r="ECP79" s="967"/>
      <c r="ECQ79" s="967"/>
      <c r="ECR79" s="967"/>
      <c r="ECS79" s="967"/>
      <c r="ECT79" s="967"/>
      <c r="ECU79" s="967"/>
      <c r="ECV79" s="967"/>
      <c r="ECW79" s="967"/>
      <c r="ECX79" s="967"/>
      <c r="ECY79" s="967"/>
      <c r="ECZ79" s="967"/>
      <c r="EDA79" s="967"/>
      <c r="EDB79" s="967"/>
      <c r="EDC79" s="967"/>
      <c r="EDD79" s="967"/>
      <c r="EDE79" s="967"/>
      <c r="EDF79" s="967"/>
      <c r="EDG79" s="967"/>
      <c r="EDH79" s="967"/>
      <c r="EDI79" s="967"/>
      <c r="EDJ79" s="967"/>
      <c r="EDK79" s="967"/>
      <c r="EDL79" s="967"/>
      <c r="EDM79" s="967"/>
      <c r="EDN79" s="967"/>
      <c r="EDO79" s="967"/>
      <c r="EDP79" s="967"/>
      <c r="EDQ79" s="967"/>
      <c r="EDR79" s="967"/>
      <c r="EDS79" s="967"/>
      <c r="EDT79" s="967"/>
      <c r="EDU79" s="967"/>
      <c r="EDV79" s="967"/>
      <c r="EDW79" s="967"/>
      <c r="EDX79" s="967"/>
      <c r="EDY79" s="967"/>
      <c r="EDZ79" s="967"/>
      <c r="EEA79" s="967"/>
      <c r="EEB79" s="967"/>
      <c r="EEC79" s="967"/>
      <c r="EED79" s="967"/>
      <c r="EEE79" s="967"/>
      <c r="EEF79" s="967"/>
      <c r="EEG79" s="967"/>
      <c r="EEH79" s="967"/>
      <c r="EEI79" s="967"/>
      <c r="EEJ79" s="967"/>
      <c r="EEK79" s="967"/>
      <c r="EEL79" s="967"/>
      <c r="EEM79" s="967"/>
      <c r="EEN79" s="967"/>
      <c r="EEO79" s="967"/>
      <c r="EEP79" s="967"/>
      <c r="EEQ79" s="967"/>
      <c r="EER79" s="967"/>
      <c r="EES79" s="967"/>
      <c r="EET79" s="967"/>
      <c r="EEU79" s="967"/>
      <c r="EEV79" s="967"/>
      <c r="EEW79" s="967"/>
      <c r="EEX79" s="967"/>
      <c r="EEY79" s="967"/>
      <c r="EEZ79" s="967"/>
      <c r="EFA79" s="967"/>
      <c r="EFB79" s="967"/>
      <c r="EFC79" s="967"/>
      <c r="EFD79" s="967"/>
      <c r="EFE79" s="967"/>
      <c r="EFF79" s="967"/>
      <c r="EFG79" s="967"/>
      <c r="EFH79" s="967"/>
      <c r="EFI79" s="967"/>
      <c r="EFJ79" s="967"/>
      <c r="EFK79" s="967"/>
      <c r="EFL79" s="967"/>
      <c r="EFM79" s="967"/>
      <c r="EFN79" s="967"/>
      <c r="EFO79" s="967"/>
      <c r="EFP79" s="967"/>
      <c r="EFQ79" s="967"/>
      <c r="EFR79" s="967"/>
      <c r="EFS79" s="967"/>
      <c r="EFT79" s="967"/>
      <c r="EFU79" s="967"/>
      <c r="EFV79" s="967"/>
      <c r="EFW79" s="967"/>
      <c r="EFX79" s="967"/>
      <c r="EFY79" s="967"/>
      <c r="EFZ79" s="967"/>
      <c r="EGA79" s="967"/>
      <c r="EGB79" s="967"/>
      <c r="EGC79" s="967"/>
      <c r="EGD79" s="967"/>
      <c r="EGE79" s="967"/>
      <c r="EGF79" s="967"/>
      <c r="EGG79" s="967"/>
      <c r="EGH79" s="967"/>
      <c r="EGI79" s="967"/>
      <c r="EGJ79" s="967"/>
      <c r="EGK79" s="967"/>
      <c r="EGL79" s="967"/>
      <c r="EGM79" s="967"/>
      <c r="EGN79" s="967"/>
      <c r="EGO79" s="967"/>
      <c r="EGP79" s="967"/>
      <c r="EGQ79" s="967"/>
      <c r="EGR79" s="967"/>
      <c r="EGS79" s="967"/>
      <c r="EGT79" s="967"/>
      <c r="EGU79" s="967"/>
      <c r="EGV79" s="967"/>
      <c r="EGW79" s="967"/>
      <c r="EGX79" s="967"/>
      <c r="EGY79" s="967"/>
      <c r="EGZ79" s="967"/>
      <c r="EHA79" s="967"/>
      <c r="EHB79" s="967"/>
      <c r="EHC79" s="967"/>
      <c r="EHD79" s="967"/>
      <c r="EHE79" s="967"/>
      <c r="EHF79" s="967"/>
      <c r="EHG79" s="967"/>
      <c r="EHH79" s="967"/>
      <c r="EHI79" s="967"/>
      <c r="EHJ79" s="967"/>
      <c r="EHK79" s="967"/>
      <c r="EHL79" s="967"/>
      <c r="EHM79" s="967"/>
      <c r="EHN79" s="967"/>
      <c r="EHO79" s="967"/>
      <c r="EHP79" s="967"/>
      <c r="EHQ79" s="967"/>
      <c r="EHR79" s="967"/>
      <c r="EHS79" s="967"/>
      <c r="EHT79" s="967"/>
      <c r="EHU79" s="967"/>
      <c r="EHV79" s="967"/>
      <c r="EHW79" s="967"/>
      <c r="EHX79" s="967"/>
      <c r="EHY79" s="967"/>
      <c r="EHZ79" s="967"/>
      <c r="EIA79" s="967"/>
      <c r="EIB79" s="967"/>
      <c r="EIC79" s="967"/>
      <c r="EID79" s="967"/>
      <c r="EIE79" s="967"/>
      <c r="EIF79" s="967"/>
      <c r="EIG79" s="967"/>
      <c r="EIH79" s="967"/>
      <c r="EII79" s="967"/>
      <c r="EIJ79" s="967"/>
      <c r="EIK79" s="967"/>
      <c r="EIL79" s="967"/>
      <c r="EIM79" s="967"/>
      <c r="EIN79" s="967"/>
      <c r="EIO79" s="967"/>
      <c r="EIP79" s="967"/>
      <c r="EIQ79" s="967"/>
      <c r="EIR79" s="967"/>
      <c r="EIS79" s="967"/>
      <c r="EIT79" s="967"/>
      <c r="EIU79" s="967"/>
      <c r="EIV79" s="967"/>
      <c r="EIW79" s="967"/>
      <c r="EIX79" s="967"/>
      <c r="EIY79" s="967"/>
      <c r="EIZ79" s="967"/>
      <c r="EJA79" s="967"/>
      <c r="EJB79" s="967"/>
      <c r="EJC79" s="967"/>
      <c r="EJD79" s="967"/>
      <c r="EJE79" s="967"/>
      <c r="EJF79" s="967"/>
      <c r="EJG79" s="967"/>
      <c r="EJH79" s="967"/>
      <c r="EJI79" s="967"/>
      <c r="EJJ79" s="967"/>
      <c r="EJK79" s="967"/>
      <c r="EJL79" s="967"/>
      <c r="EJM79" s="967"/>
      <c r="EJN79" s="967"/>
      <c r="EJO79" s="967"/>
      <c r="EJP79" s="967"/>
      <c r="EJQ79" s="967"/>
      <c r="EJR79" s="967"/>
      <c r="EJS79" s="967"/>
      <c r="EJT79" s="967"/>
      <c r="EJU79" s="967"/>
      <c r="EJV79" s="967"/>
      <c r="EJW79" s="967"/>
      <c r="EJX79" s="967"/>
      <c r="EJY79" s="967"/>
      <c r="EJZ79" s="967"/>
      <c r="EKA79" s="967"/>
      <c r="EKB79" s="967"/>
      <c r="EKC79" s="967"/>
      <c r="EKD79" s="967"/>
      <c r="EKE79" s="967"/>
      <c r="EKF79" s="967"/>
      <c r="EKG79" s="967"/>
      <c r="EKH79" s="967"/>
      <c r="EKI79" s="967"/>
      <c r="EKJ79" s="967"/>
      <c r="EKK79" s="967"/>
      <c r="EKL79" s="967"/>
      <c r="EKM79" s="967"/>
      <c r="EKN79" s="967"/>
      <c r="EKO79" s="967"/>
      <c r="EKP79" s="967"/>
      <c r="EKQ79" s="967"/>
      <c r="EKR79" s="967"/>
      <c r="EKS79" s="967"/>
      <c r="EKT79" s="967"/>
      <c r="EKU79" s="967"/>
      <c r="EKV79" s="967"/>
      <c r="EKW79" s="967"/>
      <c r="EKX79" s="967"/>
      <c r="EKY79" s="967"/>
      <c r="EKZ79" s="967"/>
      <c r="ELA79" s="967"/>
      <c r="ELB79" s="967"/>
      <c r="ELC79" s="967"/>
      <c r="ELD79" s="967"/>
      <c r="ELE79" s="967"/>
      <c r="ELF79" s="967"/>
      <c r="ELG79" s="967"/>
      <c r="ELH79" s="967"/>
      <c r="ELI79" s="967"/>
      <c r="ELJ79" s="967"/>
      <c r="ELK79" s="967"/>
      <c r="ELL79" s="967"/>
      <c r="ELM79" s="967"/>
      <c r="ELN79" s="967"/>
      <c r="ELO79" s="967"/>
      <c r="ELP79" s="967"/>
      <c r="ELQ79" s="967"/>
      <c r="ELR79" s="967"/>
      <c r="ELS79" s="967"/>
      <c r="ELT79" s="967"/>
      <c r="ELU79" s="967"/>
      <c r="ELV79" s="967"/>
      <c r="ELW79" s="967"/>
      <c r="ELX79" s="967"/>
      <c r="ELY79" s="967"/>
      <c r="ELZ79" s="967"/>
      <c r="EMA79" s="967"/>
      <c r="EMB79" s="967"/>
      <c r="EMC79" s="967"/>
      <c r="EMD79" s="967"/>
      <c r="EME79" s="967"/>
      <c r="EMF79" s="967"/>
      <c r="EMG79" s="967"/>
      <c r="EMH79" s="967"/>
      <c r="EMI79" s="967"/>
      <c r="EMJ79" s="967"/>
      <c r="EMK79" s="967"/>
      <c r="EML79" s="967"/>
      <c r="EMM79" s="967"/>
      <c r="EMN79" s="967"/>
      <c r="EMO79" s="967"/>
      <c r="EMP79" s="967"/>
      <c r="EMQ79" s="967"/>
      <c r="EMR79" s="967"/>
      <c r="EMS79" s="967"/>
      <c r="EMT79" s="967"/>
      <c r="EMU79" s="967"/>
      <c r="EMV79" s="967"/>
      <c r="EMW79" s="967"/>
      <c r="EMX79" s="967"/>
      <c r="EMY79" s="967"/>
      <c r="EMZ79" s="967"/>
      <c r="ENA79" s="967"/>
      <c r="ENB79" s="967"/>
      <c r="ENC79" s="967"/>
      <c r="END79" s="967"/>
      <c r="ENE79" s="967"/>
      <c r="ENF79" s="967"/>
      <c r="ENG79" s="967"/>
      <c r="ENH79" s="967"/>
      <c r="ENI79" s="967"/>
      <c r="ENJ79" s="967"/>
      <c r="ENK79" s="967"/>
      <c r="ENL79" s="967"/>
      <c r="ENM79" s="967"/>
      <c r="ENN79" s="967"/>
      <c r="ENO79" s="967"/>
      <c r="ENP79" s="967"/>
      <c r="ENQ79" s="967"/>
      <c r="ENR79" s="967"/>
      <c r="ENS79" s="967"/>
      <c r="ENT79" s="967"/>
      <c r="ENU79" s="967"/>
      <c r="ENV79" s="967"/>
      <c r="ENW79" s="967"/>
      <c r="ENX79" s="967"/>
      <c r="ENY79" s="967"/>
      <c r="ENZ79" s="967"/>
      <c r="EOA79" s="967"/>
      <c r="EOB79" s="967"/>
      <c r="EOC79" s="967"/>
      <c r="EOD79" s="967"/>
      <c r="EOE79" s="967"/>
      <c r="EOF79" s="967"/>
      <c r="EOG79" s="967"/>
      <c r="EOH79" s="967"/>
      <c r="EOI79" s="967"/>
      <c r="EOJ79" s="967"/>
      <c r="EOK79" s="967"/>
      <c r="EOL79" s="967"/>
      <c r="EOM79" s="967"/>
      <c r="EON79" s="967"/>
      <c r="EOO79" s="967"/>
      <c r="EOP79" s="967"/>
      <c r="EOQ79" s="967"/>
      <c r="EOR79" s="967"/>
      <c r="EOS79" s="967"/>
      <c r="EOT79" s="967"/>
      <c r="EOU79" s="967"/>
      <c r="EOV79" s="967"/>
      <c r="EOW79" s="967"/>
      <c r="EOX79" s="967"/>
      <c r="EOY79" s="967"/>
      <c r="EOZ79" s="967"/>
      <c r="EPA79" s="967"/>
      <c r="EPB79" s="967"/>
      <c r="EPC79" s="967"/>
      <c r="EPD79" s="967"/>
      <c r="EPE79" s="967"/>
      <c r="EPF79" s="967"/>
      <c r="EPG79" s="967"/>
      <c r="EPH79" s="967"/>
      <c r="EPI79" s="967"/>
      <c r="EPJ79" s="967"/>
      <c r="EPK79" s="967"/>
      <c r="EPL79" s="967"/>
      <c r="EPM79" s="967"/>
      <c r="EPN79" s="967"/>
      <c r="EPO79" s="967"/>
      <c r="EPP79" s="967"/>
      <c r="EPQ79" s="967"/>
      <c r="EPR79" s="967"/>
      <c r="EPS79" s="967"/>
      <c r="EPT79" s="967"/>
      <c r="EPU79" s="967"/>
      <c r="EPV79" s="967"/>
      <c r="EPW79" s="967"/>
      <c r="EPX79" s="967"/>
      <c r="EPY79" s="967"/>
      <c r="EPZ79" s="967"/>
      <c r="EQA79" s="967"/>
      <c r="EQB79" s="967"/>
      <c r="EQC79" s="967"/>
      <c r="EQD79" s="967"/>
      <c r="EQE79" s="967"/>
      <c r="EQF79" s="967"/>
      <c r="EQG79" s="967"/>
      <c r="EQH79" s="967"/>
      <c r="EQI79" s="967"/>
      <c r="EQJ79" s="967"/>
      <c r="EQK79" s="967"/>
      <c r="EQL79" s="967"/>
      <c r="EQM79" s="967"/>
      <c r="EQN79" s="967"/>
      <c r="EQO79" s="967"/>
      <c r="EQP79" s="967"/>
      <c r="EQQ79" s="967"/>
      <c r="EQR79" s="967"/>
      <c r="EQS79" s="967"/>
      <c r="EQT79" s="967"/>
      <c r="EQU79" s="967"/>
      <c r="EQV79" s="967"/>
      <c r="EQW79" s="967"/>
      <c r="EQX79" s="967"/>
      <c r="EQY79" s="967"/>
      <c r="EQZ79" s="967"/>
      <c r="ERA79" s="967"/>
      <c r="ERB79" s="967"/>
      <c r="ERC79" s="967"/>
      <c r="ERD79" s="967"/>
      <c r="ERE79" s="967"/>
      <c r="ERF79" s="967"/>
      <c r="ERG79" s="967"/>
      <c r="ERH79" s="967"/>
      <c r="ERI79" s="967"/>
      <c r="ERJ79" s="967"/>
      <c r="ERK79" s="967"/>
      <c r="ERL79" s="967"/>
      <c r="ERM79" s="967"/>
      <c r="ERN79" s="967"/>
      <c r="ERO79" s="967"/>
      <c r="ERP79" s="967"/>
      <c r="ERQ79" s="967"/>
      <c r="ERR79" s="967"/>
      <c r="ERS79" s="967"/>
      <c r="ERT79" s="967"/>
      <c r="ERU79" s="967"/>
      <c r="ERV79" s="967"/>
      <c r="ERW79" s="967"/>
      <c r="ERX79" s="967"/>
      <c r="ERY79" s="967"/>
      <c r="ERZ79" s="967"/>
      <c r="ESA79" s="967"/>
      <c r="ESB79" s="967"/>
      <c r="ESC79" s="967"/>
      <c r="ESD79" s="967"/>
      <c r="ESE79" s="967"/>
      <c r="ESF79" s="967"/>
      <c r="ESG79" s="967"/>
      <c r="ESH79" s="967"/>
      <c r="ESI79" s="967"/>
      <c r="ESJ79" s="967"/>
      <c r="ESK79" s="967"/>
      <c r="ESL79" s="967"/>
      <c r="ESM79" s="967"/>
      <c r="ESN79" s="967"/>
      <c r="ESO79" s="967"/>
      <c r="ESP79" s="967"/>
      <c r="ESQ79" s="967"/>
      <c r="ESR79" s="967"/>
      <c r="ESS79" s="967"/>
      <c r="EST79" s="967"/>
      <c r="ESU79" s="967"/>
      <c r="ESV79" s="967"/>
      <c r="ESW79" s="967"/>
      <c r="ESX79" s="967"/>
      <c r="ESY79" s="967"/>
      <c r="ESZ79" s="967"/>
      <c r="ETA79" s="967"/>
      <c r="ETB79" s="967"/>
      <c r="ETC79" s="967"/>
      <c r="ETD79" s="967"/>
      <c r="ETE79" s="967"/>
      <c r="ETF79" s="967"/>
      <c r="ETG79" s="967"/>
      <c r="ETH79" s="967"/>
      <c r="ETI79" s="967"/>
      <c r="ETJ79" s="967"/>
      <c r="ETK79" s="967"/>
      <c r="ETL79" s="967"/>
      <c r="ETM79" s="967"/>
      <c r="ETN79" s="967"/>
      <c r="ETO79" s="967"/>
      <c r="ETP79" s="967"/>
      <c r="ETQ79" s="967"/>
      <c r="ETR79" s="967"/>
      <c r="ETS79" s="967"/>
      <c r="ETT79" s="967"/>
      <c r="ETU79" s="967"/>
      <c r="ETV79" s="967"/>
      <c r="ETW79" s="967"/>
      <c r="ETX79" s="967"/>
      <c r="ETY79" s="967"/>
      <c r="ETZ79" s="967"/>
      <c r="EUA79" s="967"/>
      <c r="EUB79" s="967"/>
      <c r="EUC79" s="967"/>
      <c r="EUD79" s="967"/>
      <c r="EUE79" s="967"/>
      <c r="EUF79" s="967"/>
      <c r="EUG79" s="967"/>
      <c r="EUH79" s="967"/>
      <c r="EUI79" s="967"/>
      <c r="EUJ79" s="967"/>
      <c r="EUK79" s="967"/>
      <c r="EUL79" s="967"/>
      <c r="EUM79" s="967"/>
      <c r="EUN79" s="967"/>
      <c r="EUO79" s="967"/>
      <c r="EUP79" s="967"/>
      <c r="EUQ79" s="967"/>
      <c r="EUR79" s="967"/>
      <c r="EUS79" s="967"/>
      <c r="EUT79" s="967"/>
      <c r="EUU79" s="967"/>
      <c r="EUV79" s="967"/>
      <c r="EUW79" s="967"/>
      <c r="EUX79" s="967"/>
      <c r="EUY79" s="967"/>
      <c r="EUZ79" s="967"/>
      <c r="EVA79" s="967"/>
      <c r="EVB79" s="967"/>
      <c r="EVC79" s="967"/>
      <c r="EVD79" s="967"/>
      <c r="EVE79" s="967"/>
      <c r="EVF79" s="967"/>
      <c r="EVG79" s="967"/>
      <c r="EVH79" s="967"/>
      <c r="EVI79" s="967"/>
      <c r="EVJ79" s="967"/>
      <c r="EVK79" s="967"/>
      <c r="EVL79" s="967"/>
      <c r="EVM79" s="967"/>
      <c r="EVN79" s="967"/>
      <c r="EVO79" s="967"/>
      <c r="EVP79" s="967"/>
      <c r="EVQ79" s="967"/>
      <c r="EVR79" s="967"/>
      <c r="EVS79" s="967"/>
      <c r="EVT79" s="967"/>
      <c r="EVU79" s="967"/>
      <c r="EVV79" s="967"/>
      <c r="EVW79" s="967"/>
      <c r="EVX79" s="967"/>
      <c r="EVY79" s="967"/>
      <c r="EVZ79" s="967"/>
      <c r="EWA79" s="967"/>
      <c r="EWB79" s="967"/>
      <c r="EWC79" s="967"/>
      <c r="EWD79" s="967"/>
      <c r="EWE79" s="967"/>
      <c r="EWF79" s="967"/>
      <c r="EWG79" s="967"/>
      <c r="EWH79" s="967"/>
      <c r="EWI79" s="967"/>
      <c r="EWJ79" s="967"/>
      <c r="EWK79" s="967"/>
      <c r="EWL79" s="967"/>
      <c r="EWM79" s="967"/>
      <c r="EWN79" s="967"/>
      <c r="EWO79" s="967"/>
      <c r="EWP79" s="967"/>
      <c r="EWQ79" s="967"/>
      <c r="EWR79" s="967"/>
      <c r="EWS79" s="967"/>
      <c r="EWT79" s="967"/>
      <c r="EWU79" s="967"/>
      <c r="EWV79" s="967"/>
      <c r="EWW79" s="967"/>
      <c r="EWX79" s="967"/>
      <c r="EWY79" s="967"/>
      <c r="EWZ79" s="967"/>
      <c r="EXA79" s="967"/>
      <c r="EXB79" s="967"/>
      <c r="EXC79" s="967"/>
      <c r="EXD79" s="967"/>
      <c r="EXE79" s="967"/>
      <c r="EXF79" s="967"/>
      <c r="EXG79" s="967"/>
      <c r="EXH79" s="967"/>
      <c r="EXI79" s="967"/>
      <c r="EXJ79" s="967"/>
      <c r="EXK79" s="967"/>
      <c r="EXL79" s="967"/>
      <c r="EXM79" s="967"/>
      <c r="EXN79" s="967"/>
      <c r="EXO79" s="967"/>
      <c r="EXP79" s="967"/>
      <c r="EXQ79" s="967"/>
      <c r="EXR79" s="967"/>
      <c r="EXS79" s="967"/>
      <c r="EXT79" s="967"/>
      <c r="EXU79" s="967"/>
      <c r="EXV79" s="967"/>
      <c r="EXW79" s="967"/>
      <c r="EXX79" s="967"/>
      <c r="EXY79" s="967"/>
      <c r="EXZ79" s="967"/>
      <c r="EYA79" s="967"/>
      <c r="EYB79" s="967"/>
      <c r="EYC79" s="967"/>
      <c r="EYD79" s="967"/>
      <c r="EYE79" s="967"/>
      <c r="EYF79" s="967"/>
      <c r="EYG79" s="967"/>
      <c r="EYH79" s="967"/>
      <c r="EYI79" s="967"/>
      <c r="EYJ79" s="967"/>
      <c r="EYK79" s="967"/>
      <c r="EYL79" s="967"/>
      <c r="EYM79" s="967"/>
      <c r="EYN79" s="967"/>
      <c r="EYO79" s="967"/>
      <c r="EYP79" s="967"/>
      <c r="EYQ79" s="967"/>
      <c r="EYR79" s="967"/>
      <c r="EYS79" s="967"/>
      <c r="EYT79" s="967"/>
      <c r="EYU79" s="967"/>
      <c r="EYV79" s="967"/>
      <c r="EYW79" s="967"/>
      <c r="EYX79" s="967"/>
      <c r="EYY79" s="967"/>
      <c r="EYZ79" s="967"/>
      <c r="EZA79" s="967"/>
      <c r="EZB79" s="967"/>
      <c r="EZC79" s="967"/>
      <c r="EZD79" s="967"/>
      <c r="EZE79" s="967"/>
      <c r="EZF79" s="967"/>
      <c r="EZG79" s="967"/>
      <c r="EZH79" s="967"/>
      <c r="EZI79" s="967"/>
      <c r="EZJ79" s="967"/>
      <c r="EZK79" s="967"/>
      <c r="EZL79" s="967"/>
      <c r="EZM79" s="967"/>
      <c r="EZN79" s="967"/>
      <c r="EZO79" s="967"/>
      <c r="EZP79" s="967"/>
      <c r="EZQ79" s="967"/>
      <c r="EZR79" s="967"/>
      <c r="EZS79" s="967"/>
      <c r="EZT79" s="967"/>
      <c r="EZU79" s="967"/>
      <c r="EZV79" s="967"/>
      <c r="EZW79" s="967"/>
      <c r="EZX79" s="967"/>
      <c r="EZY79" s="967"/>
      <c r="EZZ79" s="967"/>
      <c r="FAA79" s="967"/>
      <c r="FAB79" s="967"/>
      <c r="FAC79" s="967"/>
      <c r="FAD79" s="967"/>
      <c r="FAE79" s="967"/>
      <c r="FAF79" s="967"/>
      <c r="FAG79" s="967"/>
      <c r="FAH79" s="967"/>
      <c r="FAI79" s="967"/>
      <c r="FAJ79" s="967"/>
      <c r="FAK79" s="967"/>
      <c r="FAL79" s="967"/>
      <c r="FAM79" s="967"/>
      <c r="FAN79" s="967"/>
      <c r="FAO79" s="967"/>
      <c r="FAP79" s="967"/>
      <c r="FAQ79" s="967"/>
      <c r="FAR79" s="967"/>
      <c r="FAS79" s="967"/>
      <c r="FAT79" s="967"/>
      <c r="FAU79" s="967"/>
      <c r="FAV79" s="967"/>
      <c r="FAW79" s="967"/>
      <c r="FAX79" s="967"/>
      <c r="FAY79" s="967"/>
      <c r="FAZ79" s="967"/>
      <c r="FBA79" s="967"/>
      <c r="FBB79" s="967"/>
      <c r="FBC79" s="967"/>
      <c r="FBD79" s="967"/>
      <c r="FBE79" s="967"/>
      <c r="FBF79" s="967"/>
      <c r="FBG79" s="967"/>
      <c r="FBH79" s="967"/>
      <c r="FBI79" s="967"/>
      <c r="FBJ79" s="967"/>
      <c r="FBK79" s="967"/>
      <c r="FBL79" s="967"/>
      <c r="FBM79" s="967"/>
      <c r="FBN79" s="967"/>
      <c r="FBO79" s="967"/>
      <c r="FBP79" s="967"/>
      <c r="FBQ79" s="967"/>
      <c r="FBR79" s="967"/>
      <c r="FBS79" s="967"/>
      <c r="FBT79" s="967"/>
      <c r="FBU79" s="967"/>
      <c r="FBV79" s="967"/>
      <c r="FBW79" s="967"/>
      <c r="FBX79" s="967"/>
      <c r="FBY79" s="967"/>
      <c r="FBZ79" s="967"/>
      <c r="FCA79" s="967"/>
      <c r="FCB79" s="967"/>
      <c r="FCC79" s="967"/>
      <c r="FCD79" s="967"/>
      <c r="FCE79" s="967"/>
      <c r="FCF79" s="967"/>
      <c r="FCG79" s="967"/>
      <c r="FCH79" s="967"/>
      <c r="FCI79" s="967"/>
      <c r="FCJ79" s="967"/>
      <c r="FCK79" s="967"/>
      <c r="FCL79" s="967"/>
      <c r="FCM79" s="967"/>
      <c r="FCN79" s="967"/>
      <c r="FCO79" s="967"/>
      <c r="FCP79" s="967"/>
      <c r="FCQ79" s="967"/>
      <c r="FCR79" s="967"/>
      <c r="FCS79" s="967"/>
      <c r="FCT79" s="967"/>
      <c r="FCU79" s="967"/>
      <c r="FCV79" s="967"/>
      <c r="FCW79" s="967"/>
      <c r="FCX79" s="967"/>
      <c r="FCY79" s="967"/>
      <c r="FCZ79" s="967"/>
      <c r="FDA79" s="967"/>
      <c r="FDB79" s="967"/>
      <c r="FDC79" s="967"/>
      <c r="FDD79" s="967"/>
      <c r="FDE79" s="967"/>
      <c r="FDF79" s="967"/>
      <c r="FDG79" s="967"/>
      <c r="FDH79" s="967"/>
      <c r="FDI79" s="967"/>
      <c r="FDJ79" s="967"/>
      <c r="FDK79" s="967"/>
      <c r="FDL79" s="967"/>
      <c r="FDM79" s="967"/>
      <c r="FDN79" s="967"/>
      <c r="FDO79" s="967"/>
      <c r="FDP79" s="967"/>
      <c r="FDQ79" s="967"/>
      <c r="FDR79" s="967"/>
      <c r="FDS79" s="967"/>
      <c r="FDT79" s="967"/>
      <c r="FDU79" s="967"/>
      <c r="FDV79" s="967"/>
      <c r="FDW79" s="967"/>
      <c r="FDX79" s="967"/>
      <c r="FDY79" s="967"/>
      <c r="FDZ79" s="967"/>
      <c r="FEA79" s="967"/>
      <c r="FEB79" s="967"/>
      <c r="FEC79" s="967"/>
      <c r="FED79" s="967"/>
      <c r="FEE79" s="967"/>
      <c r="FEF79" s="967"/>
      <c r="FEG79" s="967"/>
      <c r="FEH79" s="967"/>
      <c r="FEI79" s="967"/>
      <c r="FEJ79" s="967"/>
      <c r="FEK79" s="967"/>
      <c r="FEL79" s="967"/>
      <c r="FEM79" s="967"/>
      <c r="FEN79" s="967"/>
      <c r="FEO79" s="967"/>
      <c r="FEP79" s="967"/>
      <c r="FEQ79" s="967"/>
      <c r="FER79" s="967"/>
      <c r="FES79" s="967"/>
      <c r="FET79" s="967"/>
      <c r="FEU79" s="967"/>
      <c r="FEV79" s="967"/>
      <c r="FEW79" s="967"/>
      <c r="FEX79" s="967"/>
      <c r="FEY79" s="967"/>
      <c r="FEZ79" s="967"/>
      <c r="FFA79" s="967"/>
      <c r="FFB79" s="967"/>
      <c r="FFC79" s="967"/>
      <c r="FFD79" s="967"/>
      <c r="FFE79" s="967"/>
      <c r="FFF79" s="967"/>
      <c r="FFG79" s="967"/>
      <c r="FFH79" s="967"/>
      <c r="FFI79" s="967"/>
      <c r="FFJ79" s="967"/>
      <c r="FFK79" s="967"/>
      <c r="FFL79" s="967"/>
      <c r="FFM79" s="967"/>
      <c r="FFN79" s="967"/>
      <c r="FFO79" s="967"/>
      <c r="FFP79" s="967"/>
      <c r="FFQ79" s="967"/>
      <c r="FFR79" s="967"/>
      <c r="FFS79" s="967"/>
      <c r="FFT79" s="967"/>
      <c r="FFU79" s="967"/>
      <c r="FFV79" s="967"/>
      <c r="FFW79" s="967"/>
      <c r="FFX79" s="967"/>
      <c r="FFY79" s="967"/>
      <c r="FFZ79" s="967"/>
      <c r="FGA79" s="967"/>
      <c r="FGB79" s="967"/>
      <c r="FGC79" s="967"/>
      <c r="FGD79" s="967"/>
      <c r="FGE79" s="967"/>
      <c r="FGF79" s="967"/>
      <c r="FGG79" s="967"/>
      <c r="FGH79" s="967"/>
      <c r="FGI79" s="967"/>
      <c r="FGJ79" s="967"/>
      <c r="FGK79" s="967"/>
      <c r="FGL79" s="967"/>
      <c r="FGM79" s="967"/>
      <c r="FGN79" s="967"/>
      <c r="FGO79" s="967"/>
      <c r="FGP79" s="967"/>
      <c r="FGQ79" s="967"/>
      <c r="FGR79" s="967"/>
      <c r="FGS79" s="967"/>
      <c r="FGT79" s="967"/>
      <c r="FGU79" s="967"/>
      <c r="FGV79" s="967"/>
      <c r="FGW79" s="967"/>
      <c r="FGX79" s="967"/>
      <c r="FGY79" s="967"/>
      <c r="FGZ79" s="967"/>
      <c r="FHA79" s="967"/>
      <c r="FHB79" s="967"/>
      <c r="FHC79" s="967"/>
      <c r="FHD79" s="967"/>
      <c r="FHE79" s="967"/>
      <c r="FHF79" s="967"/>
      <c r="FHG79" s="967"/>
      <c r="FHH79" s="967"/>
      <c r="FHI79" s="967"/>
      <c r="FHJ79" s="967"/>
      <c r="FHK79" s="967"/>
      <c r="FHL79" s="967"/>
      <c r="FHM79" s="967"/>
      <c r="FHN79" s="967"/>
      <c r="FHO79" s="967"/>
      <c r="FHP79" s="967"/>
      <c r="FHQ79" s="967"/>
      <c r="FHR79" s="967"/>
      <c r="FHS79" s="967"/>
      <c r="FHT79" s="967"/>
      <c r="FHU79" s="967"/>
      <c r="FHV79" s="967"/>
      <c r="FHW79" s="967"/>
      <c r="FHX79" s="967"/>
      <c r="FHY79" s="967"/>
      <c r="FHZ79" s="967"/>
      <c r="FIA79" s="967"/>
      <c r="FIB79" s="967"/>
      <c r="FIC79" s="967"/>
      <c r="FID79" s="967"/>
      <c r="FIE79" s="967"/>
      <c r="FIF79" s="967"/>
      <c r="FIG79" s="967"/>
      <c r="FIH79" s="967"/>
      <c r="FII79" s="967"/>
      <c r="FIJ79" s="967"/>
      <c r="FIK79" s="967"/>
      <c r="FIL79" s="967"/>
      <c r="FIM79" s="967"/>
      <c r="FIN79" s="967"/>
      <c r="FIO79" s="967"/>
      <c r="FIP79" s="967"/>
      <c r="FIQ79" s="967"/>
      <c r="FIR79" s="967"/>
      <c r="FIS79" s="967"/>
      <c r="FIT79" s="967"/>
      <c r="FIU79" s="967"/>
      <c r="FIV79" s="967"/>
      <c r="FIW79" s="967"/>
      <c r="FIX79" s="967"/>
      <c r="FIY79" s="967"/>
      <c r="FIZ79" s="967"/>
      <c r="FJA79" s="967"/>
      <c r="FJB79" s="967"/>
      <c r="FJC79" s="967"/>
      <c r="FJD79" s="967"/>
      <c r="FJE79" s="967"/>
      <c r="FJF79" s="967"/>
      <c r="FJG79" s="967"/>
      <c r="FJH79" s="967"/>
      <c r="FJI79" s="967"/>
      <c r="FJJ79" s="967"/>
      <c r="FJK79" s="967"/>
      <c r="FJL79" s="967"/>
      <c r="FJM79" s="967"/>
      <c r="FJN79" s="967"/>
      <c r="FJO79" s="967"/>
      <c r="FJP79" s="967"/>
      <c r="FJQ79" s="967"/>
      <c r="FJR79" s="967"/>
      <c r="FJS79" s="967"/>
      <c r="FJT79" s="967"/>
      <c r="FJU79" s="967"/>
      <c r="FJV79" s="967"/>
      <c r="FJW79" s="967"/>
      <c r="FJX79" s="967"/>
      <c r="FJY79" s="967"/>
      <c r="FJZ79" s="967"/>
      <c r="FKA79" s="967"/>
      <c r="FKB79" s="967"/>
      <c r="FKC79" s="967"/>
      <c r="FKD79" s="967"/>
      <c r="FKE79" s="967"/>
      <c r="FKF79" s="967"/>
      <c r="FKG79" s="967"/>
      <c r="FKH79" s="967"/>
      <c r="FKI79" s="967"/>
      <c r="FKJ79" s="967"/>
      <c r="FKK79" s="967"/>
      <c r="FKL79" s="967"/>
      <c r="FKM79" s="967"/>
      <c r="FKN79" s="967"/>
      <c r="FKO79" s="967"/>
      <c r="FKP79" s="967"/>
      <c r="FKQ79" s="967"/>
      <c r="FKR79" s="967"/>
      <c r="FKS79" s="967"/>
      <c r="FKT79" s="967"/>
      <c r="FKU79" s="967"/>
      <c r="FKV79" s="967"/>
      <c r="FKW79" s="967"/>
      <c r="FKX79" s="967"/>
      <c r="FKY79" s="967"/>
      <c r="FKZ79" s="967"/>
      <c r="FLA79" s="967"/>
      <c r="FLB79" s="967"/>
      <c r="FLC79" s="967"/>
      <c r="FLD79" s="967"/>
      <c r="FLE79" s="967"/>
      <c r="FLF79" s="967"/>
      <c r="FLG79" s="967"/>
      <c r="FLH79" s="967"/>
      <c r="FLI79" s="967"/>
      <c r="FLJ79" s="967"/>
      <c r="FLK79" s="967"/>
      <c r="FLL79" s="967"/>
      <c r="FLM79" s="967"/>
      <c r="FLN79" s="967"/>
      <c r="FLO79" s="967"/>
      <c r="FLP79" s="967"/>
      <c r="FLQ79" s="967"/>
      <c r="FLR79" s="967"/>
      <c r="FLS79" s="967"/>
      <c r="FLT79" s="967"/>
      <c r="FLU79" s="967"/>
      <c r="FLV79" s="967"/>
      <c r="FLW79" s="967"/>
      <c r="FLX79" s="967"/>
      <c r="FLY79" s="967"/>
      <c r="FLZ79" s="967"/>
      <c r="FMA79" s="967"/>
      <c r="FMB79" s="967"/>
      <c r="FMC79" s="967"/>
      <c r="FMD79" s="967"/>
      <c r="FME79" s="967"/>
      <c r="FMF79" s="967"/>
      <c r="FMG79" s="967"/>
      <c r="FMH79" s="967"/>
      <c r="FMI79" s="967"/>
      <c r="FMJ79" s="967"/>
      <c r="FMK79" s="967"/>
      <c r="FML79" s="967"/>
      <c r="FMM79" s="967"/>
      <c r="FMN79" s="967"/>
      <c r="FMO79" s="967"/>
      <c r="FMP79" s="967"/>
      <c r="FMQ79" s="967"/>
      <c r="FMR79" s="967"/>
      <c r="FMS79" s="967"/>
      <c r="FMT79" s="967"/>
      <c r="FMU79" s="967"/>
      <c r="FMV79" s="967"/>
      <c r="FMW79" s="967"/>
      <c r="FMX79" s="967"/>
      <c r="FMY79" s="967"/>
      <c r="FMZ79" s="967"/>
      <c r="FNA79" s="967"/>
      <c r="FNB79" s="967"/>
      <c r="FNC79" s="967"/>
      <c r="FND79" s="967"/>
      <c r="FNE79" s="967"/>
      <c r="FNF79" s="967"/>
      <c r="FNG79" s="967"/>
      <c r="FNH79" s="967"/>
      <c r="FNI79" s="967"/>
      <c r="FNJ79" s="967"/>
      <c r="FNK79" s="967"/>
      <c r="FNL79" s="967"/>
      <c r="FNM79" s="967"/>
      <c r="FNN79" s="967"/>
      <c r="FNO79" s="967"/>
      <c r="FNP79" s="967"/>
      <c r="FNQ79" s="967"/>
      <c r="FNR79" s="967"/>
      <c r="FNS79" s="967"/>
      <c r="FNT79" s="967"/>
      <c r="FNU79" s="967"/>
      <c r="FNV79" s="967"/>
      <c r="FNW79" s="967"/>
      <c r="FNX79" s="967"/>
      <c r="FNY79" s="967"/>
      <c r="FNZ79" s="967"/>
      <c r="FOA79" s="967"/>
      <c r="FOB79" s="967"/>
      <c r="FOC79" s="967"/>
      <c r="FOD79" s="967"/>
      <c r="FOE79" s="967"/>
      <c r="FOF79" s="967"/>
      <c r="FOG79" s="967"/>
      <c r="FOH79" s="967"/>
      <c r="FOI79" s="967"/>
      <c r="FOJ79" s="967"/>
      <c r="FOK79" s="967"/>
      <c r="FOL79" s="967"/>
      <c r="FOM79" s="967"/>
      <c r="FON79" s="967"/>
      <c r="FOO79" s="967"/>
      <c r="FOP79" s="967"/>
      <c r="FOQ79" s="967"/>
      <c r="FOR79" s="967"/>
      <c r="FOS79" s="967"/>
      <c r="FOT79" s="967"/>
      <c r="FOU79" s="967"/>
      <c r="FOV79" s="967"/>
      <c r="FOW79" s="967"/>
      <c r="FOX79" s="967"/>
      <c r="FOY79" s="967"/>
      <c r="FOZ79" s="967"/>
      <c r="FPA79" s="967"/>
      <c r="FPB79" s="967"/>
      <c r="FPC79" s="967"/>
      <c r="FPD79" s="967"/>
      <c r="FPE79" s="967"/>
      <c r="FPF79" s="967"/>
      <c r="FPG79" s="967"/>
      <c r="FPH79" s="967"/>
      <c r="FPI79" s="967"/>
      <c r="FPJ79" s="967"/>
      <c r="FPK79" s="967"/>
      <c r="FPL79" s="967"/>
      <c r="FPM79" s="967"/>
      <c r="FPN79" s="967"/>
      <c r="FPO79" s="967"/>
      <c r="FPP79" s="967"/>
      <c r="FPQ79" s="967"/>
      <c r="FPR79" s="967"/>
      <c r="FPS79" s="967"/>
      <c r="FPT79" s="967"/>
      <c r="FPU79" s="967"/>
      <c r="FPV79" s="967"/>
      <c r="FPW79" s="967"/>
      <c r="FPX79" s="967"/>
      <c r="FPY79" s="967"/>
      <c r="FPZ79" s="967"/>
      <c r="FQA79" s="967"/>
      <c r="FQB79" s="967"/>
      <c r="FQC79" s="967"/>
      <c r="FQD79" s="967"/>
      <c r="FQE79" s="967"/>
      <c r="FQF79" s="967"/>
      <c r="FQG79" s="967"/>
      <c r="FQH79" s="967"/>
      <c r="FQI79" s="967"/>
      <c r="FQJ79" s="967"/>
      <c r="FQK79" s="967"/>
      <c r="FQL79" s="967"/>
      <c r="FQM79" s="967"/>
      <c r="FQN79" s="967"/>
      <c r="FQO79" s="967"/>
      <c r="FQP79" s="967"/>
      <c r="FQQ79" s="967"/>
      <c r="FQR79" s="967"/>
      <c r="FQS79" s="967"/>
      <c r="FQT79" s="967"/>
      <c r="FQU79" s="967"/>
      <c r="FQV79" s="967"/>
      <c r="FQW79" s="967"/>
      <c r="FQX79" s="967"/>
      <c r="FQY79" s="967"/>
      <c r="FQZ79" s="967"/>
      <c r="FRA79" s="967"/>
      <c r="FRB79" s="967"/>
      <c r="FRC79" s="967"/>
      <c r="FRD79" s="967"/>
      <c r="FRE79" s="967"/>
      <c r="FRF79" s="967"/>
      <c r="FRG79" s="967"/>
      <c r="FRH79" s="967"/>
      <c r="FRI79" s="967"/>
      <c r="FRJ79" s="967"/>
      <c r="FRK79" s="967"/>
      <c r="FRL79" s="967"/>
      <c r="FRM79" s="967"/>
      <c r="FRN79" s="967"/>
      <c r="FRO79" s="967"/>
      <c r="FRP79" s="967"/>
      <c r="FRQ79" s="967"/>
      <c r="FRR79" s="967"/>
      <c r="FRS79" s="967"/>
      <c r="FRT79" s="967"/>
      <c r="FRU79" s="967"/>
      <c r="FRV79" s="967"/>
      <c r="FRW79" s="967"/>
      <c r="FRX79" s="967"/>
      <c r="FRY79" s="967"/>
      <c r="FRZ79" s="967"/>
      <c r="FSA79" s="967"/>
      <c r="FSB79" s="967"/>
      <c r="FSC79" s="967"/>
      <c r="FSD79" s="967"/>
      <c r="FSE79" s="967"/>
      <c r="FSF79" s="967"/>
      <c r="FSG79" s="967"/>
      <c r="FSH79" s="967"/>
      <c r="FSI79" s="967"/>
      <c r="FSJ79" s="967"/>
      <c r="FSK79" s="967"/>
      <c r="FSL79" s="967"/>
      <c r="FSM79" s="967"/>
      <c r="FSN79" s="967"/>
      <c r="FSO79" s="967"/>
      <c r="FSP79" s="967"/>
      <c r="FSQ79" s="967"/>
      <c r="FSR79" s="967"/>
      <c r="FSS79" s="967"/>
      <c r="FST79" s="967"/>
      <c r="FSU79" s="967"/>
      <c r="FSV79" s="967"/>
      <c r="FSW79" s="967"/>
      <c r="FSX79" s="967"/>
      <c r="FSY79" s="967"/>
      <c r="FSZ79" s="967"/>
      <c r="FTA79" s="967"/>
      <c r="FTB79" s="967"/>
      <c r="FTC79" s="967"/>
      <c r="FTD79" s="967"/>
      <c r="FTE79" s="967"/>
      <c r="FTF79" s="967"/>
      <c r="FTG79" s="967"/>
      <c r="FTH79" s="967"/>
      <c r="FTI79" s="967"/>
      <c r="FTJ79" s="967"/>
      <c r="FTK79" s="967"/>
      <c r="FTL79" s="967"/>
      <c r="FTM79" s="967"/>
      <c r="FTN79" s="967"/>
      <c r="FTO79" s="967"/>
      <c r="FTP79" s="967"/>
      <c r="FTQ79" s="967"/>
      <c r="FTR79" s="967"/>
      <c r="FTS79" s="967"/>
      <c r="FTT79" s="967"/>
      <c r="FTU79" s="967"/>
      <c r="FTV79" s="967"/>
      <c r="FTW79" s="967"/>
      <c r="FTX79" s="967"/>
      <c r="FTY79" s="967"/>
      <c r="FTZ79" s="967"/>
      <c r="FUA79" s="967"/>
      <c r="FUB79" s="967"/>
      <c r="FUC79" s="967"/>
      <c r="FUD79" s="967"/>
      <c r="FUE79" s="967"/>
      <c r="FUF79" s="967"/>
      <c r="FUG79" s="967"/>
      <c r="FUH79" s="967"/>
      <c r="FUI79" s="967"/>
      <c r="FUJ79" s="967"/>
      <c r="FUK79" s="967"/>
      <c r="FUL79" s="967"/>
      <c r="FUM79" s="967"/>
      <c r="FUN79" s="967"/>
      <c r="FUO79" s="967"/>
      <c r="FUP79" s="967"/>
      <c r="FUQ79" s="967"/>
      <c r="FUR79" s="967"/>
      <c r="FUS79" s="967"/>
      <c r="FUT79" s="967"/>
      <c r="FUU79" s="967"/>
      <c r="FUV79" s="967"/>
      <c r="FUW79" s="967"/>
      <c r="FUX79" s="967"/>
      <c r="FUY79" s="967"/>
      <c r="FUZ79" s="967"/>
      <c r="FVA79" s="967"/>
      <c r="FVB79" s="967"/>
      <c r="FVC79" s="967"/>
      <c r="FVD79" s="967"/>
      <c r="FVE79" s="967"/>
      <c r="FVF79" s="967"/>
      <c r="FVG79" s="967"/>
      <c r="FVH79" s="967"/>
      <c r="FVI79" s="967"/>
      <c r="FVJ79" s="967"/>
      <c r="FVK79" s="967"/>
      <c r="FVL79" s="967"/>
      <c r="FVM79" s="967"/>
      <c r="FVN79" s="967"/>
      <c r="FVO79" s="967"/>
      <c r="FVP79" s="967"/>
      <c r="FVQ79" s="967"/>
      <c r="FVR79" s="967"/>
      <c r="FVS79" s="967"/>
      <c r="FVT79" s="967"/>
      <c r="FVU79" s="967"/>
      <c r="FVV79" s="967"/>
      <c r="FVW79" s="967"/>
      <c r="FVX79" s="967"/>
      <c r="FVY79" s="967"/>
      <c r="FVZ79" s="967"/>
      <c r="FWA79" s="967"/>
      <c r="FWB79" s="967"/>
      <c r="FWC79" s="967"/>
      <c r="FWD79" s="967"/>
      <c r="FWE79" s="967"/>
      <c r="FWF79" s="967"/>
      <c r="FWG79" s="967"/>
      <c r="FWH79" s="967"/>
      <c r="FWI79" s="967"/>
      <c r="FWJ79" s="967"/>
      <c r="FWK79" s="967"/>
      <c r="FWL79" s="967"/>
      <c r="FWM79" s="967"/>
      <c r="FWN79" s="967"/>
      <c r="FWO79" s="967"/>
      <c r="FWP79" s="967"/>
      <c r="FWQ79" s="967"/>
      <c r="FWR79" s="967"/>
      <c r="FWS79" s="967"/>
      <c r="FWT79" s="967"/>
      <c r="FWU79" s="967"/>
      <c r="FWV79" s="967"/>
      <c r="FWW79" s="967"/>
      <c r="FWX79" s="967"/>
      <c r="FWY79" s="967"/>
      <c r="FWZ79" s="967"/>
      <c r="FXA79" s="967"/>
      <c r="FXB79" s="967"/>
      <c r="FXC79" s="967"/>
      <c r="FXD79" s="967"/>
      <c r="FXE79" s="967"/>
      <c r="FXF79" s="967"/>
      <c r="FXG79" s="967"/>
      <c r="FXH79" s="967"/>
      <c r="FXI79" s="967"/>
      <c r="FXJ79" s="967"/>
      <c r="FXK79" s="967"/>
      <c r="FXL79" s="967"/>
      <c r="FXM79" s="967"/>
      <c r="FXN79" s="967"/>
      <c r="FXO79" s="967"/>
      <c r="FXP79" s="967"/>
      <c r="FXQ79" s="967"/>
      <c r="FXR79" s="967"/>
      <c r="FXS79" s="967"/>
      <c r="FXT79" s="967"/>
      <c r="FXU79" s="967"/>
      <c r="FXV79" s="967"/>
      <c r="FXW79" s="967"/>
      <c r="FXX79" s="967"/>
      <c r="FXY79" s="967"/>
      <c r="FXZ79" s="967"/>
      <c r="FYA79" s="967"/>
      <c r="FYB79" s="967"/>
      <c r="FYC79" s="967"/>
      <c r="FYD79" s="967"/>
      <c r="FYE79" s="967"/>
      <c r="FYF79" s="967"/>
      <c r="FYG79" s="967"/>
      <c r="FYH79" s="967"/>
      <c r="FYI79" s="967"/>
      <c r="FYJ79" s="967"/>
      <c r="FYK79" s="967"/>
      <c r="FYL79" s="967"/>
      <c r="FYM79" s="967"/>
      <c r="FYN79" s="967"/>
      <c r="FYO79" s="967"/>
      <c r="FYP79" s="967"/>
      <c r="FYQ79" s="967"/>
      <c r="FYR79" s="967"/>
      <c r="FYS79" s="967"/>
      <c r="FYT79" s="967"/>
      <c r="FYU79" s="967"/>
      <c r="FYV79" s="967"/>
      <c r="FYW79" s="967"/>
      <c r="FYX79" s="967"/>
      <c r="FYY79" s="967"/>
      <c r="FYZ79" s="967"/>
      <c r="FZA79" s="967"/>
      <c r="FZB79" s="967"/>
      <c r="FZC79" s="967"/>
      <c r="FZD79" s="967"/>
      <c r="FZE79" s="967"/>
      <c r="FZF79" s="967"/>
      <c r="FZG79" s="967"/>
      <c r="FZH79" s="967"/>
      <c r="FZI79" s="967"/>
      <c r="FZJ79" s="967"/>
      <c r="FZK79" s="967"/>
      <c r="FZL79" s="967"/>
      <c r="FZM79" s="967"/>
      <c r="FZN79" s="967"/>
      <c r="FZO79" s="967"/>
      <c r="FZP79" s="967"/>
      <c r="FZQ79" s="967"/>
      <c r="FZR79" s="967"/>
      <c r="FZS79" s="967"/>
      <c r="FZT79" s="967"/>
      <c r="FZU79" s="967"/>
      <c r="FZV79" s="967"/>
      <c r="FZW79" s="967"/>
      <c r="FZX79" s="967"/>
      <c r="FZY79" s="967"/>
      <c r="FZZ79" s="967"/>
      <c r="GAA79" s="967"/>
      <c r="GAB79" s="967"/>
      <c r="GAC79" s="967"/>
      <c r="GAD79" s="967"/>
      <c r="GAE79" s="967"/>
      <c r="GAF79" s="967"/>
      <c r="GAG79" s="967"/>
      <c r="GAH79" s="967"/>
      <c r="GAI79" s="967"/>
      <c r="GAJ79" s="967"/>
      <c r="GAK79" s="967"/>
      <c r="GAL79" s="967"/>
      <c r="GAM79" s="967"/>
      <c r="GAN79" s="967"/>
      <c r="GAO79" s="967"/>
      <c r="GAP79" s="967"/>
      <c r="GAQ79" s="967"/>
      <c r="GAR79" s="967"/>
      <c r="GAS79" s="967"/>
      <c r="GAT79" s="967"/>
      <c r="GAU79" s="967"/>
      <c r="GAV79" s="967"/>
      <c r="GAW79" s="967"/>
      <c r="GAX79" s="967"/>
      <c r="GAY79" s="967"/>
      <c r="GAZ79" s="967"/>
      <c r="GBA79" s="967"/>
      <c r="GBB79" s="967"/>
      <c r="GBC79" s="967"/>
      <c r="GBD79" s="967"/>
      <c r="GBE79" s="967"/>
      <c r="GBF79" s="967"/>
      <c r="GBG79" s="967"/>
      <c r="GBH79" s="967"/>
      <c r="GBI79" s="967"/>
      <c r="GBJ79" s="967"/>
      <c r="GBK79" s="967"/>
      <c r="GBL79" s="967"/>
      <c r="GBM79" s="967"/>
      <c r="GBN79" s="967"/>
      <c r="GBO79" s="967"/>
      <c r="GBP79" s="967"/>
      <c r="GBQ79" s="967"/>
      <c r="GBR79" s="967"/>
      <c r="GBS79" s="967"/>
      <c r="GBT79" s="967"/>
      <c r="GBU79" s="967"/>
      <c r="GBV79" s="967"/>
      <c r="GBW79" s="967"/>
      <c r="GBX79" s="967"/>
      <c r="GBY79" s="967"/>
      <c r="GBZ79" s="967"/>
      <c r="GCA79" s="967"/>
      <c r="GCB79" s="967"/>
      <c r="GCC79" s="967"/>
      <c r="GCD79" s="967"/>
      <c r="GCE79" s="967"/>
      <c r="GCF79" s="967"/>
      <c r="GCG79" s="967"/>
      <c r="GCH79" s="967"/>
      <c r="GCI79" s="967"/>
      <c r="GCJ79" s="967"/>
      <c r="GCK79" s="967"/>
      <c r="GCL79" s="967"/>
      <c r="GCM79" s="967"/>
      <c r="GCN79" s="967"/>
      <c r="GCO79" s="967"/>
      <c r="GCP79" s="967"/>
      <c r="GCQ79" s="967"/>
      <c r="GCR79" s="967"/>
      <c r="GCS79" s="967"/>
      <c r="GCT79" s="967"/>
      <c r="GCU79" s="967"/>
      <c r="GCV79" s="967"/>
      <c r="GCW79" s="967"/>
      <c r="GCX79" s="967"/>
      <c r="GCY79" s="967"/>
      <c r="GCZ79" s="967"/>
      <c r="GDA79" s="967"/>
      <c r="GDB79" s="967"/>
      <c r="GDC79" s="967"/>
      <c r="GDD79" s="967"/>
      <c r="GDE79" s="967"/>
      <c r="GDF79" s="967"/>
      <c r="GDG79" s="967"/>
      <c r="GDH79" s="967"/>
      <c r="GDI79" s="967"/>
      <c r="GDJ79" s="967"/>
      <c r="GDK79" s="967"/>
      <c r="GDL79" s="967"/>
      <c r="GDM79" s="967"/>
      <c r="GDN79" s="967"/>
      <c r="GDO79" s="967"/>
      <c r="GDP79" s="967"/>
      <c r="GDQ79" s="967"/>
      <c r="GDR79" s="967"/>
      <c r="GDS79" s="967"/>
      <c r="GDT79" s="967"/>
      <c r="GDU79" s="967"/>
      <c r="GDV79" s="967"/>
      <c r="GDW79" s="967"/>
      <c r="GDX79" s="967"/>
      <c r="GDY79" s="967"/>
      <c r="GDZ79" s="967"/>
      <c r="GEA79" s="967"/>
      <c r="GEB79" s="967"/>
      <c r="GEC79" s="967"/>
      <c r="GED79" s="967"/>
      <c r="GEE79" s="967"/>
      <c r="GEF79" s="967"/>
      <c r="GEG79" s="967"/>
      <c r="GEH79" s="967"/>
      <c r="GEI79" s="967"/>
      <c r="GEJ79" s="967"/>
      <c r="GEK79" s="967"/>
      <c r="GEL79" s="967"/>
      <c r="GEM79" s="967"/>
      <c r="GEN79" s="967"/>
      <c r="GEO79" s="967"/>
      <c r="GEP79" s="967"/>
      <c r="GEQ79" s="967"/>
      <c r="GER79" s="967"/>
      <c r="GES79" s="967"/>
      <c r="GET79" s="967"/>
      <c r="GEU79" s="967"/>
      <c r="GEV79" s="967"/>
      <c r="GEW79" s="967"/>
      <c r="GEX79" s="967"/>
      <c r="GEY79" s="967"/>
      <c r="GEZ79" s="967"/>
      <c r="GFA79" s="967"/>
      <c r="GFB79" s="967"/>
      <c r="GFC79" s="967"/>
      <c r="GFD79" s="967"/>
      <c r="GFE79" s="967"/>
      <c r="GFF79" s="967"/>
      <c r="GFG79" s="967"/>
      <c r="GFH79" s="967"/>
      <c r="GFI79" s="967"/>
      <c r="GFJ79" s="967"/>
      <c r="GFK79" s="967"/>
      <c r="GFL79" s="967"/>
      <c r="GFM79" s="967"/>
      <c r="GFN79" s="967"/>
      <c r="GFO79" s="967"/>
      <c r="GFP79" s="967"/>
      <c r="GFQ79" s="967"/>
      <c r="GFR79" s="967"/>
      <c r="GFS79" s="967"/>
      <c r="GFT79" s="967"/>
      <c r="GFU79" s="967"/>
      <c r="GFV79" s="967"/>
      <c r="GFW79" s="967"/>
      <c r="GFX79" s="967"/>
      <c r="GFY79" s="967"/>
      <c r="GFZ79" s="967"/>
      <c r="GGA79" s="967"/>
      <c r="GGB79" s="967"/>
      <c r="GGC79" s="967"/>
      <c r="GGD79" s="967"/>
      <c r="GGE79" s="967"/>
      <c r="GGF79" s="967"/>
      <c r="GGG79" s="967"/>
      <c r="GGH79" s="967"/>
      <c r="GGI79" s="967"/>
      <c r="GGJ79" s="967"/>
      <c r="GGK79" s="967"/>
      <c r="GGL79" s="967"/>
      <c r="GGM79" s="967"/>
      <c r="GGN79" s="967"/>
      <c r="GGO79" s="967"/>
      <c r="GGP79" s="967"/>
      <c r="GGQ79" s="967"/>
      <c r="GGR79" s="967"/>
      <c r="GGS79" s="967"/>
      <c r="GGT79" s="967"/>
      <c r="GGU79" s="967"/>
      <c r="GGV79" s="967"/>
      <c r="GGW79" s="967"/>
      <c r="GGX79" s="967"/>
      <c r="GGY79" s="967"/>
      <c r="GGZ79" s="967"/>
      <c r="GHA79" s="967"/>
      <c r="GHB79" s="967"/>
      <c r="GHC79" s="967"/>
      <c r="GHD79" s="967"/>
      <c r="GHE79" s="967"/>
      <c r="GHF79" s="967"/>
      <c r="GHG79" s="967"/>
      <c r="GHH79" s="967"/>
      <c r="GHI79" s="967"/>
      <c r="GHJ79" s="967"/>
      <c r="GHK79" s="967"/>
      <c r="GHL79" s="967"/>
      <c r="GHM79" s="967"/>
      <c r="GHN79" s="967"/>
      <c r="GHO79" s="967"/>
      <c r="GHP79" s="967"/>
      <c r="GHQ79" s="967"/>
      <c r="GHR79" s="967"/>
      <c r="GHS79" s="967"/>
      <c r="GHT79" s="967"/>
      <c r="GHU79" s="967"/>
      <c r="GHV79" s="967"/>
      <c r="GHW79" s="967"/>
      <c r="GHX79" s="967"/>
      <c r="GHY79" s="967"/>
      <c r="GHZ79" s="967"/>
      <c r="GIA79" s="967"/>
      <c r="GIB79" s="967"/>
      <c r="GIC79" s="967"/>
      <c r="GID79" s="967"/>
      <c r="GIE79" s="967"/>
      <c r="GIF79" s="967"/>
      <c r="GIG79" s="967"/>
      <c r="GIH79" s="967"/>
      <c r="GII79" s="967"/>
      <c r="GIJ79" s="967"/>
      <c r="GIK79" s="967"/>
      <c r="GIL79" s="967"/>
      <c r="GIM79" s="967"/>
      <c r="GIN79" s="967"/>
      <c r="GIO79" s="967"/>
      <c r="GIP79" s="967"/>
      <c r="GIQ79" s="967"/>
      <c r="GIR79" s="967"/>
      <c r="GIS79" s="967"/>
      <c r="GIT79" s="967"/>
      <c r="GIU79" s="967"/>
      <c r="GIV79" s="967"/>
      <c r="GIW79" s="967"/>
      <c r="GIX79" s="967"/>
      <c r="GIY79" s="967"/>
      <c r="GIZ79" s="967"/>
      <c r="GJA79" s="967"/>
      <c r="GJB79" s="967"/>
      <c r="GJC79" s="967"/>
      <c r="GJD79" s="967"/>
      <c r="GJE79" s="967"/>
      <c r="GJF79" s="967"/>
      <c r="GJG79" s="967"/>
      <c r="GJH79" s="967"/>
      <c r="GJI79" s="967"/>
      <c r="GJJ79" s="967"/>
      <c r="GJK79" s="967"/>
      <c r="GJL79" s="967"/>
      <c r="GJM79" s="967"/>
      <c r="GJN79" s="967"/>
      <c r="GJO79" s="967"/>
      <c r="GJP79" s="967"/>
      <c r="GJQ79" s="967"/>
      <c r="GJR79" s="967"/>
      <c r="GJS79" s="967"/>
      <c r="GJT79" s="967"/>
      <c r="GJU79" s="967"/>
      <c r="GJV79" s="967"/>
      <c r="GJW79" s="967"/>
      <c r="GJX79" s="967"/>
      <c r="GJY79" s="967"/>
      <c r="GJZ79" s="967"/>
      <c r="GKA79" s="967"/>
      <c r="GKB79" s="967"/>
      <c r="GKC79" s="967"/>
      <c r="GKD79" s="967"/>
      <c r="GKE79" s="967"/>
      <c r="GKF79" s="967"/>
      <c r="GKG79" s="967"/>
      <c r="GKH79" s="967"/>
      <c r="GKI79" s="967"/>
      <c r="GKJ79" s="967"/>
      <c r="GKK79" s="967"/>
      <c r="GKL79" s="967"/>
      <c r="GKM79" s="967"/>
      <c r="GKN79" s="967"/>
      <c r="GKO79" s="967"/>
      <c r="GKP79" s="967"/>
      <c r="GKQ79" s="967"/>
      <c r="GKR79" s="967"/>
      <c r="GKS79" s="967"/>
      <c r="GKT79" s="967"/>
      <c r="GKU79" s="967"/>
      <c r="GKV79" s="967"/>
      <c r="GKW79" s="967"/>
      <c r="GKX79" s="967"/>
      <c r="GKY79" s="967"/>
      <c r="GKZ79" s="967"/>
      <c r="GLA79" s="967"/>
      <c r="GLB79" s="967"/>
      <c r="GLC79" s="967"/>
      <c r="GLD79" s="967"/>
      <c r="GLE79" s="967"/>
      <c r="GLF79" s="967"/>
      <c r="GLG79" s="967"/>
      <c r="GLH79" s="967"/>
      <c r="GLI79" s="967"/>
      <c r="GLJ79" s="967"/>
      <c r="GLK79" s="967"/>
      <c r="GLL79" s="967"/>
      <c r="GLM79" s="967"/>
      <c r="GLN79" s="967"/>
      <c r="GLO79" s="967"/>
      <c r="GLP79" s="967"/>
      <c r="GLQ79" s="967"/>
      <c r="GLR79" s="967"/>
      <c r="GLS79" s="967"/>
      <c r="GLT79" s="967"/>
      <c r="GLU79" s="967"/>
      <c r="GLV79" s="967"/>
      <c r="GLW79" s="967"/>
      <c r="GLX79" s="967"/>
      <c r="GLY79" s="967"/>
      <c r="GLZ79" s="967"/>
      <c r="GMA79" s="967"/>
      <c r="GMB79" s="967"/>
      <c r="GMC79" s="967"/>
      <c r="GMD79" s="967"/>
      <c r="GME79" s="967"/>
      <c r="GMF79" s="967"/>
      <c r="GMG79" s="967"/>
      <c r="GMH79" s="967"/>
      <c r="GMI79" s="967"/>
      <c r="GMJ79" s="967"/>
      <c r="GMK79" s="967"/>
      <c r="GML79" s="967"/>
      <c r="GMM79" s="967"/>
      <c r="GMN79" s="967"/>
      <c r="GMO79" s="967"/>
      <c r="GMP79" s="967"/>
      <c r="GMQ79" s="967"/>
      <c r="GMR79" s="967"/>
      <c r="GMS79" s="967"/>
      <c r="GMT79" s="967"/>
      <c r="GMU79" s="967"/>
      <c r="GMV79" s="967"/>
      <c r="GMW79" s="967"/>
      <c r="GMX79" s="967"/>
      <c r="GMY79" s="967"/>
      <c r="GMZ79" s="967"/>
      <c r="GNA79" s="967"/>
      <c r="GNB79" s="967"/>
      <c r="GNC79" s="967"/>
      <c r="GND79" s="967"/>
      <c r="GNE79" s="967"/>
      <c r="GNF79" s="967"/>
      <c r="GNG79" s="967"/>
      <c r="GNH79" s="967"/>
      <c r="GNI79" s="967"/>
      <c r="GNJ79" s="967"/>
      <c r="GNK79" s="967"/>
      <c r="GNL79" s="967"/>
      <c r="GNM79" s="967"/>
      <c r="GNN79" s="967"/>
      <c r="GNO79" s="967"/>
      <c r="GNP79" s="967"/>
      <c r="GNQ79" s="967"/>
      <c r="GNR79" s="967"/>
      <c r="GNS79" s="967"/>
      <c r="GNT79" s="967"/>
      <c r="GNU79" s="967"/>
      <c r="GNV79" s="967"/>
      <c r="GNW79" s="967"/>
      <c r="GNX79" s="967"/>
      <c r="GNY79" s="967"/>
      <c r="GNZ79" s="967"/>
      <c r="GOA79" s="967"/>
      <c r="GOB79" s="967"/>
      <c r="GOC79" s="967"/>
      <c r="GOD79" s="967"/>
      <c r="GOE79" s="967"/>
      <c r="GOF79" s="967"/>
      <c r="GOG79" s="967"/>
      <c r="GOH79" s="967"/>
      <c r="GOI79" s="967"/>
      <c r="GOJ79" s="967"/>
      <c r="GOK79" s="967"/>
      <c r="GOL79" s="967"/>
      <c r="GOM79" s="967"/>
      <c r="GON79" s="967"/>
      <c r="GOO79" s="967"/>
      <c r="GOP79" s="967"/>
      <c r="GOQ79" s="967"/>
      <c r="GOR79" s="967"/>
      <c r="GOS79" s="967"/>
      <c r="GOT79" s="967"/>
      <c r="GOU79" s="967"/>
      <c r="GOV79" s="967"/>
      <c r="GOW79" s="967"/>
      <c r="GOX79" s="967"/>
      <c r="GOY79" s="967"/>
      <c r="GOZ79" s="967"/>
      <c r="GPA79" s="967"/>
      <c r="GPB79" s="967"/>
      <c r="GPC79" s="967"/>
      <c r="GPD79" s="967"/>
      <c r="GPE79" s="967"/>
      <c r="GPF79" s="967"/>
      <c r="GPG79" s="967"/>
      <c r="GPH79" s="967"/>
      <c r="GPI79" s="967"/>
      <c r="GPJ79" s="967"/>
      <c r="GPK79" s="967"/>
      <c r="GPL79" s="967"/>
      <c r="GPM79" s="967"/>
      <c r="GPN79" s="967"/>
      <c r="GPO79" s="967"/>
      <c r="GPP79" s="967"/>
      <c r="GPQ79" s="967"/>
      <c r="GPR79" s="967"/>
      <c r="GPS79" s="967"/>
      <c r="GPT79" s="967"/>
      <c r="GPU79" s="967"/>
      <c r="GPV79" s="967"/>
      <c r="GPW79" s="967"/>
      <c r="GPX79" s="967"/>
      <c r="GPY79" s="967"/>
      <c r="GPZ79" s="967"/>
      <c r="GQA79" s="967"/>
      <c r="GQB79" s="967"/>
      <c r="GQC79" s="967"/>
      <c r="GQD79" s="967"/>
      <c r="GQE79" s="967"/>
      <c r="GQF79" s="967"/>
      <c r="GQG79" s="967"/>
      <c r="GQH79" s="967"/>
      <c r="GQI79" s="967"/>
      <c r="GQJ79" s="967"/>
      <c r="GQK79" s="967"/>
      <c r="GQL79" s="967"/>
      <c r="GQM79" s="967"/>
      <c r="GQN79" s="967"/>
      <c r="GQO79" s="967"/>
      <c r="GQP79" s="967"/>
      <c r="GQQ79" s="967"/>
      <c r="GQR79" s="967"/>
      <c r="GQS79" s="967"/>
      <c r="GQT79" s="967"/>
      <c r="GQU79" s="967"/>
      <c r="GQV79" s="967"/>
      <c r="GQW79" s="967"/>
      <c r="GQX79" s="967"/>
      <c r="GQY79" s="967"/>
      <c r="GQZ79" s="967"/>
      <c r="GRA79" s="967"/>
      <c r="GRB79" s="967"/>
      <c r="GRC79" s="967"/>
      <c r="GRD79" s="967"/>
      <c r="GRE79" s="967"/>
      <c r="GRF79" s="967"/>
      <c r="GRG79" s="967"/>
      <c r="GRH79" s="967"/>
      <c r="GRI79" s="967"/>
      <c r="GRJ79" s="967"/>
      <c r="GRK79" s="967"/>
      <c r="GRL79" s="967"/>
      <c r="GRM79" s="967"/>
      <c r="GRN79" s="967"/>
      <c r="GRO79" s="967"/>
      <c r="GRP79" s="967"/>
      <c r="GRQ79" s="967"/>
      <c r="GRR79" s="967"/>
      <c r="GRS79" s="967"/>
      <c r="GRT79" s="967"/>
      <c r="GRU79" s="967"/>
      <c r="GRV79" s="967"/>
      <c r="GRW79" s="967"/>
      <c r="GRX79" s="967"/>
      <c r="GRY79" s="967"/>
      <c r="GRZ79" s="967"/>
      <c r="GSA79" s="967"/>
      <c r="GSB79" s="967"/>
      <c r="GSC79" s="967"/>
      <c r="GSD79" s="967"/>
      <c r="GSE79" s="967"/>
      <c r="GSF79" s="967"/>
      <c r="GSG79" s="967"/>
      <c r="GSH79" s="967"/>
      <c r="GSI79" s="967"/>
      <c r="GSJ79" s="967"/>
      <c r="GSK79" s="967"/>
      <c r="GSL79" s="967"/>
      <c r="GSM79" s="967"/>
      <c r="GSN79" s="967"/>
      <c r="GSO79" s="967"/>
      <c r="GSP79" s="967"/>
      <c r="GSQ79" s="967"/>
      <c r="GSR79" s="967"/>
      <c r="GSS79" s="967"/>
      <c r="GST79" s="967"/>
      <c r="GSU79" s="967"/>
      <c r="GSV79" s="967"/>
      <c r="GSW79" s="967"/>
      <c r="GSX79" s="967"/>
      <c r="GSY79" s="967"/>
      <c r="GSZ79" s="967"/>
      <c r="GTA79" s="967"/>
      <c r="GTB79" s="967"/>
      <c r="GTC79" s="967"/>
      <c r="GTD79" s="967"/>
      <c r="GTE79" s="967"/>
      <c r="GTF79" s="967"/>
      <c r="GTG79" s="967"/>
      <c r="GTH79" s="967"/>
      <c r="GTI79" s="967"/>
      <c r="GTJ79" s="967"/>
      <c r="GTK79" s="967"/>
      <c r="GTL79" s="967"/>
      <c r="GTM79" s="967"/>
      <c r="GTN79" s="967"/>
      <c r="GTO79" s="967"/>
      <c r="GTP79" s="967"/>
      <c r="GTQ79" s="967"/>
      <c r="GTR79" s="967"/>
      <c r="GTS79" s="967"/>
      <c r="GTT79" s="967"/>
      <c r="GTU79" s="967"/>
      <c r="GTV79" s="967"/>
      <c r="GTW79" s="967"/>
      <c r="GTX79" s="967"/>
      <c r="GTY79" s="967"/>
      <c r="GTZ79" s="967"/>
      <c r="GUA79" s="967"/>
      <c r="GUB79" s="967"/>
      <c r="GUC79" s="967"/>
      <c r="GUD79" s="967"/>
      <c r="GUE79" s="967"/>
      <c r="GUF79" s="967"/>
      <c r="GUG79" s="967"/>
      <c r="GUH79" s="967"/>
      <c r="GUI79" s="967"/>
      <c r="GUJ79" s="967"/>
      <c r="GUK79" s="967"/>
      <c r="GUL79" s="967"/>
      <c r="GUM79" s="967"/>
      <c r="GUN79" s="967"/>
      <c r="GUO79" s="967"/>
      <c r="GUP79" s="967"/>
      <c r="GUQ79" s="967"/>
      <c r="GUR79" s="967"/>
      <c r="GUS79" s="967"/>
      <c r="GUT79" s="967"/>
      <c r="GUU79" s="967"/>
      <c r="GUV79" s="967"/>
      <c r="GUW79" s="967"/>
      <c r="GUX79" s="967"/>
      <c r="GUY79" s="967"/>
      <c r="GUZ79" s="967"/>
      <c r="GVA79" s="967"/>
      <c r="GVB79" s="967"/>
      <c r="GVC79" s="967"/>
      <c r="GVD79" s="967"/>
      <c r="GVE79" s="967"/>
      <c r="GVF79" s="967"/>
      <c r="GVG79" s="967"/>
      <c r="GVH79" s="967"/>
      <c r="GVI79" s="967"/>
      <c r="GVJ79" s="967"/>
      <c r="GVK79" s="967"/>
      <c r="GVL79" s="967"/>
      <c r="GVM79" s="967"/>
      <c r="GVN79" s="967"/>
      <c r="GVO79" s="967"/>
      <c r="GVP79" s="967"/>
      <c r="GVQ79" s="967"/>
      <c r="GVR79" s="967"/>
      <c r="GVS79" s="967"/>
      <c r="GVT79" s="967"/>
      <c r="GVU79" s="967"/>
      <c r="GVV79" s="967"/>
      <c r="GVW79" s="967"/>
      <c r="GVX79" s="967"/>
      <c r="GVY79" s="967"/>
      <c r="GVZ79" s="967"/>
      <c r="GWA79" s="967"/>
      <c r="GWB79" s="967"/>
      <c r="GWC79" s="967"/>
      <c r="GWD79" s="967"/>
      <c r="GWE79" s="967"/>
      <c r="GWF79" s="967"/>
      <c r="GWG79" s="967"/>
      <c r="GWH79" s="967"/>
      <c r="GWI79" s="967"/>
      <c r="GWJ79" s="967"/>
      <c r="GWK79" s="967"/>
      <c r="GWL79" s="967"/>
      <c r="GWM79" s="967"/>
      <c r="GWN79" s="967"/>
      <c r="GWO79" s="967"/>
      <c r="GWP79" s="967"/>
      <c r="GWQ79" s="967"/>
      <c r="GWR79" s="967"/>
      <c r="GWS79" s="967"/>
      <c r="GWT79" s="967"/>
      <c r="GWU79" s="967"/>
      <c r="GWV79" s="967"/>
      <c r="GWW79" s="967"/>
      <c r="GWX79" s="967"/>
      <c r="GWY79" s="967"/>
      <c r="GWZ79" s="967"/>
      <c r="GXA79" s="967"/>
      <c r="GXB79" s="967"/>
      <c r="GXC79" s="967"/>
      <c r="GXD79" s="967"/>
      <c r="GXE79" s="967"/>
      <c r="GXF79" s="967"/>
      <c r="GXG79" s="967"/>
      <c r="GXH79" s="967"/>
      <c r="GXI79" s="967"/>
      <c r="GXJ79" s="967"/>
      <c r="GXK79" s="967"/>
      <c r="GXL79" s="967"/>
      <c r="GXM79" s="967"/>
      <c r="GXN79" s="967"/>
      <c r="GXO79" s="967"/>
      <c r="GXP79" s="967"/>
      <c r="GXQ79" s="967"/>
      <c r="GXR79" s="967"/>
      <c r="GXS79" s="967"/>
      <c r="GXT79" s="967"/>
      <c r="GXU79" s="967"/>
      <c r="GXV79" s="967"/>
      <c r="GXW79" s="967"/>
      <c r="GXX79" s="967"/>
      <c r="GXY79" s="967"/>
      <c r="GXZ79" s="967"/>
      <c r="GYA79" s="967"/>
      <c r="GYB79" s="967"/>
      <c r="GYC79" s="967"/>
      <c r="GYD79" s="967"/>
      <c r="GYE79" s="967"/>
      <c r="GYF79" s="967"/>
      <c r="GYG79" s="967"/>
      <c r="GYH79" s="967"/>
      <c r="GYI79" s="967"/>
      <c r="GYJ79" s="967"/>
      <c r="GYK79" s="967"/>
      <c r="GYL79" s="967"/>
      <c r="GYM79" s="967"/>
      <c r="GYN79" s="967"/>
      <c r="GYO79" s="967"/>
      <c r="GYP79" s="967"/>
      <c r="GYQ79" s="967"/>
      <c r="GYR79" s="967"/>
      <c r="GYS79" s="967"/>
      <c r="GYT79" s="967"/>
      <c r="GYU79" s="967"/>
      <c r="GYV79" s="967"/>
      <c r="GYW79" s="967"/>
      <c r="GYX79" s="967"/>
      <c r="GYY79" s="967"/>
      <c r="GYZ79" s="967"/>
      <c r="GZA79" s="967"/>
      <c r="GZB79" s="967"/>
      <c r="GZC79" s="967"/>
      <c r="GZD79" s="967"/>
      <c r="GZE79" s="967"/>
      <c r="GZF79" s="967"/>
      <c r="GZG79" s="967"/>
      <c r="GZH79" s="967"/>
      <c r="GZI79" s="967"/>
      <c r="GZJ79" s="967"/>
      <c r="GZK79" s="967"/>
      <c r="GZL79" s="967"/>
      <c r="GZM79" s="967"/>
      <c r="GZN79" s="967"/>
      <c r="GZO79" s="967"/>
      <c r="GZP79" s="967"/>
      <c r="GZQ79" s="967"/>
      <c r="GZR79" s="967"/>
      <c r="GZS79" s="967"/>
      <c r="GZT79" s="967"/>
      <c r="GZU79" s="967"/>
      <c r="GZV79" s="967"/>
      <c r="GZW79" s="967"/>
      <c r="GZX79" s="967"/>
      <c r="GZY79" s="967"/>
      <c r="GZZ79" s="967"/>
      <c r="HAA79" s="967"/>
      <c r="HAB79" s="967"/>
      <c r="HAC79" s="967"/>
      <c r="HAD79" s="967"/>
      <c r="HAE79" s="967"/>
      <c r="HAF79" s="967"/>
      <c r="HAG79" s="967"/>
      <c r="HAH79" s="967"/>
      <c r="HAI79" s="967"/>
      <c r="HAJ79" s="967"/>
      <c r="HAK79" s="967"/>
      <c r="HAL79" s="967"/>
      <c r="HAM79" s="967"/>
      <c r="HAN79" s="967"/>
      <c r="HAO79" s="967"/>
      <c r="HAP79" s="967"/>
      <c r="HAQ79" s="967"/>
      <c r="HAR79" s="967"/>
      <c r="HAS79" s="967"/>
      <c r="HAT79" s="967"/>
      <c r="HAU79" s="967"/>
      <c r="HAV79" s="967"/>
      <c r="HAW79" s="967"/>
      <c r="HAX79" s="967"/>
      <c r="HAY79" s="967"/>
      <c r="HAZ79" s="967"/>
      <c r="HBA79" s="967"/>
      <c r="HBB79" s="967"/>
      <c r="HBC79" s="967"/>
      <c r="HBD79" s="967"/>
      <c r="HBE79" s="967"/>
      <c r="HBF79" s="967"/>
      <c r="HBG79" s="967"/>
      <c r="HBH79" s="967"/>
      <c r="HBI79" s="967"/>
      <c r="HBJ79" s="967"/>
      <c r="HBK79" s="967"/>
      <c r="HBL79" s="967"/>
      <c r="HBM79" s="967"/>
      <c r="HBN79" s="967"/>
      <c r="HBO79" s="967"/>
      <c r="HBP79" s="967"/>
      <c r="HBQ79" s="967"/>
      <c r="HBR79" s="967"/>
      <c r="HBS79" s="967"/>
      <c r="HBT79" s="967"/>
      <c r="HBU79" s="967"/>
      <c r="HBV79" s="967"/>
      <c r="HBW79" s="967"/>
      <c r="HBX79" s="967"/>
      <c r="HBY79" s="967"/>
      <c r="HBZ79" s="967"/>
      <c r="HCA79" s="967"/>
      <c r="HCB79" s="967"/>
      <c r="HCC79" s="967"/>
      <c r="HCD79" s="967"/>
      <c r="HCE79" s="967"/>
      <c r="HCF79" s="967"/>
      <c r="HCG79" s="967"/>
      <c r="HCH79" s="967"/>
      <c r="HCI79" s="967"/>
      <c r="HCJ79" s="967"/>
      <c r="HCK79" s="967"/>
      <c r="HCL79" s="967"/>
      <c r="HCM79" s="967"/>
      <c r="HCN79" s="967"/>
      <c r="HCO79" s="967"/>
      <c r="HCP79" s="967"/>
      <c r="HCQ79" s="967"/>
      <c r="HCR79" s="967"/>
      <c r="HCS79" s="967"/>
      <c r="HCT79" s="967"/>
      <c r="HCU79" s="967"/>
      <c r="HCV79" s="967"/>
      <c r="HCW79" s="967"/>
      <c r="HCX79" s="967"/>
      <c r="HCY79" s="967"/>
      <c r="HCZ79" s="967"/>
      <c r="HDA79" s="967"/>
      <c r="HDB79" s="967"/>
      <c r="HDC79" s="967"/>
      <c r="HDD79" s="967"/>
      <c r="HDE79" s="967"/>
      <c r="HDF79" s="967"/>
      <c r="HDG79" s="967"/>
      <c r="HDH79" s="967"/>
      <c r="HDI79" s="967"/>
      <c r="HDJ79" s="967"/>
      <c r="HDK79" s="967"/>
      <c r="HDL79" s="967"/>
      <c r="HDM79" s="967"/>
      <c r="HDN79" s="967"/>
      <c r="HDO79" s="967"/>
      <c r="HDP79" s="967"/>
      <c r="HDQ79" s="967"/>
      <c r="HDR79" s="967"/>
      <c r="HDS79" s="967"/>
      <c r="HDT79" s="967"/>
      <c r="HDU79" s="967"/>
      <c r="HDV79" s="967"/>
      <c r="HDW79" s="967"/>
      <c r="HDX79" s="967"/>
      <c r="HDY79" s="967"/>
      <c r="HDZ79" s="967"/>
      <c r="HEA79" s="967"/>
      <c r="HEB79" s="967"/>
      <c r="HEC79" s="967"/>
      <c r="HED79" s="967"/>
      <c r="HEE79" s="967"/>
      <c r="HEF79" s="967"/>
      <c r="HEG79" s="967"/>
      <c r="HEH79" s="967"/>
      <c r="HEI79" s="967"/>
      <c r="HEJ79" s="967"/>
      <c r="HEK79" s="967"/>
      <c r="HEL79" s="967"/>
      <c r="HEM79" s="967"/>
      <c r="HEN79" s="967"/>
      <c r="HEO79" s="967"/>
      <c r="HEP79" s="967"/>
      <c r="HEQ79" s="967"/>
      <c r="HER79" s="967"/>
      <c r="HES79" s="967"/>
      <c r="HET79" s="967"/>
      <c r="HEU79" s="967"/>
      <c r="HEV79" s="967"/>
      <c r="HEW79" s="967"/>
      <c r="HEX79" s="967"/>
      <c r="HEY79" s="967"/>
      <c r="HEZ79" s="967"/>
      <c r="HFA79" s="967"/>
      <c r="HFB79" s="967"/>
      <c r="HFC79" s="967"/>
      <c r="HFD79" s="967"/>
      <c r="HFE79" s="967"/>
      <c r="HFF79" s="967"/>
      <c r="HFG79" s="967"/>
      <c r="HFH79" s="967"/>
      <c r="HFI79" s="967"/>
      <c r="HFJ79" s="967"/>
      <c r="HFK79" s="967"/>
      <c r="HFL79" s="967"/>
      <c r="HFM79" s="967"/>
      <c r="HFN79" s="967"/>
      <c r="HFO79" s="967"/>
      <c r="HFP79" s="967"/>
      <c r="HFQ79" s="967"/>
      <c r="HFR79" s="967"/>
      <c r="HFS79" s="967"/>
      <c r="HFT79" s="967"/>
      <c r="HFU79" s="967"/>
      <c r="HFV79" s="967"/>
      <c r="HFW79" s="967"/>
      <c r="HFX79" s="967"/>
      <c r="HFY79" s="967"/>
      <c r="HFZ79" s="967"/>
      <c r="HGA79" s="967"/>
      <c r="HGB79" s="967"/>
      <c r="HGC79" s="967"/>
      <c r="HGD79" s="967"/>
      <c r="HGE79" s="967"/>
      <c r="HGF79" s="967"/>
      <c r="HGG79" s="967"/>
      <c r="HGH79" s="967"/>
      <c r="HGI79" s="967"/>
      <c r="HGJ79" s="967"/>
      <c r="HGK79" s="967"/>
      <c r="HGL79" s="967"/>
      <c r="HGM79" s="967"/>
      <c r="HGN79" s="967"/>
      <c r="HGO79" s="967"/>
      <c r="HGP79" s="967"/>
      <c r="HGQ79" s="967"/>
      <c r="HGR79" s="967"/>
      <c r="HGS79" s="967"/>
      <c r="HGT79" s="967"/>
      <c r="HGU79" s="967"/>
      <c r="HGV79" s="967"/>
      <c r="HGW79" s="967"/>
      <c r="HGX79" s="967"/>
      <c r="HGY79" s="967"/>
      <c r="HGZ79" s="967"/>
      <c r="HHA79" s="967"/>
      <c r="HHB79" s="967"/>
      <c r="HHC79" s="967"/>
      <c r="HHD79" s="967"/>
      <c r="HHE79" s="967"/>
      <c r="HHF79" s="967"/>
      <c r="HHG79" s="967"/>
      <c r="HHH79" s="967"/>
      <c r="HHI79" s="967"/>
      <c r="HHJ79" s="967"/>
      <c r="HHK79" s="967"/>
      <c r="HHL79" s="967"/>
      <c r="HHM79" s="967"/>
      <c r="HHN79" s="967"/>
      <c r="HHO79" s="967"/>
      <c r="HHP79" s="967"/>
      <c r="HHQ79" s="967"/>
      <c r="HHR79" s="967"/>
      <c r="HHS79" s="967"/>
      <c r="HHT79" s="967"/>
      <c r="HHU79" s="967"/>
      <c r="HHV79" s="967"/>
      <c r="HHW79" s="967"/>
      <c r="HHX79" s="967"/>
      <c r="HHY79" s="967"/>
      <c r="HHZ79" s="967"/>
      <c r="HIA79" s="967"/>
      <c r="HIB79" s="967"/>
      <c r="HIC79" s="967"/>
      <c r="HID79" s="967"/>
      <c r="HIE79" s="967"/>
      <c r="HIF79" s="967"/>
      <c r="HIG79" s="967"/>
      <c r="HIH79" s="967"/>
      <c r="HII79" s="967"/>
      <c r="HIJ79" s="967"/>
      <c r="HIK79" s="967"/>
      <c r="HIL79" s="967"/>
      <c r="HIM79" s="967"/>
      <c r="HIN79" s="967"/>
      <c r="HIO79" s="967"/>
      <c r="HIP79" s="967"/>
      <c r="HIQ79" s="967"/>
      <c r="HIR79" s="967"/>
      <c r="HIS79" s="967"/>
      <c r="HIT79" s="967"/>
      <c r="HIU79" s="967"/>
      <c r="HIV79" s="967"/>
      <c r="HIW79" s="967"/>
      <c r="HIX79" s="967"/>
      <c r="HIY79" s="967"/>
      <c r="HIZ79" s="967"/>
      <c r="HJA79" s="967"/>
      <c r="HJB79" s="967"/>
      <c r="HJC79" s="967"/>
      <c r="HJD79" s="967"/>
      <c r="HJE79" s="967"/>
      <c r="HJF79" s="967"/>
      <c r="HJG79" s="967"/>
      <c r="HJH79" s="967"/>
      <c r="HJI79" s="967"/>
      <c r="HJJ79" s="967"/>
      <c r="HJK79" s="967"/>
      <c r="HJL79" s="967"/>
      <c r="HJM79" s="967"/>
      <c r="HJN79" s="967"/>
      <c r="HJO79" s="967"/>
      <c r="HJP79" s="967"/>
      <c r="HJQ79" s="967"/>
      <c r="HJR79" s="967"/>
      <c r="HJS79" s="967"/>
      <c r="HJT79" s="967"/>
      <c r="HJU79" s="967"/>
      <c r="HJV79" s="967"/>
      <c r="HJW79" s="967"/>
      <c r="HJX79" s="967"/>
      <c r="HJY79" s="967"/>
      <c r="HJZ79" s="967"/>
      <c r="HKA79" s="967"/>
      <c r="HKB79" s="967"/>
      <c r="HKC79" s="967"/>
      <c r="HKD79" s="967"/>
      <c r="HKE79" s="967"/>
      <c r="HKF79" s="967"/>
      <c r="HKG79" s="967"/>
      <c r="HKH79" s="967"/>
      <c r="HKI79" s="967"/>
      <c r="HKJ79" s="967"/>
      <c r="HKK79" s="967"/>
      <c r="HKL79" s="967"/>
      <c r="HKM79" s="967"/>
      <c r="HKN79" s="967"/>
      <c r="HKO79" s="967"/>
      <c r="HKP79" s="967"/>
      <c r="HKQ79" s="967"/>
      <c r="HKR79" s="967"/>
      <c r="HKS79" s="967"/>
      <c r="HKT79" s="967"/>
      <c r="HKU79" s="967"/>
      <c r="HKV79" s="967"/>
      <c r="HKW79" s="967"/>
      <c r="HKX79" s="967"/>
      <c r="HKY79" s="967"/>
      <c r="HKZ79" s="967"/>
      <c r="HLA79" s="967"/>
      <c r="HLB79" s="967"/>
      <c r="HLC79" s="967"/>
      <c r="HLD79" s="967"/>
      <c r="HLE79" s="967"/>
      <c r="HLF79" s="967"/>
      <c r="HLG79" s="967"/>
      <c r="HLH79" s="967"/>
      <c r="HLI79" s="967"/>
      <c r="HLJ79" s="967"/>
      <c r="HLK79" s="967"/>
      <c r="HLL79" s="967"/>
      <c r="HLM79" s="967"/>
      <c r="HLN79" s="967"/>
      <c r="HLO79" s="967"/>
      <c r="HLP79" s="967"/>
      <c r="HLQ79" s="967"/>
      <c r="HLR79" s="967"/>
      <c r="HLS79" s="967"/>
      <c r="HLT79" s="967"/>
      <c r="HLU79" s="967"/>
      <c r="HLV79" s="967"/>
      <c r="HLW79" s="967"/>
      <c r="HLX79" s="967"/>
      <c r="HLY79" s="967"/>
      <c r="HLZ79" s="967"/>
      <c r="HMA79" s="967"/>
      <c r="HMB79" s="967"/>
      <c r="HMC79" s="967"/>
      <c r="HMD79" s="967"/>
      <c r="HME79" s="967"/>
      <c r="HMF79" s="967"/>
      <c r="HMG79" s="967"/>
      <c r="HMH79" s="967"/>
      <c r="HMI79" s="967"/>
      <c r="HMJ79" s="967"/>
      <c r="HMK79" s="967"/>
      <c r="HML79" s="967"/>
      <c r="HMM79" s="967"/>
      <c r="HMN79" s="967"/>
      <c r="HMO79" s="967"/>
      <c r="HMP79" s="967"/>
      <c r="HMQ79" s="967"/>
      <c r="HMR79" s="967"/>
      <c r="HMS79" s="967"/>
      <c r="HMT79" s="967"/>
      <c r="HMU79" s="967"/>
      <c r="HMV79" s="967"/>
      <c r="HMW79" s="967"/>
      <c r="HMX79" s="967"/>
      <c r="HMY79" s="967"/>
      <c r="HMZ79" s="967"/>
      <c r="HNA79" s="967"/>
      <c r="HNB79" s="967"/>
      <c r="HNC79" s="967"/>
      <c r="HND79" s="967"/>
      <c r="HNE79" s="967"/>
      <c r="HNF79" s="967"/>
      <c r="HNG79" s="967"/>
      <c r="HNH79" s="967"/>
      <c r="HNI79" s="967"/>
      <c r="HNJ79" s="967"/>
      <c r="HNK79" s="967"/>
      <c r="HNL79" s="967"/>
      <c r="HNM79" s="967"/>
      <c r="HNN79" s="967"/>
      <c r="HNO79" s="967"/>
      <c r="HNP79" s="967"/>
      <c r="HNQ79" s="967"/>
      <c r="HNR79" s="967"/>
      <c r="HNS79" s="967"/>
      <c r="HNT79" s="967"/>
      <c r="HNU79" s="967"/>
      <c r="HNV79" s="967"/>
      <c r="HNW79" s="967"/>
      <c r="HNX79" s="967"/>
      <c r="HNY79" s="967"/>
      <c r="HNZ79" s="967"/>
      <c r="HOA79" s="967"/>
      <c r="HOB79" s="967"/>
      <c r="HOC79" s="967"/>
      <c r="HOD79" s="967"/>
      <c r="HOE79" s="967"/>
      <c r="HOF79" s="967"/>
      <c r="HOG79" s="967"/>
      <c r="HOH79" s="967"/>
      <c r="HOI79" s="967"/>
      <c r="HOJ79" s="967"/>
      <c r="HOK79" s="967"/>
      <c r="HOL79" s="967"/>
      <c r="HOM79" s="967"/>
      <c r="HON79" s="967"/>
      <c r="HOO79" s="967"/>
      <c r="HOP79" s="967"/>
      <c r="HOQ79" s="967"/>
      <c r="HOR79" s="967"/>
      <c r="HOS79" s="967"/>
      <c r="HOT79" s="967"/>
      <c r="HOU79" s="967"/>
      <c r="HOV79" s="967"/>
      <c r="HOW79" s="967"/>
      <c r="HOX79" s="967"/>
      <c r="HOY79" s="967"/>
      <c r="HOZ79" s="967"/>
      <c r="HPA79" s="967"/>
      <c r="HPB79" s="967"/>
      <c r="HPC79" s="967"/>
      <c r="HPD79" s="967"/>
      <c r="HPE79" s="967"/>
      <c r="HPF79" s="967"/>
      <c r="HPG79" s="967"/>
      <c r="HPH79" s="967"/>
      <c r="HPI79" s="967"/>
      <c r="HPJ79" s="967"/>
      <c r="HPK79" s="967"/>
      <c r="HPL79" s="967"/>
      <c r="HPM79" s="967"/>
      <c r="HPN79" s="967"/>
      <c r="HPO79" s="967"/>
      <c r="HPP79" s="967"/>
      <c r="HPQ79" s="967"/>
      <c r="HPR79" s="967"/>
      <c r="HPS79" s="967"/>
      <c r="HPT79" s="967"/>
      <c r="HPU79" s="967"/>
      <c r="HPV79" s="967"/>
      <c r="HPW79" s="967"/>
      <c r="HPX79" s="967"/>
      <c r="HPY79" s="967"/>
      <c r="HPZ79" s="967"/>
      <c r="HQA79" s="967"/>
      <c r="HQB79" s="967"/>
      <c r="HQC79" s="967"/>
      <c r="HQD79" s="967"/>
      <c r="HQE79" s="967"/>
      <c r="HQF79" s="967"/>
      <c r="HQG79" s="967"/>
      <c r="HQH79" s="967"/>
      <c r="HQI79" s="967"/>
      <c r="HQJ79" s="967"/>
      <c r="HQK79" s="967"/>
      <c r="HQL79" s="967"/>
      <c r="HQM79" s="967"/>
      <c r="HQN79" s="967"/>
      <c r="HQO79" s="967"/>
      <c r="HQP79" s="967"/>
      <c r="HQQ79" s="967"/>
      <c r="HQR79" s="967"/>
      <c r="HQS79" s="967"/>
      <c r="HQT79" s="967"/>
      <c r="HQU79" s="967"/>
      <c r="HQV79" s="967"/>
      <c r="HQW79" s="967"/>
      <c r="HQX79" s="967"/>
      <c r="HQY79" s="967"/>
      <c r="HQZ79" s="967"/>
      <c r="HRA79" s="967"/>
      <c r="HRB79" s="967"/>
      <c r="HRC79" s="967"/>
      <c r="HRD79" s="967"/>
      <c r="HRE79" s="967"/>
      <c r="HRF79" s="967"/>
      <c r="HRG79" s="967"/>
      <c r="HRH79" s="967"/>
      <c r="HRI79" s="967"/>
      <c r="HRJ79" s="967"/>
      <c r="HRK79" s="967"/>
      <c r="HRL79" s="967"/>
      <c r="HRM79" s="967"/>
      <c r="HRN79" s="967"/>
      <c r="HRO79" s="967"/>
      <c r="HRP79" s="967"/>
      <c r="HRQ79" s="967"/>
      <c r="HRR79" s="967"/>
      <c r="HRS79" s="967"/>
      <c r="HRT79" s="967"/>
      <c r="HRU79" s="967"/>
      <c r="HRV79" s="967"/>
      <c r="HRW79" s="967"/>
      <c r="HRX79" s="967"/>
      <c r="HRY79" s="967"/>
      <c r="HRZ79" s="967"/>
      <c r="HSA79" s="967"/>
      <c r="HSB79" s="967"/>
      <c r="HSC79" s="967"/>
      <c r="HSD79" s="967"/>
      <c r="HSE79" s="967"/>
      <c r="HSF79" s="967"/>
      <c r="HSG79" s="967"/>
      <c r="HSH79" s="967"/>
      <c r="HSI79" s="967"/>
      <c r="HSJ79" s="967"/>
      <c r="HSK79" s="967"/>
      <c r="HSL79" s="967"/>
      <c r="HSM79" s="967"/>
      <c r="HSN79" s="967"/>
      <c r="HSO79" s="967"/>
      <c r="HSP79" s="967"/>
      <c r="HSQ79" s="967"/>
      <c r="HSR79" s="967"/>
      <c r="HSS79" s="967"/>
      <c r="HST79" s="967"/>
      <c r="HSU79" s="967"/>
      <c r="HSV79" s="967"/>
      <c r="HSW79" s="967"/>
      <c r="HSX79" s="967"/>
      <c r="HSY79" s="967"/>
      <c r="HSZ79" s="967"/>
      <c r="HTA79" s="967"/>
      <c r="HTB79" s="967"/>
      <c r="HTC79" s="967"/>
      <c r="HTD79" s="967"/>
      <c r="HTE79" s="967"/>
      <c r="HTF79" s="967"/>
      <c r="HTG79" s="967"/>
      <c r="HTH79" s="967"/>
      <c r="HTI79" s="967"/>
      <c r="HTJ79" s="967"/>
      <c r="HTK79" s="967"/>
      <c r="HTL79" s="967"/>
      <c r="HTM79" s="967"/>
      <c r="HTN79" s="967"/>
      <c r="HTO79" s="967"/>
      <c r="HTP79" s="967"/>
      <c r="HTQ79" s="967"/>
      <c r="HTR79" s="967"/>
      <c r="HTS79" s="967"/>
      <c r="HTT79" s="967"/>
      <c r="HTU79" s="967"/>
      <c r="HTV79" s="967"/>
      <c r="HTW79" s="967"/>
      <c r="HTX79" s="967"/>
      <c r="HTY79" s="967"/>
      <c r="HTZ79" s="967"/>
      <c r="HUA79" s="967"/>
      <c r="HUB79" s="967"/>
      <c r="HUC79" s="967"/>
      <c r="HUD79" s="967"/>
      <c r="HUE79" s="967"/>
      <c r="HUF79" s="967"/>
      <c r="HUG79" s="967"/>
      <c r="HUH79" s="967"/>
      <c r="HUI79" s="967"/>
      <c r="HUJ79" s="967"/>
      <c r="HUK79" s="967"/>
      <c r="HUL79" s="967"/>
      <c r="HUM79" s="967"/>
      <c r="HUN79" s="967"/>
      <c r="HUO79" s="967"/>
      <c r="HUP79" s="967"/>
      <c r="HUQ79" s="967"/>
      <c r="HUR79" s="967"/>
      <c r="HUS79" s="967"/>
      <c r="HUT79" s="967"/>
      <c r="HUU79" s="967"/>
      <c r="HUV79" s="967"/>
      <c r="HUW79" s="967"/>
      <c r="HUX79" s="967"/>
      <c r="HUY79" s="967"/>
      <c r="HUZ79" s="967"/>
      <c r="HVA79" s="967"/>
      <c r="HVB79" s="967"/>
      <c r="HVC79" s="967"/>
      <c r="HVD79" s="967"/>
      <c r="HVE79" s="967"/>
      <c r="HVF79" s="967"/>
      <c r="HVG79" s="967"/>
      <c r="HVH79" s="967"/>
      <c r="HVI79" s="967"/>
      <c r="HVJ79" s="967"/>
      <c r="HVK79" s="967"/>
      <c r="HVL79" s="967"/>
      <c r="HVM79" s="967"/>
      <c r="HVN79" s="967"/>
      <c r="HVO79" s="967"/>
      <c r="HVP79" s="967"/>
      <c r="HVQ79" s="967"/>
      <c r="HVR79" s="967"/>
      <c r="HVS79" s="967"/>
      <c r="HVT79" s="967"/>
      <c r="HVU79" s="967"/>
      <c r="HVV79" s="967"/>
      <c r="HVW79" s="967"/>
      <c r="HVX79" s="967"/>
      <c r="HVY79" s="967"/>
      <c r="HVZ79" s="967"/>
      <c r="HWA79" s="967"/>
      <c r="HWB79" s="967"/>
      <c r="HWC79" s="967"/>
      <c r="HWD79" s="967"/>
      <c r="HWE79" s="967"/>
      <c r="HWF79" s="967"/>
      <c r="HWG79" s="967"/>
      <c r="HWH79" s="967"/>
      <c r="HWI79" s="967"/>
      <c r="HWJ79" s="967"/>
      <c r="HWK79" s="967"/>
      <c r="HWL79" s="967"/>
      <c r="HWM79" s="967"/>
      <c r="HWN79" s="967"/>
      <c r="HWO79" s="967"/>
      <c r="HWP79" s="967"/>
      <c r="HWQ79" s="967"/>
      <c r="HWR79" s="967"/>
      <c r="HWS79" s="967"/>
      <c r="HWT79" s="967"/>
      <c r="HWU79" s="967"/>
      <c r="HWV79" s="967"/>
      <c r="HWW79" s="967"/>
      <c r="HWX79" s="967"/>
      <c r="HWY79" s="967"/>
      <c r="HWZ79" s="967"/>
      <c r="HXA79" s="967"/>
      <c r="HXB79" s="967"/>
      <c r="HXC79" s="967"/>
      <c r="HXD79" s="967"/>
      <c r="HXE79" s="967"/>
      <c r="HXF79" s="967"/>
      <c r="HXG79" s="967"/>
      <c r="HXH79" s="967"/>
      <c r="HXI79" s="967"/>
      <c r="HXJ79" s="967"/>
      <c r="HXK79" s="967"/>
      <c r="HXL79" s="967"/>
      <c r="HXM79" s="967"/>
      <c r="HXN79" s="967"/>
      <c r="HXO79" s="967"/>
      <c r="HXP79" s="967"/>
      <c r="HXQ79" s="967"/>
      <c r="HXR79" s="967"/>
      <c r="HXS79" s="967"/>
      <c r="HXT79" s="967"/>
      <c r="HXU79" s="967"/>
      <c r="HXV79" s="967"/>
      <c r="HXW79" s="967"/>
      <c r="HXX79" s="967"/>
      <c r="HXY79" s="967"/>
      <c r="HXZ79" s="967"/>
      <c r="HYA79" s="967"/>
      <c r="HYB79" s="967"/>
      <c r="HYC79" s="967"/>
      <c r="HYD79" s="967"/>
      <c r="HYE79" s="967"/>
      <c r="HYF79" s="967"/>
      <c r="HYG79" s="967"/>
      <c r="HYH79" s="967"/>
      <c r="HYI79" s="967"/>
      <c r="HYJ79" s="967"/>
      <c r="HYK79" s="967"/>
      <c r="HYL79" s="967"/>
      <c r="HYM79" s="967"/>
      <c r="HYN79" s="967"/>
      <c r="HYO79" s="967"/>
      <c r="HYP79" s="967"/>
      <c r="HYQ79" s="967"/>
      <c r="HYR79" s="967"/>
      <c r="HYS79" s="967"/>
      <c r="HYT79" s="967"/>
      <c r="HYU79" s="967"/>
      <c r="HYV79" s="967"/>
      <c r="HYW79" s="967"/>
      <c r="HYX79" s="967"/>
      <c r="HYY79" s="967"/>
      <c r="HYZ79" s="967"/>
      <c r="HZA79" s="967"/>
      <c r="HZB79" s="967"/>
      <c r="HZC79" s="967"/>
      <c r="HZD79" s="967"/>
      <c r="HZE79" s="967"/>
      <c r="HZF79" s="967"/>
      <c r="HZG79" s="967"/>
      <c r="HZH79" s="967"/>
      <c r="HZI79" s="967"/>
      <c r="HZJ79" s="967"/>
      <c r="HZK79" s="967"/>
      <c r="HZL79" s="967"/>
      <c r="HZM79" s="967"/>
      <c r="HZN79" s="967"/>
      <c r="HZO79" s="967"/>
      <c r="HZP79" s="967"/>
      <c r="HZQ79" s="967"/>
      <c r="HZR79" s="967"/>
      <c r="HZS79" s="967"/>
      <c r="HZT79" s="967"/>
      <c r="HZU79" s="967"/>
      <c r="HZV79" s="967"/>
      <c r="HZW79" s="967"/>
      <c r="HZX79" s="967"/>
      <c r="HZY79" s="967"/>
      <c r="HZZ79" s="967"/>
      <c r="IAA79" s="967"/>
      <c r="IAB79" s="967"/>
      <c r="IAC79" s="967"/>
      <c r="IAD79" s="967"/>
      <c r="IAE79" s="967"/>
      <c r="IAF79" s="967"/>
      <c r="IAG79" s="967"/>
      <c r="IAH79" s="967"/>
      <c r="IAI79" s="967"/>
      <c r="IAJ79" s="967"/>
      <c r="IAK79" s="967"/>
      <c r="IAL79" s="967"/>
      <c r="IAM79" s="967"/>
      <c r="IAN79" s="967"/>
      <c r="IAO79" s="967"/>
      <c r="IAP79" s="967"/>
      <c r="IAQ79" s="967"/>
      <c r="IAR79" s="967"/>
      <c r="IAS79" s="967"/>
      <c r="IAT79" s="967"/>
      <c r="IAU79" s="967"/>
      <c r="IAV79" s="967"/>
      <c r="IAW79" s="967"/>
      <c r="IAX79" s="967"/>
      <c r="IAY79" s="967"/>
      <c r="IAZ79" s="967"/>
      <c r="IBA79" s="967"/>
      <c r="IBB79" s="967"/>
      <c r="IBC79" s="967"/>
      <c r="IBD79" s="967"/>
      <c r="IBE79" s="967"/>
      <c r="IBF79" s="967"/>
      <c r="IBG79" s="967"/>
      <c r="IBH79" s="967"/>
      <c r="IBI79" s="967"/>
      <c r="IBJ79" s="967"/>
      <c r="IBK79" s="967"/>
      <c r="IBL79" s="967"/>
      <c r="IBM79" s="967"/>
      <c r="IBN79" s="967"/>
      <c r="IBO79" s="967"/>
      <c r="IBP79" s="967"/>
      <c r="IBQ79" s="967"/>
      <c r="IBR79" s="967"/>
      <c r="IBS79" s="967"/>
      <c r="IBT79" s="967"/>
      <c r="IBU79" s="967"/>
      <c r="IBV79" s="967"/>
      <c r="IBW79" s="967"/>
      <c r="IBX79" s="967"/>
      <c r="IBY79" s="967"/>
      <c r="IBZ79" s="967"/>
      <c r="ICA79" s="967"/>
      <c r="ICB79" s="967"/>
      <c r="ICC79" s="967"/>
      <c r="ICD79" s="967"/>
      <c r="ICE79" s="967"/>
      <c r="ICF79" s="967"/>
      <c r="ICG79" s="967"/>
      <c r="ICH79" s="967"/>
      <c r="ICI79" s="967"/>
      <c r="ICJ79" s="967"/>
      <c r="ICK79" s="967"/>
      <c r="ICL79" s="967"/>
      <c r="ICM79" s="967"/>
      <c r="ICN79" s="967"/>
      <c r="ICO79" s="967"/>
      <c r="ICP79" s="967"/>
      <c r="ICQ79" s="967"/>
      <c r="ICR79" s="967"/>
      <c r="ICS79" s="967"/>
      <c r="ICT79" s="967"/>
      <c r="ICU79" s="967"/>
      <c r="ICV79" s="967"/>
      <c r="ICW79" s="967"/>
      <c r="ICX79" s="967"/>
      <c r="ICY79" s="967"/>
      <c r="ICZ79" s="967"/>
      <c r="IDA79" s="967"/>
      <c r="IDB79" s="967"/>
      <c r="IDC79" s="967"/>
      <c r="IDD79" s="967"/>
      <c r="IDE79" s="967"/>
      <c r="IDF79" s="967"/>
      <c r="IDG79" s="967"/>
      <c r="IDH79" s="967"/>
      <c r="IDI79" s="967"/>
      <c r="IDJ79" s="967"/>
      <c r="IDK79" s="967"/>
      <c r="IDL79" s="967"/>
      <c r="IDM79" s="967"/>
      <c r="IDN79" s="967"/>
      <c r="IDO79" s="967"/>
      <c r="IDP79" s="967"/>
      <c r="IDQ79" s="967"/>
      <c r="IDR79" s="967"/>
      <c r="IDS79" s="967"/>
      <c r="IDT79" s="967"/>
      <c r="IDU79" s="967"/>
      <c r="IDV79" s="967"/>
      <c r="IDW79" s="967"/>
      <c r="IDX79" s="967"/>
      <c r="IDY79" s="967"/>
      <c r="IDZ79" s="967"/>
      <c r="IEA79" s="967"/>
      <c r="IEB79" s="967"/>
      <c r="IEC79" s="967"/>
      <c r="IED79" s="967"/>
      <c r="IEE79" s="967"/>
      <c r="IEF79" s="967"/>
      <c r="IEG79" s="967"/>
      <c r="IEH79" s="967"/>
      <c r="IEI79" s="967"/>
      <c r="IEJ79" s="967"/>
      <c r="IEK79" s="967"/>
      <c r="IEL79" s="967"/>
      <c r="IEM79" s="967"/>
      <c r="IEN79" s="967"/>
      <c r="IEO79" s="967"/>
      <c r="IEP79" s="967"/>
      <c r="IEQ79" s="967"/>
      <c r="IER79" s="967"/>
      <c r="IES79" s="967"/>
      <c r="IET79" s="967"/>
      <c r="IEU79" s="967"/>
      <c r="IEV79" s="967"/>
      <c r="IEW79" s="967"/>
      <c r="IEX79" s="967"/>
      <c r="IEY79" s="967"/>
      <c r="IEZ79" s="967"/>
      <c r="IFA79" s="967"/>
      <c r="IFB79" s="967"/>
      <c r="IFC79" s="967"/>
      <c r="IFD79" s="967"/>
      <c r="IFE79" s="967"/>
      <c r="IFF79" s="967"/>
      <c r="IFG79" s="967"/>
      <c r="IFH79" s="967"/>
      <c r="IFI79" s="967"/>
      <c r="IFJ79" s="967"/>
      <c r="IFK79" s="967"/>
      <c r="IFL79" s="967"/>
      <c r="IFM79" s="967"/>
      <c r="IFN79" s="967"/>
      <c r="IFO79" s="967"/>
      <c r="IFP79" s="967"/>
      <c r="IFQ79" s="967"/>
      <c r="IFR79" s="967"/>
      <c r="IFS79" s="967"/>
      <c r="IFT79" s="967"/>
      <c r="IFU79" s="967"/>
      <c r="IFV79" s="967"/>
      <c r="IFW79" s="967"/>
      <c r="IFX79" s="967"/>
      <c r="IFY79" s="967"/>
      <c r="IFZ79" s="967"/>
      <c r="IGA79" s="967"/>
      <c r="IGB79" s="967"/>
      <c r="IGC79" s="967"/>
      <c r="IGD79" s="967"/>
      <c r="IGE79" s="967"/>
      <c r="IGF79" s="967"/>
      <c r="IGG79" s="967"/>
      <c r="IGH79" s="967"/>
      <c r="IGI79" s="967"/>
      <c r="IGJ79" s="967"/>
      <c r="IGK79" s="967"/>
      <c r="IGL79" s="967"/>
      <c r="IGM79" s="967"/>
      <c r="IGN79" s="967"/>
      <c r="IGO79" s="967"/>
      <c r="IGP79" s="967"/>
      <c r="IGQ79" s="967"/>
      <c r="IGR79" s="967"/>
      <c r="IGS79" s="967"/>
      <c r="IGT79" s="967"/>
      <c r="IGU79" s="967"/>
      <c r="IGV79" s="967"/>
      <c r="IGW79" s="967"/>
      <c r="IGX79" s="967"/>
      <c r="IGY79" s="967"/>
      <c r="IGZ79" s="967"/>
      <c r="IHA79" s="967"/>
      <c r="IHB79" s="967"/>
      <c r="IHC79" s="967"/>
      <c r="IHD79" s="967"/>
      <c r="IHE79" s="967"/>
      <c r="IHF79" s="967"/>
      <c r="IHG79" s="967"/>
      <c r="IHH79" s="967"/>
      <c r="IHI79" s="967"/>
      <c r="IHJ79" s="967"/>
      <c r="IHK79" s="967"/>
      <c r="IHL79" s="967"/>
      <c r="IHM79" s="967"/>
      <c r="IHN79" s="967"/>
      <c r="IHO79" s="967"/>
      <c r="IHP79" s="967"/>
      <c r="IHQ79" s="967"/>
      <c r="IHR79" s="967"/>
      <c r="IHS79" s="967"/>
      <c r="IHT79" s="967"/>
      <c r="IHU79" s="967"/>
      <c r="IHV79" s="967"/>
      <c r="IHW79" s="967"/>
      <c r="IHX79" s="967"/>
      <c r="IHY79" s="967"/>
      <c r="IHZ79" s="967"/>
      <c r="IIA79" s="967"/>
      <c r="IIB79" s="967"/>
      <c r="IIC79" s="967"/>
      <c r="IID79" s="967"/>
      <c r="IIE79" s="967"/>
      <c r="IIF79" s="967"/>
      <c r="IIG79" s="967"/>
      <c r="IIH79" s="967"/>
      <c r="III79" s="967"/>
      <c r="IIJ79" s="967"/>
      <c r="IIK79" s="967"/>
      <c r="IIL79" s="967"/>
      <c r="IIM79" s="967"/>
      <c r="IIN79" s="967"/>
      <c r="IIO79" s="967"/>
      <c r="IIP79" s="967"/>
      <c r="IIQ79" s="967"/>
      <c r="IIR79" s="967"/>
      <c r="IIS79" s="967"/>
      <c r="IIT79" s="967"/>
      <c r="IIU79" s="967"/>
      <c r="IIV79" s="967"/>
      <c r="IIW79" s="967"/>
      <c r="IIX79" s="967"/>
      <c r="IIY79" s="967"/>
      <c r="IIZ79" s="967"/>
      <c r="IJA79" s="967"/>
      <c r="IJB79" s="967"/>
      <c r="IJC79" s="967"/>
      <c r="IJD79" s="967"/>
      <c r="IJE79" s="967"/>
      <c r="IJF79" s="967"/>
      <c r="IJG79" s="967"/>
      <c r="IJH79" s="967"/>
      <c r="IJI79" s="967"/>
      <c r="IJJ79" s="967"/>
      <c r="IJK79" s="967"/>
      <c r="IJL79" s="967"/>
      <c r="IJM79" s="967"/>
      <c r="IJN79" s="967"/>
      <c r="IJO79" s="967"/>
      <c r="IJP79" s="967"/>
      <c r="IJQ79" s="967"/>
      <c r="IJR79" s="967"/>
      <c r="IJS79" s="967"/>
      <c r="IJT79" s="967"/>
      <c r="IJU79" s="967"/>
      <c r="IJV79" s="967"/>
      <c r="IJW79" s="967"/>
      <c r="IJX79" s="967"/>
      <c r="IJY79" s="967"/>
      <c r="IJZ79" s="967"/>
      <c r="IKA79" s="967"/>
      <c r="IKB79" s="967"/>
      <c r="IKC79" s="967"/>
      <c r="IKD79" s="967"/>
      <c r="IKE79" s="967"/>
      <c r="IKF79" s="967"/>
      <c r="IKG79" s="967"/>
      <c r="IKH79" s="967"/>
      <c r="IKI79" s="967"/>
      <c r="IKJ79" s="967"/>
      <c r="IKK79" s="967"/>
      <c r="IKL79" s="967"/>
      <c r="IKM79" s="967"/>
      <c r="IKN79" s="967"/>
      <c r="IKO79" s="967"/>
      <c r="IKP79" s="967"/>
      <c r="IKQ79" s="967"/>
      <c r="IKR79" s="967"/>
      <c r="IKS79" s="967"/>
      <c r="IKT79" s="967"/>
      <c r="IKU79" s="967"/>
      <c r="IKV79" s="967"/>
      <c r="IKW79" s="967"/>
      <c r="IKX79" s="967"/>
      <c r="IKY79" s="967"/>
      <c r="IKZ79" s="967"/>
      <c r="ILA79" s="967"/>
      <c r="ILB79" s="967"/>
      <c r="ILC79" s="967"/>
      <c r="ILD79" s="967"/>
      <c r="ILE79" s="967"/>
      <c r="ILF79" s="967"/>
      <c r="ILG79" s="967"/>
      <c r="ILH79" s="967"/>
      <c r="ILI79" s="967"/>
      <c r="ILJ79" s="967"/>
      <c r="ILK79" s="967"/>
      <c r="ILL79" s="967"/>
      <c r="ILM79" s="967"/>
      <c r="ILN79" s="967"/>
      <c r="ILO79" s="967"/>
      <c r="ILP79" s="967"/>
      <c r="ILQ79" s="967"/>
      <c r="ILR79" s="967"/>
      <c r="ILS79" s="967"/>
      <c r="ILT79" s="967"/>
      <c r="ILU79" s="967"/>
      <c r="ILV79" s="967"/>
      <c r="ILW79" s="967"/>
      <c r="ILX79" s="967"/>
      <c r="ILY79" s="967"/>
      <c r="ILZ79" s="967"/>
      <c r="IMA79" s="967"/>
      <c r="IMB79" s="967"/>
      <c r="IMC79" s="967"/>
      <c r="IMD79" s="967"/>
      <c r="IME79" s="967"/>
      <c r="IMF79" s="967"/>
      <c r="IMG79" s="967"/>
      <c r="IMH79" s="967"/>
      <c r="IMI79" s="967"/>
      <c r="IMJ79" s="967"/>
      <c r="IMK79" s="967"/>
      <c r="IML79" s="967"/>
      <c r="IMM79" s="967"/>
      <c r="IMN79" s="967"/>
      <c r="IMO79" s="967"/>
      <c r="IMP79" s="967"/>
      <c r="IMQ79" s="967"/>
      <c r="IMR79" s="967"/>
      <c r="IMS79" s="967"/>
      <c r="IMT79" s="967"/>
      <c r="IMU79" s="967"/>
      <c r="IMV79" s="967"/>
      <c r="IMW79" s="967"/>
      <c r="IMX79" s="967"/>
      <c r="IMY79" s="967"/>
      <c r="IMZ79" s="967"/>
      <c r="INA79" s="967"/>
      <c r="INB79" s="967"/>
      <c r="INC79" s="967"/>
      <c r="IND79" s="967"/>
      <c r="INE79" s="967"/>
      <c r="INF79" s="967"/>
      <c r="ING79" s="967"/>
      <c r="INH79" s="967"/>
      <c r="INI79" s="967"/>
      <c r="INJ79" s="967"/>
      <c r="INK79" s="967"/>
      <c r="INL79" s="967"/>
      <c r="INM79" s="967"/>
      <c r="INN79" s="967"/>
      <c r="INO79" s="967"/>
      <c r="INP79" s="967"/>
      <c r="INQ79" s="967"/>
      <c r="INR79" s="967"/>
      <c r="INS79" s="967"/>
      <c r="INT79" s="967"/>
      <c r="INU79" s="967"/>
      <c r="INV79" s="967"/>
      <c r="INW79" s="967"/>
      <c r="INX79" s="967"/>
      <c r="INY79" s="967"/>
      <c r="INZ79" s="967"/>
      <c r="IOA79" s="967"/>
      <c r="IOB79" s="967"/>
      <c r="IOC79" s="967"/>
      <c r="IOD79" s="967"/>
      <c r="IOE79" s="967"/>
      <c r="IOF79" s="967"/>
      <c r="IOG79" s="967"/>
      <c r="IOH79" s="967"/>
      <c r="IOI79" s="967"/>
      <c r="IOJ79" s="967"/>
      <c r="IOK79" s="967"/>
      <c r="IOL79" s="967"/>
      <c r="IOM79" s="967"/>
      <c r="ION79" s="967"/>
      <c r="IOO79" s="967"/>
      <c r="IOP79" s="967"/>
      <c r="IOQ79" s="967"/>
      <c r="IOR79" s="967"/>
      <c r="IOS79" s="967"/>
      <c r="IOT79" s="967"/>
      <c r="IOU79" s="967"/>
      <c r="IOV79" s="967"/>
      <c r="IOW79" s="967"/>
      <c r="IOX79" s="967"/>
      <c r="IOY79" s="967"/>
      <c r="IOZ79" s="967"/>
      <c r="IPA79" s="967"/>
      <c r="IPB79" s="967"/>
      <c r="IPC79" s="967"/>
      <c r="IPD79" s="967"/>
      <c r="IPE79" s="967"/>
      <c r="IPF79" s="967"/>
      <c r="IPG79" s="967"/>
      <c r="IPH79" s="967"/>
      <c r="IPI79" s="967"/>
      <c r="IPJ79" s="967"/>
      <c r="IPK79" s="967"/>
      <c r="IPL79" s="967"/>
      <c r="IPM79" s="967"/>
      <c r="IPN79" s="967"/>
      <c r="IPO79" s="967"/>
      <c r="IPP79" s="967"/>
      <c r="IPQ79" s="967"/>
      <c r="IPR79" s="967"/>
      <c r="IPS79" s="967"/>
      <c r="IPT79" s="967"/>
      <c r="IPU79" s="967"/>
      <c r="IPV79" s="967"/>
      <c r="IPW79" s="967"/>
      <c r="IPX79" s="967"/>
      <c r="IPY79" s="967"/>
      <c r="IPZ79" s="967"/>
      <c r="IQA79" s="967"/>
      <c r="IQB79" s="967"/>
      <c r="IQC79" s="967"/>
      <c r="IQD79" s="967"/>
      <c r="IQE79" s="967"/>
      <c r="IQF79" s="967"/>
      <c r="IQG79" s="967"/>
      <c r="IQH79" s="967"/>
      <c r="IQI79" s="967"/>
      <c r="IQJ79" s="967"/>
      <c r="IQK79" s="967"/>
      <c r="IQL79" s="967"/>
      <c r="IQM79" s="967"/>
      <c r="IQN79" s="967"/>
      <c r="IQO79" s="967"/>
      <c r="IQP79" s="967"/>
      <c r="IQQ79" s="967"/>
      <c r="IQR79" s="967"/>
      <c r="IQS79" s="967"/>
      <c r="IQT79" s="967"/>
      <c r="IQU79" s="967"/>
      <c r="IQV79" s="967"/>
      <c r="IQW79" s="967"/>
      <c r="IQX79" s="967"/>
      <c r="IQY79" s="967"/>
      <c r="IQZ79" s="967"/>
      <c r="IRA79" s="967"/>
      <c r="IRB79" s="967"/>
      <c r="IRC79" s="967"/>
      <c r="IRD79" s="967"/>
      <c r="IRE79" s="967"/>
      <c r="IRF79" s="967"/>
      <c r="IRG79" s="967"/>
      <c r="IRH79" s="967"/>
      <c r="IRI79" s="967"/>
      <c r="IRJ79" s="967"/>
      <c r="IRK79" s="967"/>
      <c r="IRL79" s="967"/>
      <c r="IRM79" s="967"/>
      <c r="IRN79" s="967"/>
      <c r="IRO79" s="967"/>
      <c r="IRP79" s="967"/>
      <c r="IRQ79" s="967"/>
      <c r="IRR79" s="967"/>
      <c r="IRS79" s="967"/>
      <c r="IRT79" s="967"/>
      <c r="IRU79" s="967"/>
      <c r="IRV79" s="967"/>
      <c r="IRW79" s="967"/>
      <c r="IRX79" s="967"/>
      <c r="IRY79" s="967"/>
      <c r="IRZ79" s="967"/>
      <c r="ISA79" s="967"/>
      <c r="ISB79" s="967"/>
      <c r="ISC79" s="967"/>
      <c r="ISD79" s="967"/>
      <c r="ISE79" s="967"/>
      <c r="ISF79" s="967"/>
      <c r="ISG79" s="967"/>
      <c r="ISH79" s="967"/>
      <c r="ISI79" s="967"/>
      <c r="ISJ79" s="967"/>
      <c r="ISK79" s="967"/>
      <c r="ISL79" s="967"/>
      <c r="ISM79" s="967"/>
      <c r="ISN79" s="967"/>
      <c r="ISO79" s="967"/>
      <c r="ISP79" s="967"/>
      <c r="ISQ79" s="967"/>
      <c r="ISR79" s="967"/>
      <c r="ISS79" s="967"/>
      <c r="IST79" s="967"/>
      <c r="ISU79" s="967"/>
      <c r="ISV79" s="967"/>
      <c r="ISW79" s="967"/>
      <c r="ISX79" s="967"/>
      <c r="ISY79" s="967"/>
      <c r="ISZ79" s="967"/>
      <c r="ITA79" s="967"/>
      <c r="ITB79" s="967"/>
      <c r="ITC79" s="967"/>
      <c r="ITD79" s="967"/>
      <c r="ITE79" s="967"/>
      <c r="ITF79" s="967"/>
      <c r="ITG79" s="967"/>
      <c r="ITH79" s="967"/>
      <c r="ITI79" s="967"/>
      <c r="ITJ79" s="967"/>
      <c r="ITK79" s="967"/>
      <c r="ITL79" s="967"/>
      <c r="ITM79" s="967"/>
      <c r="ITN79" s="967"/>
      <c r="ITO79" s="967"/>
      <c r="ITP79" s="967"/>
      <c r="ITQ79" s="967"/>
      <c r="ITR79" s="967"/>
      <c r="ITS79" s="967"/>
      <c r="ITT79" s="967"/>
      <c r="ITU79" s="967"/>
      <c r="ITV79" s="967"/>
      <c r="ITW79" s="967"/>
      <c r="ITX79" s="967"/>
      <c r="ITY79" s="967"/>
      <c r="ITZ79" s="967"/>
      <c r="IUA79" s="967"/>
      <c r="IUB79" s="967"/>
      <c r="IUC79" s="967"/>
      <c r="IUD79" s="967"/>
      <c r="IUE79" s="967"/>
      <c r="IUF79" s="967"/>
      <c r="IUG79" s="967"/>
      <c r="IUH79" s="967"/>
      <c r="IUI79" s="967"/>
      <c r="IUJ79" s="967"/>
      <c r="IUK79" s="967"/>
      <c r="IUL79" s="967"/>
      <c r="IUM79" s="967"/>
      <c r="IUN79" s="967"/>
      <c r="IUO79" s="967"/>
      <c r="IUP79" s="967"/>
      <c r="IUQ79" s="967"/>
      <c r="IUR79" s="967"/>
      <c r="IUS79" s="967"/>
      <c r="IUT79" s="967"/>
      <c r="IUU79" s="967"/>
      <c r="IUV79" s="967"/>
      <c r="IUW79" s="967"/>
      <c r="IUX79" s="967"/>
      <c r="IUY79" s="967"/>
      <c r="IUZ79" s="967"/>
      <c r="IVA79" s="967"/>
      <c r="IVB79" s="967"/>
      <c r="IVC79" s="967"/>
      <c r="IVD79" s="967"/>
      <c r="IVE79" s="967"/>
      <c r="IVF79" s="967"/>
      <c r="IVG79" s="967"/>
      <c r="IVH79" s="967"/>
      <c r="IVI79" s="967"/>
      <c r="IVJ79" s="967"/>
      <c r="IVK79" s="967"/>
      <c r="IVL79" s="967"/>
      <c r="IVM79" s="967"/>
      <c r="IVN79" s="967"/>
      <c r="IVO79" s="967"/>
      <c r="IVP79" s="967"/>
      <c r="IVQ79" s="967"/>
      <c r="IVR79" s="967"/>
      <c r="IVS79" s="967"/>
      <c r="IVT79" s="967"/>
      <c r="IVU79" s="967"/>
      <c r="IVV79" s="967"/>
      <c r="IVW79" s="967"/>
      <c r="IVX79" s="967"/>
      <c r="IVY79" s="967"/>
      <c r="IVZ79" s="967"/>
      <c r="IWA79" s="967"/>
      <c r="IWB79" s="967"/>
      <c r="IWC79" s="967"/>
      <c r="IWD79" s="967"/>
      <c r="IWE79" s="967"/>
      <c r="IWF79" s="967"/>
      <c r="IWG79" s="967"/>
      <c r="IWH79" s="967"/>
      <c r="IWI79" s="967"/>
      <c r="IWJ79" s="967"/>
      <c r="IWK79" s="967"/>
      <c r="IWL79" s="967"/>
      <c r="IWM79" s="967"/>
      <c r="IWN79" s="967"/>
      <c r="IWO79" s="967"/>
      <c r="IWP79" s="967"/>
      <c r="IWQ79" s="967"/>
      <c r="IWR79" s="967"/>
      <c r="IWS79" s="967"/>
      <c r="IWT79" s="967"/>
      <c r="IWU79" s="967"/>
      <c r="IWV79" s="967"/>
      <c r="IWW79" s="967"/>
      <c r="IWX79" s="967"/>
      <c r="IWY79" s="967"/>
      <c r="IWZ79" s="967"/>
      <c r="IXA79" s="967"/>
      <c r="IXB79" s="967"/>
      <c r="IXC79" s="967"/>
      <c r="IXD79" s="967"/>
      <c r="IXE79" s="967"/>
      <c r="IXF79" s="967"/>
      <c r="IXG79" s="967"/>
      <c r="IXH79" s="967"/>
      <c r="IXI79" s="967"/>
      <c r="IXJ79" s="967"/>
      <c r="IXK79" s="967"/>
      <c r="IXL79" s="967"/>
      <c r="IXM79" s="967"/>
      <c r="IXN79" s="967"/>
      <c r="IXO79" s="967"/>
      <c r="IXP79" s="967"/>
      <c r="IXQ79" s="967"/>
      <c r="IXR79" s="967"/>
      <c r="IXS79" s="967"/>
      <c r="IXT79" s="967"/>
      <c r="IXU79" s="967"/>
      <c r="IXV79" s="967"/>
      <c r="IXW79" s="967"/>
      <c r="IXX79" s="967"/>
      <c r="IXY79" s="967"/>
      <c r="IXZ79" s="967"/>
      <c r="IYA79" s="967"/>
      <c r="IYB79" s="967"/>
      <c r="IYC79" s="967"/>
      <c r="IYD79" s="967"/>
      <c r="IYE79" s="967"/>
      <c r="IYF79" s="967"/>
      <c r="IYG79" s="967"/>
      <c r="IYH79" s="967"/>
      <c r="IYI79" s="967"/>
      <c r="IYJ79" s="967"/>
      <c r="IYK79" s="967"/>
      <c r="IYL79" s="967"/>
      <c r="IYM79" s="967"/>
      <c r="IYN79" s="967"/>
      <c r="IYO79" s="967"/>
      <c r="IYP79" s="967"/>
      <c r="IYQ79" s="967"/>
      <c r="IYR79" s="967"/>
      <c r="IYS79" s="967"/>
      <c r="IYT79" s="967"/>
      <c r="IYU79" s="967"/>
      <c r="IYV79" s="967"/>
      <c r="IYW79" s="967"/>
      <c r="IYX79" s="967"/>
      <c r="IYY79" s="967"/>
      <c r="IYZ79" s="967"/>
      <c r="IZA79" s="967"/>
      <c r="IZB79" s="967"/>
      <c r="IZC79" s="967"/>
      <c r="IZD79" s="967"/>
      <c r="IZE79" s="967"/>
      <c r="IZF79" s="967"/>
      <c r="IZG79" s="967"/>
      <c r="IZH79" s="967"/>
      <c r="IZI79" s="967"/>
      <c r="IZJ79" s="967"/>
      <c r="IZK79" s="967"/>
      <c r="IZL79" s="967"/>
      <c r="IZM79" s="967"/>
      <c r="IZN79" s="967"/>
      <c r="IZO79" s="967"/>
      <c r="IZP79" s="967"/>
      <c r="IZQ79" s="967"/>
      <c r="IZR79" s="967"/>
      <c r="IZS79" s="967"/>
      <c r="IZT79" s="967"/>
      <c r="IZU79" s="967"/>
      <c r="IZV79" s="967"/>
      <c r="IZW79" s="967"/>
      <c r="IZX79" s="967"/>
      <c r="IZY79" s="967"/>
      <c r="IZZ79" s="967"/>
      <c r="JAA79" s="967"/>
      <c r="JAB79" s="967"/>
      <c r="JAC79" s="967"/>
      <c r="JAD79" s="967"/>
      <c r="JAE79" s="967"/>
      <c r="JAF79" s="967"/>
      <c r="JAG79" s="967"/>
      <c r="JAH79" s="967"/>
      <c r="JAI79" s="967"/>
      <c r="JAJ79" s="967"/>
      <c r="JAK79" s="967"/>
      <c r="JAL79" s="967"/>
      <c r="JAM79" s="967"/>
      <c r="JAN79" s="967"/>
      <c r="JAO79" s="967"/>
      <c r="JAP79" s="967"/>
      <c r="JAQ79" s="967"/>
      <c r="JAR79" s="967"/>
      <c r="JAS79" s="967"/>
      <c r="JAT79" s="967"/>
      <c r="JAU79" s="967"/>
      <c r="JAV79" s="967"/>
      <c r="JAW79" s="967"/>
      <c r="JAX79" s="967"/>
      <c r="JAY79" s="967"/>
      <c r="JAZ79" s="967"/>
      <c r="JBA79" s="967"/>
      <c r="JBB79" s="967"/>
      <c r="JBC79" s="967"/>
      <c r="JBD79" s="967"/>
      <c r="JBE79" s="967"/>
      <c r="JBF79" s="967"/>
      <c r="JBG79" s="967"/>
      <c r="JBH79" s="967"/>
      <c r="JBI79" s="967"/>
      <c r="JBJ79" s="967"/>
      <c r="JBK79" s="967"/>
      <c r="JBL79" s="967"/>
      <c r="JBM79" s="967"/>
      <c r="JBN79" s="967"/>
      <c r="JBO79" s="967"/>
      <c r="JBP79" s="967"/>
      <c r="JBQ79" s="967"/>
      <c r="JBR79" s="967"/>
      <c r="JBS79" s="967"/>
      <c r="JBT79" s="967"/>
      <c r="JBU79" s="967"/>
      <c r="JBV79" s="967"/>
      <c r="JBW79" s="967"/>
      <c r="JBX79" s="967"/>
      <c r="JBY79" s="967"/>
      <c r="JBZ79" s="967"/>
      <c r="JCA79" s="967"/>
      <c r="JCB79" s="967"/>
      <c r="JCC79" s="967"/>
      <c r="JCD79" s="967"/>
      <c r="JCE79" s="967"/>
      <c r="JCF79" s="967"/>
      <c r="JCG79" s="967"/>
      <c r="JCH79" s="967"/>
      <c r="JCI79" s="967"/>
      <c r="JCJ79" s="967"/>
      <c r="JCK79" s="967"/>
      <c r="JCL79" s="967"/>
      <c r="JCM79" s="967"/>
      <c r="JCN79" s="967"/>
      <c r="JCO79" s="967"/>
      <c r="JCP79" s="967"/>
      <c r="JCQ79" s="967"/>
      <c r="JCR79" s="967"/>
      <c r="JCS79" s="967"/>
      <c r="JCT79" s="967"/>
      <c r="JCU79" s="967"/>
      <c r="JCV79" s="967"/>
      <c r="JCW79" s="967"/>
      <c r="JCX79" s="967"/>
      <c r="JCY79" s="967"/>
      <c r="JCZ79" s="967"/>
      <c r="JDA79" s="967"/>
      <c r="JDB79" s="967"/>
      <c r="JDC79" s="967"/>
      <c r="JDD79" s="967"/>
      <c r="JDE79" s="967"/>
      <c r="JDF79" s="967"/>
      <c r="JDG79" s="967"/>
      <c r="JDH79" s="967"/>
      <c r="JDI79" s="967"/>
      <c r="JDJ79" s="967"/>
      <c r="JDK79" s="967"/>
      <c r="JDL79" s="967"/>
      <c r="JDM79" s="967"/>
      <c r="JDN79" s="967"/>
      <c r="JDO79" s="967"/>
      <c r="JDP79" s="967"/>
      <c r="JDQ79" s="967"/>
      <c r="JDR79" s="967"/>
      <c r="JDS79" s="967"/>
      <c r="JDT79" s="967"/>
      <c r="JDU79" s="967"/>
      <c r="JDV79" s="967"/>
      <c r="JDW79" s="967"/>
      <c r="JDX79" s="967"/>
      <c r="JDY79" s="967"/>
      <c r="JDZ79" s="967"/>
      <c r="JEA79" s="967"/>
      <c r="JEB79" s="967"/>
      <c r="JEC79" s="967"/>
      <c r="JED79" s="967"/>
      <c r="JEE79" s="967"/>
      <c r="JEF79" s="967"/>
      <c r="JEG79" s="967"/>
      <c r="JEH79" s="967"/>
      <c r="JEI79" s="967"/>
      <c r="JEJ79" s="967"/>
      <c r="JEK79" s="967"/>
      <c r="JEL79" s="967"/>
      <c r="JEM79" s="967"/>
      <c r="JEN79" s="967"/>
      <c r="JEO79" s="967"/>
      <c r="JEP79" s="967"/>
      <c r="JEQ79" s="967"/>
      <c r="JER79" s="967"/>
      <c r="JES79" s="967"/>
      <c r="JET79" s="967"/>
      <c r="JEU79" s="967"/>
      <c r="JEV79" s="967"/>
      <c r="JEW79" s="967"/>
      <c r="JEX79" s="967"/>
      <c r="JEY79" s="967"/>
      <c r="JEZ79" s="967"/>
      <c r="JFA79" s="967"/>
      <c r="JFB79" s="967"/>
      <c r="JFC79" s="967"/>
      <c r="JFD79" s="967"/>
      <c r="JFE79" s="967"/>
      <c r="JFF79" s="967"/>
      <c r="JFG79" s="967"/>
      <c r="JFH79" s="967"/>
      <c r="JFI79" s="967"/>
      <c r="JFJ79" s="967"/>
      <c r="JFK79" s="967"/>
      <c r="JFL79" s="967"/>
      <c r="JFM79" s="967"/>
      <c r="JFN79" s="967"/>
      <c r="JFO79" s="967"/>
      <c r="JFP79" s="967"/>
      <c r="JFQ79" s="967"/>
      <c r="JFR79" s="967"/>
      <c r="JFS79" s="967"/>
      <c r="JFT79" s="967"/>
      <c r="JFU79" s="967"/>
      <c r="JFV79" s="967"/>
      <c r="JFW79" s="967"/>
      <c r="JFX79" s="967"/>
      <c r="JFY79" s="967"/>
      <c r="JFZ79" s="967"/>
      <c r="JGA79" s="967"/>
      <c r="JGB79" s="967"/>
      <c r="JGC79" s="967"/>
      <c r="JGD79" s="967"/>
      <c r="JGE79" s="967"/>
      <c r="JGF79" s="967"/>
      <c r="JGG79" s="967"/>
      <c r="JGH79" s="967"/>
      <c r="JGI79" s="967"/>
      <c r="JGJ79" s="967"/>
      <c r="JGK79" s="967"/>
      <c r="JGL79" s="967"/>
      <c r="JGM79" s="967"/>
      <c r="JGN79" s="967"/>
      <c r="JGO79" s="967"/>
      <c r="JGP79" s="967"/>
      <c r="JGQ79" s="967"/>
      <c r="JGR79" s="967"/>
      <c r="JGS79" s="967"/>
      <c r="JGT79" s="967"/>
      <c r="JGU79" s="967"/>
      <c r="JGV79" s="967"/>
      <c r="JGW79" s="967"/>
      <c r="JGX79" s="967"/>
      <c r="JGY79" s="967"/>
      <c r="JGZ79" s="967"/>
      <c r="JHA79" s="967"/>
      <c r="JHB79" s="967"/>
      <c r="JHC79" s="967"/>
      <c r="JHD79" s="967"/>
      <c r="JHE79" s="967"/>
      <c r="JHF79" s="967"/>
      <c r="JHG79" s="967"/>
      <c r="JHH79" s="967"/>
      <c r="JHI79" s="967"/>
      <c r="JHJ79" s="967"/>
      <c r="JHK79" s="967"/>
      <c r="JHL79" s="967"/>
      <c r="JHM79" s="967"/>
      <c r="JHN79" s="967"/>
      <c r="JHO79" s="967"/>
      <c r="JHP79" s="967"/>
      <c r="JHQ79" s="967"/>
      <c r="JHR79" s="967"/>
      <c r="JHS79" s="967"/>
      <c r="JHT79" s="967"/>
      <c r="JHU79" s="967"/>
      <c r="JHV79" s="967"/>
      <c r="JHW79" s="967"/>
      <c r="JHX79" s="967"/>
      <c r="JHY79" s="967"/>
      <c r="JHZ79" s="967"/>
      <c r="JIA79" s="967"/>
      <c r="JIB79" s="967"/>
      <c r="JIC79" s="967"/>
      <c r="JID79" s="967"/>
      <c r="JIE79" s="967"/>
      <c r="JIF79" s="967"/>
      <c r="JIG79" s="967"/>
      <c r="JIH79" s="967"/>
      <c r="JII79" s="967"/>
      <c r="JIJ79" s="967"/>
      <c r="JIK79" s="967"/>
      <c r="JIL79" s="967"/>
      <c r="JIM79" s="967"/>
      <c r="JIN79" s="967"/>
      <c r="JIO79" s="967"/>
      <c r="JIP79" s="967"/>
      <c r="JIQ79" s="967"/>
      <c r="JIR79" s="967"/>
      <c r="JIS79" s="967"/>
      <c r="JIT79" s="967"/>
      <c r="JIU79" s="967"/>
      <c r="JIV79" s="967"/>
      <c r="JIW79" s="967"/>
      <c r="JIX79" s="967"/>
      <c r="JIY79" s="967"/>
      <c r="JIZ79" s="967"/>
      <c r="JJA79" s="967"/>
      <c r="JJB79" s="967"/>
      <c r="JJC79" s="967"/>
      <c r="JJD79" s="967"/>
      <c r="JJE79" s="967"/>
      <c r="JJF79" s="967"/>
      <c r="JJG79" s="967"/>
      <c r="JJH79" s="967"/>
      <c r="JJI79" s="967"/>
      <c r="JJJ79" s="967"/>
      <c r="JJK79" s="967"/>
      <c r="JJL79" s="967"/>
      <c r="JJM79" s="967"/>
      <c r="JJN79" s="967"/>
      <c r="JJO79" s="967"/>
      <c r="JJP79" s="967"/>
      <c r="JJQ79" s="967"/>
      <c r="JJR79" s="967"/>
      <c r="JJS79" s="967"/>
      <c r="JJT79" s="967"/>
      <c r="JJU79" s="967"/>
      <c r="JJV79" s="967"/>
      <c r="JJW79" s="967"/>
      <c r="JJX79" s="967"/>
      <c r="JJY79" s="967"/>
      <c r="JJZ79" s="967"/>
      <c r="JKA79" s="967"/>
      <c r="JKB79" s="967"/>
      <c r="JKC79" s="967"/>
      <c r="JKD79" s="967"/>
      <c r="JKE79" s="967"/>
      <c r="JKF79" s="967"/>
      <c r="JKG79" s="967"/>
      <c r="JKH79" s="967"/>
      <c r="JKI79" s="967"/>
      <c r="JKJ79" s="967"/>
      <c r="JKK79" s="967"/>
      <c r="JKL79" s="967"/>
      <c r="JKM79" s="967"/>
      <c r="JKN79" s="967"/>
      <c r="JKO79" s="967"/>
      <c r="JKP79" s="967"/>
      <c r="JKQ79" s="967"/>
      <c r="JKR79" s="967"/>
      <c r="JKS79" s="967"/>
      <c r="JKT79" s="967"/>
      <c r="JKU79" s="967"/>
      <c r="JKV79" s="967"/>
      <c r="JKW79" s="967"/>
      <c r="JKX79" s="967"/>
      <c r="JKY79" s="967"/>
      <c r="JKZ79" s="967"/>
      <c r="JLA79" s="967"/>
      <c r="JLB79" s="967"/>
      <c r="JLC79" s="967"/>
      <c r="JLD79" s="967"/>
      <c r="JLE79" s="967"/>
      <c r="JLF79" s="967"/>
      <c r="JLG79" s="967"/>
      <c r="JLH79" s="967"/>
      <c r="JLI79" s="967"/>
      <c r="JLJ79" s="967"/>
      <c r="JLK79" s="967"/>
      <c r="JLL79" s="967"/>
      <c r="JLM79" s="967"/>
      <c r="JLN79" s="967"/>
      <c r="JLO79" s="967"/>
      <c r="JLP79" s="967"/>
      <c r="JLQ79" s="967"/>
      <c r="JLR79" s="967"/>
      <c r="JLS79" s="967"/>
      <c r="JLT79" s="967"/>
      <c r="JLU79" s="967"/>
      <c r="JLV79" s="967"/>
      <c r="JLW79" s="967"/>
      <c r="JLX79" s="967"/>
      <c r="JLY79" s="967"/>
      <c r="JLZ79" s="967"/>
      <c r="JMA79" s="967"/>
      <c r="JMB79" s="967"/>
      <c r="JMC79" s="967"/>
      <c r="JMD79" s="967"/>
      <c r="JME79" s="967"/>
      <c r="JMF79" s="967"/>
      <c r="JMG79" s="967"/>
      <c r="JMH79" s="967"/>
      <c r="JMI79" s="967"/>
      <c r="JMJ79" s="967"/>
      <c r="JMK79" s="967"/>
      <c r="JML79" s="967"/>
      <c r="JMM79" s="967"/>
      <c r="JMN79" s="967"/>
      <c r="JMO79" s="967"/>
      <c r="JMP79" s="967"/>
      <c r="JMQ79" s="967"/>
      <c r="JMR79" s="967"/>
      <c r="JMS79" s="967"/>
      <c r="JMT79" s="967"/>
      <c r="JMU79" s="967"/>
      <c r="JMV79" s="967"/>
      <c r="JMW79" s="967"/>
      <c r="JMX79" s="967"/>
      <c r="JMY79" s="967"/>
      <c r="JMZ79" s="967"/>
      <c r="JNA79" s="967"/>
      <c r="JNB79" s="967"/>
      <c r="JNC79" s="967"/>
      <c r="JND79" s="967"/>
      <c r="JNE79" s="967"/>
      <c r="JNF79" s="967"/>
      <c r="JNG79" s="967"/>
      <c r="JNH79" s="967"/>
      <c r="JNI79" s="967"/>
      <c r="JNJ79" s="967"/>
      <c r="JNK79" s="967"/>
      <c r="JNL79" s="967"/>
      <c r="JNM79" s="967"/>
      <c r="JNN79" s="967"/>
      <c r="JNO79" s="967"/>
      <c r="JNP79" s="967"/>
      <c r="JNQ79" s="967"/>
      <c r="JNR79" s="967"/>
      <c r="JNS79" s="967"/>
      <c r="JNT79" s="967"/>
      <c r="JNU79" s="967"/>
      <c r="JNV79" s="967"/>
      <c r="JNW79" s="967"/>
      <c r="JNX79" s="967"/>
      <c r="JNY79" s="967"/>
      <c r="JNZ79" s="967"/>
      <c r="JOA79" s="967"/>
      <c r="JOB79" s="967"/>
      <c r="JOC79" s="967"/>
      <c r="JOD79" s="967"/>
      <c r="JOE79" s="967"/>
      <c r="JOF79" s="967"/>
      <c r="JOG79" s="967"/>
      <c r="JOH79" s="967"/>
      <c r="JOI79" s="967"/>
      <c r="JOJ79" s="967"/>
      <c r="JOK79" s="967"/>
      <c r="JOL79" s="967"/>
      <c r="JOM79" s="967"/>
      <c r="JON79" s="967"/>
      <c r="JOO79" s="967"/>
      <c r="JOP79" s="967"/>
      <c r="JOQ79" s="967"/>
      <c r="JOR79" s="967"/>
      <c r="JOS79" s="967"/>
      <c r="JOT79" s="967"/>
      <c r="JOU79" s="967"/>
      <c r="JOV79" s="967"/>
      <c r="JOW79" s="967"/>
      <c r="JOX79" s="967"/>
      <c r="JOY79" s="967"/>
      <c r="JOZ79" s="967"/>
      <c r="JPA79" s="967"/>
      <c r="JPB79" s="967"/>
      <c r="JPC79" s="967"/>
      <c r="JPD79" s="967"/>
      <c r="JPE79" s="967"/>
      <c r="JPF79" s="967"/>
      <c r="JPG79" s="967"/>
      <c r="JPH79" s="967"/>
      <c r="JPI79" s="967"/>
      <c r="JPJ79" s="967"/>
      <c r="JPK79" s="967"/>
      <c r="JPL79" s="967"/>
      <c r="JPM79" s="967"/>
      <c r="JPN79" s="967"/>
      <c r="JPO79" s="967"/>
      <c r="JPP79" s="967"/>
      <c r="JPQ79" s="967"/>
      <c r="JPR79" s="967"/>
      <c r="JPS79" s="967"/>
      <c r="JPT79" s="967"/>
      <c r="JPU79" s="967"/>
      <c r="JPV79" s="967"/>
      <c r="JPW79" s="967"/>
      <c r="JPX79" s="967"/>
      <c r="JPY79" s="967"/>
      <c r="JPZ79" s="967"/>
      <c r="JQA79" s="967"/>
      <c r="JQB79" s="967"/>
      <c r="JQC79" s="967"/>
      <c r="JQD79" s="967"/>
      <c r="JQE79" s="967"/>
      <c r="JQF79" s="967"/>
      <c r="JQG79" s="967"/>
      <c r="JQH79" s="967"/>
      <c r="JQI79" s="967"/>
      <c r="JQJ79" s="967"/>
      <c r="JQK79" s="967"/>
      <c r="JQL79" s="967"/>
      <c r="JQM79" s="967"/>
      <c r="JQN79" s="967"/>
      <c r="JQO79" s="967"/>
      <c r="JQP79" s="967"/>
      <c r="JQQ79" s="967"/>
      <c r="JQR79" s="967"/>
      <c r="JQS79" s="967"/>
      <c r="JQT79" s="967"/>
      <c r="JQU79" s="967"/>
      <c r="JQV79" s="967"/>
      <c r="JQW79" s="967"/>
      <c r="JQX79" s="967"/>
      <c r="JQY79" s="967"/>
      <c r="JQZ79" s="967"/>
      <c r="JRA79" s="967"/>
      <c r="JRB79" s="967"/>
      <c r="JRC79" s="967"/>
      <c r="JRD79" s="967"/>
      <c r="JRE79" s="967"/>
      <c r="JRF79" s="967"/>
      <c r="JRG79" s="967"/>
      <c r="JRH79" s="967"/>
      <c r="JRI79" s="967"/>
      <c r="JRJ79" s="967"/>
      <c r="JRK79" s="967"/>
      <c r="JRL79" s="967"/>
      <c r="JRM79" s="967"/>
      <c r="JRN79" s="967"/>
      <c r="JRO79" s="967"/>
      <c r="JRP79" s="967"/>
      <c r="JRQ79" s="967"/>
      <c r="JRR79" s="967"/>
      <c r="JRS79" s="967"/>
      <c r="JRT79" s="967"/>
      <c r="JRU79" s="967"/>
      <c r="JRV79" s="967"/>
      <c r="JRW79" s="967"/>
      <c r="JRX79" s="967"/>
      <c r="JRY79" s="967"/>
      <c r="JRZ79" s="967"/>
      <c r="JSA79" s="967"/>
      <c r="JSB79" s="967"/>
      <c r="JSC79" s="967"/>
      <c r="JSD79" s="967"/>
      <c r="JSE79" s="967"/>
      <c r="JSF79" s="967"/>
      <c r="JSG79" s="967"/>
      <c r="JSH79" s="967"/>
      <c r="JSI79" s="967"/>
      <c r="JSJ79" s="967"/>
      <c r="JSK79" s="967"/>
      <c r="JSL79" s="967"/>
      <c r="JSM79" s="967"/>
      <c r="JSN79" s="967"/>
      <c r="JSO79" s="967"/>
      <c r="JSP79" s="967"/>
      <c r="JSQ79" s="967"/>
      <c r="JSR79" s="967"/>
      <c r="JSS79" s="967"/>
      <c r="JST79" s="967"/>
      <c r="JSU79" s="967"/>
      <c r="JSV79" s="967"/>
      <c r="JSW79" s="967"/>
      <c r="JSX79" s="967"/>
      <c r="JSY79" s="967"/>
      <c r="JSZ79" s="967"/>
      <c r="JTA79" s="967"/>
      <c r="JTB79" s="967"/>
      <c r="JTC79" s="967"/>
      <c r="JTD79" s="967"/>
      <c r="JTE79" s="967"/>
      <c r="JTF79" s="967"/>
      <c r="JTG79" s="967"/>
      <c r="JTH79" s="967"/>
      <c r="JTI79" s="967"/>
      <c r="JTJ79" s="967"/>
      <c r="JTK79" s="967"/>
      <c r="JTL79" s="967"/>
      <c r="JTM79" s="967"/>
      <c r="JTN79" s="967"/>
      <c r="JTO79" s="967"/>
      <c r="JTP79" s="967"/>
      <c r="JTQ79" s="967"/>
      <c r="JTR79" s="967"/>
      <c r="JTS79" s="967"/>
      <c r="JTT79" s="967"/>
      <c r="JTU79" s="967"/>
      <c r="JTV79" s="967"/>
      <c r="JTW79" s="967"/>
      <c r="JTX79" s="967"/>
      <c r="JTY79" s="967"/>
      <c r="JTZ79" s="967"/>
      <c r="JUA79" s="967"/>
      <c r="JUB79" s="967"/>
      <c r="JUC79" s="967"/>
      <c r="JUD79" s="967"/>
      <c r="JUE79" s="967"/>
      <c r="JUF79" s="967"/>
      <c r="JUG79" s="967"/>
      <c r="JUH79" s="967"/>
      <c r="JUI79" s="967"/>
      <c r="JUJ79" s="967"/>
      <c r="JUK79" s="967"/>
      <c r="JUL79" s="967"/>
      <c r="JUM79" s="967"/>
      <c r="JUN79" s="967"/>
      <c r="JUO79" s="967"/>
      <c r="JUP79" s="967"/>
      <c r="JUQ79" s="967"/>
      <c r="JUR79" s="967"/>
      <c r="JUS79" s="967"/>
      <c r="JUT79" s="967"/>
      <c r="JUU79" s="967"/>
      <c r="JUV79" s="967"/>
      <c r="JUW79" s="967"/>
      <c r="JUX79" s="967"/>
      <c r="JUY79" s="967"/>
      <c r="JUZ79" s="967"/>
      <c r="JVA79" s="967"/>
      <c r="JVB79" s="967"/>
      <c r="JVC79" s="967"/>
      <c r="JVD79" s="967"/>
      <c r="JVE79" s="967"/>
      <c r="JVF79" s="967"/>
      <c r="JVG79" s="967"/>
      <c r="JVH79" s="967"/>
      <c r="JVI79" s="967"/>
      <c r="JVJ79" s="967"/>
      <c r="JVK79" s="967"/>
      <c r="JVL79" s="967"/>
      <c r="JVM79" s="967"/>
      <c r="JVN79" s="967"/>
      <c r="JVO79" s="967"/>
      <c r="JVP79" s="967"/>
      <c r="JVQ79" s="967"/>
      <c r="JVR79" s="967"/>
      <c r="JVS79" s="967"/>
      <c r="JVT79" s="967"/>
      <c r="JVU79" s="967"/>
      <c r="JVV79" s="967"/>
      <c r="JVW79" s="967"/>
      <c r="JVX79" s="967"/>
      <c r="JVY79" s="967"/>
      <c r="JVZ79" s="967"/>
      <c r="JWA79" s="967"/>
      <c r="JWB79" s="967"/>
      <c r="JWC79" s="967"/>
      <c r="JWD79" s="967"/>
      <c r="JWE79" s="967"/>
      <c r="JWF79" s="967"/>
      <c r="JWG79" s="967"/>
      <c r="JWH79" s="967"/>
      <c r="JWI79" s="967"/>
      <c r="JWJ79" s="967"/>
      <c r="JWK79" s="967"/>
      <c r="JWL79" s="967"/>
      <c r="JWM79" s="967"/>
      <c r="JWN79" s="967"/>
      <c r="JWO79" s="967"/>
      <c r="JWP79" s="967"/>
      <c r="JWQ79" s="967"/>
      <c r="JWR79" s="967"/>
      <c r="JWS79" s="967"/>
      <c r="JWT79" s="967"/>
      <c r="JWU79" s="967"/>
      <c r="JWV79" s="967"/>
      <c r="JWW79" s="967"/>
      <c r="JWX79" s="967"/>
      <c r="JWY79" s="967"/>
      <c r="JWZ79" s="967"/>
      <c r="JXA79" s="967"/>
      <c r="JXB79" s="967"/>
      <c r="JXC79" s="967"/>
      <c r="JXD79" s="967"/>
      <c r="JXE79" s="967"/>
      <c r="JXF79" s="967"/>
      <c r="JXG79" s="967"/>
      <c r="JXH79" s="967"/>
      <c r="JXI79" s="967"/>
      <c r="JXJ79" s="967"/>
      <c r="JXK79" s="967"/>
      <c r="JXL79" s="967"/>
      <c r="JXM79" s="967"/>
      <c r="JXN79" s="967"/>
      <c r="JXO79" s="967"/>
      <c r="JXP79" s="967"/>
      <c r="JXQ79" s="967"/>
      <c r="JXR79" s="967"/>
      <c r="JXS79" s="967"/>
      <c r="JXT79" s="967"/>
      <c r="JXU79" s="967"/>
      <c r="JXV79" s="967"/>
      <c r="JXW79" s="967"/>
      <c r="JXX79" s="967"/>
      <c r="JXY79" s="967"/>
      <c r="JXZ79" s="967"/>
      <c r="JYA79" s="967"/>
      <c r="JYB79" s="967"/>
      <c r="JYC79" s="967"/>
      <c r="JYD79" s="967"/>
      <c r="JYE79" s="967"/>
      <c r="JYF79" s="967"/>
      <c r="JYG79" s="967"/>
      <c r="JYH79" s="967"/>
      <c r="JYI79" s="967"/>
      <c r="JYJ79" s="967"/>
      <c r="JYK79" s="967"/>
      <c r="JYL79" s="967"/>
      <c r="JYM79" s="967"/>
      <c r="JYN79" s="967"/>
      <c r="JYO79" s="967"/>
      <c r="JYP79" s="967"/>
      <c r="JYQ79" s="967"/>
      <c r="JYR79" s="967"/>
      <c r="JYS79" s="967"/>
      <c r="JYT79" s="967"/>
      <c r="JYU79" s="967"/>
      <c r="JYV79" s="967"/>
      <c r="JYW79" s="967"/>
      <c r="JYX79" s="967"/>
      <c r="JYY79" s="967"/>
      <c r="JYZ79" s="967"/>
      <c r="JZA79" s="967"/>
      <c r="JZB79" s="967"/>
      <c r="JZC79" s="967"/>
      <c r="JZD79" s="967"/>
      <c r="JZE79" s="967"/>
      <c r="JZF79" s="967"/>
      <c r="JZG79" s="967"/>
      <c r="JZH79" s="967"/>
      <c r="JZI79" s="967"/>
      <c r="JZJ79" s="967"/>
      <c r="JZK79" s="967"/>
      <c r="JZL79" s="967"/>
      <c r="JZM79" s="967"/>
      <c r="JZN79" s="967"/>
      <c r="JZO79" s="967"/>
      <c r="JZP79" s="967"/>
      <c r="JZQ79" s="967"/>
      <c r="JZR79" s="967"/>
      <c r="JZS79" s="967"/>
      <c r="JZT79" s="967"/>
      <c r="JZU79" s="967"/>
      <c r="JZV79" s="967"/>
      <c r="JZW79" s="967"/>
      <c r="JZX79" s="967"/>
      <c r="JZY79" s="967"/>
      <c r="JZZ79" s="967"/>
      <c r="KAA79" s="967"/>
      <c r="KAB79" s="967"/>
      <c r="KAC79" s="967"/>
      <c r="KAD79" s="967"/>
      <c r="KAE79" s="967"/>
      <c r="KAF79" s="967"/>
      <c r="KAG79" s="967"/>
      <c r="KAH79" s="967"/>
      <c r="KAI79" s="967"/>
      <c r="KAJ79" s="967"/>
      <c r="KAK79" s="967"/>
      <c r="KAL79" s="967"/>
      <c r="KAM79" s="967"/>
      <c r="KAN79" s="967"/>
      <c r="KAO79" s="967"/>
      <c r="KAP79" s="967"/>
      <c r="KAQ79" s="967"/>
      <c r="KAR79" s="967"/>
      <c r="KAS79" s="967"/>
      <c r="KAT79" s="967"/>
      <c r="KAU79" s="967"/>
      <c r="KAV79" s="967"/>
      <c r="KAW79" s="967"/>
      <c r="KAX79" s="967"/>
      <c r="KAY79" s="967"/>
      <c r="KAZ79" s="967"/>
      <c r="KBA79" s="967"/>
      <c r="KBB79" s="967"/>
      <c r="KBC79" s="967"/>
      <c r="KBD79" s="967"/>
      <c r="KBE79" s="967"/>
      <c r="KBF79" s="967"/>
      <c r="KBG79" s="967"/>
      <c r="KBH79" s="967"/>
      <c r="KBI79" s="967"/>
      <c r="KBJ79" s="967"/>
      <c r="KBK79" s="967"/>
      <c r="KBL79" s="967"/>
      <c r="KBM79" s="967"/>
      <c r="KBN79" s="967"/>
      <c r="KBO79" s="967"/>
      <c r="KBP79" s="967"/>
      <c r="KBQ79" s="967"/>
      <c r="KBR79" s="967"/>
      <c r="KBS79" s="967"/>
      <c r="KBT79" s="967"/>
      <c r="KBU79" s="967"/>
      <c r="KBV79" s="967"/>
      <c r="KBW79" s="967"/>
      <c r="KBX79" s="967"/>
      <c r="KBY79" s="967"/>
      <c r="KBZ79" s="967"/>
      <c r="KCA79" s="967"/>
      <c r="KCB79" s="967"/>
      <c r="KCC79" s="967"/>
      <c r="KCD79" s="967"/>
      <c r="KCE79" s="967"/>
      <c r="KCF79" s="967"/>
      <c r="KCG79" s="967"/>
      <c r="KCH79" s="967"/>
      <c r="KCI79" s="967"/>
      <c r="KCJ79" s="967"/>
      <c r="KCK79" s="967"/>
      <c r="KCL79" s="967"/>
      <c r="KCM79" s="967"/>
      <c r="KCN79" s="967"/>
      <c r="KCO79" s="967"/>
      <c r="KCP79" s="967"/>
      <c r="KCQ79" s="967"/>
      <c r="KCR79" s="967"/>
      <c r="KCS79" s="967"/>
      <c r="KCT79" s="967"/>
      <c r="KCU79" s="967"/>
      <c r="KCV79" s="967"/>
      <c r="KCW79" s="967"/>
      <c r="KCX79" s="967"/>
      <c r="KCY79" s="967"/>
      <c r="KCZ79" s="967"/>
      <c r="KDA79" s="967"/>
      <c r="KDB79" s="967"/>
      <c r="KDC79" s="967"/>
      <c r="KDD79" s="967"/>
      <c r="KDE79" s="967"/>
      <c r="KDF79" s="967"/>
      <c r="KDG79" s="967"/>
      <c r="KDH79" s="967"/>
      <c r="KDI79" s="967"/>
      <c r="KDJ79" s="967"/>
      <c r="KDK79" s="967"/>
      <c r="KDL79" s="967"/>
      <c r="KDM79" s="967"/>
      <c r="KDN79" s="967"/>
      <c r="KDO79" s="967"/>
      <c r="KDP79" s="967"/>
      <c r="KDQ79" s="967"/>
      <c r="KDR79" s="967"/>
      <c r="KDS79" s="967"/>
      <c r="KDT79" s="967"/>
      <c r="KDU79" s="967"/>
      <c r="KDV79" s="967"/>
      <c r="KDW79" s="967"/>
      <c r="KDX79" s="967"/>
      <c r="KDY79" s="967"/>
      <c r="KDZ79" s="967"/>
      <c r="KEA79" s="967"/>
      <c r="KEB79" s="967"/>
      <c r="KEC79" s="967"/>
      <c r="KED79" s="967"/>
      <c r="KEE79" s="967"/>
      <c r="KEF79" s="967"/>
      <c r="KEG79" s="967"/>
      <c r="KEH79" s="967"/>
      <c r="KEI79" s="967"/>
      <c r="KEJ79" s="967"/>
      <c r="KEK79" s="967"/>
      <c r="KEL79" s="967"/>
      <c r="KEM79" s="967"/>
      <c r="KEN79" s="967"/>
    </row>
    <row r="80" spans="1:7580" s="1842" customFormat="1" ht="15.75" x14ac:dyDescent="0.2">
      <c r="A80" s="1842">
        <v>12</v>
      </c>
      <c r="B80" s="1030" t="s">
        <v>670</v>
      </c>
      <c r="C80" s="1843">
        <v>65359</v>
      </c>
      <c r="D80" s="1844" t="s">
        <v>396</v>
      </c>
      <c r="E80" s="1844" t="s">
        <v>402</v>
      </c>
      <c r="F80" s="1046" t="s">
        <v>403</v>
      </c>
      <c r="G80" s="1046" t="s">
        <v>671</v>
      </c>
      <c r="H80" s="1018"/>
      <c r="I80" s="1018">
        <v>12</v>
      </c>
      <c r="J80" s="1018">
        <f t="shared" si="18"/>
        <v>12</v>
      </c>
      <c r="K80" s="1018">
        <f t="shared" si="19"/>
        <v>12</v>
      </c>
      <c r="L80" s="1846"/>
      <c r="M80" s="1846"/>
      <c r="N80" s="1846">
        <f>TRUNC(SUM(L80:M80)/2,0)</f>
        <v>0</v>
      </c>
      <c r="O80" s="1847"/>
      <c r="P80" s="1847"/>
      <c r="Q80" s="1846">
        <f t="shared" si="24"/>
        <v>2</v>
      </c>
      <c r="R80" s="1847"/>
      <c r="S80" s="1847"/>
      <c r="T80" s="1847"/>
      <c r="U80" s="1847"/>
      <c r="V80" s="1847"/>
      <c r="W80" s="1847"/>
      <c r="X80" s="1847"/>
      <c r="Y80" s="1847"/>
      <c r="Z80" s="1847"/>
      <c r="AA80" s="1847"/>
      <c r="AB80" s="1847"/>
      <c r="AC80" s="1845"/>
      <c r="AD80" s="1847"/>
      <c r="AE80" s="760">
        <v>1</v>
      </c>
      <c r="AF80" s="1847"/>
      <c r="AG80" s="1848"/>
      <c r="AH80" s="1847"/>
      <c r="AI80" s="879"/>
      <c r="AJ80" s="1054">
        <f>SUM(N80:AI80)+K80</f>
        <v>15</v>
      </c>
      <c r="AK80" s="1850"/>
      <c r="AL80" s="1851">
        <f>+IF(D80="PC",1,0)</f>
        <v>1</v>
      </c>
      <c r="AM80" s="1852">
        <f>IF(D80="PC", +IF(AJ80&gt;17,1,0),0)</f>
        <v>0</v>
      </c>
      <c r="AN80" s="1852">
        <f>IF(E80="CA",1,0)</f>
        <v>1</v>
      </c>
      <c r="AO80" s="1853">
        <f>+IF(G80="S",5,+IF(D80="PM",10,12))</f>
        <v>5</v>
      </c>
      <c r="AP80" s="1854">
        <f>+C80*AO80*AJ80</f>
        <v>4901925</v>
      </c>
      <c r="AQ80" s="1854"/>
      <c r="AR80" s="1854">
        <f>AM80*$AM$2*AO80</f>
        <v>0</v>
      </c>
      <c r="AS80" s="1854">
        <f>AP80*$AN$2*AN80</f>
        <v>171567.37500000003</v>
      </c>
      <c r="AT80" s="1854">
        <f>SUM(AP80:AS80)/AO80</f>
        <v>1014698.475</v>
      </c>
      <c r="AU80" s="1854">
        <f>AT80*5/44</f>
        <v>115306.64488636363</v>
      </c>
    </row>
    <row r="81" spans="1:7580" ht="15.75" x14ac:dyDescent="0.2">
      <c r="A81" s="9">
        <v>82</v>
      </c>
      <c r="B81" s="1033" t="s">
        <v>715</v>
      </c>
      <c r="C81" s="868">
        <v>49600</v>
      </c>
      <c r="D81" s="869" t="s">
        <v>396</v>
      </c>
      <c r="E81" s="869"/>
      <c r="F81" s="871" t="s">
        <v>401</v>
      </c>
      <c r="G81" s="901" t="s">
        <v>63</v>
      </c>
      <c r="H81" s="1013">
        <v>6</v>
      </c>
      <c r="I81" s="1013">
        <v>6</v>
      </c>
      <c r="J81" s="1013">
        <f t="shared" si="18"/>
        <v>6</v>
      </c>
      <c r="K81" s="1013">
        <f t="shared" si="19"/>
        <v>6</v>
      </c>
      <c r="L81" s="699"/>
      <c r="M81" s="699"/>
      <c r="N81" s="699">
        <f>TRUNC(SUM(L81:M81)/2,0)</f>
        <v>0</v>
      </c>
      <c r="O81" s="878"/>
      <c r="P81" s="878"/>
      <c r="Q81" s="1022">
        <f t="shared" si="24"/>
        <v>2</v>
      </c>
      <c r="R81" s="878"/>
      <c r="S81" s="878"/>
      <c r="T81" s="878"/>
      <c r="U81" s="878"/>
      <c r="V81" s="878"/>
      <c r="W81" s="878"/>
      <c r="X81" s="878"/>
      <c r="Y81" s="878"/>
      <c r="Z81" s="878"/>
      <c r="AA81" s="878"/>
      <c r="AB81" s="878"/>
      <c r="AC81" s="878"/>
      <c r="AD81" s="878"/>
      <c r="AE81" s="232"/>
      <c r="AF81" s="878"/>
      <c r="AG81" s="232"/>
      <c r="AH81" s="1013">
        <v>36</v>
      </c>
      <c r="AI81" s="879"/>
      <c r="AJ81" s="1049">
        <f>SUM(N81:AI81)+K81</f>
        <v>44</v>
      </c>
      <c r="AK81" s="874"/>
      <c r="AL81" s="875">
        <f>+IF(D81="PC",1,0)</f>
        <v>1</v>
      </c>
      <c r="AM81" s="876"/>
      <c r="AN81" s="876"/>
      <c r="AO81" s="4">
        <f>+IF(G81="S",5,+IF(D81="PM",10,12))</f>
        <v>12</v>
      </c>
      <c r="AP81" s="877">
        <f>+C81*AO81*AJ81</f>
        <v>26188800</v>
      </c>
      <c r="AQ81" s="877">
        <v>115008</v>
      </c>
      <c r="AR81" s="877">
        <v>340620</v>
      </c>
      <c r="AS81" s="877"/>
      <c r="AT81" s="877"/>
      <c r="AU81" s="4"/>
      <c r="BA81" s="967"/>
      <c r="BB81" s="967"/>
      <c r="BC81" s="967"/>
      <c r="BD81" s="967"/>
      <c r="BE81" s="967"/>
      <c r="BF81" s="967"/>
      <c r="BG81" s="967"/>
      <c r="BH81" s="967"/>
      <c r="BI81" s="967"/>
      <c r="BJ81" s="967"/>
      <c r="BK81" s="967"/>
      <c r="BL81" s="967"/>
      <c r="BM81" s="967"/>
      <c r="BN81" s="967"/>
      <c r="BO81" s="967"/>
      <c r="BP81" s="967"/>
      <c r="BQ81" s="967"/>
      <c r="BR81" s="967"/>
      <c r="BS81" s="967"/>
      <c r="BT81" s="967"/>
      <c r="BU81" s="967"/>
      <c r="BV81" s="967"/>
      <c r="BW81" s="967"/>
      <c r="BX81" s="967"/>
      <c r="BY81" s="967"/>
      <c r="BZ81" s="967"/>
      <c r="CA81" s="967"/>
      <c r="CB81" s="967"/>
      <c r="CC81" s="967"/>
      <c r="CD81" s="967"/>
      <c r="CE81" s="967"/>
      <c r="CF81" s="967"/>
      <c r="CG81" s="967"/>
      <c r="CH81" s="967"/>
      <c r="CI81" s="967"/>
      <c r="CJ81" s="967"/>
      <c r="CK81" s="967"/>
      <c r="CL81" s="967"/>
      <c r="CM81" s="967"/>
      <c r="CN81" s="967"/>
      <c r="CO81" s="967"/>
      <c r="CP81" s="967"/>
      <c r="CQ81" s="967"/>
      <c r="CR81" s="967"/>
      <c r="CS81" s="967"/>
      <c r="CT81" s="967"/>
      <c r="CU81" s="967"/>
      <c r="CV81" s="967"/>
      <c r="CW81" s="967"/>
      <c r="CX81" s="967"/>
      <c r="CY81" s="967"/>
      <c r="CZ81" s="967"/>
      <c r="DA81" s="967"/>
      <c r="DB81" s="967"/>
      <c r="DC81" s="967"/>
      <c r="DD81" s="967"/>
      <c r="DE81" s="967"/>
      <c r="DF81" s="967"/>
      <c r="DG81" s="967"/>
      <c r="DH81" s="967"/>
      <c r="DI81" s="967"/>
      <c r="DJ81" s="967"/>
      <c r="DK81" s="967"/>
      <c r="DL81" s="967"/>
      <c r="DM81" s="967"/>
      <c r="DN81" s="967"/>
      <c r="DO81" s="967"/>
      <c r="DP81" s="967"/>
      <c r="DQ81" s="967"/>
      <c r="DR81" s="967"/>
      <c r="DS81" s="967"/>
      <c r="DT81" s="967"/>
      <c r="DU81" s="967"/>
      <c r="DV81" s="967"/>
      <c r="DW81" s="967"/>
      <c r="DX81" s="967"/>
      <c r="DY81" s="967"/>
      <c r="DZ81" s="967"/>
      <c r="EA81" s="967"/>
      <c r="EB81" s="967"/>
      <c r="EC81" s="967"/>
      <c r="ED81" s="967"/>
      <c r="EE81" s="967"/>
      <c r="EF81" s="967"/>
      <c r="EG81" s="967"/>
      <c r="EH81" s="967"/>
      <c r="EI81" s="967"/>
      <c r="EJ81" s="967"/>
      <c r="EK81" s="967"/>
      <c r="EL81" s="967"/>
      <c r="EM81" s="967"/>
      <c r="EN81" s="967"/>
      <c r="EO81" s="967"/>
      <c r="EP81" s="967"/>
      <c r="EQ81" s="967"/>
      <c r="ER81" s="967"/>
      <c r="ES81" s="967"/>
      <c r="ET81" s="967"/>
      <c r="EU81" s="967"/>
      <c r="EV81" s="967"/>
      <c r="EW81" s="967"/>
      <c r="EX81" s="967"/>
      <c r="EY81" s="967"/>
      <c r="EZ81" s="967"/>
      <c r="FA81" s="967"/>
      <c r="FB81" s="967"/>
      <c r="FC81" s="967"/>
      <c r="FD81" s="967"/>
      <c r="FE81" s="967"/>
      <c r="FF81" s="967"/>
      <c r="FG81" s="967"/>
      <c r="FH81" s="967"/>
      <c r="FI81" s="967"/>
      <c r="FJ81" s="967"/>
      <c r="FK81" s="967"/>
      <c r="FL81" s="967"/>
      <c r="FM81" s="967"/>
      <c r="FN81" s="967"/>
      <c r="FO81" s="967"/>
      <c r="FP81" s="967"/>
      <c r="FQ81" s="967"/>
      <c r="FR81" s="967"/>
      <c r="FS81" s="967"/>
      <c r="FT81" s="967"/>
      <c r="FU81" s="967"/>
      <c r="FV81" s="967"/>
      <c r="FW81" s="967"/>
      <c r="FX81" s="967"/>
      <c r="FY81" s="967"/>
      <c r="FZ81" s="967"/>
      <c r="GA81" s="967"/>
      <c r="GB81" s="967"/>
      <c r="GC81" s="967"/>
      <c r="GD81" s="967"/>
      <c r="GE81" s="967"/>
      <c r="GF81" s="967"/>
      <c r="GG81" s="967"/>
      <c r="GH81" s="967"/>
      <c r="GI81" s="967"/>
      <c r="GJ81" s="967"/>
      <c r="GK81" s="967"/>
      <c r="GL81" s="967"/>
      <c r="GM81" s="967"/>
      <c r="GN81" s="967"/>
      <c r="GO81" s="967"/>
      <c r="GP81" s="967"/>
      <c r="GQ81" s="967"/>
      <c r="GR81" s="967"/>
      <c r="GS81" s="967"/>
      <c r="GT81" s="967"/>
      <c r="GU81" s="967"/>
      <c r="GV81" s="967"/>
      <c r="GW81" s="967"/>
      <c r="GX81" s="967"/>
      <c r="GY81" s="967"/>
      <c r="GZ81" s="967"/>
      <c r="HA81" s="967"/>
      <c r="HB81" s="967"/>
      <c r="HC81" s="967"/>
      <c r="HD81" s="967"/>
      <c r="HE81" s="967"/>
      <c r="HF81" s="967"/>
      <c r="HG81" s="967"/>
      <c r="HH81" s="967"/>
      <c r="HI81" s="967"/>
      <c r="HJ81" s="967"/>
      <c r="HK81" s="967"/>
      <c r="HL81" s="967"/>
      <c r="HM81" s="967"/>
      <c r="HN81" s="967"/>
      <c r="HO81" s="967"/>
      <c r="HP81" s="967"/>
      <c r="HQ81" s="967"/>
      <c r="HR81" s="967"/>
      <c r="HS81" s="967"/>
      <c r="HT81" s="967"/>
      <c r="HU81" s="967"/>
      <c r="HV81" s="967"/>
      <c r="HW81" s="967"/>
      <c r="HX81" s="967"/>
      <c r="HY81" s="967"/>
      <c r="HZ81" s="967"/>
      <c r="IA81" s="967"/>
      <c r="IB81" s="967"/>
      <c r="IC81" s="967"/>
      <c r="ID81" s="967"/>
      <c r="IE81" s="967"/>
      <c r="IF81" s="967"/>
      <c r="IG81" s="967"/>
      <c r="IH81" s="967"/>
      <c r="II81" s="967"/>
      <c r="IJ81" s="967"/>
      <c r="IK81" s="967"/>
      <c r="IL81" s="967"/>
      <c r="IM81" s="967"/>
      <c r="IN81" s="967"/>
      <c r="IO81" s="967"/>
      <c r="IP81" s="967"/>
      <c r="IQ81" s="967"/>
      <c r="IR81" s="967"/>
      <c r="IS81" s="967"/>
      <c r="IT81" s="967"/>
      <c r="IU81" s="967"/>
      <c r="IV81" s="967"/>
      <c r="IW81" s="967"/>
      <c r="IX81" s="967"/>
      <c r="IY81" s="967"/>
      <c r="IZ81" s="967"/>
      <c r="JA81" s="967"/>
      <c r="JB81" s="967"/>
      <c r="JC81" s="967"/>
      <c r="JD81" s="967"/>
      <c r="JE81" s="967"/>
      <c r="JF81" s="967"/>
      <c r="JG81" s="967"/>
      <c r="JH81" s="967"/>
      <c r="JI81" s="967"/>
      <c r="JJ81" s="967"/>
      <c r="JK81" s="967"/>
      <c r="JL81" s="967"/>
      <c r="JM81" s="967"/>
      <c r="JN81" s="967"/>
      <c r="JO81" s="967"/>
      <c r="JP81" s="967"/>
      <c r="JQ81" s="967"/>
      <c r="JR81" s="967"/>
      <c r="JS81" s="967"/>
      <c r="JT81" s="967"/>
      <c r="JU81" s="967"/>
      <c r="JV81" s="967"/>
      <c r="JW81" s="967"/>
      <c r="JX81" s="967"/>
      <c r="JY81" s="967"/>
      <c r="JZ81" s="967"/>
      <c r="KA81" s="967"/>
      <c r="KB81" s="967"/>
      <c r="KC81" s="967"/>
      <c r="KD81" s="967"/>
      <c r="KE81" s="967"/>
      <c r="KF81" s="967"/>
      <c r="KG81" s="967"/>
      <c r="KH81" s="967"/>
      <c r="KI81" s="967"/>
      <c r="KJ81" s="967"/>
      <c r="KK81" s="967"/>
      <c r="KL81" s="967"/>
      <c r="KM81" s="967"/>
      <c r="KN81" s="967"/>
      <c r="KO81" s="967"/>
      <c r="KP81" s="967"/>
      <c r="KQ81" s="967"/>
      <c r="KR81" s="967"/>
      <c r="KS81" s="967"/>
      <c r="KT81" s="967"/>
      <c r="KU81" s="967"/>
      <c r="KV81" s="967"/>
      <c r="KW81" s="967"/>
      <c r="KX81" s="967"/>
      <c r="KY81" s="967"/>
      <c r="KZ81" s="967"/>
      <c r="LA81" s="967"/>
      <c r="LB81" s="967"/>
      <c r="LC81" s="967"/>
      <c r="LD81" s="967"/>
      <c r="LE81" s="967"/>
      <c r="LF81" s="967"/>
      <c r="LG81" s="967"/>
      <c r="LH81" s="967"/>
      <c r="LI81" s="967"/>
      <c r="LJ81" s="967"/>
      <c r="LK81" s="967"/>
      <c r="LL81" s="967"/>
      <c r="LM81" s="967"/>
      <c r="LN81" s="967"/>
      <c r="LO81" s="967"/>
      <c r="LP81" s="967"/>
      <c r="LQ81" s="967"/>
      <c r="LR81" s="967"/>
      <c r="LS81" s="967"/>
      <c r="LT81" s="967"/>
      <c r="LU81" s="967"/>
      <c r="LV81" s="967"/>
      <c r="LW81" s="967"/>
      <c r="LX81" s="967"/>
      <c r="LY81" s="967"/>
      <c r="LZ81" s="967"/>
      <c r="MA81" s="967"/>
      <c r="MB81" s="967"/>
      <c r="MC81" s="967"/>
      <c r="MD81" s="967"/>
      <c r="ME81" s="967"/>
      <c r="MF81" s="967"/>
      <c r="MG81" s="967"/>
      <c r="MH81" s="967"/>
      <c r="MI81" s="967"/>
      <c r="MJ81" s="967"/>
      <c r="MK81" s="967"/>
      <c r="ML81" s="967"/>
      <c r="MM81" s="967"/>
      <c r="MN81" s="967"/>
      <c r="MO81" s="967"/>
      <c r="MP81" s="967"/>
      <c r="MQ81" s="967"/>
      <c r="MR81" s="967"/>
      <c r="MS81" s="967"/>
      <c r="MT81" s="967"/>
      <c r="MU81" s="967"/>
      <c r="MV81" s="967"/>
      <c r="MW81" s="967"/>
      <c r="MX81" s="967"/>
      <c r="MY81" s="967"/>
      <c r="MZ81" s="967"/>
      <c r="NA81" s="967"/>
      <c r="NB81" s="967"/>
      <c r="NC81" s="967"/>
      <c r="ND81" s="967"/>
      <c r="NE81" s="967"/>
      <c r="NF81" s="967"/>
      <c r="NG81" s="967"/>
      <c r="NH81" s="967"/>
      <c r="NI81" s="967"/>
      <c r="NJ81" s="967"/>
      <c r="NK81" s="967"/>
      <c r="NL81" s="967"/>
      <c r="NM81" s="967"/>
      <c r="NN81" s="967"/>
      <c r="NO81" s="967"/>
      <c r="NP81" s="967"/>
      <c r="NQ81" s="967"/>
      <c r="NR81" s="967"/>
      <c r="NS81" s="967"/>
      <c r="NT81" s="967"/>
      <c r="NU81" s="967"/>
      <c r="NV81" s="967"/>
      <c r="NW81" s="967"/>
      <c r="NX81" s="967"/>
      <c r="NY81" s="967"/>
      <c r="NZ81" s="967"/>
      <c r="OA81" s="967"/>
      <c r="OB81" s="967"/>
      <c r="OC81" s="967"/>
      <c r="OD81" s="967"/>
      <c r="OE81" s="967"/>
      <c r="OF81" s="967"/>
      <c r="OG81" s="967"/>
      <c r="OH81" s="967"/>
      <c r="OI81" s="967"/>
      <c r="OJ81" s="967"/>
      <c r="OK81" s="967"/>
      <c r="OL81" s="967"/>
      <c r="OM81" s="967"/>
      <c r="ON81" s="967"/>
      <c r="OO81" s="967"/>
      <c r="OP81" s="967"/>
      <c r="OQ81" s="967"/>
      <c r="OR81" s="967"/>
      <c r="OS81" s="967"/>
      <c r="OT81" s="967"/>
      <c r="OU81" s="967"/>
      <c r="OV81" s="967"/>
      <c r="OW81" s="967"/>
      <c r="OX81" s="967"/>
      <c r="OY81" s="967"/>
      <c r="OZ81" s="967"/>
      <c r="PA81" s="967"/>
      <c r="PB81" s="967"/>
      <c r="PC81" s="967"/>
      <c r="PD81" s="967"/>
      <c r="PE81" s="967"/>
      <c r="PF81" s="967"/>
      <c r="PG81" s="967"/>
      <c r="PH81" s="967"/>
      <c r="PI81" s="967"/>
      <c r="PJ81" s="967"/>
      <c r="PK81" s="967"/>
      <c r="PL81" s="967"/>
      <c r="PM81" s="967"/>
      <c r="PN81" s="967"/>
      <c r="PO81" s="967"/>
      <c r="PP81" s="967"/>
      <c r="PQ81" s="967"/>
      <c r="PR81" s="967"/>
      <c r="PS81" s="967"/>
      <c r="PT81" s="967"/>
      <c r="PU81" s="967"/>
      <c r="PV81" s="967"/>
      <c r="PW81" s="967"/>
      <c r="PX81" s="967"/>
      <c r="PY81" s="967"/>
      <c r="PZ81" s="967"/>
      <c r="QA81" s="967"/>
      <c r="QB81" s="967"/>
      <c r="QC81" s="967"/>
      <c r="QD81" s="967"/>
      <c r="QE81" s="967"/>
      <c r="QF81" s="967"/>
      <c r="QG81" s="967"/>
      <c r="QH81" s="967"/>
      <c r="QI81" s="967"/>
      <c r="QJ81" s="967"/>
      <c r="QK81" s="967"/>
      <c r="QL81" s="967"/>
      <c r="QM81" s="967"/>
      <c r="QN81" s="967"/>
      <c r="QO81" s="967"/>
      <c r="QP81" s="967"/>
      <c r="QQ81" s="967"/>
      <c r="QR81" s="967"/>
      <c r="QS81" s="967"/>
      <c r="QT81" s="967"/>
      <c r="QU81" s="967"/>
      <c r="QV81" s="967"/>
      <c r="QW81" s="967"/>
      <c r="QX81" s="967"/>
      <c r="QY81" s="967"/>
      <c r="QZ81" s="967"/>
      <c r="RA81" s="967"/>
      <c r="RB81" s="967"/>
      <c r="RC81" s="967"/>
      <c r="RD81" s="967"/>
      <c r="RE81" s="967"/>
      <c r="RF81" s="967"/>
      <c r="RG81" s="967"/>
      <c r="RH81" s="967"/>
      <c r="RI81" s="967"/>
      <c r="RJ81" s="967"/>
      <c r="RK81" s="967"/>
      <c r="RL81" s="967"/>
      <c r="RM81" s="967"/>
      <c r="RN81" s="967"/>
      <c r="RO81" s="967"/>
      <c r="RP81" s="967"/>
      <c r="RQ81" s="967"/>
      <c r="RR81" s="967"/>
      <c r="RS81" s="967"/>
      <c r="RT81" s="967"/>
      <c r="RU81" s="967"/>
      <c r="RV81" s="967"/>
      <c r="RW81" s="967"/>
      <c r="RX81" s="967"/>
      <c r="RY81" s="967"/>
      <c r="RZ81" s="967"/>
      <c r="SA81" s="967"/>
      <c r="SB81" s="967"/>
      <c r="SC81" s="967"/>
      <c r="SD81" s="967"/>
      <c r="SE81" s="967"/>
      <c r="SF81" s="967"/>
      <c r="SG81" s="967"/>
      <c r="SH81" s="967"/>
      <c r="SI81" s="967"/>
      <c r="SJ81" s="967"/>
      <c r="SK81" s="967"/>
      <c r="SL81" s="967"/>
      <c r="SM81" s="967"/>
      <c r="SN81" s="967"/>
      <c r="SO81" s="967"/>
      <c r="SP81" s="967"/>
      <c r="SQ81" s="967"/>
      <c r="SR81" s="967"/>
      <c r="SS81" s="967"/>
      <c r="ST81" s="967"/>
      <c r="SU81" s="967"/>
      <c r="SV81" s="967"/>
      <c r="SW81" s="967"/>
      <c r="SX81" s="967"/>
      <c r="SY81" s="967"/>
      <c r="SZ81" s="967"/>
      <c r="TA81" s="967"/>
      <c r="TB81" s="967"/>
      <c r="TC81" s="967"/>
      <c r="TD81" s="967"/>
      <c r="TE81" s="967"/>
      <c r="TF81" s="967"/>
      <c r="TG81" s="967"/>
      <c r="TH81" s="967"/>
      <c r="TI81" s="967"/>
      <c r="TJ81" s="967"/>
      <c r="TK81" s="967"/>
      <c r="TL81" s="967"/>
      <c r="TM81" s="967"/>
      <c r="TN81" s="967"/>
      <c r="TO81" s="967"/>
      <c r="TP81" s="967"/>
      <c r="TQ81" s="967"/>
      <c r="TR81" s="967"/>
      <c r="TS81" s="967"/>
      <c r="TT81" s="967"/>
      <c r="TU81" s="967"/>
      <c r="TV81" s="967"/>
      <c r="TW81" s="967"/>
      <c r="TX81" s="967"/>
      <c r="TY81" s="967"/>
      <c r="TZ81" s="967"/>
      <c r="UA81" s="967"/>
      <c r="UB81" s="967"/>
      <c r="UC81" s="967"/>
      <c r="UD81" s="967"/>
      <c r="UE81" s="967"/>
      <c r="UF81" s="967"/>
      <c r="UG81" s="967"/>
      <c r="UH81" s="967"/>
      <c r="UI81" s="967"/>
      <c r="UJ81" s="967"/>
      <c r="UK81" s="967"/>
      <c r="UL81" s="967"/>
      <c r="UM81" s="967"/>
      <c r="UN81" s="967"/>
      <c r="UO81" s="967"/>
      <c r="UP81" s="967"/>
      <c r="UQ81" s="967"/>
      <c r="UR81" s="967"/>
      <c r="US81" s="967"/>
      <c r="UT81" s="967"/>
      <c r="UU81" s="967"/>
      <c r="UV81" s="967"/>
      <c r="UW81" s="967"/>
      <c r="UX81" s="967"/>
      <c r="UY81" s="967"/>
      <c r="UZ81" s="967"/>
      <c r="VA81" s="967"/>
      <c r="VB81" s="967"/>
      <c r="VC81" s="967"/>
      <c r="VD81" s="967"/>
      <c r="VE81" s="967"/>
      <c r="VF81" s="967"/>
      <c r="VG81" s="967"/>
      <c r="VH81" s="967"/>
      <c r="VI81" s="967"/>
      <c r="VJ81" s="967"/>
      <c r="VK81" s="967"/>
      <c r="VL81" s="967"/>
      <c r="VM81" s="967"/>
      <c r="VN81" s="967"/>
      <c r="VO81" s="967"/>
      <c r="VP81" s="967"/>
      <c r="VQ81" s="967"/>
      <c r="VR81" s="967"/>
      <c r="VS81" s="967"/>
      <c r="VT81" s="967"/>
      <c r="VU81" s="967"/>
      <c r="VV81" s="967"/>
      <c r="VW81" s="967"/>
      <c r="VX81" s="967"/>
      <c r="VY81" s="967"/>
      <c r="VZ81" s="967"/>
      <c r="WA81" s="967"/>
      <c r="WB81" s="967"/>
      <c r="WC81" s="967"/>
      <c r="WD81" s="967"/>
      <c r="WE81" s="967"/>
      <c r="WF81" s="967"/>
      <c r="WG81" s="967"/>
      <c r="WH81" s="967"/>
      <c r="WI81" s="967"/>
      <c r="WJ81" s="967"/>
      <c r="WK81" s="967"/>
      <c r="WL81" s="967"/>
      <c r="WM81" s="967"/>
      <c r="WN81" s="967"/>
      <c r="WO81" s="967"/>
      <c r="WP81" s="967"/>
      <c r="WQ81" s="967"/>
      <c r="WR81" s="967"/>
      <c r="WS81" s="967"/>
      <c r="WT81" s="967"/>
      <c r="WU81" s="967"/>
      <c r="WV81" s="967"/>
      <c r="WW81" s="967"/>
      <c r="WX81" s="967"/>
      <c r="WY81" s="967"/>
      <c r="WZ81" s="967"/>
      <c r="XA81" s="967"/>
      <c r="XB81" s="967"/>
      <c r="XC81" s="967"/>
      <c r="XD81" s="967"/>
      <c r="XE81" s="967"/>
      <c r="XF81" s="967"/>
      <c r="XG81" s="967"/>
      <c r="XH81" s="967"/>
      <c r="XI81" s="967"/>
      <c r="XJ81" s="967"/>
      <c r="XK81" s="967"/>
      <c r="XL81" s="967"/>
      <c r="XM81" s="967"/>
      <c r="XN81" s="967"/>
      <c r="XO81" s="967"/>
      <c r="XP81" s="967"/>
      <c r="XQ81" s="967"/>
      <c r="XR81" s="967"/>
      <c r="XS81" s="967"/>
      <c r="XT81" s="967"/>
      <c r="XU81" s="967"/>
      <c r="XV81" s="967"/>
      <c r="XW81" s="967"/>
      <c r="XX81" s="967"/>
      <c r="XY81" s="967"/>
      <c r="XZ81" s="967"/>
      <c r="YA81" s="967"/>
      <c r="YB81" s="967"/>
      <c r="YC81" s="967"/>
      <c r="YD81" s="967"/>
      <c r="YE81" s="967"/>
      <c r="YF81" s="967"/>
      <c r="YG81" s="967"/>
      <c r="YH81" s="967"/>
      <c r="YI81" s="967"/>
      <c r="YJ81" s="967"/>
      <c r="YK81" s="967"/>
      <c r="YL81" s="967"/>
      <c r="YM81" s="967"/>
      <c r="YN81" s="967"/>
      <c r="YO81" s="967"/>
      <c r="YP81" s="967"/>
      <c r="YQ81" s="967"/>
      <c r="YR81" s="967"/>
      <c r="YS81" s="967"/>
      <c r="YT81" s="967"/>
      <c r="YU81" s="967"/>
      <c r="YV81" s="967"/>
      <c r="YW81" s="967"/>
      <c r="YX81" s="967"/>
      <c r="YY81" s="967"/>
      <c r="YZ81" s="967"/>
      <c r="ZA81" s="967"/>
      <c r="ZB81" s="967"/>
      <c r="ZC81" s="967"/>
      <c r="ZD81" s="967"/>
      <c r="ZE81" s="967"/>
      <c r="ZF81" s="967"/>
      <c r="ZG81" s="967"/>
      <c r="ZH81" s="967"/>
      <c r="ZI81" s="967"/>
      <c r="ZJ81" s="967"/>
      <c r="ZK81" s="967"/>
      <c r="ZL81" s="967"/>
      <c r="ZM81" s="967"/>
      <c r="ZN81" s="967"/>
      <c r="ZO81" s="967"/>
      <c r="ZP81" s="967"/>
      <c r="ZQ81" s="967"/>
      <c r="ZR81" s="967"/>
      <c r="ZS81" s="967"/>
      <c r="ZT81" s="967"/>
      <c r="ZU81" s="967"/>
      <c r="ZV81" s="967"/>
      <c r="ZW81" s="967"/>
      <c r="ZX81" s="967"/>
      <c r="ZY81" s="967"/>
      <c r="ZZ81" s="967"/>
      <c r="AAA81" s="967"/>
      <c r="AAB81" s="967"/>
      <c r="AAC81" s="967"/>
      <c r="AAD81" s="967"/>
      <c r="AAE81" s="967"/>
      <c r="AAF81" s="967"/>
      <c r="AAG81" s="967"/>
      <c r="AAH81" s="967"/>
      <c r="AAI81" s="967"/>
      <c r="AAJ81" s="967"/>
      <c r="AAK81" s="967"/>
      <c r="AAL81" s="967"/>
      <c r="AAM81" s="967"/>
      <c r="AAN81" s="967"/>
      <c r="AAO81" s="967"/>
      <c r="AAP81" s="967"/>
      <c r="AAQ81" s="967"/>
      <c r="AAR81" s="967"/>
      <c r="AAS81" s="967"/>
      <c r="AAT81" s="967"/>
      <c r="AAU81" s="967"/>
      <c r="AAV81" s="967"/>
      <c r="AAW81" s="967"/>
      <c r="AAX81" s="967"/>
      <c r="AAY81" s="967"/>
      <c r="AAZ81" s="967"/>
      <c r="ABA81" s="967"/>
      <c r="ABB81" s="967"/>
      <c r="ABC81" s="967"/>
      <c r="ABD81" s="967"/>
      <c r="ABE81" s="967"/>
      <c r="ABF81" s="967"/>
      <c r="ABG81" s="967"/>
      <c r="ABH81" s="967"/>
      <c r="ABI81" s="967"/>
      <c r="ABJ81" s="967"/>
      <c r="ABK81" s="967"/>
      <c r="ABL81" s="967"/>
      <c r="ABM81" s="967"/>
      <c r="ABN81" s="967"/>
      <c r="ABO81" s="967"/>
      <c r="ABP81" s="967"/>
      <c r="ABQ81" s="967"/>
      <c r="ABR81" s="967"/>
      <c r="ABS81" s="967"/>
      <c r="ABT81" s="967"/>
      <c r="ABU81" s="967"/>
      <c r="ABV81" s="967"/>
      <c r="ABW81" s="967"/>
      <c r="ABX81" s="967"/>
      <c r="ABY81" s="967"/>
      <c r="ABZ81" s="967"/>
      <c r="ACA81" s="967"/>
      <c r="ACB81" s="967"/>
      <c r="ACC81" s="967"/>
      <c r="ACD81" s="967"/>
      <c r="ACE81" s="967"/>
      <c r="ACF81" s="967"/>
      <c r="ACG81" s="967"/>
      <c r="ACH81" s="967"/>
      <c r="ACI81" s="967"/>
      <c r="ACJ81" s="967"/>
      <c r="ACK81" s="967"/>
      <c r="ACL81" s="967"/>
      <c r="ACM81" s="967"/>
      <c r="ACN81" s="967"/>
      <c r="ACO81" s="967"/>
      <c r="ACP81" s="967"/>
      <c r="ACQ81" s="967"/>
      <c r="ACR81" s="967"/>
      <c r="ACS81" s="967"/>
      <c r="ACT81" s="967"/>
      <c r="ACU81" s="967"/>
      <c r="ACV81" s="967"/>
      <c r="ACW81" s="967"/>
      <c r="ACX81" s="967"/>
      <c r="ACY81" s="967"/>
      <c r="ACZ81" s="967"/>
      <c r="ADA81" s="967"/>
      <c r="ADB81" s="967"/>
      <c r="ADC81" s="967"/>
      <c r="ADD81" s="967"/>
      <c r="ADE81" s="967"/>
      <c r="ADF81" s="967"/>
      <c r="ADG81" s="967"/>
      <c r="ADH81" s="967"/>
      <c r="ADI81" s="967"/>
      <c r="ADJ81" s="967"/>
      <c r="ADK81" s="967"/>
      <c r="ADL81" s="967"/>
      <c r="ADM81" s="967"/>
      <c r="ADN81" s="967"/>
      <c r="ADO81" s="967"/>
      <c r="ADP81" s="967"/>
      <c r="ADQ81" s="967"/>
      <c r="ADR81" s="967"/>
      <c r="ADS81" s="967"/>
      <c r="ADT81" s="967"/>
      <c r="ADU81" s="967"/>
      <c r="ADV81" s="967"/>
      <c r="ADW81" s="967"/>
      <c r="ADX81" s="967"/>
      <c r="ADY81" s="967"/>
      <c r="ADZ81" s="967"/>
      <c r="AEA81" s="967"/>
      <c r="AEB81" s="967"/>
      <c r="AEC81" s="967"/>
      <c r="AED81" s="967"/>
      <c r="AEE81" s="967"/>
      <c r="AEF81" s="967"/>
      <c r="AEG81" s="967"/>
      <c r="AEH81" s="967"/>
      <c r="AEI81" s="967"/>
      <c r="AEJ81" s="967"/>
      <c r="AEK81" s="967"/>
      <c r="AEL81" s="967"/>
      <c r="AEM81" s="967"/>
      <c r="AEN81" s="967"/>
      <c r="AEO81" s="967"/>
      <c r="AEP81" s="967"/>
      <c r="AEQ81" s="967"/>
      <c r="AER81" s="967"/>
      <c r="AES81" s="967"/>
      <c r="AET81" s="967"/>
      <c r="AEU81" s="967"/>
      <c r="AEV81" s="967"/>
      <c r="AEW81" s="967"/>
      <c r="AEX81" s="967"/>
      <c r="AEY81" s="967"/>
      <c r="AEZ81" s="967"/>
      <c r="AFA81" s="967"/>
      <c r="AFB81" s="967"/>
      <c r="AFC81" s="967"/>
      <c r="AFD81" s="967"/>
      <c r="AFE81" s="967"/>
      <c r="AFF81" s="967"/>
      <c r="AFG81" s="967"/>
      <c r="AFH81" s="967"/>
      <c r="AFI81" s="967"/>
      <c r="AFJ81" s="967"/>
      <c r="AFK81" s="967"/>
      <c r="AFL81" s="967"/>
      <c r="AFM81" s="967"/>
      <c r="AFN81" s="967"/>
      <c r="AFO81" s="967"/>
      <c r="AFP81" s="967"/>
      <c r="AFQ81" s="967"/>
      <c r="AFR81" s="967"/>
      <c r="AFS81" s="967"/>
      <c r="AFT81" s="967"/>
      <c r="AFU81" s="967"/>
      <c r="AFV81" s="967"/>
      <c r="AFW81" s="967"/>
      <c r="AFX81" s="967"/>
      <c r="AFY81" s="967"/>
      <c r="AFZ81" s="967"/>
      <c r="AGA81" s="967"/>
      <c r="AGB81" s="967"/>
      <c r="AGC81" s="967"/>
      <c r="AGD81" s="967"/>
      <c r="AGE81" s="967"/>
      <c r="AGF81" s="967"/>
      <c r="AGG81" s="967"/>
      <c r="AGH81" s="967"/>
      <c r="AGI81" s="967"/>
      <c r="AGJ81" s="967"/>
      <c r="AGK81" s="967"/>
      <c r="AGL81" s="967"/>
      <c r="AGM81" s="967"/>
      <c r="AGN81" s="967"/>
      <c r="AGO81" s="967"/>
      <c r="AGP81" s="967"/>
      <c r="AGQ81" s="967"/>
      <c r="AGR81" s="967"/>
      <c r="AGS81" s="967"/>
      <c r="AGT81" s="967"/>
      <c r="AGU81" s="967"/>
      <c r="AGV81" s="967"/>
      <c r="AGW81" s="967"/>
      <c r="AGX81" s="967"/>
      <c r="AGY81" s="967"/>
      <c r="AGZ81" s="967"/>
      <c r="AHA81" s="967"/>
      <c r="AHB81" s="967"/>
      <c r="AHC81" s="967"/>
      <c r="AHD81" s="967"/>
      <c r="AHE81" s="967"/>
      <c r="AHF81" s="967"/>
      <c r="AHG81" s="967"/>
      <c r="AHH81" s="967"/>
      <c r="AHI81" s="967"/>
      <c r="AHJ81" s="967"/>
      <c r="AHK81" s="967"/>
      <c r="AHL81" s="967"/>
      <c r="AHM81" s="967"/>
      <c r="AHN81" s="967"/>
      <c r="AHO81" s="967"/>
      <c r="AHP81" s="967"/>
      <c r="AHQ81" s="967"/>
      <c r="AHR81" s="967"/>
      <c r="AHS81" s="967"/>
      <c r="AHT81" s="967"/>
      <c r="AHU81" s="967"/>
      <c r="AHV81" s="967"/>
      <c r="AHW81" s="967"/>
      <c r="AHX81" s="967"/>
      <c r="AHY81" s="967"/>
      <c r="AHZ81" s="967"/>
      <c r="AIA81" s="967"/>
      <c r="AIB81" s="967"/>
      <c r="AIC81" s="967"/>
      <c r="AID81" s="967"/>
      <c r="AIE81" s="967"/>
      <c r="AIF81" s="967"/>
      <c r="AIG81" s="967"/>
      <c r="AIH81" s="967"/>
      <c r="AII81" s="967"/>
      <c r="AIJ81" s="967"/>
      <c r="AIK81" s="967"/>
      <c r="AIL81" s="967"/>
      <c r="AIM81" s="967"/>
      <c r="AIN81" s="967"/>
      <c r="AIO81" s="967"/>
      <c r="AIP81" s="967"/>
      <c r="AIQ81" s="967"/>
      <c r="AIR81" s="967"/>
      <c r="AIS81" s="967"/>
      <c r="AIT81" s="967"/>
      <c r="AIU81" s="967"/>
      <c r="AIV81" s="967"/>
      <c r="AIW81" s="967"/>
      <c r="AIX81" s="967"/>
      <c r="AIY81" s="967"/>
      <c r="AIZ81" s="967"/>
      <c r="AJA81" s="967"/>
      <c r="AJB81" s="967"/>
      <c r="AJC81" s="967"/>
      <c r="AJD81" s="967"/>
      <c r="AJE81" s="967"/>
      <c r="AJF81" s="967"/>
      <c r="AJG81" s="967"/>
      <c r="AJH81" s="967"/>
      <c r="AJI81" s="967"/>
      <c r="AJJ81" s="967"/>
      <c r="AJK81" s="967"/>
      <c r="AJL81" s="967"/>
      <c r="AJM81" s="967"/>
      <c r="AJN81" s="967"/>
      <c r="AJO81" s="967"/>
      <c r="AJP81" s="967"/>
      <c r="AJQ81" s="967"/>
      <c r="AJR81" s="967"/>
      <c r="AJS81" s="967"/>
      <c r="AJT81" s="967"/>
      <c r="AJU81" s="967"/>
      <c r="AJV81" s="967"/>
      <c r="AJW81" s="967"/>
      <c r="AJX81" s="967"/>
      <c r="AJY81" s="967"/>
      <c r="AJZ81" s="967"/>
      <c r="AKA81" s="967"/>
      <c r="AKB81" s="967"/>
      <c r="AKC81" s="967"/>
      <c r="AKD81" s="967"/>
      <c r="AKE81" s="967"/>
      <c r="AKF81" s="967"/>
      <c r="AKG81" s="967"/>
      <c r="AKH81" s="967"/>
      <c r="AKI81" s="967"/>
      <c r="AKJ81" s="967"/>
      <c r="AKK81" s="967"/>
      <c r="AKL81" s="967"/>
      <c r="AKM81" s="967"/>
      <c r="AKN81" s="967"/>
      <c r="AKO81" s="967"/>
      <c r="AKP81" s="967"/>
      <c r="AKQ81" s="967"/>
      <c r="AKR81" s="967"/>
      <c r="AKS81" s="967"/>
      <c r="AKT81" s="967"/>
      <c r="AKU81" s="967"/>
      <c r="AKV81" s="967"/>
      <c r="AKW81" s="967"/>
      <c r="AKX81" s="967"/>
      <c r="AKY81" s="967"/>
      <c r="AKZ81" s="967"/>
      <c r="ALA81" s="967"/>
      <c r="ALB81" s="967"/>
      <c r="ALC81" s="967"/>
      <c r="ALD81" s="967"/>
      <c r="ALE81" s="967"/>
      <c r="ALF81" s="967"/>
      <c r="ALG81" s="967"/>
      <c r="ALH81" s="967"/>
      <c r="ALI81" s="967"/>
      <c r="ALJ81" s="967"/>
      <c r="ALK81" s="967"/>
      <c r="ALL81" s="967"/>
      <c r="ALM81" s="967"/>
      <c r="ALN81" s="967"/>
      <c r="ALO81" s="967"/>
      <c r="ALP81" s="967"/>
      <c r="ALQ81" s="967"/>
      <c r="ALR81" s="967"/>
      <c r="ALS81" s="967"/>
      <c r="ALT81" s="967"/>
      <c r="ALU81" s="967"/>
      <c r="ALV81" s="967"/>
      <c r="ALW81" s="967"/>
      <c r="ALX81" s="967"/>
      <c r="ALY81" s="967"/>
      <c r="ALZ81" s="967"/>
      <c r="AMA81" s="967"/>
      <c r="AMB81" s="967"/>
      <c r="AMC81" s="967"/>
      <c r="AMD81" s="967"/>
      <c r="AME81" s="967"/>
      <c r="AMF81" s="967"/>
      <c r="AMG81" s="967"/>
      <c r="AMH81" s="967"/>
      <c r="AMI81" s="967"/>
      <c r="AMJ81" s="967"/>
      <c r="AMK81" s="967"/>
      <c r="AML81" s="967"/>
      <c r="AMM81" s="967"/>
      <c r="AMN81" s="967"/>
      <c r="AMO81" s="967"/>
      <c r="AMP81" s="967"/>
      <c r="AMQ81" s="967"/>
      <c r="AMR81" s="967"/>
      <c r="AMS81" s="967"/>
      <c r="AMT81" s="967"/>
      <c r="AMU81" s="967"/>
      <c r="AMV81" s="967"/>
      <c r="AMW81" s="967"/>
      <c r="AMX81" s="967"/>
      <c r="AMY81" s="967"/>
      <c r="AMZ81" s="967"/>
      <c r="ANA81" s="967"/>
      <c r="ANB81" s="967"/>
      <c r="ANC81" s="967"/>
      <c r="AND81" s="967"/>
      <c r="ANE81" s="967"/>
      <c r="ANF81" s="967"/>
      <c r="ANG81" s="967"/>
      <c r="ANH81" s="967"/>
      <c r="ANI81" s="967"/>
      <c r="ANJ81" s="967"/>
      <c r="ANK81" s="967"/>
      <c r="ANL81" s="967"/>
      <c r="ANM81" s="967"/>
      <c r="ANN81" s="967"/>
      <c r="ANO81" s="967"/>
      <c r="ANP81" s="967"/>
      <c r="ANQ81" s="967"/>
      <c r="ANR81" s="967"/>
      <c r="ANS81" s="967"/>
      <c r="ANT81" s="967"/>
      <c r="ANU81" s="967"/>
      <c r="ANV81" s="967"/>
      <c r="ANW81" s="967"/>
      <c r="ANX81" s="967"/>
      <c r="ANY81" s="967"/>
      <c r="ANZ81" s="967"/>
      <c r="AOA81" s="967"/>
      <c r="AOB81" s="967"/>
      <c r="AOC81" s="967"/>
      <c r="AOD81" s="967"/>
      <c r="AOE81" s="967"/>
      <c r="AOF81" s="967"/>
      <c r="AOG81" s="967"/>
      <c r="AOH81" s="967"/>
      <c r="AOI81" s="967"/>
      <c r="AOJ81" s="967"/>
      <c r="AOK81" s="967"/>
      <c r="AOL81" s="967"/>
      <c r="AOM81" s="967"/>
      <c r="AON81" s="967"/>
      <c r="AOO81" s="967"/>
      <c r="AOP81" s="967"/>
      <c r="AOQ81" s="967"/>
      <c r="AOR81" s="967"/>
      <c r="AOS81" s="967"/>
      <c r="AOT81" s="967"/>
      <c r="AOU81" s="967"/>
      <c r="AOV81" s="967"/>
      <c r="AOW81" s="967"/>
      <c r="AOX81" s="967"/>
      <c r="AOY81" s="967"/>
      <c r="AOZ81" s="967"/>
      <c r="APA81" s="967"/>
      <c r="APB81" s="967"/>
      <c r="APC81" s="967"/>
      <c r="APD81" s="967"/>
      <c r="APE81" s="967"/>
      <c r="APF81" s="967"/>
      <c r="APG81" s="967"/>
      <c r="APH81" s="967"/>
      <c r="API81" s="967"/>
      <c r="APJ81" s="967"/>
      <c r="APK81" s="967"/>
      <c r="APL81" s="967"/>
      <c r="APM81" s="967"/>
      <c r="APN81" s="967"/>
      <c r="APO81" s="967"/>
      <c r="APP81" s="967"/>
      <c r="APQ81" s="967"/>
      <c r="APR81" s="967"/>
      <c r="APS81" s="967"/>
      <c r="APT81" s="967"/>
      <c r="APU81" s="967"/>
      <c r="APV81" s="967"/>
      <c r="APW81" s="967"/>
      <c r="APX81" s="967"/>
      <c r="APY81" s="967"/>
      <c r="APZ81" s="967"/>
      <c r="AQA81" s="967"/>
      <c r="AQB81" s="967"/>
      <c r="AQC81" s="967"/>
      <c r="AQD81" s="967"/>
      <c r="AQE81" s="967"/>
      <c r="AQF81" s="967"/>
      <c r="AQG81" s="967"/>
      <c r="AQH81" s="967"/>
      <c r="AQI81" s="967"/>
      <c r="AQJ81" s="967"/>
      <c r="AQK81" s="967"/>
      <c r="AQL81" s="967"/>
      <c r="AQM81" s="967"/>
      <c r="AQN81" s="967"/>
      <c r="AQO81" s="967"/>
      <c r="AQP81" s="967"/>
      <c r="AQQ81" s="967"/>
      <c r="AQR81" s="967"/>
      <c r="AQS81" s="967"/>
      <c r="AQT81" s="967"/>
      <c r="AQU81" s="967"/>
      <c r="AQV81" s="967"/>
      <c r="AQW81" s="967"/>
      <c r="AQX81" s="967"/>
      <c r="AQY81" s="967"/>
      <c r="AQZ81" s="967"/>
      <c r="ARA81" s="967"/>
      <c r="ARB81" s="967"/>
      <c r="ARC81" s="967"/>
      <c r="ARD81" s="967"/>
      <c r="ARE81" s="967"/>
      <c r="ARF81" s="967"/>
      <c r="ARG81" s="967"/>
      <c r="ARH81" s="967"/>
      <c r="ARI81" s="967"/>
      <c r="ARJ81" s="967"/>
      <c r="ARK81" s="967"/>
      <c r="ARL81" s="967"/>
      <c r="ARM81" s="967"/>
      <c r="ARN81" s="967"/>
      <c r="ARO81" s="967"/>
      <c r="ARP81" s="967"/>
      <c r="ARQ81" s="967"/>
      <c r="ARR81" s="967"/>
      <c r="ARS81" s="967"/>
      <c r="ART81" s="967"/>
      <c r="ARU81" s="967"/>
      <c r="ARV81" s="967"/>
      <c r="ARW81" s="967"/>
      <c r="ARX81" s="967"/>
      <c r="ARY81" s="967"/>
      <c r="ARZ81" s="967"/>
      <c r="ASA81" s="967"/>
      <c r="ASB81" s="967"/>
      <c r="ASC81" s="967"/>
      <c r="ASD81" s="967"/>
      <c r="ASE81" s="967"/>
      <c r="ASF81" s="967"/>
      <c r="ASG81" s="967"/>
      <c r="ASH81" s="967"/>
      <c r="ASI81" s="967"/>
      <c r="ASJ81" s="967"/>
      <c r="ASK81" s="967"/>
      <c r="ASL81" s="967"/>
      <c r="ASM81" s="967"/>
      <c r="ASN81" s="967"/>
      <c r="ASO81" s="967"/>
      <c r="ASP81" s="967"/>
      <c r="ASQ81" s="967"/>
      <c r="ASR81" s="967"/>
      <c r="ASS81" s="967"/>
      <c r="AST81" s="967"/>
      <c r="ASU81" s="967"/>
      <c r="ASV81" s="967"/>
      <c r="ASW81" s="967"/>
      <c r="ASX81" s="967"/>
      <c r="ASY81" s="967"/>
      <c r="ASZ81" s="967"/>
      <c r="ATA81" s="967"/>
      <c r="ATB81" s="967"/>
      <c r="ATC81" s="967"/>
      <c r="ATD81" s="967"/>
      <c r="ATE81" s="967"/>
      <c r="ATF81" s="967"/>
      <c r="ATG81" s="967"/>
      <c r="ATH81" s="967"/>
      <c r="ATI81" s="967"/>
      <c r="ATJ81" s="967"/>
      <c r="ATK81" s="967"/>
      <c r="ATL81" s="967"/>
      <c r="ATM81" s="967"/>
      <c r="ATN81" s="967"/>
      <c r="ATO81" s="967"/>
      <c r="ATP81" s="967"/>
      <c r="ATQ81" s="967"/>
      <c r="ATR81" s="967"/>
      <c r="ATS81" s="967"/>
      <c r="ATT81" s="967"/>
      <c r="ATU81" s="967"/>
      <c r="ATV81" s="967"/>
      <c r="ATW81" s="967"/>
      <c r="ATX81" s="967"/>
      <c r="ATY81" s="967"/>
      <c r="ATZ81" s="967"/>
      <c r="AUA81" s="967"/>
      <c r="AUB81" s="967"/>
      <c r="AUC81" s="967"/>
      <c r="AUD81" s="967"/>
      <c r="AUE81" s="967"/>
      <c r="AUF81" s="967"/>
      <c r="AUG81" s="967"/>
      <c r="AUH81" s="967"/>
      <c r="AUI81" s="967"/>
      <c r="AUJ81" s="967"/>
      <c r="AUK81" s="967"/>
      <c r="AUL81" s="967"/>
      <c r="AUM81" s="967"/>
      <c r="AUN81" s="967"/>
      <c r="AUO81" s="967"/>
      <c r="AUP81" s="967"/>
      <c r="AUQ81" s="967"/>
      <c r="AUR81" s="967"/>
      <c r="AUS81" s="967"/>
      <c r="AUT81" s="967"/>
      <c r="AUU81" s="967"/>
      <c r="AUV81" s="967"/>
      <c r="AUW81" s="967"/>
      <c r="AUX81" s="967"/>
      <c r="AUY81" s="967"/>
      <c r="AUZ81" s="967"/>
      <c r="AVA81" s="967"/>
      <c r="AVB81" s="967"/>
      <c r="AVC81" s="967"/>
      <c r="AVD81" s="967"/>
      <c r="AVE81" s="967"/>
      <c r="AVF81" s="967"/>
      <c r="AVG81" s="967"/>
      <c r="AVH81" s="967"/>
      <c r="AVI81" s="967"/>
      <c r="AVJ81" s="967"/>
      <c r="AVK81" s="967"/>
      <c r="AVL81" s="967"/>
      <c r="AVM81" s="967"/>
      <c r="AVN81" s="967"/>
      <c r="AVO81" s="967"/>
      <c r="AVP81" s="967"/>
      <c r="AVQ81" s="967"/>
      <c r="AVR81" s="967"/>
      <c r="AVS81" s="967"/>
      <c r="AVT81" s="967"/>
      <c r="AVU81" s="967"/>
      <c r="AVV81" s="967"/>
      <c r="AVW81" s="967"/>
      <c r="AVX81" s="967"/>
      <c r="AVY81" s="967"/>
      <c r="AVZ81" s="967"/>
      <c r="AWA81" s="967"/>
      <c r="AWB81" s="967"/>
      <c r="AWC81" s="967"/>
      <c r="AWD81" s="967"/>
      <c r="AWE81" s="967"/>
      <c r="AWF81" s="967"/>
      <c r="AWG81" s="967"/>
      <c r="AWH81" s="967"/>
      <c r="AWI81" s="967"/>
      <c r="AWJ81" s="967"/>
      <c r="AWK81" s="967"/>
      <c r="AWL81" s="967"/>
      <c r="AWM81" s="967"/>
      <c r="AWN81" s="967"/>
      <c r="AWO81" s="967"/>
      <c r="AWP81" s="967"/>
      <c r="AWQ81" s="967"/>
      <c r="AWR81" s="967"/>
      <c r="AWS81" s="967"/>
      <c r="AWT81" s="967"/>
      <c r="AWU81" s="967"/>
      <c r="AWV81" s="967"/>
      <c r="AWW81" s="967"/>
      <c r="AWX81" s="967"/>
      <c r="AWY81" s="967"/>
      <c r="AWZ81" s="967"/>
      <c r="AXA81" s="967"/>
      <c r="AXB81" s="967"/>
      <c r="AXC81" s="967"/>
      <c r="AXD81" s="967"/>
      <c r="AXE81" s="967"/>
      <c r="AXF81" s="967"/>
      <c r="AXG81" s="967"/>
      <c r="AXH81" s="967"/>
      <c r="AXI81" s="967"/>
      <c r="AXJ81" s="967"/>
      <c r="AXK81" s="967"/>
      <c r="AXL81" s="967"/>
      <c r="AXM81" s="967"/>
      <c r="AXN81" s="967"/>
      <c r="AXO81" s="967"/>
      <c r="AXP81" s="967"/>
      <c r="AXQ81" s="967"/>
      <c r="AXR81" s="967"/>
      <c r="AXS81" s="967"/>
      <c r="AXT81" s="967"/>
      <c r="AXU81" s="967"/>
      <c r="AXV81" s="967"/>
      <c r="AXW81" s="967"/>
      <c r="AXX81" s="967"/>
      <c r="AXY81" s="967"/>
      <c r="AXZ81" s="967"/>
      <c r="AYA81" s="967"/>
      <c r="AYB81" s="967"/>
      <c r="AYC81" s="967"/>
      <c r="AYD81" s="967"/>
      <c r="AYE81" s="967"/>
      <c r="AYF81" s="967"/>
      <c r="AYG81" s="967"/>
      <c r="AYH81" s="967"/>
      <c r="AYI81" s="967"/>
      <c r="AYJ81" s="967"/>
      <c r="AYK81" s="967"/>
      <c r="AYL81" s="967"/>
      <c r="AYM81" s="967"/>
      <c r="AYN81" s="967"/>
      <c r="AYO81" s="967"/>
      <c r="AYP81" s="967"/>
      <c r="AYQ81" s="967"/>
      <c r="AYR81" s="967"/>
      <c r="AYS81" s="967"/>
      <c r="AYT81" s="967"/>
      <c r="AYU81" s="967"/>
      <c r="AYV81" s="967"/>
      <c r="AYW81" s="967"/>
      <c r="AYX81" s="967"/>
      <c r="AYY81" s="967"/>
      <c r="AYZ81" s="967"/>
      <c r="AZA81" s="967"/>
      <c r="AZB81" s="967"/>
      <c r="AZC81" s="967"/>
      <c r="AZD81" s="967"/>
      <c r="AZE81" s="967"/>
      <c r="AZF81" s="967"/>
      <c r="AZG81" s="967"/>
      <c r="AZH81" s="967"/>
      <c r="AZI81" s="967"/>
      <c r="AZJ81" s="967"/>
      <c r="AZK81" s="967"/>
      <c r="AZL81" s="967"/>
      <c r="AZM81" s="967"/>
      <c r="AZN81" s="967"/>
      <c r="AZO81" s="967"/>
      <c r="AZP81" s="967"/>
      <c r="AZQ81" s="967"/>
      <c r="AZR81" s="967"/>
      <c r="AZS81" s="967"/>
      <c r="AZT81" s="967"/>
      <c r="AZU81" s="967"/>
      <c r="AZV81" s="967"/>
      <c r="AZW81" s="967"/>
      <c r="AZX81" s="967"/>
      <c r="AZY81" s="967"/>
      <c r="AZZ81" s="967"/>
      <c r="BAA81" s="967"/>
      <c r="BAB81" s="967"/>
      <c r="BAC81" s="967"/>
      <c r="BAD81" s="967"/>
      <c r="BAE81" s="967"/>
      <c r="BAF81" s="967"/>
      <c r="BAG81" s="967"/>
      <c r="BAH81" s="967"/>
      <c r="BAI81" s="967"/>
      <c r="BAJ81" s="967"/>
      <c r="BAK81" s="967"/>
      <c r="BAL81" s="967"/>
      <c r="BAM81" s="967"/>
      <c r="BAN81" s="967"/>
      <c r="BAO81" s="967"/>
      <c r="BAP81" s="967"/>
      <c r="BAQ81" s="967"/>
      <c r="BAR81" s="967"/>
      <c r="BAS81" s="967"/>
      <c r="BAT81" s="967"/>
      <c r="BAU81" s="967"/>
      <c r="BAV81" s="967"/>
      <c r="BAW81" s="967"/>
      <c r="BAX81" s="967"/>
      <c r="BAY81" s="967"/>
      <c r="BAZ81" s="967"/>
      <c r="BBA81" s="967"/>
      <c r="BBB81" s="967"/>
      <c r="BBC81" s="967"/>
      <c r="BBD81" s="967"/>
      <c r="BBE81" s="967"/>
      <c r="BBF81" s="967"/>
      <c r="BBG81" s="967"/>
      <c r="BBH81" s="967"/>
      <c r="BBI81" s="967"/>
      <c r="BBJ81" s="967"/>
      <c r="BBK81" s="967"/>
      <c r="BBL81" s="967"/>
      <c r="BBM81" s="967"/>
      <c r="BBN81" s="967"/>
      <c r="BBO81" s="967"/>
      <c r="BBP81" s="967"/>
      <c r="BBQ81" s="967"/>
      <c r="BBR81" s="967"/>
      <c r="BBS81" s="967"/>
      <c r="BBT81" s="967"/>
      <c r="BBU81" s="967"/>
      <c r="BBV81" s="967"/>
      <c r="BBW81" s="967"/>
      <c r="BBX81" s="967"/>
      <c r="BBY81" s="967"/>
      <c r="BBZ81" s="967"/>
      <c r="BCA81" s="967"/>
      <c r="BCB81" s="967"/>
      <c r="BCC81" s="967"/>
      <c r="BCD81" s="967"/>
      <c r="BCE81" s="967"/>
      <c r="BCF81" s="967"/>
      <c r="BCG81" s="967"/>
      <c r="BCH81" s="967"/>
      <c r="BCI81" s="967"/>
      <c r="BCJ81" s="967"/>
      <c r="BCK81" s="967"/>
      <c r="BCL81" s="967"/>
      <c r="BCM81" s="967"/>
      <c r="BCN81" s="967"/>
      <c r="BCO81" s="967"/>
      <c r="BCP81" s="967"/>
      <c r="BCQ81" s="967"/>
      <c r="BCR81" s="967"/>
      <c r="BCS81" s="967"/>
      <c r="BCT81" s="967"/>
      <c r="BCU81" s="967"/>
      <c r="BCV81" s="967"/>
      <c r="BCW81" s="967"/>
      <c r="BCX81" s="967"/>
      <c r="BCY81" s="967"/>
      <c r="BCZ81" s="967"/>
      <c r="BDA81" s="967"/>
      <c r="BDB81" s="967"/>
      <c r="BDC81" s="967"/>
      <c r="BDD81" s="967"/>
      <c r="BDE81" s="967"/>
      <c r="BDF81" s="967"/>
      <c r="BDG81" s="967"/>
      <c r="BDH81" s="967"/>
      <c r="BDI81" s="967"/>
      <c r="BDJ81" s="967"/>
      <c r="BDK81" s="967"/>
      <c r="BDL81" s="967"/>
      <c r="BDM81" s="967"/>
      <c r="BDN81" s="967"/>
      <c r="BDO81" s="967"/>
      <c r="BDP81" s="967"/>
      <c r="BDQ81" s="967"/>
      <c r="BDR81" s="967"/>
      <c r="BDS81" s="967"/>
      <c r="BDT81" s="967"/>
      <c r="BDU81" s="967"/>
      <c r="BDV81" s="967"/>
      <c r="BDW81" s="967"/>
      <c r="BDX81" s="967"/>
      <c r="BDY81" s="967"/>
      <c r="BDZ81" s="967"/>
      <c r="BEA81" s="967"/>
      <c r="BEB81" s="967"/>
      <c r="BEC81" s="967"/>
      <c r="BED81" s="967"/>
      <c r="BEE81" s="967"/>
      <c r="BEF81" s="967"/>
      <c r="BEG81" s="967"/>
      <c r="BEH81" s="967"/>
      <c r="BEI81" s="967"/>
      <c r="BEJ81" s="967"/>
      <c r="BEK81" s="967"/>
      <c r="BEL81" s="967"/>
      <c r="BEM81" s="967"/>
      <c r="BEN81" s="967"/>
      <c r="BEO81" s="967"/>
      <c r="BEP81" s="967"/>
      <c r="BEQ81" s="967"/>
      <c r="BER81" s="967"/>
      <c r="BES81" s="967"/>
      <c r="BET81" s="967"/>
      <c r="BEU81" s="967"/>
      <c r="BEV81" s="967"/>
      <c r="BEW81" s="967"/>
      <c r="BEX81" s="967"/>
      <c r="BEY81" s="967"/>
      <c r="BEZ81" s="967"/>
      <c r="BFA81" s="967"/>
      <c r="BFB81" s="967"/>
      <c r="BFC81" s="967"/>
      <c r="BFD81" s="967"/>
      <c r="BFE81" s="967"/>
      <c r="BFF81" s="967"/>
      <c r="BFG81" s="967"/>
      <c r="BFH81" s="967"/>
      <c r="BFI81" s="967"/>
      <c r="BFJ81" s="967"/>
      <c r="BFK81" s="967"/>
      <c r="BFL81" s="967"/>
      <c r="BFM81" s="967"/>
      <c r="BFN81" s="967"/>
      <c r="BFO81" s="967"/>
      <c r="BFP81" s="967"/>
      <c r="BFQ81" s="967"/>
      <c r="BFR81" s="967"/>
      <c r="BFS81" s="967"/>
      <c r="BFT81" s="967"/>
      <c r="BFU81" s="967"/>
      <c r="BFV81" s="967"/>
      <c r="BFW81" s="967"/>
      <c r="BFX81" s="967"/>
      <c r="BFY81" s="967"/>
      <c r="BFZ81" s="967"/>
      <c r="BGA81" s="967"/>
      <c r="BGB81" s="967"/>
      <c r="BGC81" s="967"/>
      <c r="BGD81" s="967"/>
      <c r="BGE81" s="967"/>
      <c r="BGF81" s="967"/>
      <c r="BGG81" s="967"/>
      <c r="BGH81" s="967"/>
      <c r="BGI81" s="967"/>
      <c r="BGJ81" s="967"/>
      <c r="BGK81" s="967"/>
      <c r="BGL81" s="967"/>
      <c r="BGM81" s="967"/>
      <c r="BGN81" s="967"/>
      <c r="BGO81" s="967"/>
      <c r="BGP81" s="967"/>
      <c r="BGQ81" s="967"/>
      <c r="BGR81" s="967"/>
      <c r="BGS81" s="967"/>
      <c r="BGT81" s="967"/>
      <c r="BGU81" s="967"/>
      <c r="BGV81" s="967"/>
      <c r="BGW81" s="967"/>
      <c r="BGX81" s="967"/>
      <c r="BGY81" s="967"/>
      <c r="BGZ81" s="967"/>
      <c r="BHA81" s="967"/>
      <c r="BHB81" s="967"/>
      <c r="BHC81" s="967"/>
      <c r="BHD81" s="967"/>
      <c r="BHE81" s="967"/>
      <c r="BHF81" s="967"/>
      <c r="BHG81" s="967"/>
      <c r="BHH81" s="967"/>
      <c r="BHI81" s="967"/>
      <c r="BHJ81" s="967"/>
      <c r="BHK81" s="967"/>
      <c r="BHL81" s="967"/>
      <c r="BHM81" s="967"/>
      <c r="BHN81" s="967"/>
      <c r="BHO81" s="967"/>
      <c r="BHP81" s="967"/>
      <c r="BHQ81" s="967"/>
      <c r="BHR81" s="967"/>
      <c r="BHS81" s="967"/>
      <c r="BHT81" s="967"/>
      <c r="BHU81" s="967"/>
      <c r="BHV81" s="967"/>
      <c r="BHW81" s="967"/>
      <c r="BHX81" s="967"/>
      <c r="BHY81" s="967"/>
      <c r="BHZ81" s="967"/>
      <c r="BIA81" s="967"/>
      <c r="BIB81" s="967"/>
      <c r="BIC81" s="967"/>
      <c r="BID81" s="967"/>
      <c r="BIE81" s="967"/>
      <c r="BIF81" s="967"/>
      <c r="BIG81" s="967"/>
      <c r="BIH81" s="967"/>
      <c r="BII81" s="967"/>
      <c r="BIJ81" s="967"/>
      <c r="BIK81" s="967"/>
      <c r="BIL81" s="967"/>
      <c r="BIM81" s="967"/>
      <c r="BIN81" s="967"/>
      <c r="BIO81" s="967"/>
      <c r="BIP81" s="967"/>
      <c r="BIQ81" s="967"/>
      <c r="BIR81" s="967"/>
      <c r="BIS81" s="967"/>
      <c r="BIT81" s="967"/>
      <c r="BIU81" s="967"/>
      <c r="BIV81" s="967"/>
      <c r="BIW81" s="967"/>
      <c r="BIX81" s="967"/>
      <c r="BIY81" s="967"/>
      <c r="BIZ81" s="967"/>
      <c r="BJA81" s="967"/>
      <c r="BJB81" s="967"/>
      <c r="BJC81" s="967"/>
      <c r="BJD81" s="967"/>
      <c r="BJE81" s="967"/>
      <c r="BJF81" s="967"/>
      <c r="BJG81" s="967"/>
      <c r="BJH81" s="967"/>
      <c r="BJI81" s="967"/>
      <c r="BJJ81" s="967"/>
      <c r="BJK81" s="967"/>
      <c r="BJL81" s="967"/>
      <c r="BJM81" s="967"/>
      <c r="BJN81" s="967"/>
      <c r="BJO81" s="967"/>
      <c r="BJP81" s="967"/>
      <c r="BJQ81" s="967"/>
      <c r="BJR81" s="967"/>
      <c r="BJS81" s="967"/>
      <c r="BJT81" s="967"/>
      <c r="BJU81" s="967"/>
      <c r="BJV81" s="967"/>
      <c r="BJW81" s="967"/>
      <c r="BJX81" s="967"/>
      <c r="BJY81" s="967"/>
      <c r="BJZ81" s="967"/>
      <c r="BKA81" s="967"/>
      <c r="BKB81" s="967"/>
      <c r="BKC81" s="967"/>
      <c r="BKD81" s="967"/>
      <c r="BKE81" s="967"/>
      <c r="BKF81" s="967"/>
      <c r="BKG81" s="967"/>
      <c r="BKH81" s="967"/>
      <c r="BKI81" s="967"/>
      <c r="BKJ81" s="967"/>
      <c r="BKK81" s="967"/>
      <c r="BKL81" s="967"/>
      <c r="BKM81" s="967"/>
      <c r="BKN81" s="967"/>
      <c r="BKO81" s="967"/>
      <c r="BKP81" s="967"/>
      <c r="BKQ81" s="967"/>
      <c r="BKR81" s="967"/>
      <c r="BKS81" s="967"/>
      <c r="BKT81" s="967"/>
      <c r="BKU81" s="967"/>
      <c r="BKV81" s="967"/>
      <c r="BKW81" s="967"/>
      <c r="BKX81" s="967"/>
      <c r="BKY81" s="967"/>
      <c r="BKZ81" s="967"/>
      <c r="BLA81" s="967"/>
      <c r="BLB81" s="967"/>
      <c r="BLC81" s="967"/>
      <c r="BLD81" s="967"/>
      <c r="BLE81" s="967"/>
      <c r="BLF81" s="967"/>
      <c r="BLG81" s="967"/>
      <c r="BLH81" s="967"/>
      <c r="BLI81" s="967"/>
      <c r="BLJ81" s="967"/>
      <c r="BLK81" s="967"/>
      <c r="BLL81" s="967"/>
      <c r="BLM81" s="967"/>
      <c r="BLN81" s="967"/>
      <c r="BLO81" s="967"/>
      <c r="BLP81" s="967"/>
      <c r="BLQ81" s="967"/>
      <c r="BLR81" s="967"/>
      <c r="BLS81" s="967"/>
      <c r="BLT81" s="967"/>
      <c r="BLU81" s="967"/>
      <c r="BLV81" s="967"/>
      <c r="BLW81" s="967"/>
      <c r="BLX81" s="967"/>
      <c r="BLY81" s="967"/>
      <c r="BLZ81" s="967"/>
      <c r="BMA81" s="967"/>
      <c r="BMB81" s="967"/>
      <c r="BMC81" s="967"/>
      <c r="BMD81" s="967"/>
      <c r="BME81" s="967"/>
      <c r="BMF81" s="967"/>
      <c r="BMG81" s="967"/>
      <c r="BMH81" s="967"/>
      <c r="BMI81" s="967"/>
      <c r="BMJ81" s="967"/>
      <c r="BMK81" s="967"/>
      <c r="BML81" s="967"/>
      <c r="BMM81" s="967"/>
      <c r="BMN81" s="967"/>
      <c r="BMO81" s="967"/>
      <c r="BMP81" s="967"/>
      <c r="BMQ81" s="967"/>
      <c r="BMR81" s="967"/>
      <c r="BMS81" s="967"/>
      <c r="BMT81" s="967"/>
      <c r="BMU81" s="967"/>
      <c r="BMV81" s="967"/>
      <c r="BMW81" s="967"/>
      <c r="BMX81" s="967"/>
      <c r="BMY81" s="967"/>
      <c r="BMZ81" s="967"/>
      <c r="BNA81" s="967"/>
      <c r="BNB81" s="967"/>
      <c r="BNC81" s="967"/>
      <c r="BND81" s="967"/>
      <c r="BNE81" s="967"/>
      <c r="BNF81" s="967"/>
      <c r="BNG81" s="967"/>
      <c r="BNH81" s="967"/>
      <c r="BNI81" s="967"/>
      <c r="BNJ81" s="967"/>
      <c r="BNK81" s="967"/>
      <c r="BNL81" s="967"/>
      <c r="BNM81" s="967"/>
      <c r="BNN81" s="967"/>
      <c r="BNO81" s="967"/>
      <c r="BNP81" s="967"/>
      <c r="BNQ81" s="967"/>
      <c r="BNR81" s="967"/>
      <c r="BNS81" s="967"/>
      <c r="BNT81" s="967"/>
      <c r="BNU81" s="967"/>
      <c r="BNV81" s="967"/>
      <c r="BNW81" s="967"/>
      <c r="BNX81" s="967"/>
      <c r="BNY81" s="967"/>
      <c r="BNZ81" s="967"/>
      <c r="BOA81" s="967"/>
      <c r="BOB81" s="967"/>
      <c r="BOC81" s="967"/>
      <c r="BOD81" s="967"/>
      <c r="BOE81" s="967"/>
      <c r="BOF81" s="967"/>
      <c r="BOG81" s="967"/>
      <c r="BOH81" s="967"/>
      <c r="BOI81" s="967"/>
      <c r="BOJ81" s="967"/>
      <c r="BOK81" s="967"/>
      <c r="BOL81" s="967"/>
      <c r="BOM81" s="967"/>
      <c r="BON81" s="967"/>
      <c r="BOO81" s="967"/>
      <c r="BOP81" s="967"/>
      <c r="BOQ81" s="967"/>
      <c r="BOR81" s="967"/>
      <c r="BOS81" s="967"/>
      <c r="BOT81" s="967"/>
      <c r="BOU81" s="967"/>
      <c r="BOV81" s="967"/>
      <c r="BOW81" s="967"/>
      <c r="BOX81" s="967"/>
      <c r="BOY81" s="967"/>
      <c r="BOZ81" s="967"/>
      <c r="BPA81" s="967"/>
      <c r="BPB81" s="967"/>
      <c r="BPC81" s="967"/>
      <c r="BPD81" s="967"/>
      <c r="BPE81" s="967"/>
      <c r="BPF81" s="967"/>
      <c r="BPG81" s="967"/>
      <c r="BPH81" s="967"/>
      <c r="BPI81" s="967"/>
      <c r="BPJ81" s="967"/>
      <c r="BPK81" s="967"/>
      <c r="BPL81" s="967"/>
      <c r="BPM81" s="967"/>
      <c r="BPN81" s="967"/>
      <c r="BPO81" s="967"/>
      <c r="BPP81" s="967"/>
      <c r="BPQ81" s="967"/>
      <c r="BPR81" s="967"/>
      <c r="BPS81" s="967"/>
      <c r="BPT81" s="967"/>
      <c r="BPU81" s="967"/>
      <c r="BPV81" s="967"/>
      <c r="BPW81" s="967"/>
      <c r="BPX81" s="967"/>
      <c r="BPY81" s="967"/>
      <c r="BPZ81" s="967"/>
      <c r="BQA81" s="967"/>
      <c r="BQB81" s="967"/>
      <c r="BQC81" s="967"/>
      <c r="BQD81" s="967"/>
      <c r="BQE81" s="967"/>
      <c r="BQF81" s="967"/>
      <c r="BQG81" s="967"/>
      <c r="BQH81" s="967"/>
      <c r="BQI81" s="967"/>
      <c r="BQJ81" s="967"/>
      <c r="BQK81" s="967"/>
      <c r="BQL81" s="967"/>
      <c r="BQM81" s="967"/>
      <c r="BQN81" s="967"/>
      <c r="BQO81" s="967"/>
      <c r="BQP81" s="967"/>
      <c r="BQQ81" s="967"/>
      <c r="BQR81" s="967"/>
      <c r="BQS81" s="967"/>
      <c r="BQT81" s="967"/>
      <c r="BQU81" s="967"/>
      <c r="BQV81" s="967"/>
      <c r="BQW81" s="967"/>
      <c r="BQX81" s="967"/>
      <c r="BQY81" s="967"/>
      <c r="BQZ81" s="967"/>
      <c r="BRA81" s="967"/>
      <c r="BRB81" s="967"/>
      <c r="BRC81" s="967"/>
      <c r="BRD81" s="967"/>
      <c r="BRE81" s="967"/>
      <c r="BRF81" s="967"/>
      <c r="BRG81" s="967"/>
      <c r="BRH81" s="967"/>
      <c r="BRI81" s="967"/>
      <c r="BRJ81" s="967"/>
      <c r="BRK81" s="967"/>
      <c r="BRL81" s="967"/>
      <c r="BRM81" s="967"/>
      <c r="BRN81" s="967"/>
      <c r="BRO81" s="967"/>
      <c r="BRP81" s="967"/>
      <c r="BRQ81" s="967"/>
      <c r="BRR81" s="967"/>
      <c r="BRS81" s="967"/>
      <c r="BRT81" s="967"/>
      <c r="BRU81" s="967"/>
      <c r="BRV81" s="967"/>
      <c r="BRW81" s="967"/>
      <c r="BRX81" s="967"/>
      <c r="BRY81" s="967"/>
      <c r="BRZ81" s="967"/>
      <c r="BSA81" s="967"/>
      <c r="BSB81" s="967"/>
      <c r="BSC81" s="967"/>
      <c r="BSD81" s="967"/>
      <c r="BSE81" s="967"/>
      <c r="BSF81" s="967"/>
      <c r="BSG81" s="967"/>
      <c r="BSH81" s="967"/>
      <c r="BSI81" s="967"/>
      <c r="BSJ81" s="967"/>
      <c r="BSK81" s="967"/>
      <c r="BSL81" s="967"/>
      <c r="BSM81" s="967"/>
      <c r="BSN81" s="967"/>
      <c r="BSO81" s="967"/>
      <c r="BSP81" s="967"/>
      <c r="BSQ81" s="967"/>
      <c r="BSR81" s="967"/>
      <c r="BSS81" s="967"/>
      <c r="BST81" s="967"/>
      <c r="BSU81" s="967"/>
      <c r="BSV81" s="967"/>
      <c r="BSW81" s="967"/>
      <c r="BSX81" s="967"/>
      <c r="BSY81" s="967"/>
      <c r="BSZ81" s="967"/>
      <c r="BTA81" s="967"/>
      <c r="BTB81" s="967"/>
      <c r="BTC81" s="967"/>
      <c r="BTD81" s="967"/>
      <c r="BTE81" s="967"/>
      <c r="BTF81" s="967"/>
      <c r="BTG81" s="967"/>
      <c r="BTH81" s="967"/>
      <c r="BTI81" s="967"/>
      <c r="BTJ81" s="967"/>
      <c r="BTK81" s="967"/>
      <c r="BTL81" s="967"/>
      <c r="BTM81" s="967"/>
      <c r="BTN81" s="967"/>
      <c r="BTO81" s="967"/>
      <c r="BTP81" s="967"/>
      <c r="BTQ81" s="967"/>
      <c r="BTR81" s="967"/>
      <c r="BTS81" s="967"/>
      <c r="BTT81" s="967"/>
      <c r="BTU81" s="967"/>
      <c r="BTV81" s="967"/>
      <c r="BTW81" s="967"/>
      <c r="BTX81" s="967"/>
      <c r="BTY81" s="967"/>
      <c r="BTZ81" s="967"/>
      <c r="BUA81" s="967"/>
      <c r="BUB81" s="967"/>
      <c r="BUC81" s="967"/>
      <c r="BUD81" s="967"/>
      <c r="BUE81" s="967"/>
      <c r="BUF81" s="967"/>
      <c r="BUG81" s="967"/>
      <c r="BUH81" s="967"/>
      <c r="BUI81" s="967"/>
      <c r="BUJ81" s="967"/>
      <c r="BUK81" s="967"/>
      <c r="BUL81" s="967"/>
      <c r="BUM81" s="967"/>
      <c r="BUN81" s="967"/>
      <c r="BUO81" s="967"/>
      <c r="BUP81" s="967"/>
      <c r="BUQ81" s="967"/>
      <c r="BUR81" s="967"/>
      <c r="BUS81" s="967"/>
      <c r="BUT81" s="967"/>
      <c r="BUU81" s="967"/>
      <c r="BUV81" s="967"/>
      <c r="BUW81" s="967"/>
      <c r="BUX81" s="967"/>
      <c r="BUY81" s="967"/>
      <c r="BUZ81" s="967"/>
      <c r="BVA81" s="967"/>
      <c r="BVB81" s="967"/>
      <c r="BVC81" s="967"/>
      <c r="BVD81" s="967"/>
      <c r="BVE81" s="967"/>
      <c r="BVF81" s="967"/>
      <c r="BVG81" s="967"/>
      <c r="BVH81" s="967"/>
      <c r="BVI81" s="967"/>
      <c r="BVJ81" s="967"/>
      <c r="BVK81" s="967"/>
      <c r="BVL81" s="967"/>
      <c r="BVM81" s="967"/>
      <c r="BVN81" s="967"/>
      <c r="BVO81" s="967"/>
      <c r="BVP81" s="967"/>
      <c r="BVQ81" s="967"/>
      <c r="BVR81" s="967"/>
      <c r="BVS81" s="967"/>
      <c r="BVT81" s="967"/>
      <c r="BVU81" s="967"/>
      <c r="BVV81" s="967"/>
      <c r="BVW81" s="967"/>
      <c r="BVX81" s="967"/>
      <c r="BVY81" s="967"/>
      <c r="BVZ81" s="967"/>
      <c r="BWA81" s="967"/>
      <c r="BWB81" s="967"/>
      <c r="BWC81" s="967"/>
      <c r="BWD81" s="967"/>
      <c r="BWE81" s="967"/>
      <c r="BWF81" s="967"/>
      <c r="BWG81" s="967"/>
      <c r="BWH81" s="967"/>
      <c r="BWI81" s="967"/>
      <c r="BWJ81" s="967"/>
      <c r="BWK81" s="967"/>
      <c r="BWL81" s="967"/>
      <c r="BWM81" s="967"/>
      <c r="BWN81" s="967"/>
      <c r="BWO81" s="967"/>
      <c r="BWP81" s="967"/>
      <c r="BWQ81" s="967"/>
      <c r="BWR81" s="967"/>
      <c r="BWS81" s="967"/>
      <c r="BWT81" s="967"/>
      <c r="BWU81" s="967"/>
      <c r="BWV81" s="967"/>
      <c r="BWW81" s="967"/>
      <c r="BWX81" s="967"/>
      <c r="BWY81" s="967"/>
      <c r="BWZ81" s="967"/>
      <c r="BXA81" s="967"/>
      <c r="BXB81" s="967"/>
      <c r="BXC81" s="967"/>
      <c r="BXD81" s="967"/>
      <c r="BXE81" s="967"/>
      <c r="BXF81" s="967"/>
      <c r="BXG81" s="967"/>
      <c r="BXH81" s="967"/>
      <c r="BXI81" s="967"/>
      <c r="BXJ81" s="967"/>
      <c r="BXK81" s="967"/>
      <c r="BXL81" s="967"/>
      <c r="BXM81" s="967"/>
      <c r="BXN81" s="967"/>
      <c r="BXO81" s="967"/>
      <c r="BXP81" s="967"/>
      <c r="BXQ81" s="967"/>
      <c r="BXR81" s="967"/>
      <c r="BXS81" s="967"/>
      <c r="BXT81" s="967"/>
      <c r="BXU81" s="967"/>
      <c r="BXV81" s="967"/>
      <c r="BXW81" s="967"/>
      <c r="BXX81" s="967"/>
      <c r="BXY81" s="967"/>
      <c r="BXZ81" s="967"/>
      <c r="BYA81" s="967"/>
      <c r="BYB81" s="967"/>
      <c r="BYC81" s="967"/>
      <c r="BYD81" s="967"/>
      <c r="BYE81" s="967"/>
      <c r="BYF81" s="967"/>
      <c r="BYG81" s="967"/>
      <c r="BYH81" s="967"/>
      <c r="BYI81" s="967"/>
      <c r="BYJ81" s="967"/>
      <c r="BYK81" s="967"/>
      <c r="BYL81" s="967"/>
      <c r="BYM81" s="967"/>
      <c r="BYN81" s="967"/>
      <c r="BYO81" s="967"/>
      <c r="BYP81" s="967"/>
      <c r="BYQ81" s="967"/>
      <c r="BYR81" s="967"/>
      <c r="BYS81" s="967"/>
      <c r="BYT81" s="967"/>
      <c r="BYU81" s="967"/>
      <c r="BYV81" s="967"/>
      <c r="BYW81" s="967"/>
      <c r="BYX81" s="967"/>
      <c r="BYY81" s="967"/>
      <c r="BYZ81" s="967"/>
      <c r="BZA81" s="967"/>
      <c r="BZB81" s="967"/>
      <c r="BZC81" s="967"/>
      <c r="BZD81" s="967"/>
      <c r="BZE81" s="967"/>
      <c r="BZF81" s="967"/>
      <c r="BZG81" s="967"/>
      <c r="BZH81" s="967"/>
      <c r="BZI81" s="967"/>
      <c r="BZJ81" s="967"/>
      <c r="BZK81" s="967"/>
      <c r="BZL81" s="967"/>
      <c r="BZM81" s="967"/>
      <c r="BZN81" s="967"/>
      <c r="BZO81" s="967"/>
      <c r="BZP81" s="967"/>
      <c r="BZQ81" s="967"/>
      <c r="BZR81" s="967"/>
      <c r="BZS81" s="967"/>
      <c r="BZT81" s="967"/>
      <c r="BZU81" s="967"/>
      <c r="BZV81" s="967"/>
      <c r="BZW81" s="967"/>
      <c r="BZX81" s="967"/>
      <c r="BZY81" s="967"/>
      <c r="BZZ81" s="967"/>
      <c r="CAA81" s="967"/>
      <c r="CAB81" s="967"/>
      <c r="CAC81" s="967"/>
      <c r="CAD81" s="967"/>
      <c r="CAE81" s="967"/>
      <c r="CAF81" s="967"/>
      <c r="CAG81" s="967"/>
      <c r="CAH81" s="967"/>
      <c r="CAI81" s="967"/>
      <c r="CAJ81" s="967"/>
      <c r="CAK81" s="967"/>
      <c r="CAL81" s="967"/>
      <c r="CAM81" s="967"/>
      <c r="CAN81" s="967"/>
      <c r="CAO81" s="967"/>
      <c r="CAP81" s="967"/>
      <c r="CAQ81" s="967"/>
      <c r="CAR81" s="967"/>
      <c r="CAS81" s="967"/>
      <c r="CAT81" s="967"/>
      <c r="CAU81" s="967"/>
      <c r="CAV81" s="967"/>
      <c r="CAW81" s="967"/>
      <c r="CAX81" s="967"/>
      <c r="CAY81" s="967"/>
      <c r="CAZ81" s="967"/>
      <c r="CBA81" s="967"/>
      <c r="CBB81" s="967"/>
      <c r="CBC81" s="967"/>
      <c r="CBD81" s="967"/>
      <c r="CBE81" s="967"/>
      <c r="CBF81" s="967"/>
      <c r="CBG81" s="967"/>
      <c r="CBH81" s="967"/>
      <c r="CBI81" s="967"/>
      <c r="CBJ81" s="967"/>
      <c r="CBK81" s="967"/>
      <c r="CBL81" s="967"/>
      <c r="CBM81" s="967"/>
      <c r="CBN81" s="967"/>
      <c r="CBO81" s="967"/>
      <c r="CBP81" s="967"/>
      <c r="CBQ81" s="967"/>
      <c r="CBR81" s="967"/>
      <c r="CBS81" s="967"/>
      <c r="CBT81" s="967"/>
      <c r="CBU81" s="967"/>
      <c r="CBV81" s="967"/>
      <c r="CBW81" s="967"/>
      <c r="CBX81" s="967"/>
      <c r="CBY81" s="967"/>
      <c r="CBZ81" s="967"/>
      <c r="CCA81" s="967"/>
      <c r="CCB81" s="967"/>
      <c r="CCC81" s="967"/>
      <c r="CCD81" s="967"/>
      <c r="CCE81" s="967"/>
      <c r="CCF81" s="967"/>
      <c r="CCG81" s="967"/>
      <c r="CCH81" s="967"/>
      <c r="CCI81" s="967"/>
      <c r="CCJ81" s="967"/>
      <c r="CCK81" s="967"/>
      <c r="CCL81" s="967"/>
      <c r="CCM81" s="967"/>
      <c r="CCN81" s="967"/>
      <c r="CCO81" s="967"/>
      <c r="CCP81" s="967"/>
      <c r="CCQ81" s="967"/>
      <c r="CCR81" s="967"/>
      <c r="CCS81" s="967"/>
      <c r="CCT81" s="967"/>
      <c r="CCU81" s="967"/>
      <c r="CCV81" s="967"/>
      <c r="CCW81" s="967"/>
      <c r="CCX81" s="967"/>
      <c r="CCY81" s="967"/>
      <c r="CCZ81" s="967"/>
      <c r="CDA81" s="967"/>
      <c r="CDB81" s="967"/>
      <c r="CDC81" s="967"/>
      <c r="CDD81" s="967"/>
      <c r="CDE81" s="967"/>
      <c r="CDF81" s="967"/>
      <c r="CDG81" s="967"/>
      <c r="CDH81" s="967"/>
      <c r="CDI81" s="967"/>
      <c r="CDJ81" s="967"/>
      <c r="CDK81" s="967"/>
      <c r="CDL81" s="967"/>
      <c r="CDM81" s="967"/>
      <c r="CDN81" s="967"/>
      <c r="CDO81" s="967"/>
      <c r="CDP81" s="967"/>
      <c r="CDQ81" s="967"/>
      <c r="CDR81" s="967"/>
      <c r="CDS81" s="967"/>
      <c r="CDT81" s="967"/>
      <c r="CDU81" s="967"/>
      <c r="CDV81" s="967"/>
      <c r="CDW81" s="967"/>
      <c r="CDX81" s="967"/>
      <c r="CDY81" s="967"/>
      <c r="CDZ81" s="967"/>
      <c r="CEA81" s="967"/>
      <c r="CEB81" s="967"/>
      <c r="CEC81" s="967"/>
      <c r="CED81" s="967"/>
      <c r="CEE81" s="967"/>
      <c r="CEF81" s="967"/>
      <c r="CEG81" s="967"/>
      <c r="CEH81" s="967"/>
      <c r="CEI81" s="967"/>
      <c r="CEJ81" s="967"/>
      <c r="CEK81" s="967"/>
      <c r="CEL81" s="967"/>
      <c r="CEM81" s="967"/>
      <c r="CEN81" s="967"/>
      <c r="CEO81" s="967"/>
      <c r="CEP81" s="967"/>
      <c r="CEQ81" s="967"/>
      <c r="CER81" s="967"/>
      <c r="CES81" s="967"/>
      <c r="CET81" s="967"/>
      <c r="CEU81" s="967"/>
      <c r="CEV81" s="967"/>
      <c r="CEW81" s="967"/>
      <c r="CEX81" s="967"/>
      <c r="CEY81" s="967"/>
      <c r="CEZ81" s="967"/>
      <c r="CFA81" s="967"/>
      <c r="CFB81" s="967"/>
      <c r="CFC81" s="967"/>
      <c r="CFD81" s="967"/>
      <c r="CFE81" s="967"/>
      <c r="CFF81" s="967"/>
      <c r="CFG81" s="967"/>
      <c r="CFH81" s="967"/>
      <c r="CFI81" s="967"/>
      <c r="CFJ81" s="967"/>
      <c r="CFK81" s="967"/>
      <c r="CFL81" s="967"/>
      <c r="CFM81" s="967"/>
      <c r="CFN81" s="967"/>
      <c r="CFO81" s="967"/>
      <c r="CFP81" s="967"/>
      <c r="CFQ81" s="967"/>
      <c r="CFR81" s="967"/>
      <c r="CFS81" s="967"/>
      <c r="CFT81" s="967"/>
      <c r="CFU81" s="967"/>
      <c r="CFV81" s="967"/>
      <c r="CFW81" s="967"/>
      <c r="CFX81" s="967"/>
      <c r="CFY81" s="967"/>
      <c r="CFZ81" s="967"/>
      <c r="CGA81" s="967"/>
      <c r="CGB81" s="967"/>
      <c r="CGC81" s="967"/>
      <c r="CGD81" s="967"/>
      <c r="CGE81" s="967"/>
      <c r="CGF81" s="967"/>
      <c r="CGG81" s="967"/>
      <c r="CGH81" s="967"/>
      <c r="CGI81" s="967"/>
      <c r="CGJ81" s="967"/>
      <c r="CGK81" s="967"/>
      <c r="CGL81" s="967"/>
      <c r="CGM81" s="967"/>
      <c r="CGN81" s="967"/>
      <c r="CGO81" s="967"/>
      <c r="CGP81" s="967"/>
      <c r="CGQ81" s="967"/>
      <c r="CGR81" s="967"/>
      <c r="CGS81" s="967"/>
      <c r="CGT81" s="967"/>
      <c r="CGU81" s="967"/>
      <c r="CGV81" s="967"/>
      <c r="CGW81" s="967"/>
      <c r="CGX81" s="967"/>
      <c r="CGY81" s="967"/>
      <c r="CGZ81" s="967"/>
      <c r="CHA81" s="967"/>
      <c r="CHB81" s="967"/>
      <c r="CHC81" s="967"/>
      <c r="CHD81" s="967"/>
      <c r="CHE81" s="967"/>
      <c r="CHF81" s="967"/>
      <c r="CHG81" s="967"/>
      <c r="CHH81" s="967"/>
      <c r="CHI81" s="967"/>
      <c r="CHJ81" s="967"/>
      <c r="CHK81" s="967"/>
      <c r="CHL81" s="967"/>
      <c r="CHM81" s="967"/>
      <c r="CHN81" s="967"/>
      <c r="CHO81" s="967"/>
      <c r="CHP81" s="967"/>
      <c r="CHQ81" s="967"/>
      <c r="CHR81" s="967"/>
      <c r="CHS81" s="967"/>
      <c r="CHT81" s="967"/>
      <c r="CHU81" s="967"/>
      <c r="CHV81" s="967"/>
      <c r="CHW81" s="967"/>
      <c r="CHX81" s="967"/>
      <c r="CHY81" s="967"/>
      <c r="CHZ81" s="967"/>
      <c r="CIA81" s="967"/>
      <c r="CIB81" s="967"/>
      <c r="CIC81" s="967"/>
      <c r="CID81" s="967"/>
      <c r="CIE81" s="967"/>
      <c r="CIF81" s="967"/>
      <c r="CIG81" s="967"/>
      <c r="CIH81" s="967"/>
      <c r="CII81" s="967"/>
      <c r="CIJ81" s="967"/>
      <c r="CIK81" s="967"/>
      <c r="CIL81" s="967"/>
      <c r="CIM81" s="967"/>
      <c r="CIN81" s="967"/>
      <c r="CIO81" s="967"/>
      <c r="CIP81" s="967"/>
      <c r="CIQ81" s="967"/>
      <c r="CIR81" s="967"/>
      <c r="CIS81" s="967"/>
      <c r="CIT81" s="967"/>
      <c r="CIU81" s="967"/>
      <c r="CIV81" s="967"/>
      <c r="CIW81" s="967"/>
      <c r="CIX81" s="967"/>
      <c r="CIY81" s="967"/>
      <c r="CIZ81" s="967"/>
      <c r="CJA81" s="967"/>
      <c r="CJB81" s="967"/>
      <c r="CJC81" s="967"/>
      <c r="CJD81" s="967"/>
      <c r="CJE81" s="967"/>
      <c r="CJF81" s="967"/>
      <c r="CJG81" s="967"/>
      <c r="CJH81" s="967"/>
      <c r="CJI81" s="967"/>
      <c r="CJJ81" s="967"/>
      <c r="CJK81" s="967"/>
      <c r="CJL81" s="967"/>
      <c r="CJM81" s="967"/>
      <c r="CJN81" s="967"/>
      <c r="CJO81" s="967"/>
      <c r="CJP81" s="967"/>
      <c r="CJQ81" s="967"/>
      <c r="CJR81" s="967"/>
      <c r="CJS81" s="967"/>
      <c r="CJT81" s="967"/>
      <c r="CJU81" s="967"/>
      <c r="CJV81" s="967"/>
      <c r="CJW81" s="967"/>
      <c r="CJX81" s="967"/>
      <c r="CJY81" s="967"/>
      <c r="CJZ81" s="967"/>
      <c r="CKA81" s="967"/>
      <c r="CKB81" s="967"/>
      <c r="CKC81" s="967"/>
      <c r="CKD81" s="967"/>
      <c r="CKE81" s="967"/>
      <c r="CKF81" s="967"/>
      <c r="CKG81" s="967"/>
      <c r="CKH81" s="967"/>
      <c r="CKI81" s="967"/>
      <c r="CKJ81" s="967"/>
      <c r="CKK81" s="967"/>
      <c r="CKL81" s="967"/>
      <c r="CKM81" s="967"/>
      <c r="CKN81" s="967"/>
      <c r="CKO81" s="967"/>
      <c r="CKP81" s="967"/>
      <c r="CKQ81" s="967"/>
      <c r="CKR81" s="967"/>
      <c r="CKS81" s="967"/>
      <c r="CKT81" s="967"/>
      <c r="CKU81" s="967"/>
      <c r="CKV81" s="967"/>
      <c r="CKW81" s="967"/>
      <c r="CKX81" s="967"/>
      <c r="CKY81" s="967"/>
      <c r="CKZ81" s="967"/>
      <c r="CLA81" s="967"/>
      <c r="CLB81" s="967"/>
      <c r="CLC81" s="967"/>
      <c r="CLD81" s="967"/>
      <c r="CLE81" s="967"/>
      <c r="CLF81" s="967"/>
      <c r="CLG81" s="967"/>
      <c r="CLH81" s="967"/>
      <c r="CLI81" s="967"/>
      <c r="CLJ81" s="967"/>
      <c r="CLK81" s="967"/>
      <c r="CLL81" s="967"/>
      <c r="CLM81" s="967"/>
      <c r="CLN81" s="967"/>
      <c r="CLO81" s="967"/>
      <c r="CLP81" s="967"/>
      <c r="CLQ81" s="967"/>
      <c r="CLR81" s="967"/>
      <c r="CLS81" s="967"/>
      <c r="CLT81" s="967"/>
      <c r="CLU81" s="967"/>
      <c r="CLV81" s="967"/>
      <c r="CLW81" s="967"/>
      <c r="CLX81" s="967"/>
      <c r="CLY81" s="967"/>
      <c r="CLZ81" s="967"/>
      <c r="CMA81" s="967"/>
      <c r="CMB81" s="967"/>
      <c r="CMC81" s="967"/>
      <c r="CMD81" s="967"/>
      <c r="CME81" s="967"/>
      <c r="CMF81" s="967"/>
      <c r="CMG81" s="967"/>
      <c r="CMH81" s="967"/>
      <c r="CMI81" s="967"/>
      <c r="CMJ81" s="967"/>
      <c r="CMK81" s="967"/>
      <c r="CML81" s="967"/>
      <c r="CMM81" s="967"/>
      <c r="CMN81" s="967"/>
      <c r="CMO81" s="967"/>
      <c r="CMP81" s="967"/>
      <c r="CMQ81" s="967"/>
      <c r="CMR81" s="967"/>
      <c r="CMS81" s="967"/>
      <c r="CMT81" s="967"/>
      <c r="CMU81" s="967"/>
      <c r="CMV81" s="967"/>
      <c r="CMW81" s="967"/>
      <c r="CMX81" s="967"/>
      <c r="CMY81" s="967"/>
      <c r="CMZ81" s="967"/>
      <c r="CNA81" s="967"/>
      <c r="CNB81" s="967"/>
      <c r="CNC81" s="967"/>
      <c r="CND81" s="967"/>
      <c r="CNE81" s="967"/>
      <c r="CNF81" s="967"/>
      <c r="CNG81" s="967"/>
      <c r="CNH81" s="967"/>
      <c r="CNI81" s="967"/>
      <c r="CNJ81" s="967"/>
      <c r="CNK81" s="967"/>
      <c r="CNL81" s="967"/>
      <c r="CNM81" s="967"/>
      <c r="CNN81" s="967"/>
      <c r="CNO81" s="967"/>
      <c r="CNP81" s="967"/>
      <c r="CNQ81" s="967"/>
      <c r="CNR81" s="967"/>
      <c r="CNS81" s="967"/>
      <c r="CNT81" s="967"/>
      <c r="CNU81" s="967"/>
      <c r="CNV81" s="967"/>
      <c r="CNW81" s="967"/>
      <c r="CNX81" s="967"/>
      <c r="CNY81" s="967"/>
      <c r="CNZ81" s="967"/>
      <c r="COA81" s="967"/>
      <c r="COB81" s="967"/>
      <c r="COC81" s="967"/>
      <c r="COD81" s="967"/>
      <c r="COE81" s="967"/>
      <c r="COF81" s="967"/>
      <c r="COG81" s="967"/>
      <c r="COH81" s="967"/>
      <c r="COI81" s="967"/>
      <c r="COJ81" s="967"/>
      <c r="COK81" s="967"/>
      <c r="COL81" s="967"/>
      <c r="COM81" s="967"/>
      <c r="CON81" s="967"/>
      <c r="COO81" s="967"/>
      <c r="COP81" s="967"/>
      <c r="COQ81" s="967"/>
      <c r="COR81" s="967"/>
      <c r="COS81" s="967"/>
      <c r="COT81" s="967"/>
      <c r="COU81" s="967"/>
      <c r="COV81" s="967"/>
      <c r="COW81" s="967"/>
      <c r="COX81" s="967"/>
      <c r="COY81" s="967"/>
      <c r="COZ81" s="967"/>
      <c r="CPA81" s="967"/>
      <c r="CPB81" s="967"/>
      <c r="CPC81" s="967"/>
      <c r="CPD81" s="967"/>
      <c r="CPE81" s="967"/>
      <c r="CPF81" s="967"/>
      <c r="CPG81" s="967"/>
      <c r="CPH81" s="967"/>
      <c r="CPI81" s="967"/>
      <c r="CPJ81" s="967"/>
      <c r="CPK81" s="967"/>
      <c r="CPL81" s="967"/>
      <c r="CPM81" s="967"/>
      <c r="CPN81" s="967"/>
      <c r="CPO81" s="967"/>
      <c r="CPP81" s="967"/>
      <c r="CPQ81" s="967"/>
      <c r="CPR81" s="967"/>
      <c r="CPS81" s="967"/>
      <c r="CPT81" s="967"/>
      <c r="CPU81" s="967"/>
      <c r="CPV81" s="967"/>
      <c r="CPW81" s="967"/>
      <c r="CPX81" s="967"/>
      <c r="CPY81" s="967"/>
      <c r="CPZ81" s="967"/>
      <c r="CQA81" s="967"/>
      <c r="CQB81" s="967"/>
      <c r="CQC81" s="967"/>
      <c r="CQD81" s="967"/>
      <c r="CQE81" s="967"/>
      <c r="CQF81" s="967"/>
      <c r="CQG81" s="967"/>
      <c r="CQH81" s="967"/>
      <c r="CQI81" s="967"/>
      <c r="CQJ81" s="967"/>
      <c r="CQK81" s="967"/>
      <c r="CQL81" s="967"/>
      <c r="CQM81" s="967"/>
      <c r="CQN81" s="967"/>
      <c r="CQO81" s="967"/>
      <c r="CQP81" s="967"/>
      <c r="CQQ81" s="967"/>
      <c r="CQR81" s="967"/>
      <c r="CQS81" s="967"/>
      <c r="CQT81" s="967"/>
      <c r="CQU81" s="967"/>
      <c r="CQV81" s="967"/>
      <c r="CQW81" s="967"/>
      <c r="CQX81" s="967"/>
      <c r="CQY81" s="967"/>
      <c r="CQZ81" s="967"/>
      <c r="CRA81" s="967"/>
      <c r="CRB81" s="967"/>
      <c r="CRC81" s="967"/>
      <c r="CRD81" s="967"/>
      <c r="CRE81" s="967"/>
      <c r="CRF81" s="967"/>
      <c r="CRG81" s="967"/>
      <c r="CRH81" s="967"/>
      <c r="CRI81" s="967"/>
      <c r="CRJ81" s="967"/>
      <c r="CRK81" s="967"/>
      <c r="CRL81" s="967"/>
      <c r="CRM81" s="967"/>
      <c r="CRN81" s="967"/>
      <c r="CRO81" s="967"/>
      <c r="CRP81" s="967"/>
      <c r="CRQ81" s="967"/>
      <c r="CRR81" s="967"/>
      <c r="CRS81" s="967"/>
      <c r="CRT81" s="967"/>
      <c r="CRU81" s="967"/>
      <c r="CRV81" s="967"/>
      <c r="CRW81" s="967"/>
      <c r="CRX81" s="967"/>
      <c r="CRY81" s="967"/>
      <c r="CRZ81" s="967"/>
      <c r="CSA81" s="967"/>
      <c r="CSB81" s="967"/>
      <c r="CSC81" s="967"/>
      <c r="CSD81" s="967"/>
      <c r="CSE81" s="967"/>
      <c r="CSF81" s="967"/>
      <c r="CSG81" s="967"/>
      <c r="CSH81" s="967"/>
      <c r="CSI81" s="967"/>
      <c r="CSJ81" s="967"/>
      <c r="CSK81" s="967"/>
      <c r="CSL81" s="967"/>
      <c r="CSM81" s="967"/>
      <c r="CSN81" s="967"/>
      <c r="CSO81" s="967"/>
      <c r="CSP81" s="967"/>
      <c r="CSQ81" s="967"/>
      <c r="CSR81" s="967"/>
      <c r="CSS81" s="967"/>
      <c r="CST81" s="967"/>
      <c r="CSU81" s="967"/>
      <c r="CSV81" s="967"/>
      <c r="CSW81" s="967"/>
      <c r="CSX81" s="967"/>
      <c r="CSY81" s="967"/>
      <c r="CSZ81" s="967"/>
      <c r="CTA81" s="967"/>
      <c r="CTB81" s="967"/>
      <c r="CTC81" s="967"/>
      <c r="CTD81" s="967"/>
      <c r="CTE81" s="967"/>
      <c r="CTF81" s="967"/>
      <c r="CTG81" s="967"/>
      <c r="CTH81" s="967"/>
      <c r="CTI81" s="967"/>
      <c r="CTJ81" s="967"/>
      <c r="CTK81" s="967"/>
      <c r="CTL81" s="967"/>
      <c r="CTM81" s="967"/>
      <c r="CTN81" s="967"/>
      <c r="CTO81" s="967"/>
      <c r="CTP81" s="967"/>
      <c r="CTQ81" s="967"/>
      <c r="CTR81" s="967"/>
      <c r="CTS81" s="967"/>
      <c r="CTT81" s="967"/>
      <c r="CTU81" s="967"/>
      <c r="CTV81" s="967"/>
      <c r="CTW81" s="967"/>
      <c r="CTX81" s="967"/>
      <c r="CTY81" s="967"/>
      <c r="CTZ81" s="967"/>
      <c r="CUA81" s="967"/>
      <c r="CUB81" s="967"/>
      <c r="CUC81" s="967"/>
      <c r="CUD81" s="967"/>
      <c r="CUE81" s="967"/>
      <c r="CUF81" s="967"/>
      <c r="CUG81" s="967"/>
      <c r="CUH81" s="967"/>
      <c r="CUI81" s="967"/>
      <c r="CUJ81" s="967"/>
      <c r="CUK81" s="967"/>
      <c r="CUL81" s="967"/>
      <c r="CUM81" s="967"/>
      <c r="CUN81" s="967"/>
      <c r="CUO81" s="967"/>
      <c r="CUP81" s="967"/>
      <c r="CUQ81" s="967"/>
      <c r="CUR81" s="967"/>
      <c r="CUS81" s="967"/>
      <c r="CUT81" s="967"/>
      <c r="CUU81" s="967"/>
      <c r="CUV81" s="967"/>
      <c r="CUW81" s="967"/>
      <c r="CUX81" s="967"/>
      <c r="CUY81" s="967"/>
      <c r="CUZ81" s="967"/>
      <c r="CVA81" s="967"/>
      <c r="CVB81" s="967"/>
      <c r="CVC81" s="967"/>
      <c r="CVD81" s="967"/>
      <c r="CVE81" s="967"/>
      <c r="CVF81" s="967"/>
      <c r="CVG81" s="967"/>
      <c r="CVH81" s="967"/>
      <c r="CVI81" s="967"/>
      <c r="CVJ81" s="967"/>
      <c r="CVK81" s="967"/>
      <c r="CVL81" s="967"/>
      <c r="CVM81" s="967"/>
      <c r="CVN81" s="967"/>
      <c r="CVO81" s="967"/>
      <c r="CVP81" s="967"/>
      <c r="CVQ81" s="967"/>
      <c r="CVR81" s="967"/>
      <c r="CVS81" s="967"/>
      <c r="CVT81" s="967"/>
      <c r="CVU81" s="967"/>
      <c r="CVV81" s="967"/>
      <c r="CVW81" s="967"/>
      <c r="CVX81" s="967"/>
      <c r="CVY81" s="967"/>
      <c r="CVZ81" s="967"/>
      <c r="CWA81" s="967"/>
      <c r="CWB81" s="967"/>
      <c r="CWC81" s="967"/>
      <c r="CWD81" s="967"/>
      <c r="CWE81" s="967"/>
      <c r="CWF81" s="967"/>
      <c r="CWG81" s="967"/>
      <c r="CWH81" s="967"/>
      <c r="CWI81" s="967"/>
      <c r="CWJ81" s="967"/>
      <c r="CWK81" s="967"/>
      <c r="CWL81" s="967"/>
      <c r="CWM81" s="967"/>
      <c r="CWN81" s="967"/>
      <c r="CWO81" s="967"/>
      <c r="CWP81" s="967"/>
      <c r="CWQ81" s="967"/>
      <c r="CWR81" s="967"/>
      <c r="CWS81" s="967"/>
      <c r="CWT81" s="967"/>
      <c r="CWU81" s="967"/>
      <c r="CWV81" s="967"/>
      <c r="CWW81" s="967"/>
      <c r="CWX81" s="967"/>
      <c r="CWY81" s="967"/>
      <c r="CWZ81" s="967"/>
      <c r="CXA81" s="967"/>
      <c r="CXB81" s="967"/>
      <c r="CXC81" s="967"/>
      <c r="CXD81" s="967"/>
      <c r="CXE81" s="967"/>
      <c r="CXF81" s="967"/>
      <c r="CXG81" s="967"/>
      <c r="CXH81" s="967"/>
      <c r="CXI81" s="967"/>
      <c r="CXJ81" s="967"/>
      <c r="CXK81" s="967"/>
      <c r="CXL81" s="967"/>
      <c r="CXM81" s="967"/>
      <c r="CXN81" s="967"/>
      <c r="CXO81" s="967"/>
      <c r="CXP81" s="967"/>
      <c r="CXQ81" s="967"/>
      <c r="CXR81" s="967"/>
      <c r="CXS81" s="967"/>
      <c r="CXT81" s="967"/>
      <c r="CXU81" s="967"/>
      <c r="CXV81" s="967"/>
      <c r="CXW81" s="967"/>
      <c r="CXX81" s="967"/>
      <c r="CXY81" s="967"/>
      <c r="CXZ81" s="967"/>
      <c r="CYA81" s="967"/>
      <c r="CYB81" s="967"/>
      <c r="CYC81" s="967"/>
      <c r="CYD81" s="967"/>
      <c r="CYE81" s="967"/>
      <c r="CYF81" s="967"/>
      <c r="CYG81" s="967"/>
      <c r="CYH81" s="967"/>
      <c r="CYI81" s="967"/>
      <c r="CYJ81" s="967"/>
      <c r="CYK81" s="967"/>
      <c r="CYL81" s="967"/>
      <c r="CYM81" s="967"/>
      <c r="CYN81" s="967"/>
      <c r="CYO81" s="967"/>
      <c r="CYP81" s="967"/>
      <c r="CYQ81" s="967"/>
      <c r="CYR81" s="967"/>
      <c r="CYS81" s="967"/>
      <c r="CYT81" s="967"/>
      <c r="CYU81" s="967"/>
      <c r="CYV81" s="967"/>
      <c r="CYW81" s="967"/>
      <c r="CYX81" s="967"/>
      <c r="CYY81" s="967"/>
      <c r="CYZ81" s="967"/>
      <c r="CZA81" s="967"/>
      <c r="CZB81" s="967"/>
      <c r="CZC81" s="967"/>
      <c r="CZD81" s="967"/>
      <c r="CZE81" s="967"/>
      <c r="CZF81" s="967"/>
      <c r="CZG81" s="967"/>
      <c r="CZH81" s="967"/>
      <c r="CZI81" s="967"/>
      <c r="CZJ81" s="967"/>
      <c r="CZK81" s="967"/>
      <c r="CZL81" s="967"/>
      <c r="CZM81" s="967"/>
      <c r="CZN81" s="967"/>
      <c r="CZO81" s="967"/>
      <c r="CZP81" s="967"/>
      <c r="CZQ81" s="967"/>
      <c r="CZR81" s="967"/>
      <c r="CZS81" s="967"/>
      <c r="CZT81" s="967"/>
      <c r="CZU81" s="967"/>
      <c r="CZV81" s="967"/>
      <c r="CZW81" s="967"/>
      <c r="CZX81" s="967"/>
      <c r="CZY81" s="967"/>
      <c r="CZZ81" s="967"/>
      <c r="DAA81" s="967"/>
      <c r="DAB81" s="967"/>
      <c r="DAC81" s="967"/>
      <c r="DAD81" s="967"/>
      <c r="DAE81" s="967"/>
      <c r="DAF81" s="967"/>
      <c r="DAG81" s="967"/>
      <c r="DAH81" s="967"/>
      <c r="DAI81" s="967"/>
      <c r="DAJ81" s="967"/>
      <c r="DAK81" s="967"/>
      <c r="DAL81" s="967"/>
      <c r="DAM81" s="967"/>
      <c r="DAN81" s="967"/>
      <c r="DAO81" s="967"/>
      <c r="DAP81" s="967"/>
      <c r="DAQ81" s="967"/>
      <c r="DAR81" s="967"/>
      <c r="DAS81" s="967"/>
      <c r="DAT81" s="967"/>
      <c r="DAU81" s="967"/>
      <c r="DAV81" s="967"/>
      <c r="DAW81" s="967"/>
      <c r="DAX81" s="967"/>
      <c r="DAY81" s="967"/>
      <c r="DAZ81" s="967"/>
      <c r="DBA81" s="967"/>
      <c r="DBB81" s="967"/>
      <c r="DBC81" s="967"/>
      <c r="DBD81" s="967"/>
      <c r="DBE81" s="967"/>
      <c r="DBF81" s="967"/>
      <c r="DBG81" s="967"/>
      <c r="DBH81" s="967"/>
      <c r="DBI81" s="967"/>
      <c r="DBJ81" s="967"/>
      <c r="DBK81" s="967"/>
      <c r="DBL81" s="967"/>
      <c r="DBM81" s="967"/>
      <c r="DBN81" s="967"/>
      <c r="DBO81" s="967"/>
      <c r="DBP81" s="967"/>
      <c r="DBQ81" s="967"/>
      <c r="DBR81" s="967"/>
      <c r="DBS81" s="967"/>
      <c r="DBT81" s="967"/>
      <c r="DBU81" s="967"/>
      <c r="DBV81" s="967"/>
      <c r="DBW81" s="967"/>
      <c r="DBX81" s="967"/>
      <c r="DBY81" s="967"/>
      <c r="DBZ81" s="967"/>
      <c r="DCA81" s="967"/>
      <c r="DCB81" s="967"/>
      <c r="DCC81" s="967"/>
      <c r="DCD81" s="967"/>
      <c r="DCE81" s="967"/>
      <c r="DCF81" s="967"/>
      <c r="DCG81" s="967"/>
      <c r="DCH81" s="967"/>
      <c r="DCI81" s="967"/>
      <c r="DCJ81" s="967"/>
      <c r="DCK81" s="967"/>
      <c r="DCL81" s="967"/>
      <c r="DCM81" s="967"/>
      <c r="DCN81" s="967"/>
      <c r="DCO81" s="967"/>
      <c r="DCP81" s="967"/>
      <c r="DCQ81" s="967"/>
      <c r="DCR81" s="967"/>
      <c r="DCS81" s="967"/>
      <c r="DCT81" s="967"/>
      <c r="DCU81" s="967"/>
      <c r="DCV81" s="967"/>
      <c r="DCW81" s="967"/>
      <c r="DCX81" s="967"/>
      <c r="DCY81" s="967"/>
      <c r="DCZ81" s="967"/>
      <c r="DDA81" s="967"/>
      <c r="DDB81" s="967"/>
      <c r="DDC81" s="967"/>
      <c r="DDD81" s="967"/>
      <c r="DDE81" s="967"/>
      <c r="DDF81" s="967"/>
      <c r="DDG81" s="967"/>
      <c r="DDH81" s="967"/>
      <c r="DDI81" s="967"/>
      <c r="DDJ81" s="967"/>
      <c r="DDK81" s="967"/>
      <c r="DDL81" s="967"/>
      <c r="DDM81" s="967"/>
      <c r="DDN81" s="967"/>
      <c r="DDO81" s="967"/>
      <c r="DDP81" s="967"/>
      <c r="DDQ81" s="967"/>
      <c r="DDR81" s="967"/>
      <c r="DDS81" s="967"/>
      <c r="DDT81" s="967"/>
      <c r="DDU81" s="967"/>
      <c r="DDV81" s="967"/>
      <c r="DDW81" s="967"/>
      <c r="DDX81" s="967"/>
      <c r="DDY81" s="967"/>
      <c r="DDZ81" s="967"/>
      <c r="DEA81" s="967"/>
      <c r="DEB81" s="967"/>
      <c r="DEC81" s="967"/>
      <c r="DED81" s="967"/>
      <c r="DEE81" s="967"/>
      <c r="DEF81" s="967"/>
      <c r="DEG81" s="967"/>
      <c r="DEH81" s="967"/>
      <c r="DEI81" s="967"/>
      <c r="DEJ81" s="967"/>
      <c r="DEK81" s="967"/>
      <c r="DEL81" s="967"/>
      <c r="DEM81" s="967"/>
      <c r="DEN81" s="967"/>
      <c r="DEO81" s="967"/>
      <c r="DEP81" s="967"/>
      <c r="DEQ81" s="967"/>
      <c r="DER81" s="967"/>
      <c r="DES81" s="967"/>
      <c r="DET81" s="967"/>
      <c r="DEU81" s="967"/>
      <c r="DEV81" s="967"/>
      <c r="DEW81" s="967"/>
      <c r="DEX81" s="967"/>
      <c r="DEY81" s="967"/>
      <c r="DEZ81" s="967"/>
      <c r="DFA81" s="967"/>
      <c r="DFB81" s="967"/>
      <c r="DFC81" s="967"/>
      <c r="DFD81" s="967"/>
      <c r="DFE81" s="967"/>
      <c r="DFF81" s="967"/>
      <c r="DFG81" s="967"/>
      <c r="DFH81" s="967"/>
      <c r="DFI81" s="967"/>
      <c r="DFJ81" s="967"/>
      <c r="DFK81" s="967"/>
      <c r="DFL81" s="967"/>
      <c r="DFM81" s="967"/>
      <c r="DFN81" s="967"/>
      <c r="DFO81" s="967"/>
      <c r="DFP81" s="967"/>
      <c r="DFQ81" s="967"/>
      <c r="DFR81" s="967"/>
      <c r="DFS81" s="967"/>
      <c r="DFT81" s="967"/>
      <c r="DFU81" s="967"/>
      <c r="DFV81" s="967"/>
      <c r="DFW81" s="967"/>
      <c r="DFX81" s="967"/>
      <c r="DFY81" s="967"/>
      <c r="DFZ81" s="967"/>
      <c r="DGA81" s="967"/>
      <c r="DGB81" s="967"/>
      <c r="DGC81" s="967"/>
      <c r="DGD81" s="967"/>
      <c r="DGE81" s="967"/>
      <c r="DGF81" s="967"/>
      <c r="DGG81" s="967"/>
      <c r="DGH81" s="967"/>
      <c r="DGI81" s="967"/>
      <c r="DGJ81" s="967"/>
      <c r="DGK81" s="967"/>
      <c r="DGL81" s="967"/>
      <c r="DGM81" s="967"/>
      <c r="DGN81" s="967"/>
      <c r="DGO81" s="967"/>
      <c r="DGP81" s="967"/>
      <c r="DGQ81" s="967"/>
      <c r="DGR81" s="967"/>
      <c r="DGS81" s="967"/>
      <c r="DGT81" s="967"/>
      <c r="DGU81" s="967"/>
      <c r="DGV81" s="967"/>
      <c r="DGW81" s="967"/>
      <c r="DGX81" s="967"/>
      <c r="DGY81" s="967"/>
      <c r="DGZ81" s="967"/>
      <c r="DHA81" s="967"/>
      <c r="DHB81" s="967"/>
      <c r="DHC81" s="967"/>
      <c r="DHD81" s="967"/>
      <c r="DHE81" s="967"/>
      <c r="DHF81" s="967"/>
      <c r="DHG81" s="967"/>
      <c r="DHH81" s="967"/>
      <c r="DHI81" s="967"/>
      <c r="DHJ81" s="967"/>
      <c r="DHK81" s="967"/>
      <c r="DHL81" s="967"/>
      <c r="DHM81" s="967"/>
      <c r="DHN81" s="967"/>
      <c r="DHO81" s="967"/>
      <c r="DHP81" s="967"/>
      <c r="DHQ81" s="967"/>
      <c r="DHR81" s="967"/>
      <c r="DHS81" s="967"/>
      <c r="DHT81" s="967"/>
      <c r="DHU81" s="967"/>
      <c r="DHV81" s="967"/>
      <c r="DHW81" s="967"/>
      <c r="DHX81" s="967"/>
      <c r="DHY81" s="967"/>
      <c r="DHZ81" s="967"/>
      <c r="DIA81" s="967"/>
      <c r="DIB81" s="967"/>
      <c r="DIC81" s="967"/>
      <c r="DID81" s="967"/>
      <c r="DIE81" s="967"/>
      <c r="DIF81" s="967"/>
      <c r="DIG81" s="967"/>
      <c r="DIH81" s="967"/>
      <c r="DII81" s="967"/>
      <c r="DIJ81" s="967"/>
      <c r="DIK81" s="967"/>
      <c r="DIL81" s="967"/>
      <c r="DIM81" s="967"/>
      <c r="DIN81" s="967"/>
      <c r="DIO81" s="967"/>
      <c r="DIP81" s="967"/>
      <c r="DIQ81" s="967"/>
      <c r="DIR81" s="967"/>
      <c r="DIS81" s="967"/>
      <c r="DIT81" s="967"/>
      <c r="DIU81" s="967"/>
      <c r="DIV81" s="967"/>
      <c r="DIW81" s="967"/>
      <c r="DIX81" s="967"/>
      <c r="DIY81" s="967"/>
      <c r="DIZ81" s="967"/>
      <c r="DJA81" s="967"/>
      <c r="DJB81" s="967"/>
      <c r="DJC81" s="967"/>
      <c r="DJD81" s="967"/>
      <c r="DJE81" s="967"/>
      <c r="DJF81" s="967"/>
      <c r="DJG81" s="967"/>
      <c r="DJH81" s="967"/>
      <c r="DJI81" s="967"/>
      <c r="DJJ81" s="967"/>
      <c r="DJK81" s="967"/>
      <c r="DJL81" s="967"/>
      <c r="DJM81" s="967"/>
      <c r="DJN81" s="967"/>
      <c r="DJO81" s="967"/>
      <c r="DJP81" s="967"/>
      <c r="DJQ81" s="967"/>
      <c r="DJR81" s="967"/>
      <c r="DJS81" s="967"/>
      <c r="DJT81" s="967"/>
      <c r="DJU81" s="967"/>
      <c r="DJV81" s="967"/>
      <c r="DJW81" s="967"/>
      <c r="DJX81" s="967"/>
      <c r="DJY81" s="967"/>
      <c r="DJZ81" s="967"/>
      <c r="DKA81" s="967"/>
      <c r="DKB81" s="967"/>
      <c r="DKC81" s="967"/>
      <c r="DKD81" s="967"/>
      <c r="DKE81" s="967"/>
      <c r="DKF81" s="967"/>
      <c r="DKG81" s="967"/>
      <c r="DKH81" s="967"/>
      <c r="DKI81" s="967"/>
      <c r="DKJ81" s="967"/>
      <c r="DKK81" s="967"/>
      <c r="DKL81" s="967"/>
      <c r="DKM81" s="967"/>
      <c r="DKN81" s="967"/>
      <c r="DKO81" s="967"/>
      <c r="DKP81" s="967"/>
      <c r="DKQ81" s="967"/>
      <c r="DKR81" s="967"/>
      <c r="DKS81" s="967"/>
      <c r="DKT81" s="967"/>
      <c r="DKU81" s="967"/>
      <c r="DKV81" s="967"/>
      <c r="DKW81" s="967"/>
      <c r="DKX81" s="967"/>
      <c r="DKY81" s="967"/>
      <c r="DKZ81" s="967"/>
      <c r="DLA81" s="967"/>
      <c r="DLB81" s="967"/>
      <c r="DLC81" s="967"/>
      <c r="DLD81" s="967"/>
      <c r="DLE81" s="967"/>
      <c r="DLF81" s="967"/>
      <c r="DLG81" s="967"/>
      <c r="DLH81" s="967"/>
      <c r="DLI81" s="967"/>
      <c r="DLJ81" s="967"/>
      <c r="DLK81" s="967"/>
      <c r="DLL81" s="967"/>
      <c r="DLM81" s="967"/>
      <c r="DLN81" s="967"/>
      <c r="DLO81" s="967"/>
      <c r="DLP81" s="967"/>
      <c r="DLQ81" s="967"/>
      <c r="DLR81" s="967"/>
      <c r="DLS81" s="967"/>
      <c r="DLT81" s="967"/>
      <c r="DLU81" s="967"/>
      <c r="DLV81" s="967"/>
      <c r="DLW81" s="967"/>
      <c r="DLX81" s="967"/>
      <c r="DLY81" s="967"/>
      <c r="DLZ81" s="967"/>
      <c r="DMA81" s="967"/>
      <c r="DMB81" s="967"/>
      <c r="DMC81" s="967"/>
      <c r="DMD81" s="967"/>
      <c r="DME81" s="967"/>
      <c r="DMF81" s="967"/>
      <c r="DMG81" s="967"/>
      <c r="DMH81" s="967"/>
      <c r="DMI81" s="967"/>
      <c r="DMJ81" s="967"/>
      <c r="DMK81" s="967"/>
      <c r="DML81" s="967"/>
      <c r="DMM81" s="967"/>
      <c r="DMN81" s="967"/>
      <c r="DMO81" s="967"/>
      <c r="DMP81" s="967"/>
      <c r="DMQ81" s="967"/>
      <c r="DMR81" s="967"/>
      <c r="DMS81" s="967"/>
      <c r="DMT81" s="967"/>
      <c r="DMU81" s="967"/>
      <c r="DMV81" s="967"/>
      <c r="DMW81" s="967"/>
      <c r="DMX81" s="967"/>
      <c r="DMY81" s="967"/>
      <c r="DMZ81" s="967"/>
      <c r="DNA81" s="967"/>
      <c r="DNB81" s="967"/>
      <c r="DNC81" s="967"/>
      <c r="DND81" s="967"/>
      <c r="DNE81" s="967"/>
      <c r="DNF81" s="967"/>
      <c r="DNG81" s="967"/>
      <c r="DNH81" s="967"/>
      <c r="DNI81" s="967"/>
      <c r="DNJ81" s="967"/>
      <c r="DNK81" s="967"/>
      <c r="DNL81" s="967"/>
      <c r="DNM81" s="967"/>
      <c r="DNN81" s="967"/>
      <c r="DNO81" s="967"/>
      <c r="DNP81" s="967"/>
      <c r="DNQ81" s="967"/>
      <c r="DNR81" s="967"/>
      <c r="DNS81" s="967"/>
      <c r="DNT81" s="967"/>
      <c r="DNU81" s="967"/>
      <c r="DNV81" s="967"/>
      <c r="DNW81" s="967"/>
      <c r="DNX81" s="967"/>
      <c r="DNY81" s="967"/>
      <c r="DNZ81" s="967"/>
      <c r="DOA81" s="967"/>
      <c r="DOB81" s="967"/>
      <c r="DOC81" s="967"/>
      <c r="DOD81" s="967"/>
      <c r="DOE81" s="967"/>
      <c r="DOF81" s="967"/>
      <c r="DOG81" s="967"/>
      <c r="DOH81" s="967"/>
      <c r="DOI81" s="967"/>
      <c r="DOJ81" s="967"/>
      <c r="DOK81" s="967"/>
      <c r="DOL81" s="967"/>
      <c r="DOM81" s="967"/>
      <c r="DON81" s="967"/>
      <c r="DOO81" s="967"/>
      <c r="DOP81" s="967"/>
      <c r="DOQ81" s="967"/>
      <c r="DOR81" s="967"/>
      <c r="DOS81" s="967"/>
      <c r="DOT81" s="967"/>
      <c r="DOU81" s="967"/>
      <c r="DOV81" s="967"/>
      <c r="DOW81" s="967"/>
      <c r="DOX81" s="967"/>
      <c r="DOY81" s="967"/>
      <c r="DOZ81" s="967"/>
      <c r="DPA81" s="967"/>
      <c r="DPB81" s="967"/>
      <c r="DPC81" s="967"/>
      <c r="DPD81" s="967"/>
      <c r="DPE81" s="967"/>
      <c r="DPF81" s="967"/>
      <c r="DPG81" s="967"/>
      <c r="DPH81" s="967"/>
      <c r="DPI81" s="967"/>
      <c r="DPJ81" s="967"/>
      <c r="DPK81" s="967"/>
      <c r="DPL81" s="967"/>
      <c r="DPM81" s="967"/>
      <c r="DPN81" s="967"/>
      <c r="DPO81" s="967"/>
      <c r="DPP81" s="967"/>
      <c r="DPQ81" s="967"/>
      <c r="DPR81" s="967"/>
      <c r="DPS81" s="967"/>
      <c r="DPT81" s="967"/>
      <c r="DPU81" s="967"/>
      <c r="DPV81" s="967"/>
      <c r="DPW81" s="967"/>
      <c r="DPX81" s="967"/>
      <c r="DPY81" s="967"/>
      <c r="DPZ81" s="967"/>
      <c r="DQA81" s="967"/>
      <c r="DQB81" s="967"/>
      <c r="DQC81" s="967"/>
      <c r="DQD81" s="967"/>
      <c r="DQE81" s="967"/>
      <c r="DQF81" s="967"/>
      <c r="DQG81" s="967"/>
      <c r="DQH81" s="967"/>
      <c r="DQI81" s="967"/>
      <c r="DQJ81" s="967"/>
      <c r="DQK81" s="967"/>
      <c r="DQL81" s="967"/>
      <c r="DQM81" s="967"/>
      <c r="DQN81" s="967"/>
      <c r="DQO81" s="967"/>
      <c r="DQP81" s="967"/>
      <c r="DQQ81" s="967"/>
      <c r="DQR81" s="967"/>
      <c r="DQS81" s="967"/>
      <c r="DQT81" s="967"/>
      <c r="DQU81" s="967"/>
      <c r="DQV81" s="967"/>
      <c r="DQW81" s="967"/>
      <c r="DQX81" s="967"/>
      <c r="DQY81" s="967"/>
      <c r="DQZ81" s="967"/>
      <c r="DRA81" s="967"/>
      <c r="DRB81" s="967"/>
      <c r="DRC81" s="967"/>
      <c r="DRD81" s="967"/>
      <c r="DRE81" s="967"/>
      <c r="DRF81" s="967"/>
      <c r="DRG81" s="967"/>
      <c r="DRH81" s="967"/>
      <c r="DRI81" s="967"/>
      <c r="DRJ81" s="967"/>
      <c r="DRK81" s="967"/>
      <c r="DRL81" s="967"/>
      <c r="DRM81" s="967"/>
      <c r="DRN81" s="967"/>
      <c r="DRO81" s="967"/>
      <c r="DRP81" s="967"/>
      <c r="DRQ81" s="967"/>
      <c r="DRR81" s="967"/>
      <c r="DRS81" s="967"/>
      <c r="DRT81" s="967"/>
      <c r="DRU81" s="967"/>
      <c r="DRV81" s="967"/>
      <c r="DRW81" s="967"/>
      <c r="DRX81" s="967"/>
      <c r="DRY81" s="967"/>
      <c r="DRZ81" s="967"/>
      <c r="DSA81" s="967"/>
      <c r="DSB81" s="967"/>
      <c r="DSC81" s="967"/>
      <c r="DSD81" s="967"/>
      <c r="DSE81" s="967"/>
      <c r="DSF81" s="967"/>
      <c r="DSG81" s="967"/>
      <c r="DSH81" s="967"/>
      <c r="DSI81" s="967"/>
      <c r="DSJ81" s="967"/>
      <c r="DSK81" s="967"/>
      <c r="DSL81" s="967"/>
      <c r="DSM81" s="967"/>
      <c r="DSN81" s="967"/>
      <c r="DSO81" s="967"/>
      <c r="DSP81" s="967"/>
      <c r="DSQ81" s="967"/>
      <c r="DSR81" s="967"/>
      <c r="DSS81" s="967"/>
      <c r="DST81" s="967"/>
      <c r="DSU81" s="967"/>
      <c r="DSV81" s="967"/>
      <c r="DSW81" s="967"/>
      <c r="DSX81" s="967"/>
      <c r="DSY81" s="967"/>
      <c r="DSZ81" s="967"/>
      <c r="DTA81" s="967"/>
      <c r="DTB81" s="967"/>
      <c r="DTC81" s="967"/>
      <c r="DTD81" s="967"/>
      <c r="DTE81" s="967"/>
      <c r="DTF81" s="967"/>
      <c r="DTG81" s="967"/>
      <c r="DTH81" s="967"/>
      <c r="DTI81" s="967"/>
      <c r="DTJ81" s="967"/>
      <c r="DTK81" s="967"/>
      <c r="DTL81" s="967"/>
      <c r="DTM81" s="967"/>
      <c r="DTN81" s="967"/>
      <c r="DTO81" s="967"/>
      <c r="DTP81" s="967"/>
      <c r="DTQ81" s="967"/>
      <c r="DTR81" s="967"/>
      <c r="DTS81" s="967"/>
      <c r="DTT81" s="967"/>
      <c r="DTU81" s="967"/>
      <c r="DTV81" s="967"/>
      <c r="DTW81" s="967"/>
      <c r="DTX81" s="967"/>
      <c r="DTY81" s="967"/>
      <c r="DTZ81" s="967"/>
      <c r="DUA81" s="967"/>
      <c r="DUB81" s="967"/>
      <c r="DUC81" s="967"/>
      <c r="DUD81" s="967"/>
      <c r="DUE81" s="967"/>
      <c r="DUF81" s="967"/>
      <c r="DUG81" s="967"/>
      <c r="DUH81" s="967"/>
      <c r="DUI81" s="967"/>
      <c r="DUJ81" s="967"/>
      <c r="DUK81" s="967"/>
      <c r="DUL81" s="967"/>
      <c r="DUM81" s="967"/>
      <c r="DUN81" s="967"/>
      <c r="DUO81" s="967"/>
      <c r="DUP81" s="967"/>
      <c r="DUQ81" s="967"/>
      <c r="DUR81" s="967"/>
      <c r="DUS81" s="967"/>
      <c r="DUT81" s="967"/>
      <c r="DUU81" s="967"/>
      <c r="DUV81" s="967"/>
      <c r="DUW81" s="967"/>
      <c r="DUX81" s="967"/>
      <c r="DUY81" s="967"/>
      <c r="DUZ81" s="967"/>
      <c r="DVA81" s="967"/>
      <c r="DVB81" s="967"/>
      <c r="DVC81" s="967"/>
      <c r="DVD81" s="967"/>
      <c r="DVE81" s="967"/>
      <c r="DVF81" s="967"/>
      <c r="DVG81" s="967"/>
      <c r="DVH81" s="967"/>
      <c r="DVI81" s="967"/>
      <c r="DVJ81" s="967"/>
      <c r="DVK81" s="967"/>
      <c r="DVL81" s="967"/>
      <c r="DVM81" s="967"/>
      <c r="DVN81" s="967"/>
      <c r="DVO81" s="967"/>
      <c r="DVP81" s="967"/>
      <c r="DVQ81" s="967"/>
      <c r="DVR81" s="967"/>
      <c r="DVS81" s="967"/>
      <c r="DVT81" s="967"/>
      <c r="DVU81" s="967"/>
      <c r="DVV81" s="967"/>
      <c r="DVW81" s="967"/>
      <c r="DVX81" s="967"/>
      <c r="DVY81" s="967"/>
      <c r="DVZ81" s="967"/>
      <c r="DWA81" s="967"/>
      <c r="DWB81" s="967"/>
      <c r="DWC81" s="967"/>
      <c r="DWD81" s="967"/>
      <c r="DWE81" s="967"/>
      <c r="DWF81" s="967"/>
      <c r="DWG81" s="967"/>
      <c r="DWH81" s="967"/>
      <c r="DWI81" s="967"/>
      <c r="DWJ81" s="967"/>
      <c r="DWK81" s="967"/>
      <c r="DWL81" s="967"/>
      <c r="DWM81" s="967"/>
      <c r="DWN81" s="967"/>
      <c r="DWO81" s="967"/>
      <c r="DWP81" s="967"/>
      <c r="DWQ81" s="967"/>
      <c r="DWR81" s="967"/>
      <c r="DWS81" s="967"/>
      <c r="DWT81" s="967"/>
      <c r="DWU81" s="967"/>
      <c r="DWV81" s="967"/>
      <c r="DWW81" s="967"/>
      <c r="DWX81" s="967"/>
      <c r="DWY81" s="967"/>
      <c r="DWZ81" s="967"/>
      <c r="DXA81" s="967"/>
      <c r="DXB81" s="967"/>
      <c r="DXC81" s="967"/>
      <c r="DXD81" s="967"/>
      <c r="DXE81" s="967"/>
      <c r="DXF81" s="967"/>
      <c r="DXG81" s="967"/>
      <c r="DXH81" s="967"/>
      <c r="DXI81" s="967"/>
      <c r="DXJ81" s="967"/>
      <c r="DXK81" s="967"/>
      <c r="DXL81" s="967"/>
      <c r="DXM81" s="967"/>
      <c r="DXN81" s="967"/>
      <c r="DXO81" s="967"/>
      <c r="DXP81" s="967"/>
      <c r="DXQ81" s="967"/>
      <c r="DXR81" s="967"/>
      <c r="DXS81" s="967"/>
      <c r="DXT81" s="967"/>
      <c r="DXU81" s="967"/>
      <c r="DXV81" s="967"/>
      <c r="DXW81" s="967"/>
      <c r="DXX81" s="967"/>
      <c r="DXY81" s="967"/>
      <c r="DXZ81" s="967"/>
      <c r="DYA81" s="967"/>
      <c r="DYB81" s="967"/>
      <c r="DYC81" s="967"/>
      <c r="DYD81" s="967"/>
      <c r="DYE81" s="967"/>
      <c r="DYF81" s="967"/>
      <c r="DYG81" s="967"/>
      <c r="DYH81" s="967"/>
      <c r="DYI81" s="967"/>
      <c r="DYJ81" s="967"/>
      <c r="DYK81" s="967"/>
      <c r="DYL81" s="967"/>
      <c r="DYM81" s="967"/>
      <c r="DYN81" s="967"/>
      <c r="DYO81" s="967"/>
      <c r="DYP81" s="967"/>
      <c r="DYQ81" s="967"/>
      <c r="DYR81" s="967"/>
      <c r="DYS81" s="967"/>
      <c r="DYT81" s="967"/>
      <c r="DYU81" s="967"/>
      <c r="DYV81" s="967"/>
      <c r="DYW81" s="967"/>
      <c r="DYX81" s="967"/>
      <c r="DYY81" s="967"/>
      <c r="DYZ81" s="967"/>
      <c r="DZA81" s="967"/>
      <c r="DZB81" s="967"/>
      <c r="DZC81" s="967"/>
      <c r="DZD81" s="967"/>
      <c r="DZE81" s="967"/>
      <c r="DZF81" s="967"/>
      <c r="DZG81" s="967"/>
      <c r="DZH81" s="967"/>
      <c r="DZI81" s="967"/>
      <c r="DZJ81" s="967"/>
      <c r="DZK81" s="967"/>
      <c r="DZL81" s="967"/>
      <c r="DZM81" s="967"/>
      <c r="DZN81" s="967"/>
      <c r="DZO81" s="967"/>
      <c r="DZP81" s="967"/>
      <c r="DZQ81" s="967"/>
      <c r="DZR81" s="967"/>
      <c r="DZS81" s="967"/>
      <c r="DZT81" s="967"/>
      <c r="DZU81" s="967"/>
      <c r="DZV81" s="967"/>
      <c r="DZW81" s="967"/>
      <c r="DZX81" s="967"/>
      <c r="DZY81" s="967"/>
      <c r="DZZ81" s="967"/>
      <c r="EAA81" s="967"/>
      <c r="EAB81" s="967"/>
      <c r="EAC81" s="967"/>
      <c r="EAD81" s="967"/>
      <c r="EAE81" s="967"/>
      <c r="EAF81" s="967"/>
      <c r="EAG81" s="967"/>
      <c r="EAH81" s="967"/>
      <c r="EAI81" s="967"/>
      <c r="EAJ81" s="967"/>
      <c r="EAK81" s="967"/>
      <c r="EAL81" s="967"/>
      <c r="EAM81" s="967"/>
      <c r="EAN81" s="967"/>
      <c r="EAO81" s="967"/>
      <c r="EAP81" s="967"/>
      <c r="EAQ81" s="967"/>
      <c r="EAR81" s="967"/>
      <c r="EAS81" s="967"/>
      <c r="EAT81" s="967"/>
      <c r="EAU81" s="967"/>
      <c r="EAV81" s="967"/>
      <c r="EAW81" s="967"/>
      <c r="EAX81" s="967"/>
      <c r="EAY81" s="967"/>
      <c r="EAZ81" s="967"/>
      <c r="EBA81" s="967"/>
      <c r="EBB81" s="967"/>
      <c r="EBC81" s="967"/>
      <c r="EBD81" s="967"/>
      <c r="EBE81" s="967"/>
      <c r="EBF81" s="967"/>
      <c r="EBG81" s="967"/>
      <c r="EBH81" s="967"/>
      <c r="EBI81" s="967"/>
      <c r="EBJ81" s="967"/>
      <c r="EBK81" s="967"/>
      <c r="EBL81" s="967"/>
      <c r="EBM81" s="967"/>
      <c r="EBN81" s="967"/>
      <c r="EBO81" s="967"/>
      <c r="EBP81" s="967"/>
      <c r="EBQ81" s="967"/>
      <c r="EBR81" s="967"/>
      <c r="EBS81" s="967"/>
      <c r="EBT81" s="967"/>
      <c r="EBU81" s="967"/>
      <c r="EBV81" s="967"/>
      <c r="EBW81" s="967"/>
      <c r="EBX81" s="967"/>
      <c r="EBY81" s="967"/>
      <c r="EBZ81" s="967"/>
      <c r="ECA81" s="967"/>
      <c r="ECB81" s="967"/>
      <c r="ECC81" s="967"/>
      <c r="ECD81" s="967"/>
      <c r="ECE81" s="967"/>
      <c r="ECF81" s="967"/>
      <c r="ECG81" s="967"/>
      <c r="ECH81" s="967"/>
      <c r="ECI81" s="967"/>
      <c r="ECJ81" s="967"/>
      <c r="ECK81" s="967"/>
      <c r="ECL81" s="967"/>
      <c r="ECM81" s="967"/>
      <c r="ECN81" s="967"/>
      <c r="ECO81" s="967"/>
      <c r="ECP81" s="967"/>
      <c r="ECQ81" s="967"/>
      <c r="ECR81" s="967"/>
      <c r="ECS81" s="967"/>
      <c r="ECT81" s="967"/>
      <c r="ECU81" s="967"/>
      <c r="ECV81" s="967"/>
      <c r="ECW81" s="967"/>
      <c r="ECX81" s="967"/>
      <c r="ECY81" s="967"/>
      <c r="ECZ81" s="967"/>
      <c r="EDA81" s="967"/>
      <c r="EDB81" s="967"/>
      <c r="EDC81" s="967"/>
      <c r="EDD81" s="967"/>
      <c r="EDE81" s="967"/>
      <c r="EDF81" s="967"/>
      <c r="EDG81" s="967"/>
      <c r="EDH81" s="967"/>
      <c r="EDI81" s="967"/>
      <c r="EDJ81" s="967"/>
      <c r="EDK81" s="967"/>
      <c r="EDL81" s="967"/>
      <c r="EDM81" s="967"/>
      <c r="EDN81" s="967"/>
      <c r="EDO81" s="967"/>
      <c r="EDP81" s="967"/>
      <c r="EDQ81" s="967"/>
      <c r="EDR81" s="967"/>
      <c r="EDS81" s="967"/>
      <c r="EDT81" s="967"/>
      <c r="EDU81" s="967"/>
      <c r="EDV81" s="967"/>
      <c r="EDW81" s="967"/>
      <c r="EDX81" s="967"/>
      <c r="EDY81" s="967"/>
      <c r="EDZ81" s="967"/>
      <c r="EEA81" s="967"/>
      <c r="EEB81" s="967"/>
      <c r="EEC81" s="967"/>
      <c r="EED81" s="967"/>
      <c r="EEE81" s="967"/>
      <c r="EEF81" s="967"/>
      <c r="EEG81" s="967"/>
      <c r="EEH81" s="967"/>
      <c r="EEI81" s="967"/>
      <c r="EEJ81" s="967"/>
      <c r="EEK81" s="967"/>
      <c r="EEL81" s="967"/>
      <c r="EEM81" s="967"/>
      <c r="EEN81" s="967"/>
      <c r="EEO81" s="967"/>
      <c r="EEP81" s="967"/>
      <c r="EEQ81" s="967"/>
      <c r="EER81" s="967"/>
      <c r="EES81" s="967"/>
      <c r="EET81" s="967"/>
      <c r="EEU81" s="967"/>
      <c r="EEV81" s="967"/>
      <c r="EEW81" s="967"/>
      <c r="EEX81" s="967"/>
      <c r="EEY81" s="967"/>
      <c r="EEZ81" s="967"/>
      <c r="EFA81" s="967"/>
      <c r="EFB81" s="967"/>
      <c r="EFC81" s="967"/>
      <c r="EFD81" s="967"/>
      <c r="EFE81" s="967"/>
      <c r="EFF81" s="967"/>
      <c r="EFG81" s="967"/>
      <c r="EFH81" s="967"/>
      <c r="EFI81" s="967"/>
      <c r="EFJ81" s="967"/>
      <c r="EFK81" s="967"/>
      <c r="EFL81" s="967"/>
      <c r="EFM81" s="967"/>
      <c r="EFN81" s="967"/>
      <c r="EFO81" s="967"/>
      <c r="EFP81" s="967"/>
      <c r="EFQ81" s="967"/>
      <c r="EFR81" s="967"/>
      <c r="EFS81" s="967"/>
      <c r="EFT81" s="967"/>
      <c r="EFU81" s="967"/>
      <c r="EFV81" s="967"/>
      <c r="EFW81" s="967"/>
      <c r="EFX81" s="967"/>
      <c r="EFY81" s="967"/>
      <c r="EFZ81" s="967"/>
      <c r="EGA81" s="967"/>
      <c r="EGB81" s="967"/>
      <c r="EGC81" s="967"/>
      <c r="EGD81" s="967"/>
      <c r="EGE81" s="967"/>
      <c r="EGF81" s="967"/>
      <c r="EGG81" s="967"/>
      <c r="EGH81" s="967"/>
      <c r="EGI81" s="967"/>
      <c r="EGJ81" s="967"/>
      <c r="EGK81" s="967"/>
      <c r="EGL81" s="967"/>
      <c r="EGM81" s="967"/>
      <c r="EGN81" s="967"/>
      <c r="EGO81" s="967"/>
      <c r="EGP81" s="967"/>
      <c r="EGQ81" s="967"/>
      <c r="EGR81" s="967"/>
      <c r="EGS81" s="967"/>
      <c r="EGT81" s="967"/>
      <c r="EGU81" s="967"/>
      <c r="EGV81" s="967"/>
      <c r="EGW81" s="967"/>
      <c r="EGX81" s="967"/>
      <c r="EGY81" s="967"/>
      <c r="EGZ81" s="967"/>
      <c r="EHA81" s="967"/>
      <c r="EHB81" s="967"/>
      <c r="EHC81" s="967"/>
      <c r="EHD81" s="967"/>
      <c r="EHE81" s="967"/>
      <c r="EHF81" s="967"/>
      <c r="EHG81" s="967"/>
      <c r="EHH81" s="967"/>
      <c r="EHI81" s="967"/>
      <c r="EHJ81" s="967"/>
      <c r="EHK81" s="967"/>
      <c r="EHL81" s="967"/>
      <c r="EHM81" s="967"/>
      <c r="EHN81" s="967"/>
      <c r="EHO81" s="967"/>
      <c r="EHP81" s="967"/>
      <c r="EHQ81" s="967"/>
      <c r="EHR81" s="967"/>
      <c r="EHS81" s="967"/>
      <c r="EHT81" s="967"/>
      <c r="EHU81" s="967"/>
      <c r="EHV81" s="967"/>
      <c r="EHW81" s="967"/>
      <c r="EHX81" s="967"/>
      <c r="EHY81" s="967"/>
      <c r="EHZ81" s="967"/>
      <c r="EIA81" s="967"/>
      <c r="EIB81" s="967"/>
      <c r="EIC81" s="967"/>
      <c r="EID81" s="967"/>
      <c r="EIE81" s="967"/>
      <c r="EIF81" s="967"/>
      <c r="EIG81" s="967"/>
      <c r="EIH81" s="967"/>
      <c r="EII81" s="967"/>
      <c r="EIJ81" s="967"/>
      <c r="EIK81" s="967"/>
      <c r="EIL81" s="967"/>
      <c r="EIM81" s="967"/>
      <c r="EIN81" s="967"/>
      <c r="EIO81" s="967"/>
      <c r="EIP81" s="967"/>
      <c r="EIQ81" s="967"/>
      <c r="EIR81" s="967"/>
      <c r="EIS81" s="967"/>
      <c r="EIT81" s="967"/>
      <c r="EIU81" s="967"/>
      <c r="EIV81" s="967"/>
      <c r="EIW81" s="967"/>
      <c r="EIX81" s="967"/>
      <c r="EIY81" s="967"/>
      <c r="EIZ81" s="967"/>
      <c r="EJA81" s="967"/>
      <c r="EJB81" s="967"/>
      <c r="EJC81" s="967"/>
      <c r="EJD81" s="967"/>
      <c r="EJE81" s="967"/>
      <c r="EJF81" s="967"/>
      <c r="EJG81" s="967"/>
      <c r="EJH81" s="967"/>
      <c r="EJI81" s="967"/>
      <c r="EJJ81" s="967"/>
      <c r="EJK81" s="967"/>
      <c r="EJL81" s="967"/>
      <c r="EJM81" s="967"/>
      <c r="EJN81" s="967"/>
      <c r="EJO81" s="967"/>
      <c r="EJP81" s="967"/>
      <c r="EJQ81" s="967"/>
      <c r="EJR81" s="967"/>
      <c r="EJS81" s="967"/>
      <c r="EJT81" s="967"/>
      <c r="EJU81" s="967"/>
      <c r="EJV81" s="967"/>
      <c r="EJW81" s="967"/>
      <c r="EJX81" s="967"/>
      <c r="EJY81" s="967"/>
      <c r="EJZ81" s="967"/>
      <c r="EKA81" s="967"/>
      <c r="EKB81" s="967"/>
      <c r="EKC81" s="967"/>
      <c r="EKD81" s="967"/>
      <c r="EKE81" s="967"/>
      <c r="EKF81" s="967"/>
      <c r="EKG81" s="967"/>
      <c r="EKH81" s="967"/>
      <c r="EKI81" s="967"/>
      <c r="EKJ81" s="967"/>
      <c r="EKK81" s="967"/>
      <c r="EKL81" s="967"/>
      <c r="EKM81" s="967"/>
      <c r="EKN81" s="967"/>
      <c r="EKO81" s="967"/>
      <c r="EKP81" s="967"/>
      <c r="EKQ81" s="967"/>
      <c r="EKR81" s="967"/>
      <c r="EKS81" s="967"/>
      <c r="EKT81" s="967"/>
      <c r="EKU81" s="967"/>
      <c r="EKV81" s="967"/>
      <c r="EKW81" s="967"/>
      <c r="EKX81" s="967"/>
      <c r="EKY81" s="967"/>
      <c r="EKZ81" s="967"/>
      <c r="ELA81" s="967"/>
      <c r="ELB81" s="967"/>
      <c r="ELC81" s="967"/>
      <c r="ELD81" s="967"/>
      <c r="ELE81" s="967"/>
      <c r="ELF81" s="967"/>
      <c r="ELG81" s="967"/>
      <c r="ELH81" s="967"/>
      <c r="ELI81" s="967"/>
      <c r="ELJ81" s="967"/>
      <c r="ELK81" s="967"/>
      <c r="ELL81" s="967"/>
      <c r="ELM81" s="967"/>
      <c r="ELN81" s="967"/>
      <c r="ELO81" s="967"/>
      <c r="ELP81" s="967"/>
      <c r="ELQ81" s="967"/>
      <c r="ELR81" s="967"/>
      <c r="ELS81" s="967"/>
      <c r="ELT81" s="967"/>
      <c r="ELU81" s="967"/>
      <c r="ELV81" s="967"/>
      <c r="ELW81" s="967"/>
      <c r="ELX81" s="967"/>
      <c r="ELY81" s="967"/>
      <c r="ELZ81" s="967"/>
      <c r="EMA81" s="967"/>
      <c r="EMB81" s="967"/>
      <c r="EMC81" s="967"/>
      <c r="EMD81" s="967"/>
      <c r="EME81" s="967"/>
      <c r="EMF81" s="967"/>
      <c r="EMG81" s="967"/>
      <c r="EMH81" s="967"/>
      <c r="EMI81" s="967"/>
      <c r="EMJ81" s="967"/>
      <c r="EMK81" s="967"/>
      <c r="EML81" s="967"/>
      <c r="EMM81" s="967"/>
      <c r="EMN81" s="967"/>
      <c r="EMO81" s="967"/>
      <c r="EMP81" s="967"/>
      <c r="EMQ81" s="967"/>
      <c r="EMR81" s="967"/>
      <c r="EMS81" s="967"/>
      <c r="EMT81" s="967"/>
      <c r="EMU81" s="967"/>
      <c r="EMV81" s="967"/>
      <c r="EMW81" s="967"/>
      <c r="EMX81" s="967"/>
      <c r="EMY81" s="967"/>
      <c r="EMZ81" s="967"/>
      <c r="ENA81" s="967"/>
      <c r="ENB81" s="967"/>
      <c r="ENC81" s="967"/>
      <c r="END81" s="967"/>
      <c r="ENE81" s="967"/>
      <c r="ENF81" s="967"/>
      <c r="ENG81" s="967"/>
      <c r="ENH81" s="967"/>
      <c r="ENI81" s="967"/>
      <c r="ENJ81" s="967"/>
      <c r="ENK81" s="967"/>
      <c r="ENL81" s="967"/>
      <c r="ENM81" s="967"/>
      <c r="ENN81" s="967"/>
      <c r="ENO81" s="967"/>
      <c r="ENP81" s="967"/>
      <c r="ENQ81" s="967"/>
      <c r="ENR81" s="967"/>
      <c r="ENS81" s="967"/>
      <c r="ENT81" s="967"/>
      <c r="ENU81" s="967"/>
      <c r="ENV81" s="967"/>
      <c r="ENW81" s="967"/>
      <c r="ENX81" s="967"/>
      <c r="ENY81" s="967"/>
      <c r="ENZ81" s="967"/>
      <c r="EOA81" s="967"/>
      <c r="EOB81" s="967"/>
      <c r="EOC81" s="967"/>
      <c r="EOD81" s="967"/>
      <c r="EOE81" s="967"/>
      <c r="EOF81" s="967"/>
      <c r="EOG81" s="967"/>
      <c r="EOH81" s="967"/>
      <c r="EOI81" s="967"/>
      <c r="EOJ81" s="967"/>
      <c r="EOK81" s="967"/>
      <c r="EOL81" s="967"/>
      <c r="EOM81" s="967"/>
      <c r="EON81" s="967"/>
      <c r="EOO81" s="967"/>
      <c r="EOP81" s="967"/>
      <c r="EOQ81" s="967"/>
      <c r="EOR81" s="967"/>
      <c r="EOS81" s="967"/>
      <c r="EOT81" s="967"/>
      <c r="EOU81" s="967"/>
      <c r="EOV81" s="967"/>
      <c r="EOW81" s="967"/>
      <c r="EOX81" s="967"/>
      <c r="EOY81" s="967"/>
      <c r="EOZ81" s="967"/>
      <c r="EPA81" s="967"/>
      <c r="EPB81" s="967"/>
      <c r="EPC81" s="967"/>
      <c r="EPD81" s="967"/>
      <c r="EPE81" s="967"/>
      <c r="EPF81" s="967"/>
      <c r="EPG81" s="967"/>
      <c r="EPH81" s="967"/>
      <c r="EPI81" s="967"/>
      <c r="EPJ81" s="967"/>
      <c r="EPK81" s="967"/>
      <c r="EPL81" s="967"/>
      <c r="EPM81" s="967"/>
      <c r="EPN81" s="967"/>
      <c r="EPO81" s="967"/>
      <c r="EPP81" s="967"/>
      <c r="EPQ81" s="967"/>
      <c r="EPR81" s="967"/>
      <c r="EPS81" s="967"/>
      <c r="EPT81" s="967"/>
      <c r="EPU81" s="967"/>
      <c r="EPV81" s="967"/>
      <c r="EPW81" s="967"/>
      <c r="EPX81" s="967"/>
      <c r="EPY81" s="967"/>
      <c r="EPZ81" s="967"/>
      <c r="EQA81" s="967"/>
      <c r="EQB81" s="967"/>
      <c r="EQC81" s="967"/>
      <c r="EQD81" s="967"/>
      <c r="EQE81" s="967"/>
      <c r="EQF81" s="967"/>
      <c r="EQG81" s="967"/>
      <c r="EQH81" s="967"/>
      <c r="EQI81" s="967"/>
      <c r="EQJ81" s="967"/>
      <c r="EQK81" s="967"/>
      <c r="EQL81" s="967"/>
      <c r="EQM81" s="967"/>
      <c r="EQN81" s="967"/>
      <c r="EQO81" s="967"/>
      <c r="EQP81" s="967"/>
      <c r="EQQ81" s="967"/>
      <c r="EQR81" s="967"/>
      <c r="EQS81" s="967"/>
      <c r="EQT81" s="967"/>
      <c r="EQU81" s="967"/>
      <c r="EQV81" s="967"/>
      <c r="EQW81" s="967"/>
      <c r="EQX81" s="967"/>
      <c r="EQY81" s="967"/>
      <c r="EQZ81" s="967"/>
      <c r="ERA81" s="967"/>
      <c r="ERB81" s="967"/>
      <c r="ERC81" s="967"/>
      <c r="ERD81" s="967"/>
      <c r="ERE81" s="967"/>
      <c r="ERF81" s="967"/>
      <c r="ERG81" s="967"/>
      <c r="ERH81" s="967"/>
      <c r="ERI81" s="967"/>
      <c r="ERJ81" s="967"/>
      <c r="ERK81" s="967"/>
      <c r="ERL81" s="967"/>
      <c r="ERM81" s="967"/>
      <c r="ERN81" s="967"/>
      <c r="ERO81" s="967"/>
      <c r="ERP81" s="967"/>
      <c r="ERQ81" s="967"/>
      <c r="ERR81" s="967"/>
      <c r="ERS81" s="967"/>
      <c r="ERT81" s="967"/>
      <c r="ERU81" s="967"/>
      <c r="ERV81" s="967"/>
      <c r="ERW81" s="967"/>
      <c r="ERX81" s="967"/>
      <c r="ERY81" s="967"/>
      <c r="ERZ81" s="967"/>
      <c r="ESA81" s="967"/>
      <c r="ESB81" s="967"/>
      <c r="ESC81" s="967"/>
      <c r="ESD81" s="967"/>
      <c r="ESE81" s="967"/>
      <c r="ESF81" s="967"/>
      <c r="ESG81" s="967"/>
      <c r="ESH81" s="967"/>
      <c r="ESI81" s="967"/>
      <c r="ESJ81" s="967"/>
      <c r="ESK81" s="967"/>
      <c r="ESL81" s="967"/>
      <c r="ESM81" s="967"/>
      <c r="ESN81" s="967"/>
      <c r="ESO81" s="967"/>
      <c r="ESP81" s="967"/>
      <c r="ESQ81" s="967"/>
      <c r="ESR81" s="967"/>
      <c r="ESS81" s="967"/>
      <c r="EST81" s="967"/>
      <c r="ESU81" s="967"/>
      <c r="ESV81" s="967"/>
      <c r="ESW81" s="967"/>
      <c r="ESX81" s="967"/>
      <c r="ESY81" s="967"/>
      <c r="ESZ81" s="967"/>
      <c r="ETA81" s="967"/>
      <c r="ETB81" s="967"/>
      <c r="ETC81" s="967"/>
      <c r="ETD81" s="967"/>
      <c r="ETE81" s="967"/>
      <c r="ETF81" s="967"/>
      <c r="ETG81" s="967"/>
      <c r="ETH81" s="967"/>
      <c r="ETI81" s="967"/>
      <c r="ETJ81" s="967"/>
      <c r="ETK81" s="967"/>
      <c r="ETL81" s="967"/>
      <c r="ETM81" s="967"/>
      <c r="ETN81" s="967"/>
      <c r="ETO81" s="967"/>
      <c r="ETP81" s="967"/>
      <c r="ETQ81" s="967"/>
      <c r="ETR81" s="967"/>
      <c r="ETS81" s="967"/>
      <c r="ETT81" s="967"/>
      <c r="ETU81" s="967"/>
      <c r="ETV81" s="967"/>
      <c r="ETW81" s="967"/>
      <c r="ETX81" s="967"/>
      <c r="ETY81" s="967"/>
      <c r="ETZ81" s="967"/>
      <c r="EUA81" s="967"/>
      <c r="EUB81" s="967"/>
      <c r="EUC81" s="967"/>
      <c r="EUD81" s="967"/>
      <c r="EUE81" s="967"/>
      <c r="EUF81" s="967"/>
      <c r="EUG81" s="967"/>
      <c r="EUH81" s="967"/>
      <c r="EUI81" s="967"/>
      <c r="EUJ81" s="967"/>
      <c r="EUK81" s="967"/>
      <c r="EUL81" s="967"/>
      <c r="EUM81" s="967"/>
      <c r="EUN81" s="967"/>
      <c r="EUO81" s="967"/>
      <c r="EUP81" s="967"/>
      <c r="EUQ81" s="967"/>
      <c r="EUR81" s="967"/>
      <c r="EUS81" s="967"/>
      <c r="EUT81" s="967"/>
      <c r="EUU81" s="967"/>
      <c r="EUV81" s="967"/>
      <c r="EUW81" s="967"/>
      <c r="EUX81" s="967"/>
      <c r="EUY81" s="967"/>
      <c r="EUZ81" s="967"/>
      <c r="EVA81" s="967"/>
      <c r="EVB81" s="967"/>
      <c r="EVC81" s="967"/>
      <c r="EVD81" s="967"/>
      <c r="EVE81" s="967"/>
      <c r="EVF81" s="967"/>
      <c r="EVG81" s="967"/>
      <c r="EVH81" s="967"/>
      <c r="EVI81" s="967"/>
      <c r="EVJ81" s="967"/>
      <c r="EVK81" s="967"/>
      <c r="EVL81" s="967"/>
      <c r="EVM81" s="967"/>
      <c r="EVN81" s="967"/>
      <c r="EVO81" s="967"/>
      <c r="EVP81" s="967"/>
      <c r="EVQ81" s="967"/>
      <c r="EVR81" s="967"/>
      <c r="EVS81" s="967"/>
      <c r="EVT81" s="967"/>
      <c r="EVU81" s="967"/>
      <c r="EVV81" s="967"/>
      <c r="EVW81" s="967"/>
      <c r="EVX81" s="967"/>
      <c r="EVY81" s="967"/>
      <c r="EVZ81" s="967"/>
      <c r="EWA81" s="967"/>
      <c r="EWB81" s="967"/>
      <c r="EWC81" s="967"/>
      <c r="EWD81" s="967"/>
      <c r="EWE81" s="967"/>
      <c r="EWF81" s="967"/>
      <c r="EWG81" s="967"/>
      <c r="EWH81" s="967"/>
      <c r="EWI81" s="967"/>
      <c r="EWJ81" s="967"/>
      <c r="EWK81" s="967"/>
      <c r="EWL81" s="967"/>
      <c r="EWM81" s="967"/>
      <c r="EWN81" s="967"/>
      <c r="EWO81" s="967"/>
      <c r="EWP81" s="967"/>
      <c r="EWQ81" s="967"/>
      <c r="EWR81" s="967"/>
      <c r="EWS81" s="967"/>
      <c r="EWT81" s="967"/>
      <c r="EWU81" s="967"/>
      <c r="EWV81" s="967"/>
      <c r="EWW81" s="967"/>
      <c r="EWX81" s="967"/>
      <c r="EWY81" s="967"/>
      <c r="EWZ81" s="967"/>
      <c r="EXA81" s="967"/>
      <c r="EXB81" s="967"/>
      <c r="EXC81" s="967"/>
      <c r="EXD81" s="967"/>
      <c r="EXE81" s="967"/>
      <c r="EXF81" s="967"/>
      <c r="EXG81" s="967"/>
      <c r="EXH81" s="967"/>
      <c r="EXI81" s="967"/>
      <c r="EXJ81" s="967"/>
      <c r="EXK81" s="967"/>
      <c r="EXL81" s="967"/>
      <c r="EXM81" s="967"/>
      <c r="EXN81" s="967"/>
      <c r="EXO81" s="967"/>
      <c r="EXP81" s="967"/>
      <c r="EXQ81" s="967"/>
      <c r="EXR81" s="967"/>
      <c r="EXS81" s="967"/>
      <c r="EXT81" s="967"/>
      <c r="EXU81" s="967"/>
      <c r="EXV81" s="967"/>
      <c r="EXW81" s="967"/>
      <c r="EXX81" s="967"/>
      <c r="EXY81" s="967"/>
      <c r="EXZ81" s="967"/>
      <c r="EYA81" s="967"/>
      <c r="EYB81" s="967"/>
      <c r="EYC81" s="967"/>
      <c r="EYD81" s="967"/>
      <c r="EYE81" s="967"/>
      <c r="EYF81" s="967"/>
      <c r="EYG81" s="967"/>
      <c r="EYH81" s="967"/>
      <c r="EYI81" s="967"/>
      <c r="EYJ81" s="967"/>
      <c r="EYK81" s="967"/>
      <c r="EYL81" s="967"/>
      <c r="EYM81" s="967"/>
      <c r="EYN81" s="967"/>
      <c r="EYO81" s="967"/>
      <c r="EYP81" s="967"/>
      <c r="EYQ81" s="967"/>
      <c r="EYR81" s="967"/>
      <c r="EYS81" s="967"/>
      <c r="EYT81" s="967"/>
      <c r="EYU81" s="967"/>
      <c r="EYV81" s="967"/>
      <c r="EYW81" s="967"/>
      <c r="EYX81" s="967"/>
      <c r="EYY81" s="967"/>
      <c r="EYZ81" s="967"/>
      <c r="EZA81" s="967"/>
      <c r="EZB81" s="967"/>
      <c r="EZC81" s="967"/>
      <c r="EZD81" s="967"/>
      <c r="EZE81" s="967"/>
      <c r="EZF81" s="967"/>
      <c r="EZG81" s="967"/>
      <c r="EZH81" s="967"/>
      <c r="EZI81" s="967"/>
      <c r="EZJ81" s="967"/>
      <c r="EZK81" s="967"/>
      <c r="EZL81" s="967"/>
      <c r="EZM81" s="967"/>
      <c r="EZN81" s="967"/>
      <c r="EZO81" s="967"/>
      <c r="EZP81" s="967"/>
      <c r="EZQ81" s="967"/>
      <c r="EZR81" s="967"/>
      <c r="EZS81" s="967"/>
      <c r="EZT81" s="967"/>
      <c r="EZU81" s="967"/>
      <c r="EZV81" s="967"/>
      <c r="EZW81" s="967"/>
      <c r="EZX81" s="967"/>
      <c r="EZY81" s="967"/>
      <c r="EZZ81" s="967"/>
      <c r="FAA81" s="967"/>
      <c r="FAB81" s="967"/>
      <c r="FAC81" s="967"/>
      <c r="FAD81" s="967"/>
      <c r="FAE81" s="967"/>
      <c r="FAF81" s="967"/>
      <c r="FAG81" s="967"/>
      <c r="FAH81" s="967"/>
      <c r="FAI81" s="967"/>
      <c r="FAJ81" s="967"/>
      <c r="FAK81" s="967"/>
      <c r="FAL81" s="967"/>
      <c r="FAM81" s="967"/>
      <c r="FAN81" s="967"/>
      <c r="FAO81" s="967"/>
      <c r="FAP81" s="967"/>
      <c r="FAQ81" s="967"/>
      <c r="FAR81" s="967"/>
      <c r="FAS81" s="967"/>
      <c r="FAT81" s="967"/>
      <c r="FAU81" s="967"/>
      <c r="FAV81" s="967"/>
      <c r="FAW81" s="967"/>
      <c r="FAX81" s="967"/>
      <c r="FAY81" s="967"/>
      <c r="FAZ81" s="967"/>
      <c r="FBA81" s="967"/>
      <c r="FBB81" s="967"/>
      <c r="FBC81" s="967"/>
      <c r="FBD81" s="967"/>
      <c r="FBE81" s="967"/>
      <c r="FBF81" s="967"/>
      <c r="FBG81" s="967"/>
      <c r="FBH81" s="967"/>
      <c r="FBI81" s="967"/>
      <c r="FBJ81" s="967"/>
      <c r="FBK81" s="967"/>
      <c r="FBL81" s="967"/>
      <c r="FBM81" s="967"/>
      <c r="FBN81" s="967"/>
      <c r="FBO81" s="967"/>
      <c r="FBP81" s="967"/>
      <c r="FBQ81" s="967"/>
      <c r="FBR81" s="967"/>
      <c r="FBS81" s="967"/>
      <c r="FBT81" s="967"/>
      <c r="FBU81" s="967"/>
      <c r="FBV81" s="967"/>
      <c r="FBW81" s="967"/>
      <c r="FBX81" s="967"/>
      <c r="FBY81" s="967"/>
      <c r="FBZ81" s="967"/>
      <c r="FCA81" s="967"/>
      <c r="FCB81" s="967"/>
      <c r="FCC81" s="967"/>
      <c r="FCD81" s="967"/>
      <c r="FCE81" s="967"/>
      <c r="FCF81" s="967"/>
      <c r="FCG81" s="967"/>
      <c r="FCH81" s="967"/>
      <c r="FCI81" s="967"/>
      <c r="FCJ81" s="967"/>
      <c r="FCK81" s="967"/>
      <c r="FCL81" s="967"/>
      <c r="FCM81" s="967"/>
      <c r="FCN81" s="967"/>
      <c r="FCO81" s="967"/>
      <c r="FCP81" s="967"/>
      <c r="FCQ81" s="967"/>
      <c r="FCR81" s="967"/>
      <c r="FCS81" s="967"/>
      <c r="FCT81" s="967"/>
      <c r="FCU81" s="967"/>
      <c r="FCV81" s="967"/>
      <c r="FCW81" s="967"/>
      <c r="FCX81" s="967"/>
      <c r="FCY81" s="967"/>
      <c r="FCZ81" s="967"/>
      <c r="FDA81" s="967"/>
      <c r="FDB81" s="967"/>
      <c r="FDC81" s="967"/>
      <c r="FDD81" s="967"/>
      <c r="FDE81" s="967"/>
      <c r="FDF81" s="967"/>
      <c r="FDG81" s="967"/>
      <c r="FDH81" s="967"/>
      <c r="FDI81" s="967"/>
      <c r="FDJ81" s="967"/>
      <c r="FDK81" s="967"/>
      <c r="FDL81" s="967"/>
      <c r="FDM81" s="967"/>
      <c r="FDN81" s="967"/>
      <c r="FDO81" s="967"/>
      <c r="FDP81" s="967"/>
      <c r="FDQ81" s="967"/>
      <c r="FDR81" s="967"/>
      <c r="FDS81" s="967"/>
      <c r="FDT81" s="967"/>
      <c r="FDU81" s="967"/>
      <c r="FDV81" s="967"/>
      <c r="FDW81" s="967"/>
      <c r="FDX81" s="967"/>
      <c r="FDY81" s="967"/>
      <c r="FDZ81" s="967"/>
      <c r="FEA81" s="967"/>
      <c r="FEB81" s="967"/>
      <c r="FEC81" s="967"/>
      <c r="FED81" s="967"/>
      <c r="FEE81" s="967"/>
      <c r="FEF81" s="967"/>
      <c r="FEG81" s="967"/>
      <c r="FEH81" s="967"/>
      <c r="FEI81" s="967"/>
      <c r="FEJ81" s="967"/>
      <c r="FEK81" s="967"/>
      <c r="FEL81" s="967"/>
      <c r="FEM81" s="967"/>
      <c r="FEN81" s="967"/>
      <c r="FEO81" s="967"/>
      <c r="FEP81" s="967"/>
      <c r="FEQ81" s="967"/>
      <c r="FER81" s="967"/>
      <c r="FES81" s="967"/>
      <c r="FET81" s="967"/>
      <c r="FEU81" s="967"/>
      <c r="FEV81" s="967"/>
      <c r="FEW81" s="967"/>
      <c r="FEX81" s="967"/>
      <c r="FEY81" s="967"/>
      <c r="FEZ81" s="967"/>
      <c r="FFA81" s="967"/>
      <c r="FFB81" s="967"/>
      <c r="FFC81" s="967"/>
      <c r="FFD81" s="967"/>
      <c r="FFE81" s="967"/>
      <c r="FFF81" s="967"/>
      <c r="FFG81" s="967"/>
      <c r="FFH81" s="967"/>
      <c r="FFI81" s="967"/>
      <c r="FFJ81" s="967"/>
      <c r="FFK81" s="967"/>
      <c r="FFL81" s="967"/>
      <c r="FFM81" s="967"/>
      <c r="FFN81" s="967"/>
      <c r="FFO81" s="967"/>
      <c r="FFP81" s="967"/>
      <c r="FFQ81" s="967"/>
      <c r="FFR81" s="967"/>
      <c r="FFS81" s="967"/>
      <c r="FFT81" s="967"/>
      <c r="FFU81" s="967"/>
      <c r="FFV81" s="967"/>
      <c r="FFW81" s="967"/>
      <c r="FFX81" s="967"/>
      <c r="FFY81" s="967"/>
      <c r="FFZ81" s="967"/>
      <c r="FGA81" s="967"/>
      <c r="FGB81" s="967"/>
      <c r="FGC81" s="967"/>
      <c r="FGD81" s="967"/>
      <c r="FGE81" s="967"/>
      <c r="FGF81" s="967"/>
      <c r="FGG81" s="967"/>
      <c r="FGH81" s="967"/>
      <c r="FGI81" s="967"/>
      <c r="FGJ81" s="967"/>
      <c r="FGK81" s="967"/>
      <c r="FGL81" s="967"/>
      <c r="FGM81" s="967"/>
      <c r="FGN81" s="967"/>
      <c r="FGO81" s="967"/>
      <c r="FGP81" s="967"/>
      <c r="FGQ81" s="967"/>
      <c r="FGR81" s="967"/>
      <c r="FGS81" s="967"/>
      <c r="FGT81" s="967"/>
      <c r="FGU81" s="967"/>
      <c r="FGV81" s="967"/>
      <c r="FGW81" s="967"/>
      <c r="FGX81" s="967"/>
      <c r="FGY81" s="967"/>
      <c r="FGZ81" s="967"/>
      <c r="FHA81" s="967"/>
      <c r="FHB81" s="967"/>
      <c r="FHC81" s="967"/>
      <c r="FHD81" s="967"/>
      <c r="FHE81" s="967"/>
      <c r="FHF81" s="967"/>
      <c r="FHG81" s="967"/>
      <c r="FHH81" s="967"/>
      <c r="FHI81" s="967"/>
      <c r="FHJ81" s="967"/>
      <c r="FHK81" s="967"/>
      <c r="FHL81" s="967"/>
      <c r="FHM81" s="967"/>
      <c r="FHN81" s="967"/>
      <c r="FHO81" s="967"/>
      <c r="FHP81" s="967"/>
      <c r="FHQ81" s="967"/>
      <c r="FHR81" s="967"/>
      <c r="FHS81" s="967"/>
      <c r="FHT81" s="967"/>
      <c r="FHU81" s="967"/>
      <c r="FHV81" s="967"/>
      <c r="FHW81" s="967"/>
      <c r="FHX81" s="967"/>
      <c r="FHY81" s="967"/>
      <c r="FHZ81" s="967"/>
      <c r="FIA81" s="967"/>
      <c r="FIB81" s="967"/>
      <c r="FIC81" s="967"/>
      <c r="FID81" s="967"/>
      <c r="FIE81" s="967"/>
      <c r="FIF81" s="967"/>
      <c r="FIG81" s="967"/>
      <c r="FIH81" s="967"/>
      <c r="FII81" s="967"/>
      <c r="FIJ81" s="967"/>
      <c r="FIK81" s="967"/>
      <c r="FIL81" s="967"/>
      <c r="FIM81" s="967"/>
      <c r="FIN81" s="967"/>
      <c r="FIO81" s="967"/>
      <c r="FIP81" s="967"/>
      <c r="FIQ81" s="967"/>
      <c r="FIR81" s="967"/>
      <c r="FIS81" s="967"/>
      <c r="FIT81" s="967"/>
      <c r="FIU81" s="967"/>
      <c r="FIV81" s="967"/>
      <c r="FIW81" s="967"/>
      <c r="FIX81" s="967"/>
      <c r="FIY81" s="967"/>
      <c r="FIZ81" s="967"/>
      <c r="FJA81" s="967"/>
      <c r="FJB81" s="967"/>
      <c r="FJC81" s="967"/>
      <c r="FJD81" s="967"/>
      <c r="FJE81" s="967"/>
      <c r="FJF81" s="967"/>
      <c r="FJG81" s="967"/>
      <c r="FJH81" s="967"/>
      <c r="FJI81" s="967"/>
      <c r="FJJ81" s="967"/>
      <c r="FJK81" s="967"/>
      <c r="FJL81" s="967"/>
      <c r="FJM81" s="967"/>
      <c r="FJN81" s="967"/>
      <c r="FJO81" s="967"/>
      <c r="FJP81" s="967"/>
      <c r="FJQ81" s="967"/>
      <c r="FJR81" s="967"/>
      <c r="FJS81" s="967"/>
      <c r="FJT81" s="967"/>
      <c r="FJU81" s="967"/>
      <c r="FJV81" s="967"/>
      <c r="FJW81" s="967"/>
      <c r="FJX81" s="967"/>
      <c r="FJY81" s="967"/>
      <c r="FJZ81" s="967"/>
      <c r="FKA81" s="967"/>
      <c r="FKB81" s="967"/>
      <c r="FKC81" s="967"/>
      <c r="FKD81" s="967"/>
      <c r="FKE81" s="967"/>
      <c r="FKF81" s="967"/>
      <c r="FKG81" s="967"/>
      <c r="FKH81" s="967"/>
      <c r="FKI81" s="967"/>
      <c r="FKJ81" s="967"/>
      <c r="FKK81" s="967"/>
      <c r="FKL81" s="967"/>
      <c r="FKM81" s="967"/>
      <c r="FKN81" s="967"/>
      <c r="FKO81" s="967"/>
      <c r="FKP81" s="967"/>
      <c r="FKQ81" s="967"/>
      <c r="FKR81" s="967"/>
      <c r="FKS81" s="967"/>
      <c r="FKT81" s="967"/>
      <c r="FKU81" s="967"/>
      <c r="FKV81" s="967"/>
      <c r="FKW81" s="967"/>
      <c r="FKX81" s="967"/>
      <c r="FKY81" s="967"/>
      <c r="FKZ81" s="967"/>
      <c r="FLA81" s="967"/>
      <c r="FLB81" s="967"/>
      <c r="FLC81" s="967"/>
      <c r="FLD81" s="967"/>
      <c r="FLE81" s="967"/>
      <c r="FLF81" s="967"/>
      <c r="FLG81" s="967"/>
      <c r="FLH81" s="967"/>
      <c r="FLI81" s="967"/>
      <c r="FLJ81" s="967"/>
      <c r="FLK81" s="967"/>
      <c r="FLL81" s="967"/>
      <c r="FLM81" s="967"/>
      <c r="FLN81" s="967"/>
      <c r="FLO81" s="967"/>
      <c r="FLP81" s="967"/>
      <c r="FLQ81" s="967"/>
      <c r="FLR81" s="967"/>
      <c r="FLS81" s="967"/>
      <c r="FLT81" s="967"/>
      <c r="FLU81" s="967"/>
      <c r="FLV81" s="967"/>
      <c r="FLW81" s="967"/>
      <c r="FLX81" s="967"/>
      <c r="FLY81" s="967"/>
      <c r="FLZ81" s="967"/>
      <c r="FMA81" s="967"/>
      <c r="FMB81" s="967"/>
      <c r="FMC81" s="967"/>
      <c r="FMD81" s="967"/>
      <c r="FME81" s="967"/>
      <c r="FMF81" s="967"/>
      <c r="FMG81" s="967"/>
      <c r="FMH81" s="967"/>
      <c r="FMI81" s="967"/>
      <c r="FMJ81" s="967"/>
      <c r="FMK81" s="967"/>
      <c r="FML81" s="967"/>
      <c r="FMM81" s="967"/>
      <c r="FMN81" s="967"/>
      <c r="FMO81" s="967"/>
      <c r="FMP81" s="967"/>
      <c r="FMQ81" s="967"/>
      <c r="FMR81" s="967"/>
      <c r="FMS81" s="967"/>
      <c r="FMT81" s="967"/>
      <c r="FMU81" s="967"/>
      <c r="FMV81" s="967"/>
      <c r="FMW81" s="967"/>
      <c r="FMX81" s="967"/>
      <c r="FMY81" s="967"/>
      <c r="FMZ81" s="967"/>
      <c r="FNA81" s="967"/>
      <c r="FNB81" s="967"/>
      <c r="FNC81" s="967"/>
      <c r="FND81" s="967"/>
      <c r="FNE81" s="967"/>
      <c r="FNF81" s="967"/>
      <c r="FNG81" s="967"/>
      <c r="FNH81" s="967"/>
      <c r="FNI81" s="967"/>
      <c r="FNJ81" s="967"/>
      <c r="FNK81" s="967"/>
      <c r="FNL81" s="967"/>
      <c r="FNM81" s="967"/>
      <c r="FNN81" s="967"/>
      <c r="FNO81" s="967"/>
      <c r="FNP81" s="967"/>
      <c r="FNQ81" s="967"/>
      <c r="FNR81" s="967"/>
      <c r="FNS81" s="967"/>
      <c r="FNT81" s="967"/>
      <c r="FNU81" s="967"/>
      <c r="FNV81" s="967"/>
      <c r="FNW81" s="967"/>
      <c r="FNX81" s="967"/>
      <c r="FNY81" s="967"/>
      <c r="FNZ81" s="967"/>
      <c r="FOA81" s="967"/>
      <c r="FOB81" s="967"/>
      <c r="FOC81" s="967"/>
      <c r="FOD81" s="967"/>
      <c r="FOE81" s="967"/>
      <c r="FOF81" s="967"/>
      <c r="FOG81" s="967"/>
      <c r="FOH81" s="967"/>
      <c r="FOI81" s="967"/>
      <c r="FOJ81" s="967"/>
      <c r="FOK81" s="967"/>
      <c r="FOL81" s="967"/>
      <c r="FOM81" s="967"/>
      <c r="FON81" s="967"/>
      <c r="FOO81" s="967"/>
      <c r="FOP81" s="967"/>
      <c r="FOQ81" s="967"/>
      <c r="FOR81" s="967"/>
      <c r="FOS81" s="967"/>
      <c r="FOT81" s="967"/>
      <c r="FOU81" s="967"/>
      <c r="FOV81" s="967"/>
      <c r="FOW81" s="967"/>
      <c r="FOX81" s="967"/>
      <c r="FOY81" s="967"/>
      <c r="FOZ81" s="967"/>
      <c r="FPA81" s="967"/>
      <c r="FPB81" s="967"/>
      <c r="FPC81" s="967"/>
      <c r="FPD81" s="967"/>
      <c r="FPE81" s="967"/>
      <c r="FPF81" s="967"/>
      <c r="FPG81" s="967"/>
      <c r="FPH81" s="967"/>
      <c r="FPI81" s="967"/>
      <c r="FPJ81" s="967"/>
      <c r="FPK81" s="967"/>
      <c r="FPL81" s="967"/>
      <c r="FPM81" s="967"/>
      <c r="FPN81" s="967"/>
      <c r="FPO81" s="967"/>
      <c r="FPP81" s="967"/>
      <c r="FPQ81" s="967"/>
      <c r="FPR81" s="967"/>
      <c r="FPS81" s="967"/>
      <c r="FPT81" s="967"/>
      <c r="FPU81" s="967"/>
      <c r="FPV81" s="967"/>
      <c r="FPW81" s="967"/>
      <c r="FPX81" s="967"/>
      <c r="FPY81" s="967"/>
      <c r="FPZ81" s="967"/>
      <c r="FQA81" s="967"/>
      <c r="FQB81" s="967"/>
      <c r="FQC81" s="967"/>
      <c r="FQD81" s="967"/>
      <c r="FQE81" s="967"/>
      <c r="FQF81" s="967"/>
      <c r="FQG81" s="967"/>
      <c r="FQH81" s="967"/>
      <c r="FQI81" s="967"/>
      <c r="FQJ81" s="967"/>
      <c r="FQK81" s="967"/>
      <c r="FQL81" s="967"/>
      <c r="FQM81" s="967"/>
      <c r="FQN81" s="967"/>
      <c r="FQO81" s="967"/>
      <c r="FQP81" s="967"/>
      <c r="FQQ81" s="967"/>
      <c r="FQR81" s="967"/>
      <c r="FQS81" s="967"/>
      <c r="FQT81" s="967"/>
      <c r="FQU81" s="967"/>
      <c r="FQV81" s="967"/>
      <c r="FQW81" s="967"/>
      <c r="FQX81" s="967"/>
      <c r="FQY81" s="967"/>
      <c r="FQZ81" s="967"/>
      <c r="FRA81" s="967"/>
      <c r="FRB81" s="967"/>
      <c r="FRC81" s="967"/>
      <c r="FRD81" s="967"/>
      <c r="FRE81" s="967"/>
      <c r="FRF81" s="967"/>
      <c r="FRG81" s="967"/>
      <c r="FRH81" s="967"/>
      <c r="FRI81" s="967"/>
      <c r="FRJ81" s="967"/>
      <c r="FRK81" s="967"/>
      <c r="FRL81" s="967"/>
      <c r="FRM81" s="967"/>
      <c r="FRN81" s="967"/>
      <c r="FRO81" s="967"/>
      <c r="FRP81" s="967"/>
      <c r="FRQ81" s="967"/>
      <c r="FRR81" s="967"/>
      <c r="FRS81" s="967"/>
      <c r="FRT81" s="967"/>
      <c r="FRU81" s="967"/>
      <c r="FRV81" s="967"/>
      <c r="FRW81" s="967"/>
      <c r="FRX81" s="967"/>
      <c r="FRY81" s="967"/>
      <c r="FRZ81" s="967"/>
      <c r="FSA81" s="967"/>
      <c r="FSB81" s="967"/>
      <c r="FSC81" s="967"/>
      <c r="FSD81" s="967"/>
      <c r="FSE81" s="967"/>
      <c r="FSF81" s="967"/>
      <c r="FSG81" s="967"/>
      <c r="FSH81" s="967"/>
      <c r="FSI81" s="967"/>
      <c r="FSJ81" s="967"/>
      <c r="FSK81" s="967"/>
      <c r="FSL81" s="967"/>
      <c r="FSM81" s="967"/>
      <c r="FSN81" s="967"/>
      <c r="FSO81" s="967"/>
      <c r="FSP81" s="967"/>
      <c r="FSQ81" s="967"/>
      <c r="FSR81" s="967"/>
      <c r="FSS81" s="967"/>
      <c r="FST81" s="967"/>
      <c r="FSU81" s="967"/>
      <c r="FSV81" s="967"/>
      <c r="FSW81" s="967"/>
      <c r="FSX81" s="967"/>
      <c r="FSY81" s="967"/>
      <c r="FSZ81" s="967"/>
      <c r="FTA81" s="967"/>
      <c r="FTB81" s="967"/>
      <c r="FTC81" s="967"/>
      <c r="FTD81" s="967"/>
      <c r="FTE81" s="967"/>
      <c r="FTF81" s="967"/>
      <c r="FTG81" s="967"/>
      <c r="FTH81" s="967"/>
      <c r="FTI81" s="967"/>
      <c r="FTJ81" s="967"/>
      <c r="FTK81" s="967"/>
      <c r="FTL81" s="967"/>
      <c r="FTM81" s="967"/>
      <c r="FTN81" s="967"/>
      <c r="FTO81" s="967"/>
      <c r="FTP81" s="967"/>
      <c r="FTQ81" s="967"/>
      <c r="FTR81" s="967"/>
      <c r="FTS81" s="967"/>
      <c r="FTT81" s="967"/>
      <c r="FTU81" s="967"/>
      <c r="FTV81" s="967"/>
      <c r="FTW81" s="967"/>
      <c r="FTX81" s="967"/>
      <c r="FTY81" s="967"/>
      <c r="FTZ81" s="967"/>
      <c r="FUA81" s="967"/>
      <c r="FUB81" s="967"/>
      <c r="FUC81" s="967"/>
      <c r="FUD81" s="967"/>
      <c r="FUE81" s="967"/>
      <c r="FUF81" s="967"/>
      <c r="FUG81" s="967"/>
      <c r="FUH81" s="967"/>
      <c r="FUI81" s="967"/>
      <c r="FUJ81" s="967"/>
      <c r="FUK81" s="967"/>
      <c r="FUL81" s="967"/>
      <c r="FUM81" s="967"/>
      <c r="FUN81" s="967"/>
      <c r="FUO81" s="967"/>
      <c r="FUP81" s="967"/>
      <c r="FUQ81" s="967"/>
      <c r="FUR81" s="967"/>
      <c r="FUS81" s="967"/>
      <c r="FUT81" s="967"/>
      <c r="FUU81" s="967"/>
      <c r="FUV81" s="967"/>
      <c r="FUW81" s="967"/>
      <c r="FUX81" s="967"/>
      <c r="FUY81" s="967"/>
      <c r="FUZ81" s="967"/>
      <c r="FVA81" s="967"/>
      <c r="FVB81" s="967"/>
      <c r="FVC81" s="967"/>
      <c r="FVD81" s="967"/>
      <c r="FVE81" s="967"/>
      <c r="FVF81" s="967"/>
      <c r="FVG81" s="967"/>
      <c r="FVH81" s="967"/>
      <c r="FVI81" s="967"/>
      <c r="FVJ81" s="967"/>
      <c r="FVK81" s="967"/>
      <c r="FVL81" s="967"/>
      <c r="FVM81" s="967"/>
      <c r="FVN81" s="967"/>
      <c r="FVO81" s="967"/>
      <c r="FVP81" s="967"/>
      <c r="FVQ81" s="967"/>
      <c r="FVR81" s="967"/>
      <c r="FVS81" s="967"/>
      <c r="FVT81" s="967"/>
      <c r="FVU81" s="967"/>
      <c r="FVV81" s="967"/>
      <c r="FVW81" s="967"/>
      <c r="FVX81" s="967"/>
      <c r="FVY81" s="967"/>
      <c r="FVZ81" s="967"/>
      <c r="FWA81" s="967"/>
      <c r="FWB81" s="967"/>
      <c r="FWC81" s="967"/>
      <c r="FWD81" s="967"/>
      <c r="FWE81" s="967"/>
      <c r="FWF81" s="967"/>
      <c r="FWG81" s="967"/>
      <c r="FWH81" s="967"/>
      <c r="FWI81" s="967"/>
      <c r="FWJ81" s="967"/>
      <c r="FWK81" s="967"/>
      <c r="FWL81" s="967"/>
      <c r="FWM81" s="967"/>
      <c r="FWN81" s="967"/>
      <c r="FWO81" s="967"/>
      <c r="FWP81" s="967"/>
      <c r="FWQ81" s="967"/>
      <c r="FWR81" s="967"/>
      <c r="FWS81" s="967"/>
      <c r="FWT81" s="967"/>
      <c r="FWU81" s="967"/>
      <c r="FWV81" s="967"/>
      <c r="FWW81" s="967"/>
      <c r="FWX81" s="967"/>
      <c r="FWY81" s="967"/>
      <c r="FWZ81" s="967"/>
      <c r="FXA81" s="967"/>
      <c r="FXB81" s="967"/>
      <c r="FXC81" s="967"/>
      <c r="FXD81" s="967"/>
      <c r="FXE81" s="967"/>
      <c r="FXF81" s="967"/>
      <c r="FXG81" s="967"/>
      <c r="FXH81" s="967"/>
      <c r="FXI81" s="967"/>
      <c r="FXJ81" s="967"/>
      <c r="FXK81" s="967"/>
      <c r="FXL81" s="967"/>
      <c r="FXM81" s="967"/>
      <c r="FXN81" s="967"/>
      <c r="FXO81" s="967"/>
      <c r="FXP81" s="967"/>
      <c r="FXQ81" s="967"/>
      <c r="FXR81" s="967"/>
      <c r="FXS81" s="967"/>
      <c r="FXT81" s="967"/>
      <c r="FXU81" s="967"/>
      <c r="FXV81" s="967"/>
      <c r="FXW81" s="967"/>
      <c r="FXX81" s="967"/>
      <c r="FXY81" s="967"/>
      <c r="FXZ81" s="967"/>
      <c r="FYA81" s="967"/>
      <c r="FYB81" s="967"/>
      <c r="FYC81" s="967"/>
      <c r="FYD81" s="967"/>
      <c r="FYE81" s="967"/>
      <c r="FYF81" s="967"/>
      <c r="FYG81" s="967"/>
      <c r="FYH81" s="967"/>
      <c r="FYI81" s="967"/>
      <c r="FYJ81" s="967"/>
      <c r="FYK81" s="967"/>
      <c r="FYL81" s="967"/>
      <c r="FYM81" s="967"/>
      <c r="FYN81" s="967"/>
      <c r="FYO81" s="967"/>
      <c r="FYP81" s="967"/>
      <c r="FYQ81" s="967"/>
      <c r="FYR81" s="967"/>
      <c r="FYS81" s="967"/>
      <c r="FYT81" s="967"/>
      <c r="FYU81" s="967"/>
      <c r="FYV81" s="967"/>
      <c r="FYW81" s="967"/>
      <c r="FYX81" s="967"/>
      <c r="FYY81" s="967"/>
      <c r="FYZ81" s="967"/>
      <c r="FZA81" s="967"/>
      <c r="FZB81" s="967"/>
      <c r="FZC81" s="967"/>
      <c r="FZD81" s="967"/>
      <c r="FZE81" s="967"/>
      <c r="FZF81" s="967"/>
      <c r="FZG81" s="967"/>
      <c r="FZH81" s="967"/>
      <c r="FZI81" s="967"/>
      <c r="FZJ81" s="967"/>
      <c r="FZK81" s="967"/>
      <c r="FZL81" s="967"/>
      <c r="FZM81" s="967"/>
      <c r="FZN81" s="967"/>
      <c r="FZO81" s="967"/>
      <c r="FZP81" s="967"/>
      <c r="FZQ81" s="967"/>
      <c r="FZR81" s="967"/>
      <c r="FZS81" s="967"/>
      <c r="FZT81" s="967"/>
      <c r="FZU81" s="967"/>
      <c r="FZV81" s="967"/>
      <c r="FZW81" s="967"/>
      <c r="FZX81" s="967"/>
      <c r="FZY81" s="967"/>
      <c r="FZZ81" s="967"/>
      <c r="GAA81" s="967"/>
      <c r="GAB81" s="967"/>
      <c r="GAC81" s="967"/>
      <c r="GAD81" s="967"/>
      <c r="GAE81" s="967"/>
      <c r="GAF81" s="967"/>
      <c r="GAG81" s="967"/>
      <c r="GAH81" s="967"/>
      <c r="GAI81" s="967"/>
      <c r="GAJ81" s="967"/>
      <c r="GAK81" s="967"/>
      <c r="GAL81" s="967"/>
      <c r="GAM81" s="967"/>
      <c r="GAN81" s="967"/>
      <c r="GAO81" s="967"/>
      <c r="GAP81" s="967"/>
      <c r="GAQ81" s="967"/>
      <c r="GAR81" s="967"/>
      <c r="GAS81" s="967"/>
      <c r="GAT81" s="967"/>
      <c r="GAU81" s="967"/>
      <c r="GAV81" s="967"/>
      <c r="GAW81" s="967"/>
      <c r="GAX81" s="967"/>
      <c r="GAY81" s="967"/>
      <c r="GAZ81" s="967"/>
      <c r="GBA81" s="967"/>
      <c r="GBB81" s="967"/>
      <c r="GBC81" s="967"/>
      <c r="GBD81" s="967"/>
      <c r="GBE81" s="967"/>
      <c r="GBF81" s="967"/>
      <c r="GBG81" s="967"/>
      <c r="GBH81" s="967"/>
      <c r="GBI81" s="967"/>
      <c r="GBJ81" s="967"/>
      <c r="GBK81" s="967"/>
      <c r="GBL81" s="967"/>
      <c r="GBM81" s="967"/>
      <c r="GBN81" s="967"/>
      <c r="GBO81" s="967"/>
      <c r="GBP81" s="967"/>
      <c r="GBQ81" s="967"/>
      <c r="GBR81" s="967"/>
      <c r="GBS81" s="967"/>
      <c r="GBT81" s="967"/>
      <c r="GBU81" s="967"/>
      <c r="GBV81" s="967"/>
      <c r="GBW81" s="967"/>
      <c r="GBX81" s="967"/>
      <c r="GBY81" s="967"/>
      <c r="GBZ81" s="967"/>
      <c r="GCA81" s="967"/>
      <c r="GCB81" s="967"/>
      <c r="GCC81" s="967"/>
      <c r="GCD81" s="967"/>
      <c r="GCE81" s="967"/>
      <c r="GCF81" s="967"/>
      <c r="GCG81" s="967"/>
      <c r="GCH81" s="967"/>
      <c r="GCI81" s="967"/>
      <c r="GCJ81" s="967"/>
      <c r="GCK81" s="967"/>
      <c r="GCL81" s="967"/>
      <c r="GCM81" s="967"/>
      <c r="GCN81" s="967"/>
      <c r="GCO81" s="967"/>
      <c r="GCP81" s="967"/>
      <c r="GCQ81" s="967"/>
      <c r="GCR81" s="967"/>
      <c r="GCS81" s="967"/>
      <c r="GCT81" s="967"/>
      <c r="GCU81" s="967"/>
      <c r="GCV81" s="967"/>
      <c r="GCW81" s="967"/>
      <c r="GCX81" s="967"/>
      <c r="GCY81" s="967"/>
      <c r="GCZ81" s="967"/>
      <c r="GDA81" s="967"/>
      <c r="GDB81" s="967"/>
      <c r="GDC81" s="967"/>
      <c r="GDD81" s="967"/>
      <c r="GDE81" s="967"/>
      <c r="GDF81" s="967"/>
      <c r="GDG81" s="967"/>
      <c r="GDH81" s="967"/>
      <c r="GDI81" s="967"/>
      <c r="GDJ81" s="967"/>
      <c r="GDK81" s="967"/>
      <c r="GDL81" s="967"/>
      <c r="GDM81" s="967"/>
      <c r="GDN81" s="967"/>
      <c r="GDO81" s="967"/>
      <c r="GDP81" s="967"/>
      <c r="GDQ81" s="967"/>
      <c r="GDR81" s="967"/>
      <c r="GDS81" s="967"/>
      <c r="GDT81" s="967"/>
      <c r="GDU81" s="967"/>
      <c r="GDV81" s="967"/>
      <c r="GDW81" s="967"/>
      <c r="GDX81" s="967"/>
      <c r="GDY81" s="967"/>
      <c r="GDZ81" s="967"/>
      <c r="GEA81" s="967"/>
      <c r="GEB81" s="967"/>
      <c r="GEC81" s="967"/>
      <c r="GED81" s="967"/>
      <c r="GEE81" s="967"/>
      <c r="GEF81" s="967"/>
      <c r="GEG81" s="967"/>
      <c r="GEH81" s="967"/>
      <c r="GEI81" s="967"/>
      <c r="GEJ81" s="967"/>
      <c r="GEK81" s="967"/>
      <c r="GEL81" s="967"/>
      <c r="GEM81" s="967"/>
      <c r="GEN81" s="967"/>
      <c r="GEO81" s="967"/>
      <c r="GEP81" s="967"/>
      <c r="GEQ81" s="967"/>
      <c r="GER81" s="967"/>
      <c r="GES81" s="967"/>
      <c r="GET81" s="967"/>
      <c r="GEU81" s="967"/>
      <c r="GEV81" s="967"/>
      <c r="GEW81" s="967"/>
      <c r="GEX81" s="967"/>
      <c r="GEY81" s="967"/>
      <c r="GEZ81" s="967"/>
      <c r="GFA81" s="967"/>
      <c r="GFB81" s="967"/>
      <c r="GFC81" s="967"/>
      <c r="GFD81" s="967"/>
      <c r="GFE81" s="967"/>
      <c r="GFF81" s="967"/>
      <c r="GFG81" s="967"/>
      <c r="GFH81" s="967"/>
      <c r="GFI81" s="967"/>
      <c r="GFJ81" s="967"/>
      <c r="GFK81" s="967"/>
      <c r="GFL81" s="967"/>
      <c r="GFM81" s="967"/>
      <c r="GFN81" s="967"/>
      <c r="GFO81" s="967"/>
      <c r="GFP81" s="967"/>
      <c r="GFQ81" s="967"/>
      <c r="GFR81" s="967"/>
      <c r="GFS81" s="967"/>
      <c r="GFT81" s="967"/>
      <c r="GFU81" s="967"/>
      <c r="GFV81" s="967"/>
      <c r="GFW81" s="967"/>
      <c r="GFX81" s="967"/>
      <c r="GFY81" s="967"/>
      <c r="GFZ81" s="967"/>
      <c r="GGA81" s="967"/>
      <c r="GGB81" s="967"/>
      <c r="GGC81" s="967"/>
      <c r="GGD81" s="967"/>
      <c r="GGE81" s="967"/>
      <c r="GGF81" s="967"/>
      <c r="GGG81" s="967"/>
      <c r="GGH81" s="967"/>
      <c r="GGI81" s="967"/>
      <c r="GGJ81" s="967"/>
      <c r="GGK81" s="967"/>
      <c r="GGL81" s="967"/>
      <c r="GGM81" s="967"/>
      <c r="GGN81" s="967"/>
      <c r="GGO81" s="967"/>
      <c r="GGP81" s="967"/>
      <c r="GGQ81" s="967"/>
      <c r="GGR81" s="967"/>
      <c r="GGS81" s="967"/>
      <c r="GGT81" s="967"/>
      <c r="GGU81" s="967"/>
      <c r="GGV81" s="967"/>
      <c r="GGW81" s="967"/>
      <c r="GGX81" s="967"/>
      <c r="GGY81" s="967"/>
      <c r="GGZ81" s="967"/>
      <c r="GHA81" s="967"/>
      <c r="GHB81" s="967"/>
      <c r="GHC81" s="967"/>
      <c r="GHD81" s="967"/>
      <c r="GHE81" s="967"/>
      <c r="GHF81" s="967"/>
      <c r="GHG81" s="967"/>
      <c r="GHH81" s="967"/>
      <c r="GHI81" s="967"/>
      <c r="GHJ81" s="967"/>
      <c r="GHK81" s="967"/>
      <c r="GHL81" s="967"/>
      <c r="GHM81" s="967"/>
      <c r="GHN81" s="967"/>
      <c r="GHO81" s="967"/>
      <c r="GHP81" s="967"/>
      <c r="GHQ81" s="967"/>
      <c r="GHR81" s="967"/>
      <c r="GHS81" s="967"/>
      <c r="GHT81" s="967"/>
      <c r="GHU81" s="967"/>
      <c r="GHV81" s="967"/>
      <c r="GHW81" s="967"/>
      <c r="GHX81" s="967"/>
      <c r="GHY81" s="967"/>
      <c r="GHZ81" s="967"/>
      <c r="GIA81" s="967"/>
      <c r="GIB81" s="967"/>
      <c r="GIC81" s="967"/>
      <c r="GID81" s="967"/>
      <c r="GIE81" s="967"/>
      <c r="GIF81" s="967"/>
      <c r="GIG81" s="967"/>
      <c r="GIH81" s="967"/>
      <c r="GII81" s="967"/>
      <c r="GIJ81" s="967"/>
      <c r="GIK81" s="967"/>
      <c r="GIL81" s="967"/>
      <c r="GIM81" s="967"/>
      <c r="GIN81" s="967"/>
      <c r="GIO81" s="967"/>
      <c r="GIP81" s="967"/>
      <c r="GIQ81" s="967"/>
      <c r="GIR81" s="967"/>
      <c r="GIS81" s="967"/>
      <c r="GIT81" s="967"/>
      <c r="GIU81" s="967"/>
      <c r="GIV81" s="967"/>
      <c r="GIW81" s="967"/>
      <c r="GIX81" s="967"/>
      <c r="GIY81" s="967"/>
      <c r="GIZ81" s="967"/>
      <c r="GJA81" s="967"/>
      <c r="GJB81" s="967"/>
      <c r="GJC81" s="967"/>
      <c r="GJD81" s="967"/>
      <c r="GJE81" s="967"/>
      <c r="GJF81" s="967"/>
      <c r="GJG81" s="967"/>
      <c r="GJH81" s="967"/>
      <c r="GJI81" s="967"/>
      <c r="GJJ81" s="967"/>
      <c r="GJK81" s="967"/>
      <c r="GJL81" s="967"/>
      <c r="GJM81" s="967"/>
      <c r="GJN81" s="967"/>
      <c r="GJO81" s="967"/>
      <c r="GJP81" s="967"/>
      <c r="GJQ81" s="967"/>
      <c r="GJR81" s="967"/>
      <c r="GJS81" s="967"/>
      <c r="GJT81" s="967"/>
      <c r="GJU81" s="967"/>
      <c r="GJV81" s="967"/>
      <c r="GJW81" s="967"/>
      <c r="GJX81" s="967"/>
      <c r="GJY81" s="967"/>
      <c r="GJZ81" s="967"/>
      <c r="GKA81" s="967"/>
      <c r="GKB81" s="967"/>
      <c r="GKC81" s="967"/>
      <c r="GKD81" s="967"/>
      <c r="GKE81" s="967"/>
      <c r="GKF81" s="967"/>
      <c r="GKG81" s="967"/>
      <c r="GKH81" s="967"/>
      <c r="GKI81" s="967"/>
      <c r="GKJ81" s="967"/>
      <c r="GKK81" s="967"/>
      <c r="GKL81" s="967"/>
      <c r="GKM81" s="967"/>
      <c r="GKN81" s="967"/>
      <c r="GKO81" s="967"/>
      <c r="GKP81" s="967"/>
      <c r="GKQ81" s="967"/>
      <c r="GKR81" s="967"/>
      <c r="GKS81" s="967"/>
      <c r="GKT81" s="967"/>
      <c r="GKU81" s="967"/>
      <c r="GKV81" s="967"/>
      <c r="GKW81" s="967"/>
      <c r="GKX81" s="967"/>
      <c r="GKY81" s="967"/>
      <c r="GKZ81" s="967"/>
      <c r="GLA81" s="967"/>
      <c r="GLB81" s="967"/>
      <c r="GLC81" s="967"/>
      <c r="GLD81" s="967"/>
      <c r="GLE81" s="967"/>
      <c r="GLF81" s="967"/>
      <c r="GLG81" s="967"/>
      <c r="GLH81" s="967"/>
      <c r="GLI81" s="967"/>
      <c r="GLJ81" s="967"/>
      <c r="GLK81" s="967"/>
      <c r="GLL81" s="967"/>
      <c r="GLM81" s="967"/>
      <c r="GLN81" s="967"/>
      <c r="GLO81" s="967"/>
      <c r="GLP81" s="967"/>
      <c r="GLQ81" s="967"/>
      <c r="GLR81" s="967"/>
      <c r="GLS81" s="967"/>
      <c r="GLT81" s="967"/>
      <c r="GLU81" s="967"/>
      <c r="GLV81" s="967"/>
      <c r="GLW81" s="967"/>
      <c r="GLX81" s="967"/>
      <c r="GLY81" s="967"/>
      <c r="GLZ81" s="967"/>
      <c r="GMA81" s="967"/>
      <c r="GMB81" s="967"/>
      <c r="GMC81" s="967"/>
      <c r="GMD81" s="967"/>
      <c r="GME81" s="967"/>
      <c r="GMF81" s="967"/>
      <c r="GMG81" s="967"/>
      <c r="GMH81" s="967"/>
      <c r="GMI81" s="967"/>
      <c r="GMJ81" s="967"/>
      <c r="GMK81" s="967"/>
      <c r="GML81" s="967"/>
      <c r="GMM81" s="967"/>
      <c r="GMN81" s="967"/>
      <c r="GMO81" s="967"/>
      <c r="GMP81" s="967"/>
      <c r="GMQ81" s="967"/>
      <c r="GMR81" s="967"/>
      <c r="GMS81" s="967"/>
      <c r="GMT81" s="967"/>
      <c r="GMU81" s="967"/>
      <c r="GMV81" s="967"/>
      <c r="GMW81" s="967"/>
      <c r="GMX81" s="967"/>
      <c r="GMY81" s="967"/>
      <c r="GMZ81" s="967"/>
      <c r="GNA81" s="967"/>
      <c r="GNB81" s="967"/>
      <c r="GNC81" s="967"/>
      <c r="GND81" s="967"/>
      <c r="GNE81" s="967"/>
      <c r="GNF81" s="967"/>
      <c r="GNG81" s="967"/>
      <c r="GNH81" s="967"/>
      <c r="GNI81" s="967"/>
      <c r="GNJ81" s="967"/>
      <c r="GNK81" s="967"/>
      <c r="GNL81" s="967"/>
      <c r="GNM81" s="967"/>
      <c r="GNN81" s="967"/>
      <c r="GNO81" s="967"/>
      <c r="GNP81" s="967"/>
      <c r="GNQ81" s="967"/>
      <c r="GNR81" s="967"/>
      <c r="GNS81" s="967"/>
      <c r="GNT81" s="967"/>
      <c r="GNU81" s="967"/>
      <c r="GNV81" s="967"/>
      <c r="GNW81" s="967"/>
      <c r="GNX81" s="967"/>
      <c r="GNY81" s="967"/>
      <c r="GNZ81" s="967"/>
      <c r="GOA81" s="967"/>
      <c r="GOB81" s="967"/>
      <c r="GOC81" s="967"/>
      <c r="GOD81" s="967"/>
      <c r="GOE81" s="967"/>
      <c r="GOF81" s="967"/>
      <c r="GOG81" s="967"/>
      <c r="GOH81" s="967"/>
      <c r="GOI81" s="967"/>
      <c r="GOJ81" s="967"/>
      <c r="GOK81" s="967"/>
      <c r="GOL81" s="967"/>
      <c r="GOM81" s="967"/>
      <c r="GON81" s="967"/>
      <c r="GOO81" s="967"/>
      <c r="GOP81" s="967"/>
      <c r="GOQ81" s="967"/>
      <c r="GOR81" s="967"/>
      <c r="GOS81" s="967"/>
      <c r="GOT81" s="967"/>
      <c r="GOU81" s="967"/>
      <c r="GOV81" s="967"/>
      <c r="GOW81" s="967"/>
      <c r="GOX81" s="967"/>
      <c r="GOY81" s="967"/>
      <c r="GOZ81" s="967"/>
      <c r="GPA81" s="967"/>
      <c r="GPB81" s="967"/>
      <c r="GPC81" s="967"/>
      <c r="GPD81" s="967"/>
      <c r="GPE81" s="967"/>
      <c r="GPF81" s="967"/>
      <c r="GPG81" s="967"/>
      <c r="GPH81" s="967"/>
      <c r="GPI81" s="967"/>
      <c r="GPJ81" s="967"/>
      <c r="GPK81" s="967"/>
      <c r="GPL81" s="967"/>
      <c r="GPM81" s="967"/>
      <c r="GPN81" s="967"/>
      <c r="GPO81" s="967"/>
      <c r="GPP81" s="967"/>
      <c r="GPQ81" s="967"/>
      <c r="GPR81" s="967"/>
      <c r="GPS81" s="967"/>
      <c r="GPT81" s="967"/>
      <c r="GPU81" s="967"/>
      <c r="GPV81" s="967"/>
      <c r="GPW81" s="967"/>
      <c r="GPX81" s="967"/>
      <c r="GPY81" s="967"/>
      <c r="GPZ81" s="967"/>
      <c r="GQA81" s="967"/>
      <c r="GQB81" s="967"/>
      <c r="GQC81" s="967"/>
      <c r="GQD81" s="967"/>
      <c r="GQE81" s="967"/>
      <c r="GQF81" s="967"/>
      <c r="GQG81" s="967"/>
      <c r="GQH81" s="967"/>
      <c r="GQI81" s="967"/>
      <c r="GQJ81" s="967"/>
      <c r="GQK81" s="967"/>
      <c r="GQL81" s="967"/>
      <c r="GQM81" s="967"/>
      <c r="GQN81" s="967"/>
      <c r="GQO81" s="967"/>
      <c r="GQP81" s="967"/>
      <c r="GQQ81" s="967"/>
      <c r="GQR81" s="967"/>
      <c r="GQS81" s="967"/>
      <c r="GQT81" s="967"/>
      <c r="GQU81" s="967"/>
      <c r="GQV81" s="967"/>
      <c r="GQW81" s="967"/>
      <c r="GQX81" s="967"/>
      <c r="GQY81" s="967"/>
      <c r="GQZ81" s="967"/>
      <c r="GRA81" s="967"/>
      <c r="GRB81" s="967"/>
      <c r="GRC81" s="967"/>
      <c r="GRD81" s="967"/>
      <c r="GRE81" s="967"/>
      <c r="GRF81" s="967"/>
      <c r="GRG81" s="967"/>
      <c r="GRH81" s="967"/>
      <c r="GRI81" s="967"/>
      <c r="GRJ81" s="967"/>
      <c r="GRK81" s="967"/>
      <c r="GRL81" s="967"/>
      <c r="GRM81" s="967"/>
      <c r="GRN81" s="967"/>
      <c r="GRO81" s="967"/>
      <c r="GRP81" s="967"/>
      <c r="GRQ81" s="967"/>
      <c r="GRR81" s="967"/>
      <c r="GRS81" s="967"/>
      <c r="GRT81" s="967"/>
      <c r="GRU81" s="967"/>
      <c r="GRV81" s="967"/>
      <c r="GRW81" s="967"/>
      <c r="GRX81" s="967"/>
      <c r="GRY81" s="967"/>
      <c r="GRZ81" s="967"/>
      <c r="GSA81" s="967"/>
      <c r="GSB81" s="967"/>
      <c r="GSC81" s="967"/>
      <c r="GSD81" s="967"/>
      <c r="GSE81" s="967"/>
      <c r="GSF81" s="967"/>
      <c r="GSG81" s="967"/>
      <c r="GSH81" s="967"/>
      <c r="GSI81" s="967"/>
      <c r="GSJ81" s="967"/>
      <c r="GSK81" s="967"/>
      <c r="GSL81" s="967"/>
      <c r="GSM81" s="967"/>
      <c r="GSN81" s="967"/>
      <c r="GSO81" s="967"/>
      <c r="GSP81" s="967"/>
      <c r="GSQ81" s="967"/>
      <c r="GSR81" s="967"/>
      <c r="GSS81" s="967"/>
      <c r="GST81" s="967"/>
      <c r="GSU81" s="967"/>
      <c r="GSV81" s="967"/>
      <c r="GSW81" s="967"/>
      <c r="GSX81" s="967"/>
      <c r="GSY81" s="967"/>
      <c r="GSZ81" s="967"/>
      <c r="GTA81" s="967"/>
      <c r="GTB81" s="967"/>
      <c r="GTC81" s="967"/>
      <c r="GTD81" s="967"/>
      <c r="GTE81" s="967"/>
      <c r="GTF81" s="967"/>
      <c r="GTG81" s="967"/>
      <c r="GTH81" s="967"/>
      <c r="GTI81" s="967"/>
      <c r="GTJ81" s="967"/>
      <c r="GTK81" s="967"/>
      <c r="GTL81" s="967"/>
      <c r="GTM81" s="967"/>
      <c r="GTN81" s="967"/>
      <c r="GTO81" s="967"/>
      <c r="GTP81" s="967"/>
      <c r="GTQ81" s="967"/>
      <c r="GTR81" s="967"/>
      <c r="GTS81" s="967"/>
      <c r="GTT81" s="967"/>
      <c r="GTU81" s="967"/>
      <c r="GTV81" s="967"/>
      <c r="GTW81" s="967"/>
      <c r="GTX81" s="967"/>
      <c r="GTY81" s="967"/>
      <c r="GTZ81" s="967"/>
      <c r="GUA81" s="967"/>
      <c r="GUB81" s="967"/>
      <c r="GUC81" s="967"/>
      <c r="GUD81" s="967"/>
      <c r="GUE81" s="967"/>
      <c r="GUF81" s="967"/>
      <c r="GUG81" s="967"/>
      <c r="GUH81" s="967"/>
      <c r="GUI81" s="967"/>
      <c r="GUJ81" s="967"/>
      <c r="GUK81" s="967"/>
      <c r="GUL81" s="967"/>
      <c r="GUM81" s="967"/>
      <c r="GUN81" s="967"/>
      <c r="GUO81" s="967"/>
      <c r="GUP81" s="967"/>
      <c r="GUQ81" s="967"/>
      <c r="GUR81" s="967"/>
      <c r="GUS81" s="967"/>
      <c r="GUT81" s="967"/>
      <c r="GUU81" s="967"/>
      <c r="GUV81" s="967"/>
      <c r="GUW81" s="967"/>
      <c r="GUX81" s="967"/>
      <c r="GUY81" s="967"/>
      <c r="GUZ81" s="967"/>
      <c r="GVA81" s="967"/>
      <c r="GVB81" s="967"/>
      <c r="GVC81" s="967"/>
      <c r="GVD81" s="967"/>
      <c r="GVE81" s="967"/>
      <c r="GVF81" s="967"/>
      <c r="GVG81" s="967"/>
      <c r="GVH81" s="967"/>
      <c r="GVI81" s="967"/>
      <c r="GVJ81" s="967"/>
      <c r="GVK81" s="967"/>
      <c r="GVL81" s="967"/>
      <c r="GVM81" s="967"/>
      <c r="GVN81" s="967"/>
      <c r="GVO81" s="967"/>
      <c r="GVP81" s="967"/>
      <c r="GVQ81" s="967"/>
      <c r="GVR81" s="967"/>
      <c r="GVS81" s="967"/>
      <c r="GVT81" s="967"/>
      <c r="GVU81" s="967"/>
      <c r="GVV81" s="967"/>
      <c r="GVW81" s="967"/>
      <c r="GVX81" s="967"/>
      <c r="GVY81" s="967"/>
      <c r="GVZ81" s="967"/>
      <c r="GWA81" s="967"/>
      <c r="GWB81" s="967"/>
      <c r="GWC81" s="967"/>
      <c r="GWD81" s="967"/>
      <c r="GWE81" s="967"/>
      <c r="GWF81" s="967"/>
      <c r="GWG81" s="967"/>
      <c r="GWH81" s="967"/>
      <c r="GWI81" s="967"/>
      <c r="GWJ81" s="967"/>
      <c r="GWK81" s="967"/>
      <c r="GWL81" s="967"/>
      <c r="GWM81" s="967"/>
      <c r="GWN81" s="967"/>
      <c r="GWO81" s="967"/>
      <c r="GWP81" s="967"/>
      <c r="GWQ81" s="967"/>
      <c r="GWR81" s="967"/>
      <c r="GWS81" s="967"/>
      <c r="GWT81" s="967"/>
      <c r="GWU81" s="967"/>
      <c r="GWV81" s="967"/>
      <c r="GWW81" s="967"/>
      <c r="GWX81" s="967"/>
      <c r="GWY81" s="967"/>
      <c r="GWZ81" s="967"/>
      <c r="GXA81" s="967"/>
      <c r="GXB81" s="967"/>
      <c r="GXC81" s="967"/>
      <c r="GXD81" s="967"/>
      <c r="GXE81" s="967"/>
      <c r="GXF81" s="967"/>
      <c r="GXG81" s="967"/>
      <c r="GXH81" s="967"/>
      <c r="GXI81" s="967"/>
      <c r="GXJ81" s="967"/>
      <c r="GXK81" s="967"/>
      <c r="GXL81" s="967"/>
      <c r="GXM81" s="967"/>
      <c r="GXN81" s="967"/>
      <c r="GXO81" s="967"/>
      <c r="GXP81" s="967"/>
      <c r="GXQ81" s="967"/>
      <c r="GXR81" s="967"/>
      <c r="GXS81" s="967"/>
      <c r="GXT81" s="967"/>
      <c r="GXU81" s="967"/>
      <c r="GXV81" s="967"/>
      <c r="GXW81" s="967"/>
      <c r="GXX81" s="967"/>
      <c r="GXY81" s="967"/>
      <c r="GXZ81" s="967"/>
      <c r="GYA81" s="967"/>
      <c r="GYB81" s="967"/>
      <c r="GYC81" s="967"/>
      <c r="GYD81" s="967"/>
      <c r="GYE81" s="967"/>
      <c r="GYF81" s="967"/>
      <c r="GYG81" s="967"/>
      <c r="GYH81" s="967"/>
      <c r="GYI81" s="967"/>
      <c r="GYJ81" s="967"/>
      <c r="GYK81" s="967"/>
      <c r="GYL81" s="967"/>
      <c r="GYM81" s="967"/>
      <c r="GYN81" s="967"/>
      <c r="GYO81" s="967"/>
      <c r="GYP81" s="967"/>
      <c r="GYQ81" s="967"/>
      <c r="GYR81" s="967"/>
      <c r="GYS81" s="967"/>
      <c r="GYT81" s="967"/>
      <c r="GYU81" s="967"/>
      <c r="GYV81" s="967"/>
      <c r="GYW81" s="967"/>
      <c r="GYX81" s="967"/>
      <c r="GYY81" s="967"/>
      <c r="GYZ81" s="967"/>
      <c r="GZA81" s="967"/>
      <c r="GZB81" s="967"/>
      <c r="GZC81" s="967"/>
      <c r="GZD81" s="967"/>
      <c r="GZE81" s="967"/>
      <c r="GZF81" s="967"/>
      <c r="GZG81" s="967"/>
      <c r="GZH81" s="967"/>
      <c r="GZI81" s="967"/>
      <c r="GZJ81" s="967"/>
      <c r="GZK81" s="967"/>
      <c r="GZL81" s="967"/>
      <c r="GZM81" s="967"/>
      <c r="GZN81" s="967"/>
      <c r="GZO81" s="967"/>
      <c r="GZP81" s="967"/>
      <c r="GZQ81" s="967"/>
      <c r="GZR81" s="967"/>
      <c r="GZS81" s="967"/>
      <c r="GZT81" s="967"/>
      <c r="GZU81" s="967"/>
      <c r="GZV81" s="967"/>
      <c r="GZW81" s="967"/>
      <c r="GZX81" s="967"/>
      <c r="GZY81" s="967"/>
      <c r="GZZ81" s="967"/>
      <c r="HAA81" s="967"/>
      <c r="HAB81" s="967"/>
      <c r="HAC81" s="967"/>
      <c r="HAD81" s="967"/>
      <c r="HAE81" s="967"/>
      <c r="HAF81" s="967"/>
      <c r="HAG81" s="967"/>
      <c r="HAH81" s="967"/>
      <c r="HAI81" s="967"/>
      <c r="HAJ81" s="967"/>
      <c r="HAK81" s="967"/>
      <c r="HAL81" s="967"/>
      <c r="HAM81" s="967"/>
      <c r="HAN81" s="967"/>
      <c r="HAO81" s="967"/>
      <c r="HAP81" s="967"/>
      <c r="HAQ81" s="967"/>
      <c r="HAR81" s="967"/>
      <c r="HAS81" s="967"/>
      <c r="HAT81" s="967"/>
      <c r="HAU81" s="967"/>
      <c r="HAV81" s="967"/>
      <c r="HAW81" s="967"/>
      <c r="HAX81" s="967"/>
      <c r="HAY81" s="967"/>
      <c r="HAZ81" s="967"/>
      <c r="HBA81" s="967"/>
      <c r="HBB81" s="967"/>
      <c r="HBC81" s="967"/>
      <c r="HBD81" s="967"/>
      <c r="HBE81" s="967"/>
      <c r="HBF81" s="967"/>
      <c r="HBG81" s="967"/>
      <c r="HBH81" s="967"/>
      <c r="HBI81" s="967"/>
      <c r="HBJ81" s="967"/>
      <c r="HBK81" s="967"/>
      <c r="HBL81" s="967"/>
      <c r="HBM81" s="967"/>
      <c r="HBN81" s="967"/>
      <c r="HBO81" s="967"/>
      <c r="HBP81" s="967"/>
      <c r="HBQ81" s="967"/>
      <c r="HBR81" s="967"/>
      <c r="HBS81" s="967"/>
      <c r="HBT81" s="967"/>
      <c r="HBU81" s="967"/>
      <c r="HBV81" s="967"/>
      <c r="HBW81" s="967"/>
      <c r="HBX81" s="967"/>
      <c r="HBY81" s="967"/>
      <c r="HBZ81" s="967"/>
      <c r="HCA81" s="967"/>
      <c r="HCB81" s="967"/>
      <c r="HCC81" s="967"/>
      <c r="HCD81" s="967"/>
      <c r="HCE81" s="967"/>
      <c r="HCF81" s="967"/>
      <c r="HCG81" s="967"/>
      <c r="HCH81" s="967"/>
      <c r="HCI81" s="967"/>
      <c r="HCJ81" s="967"/>
      <c r="HCK81" s="967"/>
      <c r="HCL81" s="967"/>
      <c r="HCM81" s="967"/>
      <c r="HCN81" s="967"/>
      <c r="HCO81" s="967"/>
      <c r="HCP81" s="967"/>
      <c r="HCQ81" s="967"/>
      <c r="HCR81" s="967"/>
      <c r="HCS81" s="967"/>
      <c r="HCT81" s="967"/>
      <c r="HCU81" s="967"/>
      <c r="HCV81" s="967"/>
      <c r="HCW81" s="967"/>
      <c r="HCX81" s="967"/>
      <c r="HCY81" s="967"/>
      <c r="HCZ81" s="967"/>
      <c r="HDA81" s="967"/>
      <c r="HDB81" s="967"/>
      <c r="HDC81" s="967"/>
      <c r="HDD81" s="967"/>
      <c r="HDE81" s="967"/>
      <c r="HDF81" s="967"/>
      <c r="HDG81" s="967"/>
      <c r="HDH81" s="967"/>
      <c r="HDI81" s="967"/>
      <c r="HDJ81" s="967"/>
      <c r="HDK81" s="967"/>
      <c r="HDL81" s="967"/>
      <c r="HDM81" s="967"/>
      <c r="HDN81" s="967"/>
      <c r="HDO81" s="967"/>
      <c r="HDP81" s="967"/>
      <c r="HDQ81" s="967"/>
      <c r="HDR81" s="967"/>
      <c r="HDS81" s="967"/>
      <c r="HDT81" s="967"/>
      <c r="HDU81" s="967"/>
      <c r="HDV81" s="967"/>
      <c r="HDW81" s="967"/>
      <c r="HDX81" s="967"/>
      <c r="HDY81" s="967"/>
      <c r="HDZ81" s="967"/>
      <c r="HEA81" s="967"/>
      <c r="HEB81" s="967"/>
      <c r="HEC81" s="967"/>
      <c r="HED81" s="967"/>
      <c r="HEE81" s="967"/>
      <c r="HEF81" s="967"/>
      <c r="HEG81" s="967"/>
      <c r="HEH81" s="967"/>
      <c r="HEI81" s="967"/>
      <c r="HEJ81" s="967"/>
      <c r="HEK81" s="967"/>
      <c r="HEL81" s="967"/>
      <c r="HEM81" s="967"/>
      <c r="HEN81" s="967"/>
      <c r="HEO81" s="967"/>
      <c r="HEP81" s="967"/>
      <c r="HEQ81" s="967"/>
      <c r="HER81" s="967"/>
      <c r="HES81" s="967"/>
      <c r="HET81" s="967"/>
      <c r="HEU81" s="967"/>
      <c r="HEV81" s="967"/>
      <c r="HEW81" s="967"/>
      <c r="HEX81" s="967"/>
      <c r="HEY81" s="967"/>
      <c r="HEZ81" s="967"/>
      <c r="HFA81" s="967"/>
      <c r="HFB81" s="967"/>
      <c r="HFC81" s="967"/>
      <c r="HFD81" s="967"/>
      <c r="HFE81" s="967"/>
      <c r="HFF81" s="967"/>
      <c r="HFG81" s="967"/>
      <c r="HFH81" s="967"/>
      <c r="HFI81" s="967"/>
      <c r="HFJ81" s="967"/>
      <c r="HFK81" s="967"/>
      <c r="HFL81" s="967"/>
      <c r="HFM81" s="967"/>
      <c r="HFN81" s="967"/>
      <c r="HFO81" s="967"/>
      <c r="HFP81" s="967"/>
      <c r="HFQ81" s="967"/>
      <c r="HFR81" s="967"/>
      <c r="HFS81" s="967"/>
      <c r="HFT81" s="967"/>
      <c r="HFU81" s="967"/>
      <c r="HFV81" s="967"/>
      <c r="HFW81" s="967"/>
      <c r="HFX81" s="967"/>
      <c r="HFY81" s="967"/>
      <c r="HFZ81" s="967"/>
      <c r="HGA81" s="967"/>
      <c r="HGB81" s="967"/>
      <c r="HGC81" s="967"/>
      <c r="HGD81" s="967"/>
      <c r="HGE81" s="967"/>
      <c r="HGF81" s="967"/>
      <c r="HGG81" s="967"/>
      <c r="HGH81" s="967"/>
      <c r="HGI81" s="967"/>
      <c r="HGJ81" s="967"/>
      <c r="HGK81" s="967"/>
      <c r="HGL81" s="967"/>
      <c r="HGM81" s="967"/>
      <c r="HGN81" s="967"/>
      <c r="HGO81" s="967"/>
      <c r="HGP81" s="967"/>
      <c r="HGQ81" s="967"/>
      <c r="HGR81" s="967"/>
      <c r="HGS81" s="967"/>
      <c r="HGT81" s="967"/>
      <c r="HGU81" s="967"/>
      <c r="HGV81" s="967"/>
      <c r="HGW81" s="967"/>
      <c r="HGX81" s="967"/>
      <c r="HGY81" s="967"/>
      <c r="HGZ81" s="967"/>
      <c r="HHA81" s="967"/>
      <c r="HHB81" s="967"/>
      <c r="HHC81" s="967"/>
      <c r="HHD81" s="967"/>
      <c r="HHE81" s="967"/>
      <c r="HHF81" s="967"/>
      <c r="HHG81" s="967"/>
      <c r="HHH81" s="967"/>
      <c r="HHI81" s="967"/>
      <c r="HHJ81" s="967"/>
      <c r="HHK81" s="967"/>
      <c r="HHL81" s="967"/>
      <c r="HHM81" s="967"/>
      <c r="HHN81" s="967"/>
      <c r="HHO81" s="967"/>
      <c r="HHP81" s="967"/>
      <c r="HHQ81" s="967"/>
      <c r="HHR81" s="967"/>
      <c r="HHS81" s="967"/>
      <c r="HHT81" s="967"/>
      <c r="HHU81" s="967"/>
      <c r="HHV81" s="967"/>
      <c r="HHW81" s="967"/>
      <c r="HHX81" s="967"/>
      <c r="HHY81" s="967"/>
      <c r="HHZ81" s="967"/>
      <c r="HIA81" s="967"/>
      <c r="HIB81" s="967"/>
      <c r="HIC81" s="967"/>
      <c r="HID81" s="967"/>
      <c r="HIE81" s="967"/>
      <c r="HIF81" s="967"/>
      <c r="HIG81" s="967"/>
      <c r="HIH81" s="967"/>
      <c r="HII81" s="967"/>
      <c r="HIJ81" s="967"/>
      <c r="HIK81" s="967"/>
      <c r="HIL81" s="967"/>
      <c r="HIM81" s="967"/>
      <c r="HIN81" s="967"/>
      <c r="HIO81" s="967"/>
      <c r="HIP81" s="967"/>
      <c r="HIQ81" s="967"/>
      <c r="HIR81" s="967"/>
      <c r="HIS81" s="967"/>
      <c r="HIT81" s="967"/>
      <c r="HIU81" s="967"/>
      <c r="HIV81" s="967"/>
      <c r="HIW81" s="967"/>
      <c r="HIX81" s="967"/>
      <c r="HIY81" s="967"/>
      <c r="HIZ81" s="967"/>
      <c r="HJA81" s="967"/>
      <c r="HJB81" s="967"/>
      <c r="HJC81" s="967"/>
      <c r="HJD81" s="967"/>
      <c r="HJE81" s="967"/>
      <c r="HJF81" s="967"/>
      <c r="HJG81" s="967"/>
      <c r="HJH81" s="967"/>
      <c r="HJI81" s="967"/>
      <c r="HJJ81" s="967"/>
      <c r="HJK81" s="967"/>
      <c r="HJL81" s="967"/>
      <c r="HJM81" s="967"/>
      <c r="HJN81" s="967"/>
      <c r="HJO81" s="967"/>
      <c r="HJP81" s="967"/>
      <c r="HJQ81" s="967"/>
      <c r="HJR81" s="967"/>
      <c r="HJS81" s="967"/>
      <c r="HJT81" s="967"/>
      <c r="HJU81" s="967"/>
      <c r="HJV81" s="967"/>
      <c r="HJW81" s="967"/>
      <c r="HJX81" s="967"/>
      <c r="HJY81" s="967"/>
      <c r="HJZ81" s="967"/>
      <c r="HKA81" s="967"/>
      <c r="HKB81" s="967"/>
      <c r="HKC81" s="967"/>
      <c r="HKD81" s="967"/>
      <c r="HKE81" s="967"/>
      <c r="HKF81" s="967"/>
      <c r="HKG81" s="967"/>
      <c r="HKH81" s="967"/>
      <c r="HKI81" s="967"/>
      <c r="HKJ81" s="967"/>
      <c r="HKK81" s="967"/>
      <c r="HKL81" s="967"/>
      <c r="HKM81" s="967"/>
      <c r="HKN81" s="967"/>
      <c r="HKO81" s="967"/>
      <c r="HKP81" s="967"/>
      <c r="HKQ81" s="967"/>
      <c r="HKR81" s="967"/>
      <c r="HKS81" s="967"/>
      <c r="HKT81" s="967"/>
      <c r="HKU81" s="967"/>
      <c r="HKV81" s="967"/>
      <c r="HKW81" s="967"/>
      <c r="HKX81" s="967"/>
      <c r="HKY81" s="967"/>
      <c r="HKZ81" s="967"/>
      <c r="HLA81" s="967"/>
      <c r="HLB81" s="967"/>
      <c r="HLC81" s="967"/>
      <c r="HLD81" s="967"/>
      <c r="HLE81" s="967"/>
      <c r="HLF81" s="967"/>
      <c r="HLG81" s="967"/>
      <c r="HLH81" s="967"/>
      <c r="HLI81" s="967"/>
      <c r="HLJ81" s="967"/>
      <c r="HLK81" s="967"/>
      <c r="HLL81" s="967"/>
      <c r="HLM81" s="967"/>
      <c r="HLN81" s="967"/>
      <c r="HLO81" s="967"/>
      <c r="HLP81" s="967"/>
      <c r="HLQ81" s="967"/>
      <c r="HLR81" s="967"/>
      <c r="HLS81" s="967"/>
      <c r="HLT81" s="967"/>
      <c r="HLU81" s="967"/>
      <c r="HLV81" s="967"/>
      <c r="HLW81" s="967"/>
      <c r="HLX81" s="967"/>
      <c r="HLY81" s="967"/>
      <c r="HLZ81" s="967"/>
      <c r="HMA81" s="967"/>
      <c r="HMB81" s="967"/>
      <c r="HMC81" s="967"/>
      <c r="HMD81" s="967"/>
      <c r="HME81" s="967"/>
      <c r="HMF81" s="967"/>
      <c r="HMG81" s="967"/>
      <c r="HMH81" s="967"/>
      <c r="HMI81" s="967"/>
      <c r="HMJ81" s="967"/>
      <c r="HMK81" s="967"/>
      <c r="HML81" s="967"/>
      <c r="HMM81" s="967"/>
      <c r="HMN81" s="967"/>
      <c r="HMO81" s="967"/>
      <c r="HMP81" s="967"/>
      <c r="HMQ81" s="967"/>
      <c r="HMR81" s="967"/>
      <c r="HMS81" s="967"/>
      <c r="HMT81" s="967"/>
      <c r="HMU81" s="967"/>
      <c r="HMV81" s="967"/>
      <c r="HMW81" s="967"/>
      <c r="HMX81" s="967"/>
      <c r="HMY81" s="967"/>
      <c r="HMZ81" s="967"/>
      <c r="HNA81" s="967"/>
      <c r="HNB81" s="967"/>
      <c r="HNC81" s="967"/>
      <c r="HND81" s="967"/>
      <c r="HNE81" s="967"/>
      <c r="HNF81" s="967"/>
      <c r="HNG81" s="967"/>
      <c r="HNH81" s="967"/>
      <c r="HNI81" s="967"/>
      <c r="HNJ81" s="967"/>
      <c r="HNK81" s="967"/>
      <c r="HNL81" s="967"/>
      <c r="HNM81" s="967"/>
      <c r="HNN81" s="967"/>
      <c r="HNO81" s="967"/>
      <c r="HNP81" s="967"/>
      <c r="HNQ81" s="967"/>
      <c r="HNR81" s="967"/>
      <c r="HNS81" s="967"/>
      <c r="HNT81" s="967"/>
      <c r="HNU81" s="967"/>
      <c r="HNV81" s="967"/>
      <c r="HNW81" s="967"/>
      <c r="HNX81" s="967"/>
      <c r="HNY81" s="967"/>
      <c r="HNZ81" s="967"/>
      <c r="HOA81" s="967"/>
      <c r="HOB81" s="967"/>
      <c r="HOC81" s="967"/>
      <c r="HOD81" s="967"/>
      <c r="HOE81" s="967"/>
      <c r="HOF81" s="967"/>
      <c r="HOG81" s="967"/>
      <c r="HOH81" s="967"/>
      <c r="HOI81" s="967"/>
      <c r="HOJ81" s="967"/>
      <c r="HOK81" s="967"/>
      <c r="HOL81" s="967"/>
      <c r="HOM81" s="967"/>
      <c r="HON81" s="967"/>
      <c r="HOO81" s="967"/>
      <c r="HOP81" s="967"/>
      <c r="HOQ81" s="967"/>
      <c r="HOR81" s="967"/>
      <c r="HOS81" s="967"/>
      <c r="HOT81" s="967"/>
      <c r="HOU81" s="967"/>
      <c r="HOV81" s="967"/>
      <c r="HOW81" s="967"/>
      <c r="HOX81" s="967"/>
      <c r="HOY81" s="967"/>
      <c r="HOZ81" s="967"/>
      <c r="HPA81" s="967"/>
      <c r="HPB81" s="967"/>
      <c r="HPC81" s="967"/>
      <c r="HPD81" s="967"/>
      <c r="HPE81" s="967"/>
      <c r="HPF81" s="967"/>
      <c r="HPG81" s="967"/>
      <c r="HPH81" s="967"/>
      <c r="HPI81" s="967"/>
      <c r="HPJ81" s="967"/>
      <c r="HPK81" s="967"/>
      <c r="HPL81" s="967"/>
      <c r="HPM81" s="967"/>
      <c r="HPN81" s="967"/>
      <c r="HPO81" s="967"/>
      <c r="HPP81" s="967"/>
      <c r="HPQ81" s="967"/>
      <c r="HPR81" s="967"/>
      <c r="HPS81" s="967"/>
      <c r="HPT81" s="967"/>
      <c r="HPU81" s="967"/>
      <c r="HPV81" s="967"/>
      <c r="HPW81" s="967"/>
      <c r="HPX81" s="967"/>
      <c r="HPY81" s="967"/>
      <c r="HPZ81" s="967"/>
      <c r="HQA81" s="967"/>
      <c r="HQB81" s="967"/>
      <c r="HQC81" s="967"/>
      <c r="HQD81" s="967"/>
      <c r="HQE81" s="967"/>
      <c r="HQF81" s="967"/>
      <c r="HQG81" s="967"/>
      <c r="HQH81" s="967"/>
      <c r="HQI81" s="967"/>
      <c r="HQJ81" s="967"/>
      <c r="HQK81" s="967"/>
      <c r="HQL81" s="967"/>
      <c r="HQM81" s="967"/>
      <c r="HQN81" s="967"/>
      <c r="HQO81" s="967"/>
      <c r="HQP81" s="967"/>
      <c r="HQQ81" s="967"/>
      <c r="HQR81" s="967"/>
      <c r="HQS81" s="967"/>
      <c r="HQT81" s="967"/>
      <c r="HQU81" s="967"/>
      <c r="HQV81" s="967"/>
      <c r="HQW81" s="967"/>
      <c r="HQX81" s="967"/>
      <c r="HQY81" s="967"/>
      <c r="HQZ81" s="967"/>
      <c r="HRA81" s="967"/>
      <c r="HRB81" s="967"/>
      <c r="HRC81" s="967"/>
      <c r="HRD81" s="967"/>
      <c r="HRE81" s="967"/>
      <c r="HRF81" s="967"/>
      <c r="HRG81" s="967"/>
      <c r="HRH81" s="967"/>
      <c r="HRI81" s="967"/>
      <c r="HRJ81" s="967"/>
      <c r="HRK81" s="967"/>
      <c r="HRL81" s="967"/>
      <c r="HRM81" s="967"/>
      <c r="HRN81" s="967"/>
      <c r="HRO81" s="967"/>
      <c r="HRP81" s="967"/>
      <c r="HRQ81" s="967"/>
      <c r="HRR81" s="967"/>
      <c r="HRS81" s="967"/>
      <c r="HRT81" s="967"/>
      <c r="HRU81" s="967"/>
      <c r="HRV81" s="967"/>
      <c r="HRW81" s="967"/>
      <c r="HRX81" s="967"/>
      <c r="HRY81" s="967"/>
      <c r="HRZ81" s="967"/>
      <c r="HSA81" s="967"/>
      <c r="HSB81" s="967"/>
      <c r="HSC81" s="967"/>
      <c r="HSD81" s="967"/>
      <c r="HSE81" s="967"/>
      <c r="HSF81" s="967"/>
      <c r="HSG81" s="967"/>
      <c r="HSH81" s="967"/>
      <c r="HSI81" s="967"/>
      <c r="HSJ81" s="967"/>
      <c r="HSK81" s="967"/>
      <c r="HSL81" s="967"/>
      <c r="HSM81" s="967"/>
      <c r="HSN81" s="967"/>
      <c r="HSO81" s="967"/>
      <c r="HSP81" s="967"/>
      <c r="HSQ81" s="967"/>
      <c r="HSR81" s="967"/>
      <c r="HSS81" s="967"/>
      <c r="HST81" s="967"/>
      <c r="HSU81" s="967"/>
      <c r="HSV81" s="967"/>
      <c r="HSW81" s="967"/>
      <c r="HSX81" s="967"/>
      <c r="HSY81" s="967"/>
      <c r="HSZ81" s="967"/>
      <c r="HTA81" s="967"/>
      <c r="HTB81" s="967"/>
      <c r="HTC81" s="967"/>
      <c r="HTD81" s="967"/>
      <c r="HTE81" s="967"/>
      <c r="HTF81" s="967"/>
      <c r="HTG81" s="967"/>
      <c r="HTH81" s="967"/>
      <c r="HTI81" s="967"/>
      <c r="HTJ81" s="967"/>
      <c r="HTK81" s="967"/>
      <c r="HTL81" s="967"/>
      <c r="HTM81" s="967"/>
      <c r="HTN81" s="967"/>
      <c r="HTO81" s="967"/>
      <c r="HTP81" s="967"/>
      <c r="HTQ81" s="967"/>
      <c r="HTR81" s="967"/>
      <c r="HTS81" s="967"/>
      <c r="HTT81" s="967"/>
      <c r="HTU81" s="967"/>
      <c r="HTV81" s="967"/>
      <c r="HTW81" s="967"/>
      <c r="HTX81" s="967"/>
      <c r="HTY81" s="967"/>
      <c r="HTZ81" s="967"/>
      <c r="HUA81" s="967"/>
      <c r="HUB81" s="967"/>
      <c r="HUC81" s="967"/>
      <c r="HUD81" s="967"/>
      <c r="HUE81" s="967"/>
      <c r="HUF81" s="967"/>
      <c r="HUG81" s="967"/>
      <c r="HUH81" s="967"/>
      <c r="HUI81" s="967"/>
      <c r="HUJ81" s="967"/>
      <c r="HUK81" s="967"/>
      <c r="HUL81" s="967"/>
      <c r="HUM81" s="967"/>
      <c r="HUN81" s="967"/>
      <c r="HUO81" s="967"/>
      <c r="HUP81" s="967"/>
      <c r="HUQ81" s="967"/>
      <c r="HUR81" s="967"/>
      <c r="HUS81" s="967"/>
      <c r="HUT81" s="967"/>
      <c r="HUU81" s="967"/>
      <c r="HUV81" s="967"/>
      <c r="HUW81" s="967"/>
      <c r="HUX81" s="967"/>
      <c r="HUY81" s="967"/>
      <c r="HUZ81" s="967"/>
      <c r="HVA81" s="967"/>
      <c r="HVB81" s="967"/>
      <c r="HVC81" s="967"/>
      <c r="HVD81" s="967"/>
      <c r="HVE81" s="967"/>
      <c r="HVF81" s="967"/>
      <c r="HVG81" s="967"/>
      <c r="HVH81" s="967"/>
      <c r="HVI81" s="967"/>
      <c r="HVJ81" s="967"/>
      <c r="HVK81" s="967"/>
      <c r="HVL81" s="967"/>
      <c r="HVM81" s="967"/>
      <c r="HVN81" s="967"/>
      <c r="HVO81" s="967"/>
      <c r="HVP81" s="967"/>
      <c r="HVQ81" s="967"/>
      <c r="HVR81" s="967"/>
      <c r="HVS81" s="967"/>
      <c r="HVT81" s="967"/>
      <c r="HVU81" s="967"/>
      <c r="HVV81" s="967"/>
      <c r="HVW81" s="967"/>
      <c r="HVX81" s="967"/>
      <c r="HVY81" s="967"/>
      <c r="HVZ81" s="967"/>
      <c r="HWA81" s="967"/>
      <c r="HWB81" s="967"/>
      <c r="HWC81" s="967"/>
      <c r="HWD81" s="967"/>
      <c r="HWE81" s="967"/>
      <c r="HWF81" s="967"/>
      <c r="HWG81" s="967"/>
      <c r="HWH81" s="967"/>
      <c r="HWI81" s="967"/>
      <c r="HWJ81" s="967"/>
      <c r="HWK81" s="967"/>
      <c r="HWL81" s="967"/>
      <c r="HWM81" s="967"/>
      <c r="HWN81" s="967"/>
      <c r="HWO81" s="967"/>
      <c r="HWP81" s="967"/>
      <c r="HWQ81" s="967"/>
      <c r="HWR81" s="967"/>
      <c r="HWS81" s="967"/>
      <c r="HWT81" s="967"/>
      <c r="HWU81" s="967"/>
      <c r="HWV81" s="967"/>
      <c r="HWW81" s="967"/>
      <c r="HWX81" s="967"/>
      <c r="HWY81" s="967"/>
      <c r="HWZ81" s="967"/>
      <c r="HXA81" s="967"/>
      <c r="HXB81" s="967"/>
      <c r="HXC81" s="967"/>
      <c r="HXD81" s="967"/>
      <c r="HXE81" s="967"/>
      <c r="HXF81" s="967"/>
      <c r="HXG81" s="967"/>
      <c r="HXH81" s="967"/>
      <c r="HXI81" s="967"/>
      <c r="HXJ81" s="967"/>
      <c r="HXK81" s="967"/>
      <c r="HXL81" s="967"/>
      <c r="HXM81" s="967"/>
      <c r="HXN81" s="967"/>
      <c r="HXO81" s="967"/>
      <c r="HXP81" s="967"/>
      <c r="HXQ81" s="967"/>
      <c r="HXR81" s="967"/>
      <c r="HXS81" s="967"/>
      <c r="HXT81" s="967"/>
      <c r="HXU81" s="967"/>
      <c r="HXV81" s="967"/>
      <c r="HXW81" s="967"/>
      <c r="HXX81" s="967"/>
      <c r="HXY81" s="967"/>
      <c r="HXZ81" s="967"/>
      <c r="HYA81" s="967"/>
      <c r="HYB81" s="967"/>
      <c r="HYC81" s="967"/>
      <c r="HYD81" s="967"/>
      <c r="HYE81" s="967"/>
      <c r="HYF81" s="967"/>
      <c r="HYG81" s="967"/>
      <c r="HYH81" s="967"/>
      <c r="HYI81" s="967"/>
      <c r="HYJ81" s="967"/>
      <c r="HYK81" s="967"/>
      <c r="HYL81" s="967"/>
      <c r="HYM81" s="967"/>
      <c r="HYN81" s="967"/>
      <c r="HYO81" s="967"/>
      <c r="HYP81" s="967"/>
      <c r="HYQ81" s="967"/>
      <c r="HYR81" s="967"/>
      <c r="HYS81" s="967"/>
      <c r="HYT81" s="967"/>
      <c r="HYU81" s="967"/>
      <c r="HYV81" s="967"/>
      <c r="HYW81" s="967"/>
      <c r="HYX81" s="967"/>
      <c r="HYY81" s="967"/>
      <c r="HYZ81" s="967"/>
      <c r="HZA81" s="967"/>
      <c r="HZB81" s="967"/>
      <c r="HZC81" s="967"/>
      <c r="HZD81" s="967"/>
      <c r="HZE81" s="967"/>
      <c r="HZF81" s="967"/>
      <c r="HZG81" s="967"/>
      <c r="HZH81" s="967"/>
      <c r="HZI81" s="967"/>
      <c r="HZJ81" s="967"/>
      <c r="HZK81" s="967"/>
      <c r="HZL81" s="967"/>
      <c r="HZM81" s="967"/>
      <c r="HZN81" s="967"/>
      <c r="HZO81" s="967"/>
      <c r="HZP81" s="967"/>
      <c r="HZQ81" s="967"/>
      <c r="HZR81" s="967"/>
      <c r="HZS81" s="967"/>
      <c r="HZT81" s="967"/>
      <c r="HZU81" s="967"/>
      <c r="HZV81" s="967"/>
      <c r="HZW81" s="967"/>
      <c r="HZX81" s="967"/>
      <c r="HZY81" s="967"/>
      <c r="HZZ81" s="967"/>
      <c r="IAA81" s="967"/>
      <c r="IAB81" s="967"/>
      <c r="IAC81" s="967"/>
      <c r="IAD81" s="967"/>
      <c r="IAE81" s="967"/>
      <c r="IAF81" s="967"/>
      <c r="IAG81" s="967"/>
      <c r="IAH81" s="967"/>
      <c r="IAI81" s="967"/>
      <c r="IAJ81" s="967"/>
      <c r="IAK81" s="967"/>
      <c r="IAL81" s="967"/>
      <c r="IAM81" s="967"/>
      <c r="IAN81" s="967"/>
      <c r="IAO81" s="967"/>
      <c r="IAP81" s="967"/>
      <c r="IAQ81" s="967"/>
      <c r="IAR81" s="967"/>
      <c r="IAS81" s="967"/>
      <c r="IAT81" s="967"/>
      <c r="IAU81" s="967"/>
      <c r="IAV81" s="967"/>
      <c r="IAW81" s="967"/>
      <c r="IAX81" s="967"/>
      <c r="IAY81" s="967"/>
      <c r="IAZ81" s="967"/>
      <c r="IBA81" s="967"/>
      <c r="IBB81" s="967"/>
      <c r="IBC81" s="967"/>
      <c r="IBD81" s="967"/>
      <c r="IBE81" s="967"/>
      <c r="IBF81" s="967"/>
      <c r="IBG81" s="967"/>
      <c r="IBH81" s="967"/>
      <c r="IBI81" s="967"/>
      <c r="IBJ81" s="967"/>
      <c r="IBK81" s="967"/>
      <c r="IBL81" s="967"/>
      <c r="IBM81" s="967"/>
      <c r="IBN81" s="967"/>
      <c r="IBO81" s="967"/>
      <c r="IBP81" s="967"/>
      <c r="IBQ81" s="967"/>
      <c r="IBR81" s="967"/>
      <c r="IBS81" s="967"/>
      <c r="IBT81" s="967"/>
      <c r="IBU81" s="967"/>
      <c r="IBV81" s="967"/>
      <c r="IBW81" s="967"/>
      <c r="IBX81" s="967"/>
      <c r="IBY81" s="967"/>
      <c r="IBZ81" s="967"/>
      <c r="ICA81" s="967"/>
      <c r="ICB81" s="967"/>
      <c r="ICC81" s="967"/>
      <c r="ICD81" s="967"/>
      <c r="ICE81" s="967"/>
      <c r="ICF81" s="967"/>
      <c r="ICG81" s="967"/>
      <c r="ICH81" s="967"/>
      <c r="ICI81" s="967"/>
      <c r="ICJ81" s="967"/>
      <c r="ICK81" s="967"/>
      <c r="ICL81" s="967"/>
      <c r="ICM81" s="967"/>
      <c r="ICN81" s="967"/>
      <c r="ICO81" s="967"/>
      <c r="ICP81" s="967"/>
      <c r="ICQ81" s="967"/>
      <c r="ICR81" s="967"/>
      <c r="ICS81" s="967"/>
      <c r="ICT81" s="967"/>
      <c r="ICU81" s="967"/>
      <c r="ICV81" s="967"/>
      <c r="ICW81" s="967"/>
      <c r="ICX81" s="967"/>
      <c r="ICY81" s="967"/>
      <c r="ICZ81" s="967"/>
      <c r="IDA81" s="967"/>
      <c r="IDB81" s="967"/>
      <c r="IDC81" s="967"/>
      <c r="IDD81" s="967"/>
      <c r="IDE81" s="967"/>
      <c r="IDF81" s="967"/>
      <c r="IDG81" s="967"/>
      <c r="IDH81" s="967"/>
      <c r="IDI81" s="967"/>
      <c r="IDJ81" s="967"/>
      <c r="IDK81" s="967"/>
      <c r="IDL81" s="967"/>
      <c r="IDM81" s="967"/>
      <c r="IDN81" s="967"/>
      <c r="IDO81" s="967"/>
      <c r="IDP81" s="967"/>
      <c r="IDQ81" s="967"/>
      <c r="IDR81" s="967"/>
      <c r="IDS81" s="967"/>
      <c r="IDT81" s="967"/>
      <c r="IDU81" s="967"/>
      <c r="IDV81" s="967"/>
      <c r="IDW81" s="967"/>
      <c r="IDX81" s="967"/>
      <c r="IDY81" s="967"/>
      <c r="IDZ81" s="967"/>
      <c r="IEA81" s="967"/>
      <c r="IEB81" s="967"/>
      <c r="IEC81" s="967"/>
      <c r="IED81" s="967"/>
      <c r="IEE81" s="967"/>
      <c r="IEF81" s="967"/>
      <c r="IEG81" s="967"/>
      <c r="IEH81" s="967"/>
      <c r="IEI81" s="967"/>
      <c r="IEJ81" s="967"/>
      <c r="IEK81" s="967"/>
      <c r="IEL81" s="967"/>
      <c r="IEM81" s="967"/>
      <c r="IEN81" s="967"/>
      <c r="IEO81" s="967"/>
      <c r="IEP81" s="967"/>
      <c r="IEQ81" s="967"/>
      <c r="IER81" s="967"/>
      <c r="IES81" s="967"/>
      <c r="IET81" s="967"/>
      <c r="IEU81" s="967"/>
      <c r="IEV81" s="967"/>
      <c r="IEW81" s="967"/>
      <c r="IEX81" s="967"/>
      <c r="IEY81" s="967"/>
      <c r="IEZ81" s="967"/>
      <c r="IFA81" s="967"/>
      <c r="IFB81" s="967"/>
      <c r="IFC81" s="967"/>
      <c r="IFD81" s="967"/>
      <c r="IFE81" s="967"/>
      <c r="IFF81" s="967"/>
      <c r="IFG81" s="967"/>
      <c r="IFH81" s="967"/>
      <c r="IFI81" s="967"/>
      <c r="IFJ81" s="967"/>
      <c r="IFK81" s="967"/>
      <c r="IFL81" s="967"/>
      <c r="IFM81" s="967"/>
      <c r="IFN81" s="967"/>
      <c r="IFO81" s="967"/>
      <c r="IFP81" s="967"/>
      <c r="IFQ81" s="967"/>
      <c r="IFR81" s="967"/>
      <c r="IFS81" s="967"/>
      <c r="IFT81" s="967"/>
      <c r="IFU81" s="967"/>
      <c r="IFV81" s="967"/>
      <c r="IFW81" s="967"/>
      <c r="IFX81" s="967"/>
      <c r="IFY81" s="967"/>
      <c r="IFZ81" s="967"/>
      <c r="IGA81" s="967"/>
      <c r="IGB81" s="967"/>
      <c r="IGC81" s="967"/>
      <c r="IGD81" s="967"/>
      <c r="IGE81" s="967"/>
      <c r="IGF81" s="967"/>
      <c r="IGG81" s="967"/>
      <c r="IGH81" s="967"/>
      <c r="IGI81" s="967"/>
      <c r="IGJ81" s="967"/>
      <c r="IGK81" s="967"/>
      <c r="IGL81" s="967"/>
      <c r="IGM81" s="967"/>
      <c r="IGN81" s="967"/>
      <c r="IGO81" s="967"/>
      <c r="IGP81" s="967"/>
      <c r="IGQ81" s="967"/>
      <c r="IGR81" s="967"/>
      <c r="IGS81" s="967"/>
      <c r="IGT81" s="967"/>
      <c r="IGU81" s="967"/>
      <c r="IGV81" s="967"/>
      <c r="IGW81" s="967"/>
      <c r="IGX81" s="967"/>
      <c r="IGY81" s="967"/>
      <c r="IGZ81" s="967"/>
      <c r="IHA81" s="967"/>
      <c r="IHB81" s="967"/>
      <c r="IHC81" s="967"/>
      <c r="IHD81" s="967"/>
      <c r="IHE81" s="967"/>
      <c r="IHF81" s="967"/>
      <c r="IHG81" s="967"/>
      <c r="IHH81" s="967"/>
      <c r="IHI81" s="967"/>
      <c r="IHJ81" s="967"/>
      <c r="IHK81" s="967"/>
      <c r="IHL81" s="967"/>
      <c r="IHM81" s="967"/>
      <c r="IHN81" s="967"/>
      <c r="IHO81" s="967"/>
      <c r="IHP81" s="967"/>
      <c r="IHQ81" s="967"/>
      <c r="IHR81" s="967"/>
      <c r="IHS81" s="967"/>
      <c r="IHT81" s="967"/>
      <c r="IHU81" s="967"/>
      <c r="IHV81" s="967"/>
      <c r="IHW81" s="967"/>
      <c r="IHX81" s="967"/>
      <c r="IHY81" s="967"/>
      <c r="IHZ81" s="967"/>
      <c r="IIA81" s="967"/>
      <c r="IIB81" s="967"/>
      <c r="IIC81" s="967"/>
      <c r="IID81" s="967"/>
      <c r="IIE81" s="967"/>
      <c r="IIF81" s="967"/>
      <c r="IIG81" s="967"/>
      <c r="IIH81" s="967"/>
      <c r="III81" s="967"/>
      <c r="IIJ81" s="967"/>
      <c r="IIK81" s="967"/>
      <c r="IIL81" s="967"/>
      <c r="IIM81" s="967"/>
      <c r="IIN81" s="967"/>
      <c r="IIO81" s="967"/>
      <c r="IIP81" s="967"/>
      <c r="IIQ81" s="967"/>
      <c r="IIR81" s="967"/>
      <c r="IIS81" s="967"/>
      <c r="IIT81" s="967"/>
      <c r="IIU81" s="967"/>
      <c r="IIV81" s="967"/>
      <c r="IIW81" s="967"/>
      <c r="IIX81" s="967"/>
      <c r="IIY81" s="967"/>
      <c r="IIZ81" s="967"/>
      <c r="IJA81" s="967"/>
      <c r="IJB81" s="967"/>
      <c r="IJC81" s="967"/>
      <c r="IJD81" s="967"/>
      <c r="IJE81" s="967"/>
      <c r="IJF81" s="967"/>
      <c r="IJG81" s="967"/>
      <c r="IJH81" s="967"/>
      <c r="IJI81" s="967"/>
      <c r="IJJ81" s="967"/>
      <c r="IJK81" s="967"/>
      <c r="IJL81" s="967"/>
      <c r="IJM81" s="967"/>
      <c r="IJN81" s="967"/>
      <c r="IJO81" s="967"/>
      <c r="IJP81" s="967"/>
      <c r="IJQ81" s="967"/>
      <c r="IJR81" s="967"/>
      <c r="IJS81" s="967"/>
      <c r="IJT81" s="967"/>
      <c r="IJU81" s="967"/>
      <c r="IJV81" s="967"/>
      <c r="IJW81" s="967"/>
      <c r="IJX81" s="967"/>
      <c r="IJY81" s="967"/>
      <c r="IJZ81" s="967"/>
      <c r="IKA81" s="967"/>
      <c r="IKB81" s="967"/>
      <c r="IKC81" s="967"/>
      <c r="IKD81" s="967"/>
      <c r="IKE81" s="967"/>
      <c r="IKF81" s="967"/>
      <c r="IKG81" s="967"/>
      <c r="IKH81" s="967"/>
      <c r="IKI81" s="967"/>
      <c r="IKJ81" s="967"/>
      <c r="IKK81" s="967"/>
      <c r="IKL81" s="967"/>
      <c r="IKM81" s="967"/>
      <c r="IKN81" s="967"/>
      <c r="IKO81" s="967"/>
      <c r="IKP81" s="967"/>
      <c r="IKQ81" s="967"/>
      <c r="IKR81" s="967"/>
      <c r="IKS81" s="967"/>
      <c r="IKT81" s="967"/>
      <c r="IKU81" s="967"/>
      <c r="IKV81" s="967"/>
      <c r="IKW81" s="967"/>
      <c r="IKX81" s="967"/>
      <c r="IKY81" s="967"/>
      <c r="IKZ81" s="967"/>
      <c r="ILA81" s="967"/>
      <c r="ILB81" s="967"/>
      <c r="ILC81" s="967"/>
      <c r="ILD81" s="967"/>
      <c r="ILE81" s="967"/>
      <c r="ILF81" s="967"/>
      <c r="ILG81" s="967"/>
      <c r="ILH81" s="967"/>
      <c r="ILI81" s="967"/>
      <c r="ILJ81" s="967"/>
      <c r="ILK81" s="967"/>
      <c r="ILL81" s="967"/>
      <c r="ILM81" s="967"/>
      <c r="ILN81" s="967"/>
      <c r="ILO81" s="967"/>
      <c r="ILP81" s="967"/>
      <c r="ILQ81" s="967"/>
      <c r="ILR81" s="967"/>
      <c r="ILS81" s="967"/>
      <c r="ILT81" s="967"/>
      <c r="ILU81" s="967"/>
      <c r="ILV81" s="967"/>
      <c r="ILW81" s="967"/>
      <c r="ILX81" s="967"/>
      <c r="ILY81" s="967"/>
      <c r="ILZ81" s="967"/>
      <c r="IMA81" s="967"/>
      <c r="IMB81" s="967"/>
      <c r="IMC81" s="967"/>
      <c r="IMD81" s="967"/>
      <c r="IME81" s="967"/>
      <c r="IMF81" s="967"/>
      <c r="IMG81" s="967"/>
      <c r="IMH81" s="967"/>
      <c r="IMI81" s="967"/>
      <c r="IMJ81" s="967"/>
      <c r="IMK81" s="967"/>
      <c r="IML81" s="967"/>
      <c r="IMM81" s="967"/>
      <c r="IMN81" s="967"/>
      <c r="IMO81" s="967"/>
      <c r="IMP81" s="967"/>
      <c r="IMQ81" s="967"/>
      <c r="IMR81" s="967"/>
      <c r="IMS81" s="967"/>
      <c r="IMT81" s="967"/>
      <c r="IMU81" s="967"/>
      <c r="IMV81" s="967"/>
      <c r="IMW81" s="967"/>
      <c r="IMX81" s="967"/>
      <c r="IMY81" s="967"/>
      <c r="IMZ81" s="967"/>
      <c r="INA81" s="967"/>
      <c r="INB81" s="967"/>
      <c r="INC81" s="967"/>
      <c r="IND81" s="967"/>
      <c r="INE81" s="967"/>
      <c r="INF81" s="967"/>
      <c r="ING81" s="967"/>
      <c r="INH81" s="967"/>
      <c r="INI81" s="967"/>
      <c r="INJ81" s="967"/>
      <c r="INK81" s="967"/>
      <c r="INL81" s="967"/>
      <c r="INM81" s="967"/>
      <c r="INN81" s="967"/>
      <c r="INO81" s="967"/>
      <c r="INP81" s="967"/>
      <c r="INQ81" s="967"/>
      <c r="INR81" s="967"/>
      <c r="INS81" s="967"/>
      <c r="INT81" s="967"/>
      <c r="INU81" s="967"/>
      <c r="INV81" s="967"/>
      <c r="INW81" s="967"/>
      <c r="INX81" s="967"/>
      <c r="INY81" s="967"/>
      <c r="INZ81" s="967"/>
      <c r="IOA81" s="967"/>
      <c r="IOB81" s="967"/>
      <c r="IOC81" s="967"/>
      <c r="IOD81" s="967"/>
      <c r="IOE81" s="967"/>
      <c r="IOF81" s="967"/>
      <c r="IOG81" s="967"/>
      <c r="IOH81" s="967"/>
      <c r="IOI81" s="967"/>
      <c r="IOJ81" s="967"/>
      <c r="IOK81" s="967"/>
      <c r="IOL81" s="967"/>
      <c r="IOM81" s="967"/>
      <c r="ION81" s="967"/>
      <c r="IOO81" s="967"/>
      <c r="IOP81" s="967"/>
      <c r="IOQ81" s="967"/>
      <c r="IOR81" s="967"/>
      <c r="IOS81" s="967"/>
      <c r="IOT81" s="967"/>
      <c r="IOU81" s="967"/>
      <c r="IOV81" s="967"/>
      <c r="IOW81" s="967"/>
      <c r="IOX81" s="967"/>
      <c r="IOY81" s="967"/>
      <c r="IOZ81" s="967"/>
      <c r="IPA81" s="967"/>
      <c r="IPB81" s="967"/>
      <c r="IPC81" s="967"/>
      <c r="IPD81" s="967"/>
      <c r="IPE81" s="967"/>
      <c r="IPF81" s="967"/>
      <c r="IPG81" s="967"/>
      <c r="IPH81" s="967"/>
      <c r="IPI81" s="967"/>
      <c r="IPJ81" s="967"/>
      <c r="IPK81" s="967"/>
      <c r="IPL81" s="967"/>
      <c r="IPM81" s="967"/>
      <c r="IPN81" s="967"/>
      <c r="IPO81" s="967"/>
      <c r="IPP81" s="967"/>
      <c r="IPQ81" s="967"/>
      <c r="IPR81" s="967"/>
      <c r="IPS81" s="967"/>
      <c r="IPT81" s="967"/>
      <c r="IPU81" s="967"/>
      <c r="IPV81" s="967"/>
      <c r="IPW81" s="967"/>
      <c r="IPX81" s="967"/>
      <c r="IPY81" s="967"/>
      <c r="IPZ81" s="967"/>
      <c r="IQA81" s="967"/>
      <c r="IQB81" s="967"/>
      <c r="IQC81" s="967"/>
      <c r="IQD81" s="967"/>
      <c r="IQE81" s="967"/>
      <c r="IQF81" s="967"/>
      <c r="IQG81" s="967"/>
      <c r="IQH81" s="967"/>
      <c r="IQI81" s="967"/>
      <c r="IQJ81" s="967"/>
      <c r="IQK81" s="967"/>
      <c r="IQL81" s="967"/>
      <c r="IQM81" s="967"/>
      <c r="IQN81" s="967"/>
      <c r="IQO81" s="967"/>
      <c r="IQP81" s="967"/>
      <c r="IQQ81" s="967"/>
      <c r="IQR81" s="967"/>
      <c r="IQS81" s="967"/>
      <c r="IQT81" s="967"/>
      <c r="IQU81" s="967"/>
      <c r="IQV81" s="967"/>
      <c r="IQW81" s="967"/>
      <c r="IQX81" s="967"/>
      <c r="IQY81" s="967"/>
      <c r="IQZ81" s="967"/>
      <c r="IRA81" s="967"/>
      <c r="IRB81" s="967"/>
      <c r="IRC81" s="967"/>
      <c r="IRD81" s="967"/>
      <c r="IRE81" s="967"/>
      <c r="IRF81" s="967"/>
      <c r="IRG81" s="967"/>
      <c r="IRH81" s="967"/>
      <c r="IRI81" s="967"/>
      <c r="IRJ81" s="967"/>
      <c r="IRK81" s="967"/>
      <c r="IRL81" s="967"/>
      <c r="IRM81" s="967"/>
      <c r="IRN81" s="967"/>
      <c r="IRO81" s="967"/>
      <c r="IRP81" s="967"/>
      <c r="IRQ81" s="967"/>
      <c r="IRR81" s="967"/>
      <c r="IRS81" s="967"/>
      <c r="IRT81" s="967"/>
      <c r="IRU81" s="967"/>
      <c r="IRV81" s="967"/>
      <c r="IRW81" s="967"/>
      <c r="IRX81" s="967"/>
      <c r="IRY81" s="967"/>
      <c r="IRZ81" s="967"/>
      <c r="ISA81" s="967"/>
      <c r="ISB81" s="967"/>
      <c r="ISC81" s="967"/>
      <c r="ISD81" s="967"/>
      <c r="ISE81" s="967"/>
      <c r="ISF81" s="967"/>
      <c r="ISG81" s="967"/>
      <c r="ISH81" s="967"/>
      <c r="ISI81" s="967"/>
      <c r="ISJ81" s="967"/>
      <c r="ISK81" s="967"/>
      <c r="ISL81" s="967"/>
      <c r="ISM81" s="967"/>
      <c r="ISN81" s="967"/>
      <c r="ISO81" s="967"/>
      <c r="ISP81" s="967"/>
      <c r="ISQ81" s="967"/>
      <c r="ISR81" s="967"/>
      <c r="ISS81" s="967"/>
      <c r="IST81" s="967"/>
      <c r="ISU81" s="967"/>
      <c r="ISV81" s="967"/>
      <c r="ISW81" s="967"/>
      <c r="ISX81" s="967"/>
      <c r="ISY81" s="967"/>
      <c r="ISZ81" s="967"/>
      <c r="ITA81" s="967"/>
      <c r="ITB81" s="967"/>
      <c r="ITC81" s="967"/>
      <c r="ITD81" s="967"/>
      <c r="ITE81" s="967"/>
      <c r="ITF81" s="967"/>
      <c r="ITG81" s="967"/>
      <c r="ITH81" s="967"/>
      <c r="ITI81" s="967"/>
      <c r="ITJ81" s="967"/>
      <c r="ITK81" s="967"/>
      <c r="ITL81" s="967"/>
      <c r="ITM81" s="967"/>
      <c r="ITN81" s="967"/>
      <c r="ITO81" s="967"/>
      <c r="ITP81" s="967"/>
      <c r="ITQ81" s="967"/>
      <c r="ITR81" s="967"/>
      <c r="ITS81" s="967"/>
      <c r="ITT81" s="967"/>
      <c r="ITU81" s="967"/>
      <c r="ITV81" s="967"/>
      <c r="ITW81" s="967"/>
      <c r="ITX81" s="967"/>
      <c r="ITY81" s="967"/>
      <c r="ITZ81" s="967"/>
      <c r="IUA81" s="967"/>
      <c r="IUB81" s="967"/>
      <c r="IUC81" s="967"/>
      <c r="IUD81" s="967"/>
      <c r="IUE81" s="967"/>
      <c r="IUF81" s="967"/>
      <c r="IUG81" s="967"/>
      <c r="IUH81" s="967"/>
      <c r="IUI81" s="967"/>
      <c r="IUJ81" s="967"/>
      <c r="IUK81" s="967"/>
      <c r="IUL81" s="967"/>
      <c r="IUM81" s="967"/>
      <c r="IUN81" s="967"/>
      <c r="IUO81" s="967"/>
      <c r="IUP81" s="967"/>
      <c r="IUQ81" s="967"/>
      <c r="IUR81" s="967"/>
      <c r="IUS81" s="967"/>
      <c r="IUT81" s="967"/>
      <c r="IUU81" s="967"/>
      <c r="IUV81" s="967"/>
      <c r="IUW81" s="967"/>
      <c r="IUX81" s="967"/>
      <c r="IUY81" s="967"/>
      <c r="IUZ81" s="967"/>
      <c r="IVA81" s="967"/>
      <c r="IVB81" s="967"/>
      <c r="IVC81" s="967"/>
      <c r="IVD81" s="967"/>
      <c r="IVE81" s="967"/>
      <c r="IVF81" s="967"/>
      <c r="IVG81" s="967"/>
      <c r="IVH81" s="967"/>
      <c r="IVI81" s="967"/>
      <c r="IVJ81" s="967"/>
      <c r="IVK81" s="967"/>
      <c r="IVL81" s="967"/>
      <c r="IVM81" s="967"/>
      <c r="IVN81" s="967"/>
      <c r="IVO81" s="967"/>
      <c r="IVP81" s="967"/>
      <c r="IVQ81" s="967"/>
      <c r="IVR81" s="967"/>
      <c r="IVS81" s="967"/>
      <c r="IVT81" s="967"/>
      <c r="IVU81" s="967"/>
      <c r="IVV81" s="967"/>
      <c r="IVW81" s="967"/>
      <c r="IVX81" s="967"/>
      <c r="IVY81" s="967"/>
      <c r="IVZ81" s="967"/>
      <c r="IWA81" s="967"/>
      <c r="IWB81" s="967"/>
      <c r="IWC81" s="967"/>
      <c r="IWD81" s="967"/>
      <c r="IWE81" s="967"/>
      <c r="IWF81" s="967"/>
      <c r="IWG81" s="967"/>
      <c r="IWH81" s="967"/>
      <c r="IWI81" s="967"/>
      <c r="IWJ81" s="967"/>
      <c r="IWK81" s="967"/>
      <c r="IWL81" s="967"/>
      <c r="IWM81" s="967"/>
      <c r="IWN81" s="967"/>
      <c r="IWO81" s="967"/>
      <c r="IWP81" s="967"/>
      <c r="IWQ81" s="967"/>
      <c r="IWR81" s="967"/>
      <c r="IWS81" s="967"/>
      <c r="IWT81" s="967"/>
      <c r="IWU81" s="967"/>
      <c r="IWV81" s="967"/>
      <c r="IWW81" s="967"/>
      <c r="IWX81" s="967"/>
      <c r="IWY81" s="967"/>
      <c r="IWZ81" s="967"/>
      <c r="IXA81" s="967"/>
      <c r="IXB81" s="967"/>
      <c r="IXC81" s="967"/>
      <c r="IXD81" s="967"/>
      <c r="IXE81" s="967"/>
      <c r="IXF81" s="967"/>
      <c r="IXG81" s="967"/>
      <c r="IXH81" s="967"/>
      <c r="IXI81" s="967"/>
      <c r="IXJ81" s="967"/>
      <c r="IXK81" s="967"/>
      <c r="IXL81" s="967"/>
      <c r="IXM81" s="967"/>
      <c r="IXN81" s="967"/>
      <c r="IXO81" s="967"/>
      <c r="IXP81" s="967"/>
      <c r="IXQ81" s="967"/>
      <c r="IXR81" s="967"/>
      <c r="IXS81" s="967"/>
      <c r="IXT81" s="967"/>
      <c r="IXU81" s="967"/>
      <c r="IXV81" s="967"/>
      <c r="IXW81" s="967"/>
      <c r="IXX81" s="967"/>
      <c r="IXY81" s="967"/>
      <c r="IXZ81" s="967"/>
      <c r="IYA81" s="967"/>
      <c r="IYB81" s="967"/>
      <c r="IYC81" s="967"/>
      <c r="IYD81" s="967"/>
      <c r="IYE81" s="967"/>
      <c r="IYF81" s="967"/>
      <c r="IYG81" s="967"/>
      <c r="IYH81" s="967"/>
      <c r="IYI81" s="967"/>
      <c r="IYJ81" s="967"/>
      <c r="IYK81" s="967"/>
      <c r="IYL81" s="967"/>
      <c r="IYM81" s="967"/>
      <c r="IYN81" s="967"/>
      <c r="IYO81" s="967"/>
      <c r="IYP81" s="967"/>
      <c r="IYQ81" s="967"/>
      <c r="IYR81" s="967"/>
      <c r="IYS81" s="967"/>
      <c r="IYT81" s="967"/>
      <c r="IYU81" s="967"/>
      <c r="IYV81" s="967"/>
      <c r="IYW81" s="967"/>
      <c r="IYX81" s="967"/>
      <c r="IYY81" s="967"/>
      <c r="IYZ81" s="967"/>
      <c r="IZA81" s="967"/>
      <c r="IZB81" s="967"/>
      <c r="IZC81" s="967"/>
      <c r="IZD81" s="967"/>
      <c r="IZE81" s="967"/>
      <c r="IZF81" s="967"/>
      <c r="IZG81" s="967"/>
      <c r="IZH81" s="967"/>
      <c r="IZI81" s="967"/>
      <c r="IZJ81" s="967"/>
      <c r="IZK81" s="967"/>
      <c r="IZL81" s="967"/>
      <c r="IZM81" s="967"/>
      <c r="IZN81" s="967"/>
      <c r="IZO81" s="967"/>
      <c r="IZP81" s="967"/>
      <c r="IZQ81" s="967"/>
      <c r="IZR81" s="967"/>
      <c r="IZS81" s="967"/>
      <c r="IZT81" s="967"/>
      <c r="IZU81" s="967"/>
      <c r="IZV81" s="967"/>
      <c r="IZW81" s="967"/>
      <c r="IZX81" s="967"/>
      <c r="IZY81" s="967"/>
      <c r="IZZ81" s="967"/>
      <c r="JAA81" s="967"/>
      <c r="JAB81" s="967"/>
      <c r="JAC81" s="967"/>
      <c r="JAD81" s="967"/>
      <c r="JAE81" s="967"/>
      <c r="JAF81" s="967"/>
      <c r="JAG81" s="967"/>
      <c r="JAH81" s="967"/>
      <c r="JAI81" s="967"/>
      <c r="JAJ81" s="967"/>
      <c r="JAK81" s="967"/>
      <c r="JAL81" s="967"/>
      <c r="JAM81" s="967"/>
      <c r="JAN81" s="967"/>
      <c r="JAO81" s="967"/>
      <c r="JAP81" s="967"/>
      <c r="JAQ81" s="967"/>
      <c r="JAR81" s="967"/>
      <c r="JAS81" s="967"/>
      <c r="JAT81" s="967"/>
      <c r="JAU81" s="967"/>
      <c r="JAV81" s="967"/>
      <c r="JAW81" s="967"/>
      <c r="JAX81" s="967"/>
      <c r="JAY81" s="967"/>
      <c r="JAZ81" s="967"/>
      <c r="JBA81" s="967"/>
      <c r="JBB81" s="967"/>
      <c r="JBC81" s="967"/>
      <c r="JBD81" s="967"/>
      <c r="JBE81" s="967"/>
      <c r="JBF81" s="967"/>
      <c r="JBG81" s="967"/>
      <c r="JBH81" s="967"/>
      <c r="JBI81" s="967"/>
      <c r="JBJ81" s="967"/>
      <c r="JBK81" s="967"/>
      <c r="JBL81" s="967"/>
      <c r="JBM81" s="967"/>
      <c r="JBN81" s="967"/>
      <c r="JBO81" s="967"/>
      <c r="JBP81" s="967"/>
      <c r="JBQ81" s="967"/>
      <c r="JBR81" s="967"/>
      <c r="JBS81" s="967"/>
      <c r="JBT81" s="967"/>
      <c r="JBU81" s="967"/>
      <c r="JBV81" s="967"/>
      <c r="JBW81" s="967"/>
      <c r="JBX81" s="967"/>
      <c r="JBY81" s="967"/>
      <c r="JBZ81" s="967"/>
      <c r="JCA81" s="967"/>
      <c r="JCB81" s="967"/>
      <c r="JCC81" s="967"/>
      <c r="JCD81" s="967"/>
      <c r="JCE81" s="967"/>
      <c r="JCF81" s="967"/>
      <c r="JCG81" s="967"/>
      <c r="JCH81" s="967"/>
      <c r="JCI81" s="967"/>
      <c r="JCJ81" s="967"/>
      <c r="JCK81" s="967"/>
      <c r="JCL81" s="967"/>
      <c r="JCM81" s="967"/>
      <c r="JCN81" s="967"/>
      <c r="JCO81" s="967"/>
      <c r="JCP81" s="967"/>
      <c r="JCQ81" s="967"/>
      <c r="JCR81" s="967"/>
      <c r="JCS81" s="967"/>
      <c r="JCT81" s="967"/>
      <c r="JCU81" s="967"/>
      <c r="JCV81" s="967"/>
      <c r="JCW81" s="967"/>
      <c r="JCX81" s="967"/>
      <c r="JCY81" s="967"/>
      <c r="JCZ81" s="967"/>
      <c r="JDA81" s="967"/>
      <c r="JDB81" s="967"/>
      <c r="JDC81" s="967"/>
      <c r="JDD81" s="967"/>
      <c r="JDE81" s="967"/>
      <c r="JDF81" s="967"/>
      <c r="JDG81" s="967"/>
      <c r="JDH81" s="967"/>
      <c r="JDI81" s="967"/>
      <c r="JDJ81" s="967"/>
      <c r="JDK81" s="967"/>
      <c r="JDL81" s="967"/>
      <c r="JDM81" s="967"/>
      <c r="JDN81" s="967"/>
      <c r="JDO81" s="967"/>
      <c r="JDP81" s="967"/>
      <c r="JDQ81" s="967"/>
      <c r="JDR81" s="967"/>
      <c r="JDS81" s="967"/>
      <c r="JDT81" s="967"/>
      <c r="JDU81" s="967"/>
      <c r="JDV81" s="967"/>
      <c r="JDW81" s="967"/>
      <c r="JDX81" s="967"/>
      <c r="JDY81" s="967"/>
      <c r="JDZ81" s="967"/>
      <c r="JEA81" s="967"/>
      <c r="JEB81" s="967"/>
      <c r="JEC81" s="967"/>
      <c r="JED81" s="967"/>
      <c r="JEE81" s="967"/>
      <c r="JEF81" s="967"/>
      <c r="JEG81" s="967"/>
      <c r="JEH81" s="967"/>
      <c r="JEI81" s="967"/>
      <c r="JEJ81" s="967"/>
      <c r="JEK81" s="967"/>
      <c r="JEL81" s="967"/>
      <c r="JEM81" s="967"/>
      <c r="JEN81" s="967"/>
      <c r="JEO81" s="967"/>
      <c r="JEP81" s="967"/>
      <c r="JEQ81" s="967"/>
      <c r="JER81" s="967"/>
      <c r="JES81" s="967"/>
      <c r="JET81" s="967"/>
      <c r="JEU81" s="967"/>
      <c r="JEV81" s="967"/>
      <c r="JEW81" s="967"/>
      <c r="JEX81" s="967"/>
      <c r="JEY81" s="967"/>
      <c r="JEZ81" s="967"/>
      <c r="JFA81" s="967"/>
      <c r="JFB81" s="967"/>
      <c r="JFC81" s="967"/>
      <c r="JFD81" s="967"/>
      <c r="JFE81" s="967"/>
      <c r="JFF81" s="967"/>
      <c r="JFG81" s="967"/>
      <c r="JFH81" s="967"/>
      <c r="JFI81" s="967"/>
      <c r="JFJ81" s="967"/>
      <c r="JFK81" s="967"/>
      <c r="JFL81" s="967"/>
      <c r="JFM81" s="967"/>
      <c r="JFN81" s="967"/>
      <c r="JFO81" s="967"/>
      <c r="JFP81" s="967"/>
      <c r="JFQ81" s="967"/>
      <c r="JFR81" s="967"/>
      <c r="JFS81" s="967"/>
      <c r="JFT81" s="967"/>
      <c r="JFU81" s="967"/>
      <c r="JFV81" s="967"/>
      <c r="JFW81" s="967"/>
      <c r="JFX81" s="967"/>
      <c r="JFY81" s="967"/>
      <c r="JFZ81" s="967"/>
      <c r="JGA81" s="967"/>
      <c r="JGB81" s="967"/>
      <c r="JGC81" s="967"/>
      <c r="JGD81" s="967"/>
      <c r="JGE81" s="967"/>
      <c r="JGF81" s="967"/>
      <c r="JGG81" s="967"/>
      <c r="JGH81" s="967"/>
      <c r="JGI81" s="967"/>
      <c r="JGJ81" s="967"/>
      <c r="JGK81" s="967"/>
      <c r="JGL81" s="967"/>
      <c r="JGM81" s="967"/>
      <c r="JGN81" s="967"/>
      <c r="JGO81" s="967"/>
      <c r="JGP81" s="967"/>
      <c r="JGQ81" s="967"/>
      <c r="JGR81" s="967"/>
      <c r="JGS81" s="967"/>
      <c r="JGT81" s="967"/>
      <c r="JGU81" s="967"/>
      <c r="JGV81" s="967"/>
      <c r="JGW81" s="967"/>
      <c r="JGX81" s="967"/>
      <c r="JGY81" s="967"/>
      <c r="JGZ81" s="967"/>
      <c r="JHA81" s="967"/>
      <c r="JHB81" s="967"/>
      <c r="JHC81" s="967"/>
      <c r="JHD81" s="967"/>
      <c r="JHE81" s="967"/>
      <c r="JHF81" s="967"/>
      <c r="JHG81" s="967"/>
      <c r="JHH81" s="967"/>
      <c r="JHI81" s="967"/>
      <c r="JHJ81" s="967"/>
      <c r="JHK81" s="967"/>
      <c r="JHL81" s="967"/>
      <c r="JHM81" s="967"/>
      <c r="JHN81" s="967"/>
      <c r="JHO81" s="967"/>
      <c r="JHP81" s="967"/>
      <c r="JHQ81" s="967"/>
      <c r="JHR81" s="967"/>
      <c r="JHS81" s="967"/>
      <c r="JHT81" s="967"/>
      <c r="JHU81" s="967"/>
      <c r="JHV81" s="967"/>
      <c r="JHW81" s="967"/>
      <c r="JHX81" s="967"/>
      <c r="JHY81" s="967"/>
      <c r="JHZ81" s="967"/>
      <c r="JIA81" s="967"/>
      <c r="JIB81" s="967"/>
      <c r="JIC81" s="967"/>
      <c r="JID81" s="967"/>
      <c r="JIE81" s="967"/>
      <c r="JIF81" s="967"/>
      <c r="JIG81" s="967"/>
      <c r="JIH81" s="967"/>
      <c r="JII81" s="967"/>
      <c r="JIJ81" s="967"/>
      <c r="JIK81" s="967"/>
      <c r="JIL81" s="967"/>
      <c r="JIM81" s="967"/>
      <c r="JIN81" s="967"/>
      <c r="JIO81" s="967"/>
      <c r="JIP81" s="967"/>
      <c r="JIQ81" s="967"/>
      <c r="JIR81" s="967"/>
      <c r="JIS81" s="967"/>
      <c r="JIT81" s="967"/>
      <c r="JIU81" s="967"/>
      <c r="JIV81" s="967"/>
      <c r="JIW81" s="967"/>
      <c r="JIX81" s="967"/>
      <c r="JIY81" s="967"/>
      <c r="JIZ81" s="967"/>
      <c r="JJA81" s="967"/>
      <c r="JJB81" s="967"/>
      <c r="JJC81" s="967"/>
      <c r="JJD81" s="967"/>
      <c r="JJE81" s="967"/>
      <c r="JJF81" s="967"/>
      <c r="JJG81" s="967"/>
      <c r="JJH81" s="967"/>
      <c r="JJI81" s="967"/>
      <c r="JJJ81" s="967"/>
      <c r="JJK81" s="967"/>
      <c r="JJL81" s="967"/>
      <c r="JJM81" s="967"/>
      <c r="JJN81" s="967"/>
      <c r="JJO81" s="967"/>
      <c r="JJP81" s="967"/>
      <c r="JJQ81" s="967"/>
      <c r="JJR81" s="967"/>
      <c r="JJS81" s="967"/>
      <c r="JJT81" s="967"/>
      <c r="JJU81" s="967"/>
      <c r="JJV81" s="967"/>
      <c r="JJW81" s="967"/>
      <c r="JJX81" s="967"/>
      <c r="JJY81" s="967"/>
      <c r="JJZ81" s="967"/>
      <c r="JKA81" s="967"/>
      <c r="JKB81" s="967"/>
      <c r="JKC81" s="967"/>
      <c r="JKD81" s="967"/>
      <c r="JKE81" s="967"/>
      <c r="JKF81" s="967"/>
      <c r="JKG81" s="967"/>
      <c r="JKH81" s="967"/>
      <c r="JKI81" s="967"/>
      <c r="JKJ81" s="967"/>
      <c r="JKK81" s="967"/>
      <c r="JKL81" s="967"/>
      <c r="JKM81" s="967"/>
      <c r="JKN81" s="967"/>
      <c r="JKO81" s="967"/>
      <c r="JKP81" s="967"/>
      <c r="JKQ81" s="967"/>
      <c r="JKR81" s="967"/>
      <c r="JKS81" s="967"/>
      <c r="JKT81" s="967"/>
      <c r="JKU81" s="967"/>
      <c r="JKV81" s="967"/>
      <c r="JKW81" s="967"/>
      <c r="JKX81" s="967"/>
      <c r="JKY81" s="967"/>
      <c r="JKZ81" s="967"/>
      <c r="JLA81" s="967"/>
      <c r="JLB81" s="967"/>
      <c r="JLC81" s="967"/>
      <c r="JLD81" s="967"/>
      <c r="JLE81" s="967"/>
      <c r="JLF81" s="967"/>
      <c r="JLG81" s="967"/>
      <c r="JLH81" s="967"/>
      <c r="JLI81" s="967"/>
      <c r="JLJ81" s="967"/>
      <c r="JLK81" s="967"/>
      <c r="JLL81" s="967"/>
      <c r="JLM81" s="967"/>
      <c r="JLN81" s="967"/>
      <c r="JLO81" s="967"/>
      <c r="JLP81" s="967"/>
      <c r="JLQ81" s="967"/>
      <c r="JLR81" s="967"/>
      <c r="JLS81" s="967"/>
      <c r="JLT81" s="967"/>
      <c r="JLU81" s="967"/>
      <c r="JLV81" s="967"/>
      <c r="JLW81" s="967"/>
      <c r="JLX81" s="967"/>
      <c r="JLY81" s="967"/>
      <c r="JLZ81" s="967"/>
      <c r="JMA81" s="967"/>
      <c r="JMB81" s="967"/>
      <c r="JMC81" s="967"/>
      <c r="JMD81" s="967"/>
      <c r="JME81" s="967"/>
      <c r="JMF81" s="967"/>
      <c r="JMG81" s="967"/>
      <c r="JMH81" s="967"/>
      <c r="JMI81" s="967"/>
      <c r="JMJ81" s="967"/>
      <c r="JMK81" s="967"/>
      <c r="JML81" s="967"/>
      <c r="JMM81" s="967"/>
      <c r="JMN81" s="967"/>
      <c r="JMO81" s="967"/>
      <c r="JMP81" s="967"/>
      <c r="JMQ81" s="967"/>
      <c r="JMR81" s="967"/>
      <c r="JMS81" s="967"/>
      <c r="JMT81" s="967"/>
      <c r="JMU81" s="967"/>
      <c r="JMV81" s="967"/>
      <c r="JMW81" s="967"/>
      <c r="JMX81" s="967"/>
      <c r="JMY81" s="967"/>
      <c r="JMZ81" s="967"/>
      <c r="JNA81" s="967"/>
      <c r="JNB81" s="967"/>
      <c r="JNC81" s="967"/>
      <c r="JND81" s="967"/>
      <c r="JNE81" s="967"/>
      <c r="JNF81" s="967"/>
      <c r="JNG81" s="967"/>
      <c r="JNH81" s="967"/>
      <c r="JNI81" s="967"/>
      <c r="JNJ81" s="967"/>
      <c r="JNK81" s="967"/>
      <c r="JNL81" s="967"/>
      <c r="JNM81" s="967"/>
      <c r="JNN81" s="967"/>
      <c r="JNO81" s="967"/>
      <c r="JNP81" s="967"/>
      <c r="JNQ81" s="967"/>
      <c r="JNR81" s="967"/>
      <c r="JNS81" s="967"/>
      <c r="JNT81" s="967"/>
      <c r="JNU81" s="967"/>
      <c r="JNV81" s="967"/>
      <c r="JNW81" s="967"/>
      <c r="JNX81" s="967"/>
      <c r="JNY81" s="967"/>
      <c r="JNZ81" s="967"/>
      <c r="JOA81" s="967"/>
      <c r="JOB81" s="967"/>
      <c r="JOC81" s="967"/>
      <c r="JOD81" s="967"/>
      <c r="JOE81" s="967"/>
      <c r="JOF81" s="967"/>
      <c r="JOG81" s="967"/>
      <c r="JOH81" s="967"/>
      <c r="JOI81" s="967"/>
      <c r="JOJ81" s="967"/>
      <c r="JOK81" s="967"/>
      <c r="JOL81" s="967"/>
      <c r="JOM81" s="967"/>
      <c r="JON81" s="967"/>
      <c r="JOO81" s="967"/>
      <c r="JOP81" s="967"/>
      <c r="JOQ81" s="967"/>
      <c r="JOR81" s="967"/>
      <c r="JOS81" s="967"/>
      <c r="JOT81" s="967"/>
      <c r="JOU81" s="967"/>
      <c r="JOV81" s="967"/>
      <c r="JOW81" s="967"/>
      <c r="JOX81" s="967"/>
      <c r="JOY81" s="967"/>
      <c r="JOZ81" s="967"/>
      <c r="JPA81" s="967"/>
      <c r="JPB81" s="967"/>
      <c r="JPC81" s="967"/>
      <c r="JPD81" s="967"/>
      <c r="JPE81" s="967"/>
      <c r="JPF81" s="967"/>
      <c r="JPG81" s="967"/>
      <c r="JPH81" s="967"/>
      <c r="JPI81" s="967"/>
      <c r="JPJ81" s="967"/>
      <c r="JPK81" s="967"/>
      <c r="JPL81" s="967"/>
      <c r="JPM81" s="967"/>
      <c r="JPN81" s="967"/>
      <c r="JPO81" s="967"/>
      <c r="JPP81" s="967"/>
      <c r="JPQ81" s="967"/>
      <c r="JPR81" s="967"/>
      <c r="JPS81" s="967"/>
      <c r="JPT81" s="967"/>
      <c r="JPU81" s="967"/>
      <c r="JPV81" s="967"/>
      <c r="JPW81" s="967"/>
      <c r="JPX81" s="967"/>
      <c r="JPY81" s="967"/>
      <c r="JPZ81" s="967"/>
      <c r="JQA81" s="967"/>
      <c r="JQB81" s="967"/>
      <c r="JQC81" s="967"/>
      <c r="JQD81" s="967"/>
      <c r="JQE81" s="967"/>
      <c r="JQF81" s="967"/>
      <c r="JQG81" s="967"/>
      <c r="JQH81" s="967"/>
      <c r="JQI81" s="967"/>
      <c r="JQJ81" s="967"/>
      <c r="JQK81" s="967"/>
      <c r="JQL81" s="967"/>
      <c r="JQM81" s="967"/>
      <c r="JQN81" s="967"/>
      <c r="JQO81" s="967"/>
      <c r="JQP81" s="967"/>
      <c r="JQQ81" s="967"/>
      <c r="JQR81" s="967"/>
      <c r="JQS81" s="967"/>
      <c r="JQT81" s="967"/>
      <c r="JQU81" s="967"/>
      <c r="JQV81" s="967"/>
      <c r="JQW81" s="967"/>
      <c r="JQX81" s="967"/>
      <c r="JQY81" s="967"/>
      <c r="JQZ81" s="967"/>
      <c r="JRA81" s="967"/>
      <c r="JRB81" s="967"/>
      <c r="JRC81" s="967"/>
      <c r="JRD81" s="967"/>
      <c r="JRE81" s="967"/>
      <c r="JRF81" s="967"/>
      <c r="JRG81" s="967"/>
      <c r="JRH81" s="967"/>
      <c r="JRI81" s="967"/>
      <c r="JRJ81" s="967"/>
      <c r="JRK81" s="967"/>
      <c r="JRL81" s="967"/>
      <c r="JRM81" s="967"/>
      <c r="JRN81" s="967"/>
      <c r="JRO81" s="967"/>
      <c r="JRP81" s="967"/>
      <c r="JRQ81" s="967"/>
      <c r="JRR81" s="967"/>
      <c r="JRS81" s="967"/>
      <c r="JRT81" s="967"/>
      <c r="JRU81" s="967"/>
      <c r="JRV81" s="967"/>
      <c r="JRW81" s="967"/>
      <c r="JRX81" s="967"/>
      <c r="JRY81" s="967"/>
      <c r="JRZ81" s="967"/>
      <c r="JSA81" s="967"/>
      <c r="JSB81" s="967"/>
      <c r="JSC81" s="967"/>
      <c r="JSD81" s="967"/>
      <c r="JSE81" s="967"/>
      <c r="JSF81" s="967"/>
      <c r="JSG81" s="967"/>
      <c r="JSH81" s="967"/>
      <c r="JSI81" s="967"/>
      <c r="JSJ81" s="967"/>
      <c r="JSK81" s="967"/>
      <c r="JSL81" s="967"/>
      <c r="JSM81" s="967"/>
      <c r="JSN81" s="967"/>
      <c r="JSO81" s="967"/>
      <c r="JSP81" s="967"/>
      <c r="JSQ81" s="967"/>
      <c r="JSR81" s="967"/>
      <c r="JSS81" s="967"/>
      <c r="JST81" s="967"/>
      <c r="JSU81" s="967"/>
      <c r="JSV81" s="967"/>
      <c r="JSW81" s="967"/>
      <c r="JSX81" s="967"/>
      <c r="JSY81" s="967"/>
      <c r="JSZ81" s="967"/>
      <c r="JTA81" s="967"/>
      <c r="JTB81" s="967"/>
      <c r="JTC81" s="967"/>
      <c r="JTD81" s="967"/>
      <c r="JTE81" s="967"/>
      <c r="JTF81" s="967"/>
      <c r="JTG81" s="967"/>
      <c r="JTH81" s="967"/>
      <c r="JTI81" s="967"/>
      <c r="JTJ81" s="967"/>
      <c r="JTK81" s="967"/>
      <c r="JTL81" s="967"/>
      <c r="JTM81" s="967"/>
      <c r="JTN81" s="967"/>
      <c r="JTO81" s="967"/>
      <c r="JTP81" s="967"/>
      <c r="JTQ81" s="967"/>
      <c r="JTR81" s="967"/>
      <c r="JTS81" s="967"/>
      <c r="JTT81" s="967"/>
      <c r="JTU81" s="967"/>
      <c r="JTV81" s="967"/>
      <c r="JTW81" s="967"/>
      <c r="JTX81" s="967"/>
      <c r="JTY81" s="967"/>
      <c r="JTZ81" s="967"/>
      <c r="JUA81" s="967"/>
      <c r="JUB81" s="967"/>
      <c r="JUC81" s="967"/>
      <c r="JUD81" s="967"/>
      <c r="JUE81" s="967"/>
      <c r="JUF81" s="967"/>
      <c r="JUG81" s="967"/>
      <c r="JUH81" s="967"/>
      <c r="JUI81" s="967"/>
      <c r="JUJ81" s="967"/>
      <c r="JUK81" s="967"/>
      <c r="JUL81" s="967"/>
      <c r="JUM81" s="967"/>
      <c r="JUN81" s="967"/>
      <c r="JUO81" s="967"/>
      <c r="JUP81" s="967"/>
      <c r="JUQ81" s="967"/>
      <c r="JUR81" s="967"/>
      <c r="JUS81" s="967"/>
      <c r="JUT81" s="967"/>
      <c r="JUU81" s="967"/>
      <c r="JUV81" s="967"/>
      <c r="JUW81" s="967"/>
      <c r="JUX81" s="967"/>
      <c r="JUY81" s="967"/>
      <c r="JUZ81" s="967"/>
      <c r="JVA81" s="967"/>
      <c r="JVB81" s="967"/>
      <c r="JVC81" s="967"/>
      <c r="JVD81" s="967"/>
      <c r="JVE81" s="967"/>
      <c r="JVF81" s="967"/>
      <c r="JVG81" s="967"/>
      <c r="JVH81" s="967"/>
      <c r="JVI81" s="967"/>
      <c r="JVJ81" s="967"/>
      <c r="JVK81" s="967"/>
      <c r="JVL81" s="967"/>
      <c r="JVM81" s="967"/>
      <c r="JVN81" s="967"/>
      <c r="JVO81" s="967"/>
      <c r="JVP81" s="967"/>
      <c r="JVQ81" s="967"/>
      <c r="JVR81" s="967"/>
      <c r="JVS81" s="967"/>
      <c r="JVT81" s="967"/>
      <c r="JVU81" s="967"/>
      <c r="JVV81" s="967"/>
      <c r="JVW81" s="967"/>
      <c r="JVX81" s="967"/>
      <c r="JVY81" s="967"/>
      <c r="JVZ81" s="967"/>
      <c r="JWA81" s="967"/>
      <c r="JWB81" s="967"/>
      <c r="JWC81" s="967"/>
      <c r="JWD81" s="967"/>
      <c r="JWE81" s="967"/>
      <c r="JWF81" s="967"/>
      <c r="JWG81" s="967"/>
      <c r="JWH81" s="967"/>
      <c r="JWI81" s="967"/>
      <c r="JWJ81" s="967"/>
      <c r="JWK81" s="967"/>
      <c r="JWL81" s="967"/>
      <c r="JWM81" s="967"/>
      <c r="JWN81" s="967"/>
      <c r="JWO81" s="967"/>
      <c r="JWP81" s="967"/>
      <c r="JWQ81" s="967"/>
      <c r="JWR81" s="967"/>
      <c r="JWS81" s="967"/>
      <c r="JWT81" s="967"/>
      <c r="JWU81" s="967"/>
      <c r="JWV81" s="967"/>
      <c r="JWW81" s="967"/>
      <c r="JWX81" s="967"/>
      <c r="JWY81" s="967"/>
      <c r="JWZ81" s="967"/>
      <c r="JXA81" s="967"/>
      <c r="JXB81" s="967"/>
      <c r="JXC81" s="967"/>
      <c r="JXD81" s="967"/>
      <c r="JXE81" s="967"/>
      <c r="JXF81" s="967"/>
      <c r="JXG81" s="967"/>
      <c r="JXH81" s="967"/>
      <c r="JXI81" s="967"/>
      <c r="JXJ81" s="967"/>
      <c r="JXK81" s="967"/>
      <c r="JXL81" s="967"/>
      <c r="JXM81" s="967"/>
      <c r="JXN81" s="967"/>
      <c r="JXO81" s="967"/>
      <c r="JXP81" s="967"/>
      <c r="JXQ81" s="967"/>
      <c r="JXR81" s="967"/>
      <c r="JXS81" s="967"/>
      <c r="JXT81" s="967"/>
      <c r="JXU81" s="967"/>
      <c r="JXV81" s="967"/>
      <c r="JXW81" s="967"/>
      <c r="JXX81" s="967"/>
      <c r="JXY81" s="967"/>
      <c r="JXZ81" s="967"/>
      <c r="JYA81" s="967"/>
      <c r="JYB81" s="967"/>
      <c r="JYC81" s="967"/>
      <c r="JYD81" s="967"/>
      <c r="JYE81" s="967"/>
      <c r="JYF81" s="967"/>
      <c r="JYG81" s="967"/>
      <c r="JYH81" s="967"/>
      <c r="JYI81" s="967"/>
      <c r="JYJ81" s="967"/>
      <c r="JYK81" s="967"/>
      <c r="JYL81" s="967"/>
      <c r="JYM81" s="967"/>
      <c r="JYN81" s="967"/>
      <c r="JYO81" s="967"/>
      <c r="JYP81" s="967"/>
      <c r="JYQ81" s="967"/>
      <c r="JYR81" s="967"/>
      <c r="JYS81" s="967"/>
      <c r="JYT81" s="967"/>
      <c r="JYU81" s="967"/>
      <c r="JYV81" s="967"/>
      <c r="JYW81" s="967"/>
      <c r="JYX81" s="967"/>
      <c r="JYY81" s="967"/>
      <c r="JYZ81" s="967"/>
      <c r="JZA81" s="967"/>
      <c r="JZB81" s="967"/>
      <c r="JZC81" s="967"/>
      <c r="JZD81" s="967"/>
      <c r="JZE81" s="967"/>
      <c r="JZF81" s="967"/>
      <c r="JZG81" s="967"/>
      <c r="JZH81" s="967"/>
      <c r="JZI81" s="967"/>
      <c r="JZJ81" s="967"/>
      <c r="JZK81" s="967"/>
      <c r="JZL81" s="967"/>
      <c r="JZM81" s="967"/>
      <c r="JZN81" s="967"/>
      <c r="JZO81" s="967"/>
      <c r="JZP81" s="967"/>
      <c r="JZQ81" s="967"/>
      <c r="JZR81" s="967"/>
      <c r="JZS81" s="967"/>
      <c r="JZT81" s="967"/>
      <c r="JZU81" s="967"/>
      <c r="JZV81" s="967"/>
      <c r="JZW81" s="967"/>
      <c r="JZX81" s="967"/>
      <c r="JZY81" s="967"/>
      <c r="JZZ81" s="967"/>
      <c r="KAA81" s="967"/>
      <c r="KAB81" s="967"/>
      <c r="KAC81" s="967"/>
      <c r="KAD81" s="967"/>
      <c r="KAE81" s="967"/>
      <c r="KAF81" s="967"/>
      <c r="KAG81" s="967"/>
      <c r="KAH81" s="967"/>
      <c r="KAI81" s="967"/>
      <c r="KAJ81" s="967"/>
      <c r="KAK81" s="967"/>
      <c r="KAL81" s="967"/>
      <c r="KAM81" s="967"/>
      <c r="KAN81" s="967"/>
      <c r="KAO81" s="967"/>
      <c r="KAP81" s="967"/>
      <c r="KAQ81" s="967"/>
      <c r="KAR81" s="967"/>
      <c r="KAS81" s="967"/>
      <c r="KAT81" s="967"/>
      <c r="KAU81" s="967"/>
      <c r="KAV81" s="967"/>
      <c r="KAW81" s="967"/>
      <c r="KAX81" s="967"/>
      <c r="KAY81" s="967"/>
      <c r="KAZ81" s="967"/>
      <c r="KBA81" s="967"/>
      <c r="KBB81" s="967"/>
      <c r="KBC81" s="967"/>
      <c r="KBD81" s="967"/>
      <c r="KBE81" s="967"/>
      <c r="KBF81" s="967"/>
      <c r="KBG81" s="967"/>
      <c r="KBH81" s="967"/>
      <c r="KBI81" s="967"/>
      <c r="KBJ81" s="967"/>
      <c r="KBK81" s="967"/>
      <c r="KBL81" s="967"/>
      <c r="KBM81" s="967"/>
      <c r="KBN81" s="967"/>
      <c r="KBO81" s="967"/>
      <c r="KBP81" s="967"/>
      <c r="KBQ81" s="967"/>
      <c r="KBR81" s="967"/>
      <c r="KBS81" s="967"/>
      <c r="KBT81" s="967"/>
      <c r="KBU81" s="967"/>
      <c r="KBV81" s="967"/>
      <c r="KBW81" s="967"/>
      <c r="KBX81" s="967"/>
      <c r="KBY81" s="967"/>
      <c r="KBZ81" s="967"/>
      <c r="KCA81" s="967"/>
      <c r="KCB81" s="967"/>
      <c r="KCC81" s="967"/>
      <c r="KCD81" s="967"/>
      <c r="KCE81" s="967"/>
      <c r="KCF81" s="967"/>
      <c r="KCG81" s="967"/>
      <c r="KCH81" s="967"/>
      <c r="KCI81" s="967"/>
      <c r="KCJ81" s="967"/>
      <c r="KCK81" s="967"/>
      <c r="KCL81" s="967"/>
      <c r="KCM81" s="967"/>
      <c r="KCN81" s="967"/>
      <c r="KCO81" s="967"/>
      <c r="KCP81" s="967"/>
      <c r="KCQ81" s="967"/>
      <c r="KCR81" s="967"/>
      <c r="KCS81" s="967"/>
      <c r="KCT81" s="967"/>
      <c r="KCU81" s="967"/>
      <c r="KCV81" s="967"/>
      <c r="KCW81" s="967"/>
      <c r="KCX81" s="967"/>
      <c r="KCY81" s="967"/>
      <c r="KCZ81" s="967"/>
      <c r="KDA81" s="967"/>
      <c r="KDB81" s="967"/>
      <c r="KDC81" s="967"/>
      <c r="KDD81" s="967"/>
      <c r="KDE81" s="967"/>
      <c r="KDF81" s="967"/>
      <c r="KDG81" s="967"/>
      <c r="KDH81" s="967"/>
      <c r="KDI81" s="967"/>
      <c r="KDJ81" s="967"/>
      <c r="KDK81" s="967"/>
      <c r="KDL81" s="967"/>
      <c r="KDM81" s="967"/>
      <c r="KDN81" s="967"/>
      <c r="KDO81" s="967"/>
      <c r="KDP81" s="967"/>
      <c r="KDQ81" s="967"/>
      <c r="KDR81" s="967"/>
      <c r="KDS81" s="967"/>
      <c r="KDT81" s="967"/>
      <c r="KDU81" s="967"/>
      <c r="KDV81" s="967"/>
      <c r="KDW81" s="967"/>
      <c r="KDX81" s="967"/>
      <c r="KDY81" s="967"/>
      <c r="KDZ81" s="967"/>
      <c r="KEA81" s="967"/>
      <c r="KEB81" s="967"/>
      <c r="KEC81" s="967"/>
      <c r="KED81" s="967"/>
      <c r="KEE81" s="967"/>
      <c r="KEF81" s="967"/>
      <c r="KEG81" s="967"/>
      <c r="KEH81" s="967"/>
      <c r="KEI81" s="967"/>
      <c r="KEJ81" s="967"/>
      <c r="KEK81" s="967"/>
      <c r="KEL81" s="967"/>
      <c r="KEM81" s="967"/>
    </row>
    <row r="82" spans="1:7580" ht="15.75" x14ac:dyDescent="0.2">
      <c r="A82" s="9">
        <v>83</v>
      </c>
      <c r="B82" s="656" t="s">
        <v>424</v>
      </c>
      <c r="C82" s="913"/>
      <c r="D82" s="903"/>
      <c r="E82" s="903"/>
      <c r="F82" s="870"/>
      <c r="G82" s="900"/>
      <c r="H82" s="1013"/>
      <c r="I82" s="1013"/>
      <c r="J82" s="1013"/>
      <c r="K82" s="1013"/>
      <c r="L82" s="699"/>
      <c r="M82" s="699"/>
      <c r="N82" s="699">
        <f>TRUNC(SUM(L82:M82)/2,0)</f>
        <v>0</v>
      </c>
      <c r="O82" s="1074"/>
      <c r="P82" s="872"/>
      <c r="Q82" s="1022">
        <f t="shared" si="24"/>
        <v>0</v>
      </c>
      <c r="R82" s="1074"/>
      <c r="S82" s="1074"/>
      <c r="T82" s="872"/>
      <c r="U82" s="1074"/>
      <c r="V82" s="1074"/>
      <c r="W82" s="1074"/>
      <c r="X82" s="1074"/>
      <c r="Y82" s="1074"/>
      <c r="Z82" s="1074"/>
      <c r="AA82" s="1074"/>
      <c r="AB82" s="872"/>
      <c r="AC82" s="872"/>
      <c r="AD82" s="872"/>
      <c r="AE82" s="1075"/>
      <c r="AF82" s="872"/>
      <c r="AG82" s="1075"/>
      <c r="AH82" s="872"/>
      <c r="AI82" s="905"/>
      <c r="AJ82" s="1048"/>
      <c r="AK82" s="906"/>
      <c r="AL82" s="907"/>
      <c r="AM82" s="908"/>
      <c r="AN82" s="908"/>
      <c r="AO82" s="909"/>
      <c r="AP82" s="910"/>
      <c r="AQ82" s="910"/>
      <c r="AR82" s="910"/>
      <c r="AS82" s="911"/>
      <c r="AT82" s="910"/>
      <c r="AU82" s="909"/>
      <c r="KEN82" s="1"/>
    </row>
    <row r="83" spans="1:7580" s="1" customFormat="1" ht="15.75" x14ac:dyDescent="0.2">
      <c r="A83" s="9">
        <v>84</v>
      </c>
      <c r="B83" s="1035" t="s">
        <v>425</v>
      </c>
      <c r="C83" s="887">
        <v>59200</v>
      </c>
      <c r="D83" s="869" t="s">
        <v>396</v>
      </c>
      <c r="E83" s="869"/>
      <c r="F83" s="871" t="s">
        <v>403</v>
      </c>
      <c r="G83" s="871" t="s">
        <v>404</v>
      </c>
      <c r="H83" s="1013">
        <v>4</v>
      </c>
      <c r="I83" s="1013"/>
      <c r="J83" s="1013">
        <f t="shared" ref="J83:J93" si="25">IF(G83="A",(H83+I83)/2,H83+I83)</f>
        <v>4</v>
      </c>
      <c r="K83" s="1013">
        <f t="shared" ref="K83:K93" si="26">TRUNC(J83,0)</f>
        <v>4</v>
      </c>
      <c r="L83" s="699"/>
      <c r="M83" s="699"/>
      <c r="N83" s="699">
        <f>TRUNC(SUM(L83:M83)/2,0)</f>
        <v>0</v>
      </c>
      <c r="O83" s="878"/>
      <c r="P83" s="878"/>
      <c r="Q83" s="1022">
        <f t="shared" si="24"/>
        <v>1</v>
      </c>
      <c r="R83" s="878"/>
      <c r="S83" s="878"/>
      <c r="T83" s="878"/>
      <c r="U83" s="878"/>
      <c r="V83" s="878"/>
      <c r="W83" s="878"/>
      <c r="X83" s="878"/>
      <c r="Y83" s="878"/>
      <c r="Z83" s="878"/>
      <c r="AA83" s="878"/>
      <c r="AB83" s="878"/>
      <c r="AC83" s="878"/>
      <c r="AD83" s="878"/>
      <c r="AE83" s="232"/>
      <c r="AF83" s="878"/>
      <c r="AG83" s="232"/>
      <c r="AH83" s="878"/>
      <c r="AI83" s="879"/>
      <c r="AJ83" s="1049">
        <f t="shared" ref="AJ83:AJ93" si="27">SUM(N83:AI83)+K83</f>
        <v>5</v>
      </c>
      <c r="AK83" s="874"/>
      <c r="AL83" s="875">
        <f t="shared" ref="AL83:AL93" si="28">+IF(D83="PC",1,0)</f>
        <v>1</v>
      </c>
      <c r="AM83" s="876">
        <f>IF(D83="PC", +IF(AJ83&gt;17,1,0),0)</f>
        <v>0</v>
      </c>
      <c r="AN83" s="876">
        <f>IF(E83="CA",1,0)</f>
        <v>0</v>
      </c>
      <c r="AO83" s="4">
        <f t="shared" ref="AO83:AO93" si="29">+IF(G83="S",5,+IF(D83="PM",10,12))</f>
        <v>5</v>
      </c>
      <c r="AP83" s="877">
        <f>+C83*AO83*AJ83</f>
        <v>1480000</v>
      </c>
      <c r="AQ83" s="877">
        <v>115008</v>
      </c>
      <c r="AR83" s="877">
        <f>AM83*$AM$2*AO83</f>
        <v>0</v>
      </c>
      <c r="AS83" s="877">
        <f>AP83*$AN$2*AN83</f>
        <v>0</v>
      </c>
      <c r="AT83" s="877">
        <f>SUM(AP83:AS83)/AO83</f>
        <v>319001.59999999998</v>
      </c>
      <c r="AU83" s="877">
        <f>AT83*5/44</f>
        <v>36250.181818181816</v>
      </c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  <c r="FH83" s="9"/>
      <c r="FI83" s="9"/>
      <c r="FJ83" s="9"/>
      <c r="FK83" s="9"/>
      <c r="FL83" s="9"/>
      <c r="FM83" s="9"/>
      <c r="FN83" s="9"/>
      <c r="FO83" s="9"/>
      <c r="FP83" s="9"/>
      <c r="FQ83" s="9"/>
      <c r="FR83" s="9"/>
      <c r="FS83" s="9"/>
      <c r="FT83" s="9"/>
      <c r="FU83" s="9"/>
      <c r="FV83" s="9"/>
      <c r="FW83" s="9"/>
      <c r="FX83" s="9"/>
      <c r="FY83" s="9"/>
      <c r="FZ83" s="9"/>
      <c r="GA83" s="9"/>
      <c r="GB83" s="9"/>
      <c r="GC83" s="9"/>
      <c r="GD83" s="9"/>
      <c r="GE83" s="9"/>
      <c r="GF83" s="9"/>
      <c r="GG83" s="9"/>
      <c r="GH83" s="9"/>
      <c r="GI83" s="9"/>
      <c r="GJ83" s="9"/>
      <c r="GK83" s="9"/>
      <c r="GL83" s="9"/>
      <c r="GM83" s="9"/>
      <c r="GN83" s="9"/>
      <c r="GO83" s="9"/>
      <c r="GP83" s="9"/>
      <c r="GQ83" s="9"/>
      <c r="GR83" s="9"/>
      <c r="GS83" s="9"/>
      <c r="GT83" s="9"/>
      <c r="GU83" s="9"/>
      <c r="GV83" s="9"/>
      <c r="GW83" s="9"/>
      <c r="GX83" s="9"/>
      <c r="GY83" s="9"/>
      <c r="GZ83" s="9"/>
      <c r="HA83" s="9"/>
      <c r="HB83" s="9"/>
      <c r="HC83" s="9"/>
      <c r="HD83" s="9"/>
      <c r="HE83" s="9"/>
      <c r="HF83" s="9"/>
      <c r="HG83" s="9"/>
      <c r="HH83" s="9"/>
      <c r="HI83" s="9"/>
      <c r="HJ83" s="9"/>
      <c r="HK83" s="9"/>
      <c r="HL83" s="9"/>
      <c r="HM83" s="9"/>
      <c r="HN83" s="9"/>
      <c r="HO83" s="9"/>
      <c r="HP83" s="9"/>
      <c r="HQ83" s="9"/>
      <c r="HR83" s="9"/>
      <c r="HS83" s="9"/>
      <c r="HT83" s="9"/>
      <c r="HU83" s="9"/>
      <c r="HV83" s="9"/>
      <c r="HW83" s="9"/>
      <c r="HX83" s="9"/>
      <c r="HY83" s="9"/>
      <c r="HZ83" s="9"/>
      <c r="IA83" s="9"/>
      <c r="IB83" s="9"/>
      <c r="IC83" s="9"/>
      <c r="ID83" s="9"/>
      <c r="IE83" s="9"/>
      <c r="IF83" s="9"/>
      <c r="IG83" s="9"/>
      <c r="IH83" s="9"/>
      <c r="II83" s="9"/>
      <c r="IJ83" s="9"/>
      <c r="IK83" s="9"/>
      <c r="IL83" s="9"/>
      <c r="IM83" s="9"/>
      <c r="IN83" s="9"/>
      <c r="IO83" s="9"/>
      <c r="IP83" s="9"/>
      <c r="IQ83" s="9"/>
      <c r="IR83" s="9"/>
      <c r="IS83" s="9"/>
      <c r="IT83" s="9"/>
      <c r="IU83" s="9"/>
      <c r="IV83" s="9"/>
      <c r="IW83" s="9"/>
      <c r="IX83" s="9"/>
      <c r="IY83" s="9"/>
      <c r="IZ83" s="9"/>
      <c r="JA83" s="9"/>
      <c r="JB83" s="9"/>
      <c r="JC83" s="9"/>
      <c r="JD83" s="9"/>
      <c r="JE83" s="9"/>
      <c r="JF83" s="9"/>
      <c r="JG83" s="9"/>
      <c r="JH83" s="9"/>
      <c r="JI83" s="9"/>
      <c r="JJ83" s="9"/>
      <c r="JK83" s="9"/>
      <c r="JL83" s="9"/>
      <c r="JM83" s="9"/>
      <c r="JN83" s="9"/>
      <c r="JO83" s="9"/>
      <c r="JP83" s="9"/>
      <c r="JQ83" s="9"/>
      <c r="JR83" s="9"/>
      <c r="JS83" s="9"/>
      <c r="JT83" s="9"/>
      <c r="JU83" s="9"/>
      <c r="JV83" s="9"/>
      <c r="JW83" s="9"/>
      <c r="JX83" s="9"/>
      <c r="JY83" s="9"/>
      <c r="JZ83" s="9"/>
      <c r="KA83" s="9"/>
      <c r="KB83" s="9"/>
      <c r="KC83" s="9"/>
      <c r="KD83" s="9"/>
      <c r="KE83" s="9"/>
      <c r="KF83" s="9"/>
      <c r="KG83" s="9"/>
      <c r="KH83" s="9"/>
      <c r="KI83" s="9"/>
      <c r="KJ83" s="9"/>
      <c r="KK83" s="9"/>
      <c r="KL83" s="9"/>
      <c r="KM83" s="9"/>
      <c r="KN83" s="9"/>
      <c r="KO83" s="9"/>
      <c r="KP83" s="9"/>
      <c r="KQ83" s="9"/>
      <c r="KR83" s="9"/>
      <c r="KS83" s="9"/>
      <c r="KT83" s="9"/>
      <c r="KU83" s="9"/>
      <c r="KV83" s="9"/>
      <c r="KW83" s="9"/>
      <c r="KX83" s="9"/>
      <c r="KY83" s="9"/>
      <c r="KZ83" s="9"/>
      <c r="LA83" s="9"/>
      <c r="LB83" s="9"/>
      <c r="LC83" s="9"/>
      <c r="LD83" s="9"/>
      <c r="LE83" s="9"/>
      <c r="LF83" s="9"/>
      <c r="LG83" s="9"/>
      <c r="LH83" s="9"/>
      <c r="LI83" s="9"/>
      <c r="LJ83" s="9"/>
      <c r="LK83" s="9"/>
      <c r="LL83" s="9"/>
      <c r="LM83" s="9"/>
      <c r="LN83" s="9"/>
      <c r="LO83" s="9"/>
      <c r="LP83" s="9"/>
      <c r="LQ83" s="9"/>
      <c r="LR83" s="9"/>
      <c r="LS83" s="9"/>
      <c r="LT83" s="9"/>
      <c r="LU83" s="9"/>
      <c r="LV83" s="9"/>
      <c r="LW83" s="9"/>
      <c r="LX83" s="9"/>
      <c r="LY83" s="9"/>
      <c r="LZ83" s="9"/>
      <c r="MA83" s="9"/>
      <c r="MB83" s="9"/>
      <c r="MC83" s="9"/>
      <c r="MD83" s="9"/>
      <c r="ME83" s="9"/>
      <c r="MF83" s="9"/>
      <c r="MG83" s="9"/>
      <c r="MH83" s="9"/>
      <c r="MI83" s="9"/>
      <c r="MJ83" s="9"/>
      <c r="MK83" s="9"/>
      <c r="ML83" s="9"/>
      <c r="MM83" s="9"/>
      <c r="MN83" s="9"/>
      <c r="MO83" s="9"/>
      <c r="MP83" s="9"/>
      <c r="MQ83" s="9"/>
      <c r="MR83" s="9"/>
      <c r="MS83" s="9"/>
      <c r="MT83" s="9"/>
      <c r="MU83" s="9"/>
      <c r="MV83" s="9"/>
      <c r="MW83" s="9"/>
      <c r="MX83" s="9"/>
      <c r="MY83" s="9"/>
      <c r="MZ83" s="9"/>
      <c r="NA83" s="9"/>
      <c r="NB83" s="9"/>
      <c r="NC83" s="9"/>
      <c r="ND83" s="9"/>
      <c r="NE83" s="9"/>
      <c r="NF83" s="9"/>
      <c r="NG83" s="9"/>
      <c r="NH83" s="9"/>
      <c r="NI83" s="9"/>
      <c r="NJ83" s="9"/>
      <c r="NK83" s="9"/>
      <c r="NL83" s="9"/>
      <c r="NM83" s="9"/>
      <c r="NN83" s="9"/>
      <c r="NO83" s="9"/>
      <c r="NP83" s="9"/>
      <c r="NQ83" s="9"/>
      <c r="NR83" s="9"/>
      <c r="NS83" s="9"/>
      <c r="NT83" s="9"/>
      <c r="NU83" s="9"/>
      <c r="NV83" s="9"/>
      <c r="NW83" s="9"/>
      <c r="NX83" s="9"/>
      <c r="NY83" s="9"/>
      <c r="NZ83" s="9"/>
      <c r="OA83" s="9"/>
      <c r="OB83" s="9"/>
      <c r="OC83" s="9"/>
      <c r="OD83" s="9"/>
      <c r="OE83" s="9"/>
      <c r="OF83" s="9"/>
      <c r="OG83" s="9"/>
      <c r="OH83" s="9"/>
      <c r="OI83" s="9"/>
      <c r="OJ83" s="9"/>
      <c r="OK83" s="9"/>
      <c r="OL83" s="9"/>
      <c r="OM83" s="9"/>
      <c r="ON83" s="9"/>
      <c r="OO83" s="9"/>
      <c r="OP83" s="9"/>
      <c r="OQ83" s="9"/>
      <c r="OR83" s="9"/>
      <c r="OS83" s="9"/>
      <c r="OT83" s="9"/>
      <c r="OU83" s="9"/>
      <c r="OV83" s="9"/>
      <c r="OW83" s="9"/>
      <c r="OX83" s="9"/>
      <c r="OY83" s="9"/>
      <c r="OZ83" s="9"/>
      <c r="PA83" s="9"/>
      <c r="PB83" s="9"/>
      <c r="PC83" s="9"/>
      <c r="PD83" s="9"/>
      <c r="PE83" s="9"/>
      <c r="PF83" s="9"/>
      <c r="PG83" s="9"/>
      <c r="PH83" s="9"/>
      <c r="PI83" s="9"/>
      <c r="PJ83" s="9"/>
      <c r="PK83" s="9"/>
      <c r="PL83" s="9"/>
      <c r="PM83" s="9"/>
      <c r="PN83" s="9"/>
      <c r="PO83" s="9"/>
      <c r="PP83" s="9"/>
      <c r="PQ83" s="9"/>
      <c r="PR83" s="9"/>
      <c r="PS83" s="9"/>
      <c r="PT83" s="9"/>
      <c r="PU83" s="9"/>
      <c r="PV83" s="9"/>
      <c r="PW83" s="9"/>
      <c r="PX83" s="9"/>
      <c r="PY83" s="9"/>
      <c r="PZ83" s="9"/>
      <c r="QA83" s="9"/>
      <c r="QB83" s="9"/>
      <c r="QC83" s="9"/>
      <c r="QD83" s="9"/>
      <c r="QE83" s="9"/>
      <c r="QF83" s="9"/>
      <c r="QG83" s="9"/>
      <c r="QH83" s="9"/>
      <c r="QI83" s="9"/>
      <c r="QJ83" s="9"/>
      <c r="QK83" s="9"/>
      <c r="QL83" s="9"/>
      <c r="QM83" s="9"/>
      <c r="QN83" s="9"/>
      <c r="QO83" s="9"/>
      <c r="QP83" s="9"/>
      <c r="QQ83" s="9"/>
      <c r="QR83" s="9"/>
      <c r="QS83" s="9"/>
      <c r="QT83" s="9"/>
      <c r="QU83" s="9"/>
      <c r="QV83" s="9"/>
      <c r="QW83" s="9"/>
      <c r="QX83" s="9"/>
      <c r="QY83" s="9"/>
      <c r="QZ83" s="9"/>
      <c r="RA83" s="9"/>
      <c r="RB83" s="9"/>
      <c r="RC83" s="9"/>
      <c r="RD83" s="9"/>
      <c r="RE83" s="9"/>
      <c r="RF83" s="9"/>
      <c r="RG83" s="9"/>
      <c r="RH83" s="9"/>
      <c r="RI83" s="9"/>
      <c r="RJ83" s="9"/>
      <c r="RK83" s="9"/>
      <c r="RL83" s="9"/>
      <c r="RM83" s="9"/>
      <c r="RN83" s="9"/>
      <c r="RO83" s="9"/>
      <c r="RP83" s="9"/>
      <c r="RQ83" s="9"/>
      <c r="RR83" s="9"/>
      <c r="RS83" s="9"/>
      <c r="RT83" s="9"/>
      <c r="RU83" s="9"/>
      <c r="RV83" s="9"/>
      <c r="RW83" s="9"/>
      <c r="RX83" s="9"/>
      <c r="RY83" s="9"/>
      <c r="RZ83" s="9"/>
      <c r="SA83" s="9"/>
      <c r="SB83" s="9"/>
      <c r="SC83" s="9"/>
      <c r="SD83" s="9"/>
      <c r="SE83" s="9"/>
      <c r="SF83" s="9"/>
      <c r="SG83" s="9"/>
      <c r="SH83" s="9"/>
      <c r="SI83" s="9"/>
      <c r="SJ83" s="9"/>
      <c r="SK83" s="9"/>
      <c r="SL83" s="9"/>
      <c r="SM83" s="9"/>
      <c r="SN83" s="9"/>
      <c r="SO83" s="9"/>
      <c r="SP83" s="9"/>
      <c r="SQ83" s="9"/>
      <c r="SR83" s="9"/>
      <c r="SS83" s="9"/>
      <c r="ST83" s="9"/>
      <c r="SU83" s="9"/>
      <c r="SV83" s="9"/>
      <c r="SW83" s="9"/>
      <c r="SX83" s="9"/>
      <c r="SY83" s="9"/>
      <c r="SZ83" s="9"/>
      <c r="TA83" s="9"/>
      <c r="TB83" s="9"/>
      <c r="TC83" s="9"/>
      <c r="TD83" s="9"/>
      <c r="TE83" s="9"/>
      <c r="TF83" s="9"/>
      <c r="TG83" s="9"/>
      <c r="TH83" s="9"/>
      <c r="TI83" s="9"/>
      <c r="TJ83" s="9"/>
      <c r="TK83" s="9"/>
      <c r="TL83" s="9"/>
      <c r="TM83" s="9"/>
      <c r="TN83" s="9"/>
      <c r="TO83" s="9"/>
      <c r="TP83" s="9"/>
      <c r="TQ83" s="9"/>
      <c r="TR83" s="9"/>
      <c r="TS83" s="9"/>
      <c r="TT83" s="9"/>
      <c r="TU83" s="9"/>
      <c r="TV83" s="9"/>
      <c r="TW83" s="9"/>
      <c r="TX83" s="9"/>
      <c r="TY83" s="9"/>
      <c r="TZ83" s="9"/>
      <c r="UA83" s="9"/>
      <c r="UB83" s="9"/>
      <c r="UC83" s="9"/>
      <c r="UD83" s="9"/>
      <c r="UE83" s="9"/>
      <c r="UF83" s="9"/>
      <c r="UG83" s="9"/>
      <c r="UH83" s="9"/>
      <c r="UI83" s="9"/>
      <c r="UJ83" s="9"/>
      <c r="UK83" s="9"/>
      <c r="UL83" s="9"/>
      <c r="UM83" s="9"/>
      <c r="UN83" s="9"/>
      <c r="UO83" s="9"/>
      <c r="UP83" s="9"/>
      <c r="UQ83" s="9"/>
      <c r="UR83" s="9"/>
      <c r="US83" s="9"/>
      <c r="UT83" s="9"/>
      <c r="UU83" s="9"/>
      <c r="UV83" s="9"/>
      <c r="UW83" s="9"/>
      <c r="UX83" s="9"/>
      <c r="UY83" s="9"/>
      <c r="UZ83" s="9"/>
      <c r="VA83" s="9"/>
      <c r="VB83" s="9"/>
      <c r="VC83" s="9"/>
      <c r="VD83" s="9"/>
      <c r="VE83" s="9"/>
      <c r="VF83" s="9"/>
      <c r="VG83" s="9"/>
      <c r="VH83" s="9"/>
      <c r="VI83" s="9"/>
      <c r="VJ83" s="9"/>
      <c r="VK83" s="9"/>
      <c r="VL83" s="9"/>
      <c r="VM83" s="9"/>
      <c r="VN83" s="9"/>
      <c r="VO83" s="9"/>
      <c r="VP83" s="9"/>
      <c r="VQ83" s="9"/>
      <c r="VR83" s="9"/>
      <c r="VS83" s="9"/>
      <c r="VT83" s="9"/>
      <c r="VU83" s="9"/>
      <c r="VV83" s="9"/>
      <c r="VW83" s="9"/>
      <c r="VX83" s="9"/>
      <c r="VY83" s="9"/>
      <c r="VZ83" s="9"/>
      <c r="WA83" s="9"/>
      <c r="WB83" s="9"/>
      <c r="WC83" s="9"/>
      <c r="WD83" s="9"/>
      <c r="WE83" s="9"/>
      <c r="WF83" s="9"/>
      <c r="WG83" s="9"/>
      <c r="WH83" s="9"/>
      <c r="WI83" s="9"/>
      <c r="WJ83" s="9"/>
      <c r="WK83" s="9"/>
      <c r="WL83" s="9"/>
      <c r="WM83" s="9"/>
      <c r="WN83" s="9"/>
      <c r="WO83" s="9"/>
      <c r="WP83" s="9"/>
      <c r="WQ83" s="9"/>
      <c r="WR83" s="9"/>
      <c r="WS83" s="9"/>
      <c r="WT83" s="9"/>
      <c r="WU83" s="9"/>
      <c r="WV83" s="9"/>
      <c r="WW83" s="9"/>
      <c r="WX83" s="9"/>
      <c r="WY83" s="9"/>
      <c r="WZ83" s="9"/>
      <c r="XA83" s="9"/>
      <c r="XB83" s="9"/>
      <c r="XC83" s="9"/>
      <c r="XD83" s="9"/>
      <c r="XE83" s="9"/>
      <c r="XF83" s="9"/>
      <c r="XG83" s="9"/>
      <c r="XH83" s="9"/>
      <c r="XI83" s="9"/>
      <c r="XJ83" s="9"/>
      <c r="XK83" s="9"/>
      <c r="XL83" s="9"/>
      <c r="XM83" s="9"/>
      <c r="XN83" s="9"/>
      <c r="XO83" s="9"/>
      <c r="XP83" s="9"/>
      <c r="XQ83" s="9"/>
      <c r="XR83" s="9"/>
      <c r="XS83" s="9"/>
      <c r="XT83" s="9"/>
      <c r="XU83" s="9"/>
      <c r="XV83" s="9"/>
      <c r="XW83" s="9"/>
      <c r="XX83" s="9"/>
      <c r="XY83" s="9"/>
      <c r="XZ83" s="9"/>
      <c r="YA83" s="9"/>
      <c r="YB83" s="9"/>
      <c r="YC83" s="9"/>
      <c r="YD83" s="9"/>
      <c r="YE83" s="9"/>
      <c r="YF83" s="9"/>
      <c r="YG83" s="9"/>
      <c r="YH83" s="9"/>
      <c r="YI83" s="9"/>
      <c r="YJ83" s="9"/>
      <c r="YK83" s="9"/>
      <c r="YL83" s="9"/>
      <c r="YM83" s="9"/>
      <c r="YN83" s="9"/>
      <c r="YO83" s="9"/>
      <c r="YP83" s="9"/>
      <c r="YQ83" s="9"/>
      <c r="YR83" s="9"/>
      <c r="YS83" s="9"/>
      <c r="YT83" s="9"/>
      <c r="YU83" s="9"/>
      <c r="YV83" s="9"/>
      <c r="YW83" s="9"/>
      <c r="YX83" s="9"/>
      <c r="YY83" s="9"/>
      <c r="YZ83" s="9"/>
      <c r="ZA83" s="9"/>
      <c r="ZB83" s="9"/>
      <c r="ZC83" s="9"/>
      <c r="ZD83" s="9"/>
      <c r="ZE83" s="9"/>
      <c r="ZF83" s="9"/>
      <c r="ZG83" s="9"/>
      <c r="ZH83" s="9"/>
      <c r="ZI83" s="9"/>
      <c r="ZJ83" s="9"/>
      <c r="ZK83" s="9"/>
      <c r="ZL83" s="9"/>
      <c r="ZM83" s="9"/>
      <c r="ZN83" s="9"/>
      <c r="ZO83" s="9"/>
      <c r="ZP83" s="9"/>
      <c r="ZQ83" s="9"/>
      <c r="ZR83" s="9"/>
      <c r="ZS83" s="9"/>
      <c r="ZT83" s="9"/>
      <c r="ZU83" s="9"/>
      <c r="ZV83" s="9"/>
      <c r="ZW83" s="9"/>
      <c r="ZX83" s="9"/>
      <c r="ZY83" s="9"/>
      <c r="ZZ83" s="9"/>
      <c r="AAA83" s="9"/>
      <c r="AAB83" s="9"/>
      <c r="AAC83" s="9"/>
      <c r="AAD83" s="9"/>
      <c r="AAE83" s="9"/>
      <c r="AAF83" s="9"/>
      <c r="AAG83" s="9"/>
      <c r="AAH83" s="9"/>
      <c r="AAI83" s="9"/>
      <c r="AAJ83" s="9"/>
      <c r="AAK83" s="9"/>
      <c r="AAL83" s="9"/>
      <c r="AAM83" s="9"/>
      <c r="AAN83" s="9"/>
      <c r="AAO83" s="9"/>
      <c r="AAP83" s="9"/>
      <c r="AAQ83" s="9"/>
      <c r="AAR83" s="9"/>
      <c r="AAS83" s="9"/>
      <c r="AAT83" s="9"/>
      <c r="AAU83" s="9"/>
      <c r="AAV83" s="9"/>
      <c r="AAW83" s="9"/>
      <c r="AAX83" s="9"/>
      <c r="AAY83" s="9"/>
      <c r="AAZ83" s="9"/>
      <c r="ABA83" s="9"/>
      <c r="ABB83" s="9"/>
      <c r="ABC83" s="9"/>
      <c r="ABD83" s="9"/>
      <c r="ABE83" s="9"/>
      <c r="ABF83" s="9"/>
      <c r="ABG83" s="9"/>
      <c r="ABH83" s="9"/>
      <c r="ABI83" s="9"/>
      <c r="ABJ83" s="9"/>
      <c r="ABK83" s="9"/>
      <c r="ABL83" s="9"/>
      <c r="ABM83" s="9"/>
      <c r="ABN83" s="9"/>
      <c r="ABO83" s="9"/>
      <c r="ABP83" s="9"/>
      <c r="ABQ83" s="9"/>
      <c r="ABR83" s="9"/>
      <c r="ABS83" s="9"/>
      <c r="ABT83" s="9"/>
      <c r="ABU83" s="9"/>
      <c r="ABV83" s="9"/>
      <c r="ABW83" s="9"/>
      <c r="ABX83" s="9"/>
      <c r="ABY83" s="9"/>
      <c r="ABZ83" s="9"/>
      <c r="ACA83" s="9"/>
      <c r="ACB83" s="9"/>
      <c r="ACC83" s="9"/>
      <c r="ACD83" s="9"/>
      <c r="ACE83" s="9"/>
      <c r="ACF83" s="9"/>
      <c r="ACG83" s="9"/>
      <c r="ACH83" s="9"/>
      <c r="ACI83" s="9"/>
      <c r="ACJ83" s="9"/>
      <c r="ACK83" s="9"/>
      <c r="ACL83" s="9"/>
      <c r="ACM83" s="9"/>
      <c r="ACN83" s="9"/>
      <c r="ACO83" s="9"/>
      <c r="ACP83" s="9"/>
      <c r="ACQ83" s="9"/>
      <c r="ACR83" s="9"/>
      <c r="ACS83" s="9"/>
      <c r="ACT83" s="9"/>
      <c r="ACU83" s="9"/>
      <c r="ACV83" s="9"/>
      <c r="ACW83" s="9"/>
      <c r="ACX83" s="9"/>
      <c r="ACY83" s="9"/>
      <c r="ACZ83" s="9"/>
      <c r="ADA83" s="9"/>
      <c r="ADB83" s="9"/>
      <c r="ADC83" s="9"/>
      <c r="ADD83" s="9"/>
      <c r="ADE83" s="9"/>
      <c r="ADF83" s="9"/>
      <c r="ADG83" s="9"/>
      <c r="ADH83" s="9"/>
      <c r="ADI83" s="9"/>
      <c r="ADJ83" s="9"/>
      <c r="ADK83" s="9"/>
      <c r="ADL83" s="9"/>
      <c r="ADM83" s="9"/>
      <c r="ADN83" s="9"/>
      <c r="ADO83" s="9"/>
      <c r="ADP83" s="9"/>
      <c r="ADQ83" s="9"/>
      <c r="ADR83" s="9"/>
      <c r="ADS83" s="9"/>
      <c r="ADT83" s="9"/>
      <c r="ADU83" s="9"/>
      <c r="ADV83" s="9"/>
      <c r="ADW83" s="9"/>
      <c r="ADX83" s="9"/>
      <c r="ADY83" s="9"/>
      <c r="ADZ83" s="9"/>
      <c r="AEA83" s="9"/>
      <c r="AEB83" s="9"/>
      <c r="AEC83" s="9"/>
      <c r="AED83" s="9"/>
      <c r="AEE83" s="9"/>
      <c r="AEF83" s="9"/>
      <c r="AEG83" s="9"/>
      <c r="AEH83" s="9"/>
      <c r="AEI83" s="9"/>
      <c r="AEJ83" s="9"/>
      <c r="AEK83" s="9"/>
      <c r="AEL83" s="9"/>
      <c r="AEM83" s="9"/>
      <c r="AEN83" s="9"/>
      <c r="AEO83" s="9"/>
      <c r="AEP83" s="9"/>
      <c r="AEQ83" s="9"/>
      <c r="AER83" s="9"/>
      <c r="AES83" s="9"/>
      <c r="AET83" s="9"/>
      <c r="AEU83" s="9"/>
      <c r="AEV83" s="9"/>
      <c r="AEW83" s="9"/>
      <c r="AEX83" s="9"/>
      <c r="AEY83" s="9"/>
      <c r="AEZ83" s="9"/>
      <c r="AFA83" s="9"/>
      <c r="AFB83" s="9"/>
      <c r="AFC83" s="9"/>
      <c r="AFD83" s="9"/>
      <c r="AFE83" s="9"/>
      <c r="AFF83" s="9"/>
      <c r="AFG83" s="9"/>
      <c r="AFH83" s="9"/>
      <c r="AFI83" s="9"/>
      <c r="AFJ83" s="9"/>
      <c r="AFK83" s="9"/>
      <c r="AFL83" s="9"/>
      <c r="AFM83" s="9"/>
      <c r="AFN83" s="9"/>
      <c r="AFO83" s="9"/>
      <c r="AFP83" s="9"/>
      <c r="AFQ83" s="9"/>
      <c r="AFR83" s="9"/>
      <c r="AFS83" s="9"/>
      <c r="AFT83" s="9"/>
      <c r="AFU83" s="9"/>
      <c r="AFV83" s="9"/>
      <c r="AFW83" s="9"/>
      <c r="AFX83" s="9"/>
      <c r="AFY83" s="9"/>
      <c r="AFZ83" s="9"/>
      <c r="AGA83" s="9"/>
      <c r="AGB83" s="9"/>
      <c r="AGC83" s="9"/>
      <c r="AGD83" s="9"/>
      <c r="AGE83" s="9"/>
      <c r="AGF83" s="9"/>
      <c r="AGG83" s="9"/>
      <c r="AGH83" s="9"/>
      <c r="AGI83" s="9"/>
      <c r="AGJ83" s="9"/>
      <c r="AGK83" s="9"/>
      <c r="AGL83" s="9"/>
      <c r="AGM83" s="9"/>
      <c r="AGN83" s="9"/>
      <c r="AGO83" s="9"/>
      <c r="AGP83" s="9"/>
      <c r="AGQ83" s="9"/>
      <c r="AGR83" s="9"/>
      <c r="AGS83" s="9"/>
      <c r="AGT83" s="9"/>
      <c r="AGU83" s="9"/>
      <c r="AGV83" s="9"/>
      <c r="AGW83" s="9"/>
      <c r="AGX83" s="9"/>
      <c r="AGY83" s="9"/>
      <c r="AGZ83" s="9"/>
      <c r="AHA83" s="9"/>
      <c r="AHB83" s="9"/>
      <c r="AHC83" s="9"/>
      <c r="AHD83" s="9"/>
      <c r="AHE83" s="9"/>
      <c r="AHF83" s="9"/>
      <c r="AHG83" s="9"/>
      <c r="AHH83" s="9"/>
      <c r="AHI83" s="9"/>
      <c r="AHJ83" s="9"/>
      <c r="AHK83" s="9"/>
      <c r="AHL83" s="9"/>
      <c r="AHM83" s="9"/>
      <c r="AHN83" s="9"/>
      <c r="AHO83" s="9"/>
      <c r="AHP83" s="9"/>
      <c r="AHQ83" s="9"/>
      <c r="AHR83" s="9"/>
      <c r="AHS83" s="9"/>
      <c r="AHT83" s="9"/>
      <c r="AHU83" s="9"/>
      <c r="AHV83" s="9"/>
      <c r="AHW83" s="9"/>
      <c r="AHX83" s="9"/>
      <c r="AHY83" s="9"/>
      <c r="AHZ83" s="9"/>
      <c r="AIA83" s="9"/>
      <c r="AIB83" s="9"/>
      <c r="AIC83" s="9"/>
      <c r="AID83" s="9"/>
      <c r="AIE83" s="9"/>
      <c r="AIF83" s="9"/>
      <c r="AIG83" s="9"/>
      <c r="AIH83" s="9"/>
      <c r="AII83" s="9"/>
      <c r="AIJ83" s="9"/>
      <c r="AIK83" s="9"/>
      <c r="AIL83" s="9"/>
      <c r="AIM83" s="9"/>
      <c r="AIN83" s="9"/>
      <c r="AIO83" s="9"/>
      <c r="AIP83" s="9"/>
      <c r="AIQ83" s="9"/>
      <c r="AIR83" s="9"/>
      <c r="AIS83" s="9"/>
      <c r="AIT83" s="9"/>
      <c r="AIU83" s="9"/>
      <c r="AIV83" s="9"/>
      <c r="AIW83" s="9"/>
      <c r="AIX83" s="9"/>
      <c r="AIY83" s="9"/>
      <c r="AIZ83" s="9"/>
      <c r="AJA83" s="9"/>
      <c r="AJB83" s="9"/>
      <c r="AJC83" s="9"/>
      <c r="AJD83" s="9"/>
      <c r="AJE83" s="9"/>
      <c r="AJF83" s="9"/>
      <c r="AJG83" s="9"/>
      <c r="AJH83" s="9"/>
      <c r="AJI83" s="9"/>
      <c r="AJJ83" s="9"/>
      <c r="AJK83" s="9"/>
      <c r="AJL83" s="9"/>
      <c r="AJM83" s="9"/>
      <c r="AJN83" s="9"/>
      <c r="AJO83" s="9"/>
      <c r="AJP83" s="9"/>
      <c r="AJQ83" s="9"/>
      <c r="AJR83" s="9"/>
      <c r="AJS83" s="9"/>
      <c r="AJT83" s="9"/>
      <c r="AJU83" s="9"/>
      <c r="AJV83" s="9"/>
      <c r="AJW83" s="9"/>
      <c r="AJX83" s="9"/>
      <c r="AJY83" s="9"/>
      <c r="AJZ83" s="9"/>
      <c r="AKA83" s="9"/>
      <c r="AKB83" s="9"/>
      <c r="AKC83" s="9"/>
      <c r="AKD83" s="9"/>
      <c r="AKE83" s="9"/>
      <c r="AKF83" s="9"/>
      <c r="AKG83" s="9"/>
      <c r="AKH83" s="9"/>
      <c r="AKI83" s="9"/>
      <c r="AKJ83" s="9"/>
      <c r="AKK83" s="9"/>
      <c r="AKL83" s="9"/>
      <c r="AKM83" s="9"/>
      <c r="AKN83" s="9"/>
      <c r="AKO83" s="9"/>
      <c r="AKP83" s="9"/>
      <c r="AKQ83" s="9"/>
      <c r="AKR83" s="9"/>
      <c r="AKS83" s="9"/>
      <c r="AKT83" s="9"/>
      <c r="AKU83" s="9"/>
      <c r="AKV83" s="9"/>
      <c r="AKW83" s="9"/>
      <c r="AKX83" s="9"/>
      <c r="AKY83" s="9"/>
      <c r="AKZ83" s="9"/>
      <c r="ALA83" s="9"/>
      <c r="ALB83" s="9"/>
      <c r="ALC83" s="9"/>
      <c r="ALD83" s="9"/>
      <c r="ALE83" s="9"/>
      <c r="ALF83" s="9"/>
      <c r="ALG83" s="9"/>
      <c r="ALH83" s="9"/>
      <c r="ALI83" s="9"/>
      <c r="ALJ83" s="9"/>
      <c r="ALK83" s="9"/>
      <c r="ALL83" s="9"/>
      <c r="ALM83" s="9"/>
      <c r="ALN83" s="9"/>
      <c r="ALO83" s="9"/>
      <c r="ALP83" s="9"/>
      <c r="ALQ83" s="9"/>
      <c r="ALR83" s="9"/>
      <c r="ALS83" s="9"/>
      <c r="ALT83" s="9"/>
      <c r="ALU83" s="9"/>
      <c r="ALV83" s="9"/>
      <c r="ALW83" s="9"/>
      <c r="ALX83" s="9"/>
      <c r="ALY83" s="9"/>
      <c r="ALZ83" s="9"/>
      <c r="AMA83" s="9"/>
      <c r="AMB83" s="9"/>
      <c r="AMC83" s="9"/>
      <c r="AMD83" s="9"/>
      <c r="AME83" s="9"/>
      <c r="AMF83" s="9"/>
      <c r="AMG83" s="9"/>
      <c r="AMH83" s="9"/>
      <c r="AMI83" s="9"/>
      <c r="AMJ83" s="9"/>
      <c r="AMK83" s="9"/>
      <c r="AML83" s="9"/>
      <c r="AMM83" s="9"/>
      <c r="AMN83" s="9"/>
      <c r="AMO83" s="9"/>
      <c r="AMP83" s="9"/>
      <c r="AMQ83" s="9"/>
      <c r="AMR83" s="9"/>
      <c r="AMS83" s="9"/>
      <c r="AMT83" s="9"/>
      <c r="AMU83" s="9"/>
      <c r="AMV83" s="9"/>
      <c r="AMW83" s="9"/>
      <c r="AMX83" s="9"/>
      <c r="AMY83" s="9"/>
      <c r="AMZ83" s="9"/>
      <c r="ANA83" s="9"/>
      <c r="ANB83" s="9"/>
      <c r="ANC83" s="9"/>
      <c r="AND83" s="9"/>
      <c r="ANE83" s="9"/>
      <c r="ANF83" s="9"/>
      <c r="ANG83" s="9"/>
      <c r="ANH83" s="9"/>
      <c r="ANI83" s="9"/>
      <c r="ANJ83" s="9"/>
      <c r="ANK83" s="9"/>
      <c r="ANL83" s="9"/>
      <c r="ANM83" s="9"/>
      <c r="ANN83" s="9"/>
      <c r="ANO83" s="9"/>
      <c r="ANP83" s="9"/>
      <c r="ANQ83" s="9"/>
      <c r="ANR83" s="9"/>
      <c r="ANS83" s="9"/>
      <c r="ANT83" s="9"/>
      <c r="ANU83" s="9"/>
      <c r="ANV83" s="9"/>
      <c r="ANW83" s="9"/>
      <c r="ANX83" s="9"/>
      <c r="ANY83" s="9"/>
      <c r="ANZ83" s="9"/>
      <c r="AOA83" s="9"/>
      <c r="AOB83" s="9"/>
      <c r="AOC83" s="9"/>
      <c r="AOD83" s="9"/>
      <c r="AOE83" s="9"/>
      <c r="AOF83" s="9"/>
      <c r="AOG83" s="9"/>
      <c r="AOH83" s="9"/>
      <c r="AOI83" s="9"/>
      <c r="AOJ83" s="9"/>
      <c r="AOK83" s="9"/>
      <c r="AOL83" s="9"/>
      <c r="AOM83" s="9"/>
      <c r="AON83" s="9"/>
      <c r="AOO83" s="9"/>
      <c r="AOP83" s="9"/>
      <c r="AOQ83" s="9"/>
      <c r="AOR83" s="9"/>
      <c r="AOS83" s="9"/>
      <c r="AOT83" s="9"/>
      <c r="AOU83" s="9"/>
      <c r="AOV83" s="9"/>
      <c r="AOW83" s="9"/>
      <c r="AOX83" s="9"/>
      <c r="AOY83" s="9"/>
      <c r="AOZ83" s="9"/>
      <c r="APA83" s="9"/>
      <c r="APB83" s="9"/>
      <c r="APC83" s="9"/>
      <c r="APD83" s="9"/>
      <c r="APE83" s="9"/>
      <c r="APF83" s="9"/>
      <c r="APG83" s="9"/>
      <c r="APH83" s="9"/>
      <c r="API83" s="9"/>
      <c r="APJ83" s="9"/>
      <c r="APK83" s="9"/>
      <c r="APL83" s="9"/>
      <c r="APM83" s="9"/>
      <c r="APN83" s="9"/>
      <c r="APO83" s="9"/>
      <c r="APP83" s="9"/>
      <c r="APQ83" s="9"/>
      <c r="APR83" s="9"/>
      <c r="APS83" s="9"/>
      <c r="APT83" s="9"/>
      <c r="APU83" s="9"/>
      <c r="APV83" s="9"/>
      <c r="APW83" s="9"/>
      <c r="APX83" s="9"/>
      <c r="APY83" s="9"/>
      <c r="APZ83" s="9"/>
      <c r="AQA83" s="9"/>
      <c r="AQB83" s="9"/>
      <c r="AQC83" s="9"/>
      <c r="AQD83" s="9"/>
      <c r="AQE83" s="9"/>
      <c r="AQF83" s="9"/>
      <c r="AQG83" s="9"/>
      <c r="AQH83" s="9"/>
      <c r="AQI83" s="9"/>
      <c r="AQJ83" s="9"/>
      <c r="AQK83" s="9"/>
      <c r="AQL83" s="9"/>
      <c r="AQM83" s="9"/>
      <c r="AQN83" s="9"/>
      <c r="AQO83" s="9"/>
      <c r="AQP83" s="9"/>
      <c r="AQQ83" s="9"/>
      <c r="AQR83" s="9"/>
      <c r="AQS83" s="9"/>
      <c r="AQT83" s="9"/>
      <c r="AQU83" s="9"/>
      <c r="AQV83" s="9"/>
      <c r="AQW83" s="9"/>
      <c r="AQX83" s="9"/>
      <c r="AQY83" s="9"/>
      <c r="AQZ83" s="9"/>
      <c r="ARA83" s="9"/>
      <c r="ARB83" s="9"/>
      <c r="ARC83" s="9"/>
      <c r="ARD83" s="9"/>
      <c r="ARE83" s="9"/>
      <c r="ARF83" s="9"/>
      <c r="ARG83" s="9"/>
      <c r="ARH83" s="9"/>
      <c r="ARI83" s="9"/>
      <c r="ARJ83" s="9"/>
      <c r="ARK83" s="9"/>
      <c r="ARL83" s="9"/>
      <c r="ARM83" s="9"/>
      <c r="ARN83" s="9"/>
      <c r="ARO83" s="9"/>
      <c r="ARP83" s="9"/>
      <c r="ARQ83" s="9"/>
      <c r="ARR83" s="9"/>
      <c r="ARS83" s="9"/>
      <c r="ART83" s="9"/>
      <c r="ARU83" s="9"/>
      <c r="ARV83" s="9"/>
      <c r="ARW83" s="9"/>
      <c r="ARX83" s="9"/>
      <c r="ARY83" s="9"/>
      <c r="ARZ83" s="9"/>
      <c r="ASA83" s="9"/>
      <c r="ASB83" s="9"/>
      <c r="ASC83" s="9"/>
      <c r="ASD83" s="9"/>
      <c r="ASE83" s="9"/>
      <c r="ASF83" s="9"/>
      <c r="ASG83" s="9"/>
      <c r="ASH83" s="9"/>
      <c r="ASI83" s="9"/>
      <c r="ASJ83" s="9"/>
      <c r="ASK83" s="9"/>
      <c r="ASL83" s="9"/>
      <c r="ASM83" s="9"/>
      <c r="ASN83" s="9"/>
      <c r="ASO83" s="9"/>
      <c r="ASP83" s="9"/>
      <c r="ASQ83" s="9"/>
      <c r="ASR83" s="9"/>
      <c r="ASS83" s="9"/>
      <c r="AST83" s="9"/>
      <c r="ASU83" s="9"/>
      <c r="ASV83" s="9"/>
      <c r="ASW83" s="9"/>
      <c r="ASX83" s="9"/>
      <c r="ASY83" s="9"/>
      <c r="ASZ83" s="9"/>
      <c r="ATA83" s="9"/>
      <c r="ATB83" s="9"/>
      <c r="ATC83" s="9"/>
      <c r="ATD83" s="9"/>
      <c r="ATE83" s="9"/>
      <c r="ATF83" s="9"/>
      <c r="ATG83" s="9"/>
      <c r="ATH83" s="9"/>
      <c r="ATI83" s="9"/>
      <c r="ATJ83" s="9"/>
      <c r="ATK83" s="9"/>
      <c r="ATL83" s="9"/>
      <c r="ATM83" s="9"/>
      <c r="ATN83" s="9"/>
      <c r="ATO83" s="9"/>
      <c r="ATP83" s="9"/>
      <c r="ATQ83" s="9"/>
      <c r="ATR83" s="9"/>
      <c r="ATS83" s="9"/>
      <c r="ATT83" s="9"/>
      <c r="ATU83" s="9"/>
      <c r="ATV83" s="9"/>
      <c r="ATW83" s="9"/>
      <c r="ATX83" s="9"/>
      <c r="ATY83" s="9"/>
      <c r="ATZ83" s="9"/>
      <c r="AUA83" s="9"/>
      <c r="AUB83" s="9"/>
      <c r="AUC83" s="9"/>
      <c r="AUD83" s="9"/>
      <c r="AUE83" s="9"/>
      <c r="AUF83" s="9"/>
      <c r="AUG83" s="9"/>
      <c r="AUH83" s="9"/>
      <c r="AUI83" s="9"/>
      <c r="AUJ83" s="9"/>
      <c r="AUK83" s="9"/>
      <c r="AUL83" s="9"/>
      <c r="AUM83" s="9"/>
      <c r="AUN83" s="9"/>
      <c r="AUO83" s="9"/>
      <c r="AUP83" s="9"/>
      <c r="AUQ83" s="9"/>
      <c r="AUR83" s="9"/>
      <c r="AUS83" s="9"/>
      <c r="AUT83" s="9"/>
      <c r="AUU83" s="9"/>
      <c r="AUV83" s="9"/>
      <c r="AUW83" s="9"/>
      <c r="AUX83" s="9"/>
      <c r="AUY83" s="9"/>
      <c r="AUZ83" s="9"/>
      <c r="AVA83" s="9"/>
      <c r="AVB83" s="9"/>
      <c r="AVC83" s="9"/>
      <c r="AVD83" s="9"/>
      <c r="AVE83" s="9"/>
      <c r="AVF83" s="9"/>
      <c r="AVG83" s="9"/>
      <c r="AVH83" s="9"/>
      <c r="AVI83" s="9"/>
      <c r="AVJ83" s="9"/>
      <c r="AVK83" s="9"/>
      <c r="AVL83" s="9"/>
      <c r="AVM83" s="9"/>
      <c r="AVN83" s="9"/>
      <c r="AVO83" s="9"/>
      <c r="AVP83" s="9"/>
      <c r="AVQ83" s="9"/>
      <c r="AVR83" s="9"/>
      <c r="AVS83" s="9"/>
      <c r="AVT83" s="9"/>
      <c r="AVU83" s="9"/>
      <c r="AVV83" s="9"/>
      <c r="AVW83" s="9"/>
      <c r="AVX83" s="9"/>
      <c r="AVY83" s="9"/>
      <c r="AVZ83" s="9"/>
      <c r="AWA83" s="9"/>
      <c r="AWB83" s="9"/>
      <c r="AWC83" s="9"/>
      <c r="AWD83" s="9"/>
      <c r="AWE83" s="9"/>
      <c r="AWF83" s="9"/>
      <c r="AWG83" s="9"/>
      <c r="AWH83" s="9"/>
      <c r="AWI83" s="9"/>
      <c r="AWJ83" s="9"/>
      <c r="AWK83" s="9"/>
      <c r="AWL83" s="9"/>
      <c r="AWM83" s="9"/>
      <c r="AWN83" s="9"/>
      <c r="AWO83" s="9"/>
      <c r="AWP83" s="9"/>
      <c r="AWQ83" s="9"/>
      <c r="AWR83" s="9"/>
      <c r="AWS83" s="9"/>
      <c r="AWT83" s="9"/>
      <c r="AWU83" s="9"/>
      <c r="AWV83" s="9"/>
      <c r="AWW83" s="9"/>
      <c r="AWX83" s="9"/>
      <c r="AWY83" s="9"/>
      <c r="AWZ83" s="9"/>
      <c r="AXA83" s="9"/>
      <c r="AXB83" s="9"/>
      <c r="AXC83" s="9"/>
      <c r="AXD83" s="9"/>
      <c r="AXE83" s="9"/>
      <c r="AXF83" s="9"/>
      <c r="AXG83" s="9"/>
      <c r="AXH83" s="9"/>
      <c r="AXI83" s="9"/>
      <c r="AXJ83" s="9"/>
      <c r="AXK83" s="9"/>
      <c r="AXL83" s="9"/>
      <c r="AXM83" s="9"/>
      <c r="AXN83" s="9"/>
      <c r="AXO83" s="9"/>
      <c r="AXP83" s="9"/>
      <c r="AXQ83" s="9"/>
      <c r="AXR83" s="9"/>
      <c r="AXS83" s="9"/>
      <c r="AXT83" s="9"/>
      <c r="AXU83" s="9"/>
      <c r="AXV83" s="9"/>
      <c r="AXW83" s="9"/>
      <c r="AXX83" s="9"/>
      <c r="AXY83" s="9"/>
      <c r="AXZ83" s="9"/>
      <c r="AYA83" s="9"/>
      <c r="AYB83" s="9"/>
      <c r="AYC83" s="9"/>
      <c r="AYD83" s="9"/>
      <c r="AYE83" s="9"/>
      <c r="AYF83" s="9"/>
      <c r="AYG83" s="9"/>
      <c r="AYH83" s="9"/>
      <c r="AYI83" s="9"/>
      <c r="AYJ83" s="9"/>
      <c r="AYK83" s="9"/>
      <c r="AYL83" s="9"/>
      <c r="AYM83" s="9"/>
      <c r="AYN83" s="9"/>
      <c r="AYO83" s="9"/>
      <c r="AYP83" s="9"/>
      <c r="AYQ83" s="9"/>
      <c r="AYR83" s="9"/>
      <c r="AYS83" s="9"/>
      <c r="AYT83" s="9"/>
      <c r="AYU83" s="9"/>
      <c r="AYV83" s="9"/>
      <c r="AYW83" s="9"/>
      <c r="AYX83" s="9"/>
      <c r="AYY83" s="9"/>
      <c r="AYZ83" s="9"/>
      <c r="AZA83" s="9"/>
      <c r="AZB83" s="9"/>
      <c r="AZC83" s="9"/>
      <c r="AZD83" s="9"/>
      <c r="AZE83" s="9"/>
      <c r="AZF83" s="9"/>
      <c r="AZG83" s="9"/>
      <c r="AZH83" s="9"/>
      <c r="AZI83" s="9"/>
      <c r="AZJ83" s="9"/>
      <c r="AZK83" s="9"/>
      <c r="AZL83" s="9"/>
      <c r="AZM83" s="9"/>
      <c r="AZN83" s="9"/>
      <c r="AZO83" s="9"/>
      <c r="AZP83" s="9"/>
      <c r="AZQ83" s="9"/>
      <c r="AZR83" s="9"/>
      <c r="AZS83" s="9"/>
      <c r="AZT83" s="9"/>
      <c r="AZU83" s="9"/>
      <c r="AZV83" s="9"/>
      <c r="AZW83" s="9"/>
      <c r="AZX83" s="9"/>
      <c r="AZY83" s="9"/>
      <c r="AZZ83" s="9"/>
      <c r="BAA83" s="9"/>
      <c r="BAB83" s="9"/>
      <c r="BAC83" s="9"/>
      <c r="BAD83" s="9"/>
      <c r="BAE83" s="9"/>
      <c r="BAF83" s="9"/>
      <c r="BAG83" s="9"/>
      <c r="BAH83" s="9"/>
      <c r="BAI83" s="9"/>
      <c r="BAJ83" s="9"/>
      <c r="BAK83" s="9"/>
      <c r="BAL83" s="9"/>
      <c r="BAM83" s="9"/>
      <c r="BAN83" s="9"/>
      <c r="BAO83" s="9"/>
      <c r="BAP83" s="9"/>
      <c r="BAQ83" s="9"/>
      <c r="BAR83" s="9"/>
      <c r="BAS83" s="9"/>
      <c r="BAT83" s="9"/>
      <c r="BAU83" s="9"/>
      <c r="BAV83" s="9"/>
      <c r="BAW83" s="9"/>
      <c r="BAX83" s="9"/>
      <c r="BAY83" s="9"/>
      <c r="BAZ83" s="9"/>
      <c r="BBA83" s="9"/>
      <c r="BBB83" s="9"/>
      <c r="BBC83" s="9"/>
      <c r="BBD83" s="9"/>
      <c r="BBE83" s="9"/>
      <c r="BBF83" s="9"/>
      <c r="BBG83" s="9"/>
      <c r="BBH83" s="9"/>
      <c r="BBI83" s="9"/>
      <c r="BBJ83" s="9"/>
      <c r="BBK83" s="9"/>
      <c r="BBL83" s="9"/>
      <c r="BBM83" s="9"/>
      <c r="BBN83" s="9"/>
      <c r="BBO83" s="9"/>
      <c r="BBP83" s="9"/>
      <c r="BBQ83" s="9"/>
      <c r="BBR83" s="9"/>
      <c r="BBS83" s="9"/>
      <c r="BBT83" s="9"/>
      <c r="BBU83" s="9"/>
      <c r="BBV83" s="9"/>
      <c r="BBW83" s="9"/>
      <c r="BBX83" s="9"/>
      <c r="BBY83" s="9"/>
      <c r="BBZ83" s="9"/>
      <c r="BCA83" s="9"/>
      <c r="BCB83" s="9"/>
      <c r="BCC83" s="9"/>
      <c r="BCD83" s="9"/>
      <c r="BCE83" s="9"/>
      <c r="BCF83" s="9"/>
      <c r="BCG83" s="9"/>
      <c r="BCH83" s="9"/>
      <c r="BCI83" s="9"/>
      <c r="BCJ83" s="9"/>
      <c r="BCK83" s="9"/>
      <c r="BCL83" s="9"/>
      <c r="BCM83" s="9"/>
      <c r="BCN83" s="9"/>
      <c r="BCO83" s="9"/>
      <c r="BCP83" s="9"/>
      <c r="BCQ83" s="9"/>
      <c r="BCR83" s="9"/>
      <c r="BCS83" s="9"/>
      <c r="BCT83" s="9"/>
      <c r="BCU83" s="9"/>
      <c r="BCV83" s="9"/>
      <c r="BCW83" s="9"/>
      <c r="BCX83" s="9"/>
      <c r="BCY83" s="9"/>
      <c r="BCZ83" s="9"/>
      <c r="BDA83" s="9"/>
      <c r="BDB83" s="9"/>
      <c r="BDC83" s="9"/>
      <c r="BDD83" s="9"/>
      <c r="BDE83" s="9"/>
      <c r="BDF83" s="9"/>
      <c r="BDG83" s="9"/>
      <c r="BDH83" s="9"/>
      <c r="BDI83" s="9"/>
      <c r="BDJ83" s="9"/>
      <c r="BDK83" s="9"/>
      <c r="BDL83" s="9"/>
      <c r="BDM83" s="9"/>
      <c r="BDN83" s="9"/>
      <c r="BDO83" s="9"/>
      <c r="BDP83" s="9"/>
      <c r="BDQ83" s="9"/>
      <c r="BDR83" s="9"/>
      <c r="BDS83" s="9"/>
      <c r="BDT83" s="9"/>
      <c r="BDU83" s="9"/>
      <c r="BDV83" s="9"/>
      <c r="BDW83" s="9"/>
      <c r="BDX83" s="9"/>
      <c r="BDY83" s="9"/>
      <c r="BDZ83" s="9"/>
      <c r="BEA83" s="9"/>
      <c r="BEB83" s="9"/>
      <c r="BEC83" s="9"/>
      <c r="BED83" s="9"/>
      <c r="BEE83" s="9"/>
      <c r="BEF83" s="9"/>
      <c r="BEG83" s="9"/>
      <c r="BEH83" s="9"/>
      <c r="BEI83" s="9"/>
      <c r="BEJ83" s="9"/>
      <c r="BEK83" s="9"/>
      <c r="BEL83" s="9"/>
      <c r="BEM83" s="9"/>
      <c r="BEN83" s="9"/>
      <c r="BEO83" s="9"/>
      <c r="BEP83" s="9"/>
      <c r="BEQ83" s="9"/>
      <c r="BER83" s="9"/>
      <c r="BES83" s="9"/>
      <c r="BET83" s="9"/>
      <c r="BEU83" s="9"/>
      <c r="BEV83" s="9"/>
      <c r="BEW83" s="9"/>
      <c r="BEX83" s="9"/>
      <c r="BEY83" s="9"/>
      <c r="BEZ83" s="9"/>
      <c r="BFA83" s="9"/>
      <c r="BFB83" s="9"/>
      <c r="BFC83" s="9"/>
      <c r="BFD83" s="9"/>
      <c r="BFE83" s="9"/>
      <c r="BFF83" s="9"/>
      <c r="BFG83" s="9"/>
      <c r="BFH83" s="9"/>
      <c r="BFI83" s="9"/>
      <c r="BFJ83" s="9"/>
      <c r="BFK83" s="9"/>
      <c r="BFL83" s="9"/>
      <c r="BFM83" s="9"/>
      <c r="BFN83" s="9"/>
      <c r="BFO83" s="9"/>
      <c r="BFP83" s="9"/>
      <c r="BFQ83" s="9"/>
      <c r="BFR83" s="9"/>
      <c r="BFS83" s="9"/>
      <c r="BFT83" s="9"/>
      <c r="BFU83" s="9"/>
      <c r="BFV83" s="9"/>
      <c r="BFW83" s="9"/>
      <c r="BFX83" s="9"/>
      <c r="BFY83" s="9"/>
      <c r="BFZ83" s="9"/>
      <c r="BGA83" s="9"/>
      <c r="BGB83" s="9"/>
      <c r="BGC83" s="9"/>
      <c r="BGD83" s="9"/>
      <c r="BGE83" s="9"/>
      <c r="BGF83" s="9"/>
      <c r="BGG83" s="9"/>
      <c r="BGH83" s="9"/>
      <c r="BGI83" s="9"/>
      <c r="BGJ83" s="9"/>
      <c r="BGK83" s="9"/>
      <c r="BGL83" s="9"/>
      <c r="BGM83" s="9"/>
      <c r="BGN83" s="9"/>
      <c r="BGO83" s="9"/>
      <c r="BGP83" s="9"/>
      <c r="BGQ83" s="9"/>
      <c r="BGR83" s="9"/>
      <c r="BGS83" s="9"/>
      <c r="BGT83" s="9"/>
      <c r="BGU83" s="9"/>
      <c r="BGV83" s="9"/>
      <c r="BGW83" s="9"/>
      <c r="BGX83" s="9"/>
      <c r="BGY83" s="9"/>
      <c r="BGZ83" s="9"/>
      <c r="BHA83" s="9"/>
      <c r="BHB83" s="9"/>
      <c r="BHC83" s="9"/>
      <c r="BHD83" s="9"/>
      <c r="BHE83" s="9"/>
      <c r="BHF83" s="9"/>
      <c r="BHG83" s="9"/>
      <c r="BHH83" s="9"/>
      <c r="BHI83" s="9"/>
      <c r="BHJ83" s="9"/>
      <c r="BHK83" s="9"/>
      <c r="BHL83" s="9"/>
      <c r="BHM83" s="9"/>
      <c r="BHN83" s="9"/>
      <c r="BHO83" s="9"/>
      <c r="BHP83" s="9"/>
      <c r="BHQ83" s="9"/>
      <c r="BHR83" s="9"/>
      <c r="BHS83" s="9"/>
      <c r="BHT83" s="9"/>
      <c r="BHU83" s="9"/>
      <c r="BHV83" s="9"/>
      <c r="BHW83" s="9"/>
      <c r="BHX83" s="9"/>
      <c r="BHY83" s="9"/>
      <c r="BHZ83" s="9"/>
      <c r="BIA83" s="9"/>
      <c r="BIB83" s="9"/>
      <c r="BIC83" s="9"/>
      <c r="BID83" s="9"/>
      <c r="BIE83" s="9"/>
      <c r="BIF83" s="9"/>
      <c r="BIG83" s="9"/>
      <c r="BIH83" s="9"/>
      <c r="BII83" s="9"/>
      <c r="BIJ83" s="9"/>
      <c r="BIK83" s="9"/>
      <c r="BIL83" s="9"/>
      <c r="BIM83" s="9"/>
      <c r="BIN83" s="9"/>
      <c r="BIO83" s="9"/>
      <c r="BIP83" s="9"/>
      <c r="BIQ83" s="9"/>
      <c r="BIR83" s="9"/>
      <c r="BIS83" s="9"/>
      <c r="BIT83" s="9"/>
      <c r="BIU83" s="9"/>
      <c r="BIV83" s="9"/>
      <c r="BIW83" s="9"/>
      <c r="BIX83" s="9"/>
      <c r="BIY83" s="9"/>
      <c r="BIZ83" s="9"/>
      <c r="BJA83" s="9"/>
      <c r="BJB83" s="9"/>
      <c r="BJC83" s="9"/>
      <c r="BJD83" s="9"/>
      <c r="BJE83" s="9"/>
      <c r="BJF83" s="9"/>
      <c r="BJG83" s="9"/>
      <c r="BJH83" s="9"/>
      <c r="BJI83" s="9"/>
      <c r="BJJ83" s="9"/>
      <c r="BJK83" s="9"/>
      <c r="BJL83" s="9"/>
      <c r="BJM83" s="9"/>
      <c r="BJN83" s="9"/>
      <c r="BJO83" s="9"/>
      <c r="BJP83" s="9"/>
      <c r="BJQ83" s="9"/>
      <c r="BJR83" s="9"/>
      <c r="BJS83" s="9"/>
      <c r="BJT83" s="9"/>
      <c r="BJU83" s="9"/>
      <c r="BJV83" s="9"/>
      <c r="BJW83" s="9"/>
      <c r="BJX83" s="9"/>
      <c r="BJY83" s="9"/>
      <c r="BJZ83" s="9"/>
      <c r="BKA83" s="9"/>
      <c r="BKB83" s="9"/>
      <c r="BKC83" s="9"/>
      <c r="BKD83" s="9"/>
      <c r="BKE83" s="9"/>
      <c r="BKF83" s="9"/>
      <c r="BKG83" s="9"/>
      <c r="BKH83" s="9"/>
      <c r="BKI83" s="9"/>
      <c r="BKJ83" s="9"/>
      <c r="BKK83" s="9"/>
      <c r="BKL83" s="9"/>
      <c r="BKM83" s="9"/>
      <c r="BKN83" s="9"/>
      <c r="BKO83" s="9"/>
      <c r="BKP83" s="9"/>
      <c r="BKQ83" s="9"/>
      <c r="BKR83" s="9"/>
      <c r="BKS83" s="9"/>
      <c r="BKT83" s="9"/>
      <c r="BKU83" s="9"/>
      <c r="BKV83" s="9"/>
      <c r="BKW83" s="9"/>
      <c r="BKX83" s="9"/>
      <c r="BKY83" s="9"/>
      <c r="BKZ83" s="9"/>
      <c r="BLA83" s="9"/>
      <c r="BLB83" s="9"/>
      <c r="BLC83" s="9"/>
      <c r="BLD83" s="9"/>
      <c r="BLE83" s="9"/>
      <c r="BLF83" s="9"/>
      <c r="BLG83" s="9"/>
      <c r="BLH83" s="9"/>
      <c r="BLI83" s="9"/>
      <c r="BLJ83" s="9"/>
      <c r="BLK83" s="9"/>
      <c r="BLL83" s="9"/>
      <c r="BLM83" s="9"/>
      <c r="BLN83" s="9"/>
      <c r="BLO83" s="9"/>
      <c r="BLP83" s="9"/>
      <c r="BLQ83" s="9"/>
      <c r="BLR83" s="9"/>
      <c r="BLS83" s="9"/>
      <c r="BLT83" s="9"/>
      <c r="BLU83" s="9"/>
      <c r="BLV83" s="9"/>
      <c r="BLW83" s="9"/>
      <c r="BLX83" s="9"/>
      <c r="BLY83" s="9"/>
      <c r="BLZ83" s="9"/>
      <c r="BMA83" s="9"/>
      <c r="BMB83" s="9"/>
      <c r="BMC83" s="9"/>
      <c r="BMD83" s="9"/>
      <c r="BME83" s="9"/>
      <c r="BMF83" s="9"/>
      <c r="BMG83" s="9"/>
      <c r="BMH83" s="9"/>
      <c r="BMI83" s="9"/>
      <c r="BMJ83" s="9"/>
      <c r="BMK83" s="9"/>
      <c r="BML83" s="9"/>
      <c r="BMM83" s="9"/>
      <c r="BMN83" s="9"/>
      <c r="BMO83" s="9"/>
      <c r="BMP83" s="9"/>
      <c r="BMQ83" s="9"/>
      <c r="BMR83" s="9"/>
      <c r="BMS83" s="9"/>
      <c r="BMT83" s="9"/>
      <c r="BMU83" s="9"/>
      <c r="BMV83" s="9"/>
      <c r="BMW83" s="9"/>
      <c r="BMX83" s="9"/>
      <c r="BMY83" s="9"/>
      <c r="BMZ83" s="9"/>
      <c r="BNA83" s="9"/>
      <c r="BNB83" s="9"/>
      <c r="BNC83" s="9"/>
      <c r="BND83" s="9"/>
      <c r="BNE83" s="9"/>
      <c r="BNF83" s="9"/>
      <c r="BNG83" s="9"/>
      <c r="BNH83" s="9"/>
      <c r="BNI83" s="9"/>
      <c r="BNJ83" s="9"/>
      <c r="BNK83" s="9"/>
      <c r="BNL83" s="9"/>
      <c r="BNM83" s="9"/>
      <c r="BNN83" s="9"/>
      <c r="BNO83" s="9"/>
      <c r="BNP83" s="9"/>
      <c r="BNQ83" s="9"/>
      <c r="BNR83" s="9"/>
      <c r="BNS83" s="9"/>
      <c r="BNT83" s="9"/>
      <c r="BNU83" s="9"/>
      <c r="BNV83" s="9"/>
      <c r="BNW83" s="9"/>
      <c r="BNX83" s="9"/>
      <c r="BNY83" s="9"/>
      <c r="BNZ83" s="9"/>
      <c r="BOA83" s="9"/>
      <c r="BOB83" s="9"/>
      <c r="BOC83" s="9"/>
      <c r="BOD83" s="9"/>
      <c r="BOE83" s="9"/>
      <c r="BOF83" s="9"/>
      <c r="BOG83" s="9"/>
      <c r="BOH83" s="9"/>
      <c r="BOI83" s="9"/>
      <c r="BOJ83" s="9"/>
      <c r="BOK83" s="9"/>
      <c r="BOL83" s="9"/>
      <c r="BOM83" s="9"/>
      <c r="BON83" s="9"/>
      <c r="BOO83" s="9"/>
      <c r="BOP83" s="9"/>
      <c r="BOQ83" s="9"/>
      <c r="BOR83" s="9"/>
      <c r="BOS83" s="9"/>
      <c r="BOT83" s="9"/>
      <c r="BOU83" s="9"/>
      <c r="BOV83" s="9"/>
      <c r="BOW83" s="9"/>
      <c r="BOX83" s="9"/>
      <c r="BOY83" s="9"/>
      <c r="BOZ83" s="9"/>
      <c r="BPA83" s="9"/>
      <c r="BPB83" s="9"/>
      <c r="BPC83" s="9"/>
      <c r="BPD83" s="9"/>
      <c r="BPE83" s="9"/>
      <c r="BPF83" s="9"/>
      <c r="BPG83" s="9"/>
      <c r="BPH83" s="9"/>
      <c r="BPI83" s="9"/>
      <c r="BPJ83" s="9"/>
      <c r="BPK83" s="9"/>
      <c r="BPL83" s="9"/>
      <c r="BPM83" s="9"/>
      <c r="BPN83" s="9"/>
      <c r="BPO83" s="9"/>
      <c r="BPP83" s="9"/>
      <c r="BPQ83" s="9"/>
      <c r="BPR83" s="9"/>
      <c r="BPS83" s="9"/>
      <c r="BPT83" s="9"/>
      <c r="BPU83" s="9"/>
      <c r="BPV83" s="9"/>
      <c r="BPW83" s="9"/>
      <c r="BPX83" s="9"/>
      <c r="BPY83" s="9"/>
      <c r="BPZ83" s="9"/>
      <c r="BQA83" s="9"/>
      <c r="BQB83" s="9"/>
      <c r="BQC83" s="9"/>
      <c r="BQD83" s="9"/>
      <c r="BQE83" s="9"/>
      <c r="BQF83" s="9"/>
      <c r="BQG83" s="9"/>
      <c r="BQH83" s="9"/>
      <c r="BQI83" s="9"/>
      <c r="BQJ83" s="9"/>
      <c r="BQK83" s="9"/>
      <c r="BQL83" s="9"/>
      <c r="BQM83" s="9"/>
      <c r="BQN83" s="9"/>
      <c r="BQO83" s="9"/>
      <c r="BQP83" s="9"/>
      <c r="BQQ83" s="9"/>
      <c r="BQR83" s="9"/>
      <c r="BQS83" s="9"/>
      <c r="BQT83" s="9"/>
      <c r="BQU83" s="9"/>
      <c r="BQV83" s="9"/>
      <c r="BQW83" s="9"/>
      <c r="BQX83" s="9"/>
      <c r="BQY83" s="9"/>
      <c r="BQZ83" s="9"/>
      <c r="BRA83" s="9"/>
      <c r="BRB83" s="9"/>
      <c r="BRC83" s="9"/>
      <c r="BRD83" s="9"/>
      <c r="BRE83" s="9"/>
      <c r="BRF83" s="9"/>
      <c r="BRG83" s="9"/>
      <c r="BRH83" s="9"/>
      <c r="BRI83" s="9"/>
      <c r="BRJ83" s="9"/>
      <c r="BRK83" s="9"/>
      <c r="BRL83" s="9"/>
      <c r="BRM83" s="9"/>
      <c r="BRN83" s="9"/>
      <c r="BRO83" s="9"/>
      <c r="BRP83" s="9"/>
      <c r="BRQ83" s="9"/>
      <c r="BRR83" s="9"/>
      <c r="BRS83" s="9"/>
      <c r="BRT83" s="9"/>
      <c r="BRU83" s="9"/>
      <c r="BRV83" s="9"/>
      <c r="BRW83" s="9"/>
      <c r="BRX83" s="9"/>
      <c r="BRY83" s="9"/>
      <c r="BRZ83" s="9"/>
      <c r="BSA83" s="9"/>
      <c r="BSB83" s="9"/>
      <c r="BSC83" s="9"/>
      <c r="BSD83" s="9"/>
      <c r="BSE83" s="9"/>
      <c r="BSF83" s="9"/>
      <c r="BSG83" s="9"/>
      <c r="BSH83" s="9"/>
      <c r="BSI83" s="9"/>
      <c r="BSJ83" s="9"/>
      <c r="BSK83" s="9"/>
      <c r="BSL83" s="9"/>
      <c r="BSM83" s="9"/>
      <c r="BSN83" s="9"/>
      <c r="BSO83" s="9"/>
      <c r="BSP83" s="9"/>
      <c r="BSQ83" s="9"/>
      <c r="BSR83" s="9"/>
      <c r="BSS83" s="9"/>
      <c r="BST83" s="9"/>
      <c r="BSU83" s="9"/>
      <c r="BSV83" s="9"/>
      <c r="BSW83" s="9"/>
      <c r="BSX83" s="9"/>
      <c r="BSY83" s="9"/>
      <c r="BSZ83" s="9"/>
      <c r="BTA83" s="9"/>
      <c r="BTB83" s="9"/>
      <c r="BTC83" s="9"/>
      <c r="BTD83" s="9"/>
      <c r="BTE83" s="9"/>
      <c r="BTF83" s="9"/>
      <c r="BTG83" s="9"/>
      <c r="BTH83" s="9"/>
      <c r="BTI83" s="9"/>
      <c r="BTJ83" s="9"/>
      <c r="BTK83" s="9"/>
      <c r="BTL83" s="9"/>
      <c r="BTM83" s="9"/>
      <c r="BTN83" s="9"/>
      <c r="BTO83" s="9"/>
      <c r="BTP83" s="9"/>
      <c r="BTQ83" s="9"/>
      <c r="BTR83" s="9"/>
      <c r="BTS83" s="9"/>
      <c r="BTT83" s="9"/>
      <c r="BTU83" s="9"/>
      <c r="BTV83" s="9"/>
      <c r="BTW83" s="9"/>
      <c r="BTX83" s="9"/>
      <c r="BTY83" s="9"/>
      <c r="BTZ83" s="9"/>
      <c r="BUA83" s="9"/>
      <c r="BUB83" s="9"/>
      <c r="BUC83" s="9"/>
      <c r="BUD83" s="9"/>
      <c r="BUE83" s="9"/>
      <c r="BUF83" s="9"/>
      <c r="BUG83" s="9"/>
      <c r="BUH83" s="9"/>
      <c r="BUI83" s="9"/>
      <c r="BUJ83" s="9"/>
      <c r="BUK83" s="9"/>
      <c r="BUL83" s="9"/>
      <c r="BUM83" s="9"/>
      <c r="BUN83" s="9"/>
      <c r="BUO83" s="9"/>
      <c r="BUP83" s="9"/>
      <c r="BUQ83" s="9"/>
      <c r="BUR83" s="9"/>
      <c r="BUS83" s="9"/>
      <c r="BUT83" s="9"/>
      <c r="BUU83" s="9"/>
      <c r="BUV83" s="9"/>
      <c r="BUW83" s="9"/>
      <c r="BUX83" s="9"/>
      <c r="BUY83" s="9"/>
      <c r="BUZ83" s="9"/>
      <c r="BVA83" s="9"/>
      <c r="BVB83" s="9"/>
      <c r="BVC83" s="9"/>
      <c r="BVD83" s="9"/>
      <c r="BVE83" s="9"/>
      <c r="BVF83" s="9"/>
      <c r="BVG83" s="9"/>
      <c r="BVH83" s="9"/>
      <c r="BVI83" s="9"/>
      <c r="BVJ83" s="9"/>
      <c r="BVK83" s="9"/>
      <c r="BVL83" s="9"/>
      <c r="BVM83" s="9"/>
      <c r="BVN83" s="9"/>
      <c r="BVO83" s="9"/>
      <c r="BVP83" s="9"/>
      <c r="BVQ83" s="9"/>
      <c r="BVR83" s="9"/>
      <c r="BVS83" s="9"/>
      <c r="BVT83" s="9"/>
      <c r="BVU83" s="9"/>
      <c r="BVV83" s="9"/>
      <c r="BVW83" s="9"/>
      <c r="BVX83" s="9"/>
      <c r="BVY83" s="9"/>
      <c r="BVZ83" s="9"/>
      <c r="BWA83" s="9"/>
      <c r="BWB83" s="9"/>
      <c r="BWC83" s="9"/>
      <c r="BWD83" s="9"/>
      <c r="BWE83" s="9"/>
      <c r="BWF83" s="9"/>
      <c r="BWG83" s="9"/>
      <c r="BWH83" s="9"/>
      <c r="BWI83" s="9"/>
      <c r="BWJ83" s="9"/>
      <c r="BWK83" s="9"/>
      <c r="BWL83" s="9"/>
      <c r="BWM83" s="9"/>
      <c r="BWN83" s="9"/>
      <c r="BWO83" s="9"/>
      <c r="BWP83" s="9"/>
      <c r="BWQ83" s="9"/>
      <c r="BWR83" s="9"/>
      <c r="BWS83" s="9"/>
      <c r="BWT83" s="9"/>
      <c r="BWU83" s="9"/>
      <c r="BWV83" s="9"/>
      <c r="BWW83" s="9"/>
      <c r="BWX83" s="9"/>
      <c r="BWY83" s="9"/>
      <c r="BWZ83" s="9"/>
      <c r="BXA83" s="9"/>
      <c r="BXB83" s="9"/>
      <c r="BXC83" s="9"/>
      <c r="BXD83" s="9"/>
      <c r="BXE83" s="9"/>
      <c r="BXF83" s="9"/>
      <c r="BXG83" s="9"/>
      <c r="BXH83" s="9"/>
      <c r="BXI83" s="9"/>
      <c r="BXJ83" s="9"/>
      <c r="BXK83" s="9"/>
      <c r="BXL83" s="9"/>
      <c r="BXM83" s="9"/>
      <c r="BXN83" s="9"/>
      <c r="BXO83" s="9"/>
      <c r="BXP83" s="9"/>
      <c r="BXQ83" s="9"/>
      <c r="BXR83" s="9"/>
      <c r="BXS83" s="9"/>
      <c r="BXT83" s="9"/>
      <c r="BXU83" s="9"/>
      <c r="BXV83" s="9"/>
      <c r="BXW83" s="9"/>
      <c r="BXX83" s="9"/>
      <c r="BXY83" s="9"/>
      <c r="BXZ83" s="9"/>
      <c r="BYA83" s="9"/>
      <c r="BYB83" s="9"/>
      <c r="BYC83" s="9"/>
      <c r="BYD83" s="9"/>
      <c r="BYE83" s="9"/>
      <c r="BYF83" s="9"/>
      <c r="BYG83" s="9"/>
      <c r="BYH83" s="9"/>
      <c r="BYI83" s="9"/>
      <c r="BYJ83" s="9"/>
      <c r="BYK83" s="9"/>
      <c r="BYL83" s="9"/>
      <c r="BYM83" s="9"/>
      <c r="BYN83" s="9"/>
      <c r="BYO83" s="9"/>
      <c r="BYP83" s="9"/>
      <c r="BYQ83" s="9"/>
      <c r="BYR83" s="9"/>
      <c r="BYS83" s="9"/>
      <c r="BYT83" s="9"/>
      <c r="BYU83" s="9"/>
      <c r="BYV83" s="9"/>
      <c r="BYW83" s="9"/>
      <c r="BYX83" s="9"/>
      <c r="BYY83" s="9"/>
      <c r="BYZ83" s="9"/>
      <c r="BZA83" s="9"/>
      <c r="BZB83" s="9"/>
      <c r="BZC83" s="9"/>
      <c r="BZD83" s="9"/>
      <c r="BZE83" s="9"/>
      <c r="BZF83" s="9"/>
      <c r="BZG83" s="9"/>
      <c r="BZH83" s="9"/>
      <c r="BZI83" s="9"/>
      <c r="BZJ83" s="9"/>
      <c r="BZK83" s="9"/>
      <c r="BZL83" s="9"/>
      <c r="BZM83" s="9"/>
      <c r="BZN83" s="9"/>
      <c r="BZO83" s="9"/>
      <c r="BZP83" s="9"/>
      <c r="BZQ83" s="9"/>
      <c r="BZR83" s="9"/>
      <c r="BZS83" s="9"/>
      <c r="BZT83" s="9"/>
      <c r="BZU83" s="9"/>
      <c r="BZV83" s="9"/>
      <c r="BZW83" s="9"/>
      <c r="BZX83" s="9"/>
      <c r="BZY83" s="9"/>
      <c r="BZZ83" s="9"/>
      <c r="CAA83" s="9"/>
      <c r="CAB83" s="9"/>
      <c r="CAC83" s="9"/>
      <c r="CAD83" s="9"/>
      <c r="CAE83" s="9"/>
      <c r="CAF83" s="9"/>
      <c r="CAG83" s="9"/>
      <c r="CAH83" s="9"/>
      <c r="CAI83" s="9"/>
      <c r="CAJ83" s="9"/>
      <c r="CAK83" s="9"/>
      <c r="CAL83" s="9"/>
      <c r="CAM83" s="9"/>
      <c r="CAN83" s="9"/>
      <c r="CAO83" s="9"/>
      <c r="CAP83" s="9"/>
      <c r="CAQ83" s="9"/>
      <c r="CAR83" s="9"/>
      <c r="CAS83" s="9"/>
      <c r="CAT83" s="9"/>
      <c r="CAU83" s="9"/>
      <c r="CAV83" s="9"/>
      <c r="CAW83" s="9"/>
      <c r="CAX83" s="9"/>
      <c r="CAY83" s="9"/>
      <c r="CAZ83" s="9"/>
      <c r="CBA83" s="9"/>
      <c r="CBB83" s="9"/>
      <c r="CBC83" s="9"/>
      <c r="CBD83" s="9"/>
      <c r="CBE83" s="9"/>
      <c r="CBF83" s="9"/>
      <c r="CBG83" s="9"/>
      <c r="CBH83" s="9"/>
      <c r="CBI83" s="9"/>
      <c r="CBJ83" s="9"/>
      <c r="CBK83" s="9"/>
      <c r="CBL83" s="9"/>
      <c r="CBM83" s="9"/>
      <c r="CBN83" s="9"/>
      <c r="CBO83" s="9"/>
      <c r="CBP83" s="9"/>
      <c r="CBQ83" s="9"/>
      <c r="CBR83" s="9"/>
      <c r="CBS83" s="9"/>
      <c r="CBT83" s="9"/>
      <c r="CBU83" s="9"/>
      <c r="CBV83" s="9"/>
      <c r="CBW83" s="9"/>
      <c r="CBX83" s="9"/>
      <c r="CBY83" s="9"/>
      <c r="CBZ83" s="9"/>
      <c r="CCA83" s="9"/>
      <c r="CCB83" s="9"/>
      <c r="CCC83" s="9"/>
      <c r="CCD83" s="9"/>
      <c r="CCE83" s="9"/>
      <c r="CCF83" s="9"/>
      <c r="CCG83" s="9"/>
      <c r="CCH83" s="9"/>
      <c r="CCI83" s="9"/>
      <c r="CCJ83" s="9"/>
      <c r="CCK83" s="9"/>
      <c r="CCL83" s="9"/>
      <c r="CCM83" s="9"/>
      <c r="CCN83" s="9"/>
      <c r="CCO83" s="9"/>
      <c r="CCP83" s="9"/>
      <c r="CCQ83" s="9"/>
      <c r="CCR83" s="9"/>
      <c r="CCS83" s="9"/>
      <c r="CCT83" s="9"/>
      <c r="CCU83" s="9"/>
      <c r="CCV83" s="9"/>
      <c r="CCW83" s="9"/>
      <c r="CCX83" s="9"/>
      <c r="CCY83" s="9"/>
      <c r="CCZ83" s="9"/>
      <c r="CDA83" s="9"/>
      <c r="CDB83" s="9"/>
      <c r="CDC83" s="9"/>
      <c r="CDD83" s="9"/>
      <c r="CDE83" s="9"/>
      <c r="CDF83" s="9"/>
      <c r="CDG83" s="9"/>
      <c r="CDH83" s="9"/>
      <c r="CDI83" s="9"/>
      <c r="CDJ83" s="9"/>
      <c r="CDK83" s="9"/>
      <c r="CDL83" s="9"/>
      <c r="CDM83" s="9"/>
      <c r="CDN83" s="9"/>
      <c r="CDO83" s="9"/>
      <c r="CDP83" s="9"/>
      <c r="CDQ83" s="9"/>
      <c r="CDR83" s="9"/>
      <c r="CDS83" s="9"/>
      <c r="CDT83" s="9"/>
      <c r="CDU83" s="9"/>
      <c r="CDV83" s="9"/>
      <c r="CDW83" s="9"/>
      <c r="CDX83" s="9"/>
      <c r="CDY83" s="9"/>
      <c r="CDZ83" s="9"/>
      <c r="CEA83" s="9"/>
      <c r="CEB83" s="9"/>
      <c r="CEC83" s="9"/>
      <c r="CED83" s="9"/>
      <c r="CEE83" s="9"/>
      <c r="CEF83" s="9"/>
      <c r="CEG83" s="9"/>
      <c r="CEH83" s="9"/>
      <c r="CEI83" s="9"/>
      <c r="CEJ83" s="9"/>
      <c r="CEK83" s="9"/>
      <c r="CEL83" s="9"/>
      <c r="CEM83" s="9"/>
      <c r="CEN83" s="9"/>
      <c r="CEO83" s="9"/>
      <c r="CEP83" s="9"/>
      <c r="CEQ83" s="9"/>
      <c r="CER83" s="9"/>
      <c r="CES83" s="9"/>
      <c r="CET83" s="9"/>
      <c r="CEU83" s="9"/>
      <c r="CEV83" s="9"/>
      <c r="CEW83" s="9"/>
      <c r="CEX83" s="9"/>
      <c r="CEY83" s="9"/>
      <c r="CEZ83" s="9"/>
      <c r="CFA83" s="9"/>
      <c r="CFB83" s="9"/>
      <c r="CFC83" s="9"/>
      <c r="CFD83" s="9"/>
      <c r="CFE83" s="9"/>
      <c r="CFF83" s="9"/>
      <c r="CFG83" s="9"/>
      <c r="CFH83" s="9"/>
      <c r="CFI83" s="9"/>
      <c r="CFJ83" s="9"/>
      <c r="CFK83" s="9"/>
      <c r="CFL83" s="9"/>
      <c r="CFM83" s="9"/>
      <c r="CFN83" s="9"/>
      <c r="CFO83" s="9"/>
      <c r="CFP83" s="9"/>
      <c r="CFQ83" s="9"/>
      <c r="CFR83" s="9"/>
      <c r="CFS83" s="9"/>
      <c r="CFT83" s="9"/>
      <c r="CFU83" s="9"/>
      <c r="CFV83" s="9"/>
      <c r="CFW83" s="9"/>
      <c r="CFX83" s="9"/>
      <c r="CFY83" s="9"/>
      <c r="CFZ83" s="9"/>
      <c r="CGA83" s="9"/>
      <c r="CGB83" s="9"/>
      <c r="CGC83" s="9"/>
      <c r="CGD83" s="9"/>
      <c r="CGE83" s="9"/>
      <c r="CGF83" s="9"/>
      <c r="CGG83" s="9"/>
      <c r="CGH83" s="9"/>
      <c r="CGI83" s="9"/>
      <c r="CGJ83" s="9"/>
      <c r="CGK83" s="9"/>
      <c r="CGL83" s="9"/>
      <c r="CGM83" s="9"/>
      <c r="CGN83" s="9"/>
      <c r="CGO83" s="9"/>
      <c r="CGP83" s="9"/>
      <c r="CGQ83" s="9"/>
      <c r="CGR83" s="9"/>
      <c r="CGS83" s="9"/>
      <c r="CGT83" s="9"/>
      <c r="CGU83" s="9"/>
      <c r="CGV83" s="9"/>
      <c r="CGW83" s="9"/>
      <c r="CGX83" s="9"/>
      <c r="CGY83" s="9"/>
      <c r="CGZ83" s="9"/>
      <c r="CHA83" s="9"/>
      <c r="CHB83" s="9"/>
      <c r="CHC83" s="9"/>
      <c r="CHD83" s="9"/>
      <c r="CHE83" s="9"/>
      <c r="CHF83" s="9"/>
      <c r="CHG83" s="9"/>
      <c r="CHH83" s="9"/>
      <c r="CHI83" s="9"/>
      <c r="CHJ83" s="9"/>
      <c r="CHK83" s="9"/>
      <c r="CHL83" s="9"/>
      <c r="CHM83" s="9"/>
      <c r="CHN83" s="9"/>
      <c r="CHO83" s="9"/>
      <c r="CHP83" s="9"/>
      <c r="CHQ83" s="9"/>
      <c r="CHR83" s="9"/>
      <c r="CHS83" s="9"/>
      <c r="CHT83" s="9"/>
      <c r="CHU83" s="9"/>
      <c r="CHV83" s="9"/>
      <c r="CHW83" s="9"/>
      <c r="CHX83" s="9"/>
      <c r="CHY83" s="9"/>
      <c r="CHZ83" s="9"/>
      <c r="CIA83" s="9"/>
      <c r="CIB83" s="9"/>
      <c r="CIC83" s="9"/>
      <c r="CID83" s="9"/>
      <c r="CIE83" s="9"/>
      <c r="CIF83" s="9"/>
      <c r="CIG83" s="9"/>
      <c r="CIH83" s="9"/>
      <c r="CII83" s="9"/>
      <c r="CIJ83" s="9"/>
      <c r="CIK83" s="9"/>
      <c r="CIL83" s="9"/>
      <c r="CIM83" s="9"/>
      <c r="CIN83" s="9"/>
      <c r="CIO83" s="9"/>
      <c r="CIP83" s="9"/>
      <c r="CIQ83" s="9"/>
      <c r="CIR83" s="9"/>
      <c r="CIS83" s="9"/>
      <c r="CIT83" s="9"/>
      <c r="CIU83" s="9"/>
      <c r="CIV83" s="9"/>
      <c r="CIW83" s="9"/>
      <c r="CIX83" s="9"/>
      <c r="CIY83" s="9"/>
      <c r="CIZ83" s="9"/>
      <c r="CJA83" s="9"/>
      <c r="CJB83" s="9"/>
      <c r="CJC83" s="9"/>
      <c r="CJD83" s="9"/>
      <c r="CJE83" s="9"/>
      <c r="CJF83" s="9"/>
      <c r="CJG83" s="9"/>
      <c r="CJH83" s="9"/>
      <c r="CJI83" s="9"/>
      <c r="CJJ83" s="9"/>
      <c r="CJK83" s="9"/>
      <c r="CJL83" s="9"/>
      <c r="CJM83" s="9"/>
      <c r="CJN83" s="9"/>
      <c r="CJO83" s="9"/>
      <c r="CJP83" s="9"/>
      <c r="CJQ83" s="9"/>
      <c r="CJR83" s="9"/>
      <c r="CJS83" s="9"/>
      <c r="CJT83" s="9"/>
      <c r="CJU83" s="9"/>
      <c r="CJV83" s="9"/>
      <c r="CJW83" s="9"/>
      <c r="CJX83" s="9"/>
      <c r="CJY83" s="9"/>
      <c r="CJZ83" s="9"/>
      <c r="CKA83" s="9"/>
      <c r="CKB83" s="9"/>
      <c r="CKC83" s="9"/>
      <c r="CKD83" s="9"/>
      <c r="CKE83" s="9"/>
      <c r="CKF83" s="9"/>
      <c r="CKG83" s="9"/>
      <c r="CKH83" s="9"/>
      <c r="CKI83" s="9"/>
      <c r="CKJ83" s="9"/>
      <c r="CKK83" s="9"/>
      <c r="CKL83" s="9"/>
      <c r="CKM83" s="9"/>
      <c r="CKN83" s="9"/>
      <c r="CKO83" s="9"/>
      <c r="CKP83" s="9"/>
      <c r="CKQ83" s="9"/>
      <c r="CKR83" s="9"/>
      <c r="CKS83" s="9"/>
      <c r="CKT83" s="9"/>
      <c r="CKU83" s="9"/>
      <c r="CKV83" s="9"/>
      <c r="CKW83" s="9"/>
      <c r="CKX83" s="9"/>
      <c r="CKY83" s="9"/>
      <c r="CKZ83" s="9"/>
      <c r="CLA83" s="9"/>
      <c r="CLB83" s="9"/>
      <c r="CLC83" s="9"/>
      <c r="CLD83" s="9"/>
      <c r="CLE83" s="9"/>
      <c r="CLF83" s="9"/>
      <c r="CLG83" s="9"/>
      <c r="CLH83" s="9"/>
      <c r="CLI83" s="9"/>
      <c r="CLJ83" s="9"/>
      <c r="CLK83" s="9"/>
      <c r="CLL83" s="9"/>
      <c r="CLM83" s="9"/>
      <c r="CLN83" s="9"/>
      <c r="CLO83" s="9"/>
      <c r="CLP83" s="9"/>
      <c r="CLQ83" s="9"/>
      <c r="CLR83" s="9"/>
      <c r="CLS83" s="9"/>
      <c r="CLT83" s="9"/>
      <c r="CLU83" s="9"/>
      <c r="CLV83" s="9"/>
      <c r="CLW83" s="9"/>
      <c r="CLX83" s="9"/>
      <c r="CLY83" s="9"/>
      <c r="CLZ83" s="9"/>
      <c r="CMA83" s="9"/>
      <c r="CMB83" s="9"/>
      <c r="CMC83" s="9"/>
      <c r="CMD83" s="9"/>
      <c r="CME83" s="9"/>
      <c r="CMF83" s="9"/>
      <c r="CMG83" s="9"/>
      <c r="CMH83" s="9"/>
      <c r="CMI83" s="9"/>
      <c r="CMJ83" s="9"/>
      <c r="CMK83" s="9"/>
      <c r="CML83" s="9"/>
      <c r="CMM83" s="9"/>
      <c r="CMN83" s="9"/>
      <c r="CMO83" s="9"/>
      <c r="CMP83" s="9"/>
      <c r="CMQ83" s="9"/>
      <c r="CMR83" s="9"/>
      <c r="CMS83" s="9"/>
      <c r="CMT83" s="9"/>
      <c r="CMU83" s="9"/>
      <c r="CMV83" s="9"/>
      <c r="CMW83" s="9"/>
      <c r="CMX83" s="9"/>
      <c r="CMY83" s="9"/>
      <c r="CMZ83" s="9"/>
      <c r="CNA83" s="9"/>
      <c r="CNB83" s="9"/>
      <c r="CNC83" s="9"/>
      <c r="CND83" s="9"/>
      <c r="CNE83" s="9"/>
      <c r="CNF83" s="9"/>
      <c r="CNG83" s="9"/>
      <c r="CNH83" s="9"/>
      <c r="CNI83" s="9"/>
      <c r="CNJ83" s="9"/>
      <c r="CNK83" s="9"/>
      <c r="CNL83" s="9"/>
      <c r="CNM83" s="9"/>
      <c r="CNN83" s="9"/>
      <c r="CNO83" s="9"/>
      <c r="CNP83" s="9"/>
      <c r="CNQ83" s="9"/>
      <c r="CNR83" s="9"/>
      <c r="CNS83" s="9"/>
      <c r="CNT83" s="9"/>
      <c r="CNU83" s="9"/>
      <c r="CNV83" s="9"/>
      <c r="CNW83" s="9"/>
      <c r="CNX83" s="9"/>
      <c r="CNY83" s="9"/>
      <c r="CNZ83" s="9"/>
      <c r="COA83" s="9"/>
      <c r="COB83" s="9"/>
      <c r="COC83" s="9"/>
      <c r="COD83" s="9"/>
      <c r="COE83" s="9"/>
      <c r="COF83" s="9"/>
      <c r="COG83" s="9"/>
      <c r="COH83" s="9"/>
      <c r="COI83" s="9"/>
      <c r="COJ83" s="9"/>
      <c r="COK83" s="9"/>
      <c r="COL83" s="9"/>
      <c r="COM83" s="9"/>
      <c r="CON83" s="9"/>
      <c r="COO83" s="9"/>
      <c r="COP83" s="9"/>
      <c r="COQ83" s="9"/>
      <c r="COR83" s="9"/>
      <c r="COS83" s="9"/>
      <c r="COT83" s="9"/>
      <c r="COU83" s="9"/>
      <c r="COV83" s="9"/>
      <c r="COW83" s="9"/>
      <c r="COX83" s="9"/>
      <c r="COY83" s="9"/>
      <c r="COZ83" s="9"/>
      <c r="CPA83" s="9"/>
      <c r="CPB83" s="9"/>
      <c r="CPC83" s="9"/>
      <c r="CPD83" s="9"/>
      <c r="CPE83" s="9"/>
      <c r="CPF83" s="9"/>
      <c r="CPG83" s="9"/>
      <c r="CPH83" s="9"/>
      <c r="CPI83" s="9"/>
      <c r="CPJ83" s="9"/>
      <c r="CPK83" s="9"/>
      <c r="CPL83" s="9"/>
      <c r="CPM83" s="9"/>
      <c r="CPN83" s="9"/>
      <c r="CPO83" s="9"/>
      <c r="CPP83" s="9"/>
      <c r="CPQ83" s="9"/>
      <c r="CPR83" s="9"/>
      <c r="CPS83" s="9"/>
      <c r="CPT83" s="9"/>
      <c r="CPU83" s="9"/>
      <c r="CPV83" s="9"/>
      <c r="CPW83" s="9"/>
      <c r="CPX83" s="9"/>
      <c r="CPY83" s="9"/>
      <c r="CPZ83" s="9"/>
      <c r="CQA83" s="9"/>
      <c r="CQB83" s="9"/>
      <c r="CQC83" s="9"/>
      <c r="CQD83" s="9"/>
      <c r="CQE83" s="9"/>
      <c r="CQF83" s="9"/>
      <c r="CQG83" s="9"/>
      <c r="CQH83" s="9"/>
      <c r="CQI83" s="9"/>
      <c r="CQJ83" s="9"/>
      <c r="CQK83" s="9"/>
      <c r="CQL83" s="9"/>
      <c r="CQM83" s="9"/>
      <c r="CQN83" s="9"/>
      <c r="CQO83" s="9"/>
      <c r="CQP83" s="9"/>
      <c r="CQQ83" s="9"/>
      <c r="CQR83" s="9"/>
      <c r="CQS83" s="9"/>
      <c r="CQT83" s="9"/>
      <c r="CQU83" s="9"/>
      <c r="CQV83" s="9"/>
      <c r="CQW83" s="9"/>
      <c r="CQX83" s="9"/>
      <c r="CQY83" s="9"/>
      <c r="CQZ83" s="9"/>
      <c r="CRA83" s="9"/>
      <c r="CRB83" s="9"/>
      <c r="CRC83" s="9"/>
      <c r="CRD83" s="9"/>
      <c r="CRE83" s="9"/>
      <c r="CRF83" s="9"/>
      <c r="CRG83" s="9"/>
      <c r="CRH83" s="9"/>
      <c r="CRI83" s="9"/>
      <c r="CRJ83" s="9"/>
      <c r="CRK83" s="9"/>
      <c r="CRL83" s="9"/>
      <c r="CRM83" s="9"/>
      <c r="CRN83" s="9"/>
      <c r="CRO83" s="9"/>
      <c r="CRP83" s="9"/>
      <c r="CRQ83" s="9"/>
      <c r="CRR83" s="9"/>
      <c r="CRS83" s="9"/>
      <c r="CRT83" s="9"/>
      <c r="CRU83" s="9"/>
      <c r="CRV83" s="9"/>
      <c r="CRW83" s="9"/>
      <c r="CRX83" s="9"/>
      <c r="CRY83" s="9"/>
      <c r="CRZ83" s="9"/>
      <c r="CSA83" s="9"/>
      <c r="CSB83" s="9"/>
      <c r="CSC83" s="9"/>
      <c r="CSD83" s="9"/>
      <c r="CSE83" s="9"/>
      <c r="CSF83" s="9"/>
      <c r="CSG83" s="9"/>
      <c r="CSH83" s="9"/>
      <c r="CSI83" s="9"/>
      <c r="CSJ83" s="9"/>
      <c r="CSK83" s="9"/>
      <c r="CSL83" s="9"/>
      <c r="CSM83" s="9"/>
      <c r="CSN83" s="9"/>
      <c r="CSO83" s="9"/>
      <c r="CSP83" s="9"/>
      <c r="CSQ83" s="9"/>
      <c r="CSR83" s="9"/>
      <c r="CSS83" s="9"/>
      <c r="CST83" s="9"/>
      <c r="CSU83" s="9"/>
      <c r="CSV83" s="9"/>
      <c r="CSW83" s="9"/>
      <c r="CSX83" s="9"/>
      <c r="CSY83" s="9"/>
      <c r="CSZ83" s="9"/>
      <c r="CTA83" s="9"/>
      <c r="CTB83" s="9"/>
      <c r="CTC83" s="9"/>
      <c r="CTD83" s="9"/>
      <c r="CTE83" s="9"/>
      <c r="CTF83" s="9"/>
      <c r="CTG83" s="9"/>
      <c r="CTH83" s="9"/>
      <c r="CTI83" s="9"/>
      <c r="CTJ83" s="9"/>
      <c r="CTK83" s="9"/>
      <c r="CTL83" s="9"/>
      <c r="CTM83" s="9"/>
      <c r="CTN83" s="9"/>
      <c r="CTO83" s="9"/>
      <c r="CTP83" s="9"/>
      <c r="CTQ83" s="9"/>
      <c r="CTR83" s="9"/>
      <c r="CTS83" s="9"/>
      <c r="CTT83" s="9"/>
      <c r="CTU83" s="9"/>
      <c r="CTV83" s="9"/>
      <c r="CTW83" s="9"/>
      <c r="CTX83" s="9"/>
      <c r="CTY83" s="9"/>
      <c r="CTZ83" s="9"/>
      <c r="CUA83" s="9"/>
      <c r="CUB83" s="9"/>
      <c r="CUC83" s="9"/>
      <c r="CUD83" s="9"/>
      <c r="CUE83" s="9"/>
      <c r="CUF83" s="9"/>
      <c r="CUG83" s="9"/>
      <c r="CUH83" s="9"/>
      <c r="CUI83" s="9"/>
      <c r="CUJ83" s="9"/>
      <c r="CUK83" s="9"/>
      <c r="CUL83" s="9"/>
      <c r="CUM83" s="9"/>
      <c r="CUN83" s="9"/>
      <c r="CUO83" s="9"/>
      <c r="CUP83" s="9"/>
      <c r="CUQ83" s="9"/>
      <c r="CUR83" s="9"/>
      <c r="CUS83" s="9"/>
      <c r="CUT83" s="9"/>
      <c r="CUU83" s="9"/>
      <c r="CUV83" s="9"/>
      <c r="CUW83" s="9"/>
      <c r="CUX83" s="9"/>
      <c r="CUY83" s="9"/>
      <c r="CUZ83" s="9"/>
      <c r="CVA83" s="9"/>
      <c r="CVB83" s="9"/>
      <c r="CVC83" s="9"/>
      <c r="CVD83" s="9"/>
      <c r="CVE83" s="9"/>
      <c r="CVF83" s="9"/>
      <c r="CVG83" s="9"/>
      <c r="CVH83" s="9"/>
      <c r="CVI83" s="9"/>
      <c r="CVJ83" s="9"/>
      <c r="CVK83" s="9"/>
      <c r="CVL83" s="9"/>
      <c r="CVM83" s="9"/>
      <c r="CVN83" s="9"/>
      <c r="CVO83" s="9"/>
      <c r="CVP83" s="9"/>
      <c r="CVQ83" s="9"/>
      <c r="CVR83" s="9"/>
      <c r="CVS83" s="9"/>
      <c r="CVT83" s="9"/>
      <c r="CVU83" s="9"/>
      <c r="CVV83" s="9"/>
      <c r="CVW83" s="9"/>
      <c r="CVX83" s="9"/>
      <c r="CVY83" s="9"/>
      <c r="CVZ83" s="9"/>
      <c r="CWA83" s="9"/>
      <c r="CWB83" s="9"/>
      <c r="CWC83" s="9"/>
      <c r="CWD83" s="9"/>
      <c r="CWE83" s="9"/>
      <c r="CWF83" s="9"/>
      <c r="CWG83" s="9"/>
      <c r="CWH83" s="9"/>
      <c r="CWI83" s="9"/>
      <c r="CWJ83" s="9"/>
      <c r="CWK83" s="9"/>
      <c r="CWL83" s="9"/>
      <c r="CWM83" s="9"/>
      <c r="CWN83" s="9"/>
      <c r="CWO83" s="9"/>
      <c r="CWP83" s="9"/>
      <c r="CWQ83" s="9"/>
      <c r="CWR83" s="9"/>
      <c r="CWS83" s="9"/>
      <c r="CWT83" s="9"/>
      <c r="CWU83" s="9"/>
      <c r="CWV83" s="9"/>
      <c r="CWW83" s="9"/>
      <c r="CWX83" s="9"/>
      <c r="CWY83" s="9"/>
      <c r="CWZ83" s="9"/>
      <c r="CXA83" s="9"/>
      <c r="CXB83" s="9"/>
      <c r="CXC83" s="9"/>
      <c r="CXD83" s="9"/>
      <c r="CXE83" s="9"/>
      <c r="CXF83" s="9"/>
      <c r="CXG83" s="9"/>
      <c r="CXH83" s="9"/>
      <c r="CXI83" s="9"/>
      <c r="CXJ83" s="9"/>
      <c r="CXK83" s="9"/>
      <c r="CXL83" s="9"/>
      <c r="CXM83" s="9"/>
      <c r="CXN83" s="9"/>
      <c r="CXO83" s="9"/>
      <c r="CXP83" s="9"/>
      <c r="CXQ83" s="9"/>
      <c r="CXR83" s="9"/>
      <c r="CXS83" s="9"/>
      <c r="CXT83" s="9"/>
      <c r="CXU83" s="9"/>
      <c r="CXV83" s="9"/>
      <c r="CXW83" s="9"/>
      <c r="CXX83" s="9"/>
      <c r="CXY83" s="9"/>
      <c r="CXZ83" s="9"/>
      <c r="CYA83" s="9"/>
      <c r="CYB83" s="9"/>
      <c r="CYC83" s="9"/>
      <c r="CYD83" s="9"/>
      <c r="CYE83" s="9"/>
      <c r="CYF83" s="9"/>
      <c r="CYG83" s="9"/>
      <c r="CYH83" s="9"/>
      <c r="CYI83" s="9"/>
      <c r="CYJ83" s="9"/>
      <c r="CYK83" s="9"/>
      <c r="CYL83" s="9"/>
      <c r="CYM83" s="9"/>
      <c r="CYN83" s="9"/>
      <c r="CYO83" s="9"/>
      <c r="CYP83" s="9"/>
      <c r="CYQ83" s="9"/>
      <c r="CYR83" s="9"/>
      <c r="CYS83" s="9"/>
      <c r="CYT83" s="9"/>
      <c r="CYU83" s="9"/>
      <c r="CYV83" s="9"/>
      <c r="CYW83" s="9"/>
      <c r="CYX83" s="9"/>
      <c r="CYY83" s="9"/>
      <c r="CYZ83" s="9"/>
      <c r="CZA83" s="9"/>
      <c r="CZB83" s="9"/>
      <c r="CZC83" s="9"/>
      <c r="CZD83" s="9"/>
      <c r="CZE83" s="9"/>
      <c r="CZF83" s="9"/>
      <c r="CZG83" s="9"/>
      <c r="CZH83" s="9"/>
      <c r="CZI83" s="9"/>
      <c r="CZJ83" s="9"/>
      <c r="CZK83" s="9"/>
      <c r="CZL83" s="9"/>
      <c r="CZM83" s="9"/>
      <c r="CZN83" s="9"/>
      <c r="CZO83" s="9"/>
      <c r="CZP83" s="9"/>
      <c r="CZQ83" s="9"/>
      <c r="CZR83" s="9"/>
      <c r="CZS83" s="9"/>
      <c r="CZT83" s="9"/>
      <c r="CZU83" s="9"/>
      <c r="CZV83" s="9"/>
      <c r="CZW83" s="9"/>
      <c r="CZX83" s="9"/>
      <c r="CZY83" s="9"/>
      <c r="CZZ83" s="9"/>
      <c r="DAA83" s="9"/>
      <c r="DAB83" s="9"/>
      <c r="DAC83" s="9"/>
      <c r="DAD83" s="9"/>
      <c r="DAE83" s="9"/>
      <c r="DAF83" s="9"/>
      <c r="DAG83" s="9"/>
      <c r="DAH83" s="9"/>
      <c r="DAI83" s="9"/>
      <c r="DAJ83" s="9"/>
      <c r="DAK83" s="9"/>
      <c r="DAL83" s="9"/>
      <c r="DAM83" s="9"/>
      <c r="DAN83" s="9"/>
      <c r="DAO83" s="9"/>
      <c r="DAP83" s="9"/>
      <c r="DAQ83" s="9"/>
      <c r="DAR83" s="9"/>
      <c r="DAS83" s="9"/>
      <c r="DAT83" s="9"/>
      <c r="DAU83" s="9"/>
      <c r="DAV83" s="9"/>
      <c r="DAW83" s="9"/>
      <c r="DAX83" s="9"/>
      <c r="DAY83" s="9"/>
      <c r="DAZ83" s="9"/>
      <c r="DBA83" s="9"/>
      <c r="DBB83" s="9"/>
      <c r="DBC83" s="9"/>
      <c r="DBD83" s="9"/>
      <c r="DBE83" s="9"/>
      <c r="DBF83" s="9"/>
      <c r="DBG83" s="9"/>
      <c r="DBH83" s="9"/>
      <c r="DBI83" s="9"/>
      <c r="DBJ83" s="9"/>
      <c r="DBK83" s="9"/>
      <c r="DBL83" s="9"/>
      <c r="DBM83" s="9"/>
      <c r="DBN83" s="9"/>
      <c r="DBO83" s="9"/>
      <c r="DBP83" s="9"/>
      <c r="DBQ83" s="9"/>
      <c r="DBR83" s="9"/>
      <c r="DBS83" s="9"/>
      <c r="DBT83" s="9"/>
      <c r="DBU83" s="9"/>
      <c r="DBV83" s="9"/>
      <c r="DBW83" s="9"/>
      <c r="DBX83" s="9"/>
      <c r="DBY83" s="9"/>
      <c r="DBZ83" s="9"/>
      <c r="DCA83" s="9"/>
      <c r="DCB83" s="9"/>
      <c r="DCC83" s="9"/>
      <c r="DCD83" s="9"/>
      <c r="DCE83" s="9"/>
      <c r="DCF83" s="9"/>
      <c r="DCG83" s="9"/>
      <c r="DCH83" s="9"/>
      <c r="DCI83" s="9"/>
      <c r="DCJ83" s="9"/>
      <c r="DCK83" s="9"/>
      <c r="DCL83" s="9"/>
      <c r="DCM83" s="9"/>
      <c r="DCN83" s="9"/>
      <c r="DCO83" s="9"/>
      <c r="DCP83" s="9"/>
      <c r="DCQ83" s="9"/>
      <c r="DCR83" s="9"/>
      <c r="DCS83" s="9"/>
      <c r="DCT83" s="9"/>
      <c r="DCU83" s="9"/>
      <c r="DCV83" s="9"/>
      <c r="DCW83" s="9"/>
      <c r="DCX83" s="9"/>
      <c r="DCY83" s="9"/>
      <c r="DCZ83" s="9"/>
      <c r="DDA83" s="9"/>
      <c r="DDB83" s="9"/>
      <c r="DDC83" s="9"/>
      <c r="DDD83" s="9"/>
      <c r="DDE83" s="9"/>
      <c r="DDF83" s="9"/>
      <c r="DDG83" s="9"/>
      <c r="DDH83" s="9"/>
      <c r="DDI83" s="9"/>
      <c r="DDJ83" s="9"/>
      <c r="DDK83" s="9"/>
      <c r="DDL83" s="9"/>
      <c r="DDM83" s="9"/>
      <c r="DDN83" s="9"/>
      <c r="DDO83" s="9"/>
      <c r="DDP83" s="9"/>
      <c r="DDQ83" s="9"/>
      <c r="DDR83" s="9"/>
      <c r="DDS83" s="9"/>
      <c r="DDT83" s="9"/>
      <c r="DDU83" s="9"/>
      <c r="DDV83" s="9"/>
      <c r="DDW83" s="9"/>
      <c r="DDX83" s="9"/>
      <c r="DDY83" s="9"/>
      <c r="DDZ83" s="9"/>
      <c r="DEA83" s="9"/>
      <c r="DEB83" s="9"/>
      <c r="DEC83" s="9"/>
      <c r="DED83" s="9"/>
      <c r="DEE83" s="9"/>
      <c r="DEF83" s="9"/>
      <c r="DEG83" s="9"/>
      <c r="DEH83" s="9"/>
      <c r="DEI83" s="9"/>
      <c r="DEJ83" s="9"/>
      <c r="DEK83" s="9"/>
      <c r="DEL83" s="9"/>
      <c r="DEM83" s="9"/>
      <c r="DEN83" s="9"/>
      <c r="DEO83" s="9"/>
      <c r="DEP83" s="9"/>
      <c r="DEQ83" s="9"/>
      <c r="DER83" s="9"/>
      <c r="DES83" s="9"/>
      <c r="DET83" s="9"/>
      <c r="DEU83" s="9"/>
      <c r="DEV83" s="9"/>
      <c r="DEW83" s="9"/>
      <c r="DEX83" s="9"/>
      <c r="DEY83" s="9"/>
      <c r="DEZ83" s="9"/>
      <c r="DFA83" s="9"/>
      <c r="DFB83" s="9"/>
      <c r="DFC83" s="9"/>
      <c r="DFD83" s="9"/>
      <c r="DFE83" s="9"/>
      <c r="DFF83" s="9"/>
      <c r="DFG83" s="9"/>
      <c r="DFH83" s="9"/>
      <c r="DFI83" s="9"/>
      <c r="DFJ83" s="9"/>
      <c r="DFK83" s="9"/>
      <c r="DFL83" s="9"/>
      <c r="DFM83" s="9"/>
      <c r="DFN83" s="9"/>
      <c r="DFO83" s="9"/>
      <c r="DFP83" s="9"/>
      <c r="DFQ83" s="9"/>
      <c r="DFR83" s="9"/>
      <c r="DFS83" s="9"/>
      <c r="DFT83" s="9"/>
      <c r="DFU83" s="9"/>
      <c r="DFV83" s="9"/>
      <c r="DFW83" s="9"/>
      <c r="DFX83" s="9"/>
      <c r="DFY83" s="9"/>
      <c r="DFZ83" s="9"/>
      <c r="DGA83" s="9"/>
      <c r="DGB83" s="9"/>
      <c r="DGC83" s="9"/>
      <c r="DGD83" s="9"/>
      <c r="DGE83" s="9"/>
      <c r="DGF83" s="9"/>
      <c r="DGG83" s="9"/>
      <c r="DGH83" s="9"/>
      <c r="DGI83" s="9"/>
      <c r="DGJ83" s="9"/>
      <c r="DGK83" s="9"/>
      <c r="DGL83" s="9"/>
      <c r="DGM83" s="9"/>
      <c r="DGN83" s="9"/>
      <c r="DGO83" s="9"/>
      <c r="DGP83" s="9"/>
      <c r="DGQ83" s="9"/>
      <c r="DGR83" s="9"/>
      <c r="DGS83" s="9"/>
      <c r="DGT83" s="9"/>
      <c r="DGU83" s="9"/>
      <c r="DGV83" s="9"/>
      <c r="DGW83" s="9"/>
      <c r="DGX83" s="9"/>
      <c r="DGY83" s="9"/>
      <c r="DGZ83" s="9"/>
      <c r="DHA83" s="9"/>
      <c r="DHB83" s="9"/>
      <c r="DHC83" s="9"/>
      <c r="DHD83" s="9"/>
      <c r="DHE83" s="9"/>
      <c r="DHF83" s="9"/>
      <c r="DHG83" s="9"/>
      <c r="DHH83" s="9"/>
      <c r="DHI83" s="9"/>
      <c r="DHJ83" s="9"/>
      <c r="DHK83" s="9"/>
      <c r="DHL83" s="9"/>
      <c r="DHM83" s="9"/>
      <c r="DHN83" s="9"/>
      <c r="DHO83" s="9"/>
      <c r="DHP83" s="9"/>
      <c r="DHQ83" s="9"/>
      <c r="DHR83" s="9"/>
      <c r="DHS83" s="9"/>
      <c r="DHT83" s="9"/>
      <c r="DHU83" s="9"/>
      <c r="DHV83" s="9"/>
      <c r="DHW83" s="9"/>
      <c r="DHX83" s="9"/>
      <c r="DHY83" s="9"/>
      <c r="DHZ83" s="9"/>
      <c r="DIA83" s="9"/>
      <c r="DIB83" s="9"/>
      <c r="DIC83" s="9"/>
      <c r="DID83" s="9"/>
      <c r="DIE83" s="9"/>
      <c r="DIF83" s="9"/>
      <c r="DIG83" s="9"/>
      <c r="DIH83" s="9"/>
      <c r="DII83" s="9"/>
      <c r="DIJ83" s="9"/>
      <c r="DIK83" s="9"/>
      <c r="DIL83" s="9"/>
      <c r="DIM83" s="9"/>
      <c r="DIN83" s="9"/>
      <c r="DIO83" s="9"/>
      <c r="DIP83" s="9"/>
      <c r="DIQ83" s="9"/>
      <c r="DIR83" s="9"/>
      <c r="DIS83" s="9"/>
      <c r="DIT83" s="9"/>
      <c r="DIU83" s="9"/>
      <c r="DIV83" s="9"/>
      <c r="DIW83" s="9"/>
      <c r="DIX83" s="9"/>
      <c r="DIY83" s="9"/>
      <c r="DIZ83" s="9"/>
      <c r="DJA83" s="9"/>
      <c r="DJB83" s="9"/>
      <c r="DJC83" s="9"/>
      <c r="DJD83" s="9"/>
      <c r="DJE83" s="9"/>
      <c r="DJF83" s="9"/>
      <c r="DJG83" s="9"/>
      <c r="DJH83" s="9"/>
      <c r="DJI83" s="9"/>
      <c r="DJJ83" s="9"/>
      <c r="DJK83" s="9"/>
      <c r="DJL83" s="9"/>
      <c r="DJM83" s="9"/>
      <c r="DJN83" s="9"/>
      <c r="DJO83" s="9"/>
      <c r="DJP83" s="9"/>
      <c r="DJQ83" s="9"/>
      <c r="DJR83" s="9"/>
      <c r="DJS83" s="9"/>
      <c r="DJT83" s="9"/>
      <c r="DJU83" s="9"/>
      <c r="DJV83" s="9"/>
      <c r="DJW83" s="9"/>
      <c r="DJX83" s="9"/>
      <c r="DJY83" s="9"/>
      <c r="DJZ83" s="9"/>
      <c r="DKA83" s="9"/>
      <c r="DKB83" s="9"/>
      <c r="DKC83" s="9"/>
      <c r="DKD83" s="9"/>
      <c r="DKE83" s="9"/>
      <c r="DKF83" s="9"/>
      <c r="DKG83" s="9"/>
      <c r="DKH83" s="9"/>
      <c r="DKI83" s="9"/>
      <c r="DKJ83" s="9"/>
      <c r="DKK83" s="9"/>
      <c r="DKL83" s="9"/>
      <c r="DKM83" s="9"/>
      <c r="DKN83" s="9"/>
      <c r="DKO83" s="9"/>
      <c r="DKP83" s="9"/>
      <c r="DKQ83" s="9"/>
      <c r="DKR83" s="9"/>
      <c r="DKS83" s="9"/>
      <c r="DKT83" s="9"/>
      <c r="DKU83" s="9"/>
      <c r="DKV83" s="9"/>
      <c r="DKW83" s="9"/>
      <c r="DKX83" s="9"/>
      <c r="DKY83" s="9"/>
      <c r="DKZ83" s="9"/>
      <c r="DLA83" s="9"/>
      <c r="DLB83" s="9"/>
      <c r="DLC83" s="9"/>
      <c r="DLD83" s="9"/>
      <c r="DLE83" s="9"/>
      <c r="DLF83" s="9"/>
      <c r="DLG83" s="9"/>
      <c r="DLH83" s="9"/>
      <c r="DLI83" s="9"/>
      <c r="DLJ83" s="9"/>
      <c r="DLK83" s="9"/>
      <c r="DLL83" s="9"/>
      <c r="DLM83" s="9"/>
      <c r="DLN83" s="9"/>
      <c r="DLO83" s="9"/>
      <c r="DLP83" s="9"/>
      <c r="DLQ83" s="9"/>
      <c r="DLR83" s="9"/>
      <c r="DLS83" s="9"/>
      <c r="DLT83" s="9"/>
      <c r="DLU83" s="9"/>
      <c r="DLV83" s="9"/>
      <c r="DLW83" s="9"/>
      <c r="DLX83" s="9"/>
      <c r="DLY83" s="9"/>
      <c r="DLZ83" s="9"/>
      <c r="DMA83" s="9"/>
      <c r="DMB83" s="9"/>
      <c r="DMC83" s="9"/>
      <c r="DMD83" s="9"/>
      <c r="DME83" s="9"/>
      <c r="DMF83" s="9"/>
      <c r="DMG83" s="9"/>
      <c r="DMH83" s="9"/>
      <c r="DMI83" s="9"/>
      <c r="DMJ83" s="9"/>
      <c r="DMK83" s="9"/>
      <c r="DML83" s="9"/>
      <c r="DMM83" s="9"/>
      <c r="DMN83" s="9"/>
      <c r="DMO83" s="9"/>
      <c r="DMP83" s="9"/>
      <c r="DMQ83" s="9"/>
      <c r="DMR83" s="9"/>
      <c r="DMS83" s="9"/>
      <c r="DMT83" s="9"/>
      <c r="DMU83" s="9"/>
      <c r="DMV83" s="9"/>
      <c r="DMW83" s="9"/>
      <c r="DMX83" s="9"/>
      <c r="DMY83" s="9"/>
      <c r="DMZ83" s="9"/>
      <c r="DNA83" s="9"/>
      <c r="DNB83" s="9"/>
      <c r="DNC83" s="9"/>
      <c r="DND83" s="9"/>
      <c r="DNE83" s="9"/>
      <c r="DNF83" s="9"/>
      <c r="DNG83" s="9"/>
      <c r="DNH83" s="9"/>
      <c r="DNI83" s="9"/>
      <c r="DNJ83" s="9"/>
      <c r="DNK83" s="9"/>
      <c r="DNL83" s="9"/>
      <c r="DNM83" s="9"/>
      <c r="DNN83" s="9"/>
      <c r="DNO83" s="9"/>
      <c r="DNP83" s="9"/>
      <c r="DNQ83" s="9"/>
      <c r="DNR83" s="9"/>
      <c r="DNS83" s="9"/>
      <c r="DNT83" s="9"/>
      <c r="DNU83" s="9"/>
      <c r="DNV83" s="9"/>
      <c r="DNW83" s="9"/>
      <c r="DNX83" s="9"/>
      <c r="DNY83" s="9"/>
      <c r="DNZ83" s="9"/>
      <c r="DOA83" s="9"/>
      <c r="DOB83" s="9"/>
      <c r="DOC83" s="9"/>
      <c r="DOD83" s="9"/>
      <c r="DOE83" s="9"/>
      <c r="DOF83" s="9"/>
      <c r="DOG83" s="9"/>
      <c r="DOH83" s="9"/>
      <c r="DOI83" s="9"/>
      <c r="DOJ83" s="9"/>
      <c r="DOK83" s="9"/>
      <c r="DOL83" s="9"/>
      <c r="DOM83" s="9"/>
      <c r="DON83" s="9"/>
      <c r="DOO83" s="9"/>
      <c r="DOP83" s="9"/>
      <c r="DOQ83" s="9"/>
      <c r="DOR83" s="9"/>
      <c r="DOS83" s="9"/>
      <c r="DOT83" s="9"/>
      <c r="DOU83" s="9"/>
      <c r="DOV83" s="9"/>
      <c r="DOW83" s="9"/>
      <c r="DOX83" s="9"/>
      <c r="DOY83" s="9"/>
      <c r="DOZ83" s="9"/>
      <c r="DPA83" s="9"/>
      <c r="DPB83" s="9"/>
      <c r="DPC83" s="9"/>
      <c r="DPD83" s="9"/>
      <c r="DPE83" s="9"/>
      <c r="DPF83" s="9"/>
      <c r="DPG83" s="9"/>
      <c r="DPH83" s="9"/>
      <c r="DPI83" s="9"/>
      <c r="DPJ83" s="9"/>
      <c r="DPK83" s="9"/>
      <c r="DPL83" s="9"/>
      <c r="DPM83" s="9"/>
      <c r="DPN83" s="9"/>
      <c r="DPO83" s="9"/>
      <c r="DPP83" s="9"/>
      <c r="DPQ83" s="9"/>
      <c r="DPR83" s="9"/>
      <c r="DPS83" s="9"/>
      <c r="DPT83" s="9"/>
      <c r="DPU83" s="9"/>
      <c r="DPV83" s="9"/>
      <c r="DPW83" s="9"/>
      <c r="DPX83" s="9"/>
      <c r="DPY83" s="9"/>
      <c r="DPZ83" s="9"/>
      <c r="DQA83" s="9"/>
      <c r="DQB83" s="9"/>
      <c r="DQC83" s="9"/>
      <c r="DQD83" s="9"/>
      <c r="DQE83" s="9"/>
      <c r="DQF83" s="9"/>
      <c r="DQG83" s="9"/>
      <c r="DQH83" s="9"/>
      <c r="DQI83" s="9"/>
      <c r="DQJ83" s="9"/>
      <c r="DQK83" s="9"/>
      <c r="DQL83" s="9"/>
      <c r="DQM83" s="9"/>
      <c r="DQN83" s="9"/>
      <c r="DQO83" s="9"/>
      <c r="DQP83" s="9"/>
      <c r="DQQ83" s="9"/>
      <c r="DQR83" s="9"/>
      <c r="DQS83" s="9"/>
      <c r="DQT83" s="9"/>
      <c r="DQU83" s="9"/>
      <c r="DQV83" s="9"/>
      <c r="DQW83" s="9"/>
      <c r="DQX83" s="9"/>
      <c r="DQY83" s="9"/>
      <c r="DQZ83" s="9"/>
      <c r="DRA83" s="9"/>
      <c r="DRB83" s="9"/>
      <c r="DRC83" s="9"/>
      <c r="DRD83" s="9"/>
      <c r="DRE83" s="9"/>
      <c r="DRF83" s="9"/>
      <c r="DRG83" s="9"/>
      <c r="DRH83" s="9"/>
      <c r="DRI83" s="9"/>
      <c r="DRJ83" s="9"/>
      <c r="DRK83" s="9"/>
      <c r="DRL83" s="9"/>
      <c r="DRM83" s="9"/>
      <c r="DRN83" s="9"/>
      <c r="DRO83" s="9"/>
      <c r="DRP83" s="9"/>
      <c r="DRQ83" s="9"/>
      <c r="DRR83" s="9"/>
      <c r="DRS83" s="9"/>
      <c r="DRT83" s="9"/>
      <c r="DRU83" s="9"/>
      <c r="DRV83" s="9"/>
      <c r="DRW83" s="9"/>
      <c r="DRX83" s="9"/>
      <c r="DRY83" s="9"/>
      <c r="DRZ83" s="9"/>
      <c r="DSA83" s="9"/>
      <c r="DSB83" s="9"/>
      <c r="DSC83" s="9"/>
      <c r="DSD83" s="9"/>
      <c r="DSE83" s="9"/>
      <c r="DSF83" s="9"/>
      <c r="DSG83" s="9"/>
      <c r="DSH83" s="9"/>
      <c r="DSI83" s="9"/>
      <c r="DSJ83" s="9"/>
      <c r="DSK83" s="9"/>
      <c r="DSL83" s="9"/>
      <c r="DSM83" s="9"/>
      <c r="DSN83" s="9"/>
      <c r="DSO83" s="9"/>
      <c r="DSP83" s="9"/>
      <c r="DSQ83" s="9"/>
      <c r="DSR83" s="9"/>
      <c r="DSS83" s="9"/>
      <c r="DST83" s="9"/>
      <c r="DSU83" s="9"/>
      <c r="DSV83" s="9"/>
      <c r="DSW83" s="9"/>
      <c r="DSX83" s="9"/>
      <c r="DSY83" s="9"/>
      <c r="DSZ83" s="9"/>
      <c r="DTA83" s="9"/>
      <c r="DTB83" s="9"/>
      <c r="DTC83" s="9"/>
      <c r="DTD83" s="9"/>
      <c r="DTE83" s="9"/>
      <c r="DTF83" s="9"/>
      <c r="DTG83" s="9"/>
      <c r="DTH83" s="9"/>
      <c r="DTI83" s="9"/>
      <c r="DTJ83" s="9"/>
      <c r="DTK83" s="9"/>
      <c r="DTL83" s="9"/>
      <c r="DTM83" s="9"/>
      <c r="DTN83" s="9"/>
      <c r="DTO83" s="9"/>
      <c r="DTP83" s="9"/>
      <c r="DTQ83" s="9"/>
      <c r="DTR83" s="9"/>
      <c r="DTS83" s="9"/>
      <c r="DTT83" s="9"/>
      <c r="DTU83" s="9"/>
      <c r="DTV83" s="9"/>
      <c r="DTW83" s="9"/>
      <c r="DTX83" s="9"/>
      <c r="DTY83" s="9"/>
      <c r="DTZ83" s="9"/>
      <c r="DUA83" s="9"/>
      <c r="DUB83" s="9"/>
      <c r="DUC83" s="9"/>
      <c r="DUD83" s="9"/>
      <c r="DUE83" s="9"/>
      <c r="DUF83" s="9"/>
      <c r="DUG83" s="9"/>
      <c r="DUH83" s="9"/>
      <c r="DUI83" s="9"/>
      <c r="DUJ83" s="9"/>
      <c r="DUK83" s="9"/>
      <c r="DUL83" s="9"/>
      <c r="DUM83" s="9"/>
      <c r="DUN83" s="9"/>
      <c r="DUO83" s="9"/>
      <c r="DUP83" s="9"/>
      <c r="DUQ83" s="9"/>
      <c r="DUR83" s="9"/>
      <c r="DUS83" s="9"/>
      <c r="DUT83" s="9"/>
      <c r="DUU83" s="9"/>
      <c r="DUV83" s="9"/>
      <c r="DUW83" s="9"/>
      <c r="DUX83" s="9"/>
      <c r="DUY83" s="9"/>
      <c r="DUZ83" s="9"/>
      <c r="DVA83" s="9"/>
      <c r="DVB83" s="9"/>
      <c r="DVC83" s="9"/>
      <c r="DVD83" s="9"/>
      <c r="DVE83" s="9"/>
      <c r="DVF83" s="9"/>
      <c r="DVG83" s="9"/>
      <c r="DVH83" s="9"/>
      <c r="DVI83" s="9"/>
      <c r="DVJ83" s="9"/>
      <c r="DVK83" s="9"/>
      <c r="DVL83" s="9"/>
      <c r="DVM83" s="9"/>
      <c r="DVN83" s="9"/>
      <c r="DVO83" s="9"/>
      <c r="DVP83" s="9"/>
      <c r="DVQ83" s="9"/>
      <c r="DVR83" s="9"/>
      <c r="DVS83" s="9"/>
      <c r="DVT83" s="9"/>
      <c r="DVU83" s="9"/>
      <c r="DVV83" s="9"/>
      <c r="DVW83" s="9"/>
      <c r="DVX83" s="9"/>
      <c r="DVY83" s="9"/>
      <c r="DVZ83" s="9"/>
      <c r="DWA83" s="9"/>
      <c r="DWB83" s="9"/>
      <c r="DWC83" s="9"/>
      <c r="DWD83" s="9"/>
      <c r="DWE83" s="9"/>
      <c r="DWF83" s="9"/>
      <c r="DWG83" s="9"/>
      <c r="DWH83" s="9"/>
      <c r="DWI83" s="9"/>
      <c r="DWJ83" s="9"/>
      <c r="DWK83" s="9"/>
      <c r="DWL83" s="9"/>
      <c r="DWM83" s="9"/>
      <c r="DWN83" s="9"/>
      <c r="DWO83" s="9"/>
      <c r="DWP83" s="9"/>
      <c r="DWQ83" s="9"/>
      <c r="DWR83" s="9"/>
      <c r="DWS83" s="9"/>
      <c r="DWT83" s="9"/>
      <c r="DWU83" s="9"/>
      <c r="DWV83" s="9"/>
      <c r="DWW83" s="9"/>
      <c r="DWX83" s="9"/>
      <c r="DWY83" s="9"/>
      <c r="DWZ83" s="9"/>
      <c r="DXA83" s="9"/>
      <c r="DXB83" s="9"/>
      <c r="DXC83" s="9"/>
      <c r="DXD83" s="9"/>
      <c r="DXE83" s="9"/>
      <c r="DXF83" s="9"/>
      <c r="DXG83" s="9"/>
      <c r="DXH83" s="9"/>
      <c r="DXI83" s="9"/>
      <c r="DXJ83" s="9"/>
      <c r="DXK83" s="9"/>
      <c r="DXL83" s="9"/>
      <c r="DXM83" s="9"/>
      <c r="DXN83" s="9"/>
      <c r="DXO83" s="9"/>
      <c r="DXP83" s="9"/>
      <c r="DXQ83" s="9"/>
      <c r="DXR83" s="9"/>
      <c r="DXS83" s="9"/>
      <c r="DXT83" s="9"/>
      <c r="DXU83" s="9"/>
      <c r="DXV83" s="9"/>
      <c r="DXW83" s="9"/>
      <c r="DXX83" s="9"/>
      <c r="DXY83" s="9"/>
      <c r="DXZ83" s="9"/>
      <c r="DYA83" s="9"/>
      <c r="DYB83" s="9"/>
      <c r="DYC83" s="9"/>
      <c r="DYD83" s="9"/>
      <c r="DYE83" s="9"/>
      <c r="DYF83" s="9"/>
      <c r="DYG83" s="9"/>
      <c r="DYH83" s="9"/>
      <c r="DYI83" s="9"/>
      <c r="DYJ83" s="9"/>
      <c r="DYK83" s="9"/>
      <c r="DYL83" s="9"/>
      <c r="DYM83" s="9"/>
      <c r="DYN83" s="9"/>
      <c r="DYO83" s="9"/>
      <c r="DYP83" s="9"/>
      <c r="DYQ83" s="9"/>
      <c r="DYR83" s="9"/>
      <c r="DYS83" s="9"/>
      <c r="DYT83" s="9"/>
      <c r="DYU83" s="9"/>
      <c r="DYV83" s="9"/>
      <c r="DYW83" s="9"/>
      <c r="DYX83" s="9"/>
      <c r="DYY83" s="9"/>
      <c r="DYZ83" s="9"/>
      <c r="DZA83" s="9"/>
      <c r="DZB83" s="9"/>
      <c r="DZC83" s="9"/>
      <c r="DZD83" s="9"/>
      <c r="DZE83" s="9"/>
      <c r="DZF83" s="9"/>
      <c r="DZG83" s="9"/>
      <c r="DZH83" s="9"/>
      <c r="DZI83" s="9"/>
      <c r="DZJ83" s="9"/>
      <c r="DZK83" s="9"/>
      <c r="DZL83" s="9"/>
      <c r="DZM83" s="9"/>
      <c r="DZN83" s="9"/>
      <c r="DZO83" s="9"/>
      <c r="DZP83" s="9"/>
      <c r="DZQ83" s="9"/>
      <c r="DZR83" s="9"/>
      <c r="DZS83" s="9"/>
      <c r="DZT83" s="9"/>
      <c r="DZU83" s="9"/>
      <c r="DZV83" s="9"/>
      <c r="DZW83" s="9"/>
      <c r="DZX83" s="9"/>
      <c r="DZY83" s="9"/>
      <c r="DZZ83" s="9"/>
      <c r="EAA83" s="9"/>
      <c r="EAB83" s="9"/>
      <c r="EAC83" s="9"/>
      <c r="EAD83" s="9"/>
      <c r="EAE83" s="9"/>
      <c r="EAF83" s="9"/>
      <c r="EAG83" s="9"/>
      <c r="EAH83" s="9"/>
      <c r="EAI83" s="9"/>
      <c r="EAJ83" s="9"/>
      <c r="EAK83" s="9"/>
      <c r="EAL83" s="9"/>
      <c r="EAM83" s="9"/>
      <c r="EAN83" s="9"/>
      <c r="EAO83" s="9"/>
      <c r="EAP83" s="9"/>
      <c r="EAQ83" s="9"/>
      <c r="EAR83" s="9"/>
      <c r="EAS83" s="9"/>
      <c r="EAT83" s="9"/>
      <c r="EAU83" s="9"/>
      <c r="EAV83" s="9"/>
      <c r="EAW83" s="9"/>
      <c r="EAX83" s="9"/>
      <c r="EAY83" s="9"/>
      <c r="EAZ83" s="9"/>
      <c r="EBA83" s="9"/>
      <c r="EBB83" s="9"/>
      <c r="EBC83" s="9"/>
      <c r="EBD83" s="9"/>
      <c r="EBE83" s="9"/>
      <c r="EBF83" s="9"/>
      <c r="EBG83" s="9"/>
      <c r="EBH83" s="9"/>
      <c r="EBI83" s="9"/>
      <c r="EBJ83" s="9"/>
      <c r="EBK83" s="9"/>
      <c r="EBL83" s="9"/>
      <c r="EBM83" s="9"/>
      <c r="EBN83" s="9"/>
      <c r="EBO83" s="9"/>
      <c r="EBP83" s="9"/>
      <c r="EBQ83" s="9"/>
      <c r="EBR83" s="9"/>
      <c r="EBS83" s="9"/>
      <c r="EBT83" s="9"/>
      <c r="EBU83" s="9"/>
      <c r="EBV83" s="9"/>
      <c r="EBW83" s="9"/>
      <c r="EBX83" s="9"/>
      <c r="EBY83" s="9"/>
      <c r="EBZ83" s="9"/>
      <c r="ECA83" s="9"/>
      <c r="ECB83" s="9"/>
      <c r="ECC83" s="9"/>
      <c r="ECD83" s="9"/>
      <c r="ECE83" s="9"/>
      <c r="ECF83" s="9"/>
      <c r="ECG83" s="9"/>
      <c r="ECH83" s="9"/>
      <c r="ECI83" s="9"/>
      <c r="ECJ83" s="9"/>
      <c r="ECK83" s="9"/>
      <c r="ECL83" s="9"/>
      <c r="ECM83" s="9"/>
      <c r="ECN83" s="9"/>
      <c r="ECO83" s="9"/>
      <c r="ECP83" s="9"/>
      <c r="ECQ83" s="9"/>
      <c r="ECR83" s="9"/>
      <c r="ECS83" s="9"/>
      <c r="ECT83" s="9"/>
      <c r="ECU83" s="9"/>
      <c r="ECV83" s="9"/>
      <c r="ECW83" s="9"/>
      <c r="ECX83" s="9"/>
      <c r="ECY83" s="9"/>
      <c r="ECZ83" s="9"/>
      <c r="EDA83" s="9"/>
      <c r="EDB83" s="9"/>
      <c r="EDC83" s="9"/>
      <c r="EDD83" s="9"/>
      <c r="EDE83" s="9"/>
      <c r="EDF83" s="9"/>
      <c r="EDG83" s="9"/>
      <c r="EDH83" s="9"/>
      <c r="EDI83" s="9"/>
      <c r="EDJ83" s="9"/>
      <c r="EDK83" s="9"/>
      <c r="EDL83" s="9"/>
      <c r="EDM83" s="9"/>
      <c r="EDN83" s="9"/>
      <c r="EDO83" s="9"/>
      <c r="EDP83" s="9"/>
      <c r="EDQ83" s="9"/>
      <c r="EDR83" s="9"/>
      <c r="EDS83" s="9"/>
      <c r="EDT83" s="9"/>
      <c r="EDU83" s="9"/>
      <c r="EDV83" s="9"/>
      <c r="EDW83" s="9"/>
      <c r="EDX83" s="9"/>
      <c r="EDY83" s="9"/>
      <c r="EDZ83" s="9"/>
      <c r="EEA83" s="9"/>
      <c r="EEB83" s="9"/>
      <c r="EEC83" s="9"/>
      <c r="EED83" s="9"/>
      <c r="EEE83" s="9"/>
      <c r="EEF83" s="9"/>
      <c r="EEG83" s="9"/>
      <c r="EEH83" s="9"/>
      <c r="EEI83" s="9"/>
      <c r="EEJ83" s="9"/>
      <c r="EEK83" s="9"/>
      <c r="EEL83" s="9"/>
      <c r="EEM83" s="9"/>
      <c r="EEN83" s="9"/>
      <c r="EEO83" s="9"/>
      <c r="EEP83" s="9"/>
      <c r="EEQ83" s="9"/>
      <c r="EER83" s="9"/>
      <c r="EES83" s="9"/>
      <c r="EET83" s="9"/>
      <c r="EEU83" s="9"/>
      <c r="EEV83" s="9"/>
      <c r="EEW83" s="9"/>
      <c r="EEX83" s="9"/>
      <c r="EEY83" s="9"/>
      <c r="EEZ83" s="9"/>
      <c r="EFA83" s="9"/>
      <c r="EFB83" s="9"/>
      <c r="EFC83" s="9"/>
      <c r="EFD83" s="9"/>
      <c r="EFE83" s="9"/>
      <c r="EFF83" s="9"/>
      <c r="EFG83" s="9"/>
      <c r="EFH83" s="9"/>
      <c r="EFI83" s="9"/>
      <c r="EFJ83" s="9"/>
      <c r="EFK83" s="9"/>
      <c r="EFL83" s="9"/>
      <c r="EFM83" s="9"/>
      <c r="EFN83" s="9"/>
      <c r="EFO83" s="9"/>
      <c r="EFP83" s="9"/>
      <c r="EFQ83" s="9"/>
      <c r="EFR83" s="9"/>
      <c r="EFS83" s="9"/>
      <c r="EFT83" s="9"/>
      <c r="EFU83" s="9"/>
      <c r="EFV83" s="9"/>
      <c r="EFW83" s="9"/>
      <c r="EFX83" s="9"/>
      <c r="EFY83" s="9"/>
      <c r="EFZ83" s="9"/>
      <c r="EGA83" s="9"/>
      <c r="EGB83" s="9"/>
      <c r="EGC83" s="9"/>
      <c r="EGD83" s="9"/>
      <c r="EGE83" s="9"/>
      <c r="EGF83" s="9"/>
      <c r="EGG83" s="9"/>
      <c r="EGH83" s="9"/>
      <c r="EGI83" s="9"/>
      <c r="EGJ83" s="9"/>
      <c r="EGK83" s="9"/>
      <c r="EGL83" s="9"/>
      <c r="EGM83" s="9"/>
      <c r="EGN83" s="9"/>
      <c r="EGO83" s="9"/>
      <c r="EGP83" s="9"/>
      <c r="EGQ83" s="9"/>
      <c r="EGR83" s="9"/>
      <c r="EGS83" s="9"/>
      <c r="EGT83" s="9"/>
      <c r="EGU83" s="9"/>
      <c r="EGV83" s="9"/>
      <c r="EGW83" s="9"/>
      <c r="EGX83" s="9"/>
      <c r="EGY83" s="9"/>
      <c r="EGZ83" s="9"/>
      <c r="EHA83" s="9"/>
      <c r="EHB83" s="9"/>
      <c r="EHC83" s="9"/>
      <c r="EHD83" s="9"/>
      <c r="EHE83" s="9"/>
      <c r="EHF83" s="9"/>
      <c r="EHG83" s="9"/>
      <c r="EHH83" s="9"/>
      <c r="EHI83" s="9"/>
      <c r="EHJ83" s="9"/>
      <c r="EHK83" s="9"/>
      <c r="EHL83" s="9"/>
      <c r="EHM83" s="9"/>
      <c r="EHN83" s="9"/>
      <c r="EHO83" s="9"/>
      <c r="EHP83" s="9"/>
      <c r="EHQ83" s="9"/>
      <c r="EHR83" s="9"/>
      <c r="EHS83" s="9"/>
      <c r="EHT83" s="9"/>
      <c r="EHU83" s="9"/>
      <c r="EHV83" s="9"/>
      <c r="EHW83" s="9"/>
      <c r="EHX83" s="9"/>
      <c r="EHY83" s="9"/>
      <c r="EHZ83" s="9"/>
      <c r="EIA83" s="9"/>
      <c r="EIB83" s="9"/>
      <c r="EIC83" s="9"/>
      <c r="EID83" s="9"/>
      <c r="EIE83" s="9"/>
      <c r="EIF83" s="9"/>
      <c r="EIG83" s="9"/>
      <c r="EIH83" s="9"/>
      <c r="EII83" s="9"/>
      <c r="EIJ83" s="9"/>
      <c r="EIK83" s="9"/>
      <c r="EIL83" s="9"/>
      <c r="EIM83" s="9"/>
      <c r="EIN83" s="9"/>
      <c r="EIO83" s="9"/>
      <c r="EIP83" s="9"/>
      <c r="EIQ83" s="9"/>
      <c r="EIR83" s="9"/>
      <c r="EIS83" s="9"/>
      <c r="EIT83" s="9"/>
      <c r="EIU83" s="9"/>
      <c r="EIV83" s="9"/>
      <c r="EIW83" s="9"/>
      <c r="EIX83" s="9"/>
      <c r="EIY83" s="9"/>
      <c r="EIZ83" s="9"/>
      <c r="EJA83" s="9"/>
      <c r="EJB83" s="9"/>
      <c r="EJC83" s="9"/>
      <c r="EJD83" s="9"/>
      <c r="EJE83" s="9"/>
      <c r="EJF83" s="9"/>
      <c r="EJG83" s="9"/>
      <c r="EJH83" s="9"/>
      <c r="EJI83" s="9"/>
      <c r="EJJ83" s="9"/>
      <c r="EJK83" s="9"/>
      <c r="EJL83" s="9"/>
      <c r="EJM83" s="9"/>
      <c r="EJN83" s="9"/>
      <c r="EJO83" s="9"/>
      <c r="EJP83" s="9"/>
      <c r="EJQ83" s="9"/>
      <c r="EJR83" s="9"/>
      <c r="EJS83" s="9"/>
      <c r="EJT83" s="9"/>
      <c r="EJU83" s="9"/>
      <c r="EJV83" s="9"/>
      <c r="EJW83" s="9"/>
      <c r="EJX83" s="9"/>
      <c r="EJY83" s="9"/>
      <c r="EJZ83" s="9"/>
      <c r="EKA83" s="9"/>
      <c r="EKB83" s="9"/>
      <c r="EKC83" s="9"/>
      <c r="EKD83" s="9"/>
      <c r="EKE83" s="9"/>
      <c r="EKF83" s="9"/>
      <c r="EKG83" s="9"/>
      <c r="EKH83" s="9"/>
      <c r="EKI83" s="9"/>
      <c r="EKJ83" s="9"/>
      <c r="EKK83" s="9"/>
      <c r="EKL83" s="9"/>
      <c r="EKM83" s="9"/>
      <c r="EKN83" s="9"/>
      <c r="EKO83" s="9"/>
      <c r="EKP83" s="9"/>
      <c r="EKQ83" s="9"/>
      <c r="EKR83" s="9"/>
      <c r="EKS83" s="9"/>
      <c r="EKT83" s="9"/>
      <c r="EKU83" s="9"/>
      <c r="EKV83" s="9"/>
      <c r="EKW83" s="9"/>
      <c r="EKX83" s="9"/>
      <c r="EKY83" s="9"/>
      <c r="EKZ83" s="9"/>
      <c r="ELA83" s="9"/>
      <c r="ELB83" s="9"/>
      <c r="ELC83" s="9"/>
      <c r="ELD83" s="9"/>
      <c r="ELE83" s="9"/>
      <c r="ELF83" s="9"/>
      <c r="ELG83" s="9"/>
      <c r="ELH83" s="9"/>
      <c r="ELI83" s="9"/>
      <c r="ELJ83" s="9"/>
      <c r="ELK83" s="9"/>
      <c r="ELL83" s="9"/>
      <c r="ELM83" s="9"/>
      <c r="ELN83" s="9"/>
      <c r="ELO83" s="9"/>
      <c r="ELP83" s="9"/>
      <c r="ELQ83" s="9"/>
      <c r="ELR83" s="9"/>
      <c r="ELS83" s="9"/>
      <c r="ELT83" s="9"/>
      <c r="ELU83" s="9"/>
      <c r="ELV83" s="9"/>
      <c r="ELW83" s="9"/>
      <c r="ELX83" s="9"/>
      <c r="ELY83" s="9"/>
      <c r="ELZ83" s="9"/>
      <c r="EMA83" s="9"/>
      <c r="EMB83" s="9"/>
      <c r="EMC83" s="9"/>
      <c r="EMD83" s="9"/>
      <c r="EME83" s="9"/>
      <c r="EMF83" s="9"/>
      <c r="EMG83" s="9"/>
      <c r="EMH83" s="9"/>
      <c r="EMI83" s="9"/>
      <c r="EMJ83" s="9"/>
      <c r="EMK83" s="9"/>
      <c r="EML83" s="9"/>
      <c r="EMM83" s="9"/>
      <c r="EMN83" s="9"/>
      <c r="EMO83" s="9"/>
      <c r="EMP83" s="9"/>
      <c r="EMQ83" s="9"/>
      <c r="EMR83" s="9"/>
      <c r="EMS83" s="9"/>
      <c r="EMT83" s="9"/>
      <c r="EMU83" s="9"/>
      <c r="EMV83" s="9"/>
      <c r="EMW83" s="9"/>
      <c r="EMX83" s="9"/>
      <c r="EMY83" s="9"/>
      <c r="EMZ83" s="9"/>
      <c r="ENA83" s="9"/>
      <c r="ENB83" s="9"/>
      <c r="ENC83" s="9"/>
      <c r="END83" s="9"/>
      <c r="ENE83" s="9"/>
      <c r="ENF83" s="9"/>
      <c r="ENG83" s="9"/>
      <c r="ENH83" s="9"/>
      <c r="ENI83" s="9"/>
      <c r="ENJ83" s="9"/>
      <c r="ENK83" s="9"/>
      <c r="ENL83" s="9"/>
      <c r="ENM83" s="9"/>
      <c r="ENN83" s="9"/>
      <c r="ENO83" s="9"/>
      <c r="ENP83" s="9"/>
      <c r="ENQ83" s="9"/>
      <c r="ENR83" s="9"/>
      <c r="ENS83" s="9"/>
      <c r="ENT83" s="9"/>
      <c r="ENU83" s="9"/>
      <c r="ENV83" s="9"/>
      <c r="ENW83" s="9"/>
      <c r="ENX83" s="9"/>
      <c r="ENY83" s="9"/>
      <c r="ENZ83" s="9"/>
      <c r="EOA83" s="9"/>
      <c r="EOB83" s="9"/>
      <c r="EOC83" s="9"/>
      <c r="EOD83" s="9"/>
      <c r="EOE83" s="9"/>
      <c r="EOF83" s="9"/>
      <c r="EOG83" s="9"/>
      <c r="EOH83" s="9"/>
      <c r="EOI83" s="9"/>
      <c r="EOJ83" s="9"/>
      <c r="EOK83" s="9"/>
      <c r="EOL83" s="9"/>
      <c r="EOM83" s="9"/>
      <c r="EON83" s="9"/>
      <c r="EOO83" s="9"/>
      <c r="EOP83" s="9"/>
      <c r="EOQ83" s="9"/>
      <c r="EOR83" s="9"/>
      <c r="EOS83" s="9"/>
      <c r="EOT83" s="9"/>
      <c r="EOU83" s="9"/>
      <c r="EOV83" s="9"/>
      <c r="EOW83" s="9"/>
      <c r="EOX83" s="9"/>
      <c r="EOY83" s="9"/>
      <c r="EOZ83" s="9"/>
      <c r="EPA83" s="9"/>
      <c r="EPB83" s="9"/>
      <c r="EPC83" s="9"/>
      <c r="EPD83" s="9"/>
      <c r="EPE83" s="9"/>
      <c r="EPF83" s="9"/>
      <c r="EPG83" s="9"/>
      <c r="EPH83" s="9"/>
      <c r="EPI83" s="9"/>
      <c r="EPJ83" s="9"/>
      <c r="EPK83" s="9"/>
      <c r="EPL83" s="9"/>
      <c r="EPM83" s="9"/>
      <c r="EPN83" s="9"/>
      <c r="EPO83" s="9"/>
      <c r="EPP83" s="9"/>
      <c r="EPQ83" s="9"/>
      <c r="EPR83" s="9"/>
      <c r="EPS83" s="9"/>
      <c r="EPT83" s="9"/>
      <c r="EPU83" s="9"/>
      <c r="EPV83" s="9"/>
      <c r="EPW83" s="9"/>
      <c r="EPX83" s="9"/>
      <c r="EPY83" s="9"/>
      <c r="EPZ83" s="9"/>
      <c r="EQA83" s="9"/>
      <c r="EQB83" s="9"/>
      <c r="EQC83" s="9"/>
      <c r="EQD83" s="9"/>
      <c r="EQE83" s="9"/>
      <c r="EQF83" s="9"/>
      <c r="EQG83" s="9"/>
      <c r="EQH83" s="9"/>
      <c r="EQI83" s="9"/>
      <c r="EQJ83" s="9"/>
      <c r="EQK83" s="9"/>
      <c r="EQL83" s="9"/>
      <c r="EQM83" s="9"/>
      <c r="EQN83" s="9"/>
      <c r="EQO83" s="9"/>
      <c r="EQP83" s="9"/>
      <c r="EQQ83" s="9"/>
      <c r="EQR83" s="9"/>
      <c r="EQS83" s="9"/>
      <c r="EQT83" s="9"/>
      <c r="EQU83" s="9"/>
      <c r="EQV83" s="9"/>
      <c r="EQW83" s="9"/>
      <c r="EQX83" s="9"/>
      <c r="EQY83" s="9"/>
      <c r="EQZ83" s="9"/>
      <c r="ERA83" s="9"/>
      <c r="ERB83" s="9"/>
      <c r="ERC83" s="9"/>
      <c r="ERD83" s="9"/>
      <c r="ERE83" s="9"/>
      <c r="ERF83" s="9"/>
      <c r="ERG83" s="9"/>
      <c r="ERH83" s="9"/>
      <c r="ERI83" s="9"/>
      <c r="ERJ83" s="9"/>
      <c r="ERK83" s="9"/>
      <c r="ERL83" s="9"/>
      <c r="ERM83" s="9"/>
      <c r="ERN83" s="9"/>
      <c r="ERO83" s="9"/>
      <c r="ERP83" s="9"/>
      <c r="ERQ83" s="9"/>
      <c r="ERR83" s="9"/>
      <c r="ERS83" s="9"/>
      <c r="ERT83" s="9"/>
      <c r="ERU83" s="9"/>
      <c r="ERV83" s="9"/>
      <c r="ERW83" s="9"/>
      <c r="ERX83" s="9"/>
      <c r="ERY83" s="9"/>
      <c r="ERZ83" s="9"/>
      <c r="ESA83" s="9"/>
      <c r="ESB83" s="9"/>
      <c r="ESC83" s="9"/>
      <c r="ESD83" s="9"/>
      <c r="ESE83" s="9"/>
      <c r="ESF83" s="9"/>
      <c r="ESG83" s="9"/>
      <c r="ESH83" s="9"/>
      <c r="ESI83" s="9"/>
      <c r="ESJ83" s="9"/>
      <c r="ESK83" s="9"/>
      <c r="ESL83" s="9"/>
      <c r="ESM83" s="9"/>
      <c r="ESN83" s="9"/>
      <c r="ESO83" s="9"/>
      <c r="ESP83" s="9"/>
      <c r="ESQ83" s="9"/>
      <c r="ESR83" s="9"/>
      <c r="ESS83" s="9"/>
      <c r="EST83" s="9"/>
      <c r="ESU83" s="9"/>
      <c r="ESV83" s="9"/>
      <c r="ESW83" s="9"/>
      <c r="ESX83" s="9"/>
      <c r="ESY83" s="9"/>
      <c r="ESZ83" s="9"/>
      <c r="ETA83" s="9"/>
      <c r="ETB83" s="9"/>
      <c r="ETC83" s="9"/>
      <c r="ETD83" s="9"/>
      <c r="ETE83" s="9"/>
      <c r="ETF83" s="9"/>
      <c r="ETG83" s="9"/>
      <c r="ETH83" s="9"/>
      <c r="ETI83" s="9"/>
      <c r="ETJ83" s="9"/>
      <c r="ETK83" s="9"/>
      <c r="ETL83" s="9"/>
      <c r="ETM83" s="9"/>
      <c r="ETN83" s="9"/>
      <c r="ETO83" s="9"/>
      <c r="ETP83" s="9"/>
      <c r="ETQ83" s="9"/>
      <c r="ETR83" s="9"/>
      <c r="ETS83" s="9"/>
      <c r="ETT83" s="9"/>
      <c r="ETU83" s="9"/>
      <c r="ETV83" s="9"/>
      <c r="ETW83" s="9"/>
      <c r="ETX83" s="9"/>
      <c r="ETY83" s="9"/>
      <c r="ETZ83" s="9"/>
      <c r="EUA83" s="9"/>
      <c r="EUB83" s="9"/>
      <c r="EUC83" s="9"/>
      <c r="EUD83" s="9"/>
      <c r="EUE83" s="9"/>
      <c r="EUF83" s="9"/>
      <c r="EUG83" s="9"/>
      <c r="EUH83" s="9"/>
      <c r="EUI83" s="9"/>
      <c r="EUJ83" s="9"/>
      <c r="EUK83" s="9"/>
      <c r="EUL83" s="9"/>
      <c r="EUM83" s="9"/>
      <c r="EUN83" s="9"/>
      <c r="EUO83" s="9"/>
      <c r="EUP83" s="9"/>
      <c r="EUQ83" s="9"/>
      <c r="EUR83" s="9"/>
      <c r="EUS83" s="9"/>
      <c r="EUT83" s="9"/>
      <c r="EUU83" s="9"/>
      <c r="EUV83" s="9"/>
      <c r="EUW83" s="9"/>
      <c r="EUX83" s="9"/>
      <c r="EUY83" s="9"/>
      <c r="EUZ83" s="9"/>
      <c r="EVA83" s="9"/>
      <c r="EVB83" s="9"/>
      <c r="EVC83" s="9"/>
      <c r="EVD83" s="9"/>
      <c r="EVE83" s="9"/>
      <c r="EVF83" s="9"/>
      <c r="EVG83" s="9"/>
      <c r="EVH83" s="9"/>
      <c r="EVI83" s="9"/>
      <c r="EVJ83" s="9"/>
      <c r="EVK83" s="9"/>
      <c r="EVL83" s="9"/>
      <c r="EVM83" s="9"/>
      <c r="EVN83" s="9"/>
      <c r="EVO83" s="9"/>
      <c r="EVP83" s="9"/>
      <c r="EVQ83" s="9"/>
      <c r="EVR83" s="9"/>
      <c r="EVS83" s="9"/>
      <c r="EVT83" s="9"/>
      <c r="EVU83" s="9"/>
      <c r="EVV83" s="9"/>
      <c r="EVW83" s="9"/>
      <c r="EVX83" s="9"/>
      <c r="EVY83" s="9"/>
      <c r="EVZ83" s="9"/>
      <c r="EWA83" s="9"/>
      <c r="EWB83" s="9"/>
      <c r="EWC83" s="9"/>
      <c r="EWD83" s="9"/>
      <c r="EWE83" s="9"/>
      <c r="EWF83" s="9"/>
      <c r="EWG83" s="9"/>
      <c r="EWH83" s="9"/>
      <c r="EWI83" s="9"/>
      <c r="EWJ83" s="9"/>
      <c r="EWK83" s="9"/>
      <c r="EWL83" s="9"/>
      <c r="EWM83" s="9"/>
      <c r="EWN83" s="9"/>
      <c r="EWO83" s="9"/>
      <c r="EWP83" s="9"/>
      <c r="EWQ83" s="9"/>
      <c r="EWR83" s="9"/>
      <c r="EWS83" s="9"/>
      <c r="EWT83" s="9"/>
      <c r="EWU83" s="9"/>
      <c r="EWV83" s="9"/>
      <c r="EWW83" s="9"/>
      <c r="EWX83" s="9"/>
      <c r="EWY83" s="9"/>
      <c r="EWZ83" s="9"/>
      <c r="EXA83" s="9"/>
      <c r="EXB83" s="9"/>
      <c r="EXC83" s="9"/>
      <c r="EXD83" s="9"/>
      <c r="EXE83" s="9"/>
      <c r="EXF83" s="9"/>
      <c r="EXG83" s="9"/>
      <c r="EXH83" s="9"/>
      <c r="EXI83" s="9"/>
      <c r="EXJ83" s="9"/>
      <c r="EXK83" s="9"/>
      <c r="EXL83" s="9"/>
      <c r="EXM83" s="9"/>
      <c r="EXN83" s="9"/>
      <c r="EXO83" s="9"/>
      <c r="EXP83" s="9"/>
      <c r="EXQ83" s="9"/>
      <c r="EXR83" s="9"/>
      <c r="EXS83" s="9"/>
      <c r="EXT83" s="9"/>
      <c r="EXU83" s="9"/>
      <c r="EXV83" s="9"/>
      <c r="EXW83" s="9"/>
      <c r="EXX83" s="9"/>
      <c r="EXY83" s="9"/>
      <c r="EXZ83" s="9"/>
      <c r="EYA83" s="9"/>
      <c r="EYB83" s="9"/>
      <c r="EYC83" s="9"/>
      <c r="EYD83" s="9"/>
      <c r="EYE83" s="9"/>
      <c r="EYF83" s="9"/>
      <c r="EYG83" s="9"/>
      <c r="EYH83" s="9"/>
      <c r="EYI83" s="9"/>
      <c r="EYJ83" s="9"/>
      <c r="EYK83" s="9"/>
      <c r="EYL83" s="9"/>
      <c r="EYM83" s="9"/>
      <c r="EYN83" s="9"/>
      <c r="EYO83" s="9"/>
      <c r="EYP83" s="9"/>
      <c r="EYQ83" s="9"/>
      <c r="EYR83" s="9"/>
      <c r="EYS83" s="9"/>
      <c r="EYT83" s="9"/>
      <c r="EYU83" s="9"/>
      <c r="EYV83" s="9"/>
      <c r="EYW83" s="9"/>
      <c r="EYX83" s="9"/>
      <c r="EYY83" s="9"/>
      <c r="EYZ83" s="9"/>
      <c r="EZA83" s="9"/>
      <c r="EZB83" s="9"/>
      <c r="EZC83" s="9"/>
      <c r="EZD83" s="9"/>
      <c r="EZE83" s="9"/>
      <c r="EZF83" s="9"/>
      <c r="EZG83" s="9"/>
      <c r="EZH83" s="9"/>
      <c r="EZI83" s="9"/>
      <c r="EZJ83" s="9"/>
      <c r="EZK83" s="9"/>
      <c r="EZL83" s="9"/>
      <c r="EZM83" s="9"/>
      <c r="EZN83" s="9"/>
      <c r="EZO83" s="9"/>
      <c r="EZP83" s="9"/>
      <c r="EZQ83" s="9"/>
      <c r="EZR83" s="9"/>
      <c r="EZS83" s="9"/>
      <c r="EZT83" s="9"/>
      <c r="EZU83" s="9"/>
      <c r="EZV83" s="9"/>
      <c r="EZW83" s="9"/>
      <c r="EZX83" s="9"/>
      <c r="EZY83" s="9"/>
      <c r="EZZ83" s="9"/>
      <c r="FAA83" s="9"/>
      <c r="FAB83" s="9"/>
      <c r="FAC83" s="9"/>
      <c r="FAD83" s="9"/>
      <c r="FAE83" s="9"/>
      <c r="FAF83" s="9"/>
      <c r="FAG83" s="9"/>
      <c r="FAH83" s="9"/>
      <c r="FAI83" s="9"/>
      <c r="FAJ83" s="9"/>
      <c r="FAK83" s="9"/>
      <c r="FAL83" s="9"/>
      <c r="FAM83" s="9"/>
      <c r="FAN83" s="9"/>
      <c r="FAO83" s="9"/>
      <c r="FAP83" s="9"/>
      <c r="FAQ83" s="9"/>
      <c r="FAR83" s="9"/>
      <c r="FAS83" s="9"/>
      <c r="FAT83" s="9"/>
      <c r="FAU83" s="9"/>
      <c r="FAV83" s="9"/>
      <c r="FAW83" s="9"/>
      <c r="FAX83" s="9"/>
      <c r="FAY83" s="9"/>
      <c r="FAZ83" s="9"/>
      <c r="FBA83" s="9"/>
      <c r="FBB83" s="9"/>
      <c r="FBC83" s="9"/>
      <c r="FBD83" s="9"/>
      <c r="FBE83" s="9"/>
      <c r="FBF83" s="9"/>
      <c r="FBG83" s="9"/>
      <c r="FBH83" s="9"/>
      <c r="FBI83" s="9"/>
      <c r="FBJ83" s="9"/>
      <c r="FBK83" s="9"/>
      <c r="FBL83" s="9"/>
      <c r="FBM83" s="9"/>
      <c r="FBN83" s="9"/>
      <c r="FBO83" s="9"/>
      <c r="FBP83" s="9"/>
      <c r="FBQ83" s="9"/>
      <c r="FBR83" s="9"/>
      <c r="FBS83" s="9"/>
      <c r="FBT83" s="9"/>
      <c r="FBU83" s="9"/>
      <c r="FBV83" s="9"/>
      <c r="FBW83" s="9"/>
      <c r="FBX83" s="9"/>
      <c r="FBY83" s="9"/>
      <c r="FBZ83" s="9"/>
      <c r="FCA83" s="9"/>
      <c r="FCB83" s="9"/>
      <c r="FCC83" s="9"/>
      <c r="FCD83" s="9"/>
      <c r="FCE83" s="9"/>
      <c r="FCF83" s="9"/>
      <c r="FCG83" s="9"/>
      <c r="FCH83" s="9"/>
      <c r="FCI83" s="9"/>
      <c r="FCJ83" s="9"/>
      <c r="FCK83" s="9"/>
      <c r="FCL83" s="9"/>
      <c r="FCM83" s="9"/>
      <c r="FCN83" s="9"/>
      <c r="FCO83" s="9"/>
      <c r="FCP83" s="9"/>
      <c r="FCQ83" s="9"/>
      <c r="FCR83" s="9"/>
      <c r="FCS83" s="9"/>
      <c r="FCT83" s="9"/>
      <c r="FCU83" s="9"/>
      <c r="FCV83" s="9"/>
      <c r="FCW83" s="9"/>
      <c r="FCX83" s="9"/>
      <c r="FCY83" s="9"/>
      <c r="FCZ83" s="9"/>
      <c r="FDA83" s="9"/>
      <c r="FDB83" s="9"/>
      <c r="FDC83" s="9"/>
      <c r="FDD83" s="9"/>
      <c r="FDE83" s="9"/>
      <c r="FDF83" s="9"/>
      <c r="FDG83" s="9"/>
      <c r="FDH83" s="9"/>
      <c r="FDI83" s="9"/>
      <c r="FDJ83" s="9"/>
      <c r="FDK83" s="9"/>
      <c r="FDL83" s="9"/>
      <c r="FDM83" s="9"/>
      <c r="FDN83" s="9"/>
      <c r="FDO83" s="9"/>
      <c r="FDP83" s="9"/>
      <c r="FDQ83" s="9"/>
      <c r="FDR83" s="9"/>
      <c r="FDS83" s="9"/>
      <c r="FDT83" s="9"/>
      <c r="FDU83" s="9"/>
      <c r="FDV83" s="9"/>
      <c r="FDW83" s="9"/>
      <c r="FDX83" s="9"/>
      <c r="FDY83" s="9"/>
      <c r="FDZ83" s="9"/>
      <c r="FEA83" s="9"/>
      <c r="FEB83" s="9"/>
      <c r="FEC83" s="9"/>
      <c r="FED83" s="9"/>
      <c r="FEE83" s="9"/>
      <c r="FEF83" s="9"/>
      <c r="FEG83" s="9"/>
      <c r="FEH83" s="9"/>
      <c r="FEI83" s="9"/>
      <c r="FEJ83" s="9"/>
      <c r="FEK83" s="9"/>
      <c r="FEL83" s="9"/>
      <c r="FEM83" s="9"/>
      <c r="FEN83" s="9"/>
      <c r="FEO83" s="9"/>
      <c r="FEP83" s="9"/>
      <c r="FEQ83" s="9"/>
      <c r="FER83" s="9"/>
      <c r="FES83" s="9"/>
      <c r="FET83" s="9"/>
      <c r="FEU83" s="9"/>
      <c r="FEV83" s="9"/>
      <c r="FEW83" s="9"/>
      <c r="FEX83" s="9"/>
      <c r="FEY83" s="9"/>
      <c r="FEZ83" s="9"/>
      <c r="FFA83" s="9"/>
      <c r="FFB83" s="9"/>
      <c r="FFC83" s="9"/>
      <c r="FFD83" s="9"/>
      <c r="FFE83" s="9"/>
      <c r="FFF83" s="9"/>
      <c r="FFG83" s="9"/>
      <c r="FFH83" s="9"/>
      <c r="FFI83" s="9"/>
      <c r="FFJ83" s="9"/>
      <c r="FFK83" s="9"/>
      <c r="FFL83" s="9"/>
      <c r="FFM83" s="9"/>
      <c r="FFN83" s="9"/>
      <c r="FFO83" s="9"/>
      <c r="FFP83" s="9"/>
      <c r="FFQ83" s="9"/>
      <c r="FFR83" s="9"/>
      <c r="FFS83" s="9"/>
      <c r="FFT83" s="9"/>
      <c r="FFU83" s="9"/>
      <c r="FFV83" s="9"/>
      <c r="FFW83" s="9"/>
      <c r="FFX83" s="9"/>
      <c r="FFY83" s="9"/>
      <c r="FFZ83" s="9"/>
      <c r="FGA83" s="9"/>
      <c r="FGB83" s="9"/>
      <c r="FGC83" s="9"/>
      <c r="FGD83" s="9"/>
      <c r="FGE83" s="9"/>
      <c r="FGF83" s="9"/>
      <c r="FGG83" s="9"/>
      <c r="FGH83" s="9"/>
      <c r="FGI83" s="9"/>
      <c r="FGJ83" s="9"/>
      <c r="FGK83" s="9"/>
      <c r="FGL83" s="9"/>
      <c r="FGM83" s="9"/>
      <c r="FGN83" s="9"/>
      <c r="FGO83" s="9"/>
      <c r="FGP83" s="9"/>
      <c r="FGQ83" s="9"/>
      <c r="FGR83" s="9"/>
      <c r="FGS83" s="9"/>
      <c r="FGT83" s="9"/>
      <c r="FGU83" s="9"/>
      <c r="FGV83" s="9"/>
      <c r="FGW83" s="9"/>
      <c r="FGX83" s="9"/>
      <c r="FGY83" s="9"/>
      <c r="FGZ83" s="9"/>
      <c r="FHA83" s="9"/>
      <c r="FHB83" s="9"/>
      <c r="FHC83" s="9"/>
      <c r="FHD83" s="9"/>
      <c r="FHE83" s="9"/>
      <c r="FHF83" s="9"/>
      <c r="FHG83" s="9"/>
      <c r="FHH83" s="9"/>
      <c r="FHI83" s="9"/>
      <c r="FHJ83" s="9"/>
      <c r="FHK83" s="9"/>
      <c r="FHL83" s="9"/>
      <c r="FHM83" s="9"/>
      <c r="FHN83" s="9"/>
      <c r="FHO83" s="9"/>
      <c r="FHP83" s="9"/>
      <c r="FHQ83" s="9"/>
      <c r="FHR83" s="9"/>
      <c r="FHS83" s="9"/>
      <c r="FHT83" s="9"/>
      <c r="FHU83" s="9"/>
      <c r="FHV83" s="9"/>
      <c r="FHW83" s="9"/>
      <c r="FHX83" s="9"/>
      <c r="FHY83" s="9"/>
      <c r="FHZ83" s="9"/>
      <c r="FIA83" s="9"/>
      <c r="FIB83" s="9"/>
      <c r="FIC83" s="9"/>
      <c r="FID83" s="9"/>
      <c r="FIE83" s="9"/>
      <c r="FIF83" s="9"/>
      <c r="FIG83" s="9"/>
      <c r="FIH83" s="9"/>
      <c r="FII83" s="9"/>
      <c r="FIJ83" s="9"/>
      <c r="FIK83" s="9"/>
      <c r="FIL83" s="9"/>
      <c r="FIM83" s="9"/>
      <c r="FIN83" s="9"/>
      <c r="FIO83" s="9"/>
      <c r="FIP83" s="9"/>
      <c r="FIQ83" s="9"/>
      <c r="FIR83" s="9"/>
      <c r="FIS83" s="9"/>
      <c r="FIT83" s="9"/>
      <c r="FIU83" s="9"/>
      <c r="FIV83" s="9"/>
      <c r="FIW83" s="9"/>
      <c r="FIX83" s="9"/>
      <c r="FIY83" s="9"/>
      <c r="FIZ83" s="9"/>
      <c r="FJA83" s="9"/>
      <c r="FJB83" s="9"/>
      <c r="FJC83" s="9"/>
      <c r="FJD83" s="9"/>
      <c r="FJE83" s="9"/>
      <c r="FJF83" s="9"/>
      <c r="FJG83" s="9"/>
      <c r="FJH83" s="9"/>
      <c r="FJI83" s="9"/>
      <c r="FJJ83" s="9"/>
      <c r="FJK83" s="9"/>
      <c r="FJL83" s="9"/>
      <c r="FJM83" s="9"/>
      <c r="FJN83" s="9"/>
      <c r="FJO83" s="9"/>
      <c r="FJP83" s="9"/>
      <c r="FJQ83" s="9"/>
      <c r="FJR83" s="9"/>
      <c r="FJS83" s="9"/>
      <c r="FJT83" s="9"/>
      <c r="FJU83" s="9"/>
      <c r="FJV83" s="9"/>
      <c r="FJW83" s="9"/>
      <c r="FJX83" s="9"/>
      <c r="FJY83" s="9"/>
      <c r="FJZ83" s="9"/>
      <c r="FKA83" s="9"/>
      <c r="FKB83" s="9"/>
      <c r="FKC83" s="9"/>
      <c r="FKD83" s="9"/>
      <c r="FKE83" s="9"/>
      <c r="FKF83" s="9"/>
      <c r="FKG83" s="9"/>
      <c r="FKH83" s="9"/>
      <c r="FKI83" s="9"/>
      <c r="FKJ83" s="9"/>
      <c r="FKK83" s="9"/>
      <c r="FKL83" s="9"/>
      <c r="FKM83" s="9"/>
      <c r="FKN83" s="9"/>
      <c r="FKO83" s="9"/>
      <c r="FKP83" s="9"/>
      <c r="FKQ83" s="9"/>
      <c r="FKR83" s="9"/>
      <c r="FKS83" s="9"/>
      <c r="FKT83" s="9"/>
      <c r="FKU83" s="9"/>
      <c r="FKV83" s="9"/>
      <c r="FKW83" s="9"/>
      <c r="FKX83" s="9"/>
      <c r="FKY83" s="9"/>
      <c r="FKZ83" s="9"/>
      <c r="FLA83" s="9"/>
      <c r="FLB83" s="9"/>
      <c r="FLC83" s="9"/>
      <c r="FLD83" s="9"/>
      <c r="FLE83" s="9"/>
      <c r="FLF83" s="9"/>
      <c r="FLG83" s="9"/>
      <c r="FLH83" s="9"/>
      <c r="FLI83" s="9"/>
      <c r="FLJ83" s="9"/>
      <c r="FLK83" s="9"/>
      <c r="FLL83" s="9"/>
      <c r="FLM83" s="9"/>
      <c r="FLN83" s="9"/>
      <c r="FLO83" s="9"/>
      <c r="FLP83" s="9"/>
      <c r="FLQ83" s="9"/>
      <c r="FLR83" s="9"/>
      <c r="FLS83" s="9"/>
      <c r="FLT83" s="9"/>
      <c r="FLU83" s="9"/>
      <c r="FLV83" s="9"/>
      <c r="FLW83" s="9"/>
      <c r="FLX83" s="9"/>
      <c r="FLY83" s="9"/>
      <c r="FLZ83" s="9"/>
      <c r="FMA83" s="9"/>
      <c r="FMB83" s="9"/>
      <c r="FMC83" s="9"/>
      <c r="FMD83" s="9"/>
      <c r="FME83" s="9"/>
      <c r="FMF83" s="9"/>
      <c r="FMG83" s="9"/>
      <c r="FMH83" s="9"/>
      <c r="FMI83" s="9"/>
      <c r="FMJ83" s="9"/>
      <c r="FMK83" s="9"/>
      <c r="FML83" s="9"/>
      <c r="FMM83" s="9"/>
      <c r="FMN83" s="9"/>
      <c r="FMO83" s="9"/>
      <c r="FMP83" s="9"/>
      <c r="FMQ83" s="9"/>
      <c r="FMR83" s="9"/>
      <c r="FMS83" s="9"/>
      <c r="FMT83" s="9"/>
      <c r="FMU83" s="9"/>
      <c r="FMV83" s="9"/>
      <c r="FMW83" s="9"/>
      <c r="FMX83" s="9"/>
      <c r="FMY83" s="9"/>
      <c r="FMZ83" s="9"/>
      <c r="FNA83" s="9"/>
      <c r="FNB83" s="9"/>
      <c r="FNC83" s="9"/>
      <c r="FND83" s="9"/>
      <c r="FNE83" s="9"/>
      <c r="FNF83" s="9"/>
      <c r="FNG83" s="9"/>
      <c r="FNH83" s="9"/>
      <c r="FNI83" s="9"/>
      <c r="FNJ83" s="9"/>
      <c r="FNK83" s="9"/>
      <c r="FNL83" s="9"/>
      <c r="FNM83" s="9"/>
      <c r="FNN83" s="9"/>
      <c r="FNO83" s="9"/>
      <c r="FNP83" s="9"/>
      <c r="FNQ83" s="9"/>
      <c r="FNR83" s="9"/>
      <c r="FNS83" s="9"/>
      <c r="FNT83" s="9"/>
      <c r="FNU83" s="9"/>
      <c r="FNV83" s="9"/>
      <c r="FNW83" s="9"/>
      <c r="FNX83" s="9"/>
      <c r="FNY83" s="9"/>
      <c r="FNZ83" s="9"/>
      <c r="FOA83" s="9"/>
      <c r="FOB83" s="9"/>
      <c r="FOC83" s="9"/>
      <c r="FOD83" s="9"/>
      <c r="FOE83" s="9"/>
      <c r="FOF83" s="9"/>
      <c r="FOG83" s="9"/>
      <c r="FOH83" s="9"/>
      <c r="FOI83" s="9"/>
      <c r="FOJ83" s="9"/>
      <c r="FOK83" s="9"/>
      <c r="FOL83" s="9"/>
      <c r="FOM83" s="9"/>
      <c r="FON83" s="9"/>
      <c r="FOO83" s="9"/>
      <c r="FOP83" s="9"/>
      <c r="FOQ83" s="9"/>
      <c r="FOR83" s="9"/>
      <c r="FOS83" s="9"/>
      <c r="FOT83" s="9"/>
      <c r="FOU83" s="9"/>
      <c r="FOV83" s="9"/>
      <c r="FOW83" s="9"/>
      <c r="FOX83" s="9"/>
      <c r="FOY83" s="9"/>
      <c r="FOZ83" s="9"/>
      <c r="FPA83" s="9"/>
      <c r="FPB83" s="9"/>
      <c r="FPC83" s="9"/>
      <c r="FPD83" s="9"/>
      <c r="FPE83" s="9"/>
      <c r="FPF83" s="9"/>
      <c r="FPG83" s="9"/>
      <c r="FPH83" s="9"/>
      <c r="FPI83" s="9"/>
      <c r="FPJ83" s="9"/>
      <c r="FPK83" s="9"/>
      <c r="FPL83" s="9"/>
      <c r="FPM83" s="9"/>
      <c r="FPN83" s="9"/>
      <c r="FPO83" s="9"/>
      <c r="FPP83" s="9"/>
      <c r="FPQ83" s="9"/>
      <c r="FPR83" s="9"/>
      <c r="FPS83" s="9"/>
      <c r="FPT83" s="9"/>
      <c r="FPU83" s="9"/>
      <c r="FPV83" s="9"/>
      <c r="FPW83" s="9"/>
      <c r="FPX83" s="9"/>
      <c r="FPY83" s="9"/>
      <c r="FPZ83" s="9"/>
      <c r="FQA83" s="9"/>
      <c r="FQB83" s="9"/>
      <c r="FQC83" s="9"/>
      <c r="FQD83" s="9"/>
      <c r="FQE83" s="9"/>
      <c r="FQF83" s="9"/>
      <c r="FQG83" s="9"/>
      <c r="FQH83" s="9"/>
      <c r="FQI83" s="9"/>
      <c r="FQJ83" s="9"/>
      <c r="FQK83" s="9"/>
      <c r="FQL83" s="9"/>
      <c r="FQM83" s="9"/>
      <c r="FQN83" s="9"/>
      <c r="FQO83" s="9"/>
      <c r="FQP83" s="9"/>
      <c r="FQQ83" s="9"/>
      <c r="FQR83" s="9"/>
      <c r="FQS83" s="9"/>
      <c r="FQT83" s="9"/>
      <c r="FQU83" s="9"/>
      <c r="FQV83" s="9"/>
      <c r="FQW83" s="9"/>
      <c r="FQX83" s="9"/>
      <c r="FQY83" s="9"/>
      <c r="FQZ83" s="9"/>
      <c r="FRA83" s="9"/>
      <c r="FRB83" s="9"/>
      <c r="FRC83" s="9"/>
      <c r="FRD83" s="9"/>
      <c r="FRE83" s="9"/>
      <c r="FRF83" s="9"/>
      <c r="FRG83" s="9"/>
      <c r="FRH83" s="9"/>
      <c r="FRI83" s="9"/>
      <c r="FRJ83" s="9"/>
      <c r="FRK83" s="9"/>
      <c r="FRL83" s="9"/>
      <c r="FRM83" s="9"/>
      <c r="FRN83" s="9"/>
      <c r="FRO83" s="9"/>
      <c r="FRP83" s="9"/>
      <c r="FRQ83" s="9"/>
      <c r="FRR83" s="9"/>
      <c r="FRS83" s="9"/>
      <c r="FRT83" s="9"/>
      <c r="FRU83" s="9"/>
      <c r="FRV83" s="9"/>
      <c r="FRW83" s="9"/>
      <c r="FRX83" s="9"/>
      <c r="FRY83" s="9"/>
      <c r="FRZ83" s="9"/>
      <c r="FSA83" s="9"/>
      <c r="FSB83" s="9"/>
      <c r="FSC83" s="9"/>
      <c r="FSD83" s="9"/>
      <c r="FSE83" s="9"/>
      <c r="FSF83" s="9"/>
      <c r="FSG83" s="9"/>
      <c r="FSH83" s="9"/>
      <c r="FSI83" s="9"/>
      <c r="FSJ83" s="9"/>
      <c r="FSK83" s="9"/>
      <c r="FSL83" s="9"/>
      <c r="FSM83" s="9"/>
      <c r="FSN83" s="9"/>
      <c r="FSO83" s="9"/>
      <c r="FSP83" s="9"/>
      <c r="FSQ83" s="9"/>
      <c r="FSR83" s="9"/>
      <c r="FSS83" s="9"/>
      <c r="FST83" s="9"/>
      <c r="FSU83" s="9"/>
      <c r="FSV83" s="9"/>
      <c r="FSW83" s="9"/>
      <c r="FSX83" s="9"/>
      <c r="FSY83" s="9"/>
      <c r="FSZ83" s="9"/>
      <c r="FTA83" s="9"/>
      <c r="FTB83" s="9"/>
      <c r="FTC83" s="9"/>
      <c r="FTD83" s="9"/>
      <c r="FTE83" s="9"/>
      <c r="FTF83" s="9"/>
      <c r="FTG83" s="9"/>
      <c r="FTH83" s="9"/>
      <c r="FTI83" s="9"/>
      <c r="FTJ83" s="9"/>
      <c r="FTK83" s="9"/>
      <c r="FTL83" s="9"/>
      <c r="FTM83" s="9"/>
      <c r="FTN83" s="9"/>
      <c r="FTO83" s="9"/>
      <c r="FTP83" s="9"/>
      <c r="FTQ83" s="9"/>
      <c r="FTR83" s="9"/>
      <c r="FTS83" s="9"/>
      <c r="FTT83" s="9"/>
      <c r="FTU83" s="9"/>
      <c r="FTV83" s="9"/>
      <c r="FTW83" s="9"/>
      <c r="FTX83" s="9"/>
      <c r="FTY83" s="9"/>
      <c r="FTZ83" s="9"/>
      <c r="FUA83" s="9"/>
      <c r="FUB83" s="9"/>
      <c r="FUC83" s="9"/>
      <c r="FUD83" s="9"/>
      <c r="FUE83" s="9"/>
      <c r="FUF83" s="9"/>
      <c r="FUG83" s="9"/>
      <c r="FUH83" s="9"/>
      <c r="FUI83" s="9"/>
      <c r="FUJ83" s="9"/>
      <c r="FUK83" s="9"/>
      <c r="FUL83" s="9"/>
      <c r="FUM83" s="9"/>
      <c r="FUN83" s="9"/>
      <c r="FUO83" s="9"/>
      <c r="FUP83" s="9"/>
      <c r="FUQ83" s="9"/>
      <c r="FUR83" s="9"/>
      <c r="FUS83" s="9"/>
      <c r="FUT83" s="9"/>
      <c r="FUU83" s="9"/>
      <c r="FUV83" s="9"/>
      <c r="FUW83" s="9"/>
      <c r="FUX83" s="9"/>
      <c r="FUY83" s="9"/>
      <c r="FUZ83" s="9"/>
      <c r="FVA83" s="9"/>
      <c r="FVB83" s="9"/>
      <c r="FVC83" s="9"/>
      <c r="FVD83" s="9"/>
      <c r="FVE83" s="9"/>
      <c r="FVF83" s="9"/>
      <c r="FVG83" s="9"/>
      <c r="FVH83" s="9"/>
      <c r="FVI83" s="9"/>
      <c r="FVJ83" s="9"/>
      <c r="FVK83" s="9"/>
      <c r="FVL83" s="9"/>
      <c r="FVM83" s="9"/>
      <c r="FVN83" s="9"/>
      <c r="FVO83" s="9"/>
      <c r="FVP83" s="9"/>
      <c r="FVQ83" s="9"/>
      <c r="FVR83" s="9"/>
      <c r="FVS83" s="9"/>
      <c r="FVT83" s="9"/>
      <c r="FVU83" s="9"/>
      <c r="FVV83" s="9"/>
      <c r="FVW83" s="9"/>
      <c r="FVX83" s="9"/>
      <c r="FVY83" s="9"/>
      <c r="FVZ83" s="9"/>
      <c r="FWA83" s="9"/>
      <c r="FWB83" s="9"/>
      <c r="FWC83" s="9"/>
      <c r="FWD83" s="9"/>
      <c r="FWE83" s="9"/>
      <c r="FWF83" s="9"/>
      <c r="FWG83" s="9"/>
      <c r="FWH83" s="9"/>
      <c r="FWI83" s="9"/>
      <c r="FWJ83" s="9"/>
      <c r="FWK83" s="9"/>
      <c r="FWL83" s="9"/>
      <c r="FWM83" s="9"/>
      <c r="FWN83" s="9"/>
      <c r="FWO83" s="9"/>
      <c r="FWP83" s="9"/>
      <c r="FWQ83" s="9"/>
      <c r="FWR83" s="9"/>
      <c r="FWS83" s="9"/>
      <c r="FWT83" s="9"/>
      <c r="FWU83" s="9"/>
      <c r="FWV83" s="9"/>
      <c r="FWW83" s="9"/>
      <c r="FWX83" s="9"/>
      <c r="FWY83" s="9"/>
      <c r="FWZ83" s="9"/>
      <c r="FXA83" s="9"/>
      <c r="FXB83" s="9"/>
      <c r="FXC83" s="9"/>
      <c r="FXD83" s="9"/>
      <c r="FXE83" s="9"/>
      <c r="FXF83" s="9"/>
      <c r="FXG83" s="9"/>
      <c r="FXH83" s="9"/>
      <c r="FXI83" s="9"/>
      <c r="FXJ83" s="9"/>
      <c r="FXK83" s="9"/>
      <c r="FXL83" s="9"/>
      <c r="FXM83" s="9"/>
      <c r="FXN83" s="9"/>
      <c r="FXO83" s="9"/>
      <c r="FXP83" s="9"/>
      <c r="FXQ83" s="9"/>
      <c r="FXR83" s="9"/>
      <c r="FXS83" s="9"/>
      <c r="FXT83" s="9"/>
      <c r="FXU83" s="9"/>
      <c r="FXV83" s="9"/>
      <c r="FXW83" s="9"/>
      <c r="FXX83" s="9"/>
      <c r="FXY83" s="9"/>
      <c r="FXZ83" s="9"/>
      <c r="FYA83" s="9"/>
      <c r="FYB83" s="9"/>
      <c r="FYC83" s="9"/>
      <c r="FYD83" s="9"/>
      <c r="FYE83" s="9"/>
      <c r="FYF83" s="9"/>
      <c r="FYG83" s="9"/>
      <c r="FYH83" s="9"/>
      <c r="FYI83" s="9"/>
      <c r="FYJ83" s="9"/>
      <c r="FYK83" s="9"/>
      <c r="FYL83" s="9"/>
      <c r="FYM83" s="9"/>
      <c r="FYN83" s="9"/>
      <c r="FYO83" s="9"/>
      <c r="FYP83" s="9"/>
      <c r="FYQ83" s="9"/>
      <c r="FYR83" s="9"/>
      <c r="FYS83" s="9"/>
      <c r="FYT83" s="9"/>
      <c r="FYU83" s="9"/>
      <c r="FYV83" s="9"/>
      <c r="FYW83" s="9"/>
      <c r="FYX83" s="9"/>
      <c r="FYY83" s="9"/>
      <c r="FYZ83" s="9"/>
      <c r="FZA83" s="9"/>
      <c r="FZB83" s="9"/>
      <c r="FZC83" s="9"/>
      <c r="FZD83" s="9"/>
      <c r="FZE83" s="9"/>
      <c r="FZF83" s="9"/>
      <c r="FZG83" s="9"/>
      <c r="FZH83" s="9"/>
      <c r="FZI83" s="9"/>
      <c r="FZJ83" s="9"/>
      <c r="FZK83" s="9"/>
      <c r="FZL83" s="9"/>
      <c r="FZM83" s="9"/>
      <c r="FZN83" s="9"/>
      <c r="FZO83" s="9"/>
      <c r="FZP83" s="9"/>
      <c r="FZQ83" s="9"/>
      <c r="FZR83" s="9"/>
      <c r="FZS83" s="9"/>
      <c r="FZT83" s="9"/>
      <c r="FZU83" s="9"/>
      <c r="FZV83" s="9"/>
      <c r="FZW83" s="9"/>
      <c r="FZX83" s="9"/>
      <c r="FZY83" s="9"/>
      <c r="FZZ83" s="9"/>
      <c r="GAA83" s="9"/>
      <c r="GAB83" s="9"/>
      <c r="GAC83" s="9"/>
      <c r="GAD83" s="9"/>
      <c r="GAE83" s="9"/>
      <c r="GAF83" s="9"/>
      <c r="GAG83" s="9"/>
      <c r="GAH83" s="9"/>
      <c r="GAI83" s="9"/>
      <c r="GAJ83" s="9"/>
      <c r="GAK83" s="9"/>
      <c r="GAL83" s="9"/>
      <c r="GAM83" s="9"/>
      <c r="GAN83" s="9"/>
      <c r="GAO83" s="9"/>
      <c r="GAP83" s="9"/>
      <c r="GAQ83" s="9"/>
      <c r="GAR83" s="9"/>
      <c r="GAS83" s="9"/>
      <c r="GAT83" s="9"/>
      <c r="GAU83" s="9"/>
      <c r="GAV83" s="9"/>
      <c r="GAW83" s="9"/>
      <c r="GAX83" s="9"/>
      <c r="GAY83" s="9"/>
      <c r="GAZ83" s="9"/>
      <c r="GBA83" s="9"/>
      <c r="GBB83" s="9"/>
      <c r="GBC83" s="9"/>
      <c r="GBD83" s="9"/>
      <c r="GBE83" s="9"/>
      <c r="GBF83" s="9"/>
      <c r="GBG83" s="9"/>
      <c r="GBH83" s="9"/>
      <c r="GBI83" s="9"/>
      <c r="GBJ83" s="9"/>
      <c r="GBK83" s="9"/>
      <c r="GBL83" s="9"/>
      <c r="GBM83" s="9"/>
      <c r="GBN83" s="9"/>
      <c r="GBO83" s="9"/>
      <c r="GBP83" s="9"/>
      <c r="GBQ83" s="9"/>
      <c r="GBR83" s="9"/>
      <c r="GBS83" s="9"/>
      <c r="GBT83" s="9"/>
      <c r="GBU83" s="9"/>
      <c r="GBV83" s="9"/>
      <c r="GBW83" s="9"/>
      <c r="GBX83" s="9"/>
      <c r="GBY83" s="9"/>
      <c r="GBZ83" s="9"/>
      <c r="GCA83" s="9"/>
      <c r="GCB83" s="9"/>
      <c r="GCC83" s="9"/>
      <c r="GCD83" s="9"/>
      <c r="GCE83" s="9"/>
      <c r="GCF83" s="9"/>
      <c r="GCG83" s="9"/>
      <c r="GCH83" s="9"/>
      <c r="GCI83" s="9"/>
      <c r="GCJ83" s="9"/>
      <c r="GCK83" s="9"/>
      <c r="GCL83" s="9"/>
      <c r="GCM83" s="9"/>
      <c r="GCN83" s="9"/>
      <c r="GCO83" s="9"/>
      <c r="GCP83" s="9"/>
      <c r="GCQ83" s="9"/>
      <c r="GCR83" s="9"/>
      <c r="GCS83" s="9"/>
      <c r="GCT83" s="9"/>
      <c r="GCU83" s="9"/>
      <c r="GCV83" s="9"/>
      <c r="GCW83" s="9"/>
      <c r="GCX83" s="9"/>
      <c r="GCY83" s="9"/>
      <c r="GCZ83" s="9"/>
      <c r="GDA83" s="9"/>
      <c r="GDB83" s="9"/>
      <c r="GDC83" s="9"/>
      <c r="GDD83" s="9"/>
      <c r="GDE83" s="9"/>
      <c r="GDF83" s="9"/>
      <c r="GDG83" s="9"/>
      <c r="GDH83" s="9"/>
      <c r="GDI83" s="9"/>
      <c r="GDJ83" s="9"/>
      <c r="GDK83" s="9"/>
      <c r="GDL83" s="9"/>
      <c r="GDM83" s="9"/>
      <c r="GDN83" s="9"/>
      <c r="GDO83" s="9"/>
      <c r="GDP83" s="9"/>
      <c r="GDQ83" s="9"/>
      <c r="GDR83" s="9"/>
      <c r="GDS83" s="9"/>
      <c r="GDT83" s="9"/>
      <c r="GDU83" s="9"/>
      <c r="GDV83" s="9"/>
      <c r="GDW83" s="9"/>
      <c r="GDX83" s="9"/>
      <c r="GDY83" s="9"/>
      <c r="GDZ83" s="9"/>
      <c r="GEA83" s="9"/>
      <c r="GEB83" s="9"/>
      <c r="GEC83" s="9"/>
      <c r="GED83" s="9"/>
      <c r="GEE83" s="9"/>
      <c r="GEF83" s="9"/>
      <c r="GEG83" s="9"/>
      <c r="GEH83" s="9"/>
      <c r="GEI83" s="9"/>
      <c r="GEJ83" s="9"/>
      <c r="GEK83" s="9"/>
      <c r="GEL83" s="9"/>
      <c r="GEM83" s="9"/>
      <c r="GEN83" s="9"/>
      <c r="GEO83" s="9"/>
      <c r="GEP83" s="9"/>
      <c r="GEQ83" s="9"/>
      <c r="GER83" s="9"/>
      <c r="GES83" s="9"/>
      <c r="GET83" s="9"/>
      <c r="GEU83" s="9"/>
      <c r="GEV83" s="9"/>
      <c r="GEW83" s="9"/>
      <c r="GEX83" s="9"/>
      <c r="GEY83" s="9"/>
      <c r="GEZ83" s="9"/>
      <c r="GFA83" s="9"/>
      <c r="GFB83" s="9"/>
      <c r="GFC83" s="9"/>
      <c r="GFD83" s="9"/>
      <c r="GFE83" s="9"/>
      <c r="GFF83" s="9"/>
      <c r="GFG83" s="9"/>
      <c r="GFH83" s="9"/>
      <c r="GFI83" s="9"/>
      <c r="GFJ83" s="9"/>
      <c r="GFK83" s="9"/>
      <c r="GFL83" s="9"/>
      <c r="GFM83" s="9"/>
      <c r="GFN83" s="9"/>
      <c r="GFO83" s="9"/>
      <c r="GFP83" s="9"/>
      <c r="GFQ83" s="9"/>
      <c r="GFR83" s="9"/>
      <c r="GFS83" s="9"/>
      <c r="GFT83" s="9"/>
      <c r="GFU83" s="9"/>
      <c r="GFV83" s="9"/>
      <c r="GFW83" s="9"/>
      <c r="GFX83" s="9"/>
      <c r="GFY83" s="9"/>
      <c r="GFZ83" s="9"/>
      <c r="GGA83" s="9"/>
      <c r="GGB83" s="9"/>
      <c r="GGC83" s="9"/>
      <c r="GGD83" s="9"/>
      <c r="GGE83" s="9"/>
      <c r="GGF83" s="9"/>
      <c r="GGG83" s="9"/>
      <c r="GGH83" s="9"/>
      <c r="GGI83" s="9"/>
      <c r="GGJ83" s="9"/>
      <c r="GGK83" s="9"/>
      <c r="GGL83" s="9"/>
      <c r="GGM83" s="9"/>
      <c r="GGN83" s="9"/>
      <c r="GGO83" s="9"/>
      <c r="GGP83" s="9"/>
      <c r="GGQ83" s="9"/>
      <c r="GGR83" s="9"/>
      <c r="GGS83" s="9"/>
      <c r="GGT83" s="9"/>
      <c r="GGU83" s="9"/>
      <c r="GGV83" s="9"/>
      <c r="GGW83" s="9"/>
      <c r="GGX83" s="9"/>
      <c r="GGY83" s="9"/>
      <c r="GGZ83" s="9"/>
      <c r="GHA83" s="9"/>
      <c r="GHB83" s="9"/>
      <c r="GHC83" s="9"/>
      <c r="GHD83" s="9"/>
      <c r="GHE83" s="9"/>
      <c r="GHF83" s="9"/>
      <c r="GHG83" s="9"/>
      <c r="GHH83" s="9"/>
      <c r="GHI83" s="9"/>
      <c r="GHJ83" s="9"/>
      <c r="GHK83" s="9"/>
      <c r="GHL83" s="9"/>
      <c r="GHM83" s="9"/>
      <c r="GHN83" s="9"/>
      <c r="GHO83" s="9"/>
      <c r="GHP83" s="9"/>
      <c r="GHQ83" s="9"/>
      <c r="GHR83" s="9"/>
      <c r="GHS83" s="9"/>
      <c r="GHT83" s="9"/>
      <c r="GHU83" s="9"/>
      <c r="GHV83" s="9"/>
      <c r="GHW83" s="9"/>
      <c r="GHX83" s="9"/>
      <c r="GHY83" s="9"/>
      <c r="GHZ83" s="9"/>
      <c r="GIA83" s="9"/>
      <c r="GIB83" s="9"/>
      <c r="GIC83" s="9"/>
      <c r="GID83" s="9"/>
      <c r="GIE83" s="9"/>
      <c r="GIF83" s="9"/>
      <c r="GIG83" s="9"/>
      <c r="GIH83" s="9"/>
      <c r="GII83" s="9"/>
      <c r="GIJ83" s="9"/>
      <c r="GIK83" s="9"/>
      <c r="GIL83" s="9"/>
      <c r="GIM83" s="9"/>
      <c r="GIN83" s="9"/>
      <c r="GIO83" s="9"/>
      <c r="GIP83" s="9"/>
      <c r="GIQ83" s="9"/>
      <c r="GIR83" s="9"/>
      <c r="GIS83" s="9"/>
      <c r="GIT83" s="9"/>
      <c r="GIU83" s="9"/>
      <c r="GIV83" s="9"/>
      <c r="GIW83" s="9"/>
      <c r="GIX83" s="9"/>
      <c r="GIY83" s="9"/>
      <c r="GIZ83" s="9"/>
      <c r="GJA83" s="9"/>
      <c r="GJB83" s="9"/>
      <c r="GJC83" s="9"/>
      <c r="GJD83" s="9"/>
      <c r="GJE83" s="9"/>
      <c r="GJF83" s="9"/>
      <c r="GJG83" s="9"/>
      <c r="GJH83" s="9"/>
      <c r="GJI83" s="9"/>
      <c r="GJJ83" s="9"/>
      <c r="GJK83" s="9"/>
      <c r="GJL83" s="9"/>
      <c r="GJM83" s="9"/>
      <c r="GJN83" s="9"/>
      <c r="GJO83" s="9"/>
      <c r="GJP83" s="9"/>
      <c r="GJQ83" s="9"/>
      <c r="GJR83" s="9"/>
      <c r="GJS83" s="9"/>
      <c r="GJT83" s="9"/>
      <c r="GJU83" s="9"/>
      <c r="GJV83" s="9"/>
      <c r="GJW83" s="9"/>
      <c r="GJX83" s="9"/>
      <c r="GJY83" s="9"/>
      <c r="GJZ83" s="9"/>
      <c r="GKA83" s="9"/>
      <c r="GKB83" s="9"/>
      <c r="GKC83" s="9"/>
      <c r="GKD83" s="9"/>
      <c r="GKE83" s="9"/>
      <c r="GKF83" s="9"/>
      <c r="GKG83" s="9"/>
      <c r="GKH83" s="9"/>
      <c r="GKI83" s="9"/>
      <c r="GKJ83" s="9"/>
      <c r="GKK83" s="9"/>
      <c r="GKL83" s="9"/>
      <c r="GKM83" s="9"/>
      <c r="GKN83" s="9"/>
      <c r="GKO83" s="9"/>
      <c r="GKP83" s="9"/>
      <c r="GKQ83" s="9"/>
      <c r="GKR83" s="9"/>
      <c r="GKS83" s="9"/>
      <c r="GKT83" s="9"/>
      <c r="GKU83" s="9"/>
      <c r="GKV83" s="9"/>
      <c r="GKW83" s="9"/>
      <c r="GKX83" s="9"/>
      <c r="GKY83" s="9"/>
      <c r="GKZ83" s="9"/>
      <c r="GLA83" s="9"/>
      <c r="GLB83" s="9"/>
      <c r="GLC83" s="9"/>
      <c r="GLD83" s="9"/>
      <c r="GLE83" s="9"/>
      <c r="GLF83" s="9"/>
      <c r="GLG83" s="9"/>
      <c r="GLH83" s="9"/>
      <c r="GLI83" s="9"/>
      <c r="GLJ83" s="9"/>
      <c r="GLK83" s="9"/>
      <c r="GLL83" s="9"/>
      <c r="GLM83" s="9"/>
      <c r="GLN83" s="9"/>
      <c r="GLO83" s="9"/>
      <c r="GLP83" s="9"/>
      <c r="GLQ83" s="9"/>
      <c r="GLR83" s="9"/>
      <c r="GLS83" s="9"/>
      <c r="GLT83" s="9"/>
      <c r="GLU83" s="9"/>
      <c r="GLV83" s="9"/>
      <c r="GLW83" s="9"/>
      <c r="GLX83" s="9"/>
      <c r="GLY83" s="9"/>
      <c r="GLZ83" s="9"/>
      <c r="GMA83" s="9"/>
      <c r="GMB83" s="9"/>
      <c r="GMC83" s="9"/>
      <c r="GMD83" s="9"/>
      <c r="GME83" s="9"/>
      <c r="GMF83" s="9"/>
      <c r="GMG83" s="9"/>
      <c r="GMH83" s="9"/>
      <c r="GMI83" s="9"/>
      <c r="GMJ83" s="9"/>
      <c r="GMK83" s="9"/>
      <c r="GML83" s="9"/>
      <c r="GMM83" s="9"/>
      <c r="GMN83" s="9"/>
      <c r="GMO83" s="9"/>
      <c r="GMP83" s="9"/>
      <c r="GMQ83" s="9"/>
      <c r="GMR83" s="9"/>
      <c r="GMS83" s="9"/>
      <c r="GMT83" s="9"/>
      <c r="GMU83" s="9"/>
      <c r="GMV83" s="9"/>
      <c r="GMW83" s="9"/>
      <c r="GMX83" s="9"/>
      <c r="GMY83" s="9"/>
      <c r="GMZ83" s="9"/>
      <c r="GNA83" s="9"/>
      <c r="GNB83" s="9"/>
      <c r="GNC83" s="9"/>
      <c r="GND83" s="9"/>
      <c r="GNE83" s="9"/>
      <c r="GNF83" s="9"/>
      <c r="GNG83" s="9"/>
      <c r="GNH83" s="9"/>
      <c r="GNI83" s="9"/>
      <c r="GNJ83" s="9"/>
      <c r="GNK83" s="9"/>
      <c r="GNL83" s="9"/>
      <c r="GNM83" s="9"/>
      <c r="GNN83" s="9"/>
      <c r="GNO83" s="9"/>
      <c r="GNP83" s="9"/>
      <c r="GNQ83" s="9"/>
      <c r="GNR83" s="9"/>
      <c r="GNS83" s="9"/>
      <c r="GNT83" s="9"/>
      <c r="GNU83" s="9"/>
      <c r="GNV83" s="9"/>
      <c r="GNW83" s="9"/>
      <c r="GNX83" s="9"/>
      <c r="GNY83" s="9"/>
      <c r="GNZ83" s="9"/>
      <c r="GOA83" s="9"/>
      <c r="GOB83" s="9"/>
      <c r="GOC83" s="9"/>
      <c r="GOD83" s="9"/>
      <c r="GOE83" s="9"/>
      <c r="GOF83" s="9"/>
      <c r="GOG83" s="9"/>
      <c r="GOH83" s="9"/>
      <c r="GOI83" s="9"/>
      <c r="GOJ83" s="9"/>
      <c r="GOK83" s="9"/>
      <c r="GOL83" s="9"/>
      <c r="GOM83" s="9"/>
      <c r="GON83" s="9"/>
      <c r="GOO83" s="9"/>
      <c r="GOP83" s="9"/>
      <c r="GOQ83" s="9"/>
      <c r="GOR83" s="9"/>
      <c r="GOS83" s="9"/>
      <c r="GOT83" s="9"/>
      <c r="GOU83" s="9"/>
      <c r="GOV83" s="9"/>
      <c r="GOW83" s="9"/>
      <c r="GOX83" s="9"/>
      <c r="GOY83" s="9"/>
      <c r="GOZ83" s="9"/>
      <c r="GPA83" s="9"/>
      <c r="GPB83" s="9"/>
      <c r="GPC83" s="9"/>
      <c r="GPD83" s="9"/>
      <c r="GPE83" s="9"/>
      <c r="GPF83" s="9"/>
      <c r="GPG83" s="9"/>
      <c r="GPH83" s="9"/>
      <c r="GPI83" s="9"/>
      <c r="GPJ83" s="9"/>
      <c r="GPK83" s="9"/>
      <c r="GPL83" s="9"/>
      <c r="GPM83" s="9"/>
      <c r="GPN83" s="9"/>
      <c r="GPO83" s="9"/>
      <c r="GPP83" s="9"/>
      <c r="GPQ83" s="9"/>
      <c r="GPR83" s="9"/>
      <c r="GPS83" s="9"/>
      <c r="GPT83" s="9"/>
      <c r="GPU83" s="9"/>
      <c r="GPV83" s="9"/>
      <c r="GPW83" s="9"/>
      <c r="GPX83" s="9"/>
      <c r="GPY83" s="9"/>
      <c r="GPZ83" s="9"/>
      <c r="GQA83" s="9"/>
      <c r="GQB83" s="9"/>
      <c r="GQC83" s="9"/>
      <c r="GQD83" s="9"/>
      <c r="GQE83" s="9"/>
      <c r="GQF83" s="9"/>
      <c r="GQG83" s="9"/>
      <c r="GQH83" s="9"/>
      <c r="GQI83" s="9"/>
      <c r="GQJ83" s="9"/>
      <c r="GQK83" s="9"/>
      <c r="GQL83" s="9"/>
      <c r="GQM83" s="9"/>
      <c r="GQN83" s="9"/>
      <c r="GQO83" s="9"/>
      <c r="GQP83" s="9"/>
      <c r="GQQ83" s="9"/>
      <c r="GQR83" s="9"/>
      <c r="GQS83" s="9"/>
      <c r="GQT83" s="9"/>
      <c r="GQU83" s="9"/>
      <c r="GQV83" s="9"/>
      <c r="GQW83" s="9"/>
      <c r="GQX83" s="9"/>
      <c r="GQY83" s="9"/>
      <c r="GQZ83" s="9"/>
      <c r="GRA83" s="9"/>
      <c r="GRB83" s="9"/>
      <c r="GRC83" s="9"/>
      <c r="GRD83" s="9"/>
      <c r="GRE83" s="9"/>
      <c r="GRF83" s="9"/>
      <c r="GRG83" s="9"/>
      <c r="GRH83" s="9"/>
      <c r="GRI83" s="9"/>
      <c r="GRJ83" s="9"/>
      <c r="GRK83" s="9"/>
      <c r="GRL83" s="9"/>
      <c r="GRM83" s="9"/>
      <c r="GRN83" s="9"/>
      <c r="GRO83" s="9"/>
      <c r="GRP83" s="9"/>
      <c r="GRQ83" s="9"/>
      <c r="GRR83" s="9"/>
      <c r="GRS83" s="9"/>
      <c r="GRT83" s="9"/>
      <c r="GRU83" s="9"/>
      <c r="GRV83" s="9"/>
      <c r="GRW83" s="9"/>
      <c r="GRX83" s="9"/>
      <c r="GRY83" s="9"/>
      <c r="GRZ83" s="9"/>
      <c r="GSA83" s="9"/>
      <c r="GSB83" s="9"/>
      <c r="GSC83" s="9"/>
      <c r="GSD83" s="9"/>
      <c r="GSE83" s="9"/>
      <c r="GSF83" s="9"/>
      <c r="GSG83" s="9"/>
      <c r="GSH83" s="9"/>
      <c r="GSI83" s="9"/>
      <c r="GSJ83" s="9"/>
      <c r="GSK83" s="9"/>
      <c r="GSL83" s="9"/>
      <c r="GSM83" s="9"/>
      <c r="GSN83" s="9"/>
      <c r="GSO83" s="9"/>
      <c r="GSP83" s="9"/>
      <c r="GSQ83" s="9"/>
      <c r="GSR83" s="9"/>
      <c r="GSS83" s="9"/>
      <c r="GST83" s="9"/>
      <c r="GSU83" s="9"/>
      <c r="GSV83" s="9"/>
      <c r="GSW83" s="9"/>
      <c r="GSX83" s="9"/>
      <c r="GSY83" s="9"/>
      <c r="GSZ83" s="9"/>
      <c r="GTA83" s="9"/>
      <c r="GTB83" s="9"/>
      <c r="GTC83" s="9"/>
      <c r="GTD83" s="9"/>
      <c r="GTE83" s="9"/>
      <c r="GTF83" s="9"/>
      <c r="GTG83" s="9"/>
      <c r="GTH83" s="9"/>
      <c r="GTI83" s="9"/>
      <c r="GTJ83" s="9"/>
      <c r="GTK83" s="9"/>
      <c r="GTL83" s="9"/>
      <c r="GTM83" s="9"/>
      <c r="GTN83" s="9"/>
      <c r="GTO83" s="9"/>
      <c r="GTP83" s="9"/>
      <c r="GTQ83" s="9"/>
      <c r="GTR83" s="9"/>
      <c r="GTS83" s="9"/>
      <c r="GTT83" s="9"/>
      <c r="GTU83" s="9"/>
      <c r="GTV83" s="9"/>
      <c r="GTW83" s="9"/>
      <c r="GTX83" s="9"/>
      <c r="GTY83" s="9"/>
      <c r="GTZ83" s="9"/>
      <c r="GUA83" s="9"/>
      <c r="GUB83" s="9"/>
      <c r="GUC83" s="9"/>
      <c r="GUD83" s="9"/>
      <c r="GUE83" s="9"/>
      <c r="GUF83" s="9"/>
      <c r="GUG83" s="9"/>
      <c r="GUH83" s="9"/>
      <c r="GUI83" s="9"/>
      <c r="GUJ83" s="9"/>
      <c r="GUK83" s="9"/>
      <c r="GUL83" s="9"/>
      <c r="GUM83" s="9"/>
      <c r="GUN83" s="9"/>
      <c r="GUO83" s="9"/>
      <c r="GUP83" s="9"/>
      <c r="GUQ83" s="9"/>
      <c r="GUR83" s="9"/>
      <c r="GUS83" s="9"/>
      <c r="GUT83" s="9"/>
      <c r="GUU83" s="9"/>
      <c r="GUV83" s="9"/>
      <c r="GUW83" s="9"/>
      <c r="GUX83" s="9"/>
      <c r="GUY83" s="9"/>
      <c r="GUZ83" s="9"/>
      <c r="GVA83" s="9"/>
      <c r="GVB83" s="9"/>
      <c r="GVC83" s="9"/>
      <c r="GVD83" s="9"/>
      <c r="GVE83" s="9"/>
      <c r="GVF83" s="9"/>
      <c r="GVG83" s="9"/>
      <c r="GVH83" s="9"/>
      <c r="GVI83" s="9"/>
      <c r="GVJ83" s="9"/>
      <c r="GVK83" s="9"/>
      <c r="GVL83" s="9"/>
      <c r="GVM83" s="9"/>
      <c r="GVN83" s="9"/>
      <c r="GVO83" s="9"/>
      <c r="GVP83" s="9"/>
      <c r="GVQ83" s="9"/>
      <c r="GVR83" s="9"/>
      <c r="GVS83" s="9"/>
      <c r="GVT83" s="9"/>
      <c r="GVU83" s="9"/>
      <c r="GVV83" s="9"/>
      <c r="GVW83" s="9"/>
      <c r="GVX83" s="9"/>
      <c r="GVY83" s="9"/>
      <c r="GVZ83" s="9"/>
      <c r="GWA83" s="9"/>
      <c r="GWB83" s="9"/>
      <c r="GWC83" s="9"/>
      <c r="GWD83" s="9"/>
      <c r="GWE83" s="9"/>
      <c r="GWF83" s="9"/>
      <c r="GWG83" s="9"/>
      <c r="GWH83" s="9"/>
      <c r="GWI83" s="9"/>
      <c r="GWJ83" s="9"/>
      <c r="GWK83" s="9"/>
      <c r="GWL83" s="9"/>
      <c r="GWM83" s="9"/>
      <c r="GWN83" s="9"/>
      <c r="GWO83" s="9"/>
      <c r="GWP83" s="9"/>
      <c r="GWQ83" s="9"/>
      <c r="GWR83" s="9"/>
      <c r="GWS83" s="9"/>
      <c r="GWT83" s="9"/>
      <c r="GWU83" s="9"/>
      <c r="GWV83" s="9"/>
      <c r="GWW83" s="9"/>
      <c r="GWX83" s="9"/>
      <c r="GWY83" s="9"/>
      <c r="GWZ83" s="9"/>
      <c r="GXA83" s="9"/>
      <c r="GXB83" s="9"/>
      <c r="GXC83" s="9"/>
      <c r="GXD83" s="9"/>
      <c r="GXE83" s="9"/>
      <c r="GXF83" s="9"/>
      <c r="GXG83" s="9"/>
      <c r="GXH83" s="9"/>
      <c r="GXI83" s="9"/>
      <c r="GXJ83" s="9"/>
      <c r="GXK83" s="9"/>
      <c r="GXL83" s="9"/>
      <c r="GXM83" s="9"/>
      <c r="GXN83" s="9"/>
      <c r="GXO83" s="9"/>
      <c r="GXP83" s="9"/>
      <c r="GXQ83" s="9"/>
      <c r="GXR83" s="9"/>
      <c r="GXS83" s="9"/>
      <c r="GXT83" s="9"/>
      <c r="GXU83" s="9"/>
      <c r="GXV83" s="9"/>
      <c r="GXW83" s="9"/>
      <c r="GXX83" s="9"/>
      <c r="GXY83" s="9"/>
      <c r="GXZ83" s="9"/>
      <c r="GYA83" s="9"/>
      <c r="GYB83" s="9"/>
      <c r="GYC83" s="9"/>
      <c r="GYD83" s="9"/>
      <c r="GYE83" s="9"/>
      <c r="GYF83" s="9"/>
      <c r="GYG83" s="9"/>
      <c r="GYH83" s="9"/>
      <c r="GYI83" s="9"/>
      <c r="GYJ83" s="9"/>
      <c r="GYK83" s="9"/>
      <c r="GYL83" s="9"/>
      <c r="GYM83" s="9"/>
      <c r="GYN83" s="9"/>
      <c r="GYO83" s="9"/>
      <c r="GYP83" s="9"/>
      <c r="GYQ83" s="9"/>
      <c r="GYR83" s="9"/>
      <c r="GYS83" s="9"/>
      <c r="GYT83" s="9"/>
      <c r="GYU83" s="9"/>
      <c r="GYV83" s="9"/>
      <c r="GYW83" s="9"/>
      <c r="GYX83" s="9"/>
      <c r="GYY83" s="9"/>
      <c r="GYZ83" s="9"/>
      <c r="GZA83" s="9"/>
      <c r="GZB83" s="9"/>
      <c r="GZC83" s="9"/>
      <c r="GZD83" s="9"/>
      <c r="GZE83" s="9"/>
      <c r="GZF83" s="9"/>
      <c r="GZG83" s="9"/>
      <c r="GZH83" s="9"/>
      <c r="GZI83" s="9"/>
      <c r="GZJ83" s="9"/>
      <c r="GZK83" s="9"/>
      <c r="GZL83" s="9"/>
      <c r="GZM83" s="9"/>
      <c r="GZN83" s="9"/>
      <c r="GZO83" s="9"/>
      <c r="GZP83" s="9"/>
      <c r="GZQ83" s="9"/>
      <c r="GZR83" s="9"/>
      <c r="GZS83" s="9"/>
      <c r="GZT83" s="9"/>
      <c r="GZU83" s="9"/>
      <c r="GZV83" s="9"/>
      <c r="GZW83" s="9"/>
      <c r="GZX83" s="9"/>
      <c r="GZY83" s="9"/>
      <c r="GZZ83" s="9"/>
      <c r="HAA83" s="9"/>
      <c r="HAB83" s="9"/>
      <c r="HAC83" s="9"/>
      <c r="HAD83" s="9"/>
      <c r="HAE83" s="9"/>
      <c r="HAF83" s="9"/>
      <c r="HAG83" s="9"/>
      <c r="HAH83" s="9"/>
      <c r="HAI83" s="9"/>
      <c r="HAJ83" s="9"/>
      <c r="HAK83" s="9"/>
      <c r="HAL83" s="9"/>
      <c r="HAM83" s="9"/>
      <c r="HAN83" s="9"/>
      <c r="HAO83" s="9"/>
      <c r="HAP83" s="9"/>
      <c r="HAQ83" s="9"/>
      <c r="HAR83" s="9"/>
      <c r="HAS83" s="9"/>
      <c r="HAT83" s="9"/>
      <c r="HAU83" s="9"/>
      <c r="HAV83" s="9"/>
      <c r="HAW83" s="9"/>
      <c r="HAX83" s="9"/>
      <c r="HAY83" s="9"/>
      <c r="HAZ83" s="9"/>
      <c r="HBA83" s="9"/>
      <c r="HBB83" s="9"/>
      <c r="HBC83" s="9"/>
      <c r="HBD83" s="9"/>
      <c r="HBE83" s="9"/>
      <c r="HBF83" s="9"/>
      <c r="HBG83" s="9"/>
      <c r="HBH83" s="9"/>
      <c r="HBI83" s="9"/>
      <c r="HBJ83" s="9"/>
      <c r="HBK83" s="9"/>
      <c r="HBL83" s="9"/>
      <c r="HBM83" s="9"/>
      <c r="HBN83" s="9"/>
      <c r="HBO83" s="9"/>
      <c r="HBP83" s="9"/>
      <c r="HBQ83" s="9"/>
      <c r="HBR83" s="9"/>
      <c r="HBS83" s="9"/>
      <c r="HBT83" s="9"/>
      <c r="HBU83" s="9"/>
      <c r="HBV83" s="9"/>
      <c r="HBW83" s="9"/>
      <c r="HBX83" s="9"/>
      <c r="HBY83" s="9"/>
      <c r="HBZ83" s="9"/>
      <c r="HCA83" s="9"/>
      <c r="HCB83" s="9"/>
      <c r="HCC83" s="9"/>
      <c r="HCD83" s="9"/>
      <c r="HCE83" s="9"/>
      <c r="HCF83" s="9"/>
      <c r="HCG83" s="9"/>
      <c r="HCH83" s="9"/>
      <c r="HCI83" s="9"/>
      <c r="HCJ83" s="9"/>
      <c r="HCK83" s="9"/>
      <c r="HCL83" s="9"/>
      <c r="HCM83" s="9"/>
      <c r="HCN83" s="9"/>
      <c r="HCO83" s="9"/>
      <c r="HCP83" s="9"/>
      <c r="HCQ83" s="9"/>
      <c r="HCR83" s="9"/>
      <c r="HCS83" s="9"/>
      <c r="HCT83" s="9"/>
      <c r="HCU83" s="9"/>
      <c r="HCV83" s="9"/>
      <c r="HCW83" s="9"/>
      <c r="HCX83" s="9"/>
      <c r="HCY83" s="9"/>
      <c r="HCZ83" s="9"/>
      <c r="HDA83" s="9"/>
      <c r="HDB83" s="9"/>
      <c r="HDC83" s="9"/>
      <c r="HDD83" s="9"/>
      <c r="HDE83" s="9"/>
      <c r="HDF83" s="9"/>
      <c r="HDG83" s="9"/>
      <c r="HDH83" s="9"/>
      <c r="HDI83" s="9"/>
      <c r="HDJ83" s="9"/>
      <c r="HDK83" s="9"/>
      <c r="HDL83" s="9"/>
      <c r="HDM83" s="9"/>
      <c r="HDN83" s="9"/>
      <c r="HDO83" s="9"/>
      <c r="HDP83" s="9"/>
      <c r="HDQ83" s="9"/>
      <c r="HDR83" s="9"/>
      <c r="HDS83" s="9"/>
      <c r="HDT83" s="9"/>
      <c r="HDU83" s="9"/>
      <c r="HDV83" s="9"/>
      <c r="HDW83" s="9"/>
      <c r="HDX83" s="9"/>
      <c r="HDY83" s="9"/>
      <c r="HDZ83" s="9"/>
      <c r="HEA83" s="9"/>
      <c r="HEB83" s="9"/>
      <c r="HEC83" s="9"/>
      <c r="HED83" s="9"/>
      <c r="HEE83" s="9"/>
      <c r="HEF83" s="9"/>
      <c r="HEG83" s="9"/>
      <c r="HEH83" s="9"/>
      <c r="HEI83" s="9"/>
      <c r="HEJ83" s="9"/>
      <c r="HEK83" s="9"/>
      <c r="HEL83" s="9"/>
      <c r="HEM83" s="9"/>
      <c r="HEN83" s="9"/>
      <c r="HEO83" s="9"/>
      <c r="HEP83" s="9"/>
      <c r="HEQ83" s="9"/>
      <c r="HER83" s="9"/>
      <c r="HES83" s="9"/>
      <c r="HET83" s="9"/>
      <c r="HEU83" s="9"/>
      <c r="HEV83" s="9"/>
      <c r="HEW83" s="9"/>
      <c r="HEX83" s="9"/>
      <c r="HEY83" s="9"/>
      <c r="HEZ83" s="9"/>
      <c r="HFA83" s="9"/>
      <c r="HFB83" s="9"/>
      <c r="HFC83" s="9"/>
      <c r="HFD83" s="9"/>
      <c r="HFE83" s="9"/>
      <c r="HFF83" s="9"/>
      <c r="HFG83" s="9"/>
      <c r="HFH83" s="9"/>
      <c r="HFI83" s="9"/>
      <c r="HFJ83" s="9"/>
      <c r="HFK83" s="9"/>
      <c r="HFL83" s="9"/>
      <c r="HFM83" s="9"/>
      <c r="HFN83" s="9"/>
      <c r="HFO83" s="9"/>
      <c r="HFP83" s="9"/>
      <c r="HFQ83" s="9"/>
      <c r="HFR83" s="9"/>
      <c r="HFS83" s="9"/>
      <c r="HFT83" s="9"/>
      <c r="HFU83" s="9"/>
      <c r="HFV83" s="9"/>
      <c r="HFW83" s="9"/>
      <c r="HFX83" s="9"/>
      <c r="HFY83" s="9"/>
      <c r="HFZ83" s="9"/>
      <c r="HGA83" s="9"/>
      <c r="HGB83" s="9"/>
      <c r="HGC83" s="9"/>
      <c r="HGD83" s="9"/>
      <c r="HGE83" s="9"/>
      <c r="HGF83" s="9"/>
      <c r="HGG83" s="9"/>
      <c r="HGH83" s="9"/>
      <c r="HGI83" s="9"/>
      <c r="HGJ83" s="9"/>
      <c r="HGK83" s="9"/>
      <c r="HGL83" s="9"/>
      <c r="HGM83" s="9"/>
      <c r="HGN83" s="9"/>
      <c r="HGO83" s="9"/>
      <c r="HGP83" s="9"/>
      <c r="HGQ83" s="9"/>
      <c r="HGR83" s="9"/>
      <c r="HGS83" s="9"/>
      <c r="HGT83" s="9"/>
      <c r="HGU83" s="9"/>
      <c r="HGV83" s="9"/>
      <c r="HGW83" s="9"/>
      <c r="HGX83" s="9"/>
      <c r="HGY83" s="9"/>
      <c r="HGZ83" s="9"/>
      <c r="HHA83" s="9"/>
      <c r="HHB83" s="9"/>
      <c r="HHC83" s="9"/>
      <c r="HHD83" s="9"/>
      <c r="HHE83" s="9"/>
      <c r="HHF83" s="9"/>
      <c r="HHG83" s="9"/>
      <c r="HHH83" s="9"/>
      <c r="HHI83" s="9"/>
      <c r="HHJ83" s="9"/>
      <c r="HHK83" s="9"/>
      <c r="HHL83" s="9"/>
      <c r="HHM83" s="9"/>
      <c r="HHN83" s="9"/>
      <c r="HHO83" s="9"/>
      <c r="HHP83" s="9"/>
      <c r="HHQ83" s="9"/>
      <c r="HHR83" s="9"/>
      <c r="HHS83" s="9"/>
      <c r="HHT83" s="9"/>
      <c r="HHU83" s="9"/>
      <c r="HHV83" s="9"/>
      <c r="HHW83" s="9"/>
      <c r="HHX83" s="9"/>
      <c r="HHY83" s="9"/>
      <c r="HHZ83" s="9"/>
      <c r="HIA83" s="9"/>
      <c r="HIB83" s="9"/>
      <c r="HIC83" s="9"/>
      <c r="HID83" s="9"/>
      <c r="HIE83" s="9"/>
      <c r="HIF83" s="9"/>
      <c r="HIG83" s="9"/>
      <c r="HIH83" s="9"/>
      <c r="HII83" s="9"/>
      <c r="HIJ83" s="9"/>
      <c r="HIK83" s="9"/>
      <c r="HIL83" s="9"/>
      <c r="HIM83" s="9"/>
      <c r="HIN83" s="9"/>
      <c r="HIO83" s="9"/>
      <c r="HIP83" s="9"/>
      <c r="HIQ83" s="9"/>
      <c r="HIR83" s="9"/>
      <c r="HIS83" s="9"/>
      <c r="HIT83" s="9"/>
      <c r="HIU83" s="9"/>
      <c r="HIV83" s="9"/>
      <c r="HIW83" s="9"/>
      <c r="HIX83" s="9"/>
      <c r="HIY83" s="9"/>
      <c r="HIZ83" s="9"/>
      <c r="HJA83" s="9"/>
      <c r="HJB83" s="9"/>
      <c r="HJC83" s="9"/>
      <c r="HJD83" s="9"/>
      <c r="HJE83" s="9"/>
      <c r="HJF83" s="9"/>
      <c r="HJG83" s="9"/>
      <c r="HJH83" s="9"/>
      <c r="HJI83" s="9"/>
      <c r="HJJ83" s="9"/>
      <c r="HJK83" s="9"/>
      <c r="HJL83" s="9"/>
      <c r="HJM83" s="9"/>
      <c r="HJN83" s="9"/>
      <c r="HJO83" s="9"/>
      <c r="HJP83" s="9"/>
      <c r="HJQ83" s="9"/>
      <c r="HJR83" s="9"/>
      <c r="HJS83" s="9"/>
      <c r="HJT83" s="9"/>
      <c r="HJU83" s="9"/>
      <c r="HJV83" s="9"/>
      <c r="HJW83" s="9"/>
      <c r="HJX83" s="9"/>
      <c r="HJY83" s="9"/>
      <c r="HJZ83" s="9"/>
      <c r="HKA83" s="9"/>
      <c r="HKB83" s="9"/>
      <c r="HKC83" s="9"/>
      <c r="HKD83" s="9"/>
      <c r="HKE83" s="9"/>
      <c r="HKF83" s="9"/>
      <c r="HKG83" s="9"/>
      <c r="HKH83" s="9"/>
      <c r="HKI83" s="9"/>
      <c r="HKJ83" s="9"/>
      <c r="HKK83" s="9"/>
      <c r="HKL83" s="9"/>
      <c r="HKM83" s="9"/>
      <c r="HKN83" s="9"/>
      <c r="HKO83" s="9"/>
      <c r="HKP83" s="9"/>
      <c r="HKQ83" s="9"/>
      <c r="HKR83" s="9"/>
      <c r="HKS83" s="9"/>
      <c r="HKT83" s="9"/>
      <c r="HKU83" s="9"/>
      <c r="HKV83" s="9"/>
      <c r="HKW83" s="9"/>
      <c r="HKX83" s="9"/>
      <c r="HKY83" s="9"/>
      <c r="HKZ83" s="9"/>
      <c r="HLA83" s="9"/>
      <c r="HLB83" s="9"/>
      <c r="HLC83" s="9"/>
      <c r="HLD83" s="9"/>
      <c r="HLE83" s="9"/>
      <c r="HLF83" s="9"/>
      <c r="HLG83" s="9"/>
      <c r="HLH83" s="9"/>
      <c r="HLI83" s="9"/>
      <c r="HLJ83" s="9"/>
      <c r="HLK83" s="9"/>
      <c r="HLL83" s="9"/>
      <c r="HLM83" s="9"/>
      <c r="HLN83" s="9"/>
      <c r="HLO83" s="9"/>
      <c r="HLP83" s="9"/>
      <c r="HLQ83" s="9"/>
      <c r="HLR83" s="9"/>
      <c r="HLS83" s="9"/>
      <c r="HLT83" s="9"/>
      <c r="HLU83" s="9"/>
      <c r="HLV83" s="9"/>
      <c r="HLW83" s="9"/>
      <c r="HLX83" s="9"/>
      <c r="HLY83" s="9"/>
      <c r="HLZ83" s="9"/>
      <c r="HMA83" s="9"/>
      <c r="HMB83" s="9"/>
      <c r="HMC83" s="9"/>
      <c r="HMD83" s="9"/>
      <c r="HME83" s="9"/>
      <c r="HMF83" s="9"/>
      <c r="HMG83" s="9"/>
      <c r="HMH83" s="9"/>
      <c r="HMI83" s="9"/>
      <c r="HMJ83" s="9"/>
      <c r="HMK83" s="9"/>
      <c r="HML83" s="9"/>
      <c r="HMM83" s="9"/>
      <c r="HMN83" s="9"/>
      <c r="HMO83" s="9"/>
      <c r="HMP83" s="9"/>
      <c r="HMQ83" s="9"/>
      <c r="HMR83" s="9"/>
      <c r="HMS83" s="9"/>
      <c r="HMT83" s="9"/>
      <c r="HMU83" s="9"/>
      <c r="HMV83" s="9"/>
      <c r="HMW83" s="9"/>
      <c r="HMX83" s="9"/>
      <c r="HMY83" s="9"/>
      <c r="HMZ83" s="9"/>
      <c r="HNA83" s="9"/>
      <c r="HNB83" s="9"/>
      <c r="HNC83" s="9"/>
      <c r="HND83" s="9"/>
      <c r="HNE83" s="9"/>
      <c r="HNF83" s="9"/>
      <c r="HNG83" s="9"/>
      <c r="HNH83" s="9"/>
      <c r="HNI83" s="9"/>
      <c r="HNJ83" s="9"/>
      <c r="HNK83" s="9"/>
      <c r="HNL83" s="9"/>
      <c r="HNM83" s="9"/>
      <c r="HNN83" s="9"/>
      <c r="HNO83" s="9"/>
      <c r="HNP83" s="9"/>
      <c r="HNQ83" s="9"/>
      <c r="HNR83" s="9"/>
      <c r="HNS83" s="9"/>
      <c r="HNT83" s="9"/>
      <c r="HNU83" s="9"/>
      <c r="HNV83" s="9"/>
      <c r="HNW83" s="9"/>
      <c r="HNX83" s="9"/>
      <c r="HNY83" s="9"/>
      <c r="HNZ83" s="9"/>
      <c r="HOA83" s="9"/>
      <c r="HOB83" s="9"/>
      <c r="HOC83" s="9"/>
      <c r="HOD83" s="9"/>
      <c r="HOE83" s="9"/>
      <c r="HOF83" s="9"/>
      <c r="HOG83" s="9"/>
      <c r="HOH83" s="9"/>
      <c r="HOI83" s="9"/>
      <c r="HOJ83" s="9"/>
      <c r="HOK83" s="9"/>
      <c r="HOL83" s="9"/>
      <c r="HOM83" s="9"/>
      <c r="HON83" s="9"/>
      <c r="HOO83" s="9"/>
      <c r="HOP83" s="9"/>
      <c r="HOQ83" s="9"/>
      <c r="HOR83" s="9"/>
      <c r="HOS83" s="9"/>
      <c r="HOT83" s="9"/>
      <c r="HOU83" s="9"/>
      <c r="HOV83" s="9"/>
      <c r="HOW83" s="9"/>
      <c r="HOX83" s="9"/>
      <c r="HOY83" s="9"/>
      <c r="HOZ83" s="9"/>
      <c r="HPA83" s="9"/>
      <c r="HPB83" s="9"/>
      <c r="HPC83" s="9"/>
      <c r="HPD83" s="9"/>
      <c r="HPE83" s="9"/>
      <c r="HPF83" s="9"/>
      <c r="HPG83" s="9"/>
      <c r="HPH83" s="9"/>
      <c r="HPI83" s="9"/>
      <c r="HPJ83" s="9"/>
      <c r="HPK83" s="9"/>
      <c r="HPL83" s="9"/>
      <c r="HPM83" s="9"/>
      <c r="HPN83" s="9"/>
      <c r="HPO83" s="9"/>
      <c r="HPP83" s="9"/>
      <c r="HPQ83" s="9"/>
      <c r="HPR83" s="9"/>
      <c r="HPS83" s="9"/>
      <c r="HPT83" s="9"/>
      <c r="HPU83" s="9"/>
      <c r="HPV83" s="9"/>
      <c r="HPW83" s="9"/>
      <c r="HPX83" s="9"/>
      <c r="HPY83" s="9"/>
      <c r="HPZ83" s="9"/>
      <c r="HQA83" s="9"/>
      <c r="HQB83" s="9"/>
      <c r="HQC83" s="9"/>
      <c r="HQD83" s="9"/>
      <c r="HQE83" s="9"/>
      <c r="HQF83" s="9"/>
      <c r="HQG83" s="9"/>
      <c r="HQH83" s="9"/>
      <c r="HQI83" s="9"/>
      <c r="HQJ83" s="9"/>
      <c r="HQK83" s="9"/>
      <c r="HQL83" s="9"/>
      <c r="HQM83" s="9"/>
      <c r="HQN83" s="9"/>
      <c r="HQO83" s="9"/>
      <c r="HQP83" s="9"/>
      <c r="HQQ83" s="9"/>
      <c r="HQR83" s="9"/>
      <c r="HQS83" s="9"/>
      <c r="HQT83" s="9"/>
      <c r="HQU83" s="9"/>
      <c r="HQV83" s="9"/>
      <c r="HQW83" s="9"/>
      <c r="HQX83" s="9"/>
      <c r="HQY83" s="9"/>
      <c r="HQZ83" s="9"/>
      <c r="HRA83" s="9"/>
      <c r="HRB83" s="9"/>
      <c r="HRC83" s="9"/>
      <c r="HRD83" s="9"/>
      <c r="HRE83" s="9"/>
      <c r="HRF83" s="9"/>
      <c r="HRG83" s="9"/>
      <c r="HRH83" s="9"/>
      <c r="HRI83" s="9"/>
      <c r="HRJ83" s="9"/>
      <c r="HRK83" s="9"/>
      <c r="HRL83" s="9"/>
      <c r="HRM83" s="9"/>
      <c r="HRN83" s="9"/>
      <c r="HRO83" s="9"/>
      <c r="HRP83" s="9"/>
      <c r="HRQ83" s="9"/>
      <c r="HRR83" s="9"/>
      <c r="HRS83" s="9"/>
      <c r="HRT83" s="9"/>
      <c r="HRU83" s="9"/>
      <c r="HRV83" s="9"/>
      <c r="HRW83" s="9"/>
      <c r="HRX83" s="9"/>
      <c r="HRY83" s="9"/>
      <c r="HRZ83" s="9"/>
      <c r="HSA83" s="9"/>
      <c r="HSB83" s="9"/>
      <c r="HSC83" s="9"/>
      <c r="HSD83" s="9"/>
      <c r="HSE83" s="9"/>
      <c r="HSF83" s="9"/>
      <c r="HSG83" s="9"/>
      <c r="HSH83" s="9"/>
      <c r="HSI83" s="9"/>
      <c r="HSJ83" s="9"/>
      <c r="HSK83" s="9"/>
      <c r="HSL83" s="9"/>
      <c r="HSM83" s="9"/>
      <c r="HSN83" s="9"/>
      <c r="HSO83" s="9"/>
      <c r="HSP83" s="9"/>
      <c r="HSQ83" s="9"/>
      <c r="HSR83" s="9"/>
      <c r="HSS83" s="9"/>
      <c r="HST83" s="9"/>
      <c r="HSU83" s="9"/>
      <c r="HSV83" s="9"/>
      <c r="HSW83" s="9"/>
      <c r="HSX83" s="9"/>
      <c r="HSY83" s="9"/>
      <c r="HSZ83" s="9"/>
      <c r="HTA83" s="9"/>
      <c r="HTB83" s="9"/>
      <c r="HTC83" s="9"/>
      <c r="HTD83" s="9"/>
      <c r="HTE83" s="9"/>
      <c r="HTF83" s="9"/>
      <c r="HTG83" s="9"/>
      <c r="HTH83" s="9"/>
      <c r="HTI83" s="9"/>
      <c r="HTJ83" s="9"/>
      <c r="HTK83" s="9"/>
      <c r="HTL83" s="9"/>
      <c r="HTM83" s="9"/>
      <c r="HTN83" s="9"/>
      <c r="HTO83" s="9"/>
      <c r="HTP83" s="9"/>
      <c r="HTQ83" s="9"/>
      <c r="HTR83" s="9"/>
      <c r="HTS83" s="9"/>
      <c r="HTT83" s="9"/>
      <c r="HTU83" s="9"/>
      <c r="HTV83" s="9"/>
      <c r="HTW83" s="9"/>
      <c r="HTX83" s="9"/>
      <c r="HTY83" s="9"/>
      <c r="HTZ83" s="9"/>
      <c r="HUA83" s="9"/>
      <c r="HUB83" s="9"/>
      <c r="HUC83" s="9"/>
      <c r="HUD83" s="9"/>
      <c r="HUE83" s="9"/>
      <c r="HUF83" s="9"/>
      <c r="HUG83" s="9"/>
      <c r="HUH83" s="9"/>
      <c r="HUI83" s="9"/>
      <c r="HUJ83" s="9"/>
      <c r="HUK83" s="9"/>
      <c r="HUL83" s="9"/>
      <c r="HUM83" s="9"/>
      <c r="HUN83" s="9"/>
      <c r="HUO83" s="9"/>
      <c r="HUP83" s="9"/>
      <c r="HUQ83" s="9"/>
      <c r="HUR83" s="9"/>
      <c r="HUS83" s="9"/>
      <c r="HUT83" s="9"/>
      <c r="HUU83" s="9"/>
      <c r="HUV83" s="9"/>
      <c r="HUW83" s="9"/>
      <c r="HUX83" s="9"/>
      <c r="HUY83" s="9"/>
      <c r="HUZ83" s="9"/>
      <c r="HVA83" s="9"/>
      <c r="HVB83" s="9"/>
      <c r="HVC83" s="9"/>
      <c r="HVD83" s="9"/>
      <c r="HVE83" s="9"/>
      <c r="HVF83" s="9"/>
      <c r="HVG83" s="9"/>
      <c r="HVH83" s="9"/>
      <c r="HVI83" s="9"/>
      <c r="HVJ83" s="9"/>
      <c r="HVK83" s="9"/>
      <c r="HVL83" s="9"/>
      <c r="HVM83" s="9"/>
      <c r="HVN83" s="9"/>
      <c r="HVO83" s="9"/>
      <c r="HVP83" s="9"/>
      <c r="HVQ83" s="9"/>
      <c r="HVR83" s="9"/>
      <c r="HVS83" s="9"/>
      <c r="HVT83" s="9"/>
      <c r="HVU83" s="9"/>
      <c r="HVV83" s="9"/>
      <c r="HVW83" s="9"/>
      <c r="HVX83" s="9"/>
      <c r="HVY83" s="9"/>
      <c r="HVZ83" s="9"/>
      <c r="HWA83" s="9"/>
      <c r="HWB83" s="9"/>
      <c r="HWC83" s="9"/>
      <c r="HWD83" s="9"/>
      <c r="HWE83" s="9"/>
      <c r="HWF83" s="9"/>
      <c r="HWG83" s="9"/>
      <c r="HWH83" s="9"/>
      <c r="HWI83" s="9"/>
      <c r="HWJ83" s="9"/>
      <c r="HWK83" s="9"/>
      <c r="HWL83" s="9"/>
      <c r="HWM83" s="9"/>
      <c r="HWN83" s="9"/>
      <c r="HWO83" s="9"/>
      <c r="HWP83" s="9"/>
      <c r="HWQ83" s="9"/>
      <c r="HWR83" s="9"/>
      <c r="HWS83" s="9"/>
      <c r="HWT83" s="9"/>
      <c r="HWU83" s="9"/>
      <c r="HWV83" s="9"/>
      <c r="HWW83" s="9"/>
      <c r="HWX83" s="9"/>
      <c r="HWY83" s="9"/>
      <c r="HWZ83" s="9"/>
      <c r="HXA83" s="9"/>
      <c r="HXB83" s="9"/>
      <c r="HXC83" s="9"/>
      <c r="HXD83" s="9"/>
      <c r="HXE83" s="9"/>
      <c r="HXF83" s="9"/>
      <c r="HXG83" s="9"/>
      <c r="HXH83" s="9"/>
      <c r="HXI83" s="9"/>
      <c r="HXJ83" s="9"/>
      <c r="HXK83" s="9"/>
      <c r="HXL83" s="9"/>
      <c r="HXM83" s="9"/>
      <c r="HXN83" s="9"/>
      <c r="HXO83" s="9"/>
      <c r="HXP83" s="9"/>
      <c r="HXQ83" s="9"/>
      <c r="HXR83" s="9"/>
      <c r="HXS83" s="9"/>
      <c r="HXT83" s="9"/>
      <c r="HXU83" s="9"/>
      <c r="HXV83" s="9"/>
      <c r="HXW83" s="9"/>
      <c r="HXX83" s="9"/>
      <c r="HXY83" s="9"/>
      <c r="HXZ83" s="9"/>
      <c r="HYA83" s="9"/>
      <c r="HYB83" s="9"/>
      <c r="HYC83" s="9"/>
      <c r="HYD83" s="9"/>
      <c r="HYE83" s="9"/>
      <c r="HYF83" s="9"/>
      <c r="HYG83" s="9"/>
      <c r="HYH83" s="9"/>
      <c r="HYI83" s="9"/>
      <c r="HYJ83" s="9"/>
      <c r="HYK83" s="9"/>
      <c r="HYL83" s="9"/>
      <c r="HYM83" s="9"/>
      <c r="HYN83" s="9"/>
      <c r="HYO83" s="9"/>
      <c r="HYP83" s="9"/>
      <c r="HYQ83" s="9"/>
      <c r="HYR83" s="9"/>
      <c r="HYS83" s="9"/>
      <c r="HYT83" s="9"/>
      <c r="HYU83" s="9"/>
      <c r="HYV83" s="9"/>
      <c r="HYW83" s="9"/>
      <c r="HYX83" s="9"/>
      <c r="HYY83" s="9"/>
      <c r="HYZ83" s="9"/>
      <c r="HZA83" s="9"/>
      <c r="HZB83" s="9"/>
      <c r="HZC83" s="9"/>
      <c r="HZD83" s="9"/>
      <c r="HZE83" s="9"/>
      <c r="HZF83" s="9"/>
      <c r="HZG83" s="9"/>
      <c r="HZH83" s="9"/>
      <c r="HZI83" s="9"/>
      <c r="HZJ83" s="9"/>
      <c r="HZK83" s="9"/>
      <c r="HZL83" s="9"/>
      <c r="HZM83" s="9"/>
      <c r="HZN83" s="9"/>
      <c r="HZO83" s="9"/>
      <c r="HZP83" s="9"/>
      <c r="HZQ83" s="9"/>
      <c r="HZR83" s="9"/>
      <c r="HZS83" s="9"/>
      <c r="HZT83" s="9"/>
      <c r="HZU83" s="9"/>
      <c r="HZV83" s="9"/>
      <c r="HZW83" s="9"/>
      <c r="HZX83" s="9"/>
      <c r="HZY83" s="9"/>
      <c r="HZZ83" s="9"/>
      <c r="IAA83" s="9"/>
      <c r="IAB83" s="9"/>
      <c r="IAC83" s="9"/>
      <c r="IAD83" s="9"/>
      <c r="IAE83" s="9"/>
      <c r="IAF83" s="9"/>
      <c r="IAG83" s="9"/>
      <c r="IAH83" s="9"/>
      <c r="IAI83" s="9"/>
      <c r="IAJ83" s="9"/>
      <c r="IAK83" s="9"/>
      <c r="IAL83" s="9"/>
      <c r="IAM83" s="9"/>
      <c r="IAN83" s="9"/>
      <c r="IAO83" s="9"/>
      <c r="IAP83" s="9"/>
      <c r="IAQ83" s="9"/>
      <c r="IAR83" s="9"/>
      <c r="IAS83" s="9"/>
      <c r="IAT83" s="9"/>
      <c r="IAU83" s="9"/>
      <c r="IAV83" s="9"/>
      <c r="IAW83" s="9"/>
      <c r="IAX83" s="9"/>
      <c r="IAY83" s="9"/>
      <c r="IAZ83" s="9"/>
      <c r="IBA83" s="9"/>
      <c r="IBB83" s="9"/>
      <c r="IBC83" s="9"/>
      <c r="IBD83" s="9"/>
      <c r="IBE83" s="9"/>
      <c r="IBF83" s="9"/>
      <c r="IBG83" s="9"/>
      <c r="IBH83" s="9"/>
      <c r="IBI83" s="9"/>
      <c r="IBJ83" s="9"/>
      <c r="IBK83" s="9"/>
      <c r="IBL83" s="9"/>
      <c r="IBM83" s="9"/>
      <c r="IBN83" s="9"/>
      <c r="IBO83" s="9"/>
      <c r="IBP83" s="9"/>
      <c r="IBQ83" s="9"/>
      <c r="IBR83" s="9"/>
      <c r="IBS83" s="9"/>
      <c r="IBT83" s="9"/>
      <c r="IBU83" s="9"/>
      <c r="IBV83" s="9"/>
      <c r="IBW83" s="9"/>
      <c r="IBX83" s="9"/>
      <c r="IBY83" s="9"/>
      <c r="IBZ83" s="9"/>
      <c r="ICA83" s="9"/>
      <c r="ICB83" s="9"/>
      <c r="ICC83" s="9"/>
      <c r="ICD83" s="9"/>
      <c r="ICE83" s="9"/>
      <c r="ICF83" s="9"/>
      <c r="ICG83" s="9"/>
      <c r="ICH83" s="9"/>
      <c r="ICI83" s="9"/>
      <c r="ICJ83" s="9"/>
      <c r="ICK83" s="9"/>
      <c r="ICL83" s="9"/>
      <c r="ICM83" s="9"/>
      <c r="ICN83" s="9"/>
      <c r="ICO83" s="9"/>
      <c r="ICP83" s="9"/>
      <c r="ICQ83" s="9"/>
      <c r="ICR83" s="9"/>
      <c r="ICS83" s="9"/>
      <c r="ICT83" s="9"/>
      <c r="ICU83" s="9"/>
      <c r="ICV83" s="9"/>
      <c r="ICW83" s="9"/>
      <c r="ICX83" s="9"/>
      <c r="ICY83" s="9"/>
      <c r="ICZ83" s="9"/>
      <c r="IDA83" s="9"/>
      <c r="IDB83" s="9"/>
      <c r="IDC83" s="9"/>
      <c r="IDD83" s="9"/>
      <c r="IDE83" s="9"/>
      <c r="IDF83" s="9"/>
      <c r="IDG83" s="9"/>
      <c r="IDH83" s="9"/>
      <c r="IDI83" s="9"/>
      <c r="IDJ83" s="9"/>
      <c r="IDK83" s="9"/>
      <c r="IDL83" s="9"/>
      <c r="IDM83" s="9"/>
      <c r="IDN83" s="9"/>
      <c r="IDO83" s="9"/>
      <c r="IDP83" s="9"/>
      <c r="IDQ83" s="9"/>
      <c r="IDR83" s="9"/>
      <c r="IDS83" s="9"/>
      <c r="IDT83" s="9"/>
      <c r="IDU83" s="9"/>
      <c r="IDV83" s="9"/>
      <c r="IDW83" s="9"/>
      <c r="IDX83" s="9"/>
      <c r="IDY83" s="9"/>
      <c r="IDZ83" s="9"/>
      <c r="IEA83" s="9"/>
      <c r="IEB83" s="9"/>
      <c r="IEC83" s="9"/>
      <c r="IED83" s="9"/>
      <c r="IEE83" s="9"/>
      <c r="IEF83" s="9"/>
      <c r="IEG83" s="9"/>
      <c r="IEH83" s="9"/>
      <c r="IEI83" s="9"/>
      <c r="IEJ83" s="9"/>
      <c r="IEK83" s="9"/>
      <c r="IEL83" s="9"/>
      <c r="IEM83" s="9"/>
      <c r="IEN83" s="9"/>
      <c r="IEO83" s="9"/>
      <c r="IEP83" s="9"/>
      <c r="IEQ83" s="9"/>
      <c r="IER83" s="9"/>
      <c r="IES83" s="9"/>
      <c r="IET83" s="9"/>
      <c r="IEU83" s="9"/>
      <c r="IEV83" s="9"/>
      <c r="IEW83" s="9"/>
      <c r="IEX83" s="9"/>
      <c r="IEY83" s="9"/>
      <c r="IEZ83" s="9"/>
      <c r="IFA83" s="9"/>
      <c r="IFB83" s="9"/>
      <c r="IFC83" s="9"/>
      <c r="IFD83" s="9"/>
      <c r="IFE83" s="9"/>
      <c r="IFF83" s="9"/>
      <c r="IFG83" s="9"/>
      <c r="IFH83" s="9"/>
      <c r="IFI83" s="9"/>
      <c r="IFJ83" s="9"/>
      <c r="IFK83" s="9"/>
      <c r="IFL83" s="9"/>
      <c r="IFM83" s="9"/>
      <c r="IFN83" s="9"/>
      <c r="IFO83" s="9"/>
      <c r="IFP83" s="9"/>
      <c r="IFQ83" s="9"/>
      <c r="IFR83" s="9"/>
      <c r="IFS83" s="9"/>
      <c r="IFT83" s="9"/>
      <c r="IFU83" s="9"/>
      <c r="IFV83" s="9"/>
      <c r="IFW83" s="9"/>
      <c r="IFX83" s="9"/>
      <c r="IFY83" s="9"/>
      <c r="IFZ83" s="9"/>
      <c r="IGA83" s="9"/>
      <c r="IGB83" s="9"/>
      <c r="IGC83" s="9"/>
      <c r="IGD83" s="9"/>
      <c r="IGE83" s="9"/>
      <c r="IGF83" s="9"/>
      <c r="IGG83" s="9"/>
      <c r="IGH83" s="9"/>
      <c r="IGI83" s="9"/>
      <c r="IGJ83" s="9"/>
      <c r="IGK83" s="9"/>
      <c r="IGL83" s="9"/>
      <c r="IGM83" s="9"/>
      <c r="IGN83" s="9"/>
      <c r="IGO83" s="9"/>
      <c r="IGP83" s="9"/>
      <c r="IGQ83" s="9"/>
      <c r="IGR83" s="9"/>
      <c r="IGS83" s="9"/>
      <c r="IGT83" s="9"/>
      <c r="IGU83" s="9"/>
      <c r="IGV83" s="9"/>
      <c r="IGW83" s="9"/>
      <c r="IGX83" s="9"/>
      <c r="IGY83" s="9"/>
      <c r="IGZ83" s="9"/>
      <c r="IHA83" s="9"/>
      <c r="IHB83" s="9"/>
      <c r="IHC83" s="9"/>
      <c r="IHD83" s="9"/>
      <c r="IHE83" s="9"/>
      <c r="IHF83" s="9"/>
      <c r="IHG83" s="9"/>
      <c r="IHH83" s="9"/>
      <c r="IHI83" s="9"/>
      <c r="IHJ83" s="9"/>
      <c r="IHK83" s="9"/>
      <c r="IHL83" s="9"/>
      <c r="IHM83" s="9"/>
      <c r="IHN83" s="9"/>
      <c r="IHO83" s="9"/>
      <c r="IHP83" s="9"/>
      <c r="IHQ83" s="9"/>
      <c r="IHR83" s="9"/>
      <c r="IHS83" s="9"/>
      <c r="IHT83" s="9"/>
      <c r="IHU83" s="9"/>
      <c r="IHV83" s="9"/>
      <c r="IHW83" s="9"/>
      <c r="IHX83" s="9"/>
      <c r="IHY83" s="9"/>
      <c r="IHZ83" s="9"/>
      <c r="IIA83" s="9"/>
      <c r="IIB83" s="9"/>
      <c r="IIC83" s="9"/>
      <c r="IID83" s="9"/>
      <c r="IIE83" s="9"/>
      <c r="IIF83" s="9"/>
      <c r="IIG83" s="9"/>
      <c r="IIH83" s="9"/>
      <c r="III83" s="9"/>
      <c r="IIJ83" s="9"/>
      <c r="IIK83" s="9"/>
      <c r="IIL83" s="9"/>
      <c r="IIM83" s="9"/>
      <c r="IIN83" s="9"/>
      <c r="IIO83" s="9"/>
      <c r="IIP83" s="9"/>
      <c r="IIQ83" s="9"/>
      <c r="IIR83" s="9"/>
      <c r="IIS83" s="9"/>
      <c r="IIT83" s="9"/>
      <c r="IIU83" s="9"/>
      <c r="IIV83" s="9"/>
      <c r="IIW83" s="9"/>
      <c r="IIX83" s="9"/>
      <c r="IIY83" s="9"/>
      <c r="IIZ83" s="9"/>
      <c r="IJA83" s="9"/>
      <c r="IJB83" s="9"/>
      <c r="IJC83" s="9"/>
      <c r="IJD83" s="9"/>
      <c r="IJE83" s="9"/>
      <c r="IJF83" s="9"/>
      <c r="IJG83" s="9"/>
      <c r="IJH83" s="9"/>
      <c r="IJI83" s="9"/>
      <c r="IJJ83" s="9"/>
      <c r="IJK83" s="9"/>
      <c r="IJL83" s="9"/>
      <c r="IJM83" s="9"/>
      <c r="IJN83" s="9"/>
      <c r="IJO83" s="9"/>
      <c r="IJP83" s="9"/>
      <c r="IJQ83" s="9"/>
      <c r="IJR83" s="9"/>
      <c r="IJS83" s="9"/>
      <c r="IJT83" s="9"/>
      <c r="IJU83" s="9"/>
      <c r="IJV83" s="9"/>
      <c r="IJW83" s="9"/>
      <c r="IJX83" s="9"/>
      <c r="IJY83" s="9"/>
      <c r="IJZ83" s="9"/>
      <c r="IKA83" s="9"/>
      <c r="IKB83" s="9"/>
      <c r="IKC83" s="9"/>
      <c r="IKD83" s="9"/>
      <c r="IKE83" s="9"/>
      <c r="IKF83" s="9"/>
      <c r="IKG83" s="9"/>
      <c r="IKH83" s="9"/>
      <c r="IKI83" s="9"/>
      <c r="IKJ83" s="9"/>
      <c r="IKK83" s="9"/>
      <c r="IKL83" s="9"/>
      <c r="IKM83" s="9"/>
      <c r="IKN83" s="9"/>
      <c r="IKO83" s="9"/>
      <c r="IKP83" s="9"/>
      <c r="IKQ83" s="9"/>
      <c r="IKR83" s="9"/>
      <c r="IKS83" s="9"/>
      <c r="IKT83" s="9"/>
      <c r="IKU83" s="9"/>
      <c r="IKV83" s="9"/>
      <c r="IKW83" s="9"/>
      <c r="IKX83" s="9"/>
      <c r="IKY83" s="9"/>
      <c r="IKZ83" s="9"/>
      <c r="ILA83" s="9"/>
      <c r="ILB83" s="9"/>
      <c r="ILC83" s="9"/>
      <c r="ILD83" s="9"/>
      <c r="ILE83" s="9"/>
      <c r="ILF83" s="9"/>
      <c r="ILG83" s="9"/>
      <c r="ILH83" s="9"/>
      <c r="ILI83" s="9"/>
      <c r="ILJ83" s="9"/>
      <c r="ILK83" s="9"/>
      <c r="ILL83" s="9"/>
      <c r="ILM83" s="9"/>
      <c r="ILN83" s="9"/>
      <c r="ILO83" s="9"/>
      <c r="ILP83" s="9"/>
      <c r="ILQ83" s="9"/>
      <c r="ILR83" s="9"/>
      <c r="ILS83" s="9"/>
      <c r="ILT83" s="9"/>
      <c r="ILU83" s="9"/>
      <c r="ILV83" s="9"/>
      <c r="ILW83" s="9"/>
      <c r="ILX83" s="9"/>
      <c r="ILY83" s="9"/>
      <c r="ILZ83" s="9"/>
      <c r="IMA83" s="9"/>
      <c r="IMB83" s="9"/>
      <c r="IMC83" s="9"/>
      <c r="IMD83" s="9"/>
      <c r="IME83" s="9"/>
      <c r="IMF83" s="9"/>
      <c r="IMG83" s="9"/>
      <c r="IMH83" s="9"/>
      <c r="IMI83" s="9"/>
      <c r="IMJ83" s="9"/>
      <c r="IMK83" s="9"/>
      <c r="IML83" s="9"/>
      <c r="IMM83" s="9"/>
      <c r="IMN83" s="9"/>
      <c r="IMO83" s="9"/>
      <c r="IMP83" s="9"/>
      <c r="IMQ83" s="9"/>
      <c r="IMR83" s="9"/>
      <c r="IMS83" s="9"/>
      <c r="IMT83" s="9"/>
      <c r="IMU83" s="9"/>
      <c r="IMV83" s="9"/>
      <c r="IMW83" s="9"/>
      <c r="IMX83" s="9"/>
      <c r="IMY83" s="9"/>
      <c r="IMZ83" s="9"/>
      <c r="INA83" s="9"/>
      <c r="INB83" s="9"/>
      <c r="INC83" s="9"/>
      <c r="IND83" s="9"/>
      <c r="INE83" s="9"/>
      <c r="INF83" s="9"/>
      <c r="ING83" s="9"/>
      <c r="INH83" s="9"/>
      <c r="INI83" s="9"/>
      <c r="INJ83" s="9"/>
      <c r="INK83" s="9"/>
      <c r="INL83" s="9"/>
      <c r="INM83" s="9"/>
      <c r="INN83" s="9"/>
      <c r="INO83" s="9"/>
      <c r="INP83" s="9"/>
      <c r="INQ83" s="9"/>
      <c r="INR83" s="9"/>
      <c r="INS83" s="9"/>
      <c r="INT83" s="9"/>
      <c r="INU83" s="9"/>
      <c r="INV83" s="9"/>
      <c r="INW83" s="9"/>
      <c r="INX83" s="9"/>
      <c r="INY83" s="9"/>
      <c r="INZ83" s="9"/>
      <c r="IOA83" s="9"/>
      <c r="IOB83" s="9"/>
      <c r="IOC83" s="9"/>
      <c r="IOD83" s="9"/>
      <c r="IOE83" s="9"/>
      <c r="IOF83" s="9"/>
      <c r="IOG83" s="9"/>
      <c r="IOH83" s="9"/>
      <c r="IOI83" s="9"/>
      <c r="IOJ83" s="9"/>
      <c r="IOK83" s="9"/>
      <c r="IOL83" s="9"/>
      <c r="IOM83" s="9"/>
      <c r="ION83" s="9"/>
      <c r="IOO83" s="9"/>
      <c r="IOP83" s="9"/>
      <c r="IOQ83" s="9"/>
      <c r="IOR83" s="9"/>
      <c r="IOS83" s="9"/>
      <c r="IOT83" s="9"/>
      <c r="IOU83" s="9"/>
      <c r="IOV83" s="9"/>
      <c r="IOW83" s="9"/>
      <c r="IOX83" s="9"/>
      <c r="IOY83" s="9"/>
      <c r="IOZ83" s="9"/>
      <c r="IPA83" s="9"/>
      <c r="IPB83" s="9"/>
      <c r="IPC83" s="9"/>
      <c r="IPD83" s="9"/>
      <c r="IPE83" s="9"/>
      <c r="IPF83" s="9"/>
      <c r="IPG83" s="9"/>
      <c r="IPH83" s="9"/>
      <c r="IPI83" s="9"/>
      <c r="IPJ83" s="9"/>
      <c r="IPK83" s="9"/>
      <c r="IPL83" s="9"/>
      <c r="IPM83" s="9"/>
      <c r="IPN83" s="9"/>
      <c r="IPO83" s="9"/>
      <c r="IPP83" s="9"/>
      <c r="IPQ83" s="9"/>
      <c r="IPR83" s="9"/>
      <c r="IPS83" s="9"/>
      <c r="IPT83" s="9"/>
      <c r="IPU83" s="9"/>
      <c r="IPV83" s="9"/>
      <c r="IPW83" s="9"/>
      <c r="IPX83" s="9"/>
      <c r="IPY83" s="9"/>
      <c r="IPZ83" s="9"/>
      <c r="IQA83" s="9"/>
      <c r="IQB83" s="9"/>
      <c r="IQC83" s="9"/>
      <c r="IQD83" s="9"/>
      <c r="IQE83" s="9"/>
      <c r="IQF83" s="9"/>
      <c r="IQG83" s="9"/>
      <c r="IQH83" s="9"/>
      <c r="IQI83" s="9"/>
      <c r="IQJ83" s="9"/>
      <c r="IQK83" s="9"/>
      <c r="IQL83" s="9"/>
      <c r="IQM83" s="9"/>
      <c r="IQN83" s="9"/>
      <c r="IQO83" s="9"/>
      <c r="IQP83" s="9"/>
      <c r="IQQ83" s="9"/>
      <c r="IQR83" s="9"/>
      <c r="IQS83" s="9"/>
      <c r="IQT83" s="9"/>
      <c r="IQU83" s="9"/>
      <c r="IQV83" s="9"/>
      <c r="IQW83" s="9"/>
      <c r="IQX83" s="9"/>
      <c r="IQY83" s="9"/>
      <c r="IQZ83" s="9"/>
      <c r="IRA83" s="9"/>
      <c r="IRB83" s="9"/>
      <c r="IRC83" s="9"/>
      <c r="IRD83" s="9"/>
      <c r="IRE83" s="9"/>
      <c r="IRF83" s="9"/>
      <c r="IRG83" s="9"/>
      <c r="IRH83" s="9"/>
      <c r="IRI83" s="9"/>
      <c r="IRJ83" s="9"/>
      <c r="IRK83" s="9"/>
      <c r="IRL83" s="9"/>
      <c r="IRM83" s="9"/>
      <c r="IRN83" s="9"/>
      <c r="IRO83" s="9"/>
      <c r="IRP83" s="9"/>
      <c r="IRQ83" s="9"/>
      <c r="IRR83" s="9"/>
      <c r="IRS83" s="9"/>
      <c r="IRT83" s="9"/>
      <c r="IRU83" s="9"/>
      <c r="IRV83" s="9"/>
      <c r="IRW83" s="9"/>
      <c r="IRX83" s="9"/>
      <c r="IRY83" s="9"/>
      <c r="IRZ83" s="9"/>
      <c r="ISA83" s="9"/>
      <c r="ISB83" s="9"/>
      <c r="ISC83" s="9"/>
      <c r="ISD83" s="9"/>
      <c r="ISE83" s="9"/>
      <c r="ISF83" s="9"/>
      <c r="ISG83" s="9"/>
      <c r="ISH83" s="9"/>
      <c r="ISI83" s="9"/>
      <c r="ISJ83" s="9"/>
      <c r="ISK83" s="9"/>
      <c r="ISL83" s="9"/>
      <c r="ISM83" s="9"/>
      <c r="ISN83" s="9"/>
      <c r="ISO83" s="9"/>
      <c r="ISP83" s="9"/>
      <c r="ISQ83" s="9"/>
      <c r="ISR83" s="9"/>
      <c r="ISS83" s="9"/>
      <c r="IST83" s="9"/>
      <c r="ISU83" s="9"/>
      <c r="ISV83" s="9"/>
      <c r="ISW83" s="9"/>
      <c r="ISX83" s="9"/>
      <c r="ISY83" s="9"/>
      <c r="ISZ83" s="9"/>
      <c r="ITA83" s="9"/>
      <c r="ITB83" s="9"/>
      <c r="ITC83" s="9"/>
      <c r="ITD83" s="9"/>
      <c r="ITE83" s="9"/>
      <c r="ITF83" s="9"/>
      <c r="ITG83" s="9"/>
      <c r="ITH83" s="9"/>
      <c r="ITI83" s="9"/>
      <c r="ITJ83" s="9"/>
      <c r="ITK83" s="9"/>
      <c r="ITL83" s="9"/>
      <c r="ITM83" s="9"/>
      <c r="ITN83" s="9"/>
      <c r="ITO83" s="9"/>
      <c r="ITP83" s="9"/>
      <c r="ITQ83" s="9"/>
      <c r="ITR83" s="9"/>
      <c r="ITS83" s="9"/>
      <c r="ITT83" s="9"/>
      <c r="ITU83" s="9"/>
      <c r="ITV83" s="9"/>
      <c r="ITW83" s="9"/>
      <c r="ITX83" s="9"/>
      <c r="ITY83" s="9"/>
      <c r="ITZ83" s="9"/>
      <c r="IUA83" s="9"/>
      <c r="IUB83" s="9"/>
      <c r="IUC83" s="9"/>
      <c r="IUD83" s="9"/>
      <c r="IUE83" s="9"/>
      <c r="IUF83" s="9"/>
      <c r="IUG83" s="9"/>
      <c r="IUH83" s="9"/>
      <c r="IUI83" s="9"/>
      <c r="IUJ83" s="9"/>
      <c r="IUK83" s="9"/>
      <c r="IUL83" s="9"/>
      <c r="IUM83" s="9"/>
      <c r="IUN83" s="9"/>
      <c r="IUO83" s="9"/>
      <c r="IUP83" s="9"/>
      <c r="IUQ83" s="9"/>
      <c r="IUR83" s="9"/>
      <c r="IUS83" s="9"/>
      <c r="IUT83" s="9"/>
      <c r="IUU83" s="9"/>
      <c r="IUV83" s="9"/>
      <c r="IUW83" s="9"/>
      <c r="IUX83" s="9"/>
      <c r="IUY83" s="9"/>
      <c r="IUZ83" s="9"/>
      <c r="IVA83" s="9"/>
      <c r="IVB83" s="9"/>
      <c r="IVC83" s="9"/>
      <c r="IVD83" s="9"/>
      <c r="IVE83" s="9"/>
      <c r="IVF83" s="9"/>
      <c r="IVG83" s="9"/>
      <c r="IVH83" s="9"/>
      <c r="IVI83" s="9"/>
      <c r="IVJ83" s="9"/>
      <c r="IVK83" s="9"/>
      <c r="IVL83" s="9"/>
      <c r="IVM83" s="9"/>
      <c r="IVN83" s="9"/>
      <c r="IVO83" s="9"/>
      <c r="IVP83" s="9"/>
      <c r="IVQ83" s="9"/>
      <c r="IVR83" s="9"/>
      <c r="IVS83" s="9"/>
      <c r="IVT83" s="9"/>
      <c r="IVU83" s="9"/>
      <c r="IVV83" s="9"/>
      <c r="IVW83" s="9"/>
      <c r="IVX83" s="9"/>
      <c r="IVY83" s="9"/>
      <c r="IVZ83" s="9"/>
      <c r="IWA83" s="9"/>
      <c r="IWB83" s="9"/>
      <c r="IWC83" s="9"/>
      <c r="IWD83" s="9"/>
      <c r="IWE83" s="9"/>
      <c r="IWF83" s="9"/>
      <c r="IWG83" s="9"/>
      <c r="IWH83" s="9"/>
      <c r="IWI83" s="9"/>
      <c r="IWJ83" s="9"/>
      <c r="IWK83" s="9"/>
      <c r="IWL83" s="9"/>
      <c r="IWM83" s="9"/>
      <c r="IWN83" s="9"/>
      <c r="IWO83" s="9"/>
      <c r="IWP83" s="9"/>
      <c r="IWQ83" s="9"/>
      <c r="IWR83" s="9"/>
      <c r="IWS83" s="9"/>
      <c r="IWT83" s="9"/>
      <c r="IWU83" s="9"/>
      <c r="IWV83" s="9"/>
      <c r="IWW83" s="9"/>
      <c r="IWX83" s="9"/>
      <c r="IWY83" s="9"/>
      <c r="IWZ83" s="9"/>
      <c r="IXA83" s="9"/>
      <c r="IXB83" s="9"/>
      <c r="IXC83" s="9"/>
      <c r="IXD83" s="9"/>
      <c r="IXE83" s="9"/>
      <c r="IXF83" s="9"/>
      <c r="IXG83" s="9"/>
      <c r="IXH83" s="9"/>
      <c r="IXI83" s="9"/>
      <c r="IXJ83" s="9"/>
      <c r="IXK83" s="9"/>
      <c r="IXL83" s="9"/>
      <c r="IXM83" s="9"/>
      <c r="IXN83" s="9"/>
      <c r="IXO83" s="9"/>
      <c r="IXP83" s="9"/>
      <c r="IXQ83" s="9"/>
      <c r="IXR83" s="9"/>
      <c r="IXS83" s="9"/>
      <c r="IXT83" s="9"/>
      <c r="IXU83" s="9"/>
      <c r="IXV83" s="9"/>
      <c r="IXW83" s="9"/>
      <c r="IXX83" s="9"/>
      <c r="IXY83" s="9"/>
      <c r="IXZ83" s="9"/>
      <c r="IYA83" s="9"/>
      <c r="IYB83" s="9"/>
      <c r="IYC83" s="9"/>
      <c r="IYD83" s="9"/>
      <c r="IYE83" s="9"/>
      <c r="IYF83" s="9"/>
      <c r="IYG83" s="9"/>
      <c r="IYH83" s="9"/>
      <c r="IYI83" s="9"/>
      <c r="IYJ83" s="9"/>
      <c r="IYK83" s="9"/>
      <c r="IYL83" s="9"/>
      <c r="IYM83" s="9"/>
      <c r="IYN83" s="9"/>
      <c r="IYO83" s="9"/>
      <c r="IYP83" s="9"/>
      <c r="IYQ83" s="9"/>
      <c r="IYR83" s="9"/>
      <c r="IYS83" s="9"/>
      <c r="IYT83" s="9"/>
      <c r="IYU83" s="9"/>
      <c r="IYV83" s="9"/>
      <c r="IYW83" s="9"/>
      <c r="IYX83" s="9"/>
      <c r="IYY83" s="9"/>
      <c r="IYZ83" s="9"/>
      <c r="IZA83" s="9"/>
      <c r="IZB83" s="9"/>
      <c r="IZC83" s="9"/>
      <c r="IZD83" s="9"/>
      <c r="IZE83" s="9"/>
      <c r="IZF83" s="9"/>
      <c r="IZG83" s="9"/>
      <c r="IZH83" s="9"/>
      <c r="IZI83" s="9"/>
      <c r="IZJ83" s="9"/>
      <c r="IZK83" s="9"/>
      <c r="IZL83" s="9"/>
      <c r="IZM83" s="9"/>
      <c r="IZN83" s="9"/>
      <c r="IZO83" s="9"/>
      <c r="IZP83" s="9"/>
      <c r="IZQ83" s="9"/>
      <c r="IZR83" s="9"/>
      <c r="IZS83" s="9"/>
      <c r="IZT83" s="9"/>
      <c r="IZU83" s="9"/>
      <c r="IZV83" s="9"/>
      <c r="IZW83" s="9"/>
      <c r="IZX83" s="9"/>
      <c r="IZY83" s="9"/>
      <c r="IZZ83" s="9"/>
      <c r="JAA83" s="9"/>
      <c r="JAB83" s="9"/>
      <c r="JAC83" s="9"/>
      <c r="JAD83" s="9"/>
      <c r="JAE83" s="9"/>
      <c r="JAF83" s="9"/>
      <c r="JAG83" s="9"/>
      <c r="JAH83" s="9"/>
      <c r="JAI83" s="9"/>
      <c r="JAJ83" s="9"/>
      <c r="JAK83" s="9"/>
      <c r="JAL83" s="9"/>
      <c r="JAM83" s="9"/>
      <c r="JAN83" s="9"/>
      <c r="JAO83" s="9"/>
      <c r="JAP83" s="9"/>
      <c r="JAQ83" s="9"/>
      <c r="JAR83" s="9"/>
      <c r="JAS83" s="9"/>
      <c r="JAT83" s="9"/>
      <c r="JAU83" s="9"/>
      <c r="JAV83" s="9"/>
      <c r="JAW83" s="9"/>
      <c r="JAX83" s="9"/>
      <c r="JAY83" s="9"/>
      <c r="JAZ83" s="9"/>
      <c r="JBA83" s="9"/>
      <c r="JBB83" s="9"/>
      <c r="JBC83" s="9"/>
      <c r="JBD83" s="9"/>
      <c r="JBE83" s="9"/>
      <c r="JBF83" s="9"/>
      <c r="JBG83" s="9"/>
      <c r="JBH83" s="9"/>
      <c r="JBI83" s="9"/>
      <c r="JBJ83" s="9"/>
      <c r="JBK83" s="9"/>
      <c r="JBL83" s="9"/>
      <c r="JBM83" s="9"/>
      <c r="JBN83" s="9"/>
      <c r="JBO83" s="9"/>
      <c r="JBP83" s="9"/>
      <c r="JBQ83" s="9"/>
      <c r="JBR83" s="9"/>
      <c r="JBS83" s="9"/>
      <c r="JBT83" s="9"/>
      <c r="JBU83" s="9"/>
      <c r="JBV83" s="9"/>
      <c r="JBW83" s="9"/>
      <c r="JBX83" s="9"/>
      <c r="JBY83" s="9"/>
      <c r="JBZ83" s="9"/>
      <c r="JCA83" s="9"/>
      <c r="JCB83" s="9"/>
      <c r="JCC83" s="9"/>
      <c r="JCD83" s="9"/>
      <c r="JCE83" s="9"/>
      <c r="JCF83" s="9"/>
      <c r="JCG83" s="9"/>
      <c r="JCH83" s="9"/>
      <c r="JCI83" s="9"/>
      <c r="JCJ83" s="9"/>
      <c r="JCK83" s="9"/>
      <c r="JCL83" s="9"/>
      <c r="JCM83" s="9"/>
      <c r="JCN83" s="9"/>
      <c r="JCO83" s="9"/>
      <c r="JCP83" s="9"/>
      <c r="JCQ83" s="9"/>
      <c r="JCR83" s="9"/>
      <c r="JCS83" s="9"/>
      <c r="JCT83" s="9"/>
      <c r="JCU83" s="9"/>
      <c r="JCV83" s="9"/>
      <c r="JCW83" s="9"/>
      <c r="JCX83" s="9"/>
      <c r="JCY83" s="9"/>
      <c r="JCZ83" s="9"/>
      <c r="JDA83" s="9"/>
      <c r="JDB83" s="9"/>
      <c r="JDC83" s="9"/>
      <c r="JDD83" s="9"/>
      <c r="JDE83" s="9"/>
      <c r="JDF83" s="9"/>
      <c r="JDG83" s="9"/>
      <c r="JDH83" s="9"/>
      <c r="JDI83" s="9"/>
      <c r="JDJ83" s="9"/>
      <c r="JDK83" s="9"/>
      <c r="JDL83" s="9"/>
      <c r="JDM83" s="9"/>
      <c r="JDN83" s="9"/>
      <c r="JDO83" s="9"/>
      <c r="JDP83" s="9"/>
      <c r="JDQ83" s="9"/>
      <c r="JDR83" s="9"/>
      <c r="JDS83" s="9"/>
      <c r="JDT83" s="9"/>
      <c r="JDU83" s="9"/>
      <c r="JDV83" s="9"/>
      <c r="JDW83" s="9"/>
      <c r="JDX83" s="9"/>
      <c r="JDY83" s="9"/>
      <c r="JDZ83" s="9"/>
      <c r="JEA83" s="9"/>
      <c r="JEB83" s="9"/>
      <c r="JEC83" s="9"/>
      <c r="JED83" s="9"/>
      <c r="JEE83" s="9"/>
      <c r="JEF83" s="9"/>
      <c r="JEG83" s="9"/>
      <c r="JEH83" s="9"/>
      <c r="JEI83" s="9"/>
      <c r="JEJ83" s="9"/>
      <c r="JEK83" s="9"/>
      <c r="JEL83" s="9"/>
      <c r="JEM83" s="9"/>
      <c r="JEN83" s="9"/>
      <c r="JEO83" s="9"/>
      <c r="JEP83" s="9"/>
      <c r="JEQ83" s="9"/>
      <c r="JER83" s="9"/>
      <c r="JES83" s="9"/>
      <c r="JET83" s="9"/>
      <c r="JEU83" s="9"/>
      <c r="JEV83" s="9"/>
      <c r="JEW83" s="9"/>
      <c r="JEX83" s="9"/>
      <c r="JEY83" s="9"/>
      <c r="JEZ83" s="9"/>
      <c r="JFA83" s="9"/>
      <c r="JFB83" s="9"/>
      <c r="JFC83" s="9"/>
      <c r="JFD83" s="9"/>
      <c r="JFE83" s="9"/>
      <c r="JFF83" s="9"/>
      <c r="JFG83" s="9"/>
      <c r="JFH83" s="9"/>
      <c r="JFI83" s="9"/>
      <c r="JFJ83" s="9"/>
      <c r="JFK83" s="9"/>
      <c r="JFL83" s="9"/>
      <c r="JFM83" s="9"/>
      <c r="JFN83" s="9"/>
      <c r="JFO83" s="9"/>
      <c r="JFP83" s="9"/>
      <c r="JFQ83" s="9"/>
      <c r="JFR83" s="9"/>
      <c r="JFS83" s="9"/>
      <c r="JFT83" s="9"/>
      <c r="JFU83" s="9"/>
      <c r="JFV83" s="9"/>
      <c r="JFW83" s="9"/>
      <c r="JFX83" s="9"/>
      <c r="JFY83" s="9"/>
      <c r="JFZ83" s="9"/>
      <c r="JGA83" s="9"/>
      <c r="JGB83" s="9"/>
      <c r="JGC83" s="9"/>
      <c r="JGD83" s="9"/>
      <c r="JGE83" s="9"/>
      <c r="JGF83" s="9"/>
      <c r="JGG83" s="9"/>
      <c r="JGH83" s="9"/>
      <c r="JGI83" s="9"/>
      <c r="JGJ83" s="9"/>
      <c r="JGK83" s="9"/>
      <c r="JGL83" s="9"/>
      <c r="JGM83" s="9"/>
      <c r="JGN83" s="9"/>
      <c r="JGO83" s="9"/>
      <c r="JGP83" s="9"/>
      <c r="JGQ83" s="9"/>
      <c r="JGR83" s="9"/>
      <c r="JGS83" s="9"/>
      <c r="JGT83" s="9"/>
      <c r="JGU83" s="9"/>
      <c r="JGV83" s="9"/>
      <c r="JGW83" s="9"/>
      <c r="JGX83" s="9"/>
      <c r="JGY83" s="9"/>
      <c r="JGZ83" s="9"/>
      <c r="JHA83" s="9"/>
      <c r="JHB83" s="9"/>
      <c r="JHC83" s="9"/>
      <c r="JHD83" s="9"/>
      <c r="JHE83" s="9"/>
      <c r="JHF83" s="9"/>
      <c r="JHG83" s="9"/>
      <c r="JHH83" s="9"/>
      <c r="JHI83" s="9"/>
      <c r="JHJ83" s="9"/>
      <c r="JHK83" s="9"/>
      <c r="JHL83" s="9"/>
      <c r="JHM83" s="9"/>
      <c r="JHN83" s="9"/>
      <c r="JHO83" s="9"/>
      <c r="JHP83" s="9"/>
      <c r="JHQ83" s="9"/>
      <c r="JHR83" s="9"/>
      <c r="JHS83" s="9"/>
      <c r="JHT83" s="9"/>
      <c r="JHU83" s="9"/>
      <c r="JHV83" s="9"/>
      <c r="JHW83" s="9"/>
      <c r="JHX83" s="9"/>
      <c r="JHY83" s="9"/>
      <c r="JHZ83" s="9"/>
      <c r="JIA83" s="9"/>
      <c r="JIB83" s="9"/>
      <c r="JIC83" s="9"/>
      <c r="JID83" s="9"/>
      <c r="JIE83" s="9"/>
      <c r="JIF83" s="9"/>
      <c r="JIG83" s="9"/>
      <c r="JIH83" s="9"/>
      <c r="JII83" s="9"/>
      <c r="JIJ83" s="9"/>
      <c r="JIK83" s="9"/>
      <c r="JIL83" s="9"/>
      <c r="JIM83" s="9"/>
      <c r="JIN83" s="9"/>
      <c r="JIO83" s="9"/>
      <c r="JIP83" s="9"/>
      <c r="JIQ83" s="9"/>
      <c r="JIR83" s="9"/>
      <c r="JIS83" s="9"/>
      <c r="JIT83" s="9"/>
      <c r="JIU83" s="9"/>
      <c r="JIV83" s="9"/>
      <c r="JIW83" s="9"/>
      <c r="JIX83" s="9"/>
      <c r="JIY83" s="9"/>
      <c r="JIZ83" s="9"/>
      <c r="JJA83" s="9"/>
      <c r="JJB83" s="9"/>
      <c r="JJC83" s="9"/>
      <c r="JJD83" s="9"/>
      <c r="JJE83" s="9"/>
      <c r="JJF83" s="9"/>
      <c r="JJG83" s="9"/>
      <c r="JJH83" s="9"/>
      <c r="JJI83" s="9"/>
      <c r="JJJ83" s="9"/>
      <c r="JJK83" s="9"/>
      <c r="JJL83" s="9"/>
      <c r="JJM83" s="9"/>
      <c r="JJN83" s="9"/>
      <c r="JJO83" s="9"/>
      <c r="JJP83" s="9"/>
      <c r="JJQ83" s="9"/>
      <c r="JJR83" s="9"/>
      <c r="JJS83" s="9"/>
      <c r="JJT83" s="9"/>
      <c r="JJU83" s="9"/>
      <c r="JJV83" s="9"/>
      <c r="JJW83" s="9"/>
      <c r="JJX83" s="9"/>
      <c r="JJY83" s="9"/>
      <c r="JJZ83" s="9"/>
      <c r="JKA83" s="9"/>
      <c r="JKB83" s="9"/>
      <c r="JKC83" s="9"/>
      <c r="JKD83" s="9"/>
      <c r="JKE83" s="9"/>
      <c r="JKF83" s="9"/>
      <c r="JKG83" s="9"/>
      <c r="JKH83" s="9"/>
      <c r="JKI83" s="9"/>
      <c r="JKJ83" s="9"/>
      <c r="JKK83" s="9"/>
      <c r="JKL83" s="9"/>
      <c r="JKM83" s="9"/>
      <c r="JKN83" s="9"/>
      <c r="JKO83" s="9"/>
      <c r="JKP83" s="9"/>
      <c r="JKQ83" s="9"/>
      <c r="JKR83" s="9"/>
      <c r="JKS83" s="9"/>
      <c r="JKT83" s="9"/>
      <c r="JKU83" s="9"/>
      <c r="JKV83" s="9"/>
      <c r="JKW83" s="9"/>
      <c r="JKX83" s="9"/>
      <c r="JKY83" s="9"/>
      <c r="JKZ83" s="9"/>
      <c r="JLA83" s="9"/>
      <c r="JLB83" s="9"/>
      <c r="JLC83" s="9"/>
      <c r="JLD83" s="9"/>
      <c r="JLE83" s="9"/>
      <c r="JLF83" s="9"/>
      <c r="JLG83" s="9"/>
      <c r="JLH83" s="9"/>
      <c r="JLI83" s="9"/>
      <c r="JLJ83" s="9"/>
      <c r="JLK83" s="9"/>
      <c r="JLL83" s="9"/>
      <c r="JLM83" s="9"/>
      <c r="JLN83" s="9"/>
      <c r="JLO83" s="9"/>
      <c r="JLP83" s="9"/>
      <c r="JLQ83" s="9"/>
      <c r="JLR83" s="9"/>
      <c r="JLS83" s="9"/>
      <c r="JLT83" s="9"/>
      <c r="JLU83" s="9"/>
      <c r="JLV83" s="9"/>
      <c r="JLW83" s="9"/>
      <c r="JLX83" s="9"/>
      <c r="JLY83" s="9"/>
      <c r="JLZ83" s="9"/>
      <c r="JMA83" s="9"/>
      <c r="JMB83" s="9"/>
      <c r="JMC83" s="9"/>
      <c r="JMD83" s="9"/>
      <c r="JME83" s="9"/>
      <c r="JMF83" s="9"/>
      <c r="JMG83" s="9"/>
      <c r="JMH83" s="9"/>
      <c r="JMI83" s="9"/>
      <c r="JMJ83" s="9"/>
      <c r="JMK83" s="9"/>
      <c r="JML83" s="9"/>
      <c r="JMM83" s="9"/>
      <c r="JMN83" s="9"/>
      <c r="JMO83" s="9"/>
      <c r="JMP83" s="9"/>
      <c r="JMQ83" s="9"/>
      <c r="JMR83" s="9"/>
      <c r="JMS83" s="9"/>
      <c r="JMT83" s="9"/>
      <c r="JMU83" s="9"/>
      <c r="JMV83" s="9"/>
      <c r="JMW83" s="9"/>
      <c r="JMX83" s="9"/>
      <c r="JMY83" s="9"/>
      <c r="JMZ83" s="9"/>
      <c r="JNA83" s="9"/>
      <c r="JNB83" s="9"/>
      <c r="JNC83" s="9"/>
      <c r="JND83" s="9"/>
      <c r="JNE83" s="9"/>
      <c r="JNF83" s="9"/>
      <c r="JNG83" s="9"/>
      <c r="JNH83" s="9"/>
      <c r="JNI83" s="9"/>
      <c r="JNJ83" s="9"/>
      <c r="JNK83" s="9"/>
      <c r="JNL83" s="9"/>
      <c r="JNM83" s="9"/>
      <c r="JNN83" s="9"/>
      <c r="JNO83" s="9"/>
      <c r="JNP83" s="9"/>
      <c r="JNQ83" s="9"/>
      <c r="JNR83" s="9"/>
      <c r="JNS83" s="9"/>
      <c r="JNT83" s="9"/>
      <c r="JNU83" s="9"/>
      <c r="JNV83" s="9"/>
      <c r="JNW83" s="9"/>
      <c r="JNX83" s="9"/>
      <c r="JNY83" s="9"/>
      <c r="JNZ83" s="9"/>
      <c r="JOA83" s="9"/>
      <c r="JOB83" s="9"/>
      <c r="JOC83" s="9"/>
      <c r="JOD83" s="9"/>
      <c r="JOE83" s="9"/>
      <c r="JOF83" s="9"/>
      <c r="JOG83" s="9"/>
      <c r="JOH83" s="9"/>
      <c r="JOI83" s="9"/>
      <c r="JOJ83" s="9"/>
      <c r="JOK83" s="9"/>
      <c r="JOL83" s="9"/>
      <c r="JOM83" s="9"/>
      <c r="JON83" s="9"/>
      <c r="JOO83" s="9"/>
      <c r="JOP83" s="9"/>
      <c r="JOQ83" s="9"/>
      <c r="JOR83" s="9"/>
      <c r="JOS83" s="9"/>
      <c r="JOT83" s="9"/>
      <c r="JOU83" s="9"/>
      <c r="JOV83" s="9"/>
      <c r="JOW83" s="9"/>
      <c r="JOX83" s="9"/>
      <c r="JOY83" s="9"/>
      <c r="JOZ83" s="9"/>
      <c r="JPA83" s="9"/>
      <c r="JPB83" s="9"/>
      <c r="JPC83" s="9"/>
      <c r="JPD83" s="9"/>
      <c r="JPE83" s="9"/>
      <c r="JPF83" s="9"/>
      <c r="JPG83" s="9"/>
      <c r="JPH83" s="9"/>
      <c r="JPI83" s="9"/>
      <c r="JPJ83" s="9"/>
      <c r="JPK83" s="9"/>
      <c r="JPL83" s="9"/>
      <c r="JPM83" s="9"/>
      <c r="JPN83" s="9"/>
      <c r="JPO83" s="9"/>
      <c r="JPP83" s="9"/>
      <c r="JPQ83" s="9"/>
      <c r="JPR83" s="9"/>
      <c r="JPS83" s="9"/>
      <c r="JPT83" s="9"/>
      <c r="JPU83" s="9"/>
      <c r="JPV83" s="9"/>
      <c r="JPW83" s="9"/>
      <c r="JPX83" s="9"/>
      <c r="JPY83" s="9"/>
      <c r="JPZ83" s="9"/>
      <c r="JQA83" s="9"/>
      <c r="JQB83" s="9"/>
      <c r="JQC83" s="9"/>
      <c r="JQD83" s="9"/>
      <c r="JQE83" s="9"/>
      <c r="JQF83" s="9"/>
      <c r="JQG83" s="9"/>
      <c r="JQH83" s="9"/>
      <c r="JQI83" s="9"/>
      <c r="JQJ83" s="9"/>
      <c r="JQK83" s="9"/>
      <c r="JQL83" s="9"/>
      <c r="JQM83" s="9"/>
      <c r="JQN83" s="9"/>
      <c r="JQO83" s="9"/>
      <c r="JQP83" s="9"/>
      <c r="JQQ83" s="9"/>
      <c r="JQR83" s="9"/>
      <c r="JQS83" s="9"/>
      <c r="JQT83" s="9"/>
      <c r="JQU83" s="9"/>
      <c r="JQV83" s="9"/>
      <c r="JQW83" s="9"/>
      <c r="JQX83" s="9"/>
      <c r="JQY83" s="9"/>
      <c r="JQZ83" s="9"/>
      <c r="JRA83" s="9"/>
      <c r="JRB83" s="9"/>
      <c r="JRC83" s="9"/>
      <c r="JRD83" s="9"/>
      <c r="JRE83" s="9"/>
      <c r="JRF83" s="9"/>
      <c r="JRG83" s="9"/>
      <c r="JRH83" s="9"/>
      <c r="JRI83" s="9"/>
      <c r="JRJ83" s="9"/>
      <c r="JRK83" s="9"/>
      <c r="JRL83" s="9"/>
      <c r="JRM83" s="9"/>
      <c r="JRN83" s="9"/>
      <c r="JRO83" s="9"/>
      <c r="JRP83" s="9"/>
      <c r="JRQ83" s="9"/>
      <c r="JRR83" s="9"/>
      <c r="JRS83" s="9"/>
      <c r="JRT83" s="9"/>
      <c r="JRU83" s="9"/>
      <c r="JRV83" s="9"/>
      <c r="JRW83" s="9"/>
      <c r="JRX83" s="9"/>
      <c r="JRY83" s="9"/>
      <c r="JRZ83" s="9"/>
      <c r="JSA83" s="9"/>
      <c r="JSB83" s="9"/>
      <c r="JSC83" s="9"/>
      <c r="JSD83" s="9"/>
      <c r="JSE83" s="9"/>
      <c r="JSF83" s="9"/>
      <c r="JSG83" s="9"/>
      <c r="JSH83" s="9"/>
      <c r="JSI83" s="9"/>
      <c r="JSJ83" s="9"/>
      <c r="JSK83" s="9"/>
      <c r="JSL83" s="9"/>
      <c r="JSM83" s="9"/>
      <c r="JSN83" s="9"/>
      <c r="JSO83" s="9"/>
      <c r="JSP83" s="9"/>
      <c r="JSQ83" s="9"/>
      <c r="JSR83" s="9"/>
      <c r="JSS83" s="9"/>
      <c r="JST83" s="9"/>
      <c r="JSU83" s="9"/>
      <c r="JSV83" s="9"/>
      <c r="JSW83" s="9"/>
      <c r="JSX83" s="9"/>
      <c r="JSY83" s="9"/>
      <c r="JSZ83" s="9"/>
      <c r="JTA83" s="9"/>
      <c r="JTB83" s="9"/>
      <c r="JTC83" s="9"/>
      <c r="JTD83" s="9"/>
      <c r="JTE83" s="9"/>
      <c r="JTF83" s="9"/>
      <c r="JTG83" s="9"/>
      <c r="JTH83" s="9"/>
      <c r="JTI83" s="9"/>
      <c r="JTJ83" s="9"/>
      <c r="JTK83" s="9"/>
      <c r="JTL83" s="9"/>
      <c r="JTM83" s="9"/>
      <c r="JTN83" s="9"/>
      <c r="JTO83" s="9"/>
      <c r="JTP83" s="9"/>
      <c r="JTQ83" s="9"/>
      <c r="JTR83" s="9"/>
      <c r="JTS83" s="9"/>
      <c r="JTT83" s="9"/>
      <c r="JTU83" s="9"/>
      <c r="JTV83" s="9"/>
      <c r="JTW83" s="9"/>
      <c r="JTX83" s="9"/>
      <c r="JTY83" s="9"/>
      <c r="JTZ83" s="9"/>
      <c r="JUA83" s="9"/>
      <c r="JUB83" s="9"/>
      <c r="JUC83" s="9"/>
      <c r="JUD83" s="9"/>
      <c r="JUE83" s="9"/>
      <c r="JUF83" s="9"/>
      <c r="JUG83" s="9"/>
      <c r="JUH83" s="9"/>
      <c r="JUI83" s="9"/>
      <c r="JUJ83" s="9"/>
      <c r="JUK83" s="9"/>
      <c r="JUL83" s="9"/>
      <c r="JUM83" s="9"/>
      <c r="JUN83" s="9"/>
      <c r="JUO83" s="9"/>
      <c r="JUP83" s="9"/>
      <c r="JUQ83" s="9"/>
      <c r="JUR83" s="9"/>
      <c r="JUS83" s="9"/>
      <c r="JUT83" s="9"/>
      <c r="JUU83" s="9"/>
      <c r="JUV83" s="9"/>
      <c r="JUW83" s="9"/>
      <c r="JUX83" s="9"/>
      <c r="JUY83" s="9"/>
      <c r="JUZ83" s="9"/>
      <c r="JVA83" s="9"/>
      <c r="JVB83" s="9"/>
      <c r="JVC83" s="9"/>
      <c r="JVD83" s="9"/>
      <c r="JVE83" s="9"/>
      <c r="JVF83" s="9"/>
      <c r="JVG83" s="9"/>
      <c r="JVH83" s="9"/>
      <c r="JVI83" s="9"/>
      <c r="JVJ83" s="9"/>
      <c r="JVK83" s="9"/>
      <c r="JVL83" s="9"/>
      <c r="JVM83" s="9"/>
      <c r="JVN83" s="9"/>
      <c r="JVO83" s="9"/>
      <c r="JVP83" s="9"/>
      <c r="JVQ83" s="9"/>
      <c r="JVR83" s="9"/>
      <c r="JVS83" s="9"/>
      <c r="JVT83" s="9"/>
      <c r="JVU83" s="9"/>
      <c r="JVV83" s="9"/>
      <c r="JVW83" s="9"/>
      <c r="JVX83" s="9"/>
      <c r="JVY83" s="9"/>
      <c r="JVZ83" s="9"/>
      <c r="JWA83" s="9"/>
      <c r="JWB83" s="9"/>
      <c r="JWC83" s="9"/>
      <c r="JWD83" s="9"/>
      <c r="JWE83" s="9"/>
      <c r="JWF83" s="9"/>
      <c r="JWG83" s="9"/>
      <c r="JWH83" s="9"/>
      <c r="JWI83" s="9"/>
      <c r="JWJ83" s="9"/>
      <c r="JWK83" s="9"/>
      <c r="JWL83" s="9"/>
      <c r="JWM83" s="9"/>
      <c r="JWN83" s="9"/>
      <c r="JWO83" s="9"/>
      <c r="JWP83" s="9"/>
      <c r="JWQ83" s="9"/>
      <c r="JWR83" s="9"/>
      <c r="JWS83" s="9"/>
      <c r="JWT83" s="9"/>
      <c r="JWU83" s="9"/>
      <c r="JWV83" s="9"/>
      <c r="JWW83" s="9"/>
      <c r="JWX83" s="9"/>
      <c r="JWY83" s="9"/>
      <c r="JWZ83" s="9"/>
      <c r="JXA83" s="9"/>
      <c r="JXB83" s="9"/>
      <c r="JXC83" s="9"/>
      <c r="JXD83" s="9"/>
      <c r="JXE83" s="9"/>
      <c r="JXF83" s="9"/>
      <c r="JXG83" s="9"/>
      <c r="JXH83" s="9"/>
      <c r="JXI83" s="9"/>
      <c r="JXJ83" s="9"/>
      <c r="JXK83" s="9"/>
      <c r="JXL83" s="9"/>
      <c r="JXM83" s="9"/>
      <c r="JXN83" s="9"/>
      <c r="JXO83" s="9"/>
      <c r="JXP83" s="9"/>
      <c r="JXQ83" s="9"/>
      <c r="JXR83" s="9"/>
      <c r="JXS83" s="9"/>
      <c r="JXT83" s="9"/>
      <c r="JXU83" s="9"/>
      <c r="JXV83" s="9"/>
      <c r="JXW83" s="9"/>
      <c r="JXX83" s="9"/>
      <c r="JXY83" s="9"/>
      <c r="JXZ83" s="9"/>
      <c r="JYA83" s="9"/>
      <c r="JYB83" s="9"/>
      <c r="JYC83" s="9"/>
      <c r="JYD83" s="9"/>
      <c r="JYE83" s="9"/>
      <c r="JYF83" s="9"/>
      <c r="JYG83" s="9"/>
      <c r="JYH83" s="9"/>
      <c r="JYI83" s="9"/>
      <c r="JYJ83" s="9"/>
      <c r="JYK83" s="9"/>
      <c r="JYL83" s="9"/>
      <c r="JYM83" s="9"/>
      <c r="JYN83" s="9"/>
      <c r="JYO83" s="9"/>
      <c r="JYP83" s="9"/>
      <c r="JYQ83" s="9"/>
      <c r="JYR83" s="9"/>
      <c r="JYS83" s="9"/>
      <c r="JYT83" s="9"/>
      <c r="JYU83" s="9"/>
      <c r="JYV83" s="9"/>
      <c r="JYW83" s="9"/>
      <c r="JYX83" s="9"/>
      <c r="JYY83" s="9"/>
      <c r="JYZ83" s="9"/>
      <c r="JZA83" s="9"/>
      <c r="JZB83" s="9"/>
      <c r="JZC83" s="9"/>
      <c r="JZD83" s="9"/>
      <c r="JZE83" s="9"/>
      <c r="JZF83" s="9"/>
      <c r="JZG83" s="9"/>
      <c r="JZH83" s="9"/>
      <c r="JZI83" s="9"/>
      <c r="JZJ83" s="9"/>
      <c r="JZK83" s="9"/>
      <c r="JZL83" s="9"/>
      <c r="JZM83" s="9"/>
      <c r="JZN83" s="9"/>
      <c r="JZO83" s="9"/>
      <c r="JZP83" s="9"/>
      <c r="JZQ83" s="9"/>
      <c r="JZR83" s="9"/>
      <c r="JZS83" s="9"/>
      <c r="JZT83" s="9"/>
      <c r="JZU83" s="9"/>
      <c r="JZV83" s="9"/>
      <c r="JZW83" s="9"/>
      <c r="JZX83" s="9"/>
      <c r="JZY83" s="9"/>
      <c r="JZZ83" s="9"/>
      <c r="KAA83" s="9"/>
      <c r="KAB83" s="9"/>
      <c r="KAC83" s="9"/>
      <c r="KAD83" s="9"/>
      <c r="KAE83" s="9"/>
      <c r="KAF83" s="9"/>
      <c r="KAG83" s="9"/>
      <c r="KAH83" s="9"/>
      <c r="KAI83" s="9"/>
      <c r="KAJ83" s="9"/>
      <c r="KAK83" s="9"/>
      <c r="KAL83" s="9"/>
      <c r="KAM83" s="9"/>
      <c r="KAN83" s="9"/>
      <c r="KAO83" s="9"/>
      <c r="KAP83" s="9"/>
      <c r="KAQ83" s="9"/>
      <c r="KAR83" s="9"/>
      <c r="KAS83" s="9"/>
      <c r="KAT83" s="9"/>
      <c r="KAU83" s="9"/>
      <c r="KAV83" s="9"/>
      <c r="KAW83" s="9"/>
      <c r="KAX83" s="9"/>
      <c r="KAY83" s="9"/>
      <c r="KAZ83" s="9"/>
      <c r="KBA83" s="9"/>
      <c r="KBB83" s="9"/>
      <c r="KBC83" s="9"/>
      <c r="KBD83" s="9"/>
      <c r="KBE83" s="9"/>
      <c r="KBF83" s="9"/>
      <c r="KBG83" s="9"/>
      <c r="KBH83" s="9"/>
      <c r="KBI83" s="9"/>
      <c r="KBJ83" s="9"/>
      <c r="KBK83" s="9"/>
      <c r="KBL83" s="9"/>
      <c r="KBM83" s="9"/>
      <c r="KBN83" s="9"/>
      <c r="KBO83" s="9"/>
      <c r="KBP83" s="9"/>
      <c r="KBQ83" s="9"/>
      <c r="KBR83" s="9"/>
      <c r="KBS83" s="9"/>
      <c r="KBT83" s="9"/>
      <c r="KBU83" s="9"/>
      <c r="KBV83" s="9"/>
      <c r="KBW83" s="9"/>
      <c r="KBX83" s="9"/>
      <c r="KBY83" s="9"/>
      <c r="KBZ83" s="9"/>
      <c r="KCA83" s="9"/>
      <c r="KCB83" s="9"/>
      <c r="KCC83" s="9"/>
      <c r="KCD83" s="9"/>
      <c r="KCE83" s="9"/>
      <c r="KCF83" s="9"/>
      <c r="KCG83" s="9"/>
      <c r="KCH83" s="9"/>
      <c r="KCI83" s="9"/>
      <c r="KCJ83" s="9"/>
      <c r="KCK83" s="9"/>
      <c r="KCL83" s="9"/>
      <c r="KCM83" s="9"/>
      <c r="KCN83" s="9"/>
      <c r="KCO83" s="9"/>
      <c r="KCP83" s="9"/>
      <c r="KCQ83" s="9"/>
      <c r="KCR83" s="9"/>
      <c r="KCS83" s="9"/>
      <c r="KCT83" s="9"/>
      <c r="KCU83" s="9"/>
      <c r="KCV83" s="9"/>
      <c r="KCW83" s="9"/>
      <c r="KCX83" s="9"/>
      <c r="KCY83" s="9"/>
      <c r="KCZ83" s="9"/>
      <c r="KDA83" s="9"/>
      <c r="KDB83" s="9"/>
      <c r="KDC83" s="9"/>
      <c r="KDD83" s="9"/>
      <c r="KDE83" s="9"/>
      <c r="KDF83" s="9"/>
      <c r="KDG83" s="9"/>
      <c r="KDH83" s="9"/>
      <c r="KDI83" s="9"/>
      <c r="KDJ83" s="9"/>
      <c r="KDK83" s="9"/>
      <c r="KDL83" s="9"/>
      <c r="KDM83" s="9"/>
      <c r="KDN83" s="9"/>
      <c r="KDO83" s="9"/>
      <c r="KDP83" s="9"/>
      <c r="KDQ83" s="9"/>
      <c r="KDR83" s="9"/>
      <c r="KDS83" s="9"/>
      <c r="KDT83" s="9"/>
      <c r="KDU83" s="9"/>
      <c r="KDV83" s="9"/>
      <c r="KDW83" s="9"/>
      <c r="KDX83" s="9"/>
      <c r="KDY83" s="9"/>
      <c r="KDZ83" s="9"/>
      <c r="KEA83" s="9"/>
      <c r="KEB83" s="9"/>
      <c r="KEC83" s="9"/>
      <c r="KED83" s="9"/>
      <c r="KEE83" s="9"/>
      <c r="KEF83" s="9"/>
      <c r="KEG83" s="9"/>
      <c r="KEH83" s="9"/>
      <c r="KEI83" s="9"/>
      <c r="KEJ83" s="9"/>
      <c r="KEK83" s="9"/>
      <c r="KEL83" s="9"/>
      <c r="KEM83" s="9"/>
      <c r="KEN83" s="967"/>
    </row>
    <row r="84" spans="1:7580" ht="15.75" hidden="1" x14ac:dyDescent="0.2">
      <c r="B84" s="1030" t="s">
        <v>699</v>
      </c>
      <c r="C84" s="868"/>
      <c r="D84" s="869" t="s">
        <v>406</v>
      </c>
      <c r="E84" s="869"/>
      <c r="F84" s="871" t="s">
        <v>403</v>
      </c>
      <c r="G84" s="871" t="s">
        <v>63</v>
      </c>
      <c r="H84" s="1013">
        <v>2</v>
      </c>
      <c r="I84" s="1013">
        <v>2</v>
      </c>
      <c r="J84" s="1013">
        <f t="shared" si="25"/>
        <v>2</v>
      </c>
      <c r="K84" s="1013">
        <f t="shared" si="26"/>
        <v>2</v>
      </c>
      <c r="L84" s="699"/>
      <c r="M84" s="699"/>
      <c r="N84" s="699"/>
      <c r="O84" s="878"/>
      <c r="P84" s="914"/>
      <c r="Q84" s="1022">
        <f t="shared" si="24"/>
        <v>0</v>
      </c>
      <c r="R84" s="878"/>
      <c r="S84" s="878"/>
      <c r="T84" s="878"/>
      <c r="U84" s="878"/>
      <c r="V84" s="878"/>
      <c r="W84" s="878"/>
      <c r="X84" s="878"/>
      <c r="Y84" s="878"/>
      <c r="Z84" s="878"/>
      <c r="AA84" s="878"/>
      <c r="AB84" s="878"/>
      <c r="AC84" s="878"/>
      <c r="AD84" s="878"/>
      <c r="AE84" s="232"/>
      <c r="AF84" s="878"/>
      <c r="AG84" s="232"/>
      <c r="AH84" s="878"/>
      <c r="AI84" s="879"/>
      <c r="AJ84" s="1049">
        <f t="shared" si="27"/>
        <v>2</v>
      </c>
      <c r="AK84" s="874"/>
      <c r="AL84" s="875">
        <f t="shared" si="28"/>
        <v>0</v>
      </c>
      <c r="AM84" s="876"/>
      <c r="AN84" s="876"/>
      <c r="AO84" s="4">
        <f t="shared" si="29"/>
        <v>10</v>
      </c>
      <c r="AP84" s="877"/>
      <c r="AQ84" s="877">
        <f t="shared" ref="AQ84:AQ92" si="30">+AL84*AO84*$AL$2</f>
        <v>0</v>
      </c>
      <c r="AR84" s="877"/>
      <c r="AS84" s="877"/>
      <c r="AT84" s="877"/>
      <c r="AU84" s="877"/>
    </row>
    <row r="85" spans="1:7580" ht="15.75" hidden="1" x14ac:dyDescent="0.2">
      <c r="B85" s="1030" t="s">
        <v>702</v>
      </c>
      <c r="C85" s="868"/>
      <c r="D85" s="869" t="s">
        <v>406</v>
      </c>
      <c r="E85" s="869"/>
      <c r="F85" s="871" t="s">
        <v>403</v>
      </c>
      <c r="G85" s="871" t="s">
        <v>404</v>
      </c>
      <c r="H85" s="1013"/>
      <c r="I85" s="1013">
        <v>9</v>
      </c>
      <c r="J85" s="1013">
        <f t="shared" si="25"/>
        <v>9</v>
      </c>
      <c r="K85" s="1013">
        <f t="shared" si="26"/>
        <v>9</v>
      </c>
      <c r="L85" s="699"/>
      <c r="M85" s="699"/>
      <c r="N85" s="699"/>
      <c r="O85" s="878"/>
      <c r="P85" s="914"/>
      <c r="Q85" s="1022">
        <f t="shared" si="24"/>
        <v>0</v>
      </c>
      <c r="R85" s="878"/>
      <c r="S85" s="878"/>
      <c r="T85" s="878"/>
      <c r="U85" s="878"/>
      <c r="V85" s="878"/>
      <c r="W85" s="878"/>
      <c r="X85" s="878"/>
      <c r="Y85" s="878"/>
      <c r="Z85" s="878"/>
      <c r="AA85" s="878"/>
      <c r="AB85" s="878"/>
      <c r="AC85" s="878"/>
      <c r="AD85" s="878"/>
      <c r="AE85" s="232"/>
      <c r="AF85" s="878"/>
      <c r="AG85" s="232"/>
      <c r="AH85" s="878"/>
      <c r="AI85" s="879"/>
      <c r="AJ85" s="1049">
        <f t="shared" si="27"/>
        <v>9</v>
      </c>
      <c r="AK85" s="874"/>
      <c r="AL85" s="875">
        <f t="shared" si="28"/>
        <v>0</v>
      </c>
      <c r="AM85" s="876"/>
      <c r="AN85" s="876"/>
      <c r="AO85" s="4">
        <f t="shared" si="29"/>
        <v>5</v>
      </c>
      <c r="AP85" s="877"/>
      <c r="AQ85" s="877">
        <f t="shared" si="30"/>
        <v>0</v>
      </c>
      <c r="AR85" s="877"/>
      <c r="AS85" s="877"/>
      <c r="AT85" s="877"/>
      <c r="AU85" s="877"/>
    </row>
    <row r="86" spans="1:7580" s="967" customFormat="1" ht="15.75" hidden="1" x14ac:dyDescent="0.2">
      <c r="B86" s="1030" t="s">
        <v>703</v>
      </c>
      <c r="C86" s="868"/>
      <c r="D86" s="869" t="s">
        <v>406</v>
      </c>
      <c r="E86" s="869"/>
      <c r="F86" s="871" t="s">
        <v>403</v>
      </c>
      <c r="G86" s="871" t="s">
        <v>404</v>
      </c>
      <c r="H86" s="1013"/>
      <c r="I86" s="1013">
        <v>6</v>
      </c>
      <c r="J86" s="1013">
        <f t="shared" si="25"/>
        <v>6</v>
      </c>
      <c r="K86" s="1013">
        <f t="shared" si="26"/>
        <v>6</v>
      </c>
      <c r="L86" s="1013"/>
      <c r="M86" s="699"/>
      <c r="N86" s="699"/>
      <c r="O86" s="878"/>
      <c r="P86" s="914"/>
      <c r="Q86" s="1022">
        <f t="shared" si="24"/>
        <v>0</v>
      </c>
      <c r="R86" s="878"/>
      <c r="S86" s="878"/>
      <c r="T86" s="878"/>
      <c r="U86" s="878"/>
      <c r="V86" s="878"/>
      <c r="W86" s="878"/>
      <c r="X86" s="878"/>
      <c r="Y86" s="878"/>
      <c r="Z86" s="878"/>
      <c r="AA86" s="878"/>
      <c r="AB86" s="878"/>
      <c r="AC86" s="878"/>
      <c r="AD86" s="878"/>
      <c r="AE86" s="232"/>
      <c r="AF86" s="878"/>
      <c r="AG86" s="232"/>
      <c r="AH86" s="878"/>
      <c r="AI86" s="879"/>
      <c r="AJ86" s="1049">
        <f t="shared" si="27"/>
        <v>6</v>
      </c>
      <c r="AK86" s="874"/>
      <c r="AL86" s="875">
        <f t="shared" si="28"/>
        <v>0</v>
      </c>
      <c r="AM86" s="876"/>
      <c r="AN86" s="876"/>
      <c r="AO86" s="4">
        <f t="shared" si="29"/>
        <v>5</v>
      </c>
      <c r="AP86" s="877"/>
      <c r="AQ86" s="877">
        <f t="shared" si="30"/>
        <v>0</v>
      </c>
      <c r="AR86" s="877"/>
      <c r="AS86" s="877"/>
      <c r="AT86" s="877"/>
      <c r="AU86" s="877"/>
    </row>
    <row r="87" spans="1:7580" s="967" customFormat="1" ht="15.75" hidden="1" x14ac:dyDescent="0.2">
      <c r="A87" s="967">
        <v>88</v>
      </c>
      <c r="B87" s="1030" t="s">
        <v>701</v>
      </c>
      <c r="C87" s="868">
        <v>25631</v>
      </c>
      <c r="D87" s="869" t="s">
        <v>406</v>
      </c>
      <c r="E87" s="869"/>
      <c r="F87" s="871" t="s">
        <v>401</v>
      </c>
      <c r="G87" s="871" t="s">
        <v>63</v>
      </c>
      <c r="H87" s="1013">
        <v>6</v>
      </c>
      <c r="I87" s="1013">
        <v>8</v>
      </c>
      <c r="J87" s="1013">
        <f t="shared" si="25"/>
        <v>7</v>
      </c>
      <c r="K87" s="1013">
        <f t="shared" si="26"/>
        <v>7</v>
      </c>
      <c r="L87" s="1013"/>
      <c r="M87" s="699"/>
      <c r="N87" s="699">
        <f>TRUNC(SUM(L87:M87)/2,0)</f>
        <v>0</v>
      </c>
      <c r="O87" s="878"/>
      <c r="P87" s="878"/>
      <c r="Q87" s="1022">
        <f t="shared" si="24"/>
        <v>0</v>
      </c>
      <c r="R87" s="878"/>
      <c r="S87" s="878"/>
      <c r="T87" s="878"/>
      <c r="U87" s="878"/>
      <c r="V87" s="878"/>
      <c r="W87" s="878"/>
      <c r="X87" s="878"/>
      <c r="Y87" s="878"/>
      <c r="Z87" s="878"/>
      <c r="AA87" s="878"/>
      <c r="AB87" s="878"/>
      <c r="AC87" s="878"/>
      <c r="AD87" s="878"/>
      <c r="AE87" s="232"/>
      <c r="AF87" s="878"/>
      <c r="AG87" s="232"/>
      <c r="AH87" s="878"/>
      <c r="AI87" s="879"/>
      <c r="AJ87" s="1049">
        <f t="shared" si="27"/>
        <v>7</v>
      </c>
      <c r="AK87" s="874"/>
      <c r="AL87" s="875">
        <f t="shared" si="28"/>
        <v>0</v>
      </c>
      <c r="AM87" s="876"/>
      <c r="AN87" s="876"/>
      <c r="AO87" s="4">
        <f t="shared" si="29"/>
        <v>10</v>
      </c>
      <c r="AP87" s="877"/>
      <c r="AQ87" s="877">
        <f t="shared" si="30"/>
        <v>0</v>
      </c>
      <c r="AR87" s="877"/>
      <c r="AS87" s="877"/>
      <c r="AT87" s="877"/>
      <c r="AU87" s="4"/>
    </row>
    <row r="88" spans="1:7580" s="702" customFormat="1" ht="15.75" x14ac:dyDescent="0.2">
      <c r="B88" s="1880" t="s">
        <v>767</v>
      </c>
      <c r="C88" s="1881">
        <v>41600</v>
      </c>
      <c r="D88" s="1882" t="s">
        <v>396</v>
      </c>
      <c r="E88" s="1882"/>
      <c r="F88" s="1883" t="s">
        <v>397</v>
      </c>
      <c r="G88" s="1883" t="s">
        <v>63</v>
      </c>
      <c r="H88" s="1884"/>
      <c r="I88" s="1884"/>
      <c r="J88" s="1884"/>
      <c r="K88" s="1884"/>
      <c r="L88" s="1884"/>
      <c r="M88" s="1405"/>
      <c r="N88" s="1405"/>
      <c r="O88" s="1885"/>
      <c r="P88" s="1885"/>
      <c r="Q88" s="1405"/>
      <c r="R88" s="1885"/>
      <c r="S88" s="1885"/>
      <c r="T88" s="1885"/>
      <c r="U88" s="1885"/>
      <c r="V88" s="1885"/>
      <c r="W88" s="1885"/>
      <c r="X88" s="1885"/>
      <c r="Y88" s="1885"/>
      <c r="Z88" s="1885"/>
      <c r="AA88" s="1885"/>
      <c r="AB88" s="1885"/>
      <c r="AC88" s="1885"/>
      <c r="AD88" s="1885"/>
      <c r="AE88" s="746"/>
      <c r="AF88" s="1885"/>
      <c r="AG88" s="746"/>
      <c r="AH88" s="1885"/>
      <c r="AI88" s="879"/>
      <c r="AJ88" s="1886"/>
      <c r="AK88" s="1887"/>
      <c r="AL88" s="1888"/>
      <c r="AM88" s="1889"/>
      <c r="AN88" s="1889"/>
      <c r="AO88" s="1890"/>
      <c r="AP88" s="1891"/>
      <c r="AQ88" s="1891"/>
      <c r="AR88" s="1891"/>
      <c r="AS88" s="1891"/>
      <c r="AT88" s="1891"/>
      <c r="AU88" s="1890"/>
    </row>
    <row r="89" spans="1:7580" s="967" customFormat="1" ht="15.75" x14ac:dyDescent="0.2">
      <c r="A89" s="967">
        <v>85</v>
      </c>
      <c r="B89" s="1035" t="s">
        <v>363</v>
      </c>
      <c r="C89" s="868">
        <v>73600</v>
      </c>
      <c r="D89" s="869" t="s">
        <v>396</v>
      </c>
      <c r="E89" s="869"/>
      <c r="F89" s="871" t="s">
        <v>407</v>
      </c>
      <c r="G89" s="871" t="s">
        <v>63</v>
      </c>
      <c r="H89" s="1013"/>
      <c r="I89" s="1013"/>
      <c r="J89" s="1013">
        <f t="shared" si="25"/>
        <v>0</v>
      </c>
      <c r="K89" s="1013">
        <f t="shared" si="26"/>
        <v>0</v>
      </c>
      <c r="L89" s="699"/>
      <c r="M89" s="699"/>
      <c r="N89" s="699">
        <f>TRUNC(SUM(L89:M89)/2,0)</f>
        <v>0</v>
      </c>
      <c r="O89" s="878"/>
      <c r="P89" s="1013">
        <v>3</v>
      </c>
      <c r="Q89" s="1022">
        <f t="shared" si="24"/>
        <v>0</v>
      </c>
      <c r="R89" s="878"/>
      <c r="S89" s="878"/>
      <c r="T89" s="878"/>
      <c r="U89" s="878"/>
      <c r="V89" s="878"/>
      <c r="W89" s="878"/>
      <c r="X89" s="878"/>
      <c r="Y89" s="878"/>
      <c r="Z89" s="878"/>
      <c r="AA89" s="878"/>
      <c r="AB89" s="878"/>
      <c r="AC89" s="878"/>
      <c r="AD89" s="878"/>
      <c r="AE89" s="232"/>
      <c r="AF89" s="878"/>
      <c r="AG89" s="232"/>
      <c r="AH89" s="878"/>
      <c r="AI89" s="879"/>
      <c r="AJ89" s="1049">
        <f t="shared" si="27"/>
        <v>3</v>
      </c>
      <c r="AK89" s="874"/>
      <c r="AL89" s="875">
        <f t="shared" si="28"/>
        <v>1</v>
      </c>
      <c r="AM89" s="876">
        <f>IF(D89="PC", +IF(AJ89&gt;17,1,0),0)</f>
        <v>0</v>
      </c>
      <c r="AN89" s="876">
        <f>IF(E89="CA",1,0)</f>
        <v>0</v>
      </c>
      <c r="AO89" s="4">
        <f t="shared" si="29"/>
        <v>12</v>
      </c>
      <c r="AP89" s="877">
        <f>+C89*AO89*AJ89</f>
        <v>2649600</v>
      </c>
      <c r="AQ89" s="877">
        <v>115008</v>
      </c>
      <c r="AR89" s="877">
        <f>AM89*$AM$2*AO89</f>
        <v>0</v>
      </c>
      <c r="AS89" s="877">
        <f>AP89*$AN$2*AN89</f>
        <v>0</v>
      </c>
      <c r="AT89" s="877">
        <f>SUM(AP89:AS89)/AO89</f>
        <v>230384</v>
      </c>
      <c r="AU89" s="877">
        <f>AT89*5/44</f>
        <v>26180</v>
      </c>
    </row>
    <row r="90" spans="1:7580" s="967" customFormat="1" ht="15.75" x14ac:dyDescent="0.2">
      <c r="A90" s="967">
        <v>86</v>
      </c>
      <c r="B90" s="867" t="s">
        <v>426</v>
      </c>
      <c r="C90" s="868">
        <v>59200</v>
      </c>
      <c r="D90" s="869" t="s">
        <v>396</v>
      </c>
      <c r="E90" s="869"/>
      <c r="F90" s="871" t="s">
        <v>397</v>
      </c>
      <c r="G90" s="871" t="s">
        <v>63</v>
      </c>
      <c r="H90" s="1013"/>
      <c r="I90" s="1013"/>
      <c r="J90" s="1013">
        <f t="shared" si="25"/>
        <v>0</v>
      </c>
      <c r="K90" s="1013">
        <f t="shared" si="26"/>
        <v>0</v>
      </c>
      <c r="L90" s="699"/>
      <c r="M90" s="699"/>
      <c r="N90" s="699">
        <f>TRUNC(SUM(L90:M90)/2,0)</f>
        <v>0</v>
      </c>
      <c r="O90" s="878"/>
      <c r="P90" s="878"/>
      <c r="Q90" s="1013">
        <f t="shared" si="24"/>
        <v>0</v>
      </c>
      <c r="R90" s="878"/>
      <c r="S90" s="106">
        <v>10</v>
      </c>
      <c r="T90" s="232">
        <v>1</v>
      </c>
      <c r="U90" s="106"/>
      <c r="V90" s="878"/>
      <c r="W90" s="878"/>
      <c r="X90" s="878"/>
      <c r="Y90" s="878"/>
      <c r="Z90" s="878"/>
      <c r="AA90" s="878"/>
      <c r="AB90" s="878"/>
      <c r="AC90" s="878"/>
      <c r="AD90" s="232"/>
      <c r="AE90" s="232"/>
      <c r="AF90" s="878"/>
      <c r="AG90" s="232"/>
      <c r="AH90" s="878"/>
      <c r="AI90" s="963"/>
      <c r="AJ90" s="1012">
        <f t="shared" si="27"/>
        <v>11</v>
      </c>
      <c r="AK90" s="874"/>
      <c r="AL90" s="875">
        <f t="shared" si="28"/>
        <v>1</v>
      </c>
      <c r="AM90" s="876">
        <f>IF(D90="PC", +IF(AJ90&gt;17,1,0),0)</f>
        <v>0</v>
      </c>
      <c r="AN90" s="876">
        <f>IF(E90="CA",1,0)</f>
        <v>0</v>
      </c>
      <c r="AO90" s="4">
        <f t="shared" si="29"/>
        <v>12</v>
      </c>
      <c r="AP90" s="877">
        <f>+C90*AO90*AJ90</f>
        <v>7814400</v>
      </c>
      <c r="AQ90" s="877">
        <v>115008</v>
      </c>
      <c r="AR90" s="877">
        <f>AM90*$AM$2*AO90</f>
        <v>0</v>
      </c>
      <c r="AS90" s="877">
        <f>AP90*$AN$2*AN90</f>
        <v>0</v>
      </c>
      <c r="AT90" s="877">
        <f>SUM(AP90:AS90)/AO90</f>
        <v>660784</v>
      </c>
      <c r="AU90" s="877">
        <f>AT90*5/44</f>
        <v>75089.090909090912</v>
      </c>
    </row>
    <row r="91" spans="1:7580" s="967" customFormat="1" ht="15.75" hidden="1" x14ac:dyDescent="0.2">
      <c r="B91" s="1035" t="s">
        <v>633</v>
      </c>
      <c r="C91" s="868"/>
      <c r="D91" s="869" t="s">
        <v>406</v>
      </c>
      <c r="E91" s="869"/>
      <c r="F91" s="871" t="s">
        <v>403</v>
      </c>
      <c r="G91" s="871" t="s">
        <v>63</v>
      </c>
      <c r="H91" s="1013">
        <v>4</v>
      </c>
      <c r="I91" s="1013">
        <v>4</v>
      </c>
      <c r="J91" s="1013">
        <f t="shared" si="25"/>
        <v>4</v>
      </c>
      <c r="K91" s="1013">
        <f t="shared" si="26"/>
        <v>4</v>
      </c>
      <c r="L91" s="699"/>
      <c r="M91" s="699"/>
      <c r="N91" s="699"/>
      <c r="O91" s="878"/>
      <c r="P91" s="1013"/>
      <c r="Q91" s="1022">
        <f t="shared" si="24"/>
        <v>0</v>
      </c>
      <c r="R91" s="878"/>
      <c r="S91" s="878"/>
      <c r="T91" s="878"/>
      <c r="U91" s="878"/>
      <c r="V91" s="878"/>
      <c r="W91" s="878"/>
      <c r="X91" s="878"/>
      <c r="Y91" s="878"/>
      <c r="Z91" s="878"/>
      <c r="AA91" s="878"/>
      <c r="AB91" s="878"/>
      <c r="AC91" s="878"/>
      <c r="AD91" s="878"/>
      <c r="AE91" s="232"/>
      <c r="AF91" s="878"/>
      <c r="AG91" s="232"/>
      <c r="AH91" s="878"/>
      <c r="AI91" s="879"/>
      <c r="AJ91" s="1049">
        <f t="shared" si="27"/>
        <v>4</v>
      </c>
      <c r="AK91" s="874"/>
      <c r="AL91" s="875">
        <f t="shared" si="28"/>
        <v>0</v>
      </c>
      <c r="AM91" s="876"/>
      <c r="AN91" s="876"/>
      <c r="AO91" s="4">
        <f t="shared" si="29"/>
        <v>10</v>
      </c>
      <c r="AP91" s="877"/>
      <c r="AQ91" s="877">
        <f t="shared" si="30"/>
        <v>0</v>
      </c>
      <c r="AR91" s="877"/>
      <c r="AS91" s="877"/>
      <c r="AT91" s="877"/>
      <c r="AU91" s="877"/>
    </row>
    <row r="92" spans="1:7580" ht="15.75" hidden="1" x14ac:dyDescent="0.2">
      <c r="B92" s="1035" t="s">
        <v>505</v>
      </c>
      <c r="C92" s="868"/>
      <c r="D92" s="869" t="s">
        <v>406</v>
      </c>
      <c r="E92" s="869"/>
      <c r="F92" s="871" t="s">
        <v>403</v>
      </c>
      <c r="G92" s="871" t="s">
        <v>404</v>
      </c>
      <c r="H92" s="1013">
        <v>6</v>
      </c>
      <c r="I92" s="1013"/>
      <c r="J92" s="1013">
        <f t="shared" si="25"/>
        <v>6</v>
      </c>
      <c r="K92" s="1013">
        <f t="shared" si="26"/>
        <v>6</v>
      </c>
      <c r="L92" s="699"/>
      <c r="M92" s="699"/>
      <c r="N92" s="699"/>
      <c r="O92" s="878"/>
      <c r="P92" s="1013"/>
      <c r="Q92" s="1022">
        <f t="shared" si="24"/>
        <v>0</v>
      </c>
      <c r="R92" s="878"/>
      <c r="S92" s="878"/>
      <c r="T92" s="878"/>
      <c r="U92" s="878"/>
      <c r="V92" s="878"/>
      <c r="W92" s="878"/>
      <c r="X92" s="878"/>
      <c r="Y92" s="878"/>
      <c r="Z92" s="878"/>
      <c r="AA92" s="878"/>
      <c r="AB92" s="878"/>
      <c r="AC92" s="878"/>
      <c r="AD92" s="878"/>
      <c r="AE92" s="232"/>
      <c r="AF92" s="878"/>
      <c r="AG92" s="232"/>
      <c r="AH92" s="878"/>
      <c r="AI92" s="879"/>
      <c r="AJ92" s="1049">
        <f t="shared" si="27"/>
        <v>6</v>
      </c>
      <c r="AK92" s="874"/>
      <c r="AL92" s="875">
        <f t="shared" si="28"/>
        <v>0</v>
      </c>
      <c r="AM92" s="876"/>
      <c r="AN92" s="876"/>
      <c r="AO92" s="4">
        <f t="shared" si="29"/>
        <v>5</v>
      </c>
      <c r="AP92" s="877"/>
      <c r="AQ92" s="877">
        <f t="shared" si="30"/>
        <v>0</v>
      </c>
      <c r="AR92" s="877"/>
      <c r="AS92" s="877"/>
      <c r="AT92" s="877"/>
      <c r="AU92" s="877"/>
    </row>
    <row r="93" spans="1:7580" ht="15.75" x14ac:dyDescent="0.2">
      <c r="A93" s="9">
        <v>87</v>
      </c>
      <c r="B93" s="867" t="s">
        <v>427</v>
      </c>
      <c r="C93" s="884">
        <v>70400</v>
      </c>
      <c r="D93" s="885" t="s">
        <v>396</v>
      </c>
      <c r="E93" s="869"/>
      <c r="F93" s="871" t="s">
        <v>397</v>
      </c>
      <c r="G93" s="886" t="s">
        <v>63</v>
      </c>
      <c r="H93" s="106">
        <v>10</v>
      </c>
      <c r="I93" s="106">
        <v>10</v>
      </c>
      <c r="J93" s="106">
        <f t="shared" si="25"/>
        <v>10</v>
      </c>
      <c r="K93" s="106">
        <f t="shared" si="26"/>
        <v>10</v>
      </c>
      <c r="L93" s="232"/>
      <c r="M93" s="232"/>
      <c r="N93" s="232">
        <f t="shared" ref="N93:N99" si="31">TRUNC(SUM(L93:M93)/2,0)</f>
        <v>0</v>
      </c>
      <c r="O93" s="232"/>
      <c r="P93" s="232"/>
      <c r="Q93" s="106">
        <f t="shared" si="24"/>
        <v>3</v>
      </c>
      <c r="R93" s="232">
        <v>9</v>
      </c>
      <c r="S93" s="106"/>
      <c r="T93" s="106"/>
      <c r="U93" s="232">
        <v>6</v>
      </c>
      <c r="V93" s="878"/>
      <c r="W93" s="878"/>
      <c r="X93" s="878"/>
      <c r="Y93" s="878"/>
      <c r="Z93" s="878"/>
      <c r="AA93" s="878"/>
      <c r="AB93" s="878"/>
      <c r="AC93" s="878"/>
      <c r="AD93" s="106">
        <v>3</v>
      </c>
      <c r="AE93" s="232"/>
      <c r="AF93" s="232"/>
      <c r="AG93" s="232"/>
      <c r="AH93" s="878"/>
      <c r="AI93" s="928"/>
      <c r="AJ93" s="1012">
        <f t="shared" si="27"/>
        <v>31</v>
      </c>
      <c r="AK93" s="874"/>
      <c r="AL93" s="875">
        <f t="shared" si="28"/>
        <v>1</v>
      </c>
      <c r="AM93" s="875">
        <f>IF(D93="PC", +IF(AJ93&gt;17,1,0),0)</f>
        <v>1</v>
      </c>
      <c r="AN93" s="875">
        <f>IF(E93="CA",1,0)</f>
        <v>0</v>
      </c>
      <c r="AO93" s="4">
        <f t="shared" si="29"/>
        <v>12</v>
      </c>
      <c r="AP93" s="877">
        <f>+C93*AO93*AJ93</f>
        <v>26188800</v>
      </c>
      <c r="AQ93" s="877">
        <v>115008</v>
      </c>
      <c r="AR93" s="877">
        <v>340620</v>
      </c>
      <c r="AS93" s="877">
        <f>AP93*$AN$2*AN93</f>
        <v>0</v>
      </c>
      <c r="AT93" s="877">
        <f>SUM(AP93:AS93)/AO93</f>
        <v>2220369</v>
      </c>
      <c r="AU93" s="877">
        <f>AT93*5/44</f>
        <v>252314.65909090909</v>
      </c>
      <c r="AV93" s="967"/>
      <c r="AW93" s="967"/>
      <c r="AX93" s="967"/>
      <c r="AY93" s="967"/>
      <c r="AZ93" s="967"/>
    </row>
    <row r="94" spans="1:7580" ht="15.75" x14ac:dyDescent="0.2">
      <c r="A94" s="9">
        <v>89</v>
      </c>
      <c r="B94" s="699" t="s">
        <v>428</v>
      </c>
      <c r="C94" s="902"/>
      <c r="D94" s="903"/>
      <c r="E94" s="923"/>
      <c r="F94" s="870"/>
      <c r="G94" s="900"/>
      <c r="H94" s="1013"/>
      <c r="I94" s="1013"/>
      <c r="J94" s="1013"/>
      <c r="K94" s="1013"/>
      <c r="L94" s="1013"/>
      <c r="M94" s="699"/>
      <c r="N94" s="699">
        <f t="shared" si="31"/>
        <v>0</v>
      </c>
      <c r="O94" s="1074"/>
      <c r="P94" s="872"/>
      <c r="Q94" s="1022">
        <f t="shared" si="24"/>
        <v>0</v>
      </c>
      <c r="R94" s="1074"/>
      <c r="S94" s="1074"/>
      <c r="T94" s="872"/>
      <c r="U94" s="1074"/>
      <c r="V94" s="1074"/>
      <c r="W94" s="1074"/>
      <c r="X94" s="1074"/>
      <c r="Y94" s="1074"/>
      <c r="Z94" s="1074"/>
      <c r="AA94" s="1074"/>
      <c r="AB94" s="872"/>
      <c r="AC94" s="872"/>
      <c r="AD94" s="872"/>
      <c r="AE94" s="1075"/>
      <c r="AF94" s="872"/>
      <c r="AG94" s="1075"/>
      <c r="AH94" s="872"/>
      <c r="AI94" s="905"/>
      <c r="AJ94" s="1048"/>
      <c r="AK94" s="906"/>
      <c r="AL94" s="907"/>
      <c r="AM94" s="908"/>
      <c r="AN94" s="908"/>
      <c r="AO94" s="909"/>
      <c r="AP94" s="910"/>
      <c r="AQ94" s="910"/>
      <c r="AR94" s="910"/>
      <c r="AS94" s="911"/>
      <c r="AT94" s="910"/>
      <c r="AU94" s="909"/>
      <c r="AV94" s="1"/>
      <c r="AW94" s="1"/>
      <c r="AX94" s="1"/>
      <c r="AY94" s="1"/>
      <c r="AZ94" s="1"/>
    </row>
    <row r="95" spans="1:7580" ht="15.75" hidden="1" x14ac:dyDescent="0.2">
      <c r="A95" s="9">
        <v>91</v>
      </c>
      <c r="B95" s="1065" t="s">
        <v>706</v>
      </c>
      <c r="C95" s="868">
        <v>25631</v>
      </c>
      <c r="D95" s="869" t="s">
        <v>406</v>
      </c>
      <c r="E95" s="885"/>
      <c r="F95" s="871" t="s">
        <v>403</v>
      </c>
      <c r="G95" s="901" t="s">
        <v>63</v>
      </c>
      <c r="H95" s="1013">
        <v>2</v>
      </c>
      <c r="I95" s="1013">
        <v>2</v>
      </c>
      <c r="J95" s="1013">
        <f t="shared" ref="J95:J101" si="32">IF(G95="A",(H95+I95)/2,H95+I95)</f>
        <v>2</v>
      </c>
      <c r="K95" s="1013">
        <f t="shared" ref="K95:K101" si="33">TRUNC(J95,0)</f>
        <v>2</v>
      </c>
      <c r="L95" s="1013"/>
      <c r="M95" s="699"/>
      <c r="N95" s="699">
        <f t="shared" si="31"/>
        <v>0</v>
      </c>
      <c r="O95" s="878"/>
      <c r="P95" s="878"/>
      <c r="Q95" s="1022">
        <f t="shared" si="24"/>
        <v>0</v>
      </c>
      <c r="R95" s="878"/>
      <c r="S95" s="106">
        <v>9</v>
      </c>
      <c r="T95" s="878"/>
      <c r="U95" s="878"/>
      <c r="V95" s="878"/>
      <c r="W95" s="878"/>
      <c r="X95" s="878"/>
      <c r="Y95" s="878"/>
      <c r="Z95" s="878"/>
      <c r="AA95" s="878"/>
      <c r="AB95" s="878"/>
      <c r="AC95" s="878"/>
      <c r="AD95" s="878"/>
      <c r="AE95" s="232"/>
      <c r="AF95" s="878"/>
      <c r="AG95" s="232"/>
      <c r="AH95" s="878"/>
      <c r="AI95" s="879"/>
      <c r="AJ95" s="1050">
        <f t="shared" ref="AJ95:AJ101" si="34">SUM(N95:AI95)+K95</f>
        <v>11</v>
      </c>
      <c r="AK95" s="874"/>
      <c r="AL95" s="875">
        <f t="shared" ref="AL95:AL100" si="35">+IF(D95="PC",1,0)</f>
        <v>0</v>
      </c>
      <c r="AM95" s="876"/>
      <c r="AN95" s="876"/>
      <c r="AO95" s="4">
        <f>+IF(G95="S",5,+IF(D95="PM",10,12))</f>
        <v>10</v>
      </c>
      <c r="AP95" s="877"/>
      <c r="AQ95" s="877">
        <f t="shared" ref="AQ95:AQ100" si="36">+AL95*AO95*$AL$2</f>
        <v>0</v>
      </c>
      <c r="AR95" s="877"/>
      <c r="AS95" s="877"/>
      <c r="AT95" s="877"/>
      <c r="AU95" s="4"/>
    </row>
    <row r="96" spans="1:7580" ht="15.75" x14ac:dyDescent="0.2">
      <c r="A96" s="9">
        <v>92</v>
      </c>
      <c r="B96" s="867" t="s">
        <v>456</v>
      </c>
      <c r="C96" s="868">
        <v>48000</v>
      </c>
      <c r="D96" s="925" t="s">
        <v>396</v>
      </c>
      <c r="E96" s="925"/>
      <c r="F96" s="901" t="s">
        <v>397</v>
      </c>
      <c r="G96" s="901" t="s">
        <v>63</v>
      </c>
      <c r="H96" s="1013">
        <v>4</v>
      </c>
      <c r="I96" s="1013">
        <v>4</v>
      </c>
      <c r="J96" s="1013">
        <f t="shared" si="32"/>
        <v>4</v>
      </c>
      <c r="K96" s="1013">
        <f t="shared" si="33"/>
        <v>4</v>
      </c>
      <c r="L96" s="699"/>
      <c r="M96" s="699"/>
      <c r="N96" s="699">
        <f t="shared" si="31"/>
        <v>0</v>
      </c>
      <c r="O96" s="914"/>
      <c r="P96" s="914"/>
      <c r="Q96" s="1013">
        <f t="shared" si="24"/>
        <v>1</v>
      </c>
      <c r="R96" s="914"/>
      <c r="S96" s="106"/>
      <c r="T96" s="106"/>
      <c r="U96" s="106">
        <v>12</v>
      </c>
      <c r="V96" s="914"/>
      <c r="W96" s="914"/>
      <c r="X96" s="914"/>
      <c r="Y96" s="914"/>
      <c r="Z96" s="914"/>
      <c r="AA96" s="914"/>
      <c r="AB96" s="914"/>
      <c r="AC96" s="914"/>
      <c r="AD96" s="106">
        <v>1</v>
      </c>
      <c r="AE96" s="106"/>
      <c r="AF96" s="106">
        <v>4</v>
      </c>
      <c r="AG96" s="106"/>
      <c r="AH96" s="914"/>
      <c r="AI96" s="317"/>
      <c r="AJ96" s="1012">
        <f t="shared" si="34"/>
        <v>22</v>
      </c>
      <c r="AK96" s="317"/>
      <c r="AL96" s="17">
        <f t="shared" si="35"/>
        <v>1</v>
      </c>
      <c r="AM96" s="926">
        <v>1</v>
      </c>
      <c r="AN96" s="926">
        <f>IF(E96="CA",1,0)</f>
        <v>0</v>
      </c>
      <c r="AO96" s="17">
        <v>10</v>
      </c>
      <c r="AP96" s="927">
        <f>+C96*AO96*AJ96</f>
        <v>10560000</v>
      </c>
      <c r="AQ96" s="877">
        <v>115008</v>
      </c>
      <c r="AR96" s="927"/>
      <c r="AS96" s="927">
        <f>AP96*$AN$2*AN96</f>
        <v>0</v>
      </c>
      <c r="AT96" s="927"/>
      <c r="AU96" s="17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</row>
    <row r="97" spans="1:7580" ht="15.75" x14ac:dyDescent="0.2">
      <c r="A97" s="9">
        <v>93</v>
      </c>
      <c r="B97" s="867" t="s">
        <v>429</v>
      </c>
      <c r="C97" s="887">
        <v>62400</v>
      </c>
      <c r="D97" s="869" t="s">
        <v>396</v>
      </c>
      <c r="E97" s="885"/>
      <c r="F97" s="871" t="s">
        <v>397</v>
      </c>
      <c r="G97" s="871" t="s">
        <v>63</v>
      </c>
      <c r="H97" s="1013">
        <v>9</v>
      </c>
      <c r="I97" s="1013">
        <v>9</v>
      </c>
      <c r="J97" s="1013">
        <f t="shared" si="32"/>
        <v>9</v>
      </c>
      <c r="K97" s="1013">
        <f t="shared" si="33"/>
        <v>9</v>
      </c>
      <c r="L97" s="699"/>
      <c r="M97" s="699"/>
      <c r="N97" s="699">
        <f t="shared" si="31"/>
        <v>0</v>
      </c>
      <c r="O97" s="878"/>
      <c r="P97" s="878"/>
      <c r="Q97" s="1013">
        <f t="shared" si="24"/>
        <v>3</v>
      </c>
      <c r="R97" s="232"/>
      <c r="S97" s="106">
        <v>10</v>
      </c>
      <c r="T97" s="106"/>
      <c r="U97" s="106">
        <v>1</v>
      </c>
      <c r="V97" s="878"/>
      <c r="W97" s="878"/>
      <c r="X97" s="878"/>
      <c r="Y97" s="878"/>
      <c r="Z97" s="878"/>
      <c r="AA97" s="878"/>
      <c r="AB97" s="878"/>
      <c r="AC97" s="878"/>
      <c r="AD97" s="106">
        <v>3</v>
      </c>
      <c r="AE97" s="232"/>
      <c r="AF97" s="106">
        <v>4</v>
      </c>
      <c r="AG97" s="232"/>
      <c r="AH97" s="878"/>
      <c r="AI97" s="963"/>
      <c r="AJ97" s="1012">
        <f t="shared" si="34"/>
        <v>30</v>
      </c>
      <c r="AK97" s="874"/>
      <c r="AL97" s="875">
        <f t="shared" si="35"/>
        <v>1</v>
      </c>
      <c r="AM97" s="876">
        <f>IF(D97="PC", +IF(AJ97&gt;17,1,0),0)</f>
        <v>1</v>
      </c>
      <c r="AN97" s="876">
        <f>IF(E97="CA",1,0)</f>
        <v>0</v>
      </c>
      <c r="AO97" s="4">
        <f>+IF(G97="S",5,+IF(D97="PM",10,12))</f>
        <v>12</v>
      </c>
      <c r="AP97" s="877">
        <f>+C97*AO97*AJ97</f>
        <v>22464000</v>
      </c>
      <c r="AQ97" s="877">
        <v>115008</v>
      </c>
      <c r="AR97" s="877">
        <v>340620</v>
      </c>
      <c r="AS97" s="877">
        <f>AP97*$AN$2*AN97</f>
        <v>0</v>
      </c>
      <c r="AT97" s="877">
        <f>SUM(AP97:AS97)/AO97</f>
        <v>1909969</v>
      </c>
      <c r="AU97" s="877">
        <f>AT97*5/44</f>
        <v>217041.93181818182</v>
      </c>
    </row>
    <row r="98" spans="1:7580" ht="15.75" x14ac:dyDescent="0.2">
      <c r="A98" s="9">
        <v>95</v>
      </c>
      <c r="B98" s="1038" t="s">
        <v>210</v>
      </c>
      <c r="C98" s="887">
        <v>59200</v>
      </c>
      <c r="D98" s="869" t="s">
        <v>396</v>
      </c>
      <c r="E98" s="869"/>
      <c r="F98" s="870" t="s">
        <v>399</v>
      </c>
      <c r="G98" s="871" t="s">
        <v>63</v>
      </c>
      <c r="H98" s="1013">
        <v>14</v>
      </c>
      <c r="I98" s="1013">
        <v>0</v>
      </c>
      <c r="J98" s="1013">
        <f t="shared" si="32"/>
        <v>7</v>
      </c>
      <c r="K98" s="1013">
        <f t="shared" si="33"/>
        <v>7</v>
      </c>
      <c r="L98" s="1013">
        <v>8</v>
      </c>
      <c r="M98" s="1013">
        <v>4</v>
      </c>
      <c r="N98" s="1013">
        <f t="shared" si="31"/>
        <v>6</v>
      </c>
      <c r="O98" s="878"/>
      <c r="P98" s="878"/>
      <c r="Q98" s="1022">
        <f t="shared" si="24"/>
        <v>2</v>
      </c>
      <c r="R98" s="878"/>
      <c r="S98" s="878"/>
      <c r="T98" s="878"/>
      <c r="U98" s="878"/>
      <c r="V98" s="1108">
        <v>2</v>
      </c>
      <c r="W98" s="878"/>
      <c r="X98" s="878"/>
      <c r="Y98" s="878"/>
      <c r="Z98" s="878"/>
      <c r="AA98" s="878"/>
      <c r="AB98" s="878"/>
      <c r="AC98" s="1099">
        <v>2</v>
      </c>
      <c r="AD98" s="878"/>
      <c r="AE98" s="106">
        <v>2</v>
      </c>
      <c r="AF98" s="878"/>
      <c r="AG98" s="232"/>
      <c r="AH98" s="878"/>
      <c r="AI98" s="879"/>
      <c r="AJ98" s="1050">
        <f t="shared" si="34"/>
        <v>21</v>
      </c>
      <c r="AK98" s="874"/>
      <c r="AL98" s="875">
        <f t="shared" si="35"/>
        <v>1</v>
      </c>
      <c r="AM98" s="876">
        <f>IF(D98="PC", +IF(AJ98&gt;17,1,0),0)</f>
        <v>1</v>
      </c>
      <c r="AN98" s="876">
        <f>IF(E98="CA",1,0)</f>
        <v>0</v>
      </c>
      <c r="AO98" s="4">
        <f>+IF(G98="S",5,+IF(D98="PM",10,12))</f>
        <v>12</v>
      </c>
      <c r="AP98" s="877">
        <f>+C98*AO98*AJ98</f>
        <v>14918400</v>
      </c>
      <c r="AQ98" s="877">
        <v>115008</v>
      </c>
      <c r="AR98" s="877">
        <v>340620</v>
      </c>
      <c r="AS98" s="877">
        <f>AP98*$AN$2*AN98</f>
        <v>0</v>
      </c>
      <c r="AT98" s="877">
        <f>SUM(AP98:AS98)/AO98</f>
        <v>1281169</v>
      </c>
      <c r="AU98" s="877">
        <f>AT98*5/44</f>
        <v>145587.38636363635</v>
      </c>
      <c r="BA98" s="967"/>
      <c r="BB98" s="967"/>
      <c r="BC98" s="967"/>
      <c r="BD98" s="967"/>
      <c r="BE98" s="967"/>
      <c r="BF98" s="967"/>
      <c r="BG98" s="967"/>
      <c r="BH98" s="967"/>
      <c r="BI98" s="967"/>
      <c r="BJ98" s="967"/>
      <c r="BK98" s="967"/>
      <c r="BL98" s="967"/>
      <c r="BM98" s="967"/>
      <c r="BN98" s="967"/>
      <c r="BO98" s="967"/>
      <c r="BP98" s="967"/>
      <c r="BQ98" s="967"/>
      <c r="BR98" s="967"/>
      <c r="BS98" s="967"/>
      <c r="BT98" s="967"/>
      <c r="BU98" s="967"/>
      <c r="BV98" s="967"/>
      <c r="BW98" s="967"/>
      <c r="BX98" s="967"/>
      <c r="BY98" s="967"/>
      <c r="BZ98" s="967"/>
      <c r="CA98" s="967"/>
      <c r="CB98" s="967"/>
      <c r="CC98" s="967"/>
      <c r="CD98" s="967"/>
      <c r="CE98" s="967"/>
      <c r="CF98" s="967"/>
      <c r="CG98" s="967"/>
      <c r="CH98" s="967"/>
      <c r="CI98" s="967"/>
      <c r="CJ98" s="967"/>
      <c r="CK98" s="967"/>
      <c r="CL98" s="967"/>
      <c r="CM98" s="967"/>
      <c r="CN98" s="967"/>
      <c r="CO98" s="967"/>
      <c r="CP98" s="967"/>
      <c r="CQ98" s="967"/>
      <c r="CR98" s="967"/>
      <c r="CS98" s="967"/>
      <c r="CT98" s="967"/>
      <c r="CU98" s="967"/>
      <c r="CV98" s="967"/>
      <c r="CW98" s="967"/>
      <c r="CX98" s="967"/>
      <c r="CY98" s="967"/>
      <c r="CZ98" s="967"/>
      <c r="DA98" s="967"/>
      <c r="DB98" s="967"/>
      <c r="DC98" s="967"/>
      <c r="DD98" s="967"/>
      <c r="DE98" s="967"/>
      <c r="DF98" s="967"/>
      <c r="DG98" s="967"/>
      <c r="DH98" s="967"/>
      <c r="DI98" s="967"/>
      <c r="DJ98" s="967"/>
      <c r="DK98" s="967"/>
      <c r="DL98" s="967"/>
      <c r="DM98" s="967"/>
      <c r="DN98" s="967"/>
      <c r="DO98" s="967"/>
      <c r="DP98" s="967"/>
      <c r="DQ98" s="967"/>
      <c r="DR98" s="967"/>
      <c r="DS98" s="967"/>
      <c r="DT98" s="967"/>
      <c r="DU98" s="967"/>
      <c r="DV98" s="967"/>
      <c r="DW98" s="967"/>
      <c r="DX98" s="967"/>
      <c r="DY98" s="967"/>
      <c r="DZ98" s="967"/>
      <c r="EA98" s="967"/>
      <c r="EB98" s="967"/>
      <c r="EC98" s="967"/>
      <c r="ED98" s="967"/>
      <c r="EE98" s="967"/>
      <c r="EF98" s="967"/>
      <c r="EG98" s="967"/>
      <c r="EH98" s="967"/>
      <c r="EI98" s="967"/>
      <c r="EJ98" s="967"/>
      <c r="EK98" s="967"/>
      <c r="EL98" s="967"/>
      <c r="EM98" s="967"/>
      <c r="EN98" s="967"/>
      <c r="EO98" s="967"/>
      <c r="EP98" s="967"/>
      <c r="EQ98" s="967"/>
      <c r="ER98" s="967"/>
      <c r="ES98" s="967"/>
      <c r="ET98" s="967"/>
      <c r="EU98" s="967"/>
      <c r="EV98" s="967"/>
      <c r="EW98" s="967"/>
      <c r="EX98" s="967"/>
      <c r="EY98" s="967"/>
      <c r="EZ98" s="967"/>
      <c r="FA98" s="967"/>
      <c r="FB98" s="967"/>
      <c r="FC98" s="967"/>
      <c r="FD98" s="967"/>
      <c r="FE98" s="967"/>
      <c r="FF98" s="967"/>
      <c r="FG98" s="967"/>
      <c r="FH98" s="967"/>
      <c r="FI98" s="967"/>
      <c r="FJ98" s="967"/>
      <c r="FK98" s="967"/>
      <c r="FL98" s="967"/>
      <c r="FM98" s="967"/>
      <c r="FN98" s="967"/>
      <c r="FO98" s="967"/>
      <c r="FP98" s="967"/>
      <c r="FQ98" s="967"/>
      <c r="FR98" s="967"/>
      <c r="FS98" s="967"/>
      <c r="FT98" s="967"/>
      <c r="FU98" s="967"/>
      <c r="FV98" s="967"/>
      <c r="FW98" s="967"/>
      <c r="FX98" s="967"/>
      <c r="FY98" s="967"/>
      <c r="FZ98" s="967"/>
      <c r="GA98" s="967"/>
      <c r="GB98" s="967"/>
      <c r="GC98" s="967"/>
      <c r="GD98" s="967"/>
      <c r="GE98" s="967"/>
      <c r="GF98" s="967"/>
      <c r="GG98" s="967"/>
      <c r="GH98" s="967"/>
      <c r="GI98" s="967"/>
      <c r="GJ98" s="967"/>
      <c r="GK98" s="967"/>
      <c r="GL98" s="967"/>
      <c r="GM98" s="967"/>
      <c r="GN98" s="967"/>
      <c r="GO98" s="967"/>
      <c r="GP98" s="967"/>
      <c r="GQ98" s="967"/>
      <c r="GR98" s="967"/>
      <c r="GS98" s="967"/>
      <c r="GT98" s="967"/>
      <c r="GU98" s="967"/>
      <c r="GV98" s="967"/>
      <c r="GW98" s="967"/>
      <c r="GX98" s="967"/>
      <c r="GY98" s="967"/>
      <c r="GZ98" s="967"/>
      <c r="HA98" s="967"/>
      <c r="HB98" s="967"/>
      <c r="HC98" s="967"/>
      <c r="HD98" s="967"/>
      <c r="HE98" s="967"/>
      <c r="HF98" s="967"/>
      <c r="HG98" s="967"/>
      <c r="HH98" s="967"/>
      <c r="HI98" s="967"/>
      <c r="HJ98" s="967"/>
      <c r="HK98" s="967"/>
      <c r="HL98" s="967"/>
      <c r="HM98" s="967"/>
      <c r="HN98" s="967"/>
      <c r="HO98" s="967"/>
      <c r="HP98" s="967"/>
      <c r="HQ98" s="967"/>
      <c r="HR98" s="967"/>
      <c r="HS98" s="967"/>
      <c r="HT98" s="967"/>
      <c r="HU98" s="967"/>
      <c r="HV98" s="967"/>
      <c r="HW98" s="967"/>
      <c r="HX98" s="967"/>
      <c r="HY98" s="967"/>
      <c r="HZ98" s="967"/>
      <c r="IA98" s="967"/>
      <c r="IB98" s="967"/>
      <c r="IC98" s="967"/>
      <c r="ID98" s="967"/>
      <c r="IE98" s="967"/>
      <c r="IF98" s="967"/>
      <c r="IG98" s="967"/>
      <c r="IH98" s="967"/>
      <c r="II98" s="967"/>
      <c r="IJ98" s="967"/>
      <c r="IK98" s="967"/>
      <c r="IL98" s="967"/>
      <c r="IM98" s="967"/>
      <c r="IN98" s="967"/>
      <c r="IO98" s="967"/>
      <c r="IP98" s="967"/>
      <c r="IQ98" s="967"/>
      <c r="IR98" s="967"/>
      <c r="IS98" s="967"/>
      <c r="IT98" s="967"/>
      <c r="IU98" s="967"/>
      <c r="IV98" s="967"/>
      <c r="IW98" s="967"/>
      <c r="IX98" s="967"/>
      <c r="IY98" s="967"/>
      <c r="IZ98" s="967"/>
      <c r="JA98" s="967"/>
      <c r="JB98" s="967"/>
      <c r="JC98" s="967"/>
      <c r="JD98" s="967"/>
      <c r="JE98" s="967"/>
      <c r="JF98" s="967"/>
      <c r="JG98" s="967"/>
      <c r="JH98" s="967"/>
      <c r="JI98" s="967"/>
      <c r="JJ98" s="967"/>
      <c r="JK98" s="967"/>
      <c r="JL98" s="967"/>
      <c r="JM98" s="967"/>
      <c r="JN98" s="967"/>
      <c r="JO98" s="967"/>
      <c r="JP98" s="967"/>
      <c r="JQ98" s="967"/>
      <c r="JR98" s="967"/>
      <c r="JS98" s="967"/>
      <c r="JT98" s="967"/>
      <c r="JU98" s="967"/>
      <c r="JV98" s="967"/>
      <c r="JW98" s="967"/>
      <c r="JX98" s="967"/>
      <c r="JY98" s="967"/>
      <c r="JZ98" s="967"/>
      <c r="KA98" s="967"/>
      <c r="KB98" s="967"/>
      <c r="KC98" s="967"/>
      <c r="KD98" s="967"/>
      <c r="KE98" s="967"/>
      <c r="KF98" s="967"/>
      <c r="KG98" s="967"/>
      <c r="KH98" s="967"/>
      <c r="KI98" s="967"/>
      <c r="KJ98" s="967"/>
      <c r="KK98" s="967"/>
      <c r="KL98" s="967"/>
      <c r="KM98" s="967"/>
      <c r="KN98" s="967"/>
      <c r="KO98" s="967"/>
      <c r="KP98" s="967"/>
      <c r="KQ98" s="967"/>
      <c r="KR98" s="967"/>
      <c r="KS98" s="967"/>
      <c r="KT98" s="967"/>
      <c r="KU98" s="967"/>
      <c r="KV98" s="967"/>
      <c r="KW98" s="967"/>
      <c r="KX98" s="967"/>
      <c r="KY98" s="967"/>
      <c r="KZ98" s="967"/>
      <c r="LA98" s="967"/>
      <c r="LB98" s="967"/>
      <c r="LC98" s="967"/>
      <c r="LD98" s="967"/>
      <c r="LE98" s="967"/>
      <c r="LF98" s="967"/>
      <c r="LG98" s="967"/>
      <c r="LH98" s="967"/>
      <c r="LI98" s="967"/>
      <c r="LJ98" s="967"/>
      <c r="LK98" s="967"/>
      <c r="LL98" s="967"/>
      <c r="LM98" s="967"/>
      <c r="LN98" s="967"/>
      <c r="LO98" s="967"/>
      <c r="LP98" s="967"/>
      <c r="LQ98" s="967"/>
      <c r="LR98" s="967"/>
      <c r="LS98" s="967"/>
      <c r="LT98" s="967"/>
      <c r="LU98" s="967"/>
      <c r="LV98" s="967"/>
      <c r="LW98" s="967"/>
      <c r="LX98" s="967"/>
      <c r="LY98" s="967"/>
      <c r="LZ98" s="967"/>
      <c r="MA98" s="967"/>
      <c r="MB98" s="967"/>
      <c r="MC98" s="967"/>
      <c r="MD98" s="967"/>
      <c r="ME98" s="967"/>
      <c r="MF98" s="967"/>
      <c r="MG98" s="967"/>
      <c r="MH98" s="967"/>
      <c r="MI98" s="967"/>
      <c r="MJ98" s="967"/>
      <c r="MK98" s="967"/>
      <c r="ML98" s="967"/>
      <c r="MM98" s="967"/>
      <c r="MN98" s="967"/>
      <c r="MO98" s="967"/>
      <c r="MP98" s="967"/>
      <c r="MQ98" s="967"/>
      <c r="MR98" s="967"/>
      <c r="MS98" s="967"/>
      <c r="MT98" s="967"/>
      <c r="MU98" s="967"/>
      <c r="MV98" s="967"/>
      <c r="MW98" s="967"/>
      <c r="MX98" s="967"/>
      <c r="MY98" s="967"/>
      <c r="MZ98" s="967"/>
      <c r="NA98" s="967"/>
      <c r="NB98" s="967"/>
      <c r="NC98" s="967"/>
      <c r="ND98" s="967"/>
      <c r="NE98" s="967"/>
      <c r="NF98" s="967"/>
      <c r="NG98" s="967"/>
      <c r="NH98" s="967"/>
      <c r="NI98" s="967"/>
      <c r="NJ98" s="967"/>
      <c r="NK98" s="967"/>
      <c r="NL98" s="967"/>
      <c r="NM98" s="967"/>
      <c r="NN98" s="967"/>
      <c r="NO98" s="967"/>
      <c r="NP98" s="967"/>
      <c r="NQ98" s="967"/>
      <c r="NR98" s="967"/>
      <c r="NS98" s="967"/>
      <c r="NT98" s="967"/>
      <c r="NU98" s="967"/>
      <c r="NV98" s="967"/>
      <c r="NW98" s="967"/>
      <c r="NX98" s="967"/>
      <c r="NY98" s="967"/>
      <c r="NZ98" s="967"/>
      <c r="OA98" s="967"/>
      <c r="OB98" s="967"/>
      <c r="OC98" s="967"/>
      <c r="OD98" s="967"/>
      <c r="OE98" s="967"/>
      <c r="OF98" s="967"/>
      <c r="OG98" s="967"/>
      <c r="OH98" s="967"/>
      <c r="OI98" s="967"/>
      <c r="OJ98" s="967"/>
      <c r="OK98" s="967"/>
      <c r="OL98" s="967"/>
      <c r="OM98" s="967"/>
      <c r="ON98" s="967"/>
      <c r="OO98" s="967"/>
      <c r="OP98" s="967"/>
      <c r="OQ98" s="967"/>
      <c r="OR98" s="967"/>
      <c r="OS98" s="967"/>
      <c r="OT98" s="967"/>
      <c r="OU98" s="967"/>
      <c r="OV98" s="967"/>
      <c r="OW98" s="967"/>
      <c r="OX98" s="967"/>
      <c r="OY98" s="967"/>
      <c r="OZ98" s="967"/>
      <c r="PA98" s="967"/>
      <c r="PB98" s="967"/>
      <c r="PC98" s="967"/>
      <c r="PD98" s="967"/>
      <c r="PE98" s="967"/>
      <c r="PF98" s="967"/>
      <c r="PG98" s="967"/>
      <c r="PH98" s="967"/>
      <c r="PI98" s="967"/>
      <c r="PJ98" s="967"/>
      <c r="PK98" s="967"/>
      <c r="PL98" s="967"/>
      <c r="PM98" s="967"/>
      <c r="PN98" s="967"/>
      <c r="PO98" s="967"/>
      <c r="PP98" s="967"/>
      <c r="PQ98" s="967"/>
      <c r="PR98" s="967"/>
      <c r="PS98" s="967"/>
      <c r="PT98" s="967"/>
      <c r="PU98" s="967"/>
      <c r="PV98" s="967"/>
      <c r="PW98" s="967"/>
      <c r="PX98" s="967"/>
      <c r="PY98" s="967"/>
      <c r="PZ98" s="967"/>
      <c r="QA98" s="967"/>
      <c r="QB98" s="967"/>
      <c r="QC98" s="967"/>
      <c r="QD98" s="967"/>
      <c r="QE98" s="967"/>
      <c r="QF98" s="967"/>
      <c r="QG98" s="967"/>
      <c r="QH98" s="967"/>
      <c r="QI98" s="967"/>
      <c r="QJ98" s="967"/>
      <c r="QK98" s="967"/>
      <c r="QL98" s="967"/>
      <c r="QM98" s="967"/>
      <c r="QN98" s="967"/>
      <c r="QO98" s="967"/>
      <c r="QP98" s="967"/>
      <c r="QQ98" s="967"/>
      <c r="QR98" s="967"/>
      <c r="QS98" s="967"/>
      <c r="QT98" s="967"/>
      <c r="QU98" s="967"/>
      <c r="QV98" s="967"/>
      <c r="QW98" s="967"/>
      <c r="QX98" s="967"/>
      <c r="QY98" s="967"/>
      <c r="QZ98" s="967"/>
      <c r="RA98" s="967"/>
      <c r="RB98" s="967"/>
      <c r="RC98" s="967"/>
      <c r="RD98" s="967"/>
      <c r="RE98" s="967"/>
      <c r="RF98" s="967"/>
      <c r="RG98" s="967"/>
      <c r="RH98" s="967"/>
      <c r="RI98" s="967"/>
      <c r="RJ98" s="967"/>
      <c r="RK98" s="967"/>
      <c r="RL98" s="967"/>
      <c r="RM98" s="967"/>
      <c r="RN98" s="967"/>
      <c r="RO98" s="967"/>
      <c r="RP98" s="967"/>
      <c r="RQ98" s="967"/>
      <c r="RR98" s="967"/>
      <c r="RS98" s="967"/>
      <c r="RT98" s="967"/>
      <c r="RU98" s="967"/>
      <c r="RV98" s="967"/>
      <c r="RW98" s="967"/>
      <c r="RX98" s="967"/>
      <c r="RY98" s="967"/>
      <c r="RZ98" s="967"/>
      <c r="SA98" s="967"/>
      <c r="SB98" s="967"/>
      <c r="SC98" s="967"/>
      <c r="SD98" s="967"/>
      <c r="SE98" s="967"/>
      <c r="SF98" s="967"/>
      <c r="SG98" s="967"/>
      <c r="SH98" s="967"/>
      <c r="SI98" s="967"/>
      <c r="SJ98" s="967"/>
      <c r="SK98" s="967"/>
      <c r="SL98" s="967"/>
      <c r="SM98" s="967"/>
      <c r="SN98" s="967"/>
      <c r="SO98" s="967"/>
      <c r="SP98" s="967"/>
      <c r="SQ98" s="967"/>
      <c r="SR98" s="967"/>
      <c r="SS98" s="967"/>
      <c r="ST98" s="967"/>
      <c r="SU98" s="967"/>
      <c r="SV98" s="967"/>
      <c r="SW98" s="967"/>
      <c r="SX98" s="967"/>
      <c r="SY98" s="967"/>
      <c r="SZ98" s="967"/>
      <c r="TA98" s="967"/>
      <c r="TB98" s="967"/>
      <c r="TC98" s="967"/>
      <c r="TD98" s="967"/>
      <c r="TE98" s="967"/>
      <c r="TF98" s="967"/>
      <c r="TG98" s="967"/>
      <c r="TH98" s="967"/>
      <c r="TI98" s="967"/>
      <c r="TJ98" s="967"/>
      <c r="TK98" s="967"/>
      <c r="TL98" s="967"/>
      <c r="TM98" s="967"/>
      <c r="TN98" s="967"/>
      <c r="TO98" s="967"/>
      <c r="TP98" s="967"/>
      <c r="TQ98" s="967"/>
      <c r="TR98" s="967"/>
      <c r="TS98" s="967"/>
      <c r="TT98" s="967"/>
      <c r="TU98" s="967"/>
      <c r="TV98" s="967"/>
      <c r="TW98" s="967"/>
      <c r="TX98" s="967"/>
      <c r="TY98" s="967"/>
      <c r="TZ98" s="967"/>
      <c r="UA98" s="967"/>
      <c r="UB98" s="967"/>
      <c r="UC98" s="967"/>
      <c r="UD98" s="967"/>
      <c r="UE98" s="967"/>
      <c r="UF98" s="967"/>
      <c r="UG98" s="967"/>
      <c r="UH98" s="967"/>
      <c r="UI98" s="967"/>
      <c r="UJ98" s="967"/>
      <c r="UK98" s="967"/>
      <c r="UL98" s="967"/>
      <c r="UM98" s="967"/>
      <c r="UN98" s="967"/>
      <c r="UO98" s="967"/>
      <c r="UP98" s="967"/>
      <c r="UQ98" s="967"/>
      <c r="UR98" s="967"/>
      <c r="US98" s="967"/>
      <c r="UT98" s="967"/>
      <c r="UU98" s="967"/>
      <c r="UV98" s="967"/>
      <c r="UW98" s="967"/>
      <c r="UX98" s="967"/>
      <c r="UY98" s="967"/>
      <c r="UZ98" s="967"/>
      <c r="VA98" s="967"/>
      <c r="VB98" s="967"/>
      <c r="VC98" s="967"/>
      <c r="VD98" s="967"/>
      <c r="VE98" s="967"/>
      <c r="VF98" s="967"/>
      <c r="VG98" s="967"/>
      <c r="VH98" s="967"/>
      <c r="VI98" s="967"/>
      <c r="VJ98" s="967"/>
      <c r="VK98" s="967"/>
      <c r="VL98" s="967"/>
      <c r="VM98" s="967"/>
      <c r="VN98" s="967"/>
      <c r="VO98" s="967"/>
      <c r="VP98" s="967"/>
      <c r="VQ98" s="967"/>
      <c r="VR98" s="967"/>
      <c r="VS98" s="967"/>
      <c r="VT98" s="967"/>
      <c r="VU98" s="967"/>
      <c r="VV98" s="967"/>
      <c r="VW98" s="967"/>
      <c r="VX98" s="967"/>
      <c r="VY98" s="967"/>
      <c r="VZ98" s="967"/>
      <c r="WA98" s="967"/>
      <c r="WB98" s="967"/>
      <c r="WC98" s="967"/>
      <c r="WD98" s="967"/>
      <c r="WE98" s="967"/>
      <c r="WF98" s="967"/>
      <c r="WG98" s="967"/>
      <c r="WH98" s="967"/>
      <c r="WI98" s="967"/>
      <c r="WJ98" s="967"/>
      <c r="WK98" s="967"/>
      <c r="WL98" s="967"/>
      <c r="WM98" s="967"/>
      <c r="WN98" s="967"/>
      <c r="WO98" s="967"/>
      <c r="WP98" s="967"/>
      <c r="WQ98" s="967"/>
      <c r="WR98" s="967"/>
      <c r="WS98" s="967"/>
      <c r="WT98" s="967"/>
      <c r="WU98" s="967"/>
      <c r="WV98" s="967"/>
      <c r="WW98" s="967"/>
      <c r="WX98" s="967"/>
      <c r="WY98" s="967"/>
      <c r="WZ98" s="967"/>
      <c r="XA98" s="967"/>
      <c r="XB98" s="967"/>
      <c r="XC98" s="967"/>
      <c r="XD98" s="967"/>
      <c r="XE98" s="967"/>
      <c r="XF98" s="967"/>
      <c r="XG98" s="967"/>
      <c r="XH98" s="967"/>
      <c r="XI98" s="967"/>
      <c r="XJ98" s="967"/>
      <c r="XK98" s="967"/>
      <c r="XL98" s="967"/>
      <c r="XM98" s="967"/>
      <c r="XN98" s="967"/>
      <c r="XO98" s="967"/>
      <c r="XP98" s="967"/>
      <c r="XQ98" s="967"/>
      <c r="XR98" s="967"/>
      <c r="XS98" s="967"/>
      <c r="XT98" s="967"/>
      <c r="XU98" s="967"/>
      <c r="XV98" s="967"/>
      <c r="XW98" s="967"/>
      <c r="XX98" s="967"/>
      <c r="XY98" s="967"/>
      <c r="XZ98" s="967"/>
      <c r="YA98" s="967"/>
      <c r="YB98" s="967"/>
      <c r="YC98" s="967"/>
      <c r="YD98" s="967"/>
      <c r="YE98" s="967"/>
      <c r="YF98" s="967"/>
      <c r="YG98" s="967"/>
      <c r="YH98" s="967"/>
      <c r="YI98" s="967"/>
      <c r="YJ98" s="967"/>
      <c r="YK98" s="967"/>
      <c r="YL98" s="967"/>
      <c r="YM98" s="967"/>
      <c r="YN98" s="967"/>
      <c r="YO98" s="967"/>
      <c r="YP98" s="967"/>
      <c r="YQ98" s="967"/>
      <c r="YR98" s="967"/>
      <c r="YS98" s="967"/>
      <c r="YT98" s="967"/>
      <c r="YU98" s="967"/>
      <c r="YV98" s="967"/>
      <c r="YW98" s="967"/>
      <c r="YX98" s="967"/>
      <c r="YY98" s="967"/>
      <c r="YZ98" s="967"/>
      <c r="ZA98" s="967"/>
      <c r="ZB98" s="967"/>
      <c r="ZC98" s="967"/>
      <c r="ZD98" s="967"/>
      <c r="ZE98" s="967"/>
      <c r="ZF98" s="967"/>
      <c r="ZG98" s="967"/>
      <c r="ZH98" s="967"/>
      <c r="ZI98" s="967"/>
      <c r="ZJ98" s="967"/>
      <c r="ZK98" s="967"/>
      <c r="ZL98" s="967"/>
      <c r="ZM98" s="967"/>
      <c r="ZN98" s="967"/>
      <c r="ZO98" s="967"/>
      <c r="ZP98" s="967"/>
      <c r="ZQ98" s="967"/>
      <c r="ZR98" s="967"/>
      <c r="ZS98" s="967"/>
      <c r="ZT98" s="967"/>
      <c r="ZU98" s="967"/>
      <c r="ZV98" s="967"/>
      <c r="ZW98" s="967"/>
      <c r="ZX98" s="967"/>
      <c r="ZY98" s="967"/>
      <c r="ZZ98" s="967"/>
      <c r="AAA98" s="967"/>
      <c r="AAB98" s="967"/>
      <c r="AAC98" s="967"/>
      <c r="AAD98" s="967"/>
      <c r="AAE98" s="967"/>
      <c r="AAF98" s="967"/>
      <c r="AAG98" s="967"/>
      <c r="AAH98" s="967"/>
      <c r="AAI98" s="967"/>
      <c r="AAJ98" s="967"/>
      <c r="AAK98" s="967"/>
      <c r="AAL98" s="967"/>
      <c r="AAM98" s="967"/>
      <c r="AAN98" s="967"/>
      <c r="AAO98" s="967"/>
      <c r="AAP98" s="967"/>
      <c r="AAQ98" s="967"/>
      <c r="AAR98" s="967"/>
      <c r="AAS98" s="967"/>
      <c r="AAT98" s="967"/>
      <c r="AAU98" s="967"/>
      <c r="AAV98" s="967"/>
      <c r="AAW98" s="967"/>
      <c r="AAX98" s="967"/>
      <c r="AAY98" s="967"/>
      <c r="AAZ98" s="967"/>
      <c r="ABA98" s="967"/>
      <c r="ABB98" s="967"/>
      <c r="ABC98" s="967"/>
      <c r="ABD98" s="967"/>
      <c r="ABE98" s="967"/>
      <c r="ABF98" s="967"/>
      <c r="ABG98" s="967"/>
      <c r="ABH98" s="967"/>
      <c r="ABI98" s="967"/>
      <c r="ABJ98" s="967"/>
      <c r="ABK98" s="967"/>
      <c r="ABL98" s="967"/>
      <c r="ABM98" s="967"/>
      <c r="ABN98" s="967"/>
      <c r="ABO98" s="967"/>
      <c r="ABP98" s="967"/>
      <c r="ABQ98" s="967"/>
      <c r="ABR98" s="967"/>
      <c r="ABS98" s="967"/>
      <c r="ABT98" s="967"/>
      <c r="ABU98" s="967"/>
      <c r="ABV98" s="967"/>
      <c r="ABW98" s="967"/>
      <c r="ABX98" s="967"/>
      <c r="ABY98" s="967"/>
      <c r="ABZ98" s="967"/>
      <c r="ACA98" s="967"/>
      <c r="ACB98" s="967"/>
      <c r="ACC98" s="967"/>
      <c r="ACD98" s="967"/>
      <c r="ACE98" s="967"/>
      <c r="ACF98" s="967"/>
      <c r="ACG98" s="967"/>
      <c r="ACH98" s="967"/>
      <c r="ACI98" s="967"/>
      <c r="ACJ98" s="967"/>
      <c r="ACK98" s="967"/>
      <c r="ACL98" s="967"/>
      <c r="ACM98" s="967"/>
      <c r="ACN98" s="967"/>
      <c r="ACO98" s="967"/>
      <c r="ACP98" s="967"/>
      <c r="ACQ98" s="967"/>
      <c r="ACR98" s="967"/>
      <c r="ACS98" s="967"/>
      <c r="ACT98" s="967"/>
      <c r="ACU98" s="967"/>
      <c r="ACV98" s="967"/>
      <c r="ACW98" s="967"/>
      <c r="ACX98" s="967"/>
      <c r="ACY98" s="967"/>
      <c r="ACZ98" s="967"/>
      <c r="ADA98" s="967"/>
      <c r="ADB98" s="967"/>
      <c r="ADC98" s="967"/>
      <c r="ADD98" s="967"/>
      <c r="ADE98" s="967"/>
      <c r="ADF98" s="967"/>
      <c r="ADG98" s="967"/>
      <c r="ADH98" s="967"/>
      <c r="ADI98" s="967"/>
      <c r="ADJ98" s="967"/>
      <c r="ADK98" s="967"/>
      <c r="ADL98" s="967"/>
      <c r="ADM98" s="967"/>
      <c r="ADN98" s="967"/>
      <c r="ADO98" s="967"/>
      <c r="ADP98" s="967"/>
      <c r="ADQ98" s="967"/>
      <c r="ADR98" s="967"/>
      <c r="ADS98" s="967"/>
      <c r="ADT98" s="967"/>
      <c r="ADU98" s="967"/>
      <c r="ADV98" s="967"/>
      <c r="ADW98" s="967"/>
      <c r="ADX98" s="967"/>
      <c r="ADY98" s="967"/>
      <c r="ADZ98" s="967"/>
      <c r="AEA98" s="967"/>
      <c r="AEB98" s="967"/>
      <c r="AEC98" s="967"/>
      <c r="AED98" s="967"/>
      <c r="AEE98" s="967"/>
      <c r="AEF98" s="967"/>
      <c r="AEG98" s="967"/>
      <c r="AEH98" s="967"/>
      <c r="AEI98" s="967"/>
      <c r="AEJ98" s="967"/>
      <c r="AEK98" s="967"/>
      <c r="AEL98" s="967"/>
      <c r="AEM98" s="967"/>
      <c r="AEN98" s="967"/>
      <c r="AEO98" s="967"/>
      <c r="AEP98" s="967"/>
      <c r="AEQ98" s="967"/>
      <c r="AER98" s="967"/>
      <c r="AES98" s="967"/>
      <c r="AET98" s="967"/>
      <c r="AEU98" s="967"/>
      <c r="AEV98" s="967"/>
      <c r="AEW98" s="967"/>
      <c r="AEX98" s="967"/>
      <c r="AEY98" s="967"/>
      <c r="AEZ98" s="967"/>
      <c r="AFA98" s="967"/>
      <c r="AFB98" s="967"/>
      <c r="AFC98" s="967"/>
      <c r="AFD98" s="967"/>
      <c r="AFE98" s="967"/>
      <c r="AFF98" s="967"/>
      <c r="AFG98" s="967"/>
      <c r="AFH98" s="967"/>
      <c r="AFI98" s="967"/>
      <c r="AFJ98" s="967"/>
      <c r="AFK98" s="967"/>
      <c r="AFL98" s="967"/>
      <c r="AFM98" s="967"/>
      <c r="AFN98" s="967"/>
      <c r="AFO98" s="967"/>
      <c r="AFP98" s="967"/>
      <c r="AFQ98" s="967"/>
      <c r="AFR98" s="967"/>
      <c r="AFS98" s="967"/>
      <c r="AFT98" s="967"/>
      <c r="AFU98" s="967"/>
      <c r="AFV98" s="967"/>
      <c r="AFW98" s="967"/>
      <c r="AFX98" s="967"/>
      <c r="AFY98" s="967"/>
      <c r="AFZ98" s="967"/>
      <c r="AGA98" s="967"/>
      <c r="AGB98" s="967"/>
      <c r="AGC98" s="967"/>
      <c r="AGD98" s="967"/>
      <c r="AGE98" s="967"/>
      <c r="AGF98" s="967"/>
      <c r="AGG98" s="967"/>
      <c r="AGH98" s="967"/>
      <c r="AGI98" s="967"/>
      <c r="AGJ98" s="967"/>
      <c r="AGK98" s="967"/>
      <c r="AGL98" s="967"/>
      <c r="AGM98" s="967"/>
      <c r="AGN98" s="967"/>
      <c r="AGO98" s="967"/>
      <c r="AGP98" s="967"/>
      <c r="AGQ98" s="967"/>
      <c r="AGR98" s="967"/>
      <c r="AGS98" s="967"/>
      <c r="AGT98" s="967"/>
      <c r="AGU98" s="967"/>
      <c r="AGV98" s="967"/>
      <c r="AGW98" s="967"/>
      <c r="AGX98" s="967"/>
      <c r="AGY98" s="967"/>
      <c r="AGZ98" s="967"/>
      <c r="AHA98" s="967"/>
      <c r="AHB98" s="967"/>
      <c r="AHC98" s="967"/>
      <c r="AHD98" s="967"/>
      <c r="AHE98" s="967"/>
      <c r="AHF98" s="967"/>
      <c r="AHG98" s="967"/>
      <c r="AHH98" s="967"/>
      <c r="AHI98" s="967"/>
      <c r="AHJ98" s="967"/>
      <c r="AHK98" s="967"/>
      <c r="AHL98" s="967"/>
      <c r="AHM98" s="967"/>
      <c r="AHN98" s="967"/>
      <c r="AHO98" s="967"/>
      <c r="AHP98" s="967"/>
      <c r="AHQ98" s="967"/>
      <c r="AHR98" s="967"/>
      <c r="AHS98" s="967"/>
      <c r="AHT98" s="967"/>
      <c r="AHU98" s="967"/>
      <c r="AHV98" s="967"/>
      <c r="AHW98" s="967"/>
      <c r="AHX98" s="967"/>
      <c r="AHY98" s="967"/>
      <c r="AHZ98" s="967"/>
      <c r="AIA98" s="967"/>
      <c r="AIB98" s="967"/>
      <c r="AIC98" s="967"/>
      <c r="AID98" s="967"/>
      <c r="AIE98" s="967"/>
      <c r="AIF98" s="967"/>
      <c r="AIG98" s="967"/>
      <c r="AIH98" s="967"/>
      <c r="AII98" s="967"/>
      <c r="AIJ98" s="967"/>
      <c r="AIK98" s="967"/>
      <c r="AIL98" s="967"/>
      <c r="AIM98" s="967"/>
      <c r="AIN98" s="967"/>
      <c r="AIO98" s="967"/>
      <c r="AIP98" s="967"/>
      <c r="AIQ98" s="967"/>
      <c r="AIR98" s="967"/>
      <c r="AIS98" s="967"/>
      <c r="AIT98" s="967"/>
      <c r="AIU98" s="967"/>
      <c r="AIV98" s="967"/>
      <c r="AIW98" s="967"/>
      <c r="AIX98" s="967"/>
      <c r="AIY98" s="967"/>
      <c r="AIZ98" s="967"/>
      <c r="AJA98" s="967"/>
      <c r="AJB98" s="967"/>
      <c r="AJC98" s="967"/>
      <c r="AJD98" s="967"/>
      <c r="AJE98" s="967"/>
      <c r="AJF98" s="967"/>
      <c r="AJG98" s="967"/>
      <c r="AJH98" s="967"/>
      <c r="AJI98" s="967"/>
      <c r="AJJ98" s="967"/>
      <c r="AJK98" s="967"/>
      <c r="AJL98" s="967"/>
      <c r="AJM98" s="967"/>
      <c r="AJN98" s="967"/>
      <c r="AJO98" s="967"/>
      <c r="AJP98" s="967"/>
      <c r="AJQ98" s="967"/>
      <c r="AJR98" s="967"/>
      <c r="AJS98" s="967"/>
      <c r="AJT98" s="967"/>
      <c r="AJU98" s="967"/>
      <c r="AJV98" s="967"/>
      <c r="AJW98" s="967"/>
      <c r="AJX98" s="967"/>
      <c r="AJY98" s="967"/>
      <c r="AJZ98" s="967"/>
      <c r="AKA98" s="967"/>
      <c r="AKB98" s="967"/>
      <c r="AKC98" s="967"/>
      <c r="AKD98" s="967"/>
      <c r="AKE98" s="967"/>
      <c r="AKF98" s="967"/>
      <c r="AKG98" s="967"/>
      <c r="AKH98" s="967"/>
      <c r="AKI98" s="967"/>
      <c r="AKJ98" s="967"/>
      <c r="AKK98" s="967"/>
      <c r="AKL98" s="967"/>
      <c r="AKM98" s="967"/>
      <c r="AKN98" s="967"/>
      <c r="AKO98" s="967"/>
      <c r="AKP98" s="967"/>
      <c r="AKQ98" s="967"/>
      <c r="AKR98" s="967"/>
      <c r="AKS98" s="967"/>
      <c r="AKT98" s="967"/>
      <c r="AKU98" s="967"/>
      <c r="AKV98" s="967"/>
      <c r="AKW98" s="967"/>
      <c r="AKX98" s="967"/>
      <c r="AKY98" s="967"/>
      <c r="AKZ98" s="967"/>
      <c r="ALA98" s="967"/>
      <c r="ALB98" s="967"/>
      <c r="ALC98" s="967"/>
      <c r="ALD98" s="967"/>
      <c r="ALE98" s="967"/>
      <c r="ALF98" s="967"/>
      <c r="ALG98" s="967"/>
      <c r="ALH98" s="967"/>
      <c r="ALI98" s="967"/>
      <c r="ALJ98" s="967"/>
      <c r="ALK98" s="967"/>
      <c r="ALL98" s="967"/>
      <c r="ALM98" s="967"/>
      <c r="ALN98" s="967"/>
      <c r="ALO98" s="967"/>
      <c r="ALP98" s="967"/>
      <c r="ALQ98" s="967"/>
      <c r="ALR98" s="967"/>
      <c r="ALS98" s="967"/>
      <c r="ALT98" s="967"/>
      <c r="ALU98" s="967"/>
      <c r="ALV98" s="967"/>
      <c r="ALW98" s="967"/>
      <c r="ALX98" s="967"/>
      <c r="ALY98" s="967"/>
      <c r="ALZ98" s="967"/>
      <c r="AMA98" s="967"/>
      <c r="AMB98" s="967"/>
      <c r="AMC98" s="967"/>
      <c r="AMD98" s="967"/>
      <c r="AME98" s="967"/>
      <c r="AMF98" s="967"/>
      <c r="AMG98" s="967"/>
      <c r="AMH98" s="967"/>
      <c r="AMI98" s="967"/>
      <c r="AMJ98" s="967"/>
      <c r="AMK98" s="967"/>
      <c r="AML98" s="967"/>
      <c r="AMM98" s="967"/>
      <c r="AMN98" s="967"/>
      <c r="AMO98" s="967"/>
      <c r="AMP98" s="967"/>
      <c r="AMQ98" s="967"/>
      <c r="AMR98" s="967"/>
      <c r="AMS98" s="967"/>
      <c r="AMT98" s="967"/>
      <c r="AMU98" s="967"/>
      <c r="AMV98" s="967"/>
      <c r="AMW98" s="967"/>
      <c r="AMX98" s="967"/>
      <c r="AMY98" s="967"/>
      <c r="AMZ98" s="967"/>
      <c r="ANA98" s="967"/>
      <c r="ANB98" s="967"/>
      <c r="ANC98" s="967"/>
      <c r="AND98" s="967"/>
      <c r="ANE98" s="967"/>
      <c r="ANF98" s="967"/>
      <c r="ANG98" s="967"/>
      <c r="ANH98" s="967"/>
      <c r="ANI98" s="967"/>
      <c r="ANJ98" s="967"/>
      <c r="ANK98" s="967"/>
      <c r="ANL98" s="967"/>
      <c r="ANM98" s="967"/>
      <c r="ANN98" s="967"/>
      <c r="ANO98" s="967"/>
      <c r="ANP98" s="967"/>
      <c r="ANQ98" s="967"/>
      <c r="ANR98" s="967"/>
      <c r="ANS98" s="967"/>
      <c r="ANT98" s="967"/>
      <c r="ANU98" s="967"/>
      <c r="ANV98" s="967"/>
      <c r="ANW98" s="967"/>
      <c r="ANX98" s="967"/>
      <c r="ANY98" s="967"/>
      <c r="ANZ98" s="967"/>
      <c r="AOA98" s="967"/>
      <c r="AOB98" s="967"/>
      <c r="AOC98" s="967"/>
      <c r="AOD98" s="967"/>
      <c r="AOE98" s="967"/>
      <c r="AOF98" s="967"/>
      <c r="AOG98" s="967"/>
      <c r="AOH98" s="967"/>
      <c r="AOI98" s="967"/>
      <c r="AOJ98" s="967"/>
      <c r="AOK98" s="967"/>
      <c r="AOL98" s="967"/>
      <c r="AOM98" s="967"/>
      <c r="AON98" s="967"/>
      <c r="AOO98" s="967"/>
      <c r="AOP98" s="967"/>
      <c r="AOQ98" s="967"/>
      <c r="AOR98" s="967"/>
      <c r="AOS98" s="967"/>
      <c r="AOT98" s="967"/>
      <c r="AOU98" s="967"/>
      <c r="AOV98" s="967"/>
      <c r="AOW98" s="967"/>
      <c r="AOX98" s="967"/>
      <c r="AOY98" s="967"/>
      <c r="AOZ98" s="967"/>
      <c r="APA98" s="967"/>
      <c r="APB98" s="967"/>
      <c r="APC98" s="967"/>
      <c r="APD98" s="967"/>
      <c r="APE98" s="967"/>
      <c r="APF98" s="967"/>
      <c r="APG98" s="967"/>
      <c r="APH98" s="967"/>
      <c r="API98" s="967"/>
      <c r="APJ98" s="967"/>
      <c r="APK98" s="967"/>
      <c r="APL98" s="967"/>
      <c r="APM98" s="967"/>
      <c r="APN98" s="967"/>
      <c r="APO98" s="967"/>
      <c r="APP98" s="967"/>
      <c r="APQ98" s="967"/>
      <c r="APR98" s="967"/>
      <c r="APS98" s="967"/>
      <c r="APT98" s="967"/>
      <c r="APU98" s="967"/>
      <c r="APV98" s="967"/>
      <c r="APW98" s="967"/>
      <c r="APX98" s="967"/>
      <c r="APY98" s="967"/>
      <c r="APZ98" s="967"/>
      <c r="AQA98" s="967"/>
      <c r="AQB98" s="967"/>
      <c r="AQC98" s="967"/>
      <c r="AQD98" s="967"/>
      <c r="AQE98" s="967"/>
      <c r="AQF98" s="967"/>
      <c r="AQG98" s="967"/>
      <c r="AQH98" s="967"/>
      <c r="AQI98" s="967"/>
      <c r="AQJ98" s="967"/>
      <c r="AQK98" s="967"/>
      <c r="AQL98" s="967"/>
      <c r="AQM98" s="967"/>
      <c r="AQN98" s="967"/>
      <c r="AQO98" s="967"/>
      <c r="AQP98" s="967"/>
      <c r="AQQ98" s="967"/>
      <c r="AQR98" s="967"/>
      <c r="AQS98" s="967"/>
      <c r="AQT98" s="967"/>
      <c r="AQU98" s="967"/>
      <c r="AQV98" s="967"/>
      <c r="AQW98" s="967"/>
      <c r="AQX98" s="967"/>
      <c r="AQY98" s="967"/>
      <c r="AQZ98" s="967"/>
      <c r="ARA98" s="967"/>
      <c r="ARB98" s="967"/>
      <c r="ARC98" s="967"/>
      <c r="ARD98" s="967"/>
      <c r="ARE98" s="967"/>
      <c r="ARF98" s="967"/>
      <c r="ARG98" s="967"/>
      <c r="ARH98" s="967"/>
      <c r="ARI98" s="967"/>
      <c r="ARJ98" s="967"/>
      <c r="ARK98" s="967"/>
      <c r="ARL98" s="967"/>
      <c r="ARM98" s="967"/>
      <c r="ARN98" s="967"/>
      <c r="ARO98" s="967"/>
      <c r="ARP98" s="967"/>
      <c r="ARQ98" s="967"/>
      <c r="ARR98" s="967"/>
      <c r="ARS98" s="967"/>
      <c r="ART98" s="967"/>
      <c r="ARU98" s="967"/>
      <c r="ARV98" s="967"/>
      <c r="ARW98" s="967"/>
      <c r="ARX98" s="967"/>
      <c r="ARY98" s="967"/>
      <c r="ARZ98" s="967"/>
      <c r="ASA98" s="967"/>
      <c r="ASB98" s="967"/>
      <c r="ASC98" s="967"/>
      <c r="ASD98" s="967"/>
      <c r="ASE98" s="967"/>
      <c r="ASF98" s="967"/>
      <c r="ASG98" s="967"/>
      <c r="ASH98" s="967"/>
      <c r="ASI98" s="967"/>
      <c r="ASJ98" s="967"/>
      <c r="ASK98" s="967"/>
      <c r="ASL98" s="967"/>
      <c r="ASM98" s="967"/>
      <c r="ASN98" s="967"/>
      <c r="ASO98" s="967"/>
      <c r="ASP98" s="967"/>
      <c r="ASQ98" s="967"/>
      <c r="ASR98" s="967"/>
      <c r="ASS98" s="967"/>
      <c r="AST98" s="967"/>
      <c r="ASU98" s="967"/>
      <c r="ASV98" s="967"/>
      <c r="ASW98" s="967"/>
      <c r="ASX98" s="967"/>
      <c r="ASY98" s="967"/>
      <c r="ASZ98" s="967"/>
      <c r="ATA98" s="967"/>
      <c r="ATB98" s="967"/>
      <c r="ATC98" s="967"/>
      <c r="ATD98" s="967"/>
      <c r="ATE98" s="967"/>
      <c r="ATF98" s="967"/>
      <c r="ATG98" s="967"/>
      <c r="ATH98" s="967"/>
      <c r="ATI98" s="967"/>
      <c r="ATJ98" s="967"/>
      <c r="ATK98" s="967"/>
      <c r="ATL98" s="967"/>
      <c r="ATM98" s="967"/>
      <c r="ATN98" s="967"/>
      <c r="ATO98" s="967"/>
      <c r="ATP98" s="967"/>
      <c r="ATQ98" s="967"/>
      <c r="ATR98" s="967"/>
      <c r="ATS98" s="967"/>
      <c r="ATT98" s="967"/>
      <c r="ATU98" s="967"/>
      <c r="ATV98" s="967"/>
      <c r="ATW98" s="967"/>
      <c r="ATX98" s="967"/>
      <c r="ATY98" s="967"/>
      <c r="ATZ98" s="967"/>
      <c r="AUA98" s="967"/>
      <c r="AUB98" s="967"/>
      <c r="AUC98" s="967"/>
      <c r="AUD98" s="967"/>
      <c r="AUE98" s="967"/>
      <c r="AUF98" s="967"/>
      <c r="AUG98" s="967"/>
      <c r="AUH98" s="967"/>
      <c r="AUI98" s="967"/>
      <c r="AUJ98" s="967"/>
      <c r="AUK98" s="967"/>
      <c r="AUL98" s="967"/>
      <c r="AUM98" s="967"/>
      <c r="AUN98" s="967"/>
      <c r="AUO98" s="967"/>
      <c r="AUP98" s="967"/>
      <c r="AUQ98" s="967"/>
      <c r="AUR98" s="967"/>
      <c r="AUS98" s="967"/>
      <c r="AUT98" s="967"/>
      <c r="AUU98" s="967"/>
      <c r="AUV98" s="967"/>
      <c r="AUW98" s="967"/>
      <c r="AUX98" s="967"/>
      <c r="AUY98" s="967"/>
      <c r="AUZ98" s="967"/>
      <c r="AVA98" s="967"/>
      <c r="AVB98" s="967"/>
      <c r="AVC98" s="967"/>
      <c r="AVD98" s="967"/>
      <c r="AVE98" s="967"/>
      <c r="AVF98" s="967"/>
      <c r="AVG98" s="967"/>
      <c r="AVH98" s="967"/>
      <c r="AVI98" s="967"/>
      <c r="AVJ98" s="967"/>
      <c r="AVK98" s="967"/>
      <c r="AVL98" s="967"/>
      <c r="AVM98" s="967"/>
      <c r="AVN98" s="967"/>
      <c r="AVO98" s="967"/>
      <c r="AVP98" s="967"/>
      <c r="AVQ98" s="967"/>
      <c r="AVR98" s="967"/>
      <c r="AVS98" s="967"/>
      <c r="AVT98" s="967"/>
      <c r="AVU98" s="967"/>
      <c r="AVV98" s="967"/>
      <c r="AVW98" s="967"/>
      <c r="AVX98" s="967"/>
      <c r="AVY98" s="967"/>
      <c r="AVZ98" s="967"/>
      <c r="AWA98" s="967"/>
      <c r="AWB98" s="967"/>
      <c r="AWC98" s="967"/>
      <c r="AWD98" s="967"/>
      <c r="AWE98" s="967"/>
      <c r="AWF98" s="967"/>
      <c r="AWG98" s="967"/>
      <c r="AWH98" s="967"/>
      <c r="AWI98" s="967"/>
      <c r="AWJ98" s="967"/>
      <c r="AWK98" s="967"/>
      <c r="AWL98" s="967"/>
      <c r="AWM98" s="967"/>
      <c r="AWN98" s="967"/>
      <c r="AWO98" s="967"/>
      <c r="AWP98" s="967"/>
      <c r="AWQ98" s="967"/>
      <c r="AWR98" s="967"/>
      <c r="AWS98" s="967"/>
      <c r="AWT98" s="967"/>
      <c r="AWU98" s="967"/>
      <c r="AWV98" s="967"/>
      <c r="AWW98" s="967"/>
      <c r="AWX98" s="967"/>
      <c r="AWY98" s="967"/>
      <c r="AWZ98" s="967"/>
      <c r="AXA98" s="967"/>
      <c r="AXB98" s="967"/>
      <c r="AXC98" s="967"/>
      <c r="AXD98" s="967"/>
      <c r="AXE98" s="967"/>
      <c r="AXF98" s="967"/>
      <c r="AXG98" s="967"/>
      <c r="AXH98" s="967"/>
      <c r="AXI98" s="967"/>
      <c r="AXJ98" s="967"/>
      <c r="AXK98" s="967"/>
      <c r="AXL98" s="967"/>
      <c r="AXM98" s="967"/>
      <c r="AXN98" s="967"/>
      <c r="AXO98" s="967"/>
      <c r="AXP98" s="967"/>
      <c r="AXQ98" s="967"/>
      <c r="AXR98" s="967"/>
      <c r="AXS98" s="967"/>
      <c r="AXT98" s="967"/>
      <c r="AXU98" s="967"/>
      <c r="AXV98" s="967"/>
      <c r="AXW98" s="967"/>
      <c r="AXX98" s="967"/>
      <c r="AXY98" s="967"/>
      <c r="AXZ98" s="967"/>
      <c r="AYA98" s="967"/>
      <c r="AYB98" s="967"/>
      <c r="AYC98" s="967"/>
      <c r="AYD98" s="967"/>
      <c r="AYE98" s="967"/>
      <c r="AYF98" s="967"/>
      <c r="AYG98" s="967"/>
      <c r="AYH98" s="967"/>
      <c r="AYI98" s="967"/>
      <c r="AYJ98" s="967"/>
      <c r="AYK98" s="967"/>
      <c r="AYL98" s="967"/>
      <c r="AYM98" s="967"/>
      <c r="AYN98" s="967"/>
      <c r="AYO98" s="967"/>
      <c r="AYP98" s="967"/>
      <c r="AYQ98" s="967"/>
      <c r="AYR98" s="967"/>
      <c r="AYS98" s="967"/>
      <c r="AYT98" s="967"/>
      <c r="AYU98" s="967"/>
      <c r="AYV98" s="967"/>
      <c r="AYW98" s="967"/>
      <c r="AYX98" s="967"/>
      <c r="AYY98" s="967"/>
      <c r="AYZ98" s="967"/>
      <c r="AZA98" s="967"/>
      <c r="AZB98" s="967"/>
      <c r="AZC98" s="967"/>
      <c r="AZD98" s="967"/>
      <c r="AZE98" s="967"/>
      <c r="AZF98" s="967"/>
      <c r="AZG98" s="967"/>
      <c r="AZH98" s="967"/>
      <c r="AZI98" s="967"/>
      <c r="AZJ98" s="967"/>
      <c r="AZK98" s="967"/>
      <c r="AZL98" s="967"/>
      <c r="AZM98" s="967"/>
      <c r="AZN98" s="967"/>
      <c r="AZO98" s="967"/>
      <c r="AZP98" s="967"/>
      <c r="AZQ98" s="967"/>
      <c r="AZR98" s="967"/>
      <c r="AZS98" s="967"/>
      <c r="AZT98" s="967"/>
      <c r="AZU98" s="967"/>
      <c r="AZV98" s="967"/>
      <c r="AZW98" s="967"/>
      <c r="AZX98" s="967"/>
      <c r="AZY98" s="967"/>
      <c r="AZZ98" s="967"/>
      <c r="BAA98" s="967"/>
      <c r="BAB98" s="967"/>
      <c r="BAC98" s="967"/>
      <c r="BAD98" s="967"/>
      <c r="BAE98" s="967"/>
      <c r="BAF98" s="967"/>
      <c r="BAG98" s="967"/>
      <c r="BAH98" s="967"/>
      <c r="BAI98" s="967"/>
      <c r="BAJ98" s="967"/>
      <c r="BAK98" s="967"/>
      <c r="BAL98" s="967"/>
      <c r="BAM98" s="967"/>
      <c r="BAN98" s="967"/>
      <c r="BAO98" s="967"/>
      <c r="BAP98" s="967"/>
      <c r="BAQ98" s="967"/>
      <c r="BAR98" s="967"/>
      <c r="BAS98" s="967"/>
      <c r="BAT98" s="967"/>
      <c r="BAU98" s="967"/>
      <c r="BAV98" s="967"/>
      <c r="BAW98" s="967"/>
      <c r="BAX98" s="967"/>
      <c r="BAY98" s="967"/>
      <c r="BAZ98" s="967"/>
      <c r="BBA98" s="967"/>
      <c r="BBB98" s="967"/>
      <c r="BBC98" s="967"/>
      <c r="BBD98" s="967"/>
      <c r="BBE98" s="967"/>
      <c r="BBF98" s="967"/>
      <c r="BBG98" s="967"/>
      <c r="BBH98" s="967"/>
      <c r="BBI98" s="967"/>
      <c r="BBJ98" s="967"/>
      <c r="BBK98" s="967"/>
      <c r="BBL98" s="967"/>
      <c r="BBM98" s="967"/>
      <c r="BBN98" s="967"/>
      <c r="BBO98" s="967"/>
      <c r="BBP98" s="967"/>
      <c r="BBQ98" s="967"/>
      <c r="BBR98" s="967"/>
      <c r="BBS98" s="967"/>
      <c r="BBT98" s="967"/>
      <c r="BBU98" s="967"/>
      <c r="BBV98" s="967"/>
      <c r="BBW98" s="967"/>
      <c r="BBX98" s="967"/>
      <c r="BBY98" s="967"/>
      <c r="BBZ98" s="967"/>
      <c r="BCA98" s="967"/>
      <c r="BCB98" s="967"/>
      <c r="BCC98" s="967"/>
      <c r="BCD98" s="967"/>
      <c r="BCE98" s="967"/>
      <c r="BCF98" s="967"/>
      <c r="BCG98" s="967"/>
      <c r="BCH98" s="967"/>
      <c r="BCI98" s="967"/>
      <c r="BCJ98" s="967"/>
      <c r="BCK98" s="967"/>
      <c r="BCL98" s="967"/>
      <c r="BCM98" s="967"/>
      <c r="BCN98" s="967"/>
      <c r="BCO98" s="967"/>
      <c r="BCP98" s="967"/>
      <c r="BCQ98" s="967"/>
      <c r="BCR98" s="967"/>
      <c r="BCS98" s="967"/>
      <c r="BCT98" s="967"/>
      <c r="BCU98" s="967"/>
      <c r="BCV98" s="967"/>
      <c r="BCW98" s="967"/>
      <c r="BCX98" s="967"/>
      <c r="BCY98" s="967"/>
      <c r="BCZ98" s="967"/>
      <c r="BDA98" s="967"/>
      <c r="BDB98" s="967"/>
      <c r="BDC98" s="967"/>
      <c r="BDD98" s="967"/>
      <c r="BDE98" s="967"/>
      <c r="BDF98" s="967"/>
      <c r="BDG98" s="967"/>
      <c r="BDH98" s="967"/>
      <c r="BDI98" s="967"/>
      <c r="BDJ98" s="967"/>
      <c r="BDK98" s="967"/>
      <c r="BDL98" s="967"/>
      <c r="BDM98" s="967"/>
      <c r="BDN98" s="967"/>
      <c r="BDO98" s="967"/>
      <c r="BDP98" s="967"/>
      <c r="BDQ98" s="967"/>
      <c r="BDR98" s="967"/>
      <c r="BDS98" s="967"/>
      <c r="BDT98" s="967"/>
      <c r="BDU98" s="967"/>
      <c r="BDV98" s="967"/>
      <c r="BDW98" s="967"/>
      <c r="BDX98" s="967"/>
      <c r="BDY98" s="967"/>
      <c r="BDZ98" s="967"/>
      <c r="BEA98" s="967"/>
      <c r="BEB98" s="967"/>
      <c r="BEC98" s="967"/>
      <c r="BED98" s="967"/>
      <c r="BEE98" s="967"/>
      <c r="BEF98" s="967"/>
      <c r="BEG98" s="967"/>
      <c r="BEH98" s="967"/>
      <c r="BEI98" s="967"/>
      <c r="BEJ98" s="967"/>
      <c r="BEK98" s="967"/>
      <c r="BEL98" s="967"/>
      <c r="BEM98" s="967"/>
      <c r="BEN98" s="967"/>
      <c r="BEO98" s="967"/>
      <c r="BEP98" s="967"/>
      <c r="BEQ98" s="967"/>
      <c r="BER98" s="967"/>
      <c r="BES98" s="967"/>
      <c r="BET98" s="967"/>
      <c r="BEU98" s="967"/>
      <c r="BEV98" s="967"/>
      <c r="BEW98" s="967"/>
      <c r="BEX98" s="967"/>
      <c r="BEY98" s="967"/>
      <c r="BEZ98" s="967"/>
      <c r="BFA98" s="967"/>
      <c r="BFB98" s="967"/>
      <c r="BFC98" s="967"/>
      <c r="BFD98" s="967"/>
      <c r="BFE98" s="967"/>
      <c r="BFF98" s="967"/>
      <c r="BFG98" s="967"/>
      <c r="BFH98" s="967"/>
      <c r="BFI98" s="967"/>
      <c r="BFJ98" s="967"/>
      <c r="BFK98" s="967"/>
      <c r="BFL98" s="967"/>
      <c r="BFM98" s="967"/>
      <c r="BFN98" s="967"/>
      <c r="BFO98" s="967"/>
      <c r="BFP98" s="967"/>
      <c r="BFQ98" s="967"/>
      <c r="BFR98" s="967"/>
      <c r="BFS98" s="967"/>
      <c r="BFT98" s="967"/>
      <c r="BFU98" s="967"/>
      <c r="BFV98" s="967"/>
      <c r="BFW98" s="967"/>
      <c r="BFX98" s="967"/>
      <c r="BFY98" s="967"/>
      <c r="BFZ98" s="967"/>
      <c r="BGA98" s="967"/>
      <c r="BGB98" s="967"/>
      <c r="BGC98" s="967"/>
      <c r="BGD98" s="967"/>
      <c r="BGE98" s="967"/>
      <c r="BGF98" s="967"/>
      <c r="BGG98" s="967"/>
      <c r="BGH98" s="967"/>
      <c r="BGI98" s="967"/>
      <c r="BGJ98" s="967"/>
      <c r="BGK98" s="967"/>
      <c r="BGL98" s="967"/>
      <c r="BGM98" s="967"/>
      <c r="BGN98" s="967"/>
      <c r="BGO98" s="967"/>
      <c r="BGP98" s="967"/>
      <c r="BGQ98" s="967"/>
      <c r="BGR98" s="967"/>
      <c r="BGS98" s="967"/>
      <c r="BGT98" s="967"/>
      <c r="BGU98" s="967"/>
      <c r="BGV98" s="967"/>
      <c r="BGW98" s="967"/>
      <c r="BGX98" s="967"/>
      <c r="BGY98" s="967"/>
      <c r="BGZ98" s="967"/>
      <c r="BHA98" s="967"/>
      <c r="BHB98" s="967"/>
      <c r="BHC98" s="967"/>
      <c r="BHD98" s="967"/>
      <c r="BHE98" s="967"/>
      <c r="BHF98" s="967"/>
      <c r="BHG98" s="967"/>
      <c r="BHH98" s="967"/>
      <c r="BHI98" s="967"/>
      <c r="BHJ98" s="967"/>
      <c r="BHK98" s="967"/>
      <c r="BHL98" s="967"/>
      <c r="BHM98" s="967"/>
      <c r="BHN98" s="967"/>
      <c r="BHO98" s="967"/>
      <c r="BHP98" s="967"/>
      <c r="BHQ98" s="967"/>
      <c r="BHR98" s="967"/>
      <c r="BHS98" s="967"/>
      <c r="BHT98" s="967"/>
      <c r="BHU98" s="967"/>
      <c r="BHV98" s="967"/>
      <c r="BHW98" s="967"/>
      <c r="BHX98" s="967"/>
      <c r="BHY98" s="967"/>
      <c r="BHZ98" s="967"/>
      <c r="BIA98" s="967"/>
      <c r="BIB98" s="967"/>
      <c r="BIC98" s="967"/>
      <c r="BID98" s="967"/>
      <c r="BIE98" s="967"/>
      <c r="BIF98" s="967"/>
      <c r="BIG98" s="967"/>
      <c r="BIH98" s="967"/>
      <c r="BII98" s="967"/>
      <c r="BIJ98" s="967"/>
      <c r="BIK98" s="967"/>
      <c r="BIL98" s="967"/>
      <c r="BIM98" s="967"/>
      <c r="BIN98" s="967"/>
      <c r="BIO98" s="967"/>
      <c r="BIP98" s="967"/>
      <c r="BIQ98" s="967"/>
      <c r="BIR98" s="967"/>
      <c r="BIS98" s="967"/>
      <c r="BIT98" s="967"/>
      <c r="BIU98" s="967"/>
      <c r="BIV98" s="967"/>
      <c r="BIW98" s="967"/>
      <c r="BIX98" s="967"/>
      <c r="BIY98" s="967"/>
      <c r="BIZ98" s="967"/>
      <c r="BJA98" s="967"/>
      <c r="BJB98" s="967"/>
      <c r="BJC98" s="967"/>
      <c r="BJD98" s="967"/>
      <c r="BJE98" s="967"/>
      <c r="BJF98" s="967"/>
      <c r="BJG98" s="967"/>
      <c r="BJH98" s="967"/>
      <c r="BJI98" s="967"/>
      <c r="BJJ98" s="967"/>
      <c r="BJK98" s="967"/>
      <c r="BJL98" s="967"/>
      <c r="BJM98" s="967"/>
      <c r="BJN98" s="967"/>
      <c r="BJO98" s="967"/>
      <c r="BJP98" s="967"/>
      <c r="BJQ98" s="967"/>
      <c r="BJR98" s="967"/>
      <c r="BJS98" s="967"/>
      <c r="BJT98" s="967"/>
      <c r="BJU98" s="967"/>
      <c r="BJV98" s="967"/>
      <c r="BJW98" s="967"/>
      <c r="BJX98" s="967"/>
      <c r="BJY98" s="967"/>
      <c r="BJZ98" s="967"/>
      <c r="BKA98" s="967"/>
      <c r="BKB98" s="967"/>
      <c r="BKC98" s="967"/>
      <c r="BKD98" s="967"/>
      <c r="BKE98" s="967"/>
      <c r="BKF98" s="967"/>
      <c r="BKG98" s="967"/>
      <c r="BKH98" s="967"/>
      <c r="BKI98" s="967"/>
      <c r="BKJ98" s="967"/>
      <c r="BKK98" s="967"/>
      <c r="BKL98" s="967"/>
      <c r="BKM98" s="967"/>
      <c r="BKN98" s="967"/>
      <c r="BKO98" s="967"/>
      <c r="BKP98" s="967"/>
      <c r="BKQ98" s="967"/>
      <c r="BKR98" s="967"/>
      <c r="BKS98" s="967"/>
      <c r="BKT98" s="967"/>
      <c r="BKU98" s="967"/>
      <c r="BKV98" s="967"/>
      <c r="BKW98" s="967"/>
      <c r="BKX98" s="967"/>
      <c r="BKY98" s="967"/>
      <c r="BKZ98" s="967"/>
      <c r="BLA98" s="967"/>
      <c r="BLB98" s="967"/>
      <c r="BLC98" s="967"/>
      <c r="BLD98" s="967"/>
      <c r="BLE98" s="967"/>
      <c r="BLF98" s="967"/>
      <c r="BLG98" s="967"/>
      <c r="BLH98" s="967"/>
      <c r="BLI98" s="967"/>
      <c r="BLJ98" s="967"/>
      <c r="BLK98" s="967"/>
      <c r="BLL98" s="967"/>
      <c r="BLM98" s="967"/>
      <c r="BLN98" s="967"/>
      <c r="BLO98" s="967"/>
      <c r="BLP98" s="967"/>
      <c r="BLQ98" s="967"/>
      <c r="BLR98" s="967"/>
      <c r="BLS98" s="967"/>
      <c r="BLT98" s="967"/>
      <c r="BLU98" s="967"/>
      <c r="BLV98" s="967"/>
      <c r="BLW98" s="967"/>
      <c r="BLX98" s="967"/>
      <c r="BLY98" s="967"/>
      <c r="BLZ98" s="967"/>
      <c r="BMA98" s="967"/>
      <c r="BMB98" s="967"/>
      <c r="BMC98" s="967"/>
      <c r="BMD98" s="967"/>
      <c r="BME98" s="967"/>
      <c r="BMF98" s="967"/>
      <c r="BMG98" s="967"/>
      <c r="BMH98" s="967"/>
      <c r="BMI98" s="967"/>
      <c r="BMJ98" s="967"/>
      <c r="BMK98" s="967"/>
      <c r="BML98" s="967"/>
      <c r="BMM98" s="967"/>
      <c r="BMN98" s="967"/>
      <c r="BMO98" s="967"/>
      <c r="BMP98" s="967"/>
      <c r="BMQ98" s="967"/>
      <c r="BMR98" s="967"/>
      <c r="BMS98" s="967"/>
      <c r="BMT98" s="967"/>
      <c r="BMU98" s="967"/>
      <c r="BMV98" s="967"/>
      <c r="BMW98" s="967"/>
      <c r="BMX98" s="967"/>
      <c r="BMY98" s="967"/>
      <c r="BMZ98" s="967"/>
      <c r="BNA98" s="967"/>
      <c r="BNB98" s="967"/>
      <c r="BNC98" s="967"/>
      <c r="BND98" s="967"/>
      <c r="BNE98" s="967"/>
      <c r="BNF98" s="967"/>
      <c r="BNG98" s="967"/>
      <c r="BNH98" s="967"/>
      <c r="BNI98" s="967"/>
      <c r="BNJ98" s="967"/>
      <c r="BNK98" s="967"/>
      <c r="BNL98" s="967"/>
      <c r="BNM98" s="967"/>
      <c r="BNN98" s="967"/>
      <c r="BNO98" s="967"/>
      <c r="BNP98" s="967"/>
      <c r="BNQ98" s="967"/>
      <c r="BNR98" s="967"/>
      <c r="BNS98" s="967"/>
      <c r="BNT98" s="967"/>
      <c r="BNU98" s="967"/>
      <c r="BNV98" s="967"/>
      <c r="BNW98" s="967"/>
      <c r="BNX98" s="967"/>
      <c r="BNY98" s="967"/>
      <c r="BNZ98" s="967"/>
      <c r="BOA98" s="967"/>
      <c r="BOB98" s="967"/>
      <c r="BOC98" s="967"/>
      <c r="BOD98" s="967"/>
      <c r="BOE98" s="967"/>
      <c r="BOF98" s="967"/>
      <c r="BOG98" s="967"/>
      <c r="BOH98" s="967"/>
      <c r="BOI98" s="967"/>
      <c r="BOJ98" s="967"/>
      <c r="BOK98" s="967"/>
      <c r="BOL98" s="967"/>
      <c r="BOM98" s="967"/>
      <c r="BON98" s="967"/>
      <c r="BOO98" s="967"/>
      <c r="BOP98" s="967"/>
      <c r="BOQ98" s="967"/>
      <c r="BOR98" s="967"/>
      <c r="BOS98" s="967"/>
      <c r="BOT98" s="967"/>
      <c r="BOU98" s="967"/>
      <c r="BOV98" s="967"/>
      <c r="BOW98" s="967"/>
      <c r="BOX98" s="967"/>
      <c r="BOY98" s="967"/>
      <c r="BOZ98" s="967"/>
      <c r="BPA98" s="967"/>
      <c r="BPB98" s="967"/>
      <c r="BPC98" s="967"/>
      <c r="BPD98" s="967"/>
      <c r="BPE98" s="967"/>
      <c r="BPF98" s="967"/>
      <c r="BPG98" s="967"/>
      <c r="BPH98" s="967"/>
      <c r="BPI98" s="967"/>
      <c r="BPJ98" s="967"/>
      <c r="BPK98" s="967"/>
      <c r="BPL98" s="967"/>
      <c r="BPM98" s="967"/>
      <c r="BPN98" s="967"/>
      <c r="BPO98" s="967"/>
      <c r="BPP98" s="967"/>
      <c r="BPQ98" s="967"/>
      <c r="BPR98" s="967"/>
      <c r="BPS98" s="967"/>
      <c r="BPT98" s="967"/>
      <c r="BPU98" s="967"/>
      <c r="BPV98" s="967"/>
      <c r="BPW98" s="967"/>
      <c r="BPX98" s="967"/>
      <c r="BPY98" s="967"/>
      <c r="BPZ98" s="967"/>
      <c r="BQA98" s="967"/>
      <c r="BQB98" s="967"/>
      <c r="BQC98" s="967"/>
      <c r="BQD98" s="967"/>
      <c r="BQE98" s="967"/>
      <c r="BQF98" s="967"/>
      <c r="BQG98" s="967"/>
      <c r="BQH98" s="967"/>
      <c r="BQI98" s="967"/>
      <c r="BQJ98" s="967"/>
      <c r="BQK98" s="967"/>
      <c r="BQL98" s="967"/>
      <c r="BQM98" s="967"/>
      <c r="BQN98" s="967"/>
      <c r="BQO98" s="967"/>
      <c r="BQP98" s="967"/>
      <c r="BQQ98" s="967"/>
      <c r="BQR98" s="967"/>
      <c r="BQS98" s="967"/>
      <c r="BQT98" s="967"/>
      <c r="BQU98" s="967"/>
      <c r="BQV98" s="967"/>
      <c r="BQW98" s="967"/>
      <c r="BQX98" s="967"/>
      <c r="BQY98" s="967"/>
      <c r="BQZ98" s="967"/>
      <c r="BRA98" s="967"/>
      <c r="BRB98" s="967"/>
      <c r="BRC98" s="967"/>
      <c r="BRD98" s="967"/>
      <c r="BRE98" s="967"/>
      <c r="BRF98" s="967"/>
      <c r="BRG98" s="967"/>
      <c r="BRH98" s="967"/>
      <c r="BRI98" s="967"/>
      <c r="BRJ98" s="967"/>
      <c r="BRK98" s="967"/>
      <c r="BRL98" s="967"/>
      <c r="BRM98" s="967"/>
      <c r="BRN98" s="967"/>
      <c r="BRO98" s="967"/>
      <c r="BRP98" s="967"/>
      <c r="BRQ98" s="967"/>
      <c r="BRR98" s="967"/>
      <c r="BRS98" s="967"/>
      <c r="BRT98" s="967"/>
      <c r="BRU98" s="967"/>
      <c r="BRV98" s="967"/>
      <c r="BRW98" s="967"/>
      <c r="BRX98" s="967"/>
      <c r="BRY98" s="967"/>
      <c r="BRZ98" s="967"/>
      <c r="BSA98" s="967"/>
      <c r="BSB98" s="967"/>
      <c r="BSC98" s="967"/>
      <c r="BSD98" s="967"/>
      <c r="BSE98" s="967"/>
      <c r="BSF98" s="967"/>
      <c r="BSG98" s="967"/>
      <c r="BSH98" s="967"/>
      <c r="BSI98" s="967"/>
      <c r="BSJ98" s="967"/>
      <c r="BSK98" s="967"/>
      <c r="BSL98" s="967"/>
      <c r="BSM98" s="967"/>
      <c r="BSN98" s="967"/>
      <c r="BSO98" s="967"/>
      <c r="BSP98" s="967"/>
      <c r="BSQ98" s="967"/>
      <c r="BSR98" s="967"/>
      <c r="BSS98" s="967"/>
      <c r="BST98" s="967"/>
      <c r="BSU98" s="967"/>
      <c r="BSV98" s="967"/>
      <c r="BSW98" s="967"/>
      <c r="BSX98" s="967"/>
      <c r="BSY98" s="967"/>
      <c r="BSZ98" s="967"/>
      <c r="BTA98" s="967"/>
      <c r="BTB98" s="967"/>
      <c r="BTC98" s="967"/>
      <c r="BTD98" s="967"/>
      <c r="BTE98" s="967"/>
      <c r="BTF98" s="967"/>
      <c r="BTG98" s="967"/>
      <c r="BTH98" s="967"/>
      <c r="BTI98" s="967"/>
      <c r="BTJ98" s="967"/>
      <c r="BTK98" s="967"/>
      <c r="BTL98" s="967"/>
      <c r="BTM98" s="967"/>
      <c r="BTN98" s="967"/>
      <c r="BTO98" s="967"/>
      <c r="BTP98" s="967"/>
      <c r="BTQ98" s="967"/>
      <c r="BTR98" s="967"/>
      <c r="BTS98" s="967"/>
      <c r="BTT98" s="967"/>
      <c r="BTU98" s="967"/>
      <c r="BTV98" s="967"/>
      <c r="BTW98" s="967"/>
      <c r="BTX98" s="967"/>
      <c r="BTY98" s="967"/>
      <c r="BTZ98" s="967"/>
      <c r="BUA98" s="967"/>
      <c r="BUB98" s="967"/>
      <c r="BUC98" s="967"/>
      <c r="BUD98" s="967"/>
      <c r="BUE98" s="967"/>
      <c r="BUF98" s="967"/>
      <c r="BUG98" s="967"/>
      <c r="BUH98" s="967"/>
      <c r="BUI98" s="967"/>
      <c r="BUJ98" s="967"/>
      <c r="BUK98" s="967"/>
      <c r="BUL98" s="967"/>
      <c r="BUM98" s="967"/>
      <c r="BUN98" s="967"/>
      <c r="BUO98" s="967"/>
      <c r="BUP98" s="967"/>
      <c r="BUQ98" s="967"/>
      <c r="BUR98" s="967"/>
      <c r="BUS98" s="967"/>
      <c r="BUT98" s="967"/>
      <c r="BUU98" s="967"/>
      <c r="BUV98" s="967"/>
      <c r="BUW98" s="967"/>
      <c r="BUX98" s="967"/>
      <c r="BUY98" s="967"/>
      <c r="BUZ98" s="967"/>
      <c r="BVA98" s="967"/>
      <c r="BVB98" s="967"/>
      <c r="BVC98" s="967"/>
      <c r="BVD98" s="967"/>
      <c r="BVE98" s="967"/>
      <c r="BVF98" s="967"/>
      <c r="BVG98" s="967"/>
      <c r="BVH98" s="967"/>
      <c r="BVI98" s="967"/>
      <c r="BVJ98" s="967"/>
      <c r="BVK98" s="967"/>
      <c r="BVL98" s="967"/>
      <c r="BVM98" s="967"/>
      <c r="BVN98" s="967"/>
      <c r="BVO98" s="967"/>
      <c r="BVP98" s="967"/>
      <c r="BVQ98" s="967"/>
      <c r="BVR98" s="967"/>
      <c r="BVS98" s="967"/>
      <c r="BVT98" s="967"/>
      <c r="BVU98" s="967"/>
      <c r="BVV98" s="967"/>
      <c r="BVW98" s="967"/>
      <c r="BVX98" s="967"/>
      <c r="BVY98" s="967"/>
      <c r="BVZ98" s="967"/>
      <c r="BWA98" s="967"/>
      <c r="BWB98" s="967"/>
      <c r="BWC98" s="967"/>
      <c r="BWD98" s="967"/>
      <c r="BWE98" s="967"/>
      <c r="BWF98" s="967"/>
      <c r="BWG98" s="967"/>
      <c r="BWH98" s="967"/>
      <c r="BWI98" s="967"/>
      <c r="BWJ98" s="967"/>
      <c r="BWK98" s="967"/>
      <c r="BWL98" s="967"/>
      <c r="BWM98" s="967"/>
      <c r="BWN98" s="967"/>
      <c r="BWO98" s="967"/>
      <c r="BWP98" s="967"/>
      <c r="BWQ98" s="967"/>
      <c r="BWR98" s="967"/>
      <c r="BWS98" s="967"/>
      <c r="BWT98" s="967"/>
      <c r="BWU98" s="967"/>
      <c r="BWV98" s="967"/>
      <c r="BWW98" s="967"/>
      <c r="BWX98" s="967"/>
      <c r="BWY98" s="967"/>
      <c r="BWZ98" s="967"/>
      <c r="BXA98" s="967"/>
      <c r="BXB98" s="967"/>
      <c r="BXC98" s="967"/>
      <c r="BXD98" s="967"/>
      <c r="BXE98" s="967"/>
      <c r="BXF98" s="967"/>
      <c r="BXG98" s="967"/>
      <c r="BXH98" s="967"/>
      <c r="BXI98" s="967"/>
      <c r="BXJ98" s="967"/>
      <c r="BXK98" s="967"/>
      <c r="BXL98" s="967"/>
      <c r="BXM98" s="967"/>
      <c r="BXN98" s="967"/>
      <c r="BXO98" s="967"/>
      <c r="BXP98" s="967"/>
      <c r="BXQ98" s="967"/>
      <c r="BXR98" s="967"/>
      <c r="BXS98" s="967"/>
      <c r="BXT98" s="967"/>
      <c r="BXU98" s="967"/>
      <c r="BXV98" s="967"/>
      <c r="BXW98" s="967"/>
      <c r="BXX98" s="967"/>
      <c r="BXY98" s="967"/>
      <c r="BXZ98" s="967"/>
      <c r="BYA98" s="967"/>
      <c r="BYB98" s="967"/>
      <c r="BYC98" s="967"/>
      <c r="BYD98" s="967"/>
      <c r="BYE98" s="967"/>
      <c r="BYF98" s="967"/>
      <c r="BYG98" s="967"/>
      <c r="BYH98" s="967"/>
      <c r="BYI98" s="967"/>
      <c r="BYJ98" s="967"/>
      <c r="BYK98" s="967"/>
      <c r="BYL98" s="967"/>
      <c r="BYM98" s="967"/>
      <c r="BYN98" s="967"/>
      <c r="BYO98" s="967"/>
      <c r="BYP98" s="967"/>
      <c r="BYQ98" s="967"/>
      <c r="BYR98" s="967"/>
      <c r="BYS98" s="967"/>
      <c r="BYT98" s="967"/>
      <c r="BYU98" s="967"/>
      <c r="BYV98" s="967"/>
      <c r="BYW98" s="967"/>
      <c r="BYX98" s="967"/>
      <c r="BYY98" s="967"/>
      <c r="BYZ98" s="967"/>
      <c r="BZA98" s="967"/>
      <c r="BZB98" s="967"/>
      <c r="BZC98" s="967"/>
      <c r="BZD98" s="967"/>
      <c r="BZE98" s="967"/>
      <c r="BZF98" s="967"/>
      <c r="BZG98" s="967"/>
      <c r="BZH98" s="967"/>
      <c r="BZI98" s="967"/>
      <c r="BZJ98" s="967"/>
      <c r="BZK98" s="967"/>
      <c r="BZL98" s="967"/>
      <c r="BZM98" s="967"/>
      <c r="BZN98" s="967"/>
      <c r="BZO98" s="967"/>
      <c r="BZP98" s="967"/>
      <c r="BZQ98" s="967"/>
      <c r="BZR98" s="967"/>
      <c r="BZS98" s="967"/>
      <c r="BZT98" s="967"/>
      <c r="BZU98" s="967"/>
      <c r="BZV98" s="967"/>
      <c r="BZW98" s="967"/>
      <c r="BZX98" s="967"/>
      <c r="BZY98" s="967"/>
      <c r="BZZ98" s="967"/>
      <c r="CAA98" s="967"/>
      <c r="CAB98" s="967"/>
      <c r="CAC98" s="967"/>
      <c r="CAD98" s="967"/>
      <c r="CAE98" s="967"/>
      <c r="CAF98" s="967"/>
      <c r="CAG98" s="967"/>
      <c r="CAH98" s="967"/>
      <c r="CAI98" s="967"/>
      <c r="CAJ98" s="967"/>
      <c r="CAK98" s="967"/>
      <c r="CAL98" s="967"/>
      <c r="CAM98" s="967"/>
      <c r="CAN98" s="967"/>
      <c r="CAO98" s="967"/>
      <c r="CAP98" s="967"/>
      <c r="CAQ98" s="967"/>
      <c r="CAR98" s="967"/>
      <c r="CAS98" s="967"/>
      <c r="CAT98" s="967"/>
      <c r="CAU98" s="967"/>
      <c r="CAV98" s="967"/>
      <c r="CAW98" s="967"/>
      <c r="CAX98" s="967"/>
      <c r="CAY98" s="967"/>
      <c r="CAZ98" s="967"/>
      <c r="CBA98" s="967"/>
      <c r="CBB98" s="967"/>
      <c r="CBC98" s="967"/>
      <c r="CBD98" s="967"/>
      <c r="CBE98" s="967"/>
      <c r="CBF98" s="967"/>
      <c r="CBG98" s="967"/>
      <c r="CBH98" s="967"/>
      <c r="CBI98" s="967"/>
      <c r="CBJ98" s="967"/>
      <c r="CBK98" s="967"/>
      <c r="CBL98" s="967"/>
      <c r="CBM98" s="967"/>
      <c r="CBN98" s="967"/>
      <c r="CBO98" s="967"/>
      <c r="CBP98" s="967"/>
      <c r="CBQ98" s="967"/>
      <c r="CBR98" s="967"/>
      <c r="CBS98" s="967"/>
      <c r="CBT98" s="967"/>
      <c r="CBU98" s="967"/>
      <c r="CBV98" s="967"/>
      <c r="CBW98" s="967"/>
      <c r="CBX98" s="967"/>
      <c r="CBY98" s="967"/>
      <c r="CBZ98" s="967"/>
      <c r="CCA98" s="967"/>
      <c r="CCB98" s="967"/>
      <c r="CCC98" s="967"/>
      <c r="CCD98" s="967"/>
      <c r="CCE98" s="967"/>
      <c r="CCF98" s="967"/>
      <c r="CCG98" s="967"/>
      <c r="CCH98" s="967"/>
      <c r="CCI98" s="967"/>
      <c r="CCJ98" s="967"/>
      <c r="CCK98" s="967"/>
      <c r="CCL98" s="967"/>
      <c r="CCM98" s="967"/>
      <c r="CCN98" s="967"/>
      <c r="CCO98" s="967"/>
      <c r="CCP98" s="967"/>
      <c r="CCQ98" s="967"/>
      <c r="CCR98" s="967"/>
      <c r="CCS98" s="967"/>
      <c r="CCT98" s="967"/>
      <c r="CCU98" s="967"/>
      <c r="CCV98" s="967"/>
      <c r="CCW98" s="967"/>
      <c r="CCX98" s="967"/>
      <c r="CCY98" s="967"/>
      <c r="CCZ98" s="967"/>
      <c r="CDA98" s="967"/>
      <c r="CDB98" s="967"/>
      <c r="CDC98" s="967"/>
      <c r="CDD98" s="967"/>
      <c r="CDE98" s="967"/>
      <c r="CDF98" s="967"/>
      <c r="CDG98" s="967"/>
      <c r="CDH98" s="967"/>
      <c r="CDI98" s="967"/>
      <c r="CDJ98" s="967"/>
      <c r="CDK98" s="967"/>
      <c r="CDL98" s="967"/>
      <c r="CDM98" s="967"/>
      <c r="CDN98" s="967"/>
      <c r="CDO98" s="967"/>
      <c r="CDP98" s="967"/>
      <c r="CDQ98" s="967"/>
      <c r="CDR98" s="967"/>
      <c r="CDS98" s="967"/>
      <c r="CDT98" s="967"/>
      <c r="CDU98" s="967"/>
      <c r="CDV98" s="967"/>
      <c r="CDW98" s="967"/>
      <c r="CDX98" s="967"/>
      <c r="CDY98" s="967"/>
      <c r="CDZ98" s="967"/>
      <c r="CEA98" s="967"/>
      <c r="CEB98" s="967"/>
      <c r="CEC98" s="967"/>
      <c r="CED98" s="967"/>
      <c r="CEE98" s="967"/>
      <c r="CEF98" s="967"/>
      <c r="CEG98" s="967"/>
      <c r="CEH98" s="967"/>
      <c r="CEI98" s="967"/>
      <c r="CEJ98" s="967"/>
      <c r="CEK98" s="967"/>
      <c r="CEL98" s="967"/>
      <c r="CEM98" s="967"/>
      <c r="CEN98" s="967"/>
      <c r="CEO98" s="967"/>
      <c r="CEP98" s="967"/>
      <c r="CEQ98" s="967"/>
      <c r="CER98" s="967"/>
      <c r="CES98" s="967"/>
      <c r="CET98" s="967"/>
      <c r="CEU98" s="967"/>
      <c r="CEV98" s="967"/>
      <c r="CEW98" s="967"/>
      <c r="CEX98" s="967"/>
      <c r="CEY98" s="967"/>
      <c r="CEZ98" s="967"/>
      <c r="CFA98" s="967"/>
      <c r="CFB98" s="967"/>
      <c r="CFC98" s="967"/>
      <c r="CFD98" s="967"/>
      <c r="CFE98" s="967"/>
      <c r="CFF98" s="967"/>
      <c r="CFG98" s="967"/>
      <c r="CFH98" s="967"/>
      <c r="CFI98" s="967"/>
      <c r="CFJ98" s="967"/>
      <c r="CFK98" s="967"/>
      <c r="CFL98" s="967"/>
      <c r="CFM98" s="967"/>
      <c r="CFN98" s="967"/>
      <c r="CFO98" s="967"/>
      <c r="CFP98" s="967"/>
      <c r="CFQ98" s="967"/>
      <c r="CFR98" s="967"/>
      <c r="CFS98" s="967"/>
      <c r="CFT98" s="967"/>
      <c r="CFU98" s="967"/>
      <c r="CFV98" s="967"/>
      <c r="CFW98" s="967"/>
      <c r="CFX98" s="967"/>
      <c r="CFY98" s="967"/>
      <c r="CFZ98" s="967"/>
      <c r="CGA98" s="967"/>
      <c r="CGB98" s="967"/>
      <c r="CGC98" s="967"/>
      <c r="CGD98" s="967"/>
      <c r="CGE98" s="967"/>
      <c r="CGF98" s="967"/>
      <c r="CGG98" s="967"/>
      <c r="CGH98" s="967"/>
      <c r="CGI98" s="967"/>
      <c r="CGJ98" s="967"/>
      <c r="CGK98" s="967"/>
      <c r="CGL98" s="967"/>
      <c r="CGM98" s="967"/>
      <c r="CGN98" s="967"/>
      <c r="CGO98" s="967"/>
      <c r="CGP98" s="967"/>
      <c r="CGQ98" s="967"/>
      <c r="CGR98" s="967"/>
      <c r="CGS98" s="967"/>
      <c r="CGT98" s="967"/>
      <c r="CGU98" s="967"/>
      <c r="CGV98" s="967"/>
      <c r="CGW98" s="967"/>
      <c r="CGX98" s="967"/>
      <c r="CGY98" s="967"/>
      <c r="CGZ98" s="967"/>
      <c r="CHA98" s="967"/>
      <c r="CHB98" s="967"/>
      <c r="CHC98" s="967"/>
      <c r="CHD98" s="967"/>
      <c r="CHE98" s="967"/>
      <c r="CHF98" s="967"/>
      <c r="CHG98" s="967"/>
      <c r="CHH98" s="967"/>
      <c r="CHI98" s="967"/>
      <c r="CHJ98" s="967"/>
      <c r="CHK98" s="967"/>
      <c r="CHL98" s="967"/>
      <c r="CHM98" s="967"/>
      <c r="CHN98" s="967"/>
      <c r="CHO98" s="967"/>
      <c r="CHP98" s="967"/>
      <c r="CHQ98" s="967"/>
      <c r="CHR98" s="967"/>
      <c r="CHS98" s="967"/>
      <c r="CHT98" s="967"/>
      <c r="CHU98" s="967"/>
      <c r="CHV98" s="967"/>
      <c r="CHW98" s="967"/>
      <c r="CHX98" s="967"/>
      <c r="CHY98" s="967"/>
      <c r="CHZ98" s="967"/>
      <c r="CIA98" s="967"/>
      <c r="CIB98" s="967"/>
      <c r="CIC98" s="967"/>
      <c r="CID98" s="967"/>
      <c r="CIE98" s="967"/>
      <c r="CIF98" s="967"/>
      <c r="CIG98" s="967"/>
      <c r="CIH98" s="967"/>
      <c r="CII98" s="967"/>
      <c r="CIJ98" s="967"/>
      <c r="CIK98" s="967"/>
      <c r="CIL98" s="967"/>
      <c r="CIM98" s="967"/>
      <c r="CIN98" s="967"/>
      <c r="CIO98" s="967"/>
      <c r="CIP98" s="967"/>
      <c r="CIQ98" s="967"/>
      <c r="CIR98" s="967"/>
      <c r="CIS98" s="967"/>
      <c r="CIT98" s="967"/>
      <c r="CIU98" s="967"/>
      <c r="CIV98" s="967"/>
      <c r="CIW98" s="967"/>
      <c r="CIX98" s="967"/>
      <c r="CIY98" s="967"/>
      <c r="CIZ98" s="967"/>
      <c r="CJA98" s="967"/>
      <c r="CJB98" s="967"/>
      <c r="CJC98" s="967"/>
      <c r="CJD98" s="967"/>
      <c r="CJE98" s="967"/>
      <c r="CJF98" s="967"/>
      <c r="CJG98" s="967"/>
      <c r="CJH98" s="967"/>
      <c r="CJI98" s="967"/>
      <c r="CJJ98" s="967"/>
      <c r="CJK98" s="967"/>
      <c r="CJL98" s="967"/>
      <c r="CJM98" s="967"/>
      <c r="CJN98" s="967"/>
      <c r="CJO98" s="967"/>
      <c r="CJP98" s="967"/>
      <c r="CJQ98" s="967"/>
      <c r="CJR98" s="967"/>
      <c r="CJS98" s="967"/>
      <c r="CJT98" s="967"/>
      <c r="CJU98" s="967"/>
      <c r="CJV98" s="967"/>
      <c r="CJW98" s="967"/>
      <c r="CJX98" s="967"/>
      <c r="CJY98" s="967"/>
      <c r="CJZ98" s="967"/>
      <c r="CKA98" s="967"/>
      <c r="CKB98" s="967"/>
      <c r="CKC98" s="967"/>
      <c r="CKD98" s="967"/>
      <c r="CKE98" s="967"/>
      <c r="CKF98" s="967"/>
      <c r="CKG98" s="967"/>
      <c r="CKH98" s="967"/>
      <c r="CKI98" s="967"/>
      <c r="CKJ98" s="967"/>
      <c r="CKK98" s="967"/>
      <c r="CKL98" s="967"/>
      <c r="CKM98" s="967"/>
      <c r="CKN98" s="967"/>
      <c r="CKO98" s="967"/>
      <c r="CKP98" s="967"/>
      <c r="CKQ98" s="967"/>
      <c r="CKR98" s="967"/>
      <c r="CKS98" s="967"/>
      <c r="CKT98" s="967"/>
      <c r="CKU98" s="967"/>
      <c r="CKV98" s="967"/>
      <c r="CKW98" s="967"/>
      <c r="CKX98" s="967"/>
      <c r="CKY98" s="967"/>
      <c r="CKZ98" s="967"/>
      <c r="CLA98" s="967"/>
      <c r="CLB98" s="967"/>
      <c r="CLC98" s="967"/>
      <c r="CLD98" s="967"/>
      <c r="CLE98" s="967"/>
      <c r="CLF98" s="967"/>
      <c r="CLG98" s="967"/>
      <c r="CLH98" s="967"/>
      <c r="CLI98" s="967"/>
      <c r="CLJ98" s="967"/>
      <c r="CLK98" s="967"/>
      <c r="CLL98" s="967"/>
      <c r="CLM98" s="967"/>
      <c r="CLN98" s="967"/>
      <c r="CLO98" s="967"/>
      <c r="CLP98" s="967"/>
      <c r="CLQ98" s="967"/>
      <c r="CLR98" s="967"/>
      <c r="CLS98" s="967"/>
      <c r="CLT98" s="967"/>
      <c r="CLU98" s="967"/>
      <c r="CLV98" s="967"/>
      <c r="CLW98" s="967"/>
      <c r="CLX98" s="967"/>
      <c r="CLY98" s="967"/>
      <c r="CLZ98" s="967"/>
      <c r="CMA98" s="967"/>
      <c r="CMB98" s="967"/>
      <c r="CMC98" s="967"/>
      <c r="CMD98" s="967"/>
      <c r="CME98" s="967"/>
      <c r="CMF98" s="967"/>
      <c r="CMG98" s="967"/>
      <c r="CMH98" s="967"/>
      <c r="CMI98" s="967"/>
      <c r="CMJ98" s="967"/>
      <c r="CMK98" s="967"/>
      <c r="CML98" s="967"/>
      <c r="CMM98" s="967"/>
      <c r="CMN98" s="967"/>
      <c r="CMO98" s="967"/>
      <c r="CMP98" s="967"/>
      <c r="CMQ98" s="967"/>
      <c r="CMR98" s="967"/>
      <c r="CMS98" s="967"/>
      <c r="CMT98" s="967"/>
      <c r="CMU98" s="967"/>
      <c r="CMV98" s="967"/>
      <c r="CMW98" s="967"/>
      <c r="CMX98" s="967"/>
      <c r="CMY98" s="967"/>
      <c r="CMZ98" s="967"/>
      <c r="CNA98" s="967"/>
      <c r="CNB98" s="967"/>
      <c r="CNC98" s="967"/>
      <c r="CND98" s="967"/>
      <c r="CNE98" s="967"/>
      <c r="CNF98" s="967"/>
      <c r="CNG98" s="967"/>
      <c r="CNH98" s="967"/>
      <c r="CNI98" s="967"/>
      <c r="CNJ98" s="967"/>
      <c r="CNK98" s="967"/>
      <c r="CNL98" s="967"/>
      <c r="CNM98" s="967"/>
      <c r="CNN98" s="967"/>
      <c r="CNO98" s="967"/>
      <c r="CNP98" s="967"/>
      <c r="CNQ98" s="967"/>
      <c r="CNR98" s="967"/>
      <c r="CNS98" s="967"/>
      <c r="CNT98" s="967"/>
      <c r="CNU98" s="967"/>
      <c r="CNV98" s="967"/>
      <c r="CNW98" s="967"/>
      <c r="CNX98" s="967"/>
      <c r="CNY98" s="967"/>
      <c r="CNZ98" s="967"/>
      <c r="COA98" s="967"/>
      <c r="COB98" s="967"/>
      <c r="COC98" s="967"/>
      <c r="COD98" s="967"/>
      <c r="COE98" s="967"/>
      <c r="COF98" s="967"/>
      <c r="COG98" s="967"/>
      <c r="COH98" s="967"/>
      <c r="COI98" s="967"/>
      <c r="COJ98" s="967"/>
      <c r="COK98" s="967"/>
      <c r="COL98" s="967"/>
      <c r="COM98" s="967"/>
      <c r="CON98" s="967"/>
      <c r="COO98" s="967"/>
      <c r="COP98" s="967"/>
      <c r="COQ98" s="967"/>
      <c r="COR98" s="967"/>
      <c r="COS98" s="967"/>
      <c r="COT98" s="967"/>
      <c r="COU98" s="967"/>
      <c r="COV98" s="967"/>
      <c r="COW98" s="967"/>
      <c r="COX98" s="967"/>
      <c r="COY98" s="967"/>
      <c r="COZ98" s="967"/>
      <c r="CPA98" s="967"/>
      <c r="CPB98" s="967"/>
      <c r="CPC98" s="967"/>
      <c r="CPD98" s="967"/>
      <c r="CPE98" s="967"/>
      <c r="CPF98" s="967"/>
      <c r="CPG98" s="967"/>
      <c r="CPH98" s="967"/>
      <c r="CPI98" s="967"/>
      <c r="CPJ98" s="967"/>
      <c r="CPK98" s="967"/>
      <c r="CPL98" s="967"/>
      <c r="CPM98" s="967"/>
      <c r="CPN98" s="967"/>
      <c r="CPO98" s="967"/>
      <c r="CPP98" s="967"/>
      <c r="CPQ98" s="967"/>
      <c r="CPR98" s="967"/>
      <c r="CPS98" s="967"/>
      <c r="CPT98" s="967"/>
      <c r="CPU98" s="967"/>
      <c r="CPV98" s="967"/>
      <c r="CPW98" s="967"/>
      <c r="CPX98" s="967"/>
      <c r="CPY98" s="967"/>
      <c r="CPZ98" s="967"/>
      <c r="CQA98" s="967"/>
      <c r="CQB98" s="967"/>
      <c r="CQC98" s="967"/>
      <c r="CQD98" s="967"/>
      <c r="CQE98" s="967"/>
      <c r="CQF98" s="967"/>
      <c r="CQG98" s="967"/>
      <c r="CQH98" s="967"/>
      <c r="CQI98" s="967"/>
      <c r="CQJ98" s="967"/>
      <c r="CQK98" s="967"/>
      <c r="CQL98" s="967"/>
      <c r="CQM98" s="967"/>
      <c r="CQN98" s="967"/>
      <c r="CQO98" s="967"/>
      <c r="CQP98" s="967"/>
      <c r="CQQ98" s="967"/>
      <c r="CQR98" s="967"/>
      <c r="CQS98" s="967"/>
      <c r="CQT98" s="967"/>
      <c r="CQU98" s="967"/>
      <c r="CQV98" s="967"/>
      <c r="CQW98" s="967"/>
      <c r="CQX98" s="967"/>
      <c r="CQY98" s="967"/>
      <c r="CQZ98" s="967"/>
      <c r="CRA98" s="967"/>
      <c r="CRB98" s="967"/>
      <c r="CRC98" s="967"/>
      <c r="CRD98" s="967"/>
      <c r="CRE98" s="967"/>
      <c r="CRF98" s="967"/>
      <c r="CRG98" s="967"/>
      <c r="CRH98" s="967"/>
      <c r="CRI98" s="967"/>
      <c r="CRJ98" s="967"/>
      <c r="CRK98" s="967"/>
      <c r="CRL98" s="967"/>
      <c r="CRM98" s="967"/>
      <c r="CRN98" s="967"/>
      <c r="CRO98" s="967"/>
      <c r="CRP98" s="967"/>
      <c r="CRQ98" s="967"/>
      <c r="CRR98" s="967"/>
      <c r="CRS98" s="967"/>
      <c r="CRT98" s="967"/>
      <c r="CRU98" s="967"/>
      <c r="CRV98" s="967"/>
      <c r="CRW98" s="967"/>
      <c r="CRX98" s="967"/>
      <c r="CRY98" s="967"/>
      <c r="CRZ98" s="967"/>
      <c r="CSA98" s="967"/>
      <c r="CSB98" s="967"/>
      <c r="CSC98" s="967"/>
      <c r="CSD98" s="967"/>
      <c r="CSE98" s="967"/>
      <c r="CSF98" s="967"/>
      <c r="CSG98" s="967"/>
      <c r="CSH98" s="967"/>
      <c r="CSI98" s="967"/>
      <c r="CSJ98" s="967"/>
      <c r="CSK98" s="967"/>
      <c r="CSL98" s="967"/>
      <c r="CSM98" s="967"/>
      <c r="CSN98" s="967"/>
      <c r="CSO98" s="967"/>
      <c r="CSP98" s="967"/>
      <c r="CSQ98" s="967"/>
      <c r="CSR98" s="967"/>
      <c r="CSS98" s="967"/>
      <c r="CST98" s="967"/>
      <c r="CSU98" s="967"/>
      <c r="CSV98" s="967"/>
      <c r="CSW98" s="967"/>
      <c r="CSX98" s="967"/>
      <c r="CSY98" s="967"/>
      <c r="CSZ98" s="967"/>
      <c r="CTA98" s="967"/>
      <c r="CTB98" s="967"/>
      <c r="CTC98" s="967"/>
      <c r="CTD98" s="967"/>
      <c r="CTE98" s="967"/>
      <c r="CTF98" s="967"/>
      <c r="CTG98" s="967"/>
      <c r="CTH98" s="967"/>
      <c r="CTI98" s="967"/>
      <c r="CTJ98" s="967"/>
      <c r="CTK98" s="967"/>
      <c r="CTL98" s="967"/>
      <c r="CTM98" s="967"/>
      <c r="CTN98" s="967"/>
      <c r="CTO98" s="967"/>
      <c r="CTP98" s="967"/>
      <c r="CTQ98" s="967"/>
      <c r="CTR98" s="967"/>
      <c r="CTS98" s="967"/>
      <c r="CTT98" s="967"/>
      <c r="CTU98" s="967"/>
      <c r="CTV98" s="967"/>
      <c r="CTW98" s="967"/>
      <c r="CTX98" s="967"/>
      <c r="CTY98" s="967"/>
      <c r="CTZ98" s="967"/>
      <c r="CUA98" s="967"/>
      <c r="CUB98" s="967"/>
      <c r="CUC98" s="967"/>
      <c r="CUD98" s="967"/>
      <c r="CUE98" s="967"/>
      <c r="CUF98" s="967"/>
      <c r="CUG98" s="967"/>
      <c r="CUH98" s="967"/>
      <c r="CUI98" s="967"/>
      <c r="CUJ98" s="967"/>
      <c r="CUK98" s="967"/>
      <c r="CUL98" s="967"/>
      <c r="CUM98" s="967"/>
      <c r="CUN98" s="967"/>
      <c r="CUO98" s="967"/>
      <c r="CUP98" s="967"/>
      <c r="CUQ98" s="967"/>
      <c r="CUR98" s="967"/>
      <c r="CUS98" s="967"/>
      <c r="CUT98" s="967"/>
      <c r="CUU98" s="967"/>
      <c r="CUV98" s="967"/>
      <c r="CUW98" s="967"/>
      <c r="CUX98" s="967"/>
      <c r="CUY98" s="967"/>
      <c r="CUZ98" s="967"/>
      <c r="CVA98" s="967"/>
      <c r="CVB98" s="967"/>
      <c r="CVC98" s="967"/>
      <c r="CVD98" s="967"/>
      <c r="CVE98" s="967"/>
      <c r="CVF98" s="967"/>
      <c r="CVG98" s="967"/>
      <c r="CVH98" s="967"/>
      <c r="CVI98" s="967"/>
      <c r="CVJ98" s="967"/>
      <c r="CVK98" s="967"/>
      <c r="CVL98" s="967"/>
      <c r="CVM98" s="967"/>
      <c r="CVN98" s="967"/>
      <c r="CVO98" s="967"/>
      <c r="CVP98" s="967"/>
      <c r="CVQ98" s="967"/>
      <c r="CVR98" s="967"/>
      <c r="CVS98" s="967"/>
      <c r="CVT98" s="967"/>
      <c r="CVU98" s="967"/>
      <c r="CVV98" s="967"/>
      <c r="CVW98" s="967"/>
      <c r="CVX98" s="967"/>
      <c r="CVY98" s="967"/>
      <c r="CVZ98" s="967"/>
      <c r="CWA98" s="967"/>
      <c r="CWB98" s="967"/>
      <c r="CWC98" s="967"/>
      <c r="CWD98" s="967"/>
      <c r="CWE98" s="967"/>
      <c r="CWF98" s="967"/>
      <c r="CWG98" s="967"/>
      <c r="CWH98" s="967"/>
      <c r="CWI98" s="967"/>
      <c r="CWJ98" s="967"/>
      <c r="CWK98" s="967"/>
      <c r="CWL98" s="967"/>
      <c r="CWM98" s="967"/>
      <c r="CWN98" s="967"/>
      <c r="CWO98" s="967"/>
      <c r="CWP98" s="967"/>
      <c r="CWQ98" s="967"/>
      <c r="CWR98" s="967"/>
      <c r="CWS98" s="967"/>
      <c r="CWT98" s="967"/>
      <c r="CWU98" s="967"/>
      <c r="CWV98" s="967"/>
      <c r="CWW98" s="967"/>
      <c r="CWX98" s="967"/>
      <c r="CWY98" s="967"/>
      <c r="CWZ98" s="967"/>
      <c r="CXA98" s="967"/>
      <c r="CXB98" s="967"/>
      <c r="CXC98" s="967"/>
      <c r="CXD98" s="967"/>
      <c r="CXE98" s="967"/>
      <c r="CXF98" s="967"/>
      <c r="CXG98" s="967"/>
      <c r="CXH98" s="967"/>
      <c r="CXI98" s="967"/>
      <c r="CXJ98" s="967"/>
      <c r="CXK98" s="967"/>
      <c r="CXL98" s="967"/>
      <c r="CXM98" s="967"/>
      <c r="CXN98" s="967"/>
      <c r="CXO98" s="967"/>
      <c r="CXP98" s="967"/>
      <c r="CXQ98" s="967"/>
      <c r="CXR98" s="967"/>
      <c r="CXS98" s="967"/>
      <c r="CXT98" s="967"/>
      <c r="CXU98" s="967"/>
      <c r="CXV98" s="967"/>
      <c r="CXW98" s="967"/>
      <c r="CXX98" s="967"/>
      <c r="CXY98" s="967"/>
      <c r="CXZ98" s="967"/>
      <c r="CYA98" s="967"/>
      <c r="CYB98" s="967"/>
      <c r="CYC98" s="967"/>
      <c r="CYD98" s="967"/>
      <c r="CYE98" s="967"/>
      <c r="CYF98" s="967"/>
      <c r="CYG98" s="967"/>
      <c r="CYH98" s="967"/>
      <c r="CYI98" s="967"/>
      <c r="CYJ98" s="967"/>
      <c r="CYK98" s="967"/>
      <c r="CYL98" s="967"/>
      <c r="CYM98" s="967"/>
      <c r="CYN98" s="967"/>
      <c r="CYO98" s="967"/>
      <c r="CYP98" s="967"/>
      <c r="CYQ98" s="967"/>
      <c r="CYR98" s="967"/>
      <c r="CYS98" s="967"/>
      <c r="CYT98" s="967"/>
      <c r="CYU98" s="967"/>
      <c r="CYV98" s="967"/>
      <c r="CYW98" s="967"/>
      <c r="CYX98" s="967"/>
      <c r="CYY98" s="967"/>
      <c r="CYZ98" s="967"/>
      <c r="CZA98" s="967"/>
      <c r="CZB98" s="967"/>
      <c r="CZC98" s="967"/>
      <c r="CZD98" s="967"/>
      <c r="CZE98" s="967"/>
      <c r="CZF98" s="967"/>
      <c r="CZG98" s="967"/>
      <c r="CZH98" s="967"/>
      <c r="CZI98" s="967"/>
      <c r="CZJ98" s="967"/>
      <c r="CZK98" s="967"/>
      <c r="CZL98" s="967"/>
      <c r="CZM98" s="967"/>
      <c r="CZN98" s="967"/>
      <c r="CZO98" s="967"/>
      <c r="CZP98" s="967"/>
      <c r="CZQ98" s="967"/>
      <c r="CZR98" s="967"/>
      <c r="CZS98" s="967"/>
      <c r="CZT98" s="967"/>
      <c r="CZU98" s="967"/>
      <c r="CZV98" s="967"/>
      <c r="CZW98" s="967"/>
      <c r="CZX98" s="967"/>
      <c r="CZY98" s="967"/>
      <c r="CZZ98" s="967"/>
      <c r="DAA98" s="967"/>
      <c r="DAB98" s="967"/>
      <c r="DAC98" s="967"/>
      <c r="DAD98" s="967"/>
      <c r="DAE98" s="967"/>
      <c r="DAF98" s="967"/>
      <c r="DAG98" s="967"/>
      <c r="DAH98" s="967"/>
      <c r="DAI98" s="967"/>
      <c r="DAJ98" s="967"/>
      <c r="DAK98" s="967"/>
      <c r="DAL98" s="967"/>
      <c r="DAM98" s="967"/>
      <c r="DAN98" s="967"/>
      <c r="DAO98" s="967"/>
      <c r="DAP98" s="967"/>
      <c r="DAQ98" s="967"/>
      <c r="DAR98" s="967"/>
      <c r="DAS98" s="967"/>
      <c r="DAT98" s="967"/>
      <c r="DAU98" s="967"/>
      <c r="DAV98" s="967"/>
      <c r="DAW98" s="967"/>
      <c r="DAX98" s="967"/>
      <c r="DAY98" s="967"/>
      <c r="DAZ98" s="967"/>
      <c r="DBA98" s="967"/>
      <c r="DBB98" s="967"/>
      <c r="DBC98" s="967"/>
      <c r="DBD98" s="967"/>
      <c r="DBE98" s="967"/>
      <c r="DBF98" s="967"/>
      <c r="DBG98" s="967"/>
      <c r="DBH98" s="967"/>
      <c r="DBI98" s="967"/>
      <c r="DBJ98" s="967"/>
      <c r="DBK98" s="967"/>
      <c r="DBL98" s="967"/>
      <c r="DBM98" s="967"/>
      <c r="DBN98" s="967"/>
      <c r="DBO98" s="967"/>
      <c r="DBP98" s="967"/>
      <c r="DBQ98" s="967"/>
      <c r="DBR98" s="967"/>
      <c r="DBS98" s="967"/>
      <c r="DBT98" s="967"/>
      <c r="DBU98" s="967"/>
      <c r="DBV98" s="967"/>
      <c r="DBW98" s="967"/>
      <c r="DBX98" s="967"/>
      <c r="DBY98" s="967"/>
      <c r="DBZ98" s="967"/>
      <c r="DCA98" s="967"/>
      <c r="DCB98" s="967"/>
      <c r="DCC98" s="967"/>
      <c r="DCD98" s="967"/>
      <c r="DCE98" s="967"/>
      <c r="DCF98" s="967"/>
      <c r="DCG98" s="967"/>
      <c r="DCH98" s="967"/>
      <c r="DCI98" s="967"/>
      <c r="DCJ98" s="967"/>
      <c r="DCK98" s="967"/>
      <c r="DCL98" s="967"/>
      <c r="DCM98" s="967"/>
      <c r="DCN98" s="967"/>
      <c r="DCO98" s="967"/>
      <c r="DCP98" s="967"/>
      <c r="DCQ98" s="967"/>
      <c r="DCR98" s="967"/>
      <c r="DCS98" s="967"/>
      <c r="DCT98" s="967"/>
      <c r="DCU98" s="967"/>
      <c r="DCV98" s="967"/>
      <c r="DCW98" s="967"/>
      <c r="DCX98" s="967"/>
      <c r="DCY98" s="967"/>
      <c r="DCZ98" s="967"/>
      <c r="DDA98" s="967"/>
      <c r="DDB98" s="967"/>
      <c r="DDC98" s="967"/>
      <c r="DDD98" s="967"/>
      <c r="DDE98" s="967"/>
      <c r="DDF98" s="967"/>
      <c r="DDG98" s="967"/>
      <c r="DDH98" s="967"/>
      <c r="DDI98" s="967"/>
      <c r="DDJ98" s="967"/>
      <c r="DDK98" s="967"/>
      <c r="DDL98" s="967"/>
      <c r="DDM98" s="967"/>
      <c r="DDN98" s="967"/>
      <c r="DDO98" s="967"/>
      <c r="DDP98" s="967"/>
      <c r="DDQ98" s="967"/>
      <c r="DDR98" s="967"/>
      <c r="DDS98" s="967"/>
      <c r="DDT98" s="967"/>
      <c r="DDU98" s="967"/>
      <c r="DDV98" s="967"/>
      <c r="DDW98" s="967"/>
      <c r="DDX98" s="967"/>
      <c r="DDY98" s="967"/>
      <c r="DDZ98" s="967"/>
      <c r="DEA98" s="967"/>
      <c r="DEB98" s="967"/>
      <c r="DEC98" s="967"/>
      <c r="DED98" s="967"/>
      <c r="DEE98" s="967"/>
      <c r="DEF98" s="967"/>
      <c r="DEG98" s="967"/>
      <c r="DEH98" s="967"/>
      <c r="DEI98" s="967"/>
      <c r="DEJ98" s="967"/>
      <c r="DEK98" s="967"/>
      <c r="DEL98" s="967"/>
      <c r="DEM98" s="967"/>
      <c r="DEN98" s="967"/>
      <c r="DEO98" s="967"/>
      <c r="DEP98" s="967"/>
      <c r="DEQ98" s="967"/>
      <c r="DER98" s="967"/>
      <c r="DES98" s="967"/>
      <c r="DET98" s="967"/>
      <c r="DEU98" s="967"/>
      <c r="DEV98" s="967"/>
      <c r="DEW98" s="967"/>
      <c r="DEX98" s="967"/>
      <c r="DEY98" s="967"/>
      <c r="DEZ98" s="967"/>
      <c r="DFA98" s="967"/>
      <c r="DFB98" s="967"/>
      <c r="DFC98" s="967"/>
      <c r="DFD98" s="967"/>
      <c r="DFE98" s="967"/>
      <c r="DFF98" s="967"/>
      <c r="DFG98" s="967"/>
      <c r="DFH98" s="967"/>
      <c r="DFI98" s="967"/>
      <c r="DFJ98" s="967"/>
      <c r="DFK98" s="967"/>
      <c r="DFL98" s="967"/>
      <c r="DFM98" s="967"/>
      <c r="DFN98" s="967"/>
      <c r="DFO98" s="967"/>
      <c r="DFP98" s="967"/>
      <c r="DFQ98" s="967"/>
      <c r="DFR98" s="967"/>
      <c r="DFS98" s="967"/>
      <c r="DFT98" s="967"/>
      <c r="DFU98" s="967"/>
      <c r="DFV98" s="967"/>
      <c r="DFW98" s="967"/>
      <c r="DFX98" s="967"/>
      <c r="DFY98" s="967"/>
      <c r="DFZ98" s="967"/>
      <c r="DGA98" s="967"/>
      <c r="DGB98" s="967"/>
      <c r="DGC98" s="967"/>
      <c r="DGD98" s="967"/>
      <c r="DGE98" s="967"/>
      <c r="DGF98" s="967"/>
      <c r="DGG98" s="967"/>
      <c r="DGH98" s="967"/>
      <c r="DGI98" s="967"/>
      <c r="DGJ98" s="967"/>
      <c r="DGK98" s="967"/>
      <c r="DGL98" s="967"/>
      <c r="DGM98" s="967"/>
      <c r="DGN98" s="967"/>
      <c r="DGO98" s="967"/>
      <c r="DGP98" s="967"/>
      <c r="DGQ98" s="967"/>
      <c r="DGR98" s="967"/>
      <c r="DGS98" s="967"/>
      <c r="DGT98" s="967"/>
      <c r="DGU98" s="967"/>
      <c r="DGV98" s="967"/>
      <c r="DGW98" s="967"/>
      <c r="DGX98" s="967"/>
      <c r="DGY98" s="967"/>
      <c r="DGZ98" s="967"/>
      <c r="DHA98" s="967"/>
      <c r="DHB98" s="967"/>
      <c r="DHC98" s="967"/>
      <c r="DHD98" s="967"/>
      <c r="DHE98" s="967"/>
      <c r="DHF98" s="967"/>
      <c r="DHG98" s="967"/>
      <c r="DHH98" s="967"/>
      <c r="DHI98" s="967"/>
      <c r="DHJ98" s="967"/>
      <c r="DHK98" s="967"/>
      <c r="DHL98" s="967"/>
      <c r="DHM98" s="967"/>
      <c r="DHN98" s="967"/>
      <c r="DHO98" s="967"/>
      <c r="DHP98" s="967"/>
      <c r="DHQ98" s="967"/>
      <c r="DHR98" s="967"/>
      <c r="DHS98" s="967"/>
      <c r="DHT98" s="967"/>
      <c r="DHU98" s="967"/>
      <c r="DHV98" s="967"/>
      <c r="DHW98" s="967"/>
      <c r="DHX98" s="967"/>
      <c r="DHY98" s="967"/>
      <c r="DHZ98" s="967"/>
      <c r="DIA98" s="967"/>
      <c r="DIB98" s="967"/>
      <c r="DIC98" s="967"/>
      <c r="DID98" s="967"/>
      <c r="DIE98" s="967"/>
      <c r="DIF98" s="967"/>
      <c r="DIG98" s="967"/>
      <c r="DIH98" s="967"/>
      <c r="DII98" s="967"/>
      <c r="DIJ98" s="967"/>
      <c r="DIK98" s="967"/>
      <c r="DIL98" s="967"/>
      <c r="DIM98" s="967"/>
      <c r="DIN98" s="967"/>
      <c r="DIO98" s="967"/>
      <c r="DIP98" s="967"/>
      <c r="DIQ98" s="967"/>
      <c r="DIR98" s="967"/>
      <c r="DIS98" s="967"/>
      <c r="DIT98" s="967"/>
      <c r="DIU98" s="967"/>
      <c r="DIV98" s="967"/>
      <c r="DIW98" s="967"/>
      <c r="DIX98" s="967"/>
      <c r="DIY98" s="967"/>
      <c r="DIZ98" s="967"/>
      <c r="DJA98" s="967"/>
      <c r="DJB98" s="967"/>
      <c r="DJC98" s="967"/>
      <c r="DJD98" s="967"/>
      <c r="DJE98" s="967"/>
      <c r="DJF98" s="967"/>
      <c r="DJG98" s="967"/>
      <c r="DJH98" s="967"/>
      <c r="DJI98" s="967"/>
      <c r="DJJ98" s="967"/>
      <c r="DJK98" s="967"/>
      <c r="DJL98" s="967"/>
      <c r="DJM98" s="967"/>
      <c r="DJN98" s="967"/>
      <c r="DJO98" s="967"/>
      <c r="DJP98" s="967"/>
      <c r="DJQ98" s="967"/>
      <c r="DJR98" s="967"/>
      <c r="DJS98" s="967"/>
      <c r="DJT98" s="967"/>
      <c r="DJU98" s="967"/>
      <c r="DJV98" s="967"/>
      <c r="DJW98" s="967"/>
      <c r="DJX98" s="967"/>
      <c r="DJY98" s="967"/>
      <c r="DJZ98" s="967"/>
      <c r="DKA98" s="967"/>
      <c r="DKB98" s="967"/>
      <c r="DKC98" s="967"/>
      <c r="DKD98" s="967"/>
      <c r="DKE98" s="967"/>
      <c r="DKF98" s="967"/>
      <c r="DKG98" s="967"/>
      <c r="DKH98" s="967"/>
      <c r="DKI98" s="967"/>
      <c r="DKJ98" s="967"/>
      <c r="DKK98" s="967"/>
      <c r="DKL98" s="967"/>
      <c r="DKM98" s="967"/>
      <c r="DKN98" s="967"/>
      <c r="DKO98" s="967"/>
      <c r="DKP98" s="967"/>
      <c r="DKQ98" s="967"/>
      <c r="DKR98" s="967"/>
      <c r="DKS98" s="967"/>
      <c r="DKT98" s="967"/>
      <c r="DKU98" s="967"/>
      <c r="DKV98" s="967"/>
      <c r="DKW98" s="967"/>
      <c r="DKX98" s="967"/>
      <c r="DKY98" s="967"/>
      <c r="DKZ98" s="967"/>
      <c r="DLA98" s="967"/>
      <c r="DLB98" s="967"/>
      <c r="DLC98" s="967"/>
      <c r="DLD98" s="967"/>
      <c r="DLE98" s="967"/>
      <c r="DLF98" s="967"/>
      <c r="DLG98" s="967"/>
      <c r="DLH98" s="967"/>
      <c r="DLI98" s="967"/>
      <c r="DLJ98" s="967"/>
      <c r="DLK98" s="967"/>
      <c r="DLL98" s="967"/>
      <c r="DLM98" s="967"/>
      <c r="DLN98" s="967"/>
      <c r="DLO98" s="967"/>
      <c r="DLP98" s="967"/>
      <c r="DLQ98" s="967"/>
      <c r="DLR98" s="967"/>
      <c r="DLS98" s="967"/>
      <c r="DLT98" s="967"/>
      <c r="DLU98" s="967"/>
      <c r="DLV98" s="967"/>
      <c r="DLW98" s="967"/>
      <c r="DLX98" s="967"/>
      <c r="DLY98" s="967"/>
      <c r="DLZ98" s="967"/>
      <c r="DMA98" s="967"/>
      <c r="DMB98" s="967"/>
      <c r="DMC98" s="967"/>
      <c r="DMD98" s="967"/>
      <c r="DME98" s="967"/>
      <c r="DMF98" s="967"/>
      <c r="DMG98" s="967"/>
      <c r="DMH98" s="967"/>
      <c r="DMI98" s="967"/>
      <c r="DMJ98" s="967"/>
      <c r="DMK98" s="967"/>
      <c r="DML98" s="967"/>
      <c r="DMM98" s="967"/>
      <c r="DMN98" s="967"/>
      <c r="DMO98" s="967"/>
      <c r="DMP98" s="967"/>
      <c r="DMQ98" s="967"/>
      <c r="DMR98" s="967"/>
      <c r="DMS98" s="967"/>
      <c r="DMT98" s="967"/>
      <c r="DMU98" s="967"/>
      <c r="DMV98" s="967"/>
      <c r="DMW98" s="967"/>
      <c r="DMX98" s="967"/>
      <c r="DMY98" s="967"/>
      <c r="DMZ98" s="967"/>
      <c r="DNA98" s="967"/>
      <c r="DNB98" s="967"/>
      <c r="DNC98" s="967"/>
      <c r="DND98" s="967"/>
      <c r="DNE98" s="967"/>
      <c r="DNF98" s="967"/>
      <c r="DNG98" s="967"/>
      <c r="DNH98" s="967"/>
      <c r="DNI98" s="967"/>
      <c r="DNJ98" s="967"/>
      <c r="DNK98" s="967"/>
      <c r="DNL98" s="967"/>
      <c r="DNM98" s="967"/>
      <c r="DNN98" s="967"/>
      <c r="DNO98" s="967"/>
      <c r="DNP98" s="967"/>
      <c r="DNQ98" s="967"/>
      <c r="DNR98" s="967"/>
      <c r="DNS98" s="967"/>
      <c r="DNT98" s="967"/>
      <c r="DNU98" s="967"/>
      <c r="DNV98" s="967"/>
      <c r="DNW98" s="967"/>
      <c r="DNX98" s="967"/>
      <c r="DNY98" s="967"/>
      <c r="DNZ98" s="967"/>
      <c r="DOA98" s="967"/>
      <c r="DOB98" s="967"/>
      <c r="DOC98" s="967"/>
      <c r="DOD98" s="967"/>
      <c r="DOE98" s="967"/>
      <c r="DOF98" s="967"/>
      <c r="DOG98" s="967"/>
      <c r="DOH98" s="967"/>
      <c r="DOI98" s="967"/>
      <c r="DOJ98" s="967"/>
      <c r="DOK98" s="967"/>
      <c r="DOL98" s="967"/>
      <c r="DOM98" s="967"/>
      <c r="DON98" s="967"/>
      <c r="DOO98" s="967"/>
      <c r="DOP98" s="967"/>
      <c r="DOQ98" s="967"/>
      <c r="DOR98" s="967"/>
      <c r="DOS98" s="967"/>
      <c r="DOT98" s="967"/>
      <c r="DOU98" s="967"/>
      <c r="DOV98" s="967"/>
      <c r="DOW98" s="967"/>
      <c r="DOX98" s="967"/>
      <c r="DOY98" s="967"/>
      <c r="DOZ98" s="967"/>
      <c r="DPA98" s="967"/>
      <c r="DPB98" s="967"/>
      <c r="DPC98" s="967"/>
      <c r="DPD98" s="967"/>
      <c r="DPE98" s="967"/>
      <c r="DPF98" s="967"/>
      <c r="DPG98" s="967"/>
      <c r="DPH98" s="967"/>
      <c r="DPI98" s="967"/>
      <c r="DPJ98" s="967"/>
      <c r="DPK98" s="967"/>
      <c r="DPL98" s="967"/>
      <c r="DPM98" s="967"/>
      <c r="DPN98" s="967"/>
      <c r="DPO98" s="967"/>
      <c r="DPP98" s="967"/>
      <c r="DPQ98" s="967"/>
      <c r="DPR98" s="967"/>
      <c r="DPS98" s="967"/>
      <c r="DPT98" s="967"/>
      <c r="DPU98" s="967"/>
      <c r="DPV98" s="967"/>
      <c r="DPW98" s="967"/>
      <c r="DPX98" s="967"/>
      <c r="DPY98" s="967"/>
      <c r="DPZ98" s="967"/>
      <c r="DQA98" s="967"/>
      <c r="DQB98" s="967"/>
      <c r="DQC98" s="967"/>
      <c r="DQD98" s="967"/>
      <c r="DQE98" s="967"/>
      <c r="DQF98" s="967"/>
      <c r="DQG98" s="967"/>
      <c r="DQH98" s="967"/>
      <c r="DQI98" s="967"/>
      <c r="DQJ98" s="967"/>
      <c r="DQK98" s="967"/>
      <c r="DQL98" s="967"/>
      <c r="DQM98" s="967"/>
      <c r="DQN98" s="967"/>
      <c r="DQO98" s="967"/>
      <c r="DQP98" s="967"/>
      <c r="DQQ98" s="967"/>
      <c r="DQR98" s="967"/>
      <c r="DQS98" s="967"/>
      <c r="DQT98" s="967"/>
      <c r="DQU98" s="967"/>
      <c r="DQV98" s="967"/>
      <c r="DQW98" s="967"/>
      <c r="DQX98" s="967"/>
      <c r="DQY98" s="967"/>
      <c r="DQZ98" s="967"/>
      <c r="DRA98" s="967"/>
      <c r="DRB98" s="967"/>
      <c r="DRC98" s="967"/>
      <c r="DRD98" s="967"/>
      <c r="DRE98" s="967"/>
      <c r="DRF98" s="967"/>
      <c r="DRG98" s="967"/>
      <c r="DRH98" s="967"/>
      <c r="DRI98" s="967"/>
      <c r="DRJ98" s="967"/>
      <c r="DRK98" s="967"/>
      <c r="DRL98" s="967"/>
      <c r="DRM98" s="967"/>
      <c r="DRN98" s="967"/>
      <c r="DRO98" s="967"/>
      <c r="DRP98" s="967"/>
      <c r="DRQ98" s="967"/>
      <c r="DRR98" s="967"/>
      <c r="DRS98" s="967"/>
      <c r="DRT98" s="967"/>
      <c r="DRU98" s="967"/>
      <c r="DRV98" s="967"/>
      <c r="DRW98" s="967"/>
      <c r="DRX98" s="967"/>
      <c r="DRY98" s="967"/>
      <c r="DRZ98" s="967"/>
      <c r="DSA98" s="967"/>
      <c r="DSB98" s="967"/>
      <c r="DSC98" s="967"/>
      <c r="DSD98" s="967"/>
      <c r="DSE98" s="967"/>
      <c r="DSF98" s="967"/>
      <c r="DSG98" s="967"/>
      <c r="DSH98" s="967"/>
      <c r="DSI98" s="967"/>
      <c r="DSJ98" s="967"/>
      <c r="DSK98" s="967"/>
      <c r="DSL98" s="967"/>
      <c r="DSM98" s="967"/>
      <c r="DSN98" s="967"/>
      <c r="DSO98" s="967"/>
      <c r="DSP98" s="967"/>
      <c r="DSQ98" s="967"/>
      <c r="DSR98" s="967"/>
      <c r="DSS98" s="967"/>
      <c r="DST98" s="967"/>
      <c r="DSU98" s="967"/>
      <c r="DSV98" s="967"/>
      <c r="DSW98" s="967"/>
      <c r="DSX98" s="967"/>
      <c r="DSY98" s="967"/>
      <c r="DSZ98" s="967"/>
      <c r="DTA98" s="967"/>
      <c r="DTB98" s="967"/>
      <c r="DTC98" s="967"/>
      <c r="DTD98" s="967"/>
      <c r="DTE98" s="967"/>
      <c r="DTF98" s="967"/>
      <c r="DTG98" s="967"/>
      <c r="DTH98" s="967"/>
      <c r="DTI98" s="967"/>
      <c r="DTJ98" s="967"/>
      <c r="DTK98" s="967"/>
      <c r="DTL98" s="967"/>
      <c r="DTM98" s="967"/>
      <c r="DTN98" s="967"/>
      <c r="DTO98" s="967"/>
      <c r="DTP98" s="967"/>
      <c r="DTQ98" s="967"/>
      <c r="DTR98" s="967"/>
      <c r="DTS98" s="967"/>
      <c r="DTT98" s="967"/>
      <c r="DTU98" s="967"/>
      <c r="DTV98" s="967"/>
      <c r="DTW98" s="967"/>
      <c r="DTX98" s="967"/>
      <c r="DTY98" s="967"/>
      <c r="DTZ98" s="967"/>
      <c r="DUA98" s="967"/>
      <c r="DUB98" s="967"/>
      <c r="DUC98" s="967"/>
      <c r="DUD98" s="967"/>
      <c r="DUE98" s="967"/>
      <c r="DUF98" s="967"/>
      <c r="DUG98" s="967"/>
      <c r="DUH98" s="967"/>
      <c r="DUI98" s="967"/>
      <c r="DUJ98" s="967"/>
      <c r="DUK98" s="967"/>
      <c r="DUL98" s="967"/>
      <c r="DUM98" s="967"/>
      <c r="DUN98" s="967"/>
      <c r="DUO98" s="967"/>
      <c r="DUP98" s="967"/>
      <c r="DUQ98" s="967"/>
      <c r="DUR98" s="967"/>
      <c r="DUS98" s="967"/>
      <c r="DUT98" s="967"/>
      <c r="DUU98" s="967"/>
      <c r="DUV98" s="967"/>
      <c r="DUW98" s="967"/>
      <c r="DUX98" s="967"/>
      <c r="DUY98" s="967"/>
      <c r="DUZ98" s="967"/>
      <c r="DVA98" s="967"/>
      <c r="DVB98" s="967"/>
      <c r="DVC98" s="967"/>
      <c r="DVD98" s="967"/>
      <c r="DVE98" s="967"/>
      <c r="DVF98" s="967"/>
      <c r="DVG98" s="967"/>
      <c r="DVH98" s="967"/>
      <c r="DVI98" s="967"/>
      <c r="DVJ98" s="967"/>
      <c r="DVK98" s="967"/>
      <c r="DVL98" s="967"/>
      <c r="DVM98" s="967"/>
      <c r="DVN98" s="967"/>
      <c r="DVO98" s="967"/>
      <c r="DVP98" s="967"/>
      <c r="DVQ98" s="967"/>
      <c r="DVR98" s="967"/>
      <c r="DVS98" s="967"/>
      <c r="DVT98" s="967"/>
      <c r="DVU98" s="967"/>
      <c r="DVV98" s="967"/>
      <c r="DVW98" s="967"/>
      <c r="DVX98" s="967"/>
      <c r="DVY98" s="967"/>
      <c r="DVZ98" s="967"/>
      <c r="DWA98" s="967"/>
      <c r="DWB98" s="967"/>
      <c r="DWC98" s="967"/>
      <c r="DWD98" s="967"/>
      <c r="DWE98" s="967"/>
      <c r="DWF98" s="967"/>
      <c r="DWG98" s="967"/>
      <c r="DWH98" s="967"/>
      <c r="DWI98" s="967"/>
      <c r="DWJ98" s="967"/>
      <c r="DWK98" s="967"/>
      <c r="DWL98" s="967"/>
      <c r="DWM98" s="967"/>
      <c r="DWN98" s="967"/>
      <c r="DWO98" s="967"/>
      <c r="DWP98" s="967"/>
      <c r="DWQ98" s="967"/>
      <c r="DWR98" s="967"/>
      <c r="DWS98" s="967"/>
      <c r="DWT98" s="967"/>
      <c r="DWU98" s="967"/>
      <c r="DWV98" s="967"/>
      <c r="DWW98" s="967"/>
      <c r="DWX98" s="967"/>
      <c r="DWY98" s="967"/>
      <c r="DWZ98" s="967"/>
      <c r="DXA98" s="967"/>
      <c r="DXB98" s="967"/>
      <c r="DXC98" s="967"/>
      <c r="DXD98" s="967"/>
      <c r="DXE98" s="967"/>
      <c r="DXF98" s="967"/>
      <c r="DXG98" s="967"/>
      <c r="DXH98" s="967"/>
      <c r="DXI98" s="967"/>
      <c r="DXJ98" s="967"/>
      <c r="DXK98" s="967"/>
      <c r="DXL98" s="967"/>
      <c r="DXM98" s="967"/>
      <c r="DXN98" s="967"/>
      <c r="DXO98" s="967"/>
      <c r="DXP98" s="967"/>
      <c r="DXQ98" s="967"/>
      <c r="DXR98" s="967"/>
      <c r="DXS98" s="967"/>
      <c r="DXT98" s="967"/>
      <c r="DXU98" s="967"/>
      <c r="DXV98" s="967"/>
      <c r="DXW98" s="967"/>
      <c r="DXX98" s="967"/>
      <c r="DXY98" s="967"/>
      <c r="DXZ98" s="967"/>
      <c r="DYA98" s="967"/>
      <c r="DYB98" s="967"/>
      <c r="DYC98" s="967"/>
      <c r="DYD98" s="967"/>
      <c r="DYE98" s="967"/>
      <c r="DYF98" s="967"/>
      <c r="DYG98" s="967"/>
      <c r="DYH98" s="967"/>
      <c r="DYI98" s="967"/>
      <c r="DYJ98" s="967"/>
      <c r="DYK98" s="967"/>
      <c r="DYL98" s="967"/>
      <c r="DYM98" s="967"/>
      <c r="DYN98" s="967"/>
      <c r="DYO98" s="967"/>
      <c r="DYP98" s="967"/>
      <c r="DYQ98" s="967"/>
      <c r="DYR98" s="967"/>
      <c r="DYS98" s="967"/>
      <c r="DYT98" s="967"/>
      <c r="DYU98" s="967"/>
      <c r="DYV98" s="967"/>
      <c r="DYW98" s="967"/>
      <c r="DYX98" s="967"/>
      <c r="DYY98" s="967"/>
      <c r="DYZ98" s="967"/>
      <c r="DZA98" s="967"/>
      <c r="DZB98" s="967"/>
      <c r="DZC98" s="967"/>
      <c r="DZD98" s="967"/>
      <c r="DZE98" s="967"/>
      <c r="DZF98" s="967"/>
      <c r="DZG98" s="967"/>
      <c r="DZH98" s="967"/>
      <c r="DZI98" s="967"/>
      <c r="DZJ98" s="967"/>
      <c r="DZK98" s="967"/>
      <c r="DZL98" s="967"/>
      <c r="DZM98" s="967"/>
      <c r="DZN98" s="967"/>
      <c r="DZO98" s="967"/>
      <c r="DZP98" s="967"/>
      <c r="DZQ98" s="967"/>
      <c r="DZR98" s="967"/>
      <c r="DZS98" s="967"/>
      <c r="DZT98" s="967"/>
      <c r="DZU98" s="967"/>
      <c r="DZV98" s="967"/>
      <c r="DZW98" s="967"/>
      <c r="DZX98" s="967"/>
      <c r="DZY98" s="967"/>
      <c r="DZZ98" s="967"/>
      <c r="EAA98" s="967"/>
      <c r="EAB98" s="967"/>
      <c r="EAC98" s="967"/>
      <c r="EAD98" s="967"/>
      <c r="EAE98" s="967"/>
      <c r="EAF98" s="967"/>
      <c r="EAG98" s="967"/>
      <c r="EAH98" s="967"/>
      <c r="EAI98" s="967"/>
      <c r="EAJ98" s="967"/>
      <c r="EAK98" s="967"/>
      <c r="EAL98" s="967"/>
      <c r="EAM98" s="967"/>
      <c r="EAN98" s="967"/>
      <c r="EAO98" s="967"/>
      <c r="EAP98" s="967"/>
      <c r="EAQ98" s="967"/>
      <c r="EAR98" s="967"/>
      <c r="EAS98" s="967"/>
      <c r="EAT98" s="967"/>
      <c r="EAU98" s="967"/>
      <c r="EAV98" s="967"/>
      <c r="EAW98" s="967"/>
      <c r="EAX98" s="967"/>
      <c r="EAY98" s="967"/>
      <c r="EAZ98" s="967"/>
      <c r="EBA98" s="967"/>
      <c r="EBB98" s="967"/>
      <c r="EBC98" s="967"/>
      <c r="EBD98" s="967"/>
      <c r="EBE98" s="967"/>
      <c r="EBF98" s="967"/>
      <c r="EBG98" s="967"/>
      <c r="EBH98" s="967"/>
      <c r="EBI98" s="967"/>
      <c r="EBJ98" s="967"/>
      <c r="EBK98" s="967"/>
      <c r="EBL98" s="967"/>
      <c r="EBM98" s="967"/>
      <c r="EBN98" s="967"/>
      <c r="EBO98" s="967"/>
      <c r="EBP98" s="967"/>
      <c r="EBQ98" s="967"/>
      <c r="EBR98" s="967"/>
      <c r="EBS98" s="967"/>
      <c r="EBT98" s="967"/>
      <c r="EBU98" s="967"/>
      <c r="EBV98" s="967"/>
      <c r="EBW98" s="967"/>
      <c r="EBX98" s="967"/>
      <c r="EBY98" s="967"/>
      <c r="EBZ98" s="967"/>
      <c r="ECA98" s="967"/>
      <c r="ECB98" s="967"/>
      <c r="ECC98" s="967"/>
      <c r="ECD98" s="967"/>
      <c r="ECE98" s="967"/>
      <c r="ECF98" s="967"/>
      <c r="ECG98" s="967"/>
      <c r="ECH98" s="967"/>
      <c r="ECI98" s="967"/>
      <c r="ECJ98" s="967"/>
      <c r="ECK98" s="967"/>
      <c r="ECL98" s="967"/>
      <c r="ECM98" s="967"/>
      <c r="ECN98" s="967"/>
      <c r="ECO98" s="967"/>
      <c r="ECP98" s="967"/>
      <c r="ECQ98" s="967"/>
      <c r="ECR98" s="967"/>
      <c r="ECS98" s="967"/>
      <c r="ECT98" s="967"/>
      <c r="ECU98" s="967"/>
      <c r="ECV98" s="967"/>
      <c r="ECW98" s="967"/>
      <c r="ECX98" s="967"/>
      <c r="ECY98" s="967"/>
      <c r="ECZ98" s="967"/>
      <c r="EDA98" s="967"/>
      <c r="EDB98" s="967"/>
      <c r="EDC98" s="967"/>
      <c r="EDD98" s="967"/>
      <c r="EDE98" s="967"/>
      <c r="EDF98" s="967"/>
      <c r="EDG98" s="967"/>
      <c r="EDH98" s="967"/>
      <c r="EDI98" s="967"/>
      <c r="EDJ98" s="967"/>
      <c r="EDK98" s="967"/>
      <c r="EDL98" s="967"/>
      <c r="EDM98" s="967"/>
      <c r="EDN98" s="967"/>
      <c r="EDO98" s="967"/>
      <c r="EDP98" s="967"/>
      <c r="EDQ98" s="967"/>
      <c r="EDR98" s="967"/>
      <c r="EDS98" s="967"/>
      <c r="EDT98" s="967"/>
      <c r="EDU98" s="967"/>
      <c r="EDV98" s="967"/>
      <c r="EDW98" s="967"/>
      <c r="EDX98" s="967"/>
      <c r="EDY98" s="967"/>
      <c r="EDZ98" s="967"/>
      <c r="EEA98" s="967"/>
      <c r="EEB98" s="967"/>
      <c r="EEC98" s="967"/>
      <c r="EED98" s="967"/>
      <c r="EEE98" s="967"/>
      <c r="EEF98" s="967"/>
      <c r="EEG98" s="967"/>
      <c r="EEH98" s="967"/>
      <c r="EEI98" s="967"/>
      <c r="EEJ98" s="967"/>
      <c r="EEK98" s="967"/>
      <c r="EEL98" s="967"/>
      <c r="EEM98" s="967"/>
      <c r="EEN98" s="967"/>
      <c r="EEO98" s="967"/>
      <c r="EEP98" s="967"/>
      <c r="EEQ98" s="967"/>
      <c r="EER98" s="967"/>
      <c r="EES98" s="967"/>
      <c r="EET98" s="967"/>
      <c r="EEU98" s="967"/>
      <c r="EEV98" s="967"/>
      <c r="EEW98" s="967"/>
      <c r="EEX98" s="967"/>
      <c r="EEY98" s="967"/>
      <c r="EEZ98" s="967"/>
      <c r="EFA98" s="967"/>
      <c r="EFB98" s="967"/>
      <c r="EFC98" s="967"/>
      <c r="EFD98" s="967"/>
      <c r="EFE98" s="967"/>
      <c r="EFF98" s="967"/>
      <c r="EFG98" s="967"/>
      <c r="EFH98" s="967"/>
      <c r="EFI98" s="967"/>
      <c r="EFJ98" s="967"/>
      <c r="EFK98" s="967"/>
      <c r="EFL98" s="967"/>
      <c r="EFM98" s="967"/>
      <c r="EFN98" s="967"/>
      <c r="EFO98" s="967"/>
      <c r="EFP98" s="967"/>
      <c r="EFQ98" s="967"/>
      <c r="EFR98" s="967"/>
      <c r="EFS98" s="967"/>
      <c r="EFT98" s="967"/>
      <c r="EFU98" s="967"/>
      <c r="EFV98" s="967"/>
      <c r="EFW98" s="967"/>
      <c r="EFX98" s="967"/>
      <c r="EFY98" s="967"/>
      <c r="EFZ98" s="967"/>
      <c r="EGA98" s="967"/>
      <c r="EGB98" s="967"/>
      <c r="EGC98" s="967"/>
      <c r="EGD98" s="967"/>
      <c r="EGE98" s="967"/>
      <c r="EGF98" s="967"/>
      <c r="EGG98" s="967"/>
      <c r="EGH98" s="967"/>
      <c r="EGI98" s="967"/>
      <c r="EGJ98" s="967"/>
      <c r="EGK98" s="967"/>
      <c r="EGL98" s="967"/>
      <c r="EGM98" s="967"/>
      <c r="EGN98" s="967"/>
      <c r="EGO98" s="967"/>
      <c r="EGP98" s="967"/>
      <c r="EGQ98" s="967"/>
      <c r="EGR98" s="967"/>
      <c r="EGS98" s="967"/>
      <c r="EGT98" s="967"/>
      <c r="EGU98" s="967"/>
      <c r="EGV98" s="967"/>
      <c r="EGW98" s="967"/>
      <c r="EGX98" s="967"/>
      <c r="EGY98" s="967"/>
      <c r="EGZ98" s="967"/>
      <c r="EHA98" s="967"/>
      <c r="EHB98" s="967"/>
      <c r="EHC98" s="967"/>
      <c r="EHD98" s="967"/>
      <c r="EHE98" s="967"/>
      <c r="EHF98" s="967"/>
      <c r="EHG98" s="967"/>
      <c r="EHH98" s="967"/>
      <c r="EHI98" s="967"/>
      <c r="EHJ98" s="967"/>
      <c r="EHK98" s="967"/>
      <c r="EHL98" s="967"/>
      <c r="EHM98" s="967"/>
      <c r="EHN98" s="967"/>
      <c r="EHO98" s="967"/>
      <c r="EHP98" s="967"/>
      <c r="EHQ98" s="967"/>
      <c r="EHR98" s="967"/>
      <c r="EHS98" s="967"/>
      <c r="EHT98" s="967"/>
      <c r="EHU98" s="967"/>
      <c r="EHV98" s="967"/>
      <c r="EHW98" s="967"/>
      <c r="EHX98" s="967"/>
      <c r="EHY98" s="967"/>
      <c r="EHZ98" s="967"/>
      <c r="EIA98" s="967"/>
      <c r="EIB98" s="967"/>
      <c r="EIC98" s="967"/>
      <c r="EID98" s="967"/>
      <c r="EIE98" s="967"/>
      <c r="EIF98" s="967"/>
      <c r="EIG98" s="967"/>
      <c r="EIH98" s="967"/>
      <c r="EII98" s="967"/>
      <c r="EIJ98" s="967"/>
      <c r="EIK98" s="967"/>
      <c r="EIL98" s="967"/>
      <c r="EIM98" s="967"/>
      <c r="EIN98" s="967"/>
      <c r="EIO98" s="967"/>
      <c r="EIP98" s="967"/>
      <c r="EIQ98" s="967"/>
      <c r="EIR98" s="967"/>
      <c r="EIS98" s="967"/>
      <c r="EIT98" s="967"/>
      <c r="EIU98" s="967"/>
      <c r="EIV98" s="967"/>
      <c r="EIW98" s="967"/>
      <c r="EIX98" s="967"/>
      <c r="EIY98" s="967"/>
      <c r="EIZ98" s="967"/>
      <c r="EJA98" s="967"/>
      <c r="EJB98" s="967"/>
      <c r="EJC98" s="967"/>
      <c r="EJD98" s="967"/>
      <c r="EJE98" s="967"/>
      <c r="EJF98" s="967"/>
      <c r="EJG98" s="967"/>
      <c r="EJH98" s="967"/>
      <c r="EJI98" s="967"/>
      <c r="EJJ98" s="967"/>
      <c r="EJK98" s="967"/>
      <c r="EJL98" s="967"/>
      <c r="EJM98" s="967"/>
      <c r="EJN98" s="967"/>
      <c r="EJO98" s="967"/>
      <c r="EJP98" s="967"/>
      <c r="EJQ98" s="967"/>
      <c r="EJR98" s="967"/>
      <c r="EJS98" s="967"/>
      <c r="EJT98" s="967"/>
      <c r="EJU98" s="967"/>
      <c r="EJV98" s="967"/>
      <c r="EJW98" s="967"/>
      <c r="EJX98" s="967"/>
      <c r="EJY98" s="967"/>
      <c r="EJZ98" s="967"/>
      <c r="EKA98" s="967"/>
      <c r="EKB98" s="967"/>
      <c r="EKC98" s="967"/>
      <c r="EKD98" s="967"/>
      <c r="EKE98" s="967"/>
      <c r="EKF98" s="967"/>
      <c r="EKG98" s="967"/>
      <c r="EKH98" s="967"/>
      <c r="EKI98" s="967"/>
      <c r="EKJ98" s="967"/>
      <c r="EKK98" s="967"/>
      <c r="EKL98" s="967"/>
      <c r="EKM98" s="967"/>
      <c r="EKN98" s="967"/>
      <c r="EKO98" s="967"/>
      <c r="EKP98" s="967"/>
      <c r="EKQ98" s="967"/>
      <c r="EKR98" s="967"/>
      <c r="EKS98" s="967"/>
      <c r="EKT98" s="967"/>
      <c r="EKU98" s="967"/>
      <c r="EKV98" s="967"/>
      <c r="EKW98" s="967"/>
      <c r="EKX98" s="967"/>
      <c r="EKY98" s="967"/>
      <c r="EKZ98" s="967"/>
      <c r="ELA98" s="967"/>
      <c r="ELB98" s="967"/>
      <c r="ELC98" s="967"/>
      <c r="ELD98" s="967"/>
      <c r="ELE98" s="967"/>
      <c r="ELF98" s="967"/>
      <c r="ELG98" s="967"/>
      <c r="ELH98" s="967"/>
      <c r="ELI98" s="967"/>
      <c r="ELJ98" s="967"/>
      <c r="ELK98" s="967"/>
      <c r="ELL98" s="967"/>
      <c r="ELM98" s="967"/>
      <c r="ELN98" s="967"/>
      <c r="ELO98" s="967"/>
      <c r="ELP98" s="967"/>
      <c r="ELQ98" s="967"/>
      <c r="ELR98" s="967"/>
      <c r="ELS98" s="967"/>
      <c r="ELT98" s="967"/>
      <c r="ELU98" s="967"/>
      <c r="ELV98" s="967"/>
      <c r="ELW98" s="967"/>
      <c r="ELX98" s="967"/>
      <c r="ELY98" s="967"/>
      <c r="ELZ98" s="967"/>
      <c r="EMA98" s="967"/>
      <c r="EMB98" s="967"/>
      <c r="EMC98" s="967"/>
      <c r="EMD98" s="967"/>
      <c r="EME98" s="967"/>
      <c r="EMF98" s="967"/>
      <c r="EMG98" s="967"/>
      <c r="EMH98" s="967"/>
      <c r="EMI98" s="967"/>
      <c r="EMJ98" s="967"/>
      <c r="EMK98" s="967"/>
      <c r="EML98" s="967"/>
      <c r="EMM98" s="967"/>
      <c r="EMN98" s="967"/>
      <c r="EMO98" s="967"/>
      <c r="EMP98" s="967"/>
      <c r="EMQ98" s="967"/>
      <c r="EMR98" s="967"/>
      <c r="EMS98" s="967"/>
      <c r="EMT98" s="967"/>
      <c r="EMU98" s="967"/>
      <c r="EMV98" s="967"/>
      <c r="EMW98" s="967"/>
      <c r="EMX98" s="967"/>
      <c r="EMY98" s="967"/>
      <c r="EMZ98" s="967"/>
      <c r="ENA98" s="967"/>
      <c r="ENB98" s="967"/>
      <c r="ENC98" s="967"/>
      <c r="END98" s="967"/>
      <c r="ENE98" s="967"/>
      <c r="ENF98" s="967"/>
      <c r="ENG98" s="967"/>
      <c r="ENH98" s="967"/>
      <c r="ENI98" s="967"/>
      <c r="ENJ98" s="967"/>
      <c r="ENK98" s="967"/>
      <c r="ENL98" s="967"/>
      <c r="ENM98" s="967"/>
      <c r="ENN98" s="967"/>
      <c r="ENO98" s="967"/>
      <c r="ENP98" s="967"/>
      <c r="ENQ98" s="967"/>
      <c r="ENR98" s="967"/>
      <c r="ENS98" s="967"/>
      <c r="ENT98" s="967"/>
      <c r="ENU98" s="967"/>
      <c r="ENV98" s="967"/>
      <c r="ENW98" s="967"/>
      <c r="ENX98" s="967"/>
      <c r="ENY98" s="967"/>
      <c r="ENZ98" s="967"/>
      <c r="EOA98" s="967"/>
      <c r="EOB98" s="967"/>
      <c r="EOC98" s="967"/>
      <c r="EOD98" s="967"/>
      <c r="EOE98" s="967"/>
      <c r="EOF98" s="967"/>
      <c r="EOG98" s="967"/>
      <c r="EOH98" s="967"/>
      <c r="EOI98" s="967"/>
      <c r="EOJ98" s="967"/>
      <c r="EOK98" s="967"/>
      <c r="EOL98" s="967"/>
      <c r="EOM98" s="967"/>
      <c r="EON98" s="967"/>
      <c r="EOO98" s="967"/>
      <c r="EOP98" s="967"/>
      <c r="EOQ98" s="967"/>
      <c r="EOR98" s="967"/>
      <c r="EOS98" s="967"/>
      <c r="EOT98" s="967"/>
      <c r="EOU98" s="967"/>
      <c r="EOV98" s="967"/>
      <c r="EOW98" s="967"/>
      <c r="EOX98" s="967"/>
      <c r="EOY98" s="967"/>
      <c r="EOZ98" s="967"/>
      <c r="EPA98" s="967"/>
      <c r="EPB98" s="967"/>
      <c r="EPC98" s="967"/>
      <c r="EPD98" s="967"/>
      <c r="EPE98" s="967"/>
      <c r="EPF98" s="967"/>
      <c r="EPG98" s="967"/>
      <c r="EPH98" s="967"/>
      <c r="EPI98" s="967"/>
      <c r="EPJ98" s="967"/>
      <c r="EPK98" s="967"/>
      <c r="EPL98" s="967"/>
      <c r="EPM98" s="967"/>
      <c r="EPN98" s="967"/>
      <c r="EPO98" s="967"/>
      <c r="EPP98" s="967"/>
      <c r="EPQ98" s="967"/>
      <c r="EPR98" s="967"/>
      <c r="EPS98" s="967"/>
      <c r="EPT98" s="967"/>
      <c r="EPU98" s="967"/>
      <c r="EPV98" s="967"/>
      <c r="EPW98" s="967"/>
      <c r="EPX98" s="967"/>
      <c r="EPY98" s="967"/>
      <c r="EPZ98" s="967"/>
      <c r="EQA98" s="967"/>
      <c r="EQB98" s="967"/>
      <c r="EQC98" s="967"/>
      <c r="EQD98" s="967"/>
      <c r="EQE98" s="967"/>
      <c r="EQF98" s="967"/>
      <c r="EQG98" s="967"/>
      <c r="EQH98" s="967"/>
      <c r="EQI98" s="967"/>
      <c r="EQJ98" s="967"/>
      <c r="EQK98" s="967"/>
      <c r="EQL98" s="967"/>
      <c r="EQM98" s="967"/>
      <c r="EQN98" s="967"/>
      <c r="EQO98" s="967"/>
      <c r="EQP98" s="967"/>
      <c r="EQQ98" s="967"/>
      <c r="EQR98" s="967"/>
      <c r="EQS98" s="967"/>
      <c r="EQT98" s="967"/>
      <c r="EQU98" s="967"/>
      <c r="EQV98" s="967"/>
      <c r="EQW98" s="967"/>
      <c r="EQX98" s="967"/>
      <c r="EQY98" s="967"/>
      <c r="EQZ98" s="967"/>
      <c r="ERA98" s="967"/>
      <c r="ERB98" s="967"/>
      <c r="ERC98" s="967"/>
      <c r="ERD98" s="967"/>
      <c r="ERE98" s="967"/>
      <c r="ERF98" s="967"/>
      <c r="ERG98" s="967"/>
      <c r="ERH98" s="967"/>
      <c r="ERI98" s="967"/>
      <c r="ERJ98" s="967"/>
      <c r="ERK98" s="967"/>
      <c r="ERL98" s="967"/>
      <c r="ERM98" s="967"/>
      <c r="ERN98" s="967"/>
      <c r="ERO98" s="967"/>
      <c r="ERP98" s="967"/>
      <c r="ERQ98" s="967"/>
      <c r="ERR98" s="967"/>
      <c r="ERS98" s="967"/>
      <c r="ERT98" s="967"/>
      <c r="ERU98" s="967"/>
      <c r="ERV98" s="967"/>
      <c r="ERW98" s="967"/>
      <c r="ERX98" s="967"/>
      <c r="ERY98" s="967"/>
      <c r="ERZ98" s="967"/>
      <c r="ESA98" s="967"/>
      <c r="ESB98" s="967"/>
      <c r="ESC98" s="967"/>
      <c r="ESD98" s="967"/>
      <c r="ESE98" s="967"/>
      <c r="ESF98" s="967"/>
      <c r="ESG98" s="967"/>
      <c r="ESH98" s="967"/>
      <c r="ESI98" s="967"/>
      <c r="ESJ98" s="967"/>
      <c r="ESK98" s="967"/>
      <c r="ESL98" s="967"/>
      <c r="ESM98" s="967"/>
      <c r="ESN98" s="967"/>
      <c r="ESO98" s="967"/>
      <c r="ESP98" s="967"/>
      <c r="ESQ98" s="967"/>
      <c r="ESR98" s="967"/>
      <c r="ESS98" s="967"/>
      <c r="EST98" s="967"/>
      <c r="ESU98" s="967"/>
      <c r="ESV98" s="967"/>
      <c r="ESW98" s="967"/>
      <c r="ESX98" s="967"/>
      <c r="ESY98" s="967"/>
      <c r="ESZ98" s="967"/>
      <c r="ETA98" s="967"/>
      <c r="ETB98" s="967"/>
      <c r="ETC98" s="967"/>
      <c r="ETD98" s="967"/>
      <c r="ETE98" s="967"/>
      <c r="ETF98" s="967"/>
      <c r="ETG98" s="967"/>
      <c r="ETH98" s="967"/>
      <c r="ETI98" s="967"/>
      <c r="ETJ98" s="967"/>
      <c r="ETK98" s="967"/>
      <c r="ETL98" s="967"/>
      <c r="ETM98" s="967"/>
      <c r="ETN98" s="967"/>
      <c r="ETO98" s="967"/>
      <c r="ETP98" s="967"/>
      <c r="ETQ98" s="967"/>
      <c r="ETR98" s="967"/>
      <c r="ETS98" s="967"/>
      <c r="ETT98" s="967"/>
      <c r="ETU98" s="967"/>
      <c r="ETV98" s="967"/>
      <c r="ETW98" s="967"/>
      <c r="ETX98" s="967"/>
      <c r="ETY98" s="967"/>
      <c r="ETZ98" s="967"/>
      <c r="EUA98" s="967"/>
      <c r="EUB98" s="967"/>
      <c r="EUC98" s="967"/>
      <c r="EUD98" s="967"/>
      <c r="EUE98" s="967"/>
      <c r="EUF98" s="967"/>
      <c r="EUG98" s="967"/>
      <c r="EUH98" s="967"/>
      <c r="EUI98" s="967"/>
      <c r="EUJ98" s="967"/>
      <c r="EUK98" s="967"/>
      <c r="EUL98" s="967"/>
      <c r="EUM98" s="967"/>
      <c r="EUN98" s="967"/>
      <c r="EUO98" s="967"/>
      <c r="EUP98" s="967"/>
      <c r="EUQ98" s="967"/>
      <c r="EUR98" s="967"/>
      <c r="EUS98" s="967"/>
      <c r="EUT98" s="967"/>
      <c r="EUU98" s="967"/>
      <c r="EUV98" s="967"/>
      <c r="EUW98" s="967"/>
      <c r="EUX98" s="967"/>
      <c r="EUY98" s="967"/>
      <c r="EUZ98" s="967"/>
      <c r="EVA98" s="967"/>
      <c r="EVB98" s="967"/>
      <c r="EVC98" s="967"/>
      <c r="EVD98" s="967"/>
      <c r="EVE98" s="967"/>
      <c r="EVF98" s="967"/>
      <c r="EVG98" s="967"/>
      <c r="EVH98" s="967"/>
      <c r="EVI98" s="967"/>
      <c r="EVJ98" s="967"/>
      <c r="EVK98" s="967"/>
      <c r="EVL98" s="967"/>
      <c r="EVM98" s="967"/>
      <c r="EVN98" s="967"/>
      <c r="EVO98" s="967"/>
      <c r="EVP98" s="967"/>
      <c r="EVQ98" s="967"/>
      <c r="EVR98" s="967"/>
      <c r="EVS98" s="967"/>
      <c r="EVT98" s="967"/>
      <c r="EVU98" s="967"/>
      <c r="EVV98" s="967"/>
      <c r="EVW98" s="967"/>
      <c r="EVX98" s="967"/>
      <c r="EVY98" s="967"/>
      <c r="EVZ98" s="967"/>
      <c r="EWA98" s="967"/>
      <c r="EWB98" s="967"/>
      <c r="EWC98" s="967"/>
      <c r="EWD98" s="967"/>
      <c r="EWE98" s="967"/>
      <c r="EWF98" s="967"/>
      <c r="EWG98" s="967"/>
      <c r="EWH98" s="967"/>
      <c r="EWI98" s="967"/>
      <c r="EWJ98" s="967"/>
      <c r="EWK98" s="967"/>
      <c r="EWL98" s="967"/>
      <c r="EWM98" s="967"/>
      <c r="EWN98" s="967"/>
      <c r="EWO98" s="967"/>
      <c r="EWP98" s="967"/>
      <c r="EWQ98" s="967"/>
      <c r="EWR98" s="967"/>
      <c r="EWS98" s="967"/>
      <c r="EWT98" s="967"/>
      <c r="EWU98" s="967"/>
      <c r="EWV98" s="967"/>
      <c r="EWW98" s="967"/>
      <c r="EWX98" s="967"/>
      <c r="EWY98" s="967"/>
      <c r="EWZ98" s="967"/>
      <c r="EXA98" s="967"/>
      <c r="EXB98" s="967"/>
      <c r="EXC98" s="967"/>
      <c r="EXD98" s="967"/>
      <c r="EXE98" s="967"/>
      <c r="EXF98" s="967"/>
      <c r="EXG98" s="967"/>
      <c r="EXH98" s="967"/>
      <c r="EXI98" s="967"/>
      <c r="EXJ98" s="967"/>
      <c r="EXK98" s="967"/>
      <c r="EXL98" s="967"/>
      <c r="EXM98" s="967"/>
      <c r="EXN98" s="967"/>
      <c r="EXO98" s="967"/>
      <c r="EXP98" s="967"/>
      <c r="EXQ98" s="967"/>
      <c r="EXR98" s="967"/>
      <c r="EXS98" s="967"/>
      <c r="EXT98" s="967"/>
      <c r="EXU98" s="967"/>
      <c r="EXV98" s="967"/>
      <c r="EXW98" s="967"/>
      <c r="EXX98" s="967"/>
      <c r="EXY98" s="967"/>
      <c r="EXZ98" s="967"/>
      <c r="EYA98" s="967"/>
      <c r="EYB98" s="967"/>
      <c r="EYC98" s="967"/>
      <c r="EYD98" s="967"/>
      <c r="EYE98" s="967"/>
      <c r="EYF98" s="967"/>
      <c r="EYG98" s="967"/>
      <c r="EYH98" s="967"/>
      <c r="EYI98" s="967"/>
      <c r="EYJ98" s="967"/>
      <c r="EYK98" s="967"/>
      <c r="EYL98" s="967"/>
      <c r="EYM98" s="967"/>
      <c r="EYN98" s="967"/>
      <c r="EYO98" s="967"/>
      <c r="EYP98" s="967"/>
      <c r="EYQ98" s="967"/>
      <c r="EYR98" s="967"/>
      <c r="EYS98" s="967"/>
      <c r="EYT98" s="967"/>
      <c r="EYU98" s="967"/>
      <c r="EYV98" s="967"/>
      <c r="EYW98" s="967"/>
      <c r="EYX98" s="967"/>
      <c r="EYY98" s="967"/>
      <c r="EYZ98" s="967"/>
      <c r="EZA98" s="967"/>
      <c r="EZB98" s="967"/>
      <c r="EZC98" s="967"/>
      <c r="EZD98" s="967"/>
      <c r="EZE98" s="967"/>
      <c r="EZF98" s="967"/>
      <c r="EZG98" s="967"/>
      <c r="EZH98" s="967"/>
      <c r="EZI98" s="967"/>
      <c r="EZJ98" s="967"/>
      <c r="EZK98" s="967"/>
      <c r="EZL98" s="967"/>
      <c r="EZM98" s="967"/>
      <c r="EZN98" s="967"/>
      <c r="EZO98" s="967"/>
      <c r="EZP98" s="967"/>
      <c r="EZQ98" s="967"/>
      <c r="EZR98" s="967"/>
      <c r="EZS98" s="967"/>
      <c r="EZT98" s="967"/>
      <c r="EZU98" s="967"/>
      <c r="EZV98" s="967"/>
      <c r="EZW98" s="967"/>
      <c r="EZX98" s="967"/>
      <c r="EZY98" s="967"/>
      <c r="EZZ98" s="967"/>
      <c r="FAA98" s="967"/>
      <c r="FAB98" s="967"/>
      <c r="FAC98" s="967"/>
      <c r="FAD98" s="967"/>
      <c r="FAE98" s="967"/>
      <c r="FAF98" s="967"/>
      <c r="FAG98" s="967"/>
      <c r="FAH98" s="967"/>
      <c r="FAI98" s="967"/>
      <c r="FAJ98" s="967"/>
      <c r="FAK98" s="967"/>
      <c r="FAL98" s="967"/>
      <c r="FAM98" s="967"/>
      <c r="FAN98" s="967"/>
      <c r="FAO98" s="967"/>
      <c r="FAP98" s="967"/>
      <c r="FAQ98" s="967"/>
      <c r="FAR98" s="967"/>
      <c r="FAS98" s="967"/>
      <c r="FAT98" s="967"/>
      <c r="FAU98" s="967"/>
      <c r="FAV98" s="967"/>
      <c r="FAW98" s="967"/>
      <c r="FAX98" s="967"/>
      <c r="FAY98" s="967"/>
      <c r="FAZ98" s="967"/>
      <c r="FBA98" s="967"/>
      <c r="FBB98" s="967"/>
      <c r="FBC98" s="967"/>
      <c r="FBD98" s="967"/>
      <c r="FBE98" s="967"/>
      <c r="FBF98" s="967"/>
      <c r="FBG98" s="967"/>
      <c r="FBH98" s="967"/>
      <c r="FBI98" s="967"/>
      <c r="FBJ98" s="967"/>
      <c r="FBK98" s="967"/>
      <c r="FBL98" s="967"/>
      <c r="FBM98" s="967"/>
      <c r="FBN98" s="967"/>
      <c r="FBO98" s="967"/>
      <c r="FBP98" s="967"/>
      <c r="FBQ98" s="967"/>
      <c r="FBR98" s="967"/>
      <c r="FBS98" s="967"/>
      <c r="FBT98" s="967"/>
      <c r="FBU98" s="967"/>
      <c r="FBV98" s="967"/>
      <c r="FBW98" s="967"/>
      <c r="FBX98" s="967"/>
      <c r="FBY98" s="967"/>
      <c r="FBZ98" s="967"/>
      <c r="FCA98" s="967"/>
      <c r="FCB98" s="967"/>
      <c r="FCC98" s="967"/>
      <c r="FCD98" s="967"/>
      <c r="FCE98" s="967"/>
      <c r="FCF98" s="967"/>
      <c r="FCG98" s="967"/>
      <c r="FCH98" s="967"/>
      <c r="FCI98" s="967"/>
      <c r="FCJ98" s="967"/>
      <c r="FCK98" s="967"/>
      <c r="FCL98" s="967"/>
      <c r="FCM98" s="967"/>
      <c r="FCN98" s="967"/>
      <c r="FCO98" s="967"/>
      <c r="FCP98" s="967"/>
      <c r="FCQ98" s="967"/>
      <c r="FCR98" s="967"/>
      <c r="FCS98" s="967"/>
      <c r="FCT98" s="967"/>
      <c r="FCU98" s="967"/>
      <c r="FCV98" s="967"/>
      <c r="FCW98" s="967"/>
      <c r="FCX98" s="967"/>
      <c r="FCY98" s="967"/>
      <c r="FCZ98" s="967"/>
      <c r="FDA98" s="967"/>
      <c r="FDB98" s="967"/>
      <c r="FDC98" s="967"/>
      <c r="FDD98" s="967"/>
      <c r="FDE98" s="967"/>
      <c r="FDF98" s="967"/>
      <c r="FDG98" s="967"/>
      <c r="FDH98" s="967"/>
      <c r="FDI98" s="967"/>
      <c r="FDJ98" s="967"/>
      <c r="FDK98" s="967"/>
      <c r="FDL98" s="967"/>
      <c r="FDM98" s="967"/>
      <c r="FDN98" s="967"/>
      <c r="FDO98" s="967"/>
      <c r="FDP98" s="967"/>
      <c r="FDQ98" s="967"/>
      <c r="FDR98" s="967"/>
      <c r="FDS98" s="967"/>
      <c r="FDT98" s="967"/>
      <c r="FDU98" s="967"/>
      <c r="FDV98" s="967"/>
      <c r="FDW98" s="967"/>
      <c r="FDX98" s="967"/>
      <c r="FDY98" s="967"/>
      <c r="FDZ98" s="967"/>
      <c r="FEA98" s="967"/>
      <c r="FEB98" s="967"/>
      <c r="FEC98" s="967"/>
      <c r="FED98" s="967"/>
      <c r="FEE98" s="967"/>
      <c r="FEF98" s="967"/>
      <c r="FEG98" s="967"/>
      <c r="FEH98" s="967"/>
      <c r="FEI98" s="967"/>
      <c r="FEJ98" s="967"/>
      <c r="FEK98" s="967"/>
      <c r="FEL98" s="967"/>
      <c r="FEM98" s="967"/>
      <c r="FEN98" s="967"/>
      <c r="FEO98" s="967"/>
      <c r="FEP98" s="967"/>
      <c r="FEQ98" s="967"/>
      <c r="FER98" s="967"/>
      <c r="FES98" s="967"/>
      <c r="FET98" s="967"/>
      <c r="FEU98" s="967"/>
      <c r="FEV98" s="967"/>
      <c r="FEW98" s="967"/>
      <c r="FEX98" s="967"/>
      <c r="FEY98" s="967"/>
      <c r="FEZ98" s="967"/>
      <c r="FFA98" s="967"/>
      <c r="FFB98" s="967"/>
      <c r="FFC98" s="967"/>
      <c r="FFD98" s="967"/>
      <c r="FFE98" s="967"/>
      <c r="FFF98" s="967"/>
      <c r="FFG98" s="967"/>
      <c r="FFH98" s="967"/>
      <c r="FFI98" s="967"/>
      <c r="FFJ98" s="967"/>
      <c r="FFK98" s="967"/>
      <c r="FFL98" s="967"/>
      <c r="FFM98" s="967"/>
      <c r="FFN98" s="967"/>
      <c r="FFO98" s="967"/>
      <c r="FFP98" s="967"/>
      <c r="FFQ98" s="967"/>
      <c r="FFR98" s="967"/>
      <c r="FFS98" s="967"/>
      <c r="FFT98" s="967"/>
      <c r="FFU98" s="967"/>
      <c r="FFV98" s="967"/>
      <c r="FFW98" s="967"/>
      <c r="FFX98" s="967"/>
      <c r="FFY98" s="967"/>
      <c r="FFZ98" s="967"/>
      <c r="FGA98" s="967"/>
      <c r="FGB98" s="967"/>
      <c r="FGC98" s="967"/>
      <c r="FGD98" s="967"/>
      <c r="FGE98" s="967"/>
      <c r="FGF98" s="967"/>
      <c r="FGG98" s="967"/>
      <c r="FGH98" s="967"/>
      <c r="FGI98" s="967"/>
      <c r="FGJ98" s="967"/>
      <c r="FGK98" s="967"/>
      <c r="FGL98" s="967"/>
      <c r="FGM98" s="967"/>
      <c r="FGN98" s="967"/>
      <c r="FGO98" s="967"/>
      <c r="FGP98" s="967"/>
      <c r="FGQ98" s="967"/>
      <c r="FGR98" s="967"/>
      <c r="FGS98" s="967"/>
      <c r="FGT98" s="967"/>
      <c r="FGU98" s="967"/>
      <c r="FGV98" s="967"/>
      <c r="FGW98" s="967"/>
      <c r="FGX98" s="967"/>
      <c r="FGY98" s="967"/>
      <c r="FGZ98" s="967"/>
      <c r="FHA98" s="967"/>
      <c r="FHB98" s="967"/>
      <c r="FHC98" s="967"/>
      <c r="FHD98" s="967"/>
      <c r="FHE98" s="967"/>
      <c r="FHF98" s="967"/>
      <c r="FHG98" s="967"/>
      <c r="FHH98" s="967"/>
      <c r="FHI98" s="967"/>
      <c r="FHJ98" s="967"/>
      <c r="FHK98" s="967"/>
      <c r="FHL98" s="967"/>
      <c r="FHM98" s="967"/>
      <c r="FHN98" s="967"/>
      <c r="FHO98" s="967"/>
      <c r="FHP98" s="967"/>
      <c r="FHQ98" s="967"/>
      <c r="FHR98" s="967"/>
      <c r="FHS98" s="967"/>
      <c r="FHT98" s="967"/>
      <c r="FHU98" s="967"/>
      <c r="FHV98" s="967"/>
      <c r="FHW98" s="967"/>
      <c r="FHX98" s="967"/>
      <c r="FHY98" s="967"/>
      <c r="FHZ98" s="967"/>
      <c r="FIA98" s="967"/>
      <c r="FIB98" s="967"/>
      <c r="FIC98" s="967"/>
      <c r="FID98" s="967"/>
      <c r="FIE98" s="967"/>
      <c r="FIF98" s="967"/>
      <c r="FIG98" s="967"/>
      <c r="FIH98" s="967"/>
      <c r="FII98" s="967"/>
      <c r="FIJ98" s="967"/>
      <c r="FIK98" s="967"/>
      <c r="FIL98" s="967"/>
      <c r="FIM98" s="967"/>
      <c r="FIN98" s="967"/>
      <c r="FIO98" s="967"/>
      <c r="FIP98" s="967"/>
      <c r="FIQ98" s="967"/>
      <c r="FIR98" s="967"/>
      <c r="FIS98" s="967"/>
      <c r="FIT98" s="967"/>
      <c r="FIU98" s="967"/>
      <c r="FIV98" s="967"/>
      <c r="FIW98" s="967"/>
      <c r="FIX98" s="967"/>
      <c r="FIY98" s="967"/>
      <c r="FIZ98" s="967"/>
      <c r="FJA98" s="967"/>
      <c r="FJB98" s="967"/>
      <c r="FJC98" s="967"/>
      <c r="FJD98" s="967"/>
      <c r="FJE98" s="967"/>
      <c r="FJF98" s="967"/>
      <c r="FJG98" s="967"/>
      <c r="FJH98" s="967"/>
      <c r="FJI98" s="967"/>
      <c r="FJJ98" s="967"/>
      <c r="FJK98" s="967"/>
      <c r="FJL98" s="967"/>
      <c r="FJM98" s="967"/>
      <c r="FJN98" s="967"/>
      <c r="FJO98" s="967"/>
      <c r="FJP98" s="967"/>
      <c r="FJQ98" s="967"/>
      <c r="FJR98" s="967"/>
      <c r="FJS98" s="967"/>
      <c r="FJT98" s="967"/>
      <c r="FJU98" s="967"/>
      <c r="FJV98" s="967"/>
      <c r="FJW98" s="967"/>
      <c r="FJX98" s="967"/>
      <c r="FJY98" s="967"/>
      <c r="FJZ98" s="967"/>
      <c r="FKA98" s="967"/>
      <c r="FKB98" s="967"/>
      <c r="FKC98" s="967"/>
      <c r="FKD98" s="967"/>
      <c r="FKE98" s="967"/>
      <c r="FKF98" s="967"/>
      <c r="FKG98" s="967"/>
      <c r="FKH98" s="967"/>
      <c r="FKI98" s="967"/>
      <c r="FKJ98" s="967"/>
      <c r="FKK98" s="967"/>
      <c r="FKL98" s="967"/>
      <c r="FKM98" s="967"/>
      <c r="FKN98" s="967"/>
      <c r="FKO98" s="967"/>
      <c r="FKP98" s="967"/>
      <c r="FKQ98" s="967"/>
      <c r="FKR98" s="967"/>
      <c r="FKS98" s="967"/>
      <c r="FKT98" s="967"/>
      <c r="FKU98" s="967"/>
      <c r="FKV98" s="967"/>
      <c r="FKW98" s="967"/>
      <c r="FKX98" s="967"/>
      <c r="FKY98" s="967"/>
      <c r="FKZ98" s="967"/>
      <c r="FLA98" s="967"/>
      <c r="FLB98" s="967"/>
      <c r="FLC98" s="967"/>
      <c r="FLD98" s="967"/>
      <c r="FLE98" s="967"/>
      <c r="FLF98" s="967"/>
      <c r="FLG98" s="967"/>
      <c r="FLH98" s="967"/>
      <c r="FLI98" s="967"/>
      <c r="FLJ98" s="967"/>
      <c r="FLK98" s="967"/>
      <c r="FLL98" s="967"/>
      <c r="FLM98" s="967"/>
      <c r="FLN98" s="967"/>
      <c r="FLO98" s="967"/>
      <c r="FLP98" s="967"/>
      <c r="FLQ98" s="967"/>
      <c r="FLR98" s="967"/>
      <c r="FLS98" s="967"/>
      <c r="FLT98" s="967"/>
      <c r="FLU98" s="967"/>
      <c r="FLV98" s="967"/>
      <c r="FLW98" s="967"/>
      <c r="FLX98" s="967"/>
      <c r="FLY98" s="967"/>
      <c r="FLZ98" s="967"/>
      <c r="FMA98" s="967"/>
      <c r="FMB98" s="967"/>
      <c r="FMC98" s="967"/>
      <c r="FMD98" s="967"/>
      <c r="FME98" s="967"/>
      <c r="FMF98" s="967"/>
      <c r="FMG98" s="967"/>
      <c r="FMH98" s="967"/>
      <c r="FMI98" s="967"/>
      <c r="FMJ98" s="967"/>
      <c r="FMK98" s="967"/>
      <c r="FML98" s="967"/>
      <c r="FMM98" s="967"/>
      <c r="FMN98" s="967"/>
      <c r="FMO98" s="967"/>
      <c r="FMP98" s="967"/>
      <c r="FMQ98" s="967"/>
      <c r="FMR98" s="967"/>
      <c r="FMS98" s="967"/>
      <c r="FMT98" s="967"/>
      <c r="FMU98" s="967"/>
      <c r="FMV98" s="967"/>
      <c r="FMW98" s="967"/>
      <c r="FMX98" s="967"/>
      <c r="FMY98" s="967"/>
      <c r="FMZ98" s="967"/>
      <c r="FNA98" s="967"/>
      <c r="FNB98" s="967"/>
      <c r="FNC98" s="967"/>
      <c r="FND98" s="967"/>
      <c r="FNE98" s="967"/>
      <c r="FNF98" s="967"/>
      <c r="FNG98" s="967"/>
      <c r="FNH98" s="967"/>
      <c r="FNI98" s="967"/>
      <c r="FNJ98" s="967"/>
      <c r="FNK98" s="967"/>
      <c r="FNL98" s="967"/>
      <c r="FNM98" s="967"/>
      <c r="FNN98" s="967"/>
      <c r="FNO98" s="967"/>
      <c r="FNP98" s="967"/>
      <c r="FNQ98" s="967"/>
      <c r="FNR98" s="967"/>
      <c r="FNS98" s="967"/>
      <c r="FNT98" s="967"/>
      <c r="FNU98" s="967"/>
      <c r="FNV98" s="967"/>
      <c r="FNW98" s="967"/>
      <c r="FNX98" s="967"/>
      <c r="FNY98" s="967"/>
      <c r="FNZ98" s="967"/>
      <c r="FOA98" s="967"/>
      <c r="FOB98" s="967"/>
      <c r="FOC98" s="967"/>
      <c r="FOD98" s="967"/>
      <c r="FOE98" s="967"/>
      <c r="FOF98" s="967"/>
      <c r="FOG98" s="967"/>
      <c r="FOH98" s="967"/>
      <c r="FOI98" s="967"/>
      <c r="FOJ98" s="967"/>
      <c r="FOK98" s="967"/>
      <c r="FOL98" s="967"/>
      <c r="FOM98" s="967"/>
      <c r="FON98" s="967"/>
      <c r="FOO98" s="967"/>
      <c r="FOP98" s="967"/>
      <c r="FOQ98" s="967"/>
      <c r="FOR98" s="967"/>
      <c r="FOS98" s="967"/>
      <c r="FOT98" s="967"/>
      <c r="FOU98" s="967"/>
      <c r="FOV98" s="967"/>
      <c r="FOW98" s="967"/>
      <c r="FOX98" s="967"/>
      <c r="FOY98" s="967"/>
      <c r="FOZ98" s="967"/>
      <c r="FPA98" s="967"/>
      <c r="FPB98" s="967"/>
      <c r="FPC98" s="967"/>
      <c r="FPD98" s="967"/>
      <c r="FPE98" s="967"/>
      <c r="FPF98" s="967"/>
      <c r="FPG98" s="967"/>
      <c r="FPH98" s="967"/>
      <c r="FPI98" s="967"/>
      <c r="FPJ98" s="967"/>
      <c r="FPK98" s="967"/>
      <c r="FPL98" s="967"/>
      <c r="FPM98" s="967"/>
      <c r="FPN98" s="967"/>
      <c r="FPO98" s="967"/>
      <c r="FPP98" s="967"/>
      <c r="FPQ98" s="967"/>
      <c r="FPR98" s="967"/>
      <c r="FPS98" s="967"/>
      <c r="FPT98" s="967"/>
      <c r="FPU98" s="967"/>
      <c r="FPV98" s="967"/>
      <c r="FPW98" s="967"/>
      <c r="FPX98" s="967"/>
      <c r="FPY98" s="967"/>
      <c r="FPZ98" s="967"/>
      <c r="FQA98" s="967"/>
      <c r="FQB98" s="967"/>
      <c r="FQC98" s="967"/>
      <c r="FQD98" s="967"/>
      <c r="FQE98" s="967"/>
      <c r="FQF98" s="967"/>
      <c r="FQG98" s="967"/>
      <c r="FQH98" s="967"/>
      <c r="FQI98" s="967"/>
      <c r="FQJ98" s="967"/>
      <c r="FQK98" s="967"/>
      <c r="FQL98" s="967"/>
      <c r="FQM98" s="967"/>
      <c r="FQN98" s="967"/>
      <c r="FQO98" s="967"/>
      <c r="FQP98" s="967"/>
      <c r="FQQ98" s="967"/>
      <c r="FQR98" s="967"/>
      <c r="FQS98" s="967"/>
      <c r="FQT98" s="967"/>
      <c r="FQU98" s="967"/>
      <c r="FQV98" s="967"/>
      <c r="FQW98" s="967"/>
      <c r="FQX98" s="967"/>
      <c r="FQY98" s="967"/>
      <c r="FQZ98" s="967"/>
      <c r="FRA98" s="967"/>
      <c r="FRB98" s="967"/>
      <c r="FRC98" s="967"/>
      <c r="FRD98" s="967"/>
      <c r="FRE98" s="967"/>
      <c r="FRF98" s="967"/>
      <c r="FRG98" s="967"/>
      <c r="FRH98" s="967"/>
      <c r="FRI98" s="967"/>
      <c r="FRJ98" s="967"/>
      <c r="FRK98" s="967"/>
      <c r="FRL98" s="967"/>
      <c r="FRM98" s="967"/>
      <c r="FRN98" s="967"/>
      <c r="FRO98" s="967"/>
      <c r="FRP98" s="967"/>
      <c r="FRQ98" s="967"/>
      <c r="FRR98" s="967"/>
      <c r="FRS98" s="967"/>
      <c r="FRT98" s="967"/>
      <c r="FRU98" s="967"/>
      <c r="FRV98" s="967"/>
      <c r="FRW98" s="967"/>
      <c r="FRX98" s="967"/>
      <c r="FRY98" s="967"/>
      <c r="FRZ98" s="967"/>
      <c r="FSA98" s="967"/>
      <c r="FSB98" s="967"/>
      <c r="FSC98" s="967"/>
      <c r="FSD98" s="967"/>
      <c r="FSE98" s="967"/>
      <c r="FSF98" s="967"/>
      <c r="FSG98" s="967"/>
      <c r="FSH98" s="967"/>
      <c r="FSI98" s="967"/>
      <c r="FSJ98" s="967"/>
      <c r="FSK98" s="967"/>
      <c r="FSL98" s="967"/>
      <c r="FSM98" s="967"/>
      <c r="FSN98" s="967"/>
      <c r="FSO98" s="967"/>
      <c r="FSP98" s="967"/>
      <c r="FSQ98" s="967"/>
      <c r="FSR98" s="967"/>
      <c r="FSS98" s="967"/>
      <c r="FST98" s="967"/>
      <c r="FSU98" s="967"/>
      <c r="FSV98" s="967"/>
      <c r="FSW98" s="967"/>
      <c r="FSX98" s="967"/>
      <c r="FSY98" s="967"/>
      <c r="FSZ98" s="967"/>
      <c r="FTA98" s="967"/>
      <c r="FTB98" s="967"/>
      <c r="FTC98" s="967"/>
      <c r="FTD98" s="967"/>
      <c r="FTE98" s="967"/>
      <c r="FTF98" s="967"/>
      <c r="FTG98" s="967"/>
      <c r="FTH98" s="967"/>
      <c r="FTI98" s="967"/>
      <c r="FTJ98" s="967"/>
      <c r="FTK98" s="967"/>
      <c r="FTL98" s="967"/>
      <c r="FTM98" s="967"/>
      <c r="FTN98" s="967"/>
      <c r="FTO98" s="967"/>
      <c r="FTP98" s="967"/>
      <c r="FTQ98" s="967"/>
      <c r="FTR98" s="967"/>
      <c r="FTS98" s="967"/>
      <c r="FTT98" s="967"/>
      <c r="FTU98" s="967"/>
      <c r="FTV98" s="967"/>
      <c r="FTW98" s="967"/>
      <c r="FTX98" s="967"/>
      <c r="FTY98" s="967"/>
      <c r="FTZ98" s="967"/>
      <c r="FUA98" s="967"/>
      <c r="FUB98" s="967"/>
      <c r="FUC98" s="967"/>
      <c r="FUD98" s="967"/>
      <c r="FUE98" s="967"/>
      <c r="FUF98" s="967"/>
      <c r="FUG98" s="967"/>
      <c r="FUH98" s="967"/>
      <c r="FUI98" s="967"/>
      <c r="FUJ98" s="967"/>
      <c r="FUK98" s="967"/>
      <c r="FUL98" s="967"/>
      <c r="FUM98" s="967"/>
      <c r="FUN98" s="967"/>
      <c r="FUO98" s="967"/>
      <c r="FUP98" s="967"/>
      <c r="FUQ98" s="967"/>
      <c r="FUR98" s="967"/>
      <c r="FUS98" s="967"/>
      <c r="FUT98" s="967"/>
      <c r="FUU98" s="967"/>
      <c r="FUV98" s="967"/>
      <c r="FUW98" s="967"/>
      <c r="FUX98" s="967"/>
      <c r="FUY98" s="967"/>
      <c r="FUZ98" s="967"/>
      <c r="FVA98" s="967"/>
      <c r="FVB98" s="967"/>
      <c r="FVC98" s="967"/>
      <c r="FVD98" s="967"/>
      <c r="FVE98" s="967"/>
      <c r="FVF98" s="967"/>
      <c r="FVG98" s="967"/>
      <c r="FVH98" s="967"/>
      <c r="FVI98" s="967"/>
      <c r="FVJ98" s="967"/>
      <c r="FVK98" s="967"/>
      <c r="FVL98" s="967"/>
      <c r="FVM98" s="967"/>
      <c r="FVN98" s="967"/>
      <c r="FVO98" s="967"/>
      <c r="FVP98" s="967"/>
      <c r="FVQ98" s="967"/>
      <c r="FVR98" s="967"/>
      <c r="FVS98" s="967"/>
      <c r="FVT98" s="967"/>
      <c r="FVU98" s="967"/>
      <c r="FVV98" s="967"/>
      <c r="FVW98" s="967"/>
      <c r="FVX98" s="967"/>
      <c r="FVY98" s="967"/>
      <c r="FVZ98" s="967"/>
      <c r="FWA98" s="967"/>
      <c r="FWB98" s="967"/>
      <c r="FWC98" s="967"/>
      <c r="FWD98" s="967"/>
      <c r="FWE98" s="967"/>
      <c r="FWF98" s="967"/>
      <c r="FWG98" s="967"/>
      <c r="FWH98" s="967"/>
      <c r="FWI98" s="967"/>
      <c r="FWJ98" s="967"/>
      <c r="FWK98" s="967"/>
      <c r="FWL98" s="967"/>
      <c r="FWM98" s="967"/>
      <c r="FWN98" s="967"/>
      <c r="FWO98" s="967"/>
      <c r="FWP98" s="967"/>
      <c r="FWQ98" s="967"/>
      <c r="FWR98" s="967"/>
      <c r="FWS98" s="967"/>
      <c r="FWT98" s="967"/>
      <c r="FWU98" s="967"/>
      <c r="FWV98" s="967"/>
      <c r="FWW98" s="967"/>
      <c r="FWX98" s="967"/>
      <c r="FWY98" s="967"/>
      <c r="FWZ98" s="967"/>
      <c r="FXA98" s="967"/>
      <c r="FXB98" s="967"/>
      <c r="FXC98" s="967"/>
      <c r="FXD98" s="967"/>
      <c r="FXE98" s="967"/>
      <c r="FXF98" s="967"/>
      <c r="FXG98" s="967"/>
      <c r="FXH98" s="967"/>
      <c r="FXI98" s="967"/>
      <c r="FXJ98" s="967"/>
      <c r="FXK98" s="967"/>
      <c r="FXL98" s="967"/>
      <c r="FXM98" s="967"/>
      <c r="FXN98" s="967"/>
      <c r="FXO98" s="967"/>
      <c r="FXP98" s="967"/>
      <c r="FXQ98" s="967"/>
      <c r="FXR98" s="967"/>
      <c r="FXS98" s="967"/>
      <c r="FXT98" s="967"/>
      <c r="FXU98" s="967"/>
      <c r="FXV98" s="967"/>
      <c r="FXW98" s="967"/>
      <c r="FXX98" s="967"/>
      <c r="FXY98" s="967"/>
      <c r="FXZ98" s="967"/>
      <c r="FYA98" s="967"/>
      <c r="FYB98" s="967"/>
      <c r="FYC98" s="967"/>
      <c r="FYD98" s="967"/>
      <c r="FYE98" s="967"/>
      <c r="FYF98" s="967"/>
      <c r="FYG98" s="967"/>
      <c r="FYH98" s="967"/>
      <c r="FYI98" s="967"/>
      <c r="FYJ98" s="967"/>
      <c r="FYK98" s="967"/>
      <c r="FYL98" s="967"/>
      <c r="FYM98" s="967"/>
      <c r="FYN98" s="967"/>
      <c r="FYO98" s="967"/>
      <c r="FYP98" s="967"/>
      <c r="FYQ98" s="967"/>
      <c r="FYR98" s="967"/>
      <c r="FYS98" s="967"/>
      <c r="FYT98" s="967"/>
      <c r="FYU98" s="967"/>
      <c r="FYV98" s="967"/>
      <c r="FYW98" s="967"/>
      <c r="FYX98" s="967"/>
      <c r="FYY98" s="967"/>
      <c r="FYZ98" s="967"/>
      <c r="FZA98" s="967"/>
      <c r="FZB98" s="967"/>
      <c r="FZC98" s="967"/>
      <c r="FZD98" s="967"/>
      <c r="FZE98" s="967"/>
      <c r="FZF98" s="967"/>
      <c r="FZG98" s="967"/>
      <c r="FZH98" s="967"/>
      <c r="FZI98" s="967"/>
      <c r="FZJ98" s="967"/>
      <c r="FZK98" s="967"/>
      <c r="FZL98" s="967"/>
      <c r="FZM98" s="967"/>
      <c r="FZN98" s="967"/>
      <c r="FZO98" s="967"/>
      <c r="FZP98" s="967"/>
      <c r="FZQ98" s="967"/>
      <c r="FZR98" s="967"/>
      <c r="FZS98" s="967"/>
      <c r="FZT98" s="967"/>
      <c r="FZU98" s="967"/>
      <c r="FZV98" s="967"/>
      <c r="FZW98" s="967"/>
      <c r="FZX98" s="967"/>
      <c r="FZY98" s="967"/>
      <c r="FZZ98" s="967"/>
      <c r="GAA98" s="967"/>
      <c r="GAB98" s="967"/>
      <c r="GAC98" s="967"/>
      <c r="GAD98" s="967"/>
      <c r="GAE98" s="967"/>
      <c r="GAF98" s="967"/>
      <c r="GAG98" s="967"/>
      <c r="GAH98" s="967"/>
      <c r="GAI98" s="967"/>
      <c r="GAJ98" s="967"/>
      <c r="GAK98" s="967"/>
      <c r="GAL98" s="967"/>
      <c r="GAM98" s="967"/>
      <c r="GAN98" s="967"/>
      <c r="GAO98" s="967"/>
      <c r="GAP98" s="967"/>
      <c r="GAQ98" s="967"/>
      <c r="GAR98" s="967"/>
      <c r="GAS98" s="967"/>
      <c r="GAT98" s="967"/>
      <c r="GAU98" s="967"/>
      <c r="GAV98" s="967"/>
      <c r="GAW98" s="967"/>
      <c r="GAX98" s="967"/>
      <c r="GAY98" s="967"/>
      <c r="GAZ98" s="967"/>
      <c r="GBA98" s="967"/>
      <c r="GBB98" s="967"/>
      <c r="GBC98" s="967"/>
      <c r="GBD98" s="967"/>
      <c r="GBE98" s="967"/>
      <c r="GBF98" s="967"/>
      <c r="GBG98" s="967"/>
      <c r="GBH98" s="967"/>
      <c r="GBI98" s="967"/>
      <c r="GBJ98" s="967"/>
      <c r="GBK98" s="967"/>
      <c r="GBL98" s="967"/>
      <c r="GBM98" s="967"/>
      <c r="GBN98" s="967"/>
      <c r="GBO98" s="967"/>
      <c r="GBP98" s="967"/>
      <c r="GBQ98" s="967"/>
      <c r="GBR98" s="967"/>
      <c r="GBS98" s="967"/>
      <c r="GBT98" s="967"/>
      <c r="GBU98" s="967"/>
      <c r="GBV98" s="967"/>
      <c r="GBW98" s="967"/>
      <c r="GBX98" s="967"/>
      <c r="GBY98" s="967"/>
      <c r="GBZ98" s="967"/>
      <c r="GCA98" s="967"/>
      <c r="GCB98" s="967"/>
      <c r="GCC98" s="967"/>
      <c r="GCD98" s="967"/>
      <c r="GCE98" s="967"/>
      <c r="GCF98" s="967"/>
      <c r="GCG98" s="967"/>
      <c r="GCH98" s="967"/>
      <c r="GCI98" s="967"/>
      <c r="GCJ98" s="967"/>
      <c r="GCK98" s="967"/>
      <c r="GCL98" s="967"/>
      <c r="GCM98" s="967"/>
      <c r="GCN98" s="967"/>
      <c r="GCO98" s="967"/>
      <c r="GCP98" s="967"/>
      <c r="GCQ98" s="967"/>
      <c r="GCR98" s="967"/>
      <c r="GCS98" s="967"/>
      <c r="GCT98" s="967"/>
      <c r="GCU98" s="967"/>
      <c r="GCV98" s="967"/>
      <c r="GCW98" s="967"/>
      <c r="GCX98" s="967"/>
      <c r="GCY98" s="967"/>
      <c r="GCZ98" s="967"/>
      <c r="GDA98" s="967"/>
      <c r="GDB98" s="967"/>
      <c r="GDC98" s="967"/>
      <c r="GDD98" s="967"/>
      <c r="GDE98" s="967"/>
      <c r="GDF98" s="967"/>
      <c r="GDG98" s="967"/>
      <c r="GDH98" s="967"/>
      <c r="GDI98" s="967"/>
      <c r="GDJ98" s="967"/>
      <c r="GDK98" s="967"/>
      <c r="GDL98" s="967"/>
      <c r="GDM98" s="967"/>
      <c r="GDN98" s="967"/>
      <c r="GDO98" s="967"/>
      <c r="GDP98" s="967"/>
      <c r="GDQ98" s="967"/>
      <c r="GDR98" s="967"/>
      <c r="GDS98" s="967"/>
      <c r="GDT98" s="967"/>
      <c r="GDU98" s="967"/>
      <c r="GDV98" s="967"/>
      <c r="GDW98" s="967"/>
      <c r="GDX98" s="967"/>
      <c r="GDY98" s="967"/>
      <c r="GDZ98" s="967"/>
      <c r="GEA98" s="967"/>
      <c r="GEB98" s="967"/>
      <c r="GEC98" s="967"/>
      <c r="GED98" s="967"/>
      <c r="GEE98" s="967"/>
      <c r="GEF98" s="967"/>
      <c r="GEG98" s="967"/>
      <c r="GEH98" s="967"/>
      <c r="GEI98" s="967"/>
      <c r="GEJ98" s="967"/>
      <c r="GEK98" s="967"/>
      <c r="GEL98" s="967"/>
      <c r="GEM98" s="967"/>
      <c r="GEN98" s="967"/>
      <c r="GEO98" s="967"/>
      <c r="GEP98" s="967"/>
      <c r="GEQ98" s="967"/>
      <c r="GER98" s="967"/>
      <c r="GES98" s="967"/>
      <c r="GET98" s="967"/>
      <c r="GEU98" s="967"/>
      <c r="GEV98" s="967"/>
      <c r="GEW98" s="967"/>
      <c r="GEX98" s="967"/>
      <c r="GEY98" s="967"/>
      <c r="GEZ98" s="967"/>
      <c r="GFA98" s="967"/>
      <c r="GFB98" s="967"/>
      <c r="GFC98" s="967"/>
      <c r="GFD98" s="967"/>
      <c r="GFE98" s="967"/>
      <c r="GFF98" s="967"/>
      <c r="GFG98" s="967"/>
      <c r="GFH98" s="967"/>
      <c r="GFI98" s="967"/>
      <c r="GFJ98" s="967"/>
      <c r="GFK98" s="967"/>
      <c r="GFL98" s="967"/>
      <c r="GFM98" s="967"/>
      <c r="GFN98" s="967"/>
      <c r="GFO98" s="967"/>
      <c r="GFP98" s="967"/>
      <c r="GFQ98" s="967"/>
      <c r="GFR98" s="967"/>
      <c r="GFS98" s="967"/>
      <c r="GFT98" s="967"/>
      <c r="GFU98" s="967"/>
      <c r="GFV98" s="967"/>
      <c r="GFW98" s="967"/>
      <c r="GFX98" s="967"/>
      <c r="GFY98" s="967"/>
      <c r="GFZ98" s="967"/>
      <c r="GGA98" s="967"/>
      <c r="GGB98" s="967"/>
      <c r="GGC98" s="967"/>
      <c r="GGD98" s="967"/>
      <c r="GGE98" s="967"/>
      <c r="GGF98" s="967"/>
      <c r="GGG98" s="967"/>
      <c r="GGH98" s="967"/>
      <c r="GGI98" s="967"/>
      <c r="GGJ98" s="967"/>
      <c r="GGK98" s="967"/>
      <c r="GGL98" s="967"/>
      <c r="GGM98" s="967"/>
      <c r="GGN98" s="967"/>
      <c r="GGO98" s="967"/>
      <c r="GGP98" s="967"/>
      <c r="GGQ98" s="967"/>
      <c r="GGR98" s="967"/>
      <c r="GGS98" s="967"/>
      <c r="GGT98" s="967"/>
      <c r="GGU98" s="967"/>
      <c r="GGV98" s="967"/>
      <c r="GGW98" s="967"/>
      <c r="GGX98" s="967"/>
      <c r="GGY98" s="967"/>
      <c r="GGZ98" s="967"/>
      <c r="GHA98" s="967"/>
      <c r="GHB98" s="967"/>
      <c r="GHC98" s="967"/>
      <c r="GHD98" s="967"/>
      <c r="GHE98" s="967"/>
      <c r="GHF98" s="967"/>
      <c r="GHG98" s="967"/>
      <c r="GHH98" s="967"/>
      <c r="GHI98" s="967"/>
      <c r="GHJ98" s="967"/>
      <c r="GHK98" s="967"/>
      <c r="GHL98" s="967"/>
      <c r="GHM98" s="967"/>
      <c r="GHN98" s="967"/>
      <c r="GHO98" s="967"/>
      <c r="GHP98" s="967"/>
      <c r="GHQ98" s="967"/>
      <c r="GHR98" s="967"/>
      <c r="GHS98" s="967"/>
      <c r="GHT98" s="967"/>
      <c r="GHU98" s="967"/>
      <c r="GHV98" s="967"/>
      <c r="GHW98" s="967"/>
      <c r="GHX98" s="967"/>
      <c r="GHY98" s="967"/>
      <c r="GHZ98" s="967"/>
      <c r="GIA98" s="967"/>
      <c r="GIB98" s="967"/>
      <c r="GIC98" s="967"/>
      <c r="GID98" s="967"/>
      <c r="GIE98" s="967"/>
      <c r="GIF98" s="967"/>
      <c r="GIG98" s="967"/>
      <c r="GIH98" s="967"/>
      <c r="GII98" s="967"/>
      <c r="GIJ98" s="967"/>
      <c r="GIK98" s="967"/>
      <c r="GIL98" s="967"/>
      <c r="GIM98" s="967"/>
      <c r="GIN98" s="967"/>
      <c r="GIO98" s="967"/>
      <c r="GIP98" s="967"/>
      <c r="GIQ98" s="967"/>
      <c r="GIR98" s="967"/>
      <c r="GIS98" s="967"/>
      <c r="GIT98" s="967"/>
      <c r="GIU98" s="967"/>
      <c r="GIV98" s="967"/>
      <c r="GIW98" s="967"/>
      <c r="GIX98" s="967"/>
      <c r="GIY98" s="967"/>
      <c r="GIZ98" s="967"/>
      <c r="GJA98" s="967"/>
      <c r="GJB98" s="967"/>
      <c r="GJC98" s="967"/>
      <c r="GJD98" s="967"/>
      <c r="GJE98" s="967"/>
      <c r="GJF98" s="967"/>
      <c r="GJG98" s="967"/>
      <c r="GJH98" s="967"/>
      <c r="GJI98" s="967"/>
      <c r="GJJ98" s="967"/>
      <c r="GJK98" s="967"/>
      <c r="GJL98" s="967"/>
      <c r="GJM98" s="967"/>
      <c r="GJN98" s="967"/>
      <c r="GJO98" s="967"/>
      <c r="GJP98" s="967"/>
      <c r="GJQ98" s="967"/>
      <c r="GJR98" s="967"/>
      <c r="GJS98" s="967"/>
      <c r="GJT98" s="967"/>
      <c r="GJU98" s="967"/>
      <c r="GJV98" s="967"/>
      <c r="GJW98" s="967"/>
      <c r="GJX98" s="967"/>
      <c r="GJY98" s="967"/>
      <c r="GJZ98" s="967"/>
      <c r="GKA98" s="967"/>
      <c r="GKB98" s="967"/>
      <c r="GKC98" s="967"/>
      <c r="GKD98" s="967"/>
      <c r="GKE98" s="967"/>
      <c r="GKF98" s="967"/>
      <c r="GKG98" s="967"/>
      <c r="GKH98" s="967"/>
      <c r="GKI98" s="967"/>
      <c r="GKJ98" s="967"/>
      <c r="GKK98" s="967"/>
      <c r="GKL98" s="967"/>
      <c r="GKM98" s="967"/>
      <c r="GKN98" s="967"/>
      <c r="GKO98" s="967"/>
      <c r="GKP98" s="967"/>
      <c r="GKQ98" s="967"/>
      <c r="GKR98" s="967"/>
      <c r="GKS98" s="967"/>
      <c r="GKT98" s="967"/>
      <c r="GKU98" s="967"/>
      <c r="GKV98" s="967"/>
      <c r="GKW98" s="967"/>
      <c r="GKX98" s="967"/>
      <c r="GKY98" s="967"/>
      <c r="GKZ98" s="967"/>
      <c r="GLA98" s="967"/>
      <c r="GLB98" s="967"/>
      <c r="GLC98" s="967"/>
      <c r="GLD98" s="967"/>
      <c r="GLE98" s="967"/>
      <c r="GLF98" s="967"/>
      <c r="GLG98" s="967"/>
      <c r="GLH98" s="967"/>
      <c r="GLI98" s="967"/>
      <c r="GLJ98" s="967"/>
      <c r="GLK98" s="967"/>
      <c r="GLL98" s="967"/>
      <c r="GLM98" s="967"/>
      <c r="GLN98" s="967"/>
      <c r="GLO98" s="967"/>
      <c r="GLP98" s="967"/>
      <c r="GLQ98" s="967"/>
      <c r="GLR98" s="967"/>
      <c r="GLS98" s="967"/>
      <c r="GLT98" s="967"/>
      <c r="GLU98" s="967"/>
      <c r="GLV98" s="967"/>
      <c r="GLW98" s="967"/>
      <c r="GLX98" s="967"/>
      <c r="GLY98" s="967"/>
      <c r="GLZ98" s="967"/>
      <c r="GMA98" s="967"/>
      <c r="GMB98" s="967"/>
      <c r="GMC98" s="967"/>
      <c r="GMD98" s="967"/>
      <c r="GME98" s="967"/>
      <c r="GMF98" s="967"/>
      <c r="GMG98" s="967"/>
      <c r="GMH98" s="967"/>
      <c r="GMI98" s="967"/>
      <c r="GMJ98" s="967"/>
      <c r="GMK98" s="967"/>
      <c r="GML98" s="967"/>
      <c r="GMM98" s="967"/>
      <c r="GMN98" s="967"/>
      <c r="GMO98" s="967"/>
      <c r="GMP98" s="967"/>
      <c r="GMQ98" s="967"/>
      <c r="GMR98" s="967"/>
      <c r="GMS98" s="967"/>
      <c r="GMT98" s="967"/>
      <c r="GMU98" s="967"/>
      <c r="GMV98" s="967"/>
      <c r="GMW98" s="967"/>
      <c r="GMX98" s="967"/>
      <c r="GMY98" s="967"/>
      <c r="GMZ98" s="967"/>
      <c r="GNA98" s="967"/>
      <c r="GNB98" s="967"/>
      <c r="GNC98" s="967"/>
      <c r="GND98" s="967"/>
      <c r="GNE98" s="967"/>
      <c r="GNF98" s="967"/>
      <c r="GNG98" s="967"/>
      <c r="GNH98" s="967"/>
      <c r="GNI98" s="967"/>
      <c r="GNJ98" s="967"/>
      <c r="GNK98" s="967"/>
      <c r="GNL98" s="967"/>
      <c r="GNM98" s="967"/>
      <c r="GNN98" s="967"/>
      <c r="GNO98" s="967"/>
      <c r="GNP98" s="967"/>
      <c r="GNQ98" s="967"/>
      <c r="GNR98" s="967"/>
      <c r="GNS98" s="967"/>
      <c r="GNT98" s="967"/>
      <c r="GNU98" s="967"/>
      <c r="GNV98" s="967"/>
      <c r="GNW98" s="967"/>
      <c r="GNX98" s="967"/>
      <c r="GNY98" s="967"/>
      <c r="GNZ98" s="967"/>
      <c r="GOA98" s="967"/>
      <c r="GOB98" s="967"/>
      <c r="GOC98" s="967"/>
      <c r="GOD98" s="967"/>
      <c r="GOE98" s="967"/>
      <c r="GOF98" s="967"/>
      <c r="GOG98" s="967"/>
      <c r="GOH98" s="967"/>
      <c r="GOI98" s="967"/>
      <c r="GOJ98" s="967"/>
      <c r="GOK98" s="967"/>
      <c r="GOL98" s="967"/>
      <c r="GOM98" s="967"/>
      <c r="GON98" s="967"/>
      <c r="GOO98" s="967"/>
      <c r="GOP98" s="967"/>
      <c r="GOQ98" s="967"/>
      <c r="GOR98" s="967"/>
      <c r="GOS98" s="967"/>
      <c r="GOT98" s="967"/>
      <c r="GOU98" s="967"/>
      <c r="GOV98" s="967"/>
      <c r="GOW98" s="967"/>
      <c r="GOX98" s="967"/>
      <c r="GOY98" s="967"/>
      <c r="GOZ98" s="967"/>
      <c r="GPA98" s="967"/>
      <c r="GPB98" s="967"/>
      <c r="GPC98" s="967"/>
      <c r="GPD98" s="967"/>
      <c r="GPE98" s="967"/>
      <c r="GPF98" s="967"/>
      <c r="GPG98" s="967"/>
      <c r="GPH98" s="967"/>
      <c r="GPI98" s="967"/>
      <c r="GPJ98" s="967"/>
      <c r="GPK98" s="967"/>
      <c r="GPL98" s="967"/>
      <c r="GPM98" s="967"/>
      <c r="GPN98" s="967"/>
      <c r="GPO98" s="967"/>
      <c r="GPP98" s="967"/>
      <c r="GPQ98" s="967"/>
      <c r="GPR98" s="967"/>
      <c r="GPS98" s="967"/>
      <c r="GPT98" s="967"/>
      <c r="GPU98" s="967"/>
      <c r="GPV98" s="967"/>
      <c r="GPW98" s="967"/>
      <c r="GPX98" s="967"/>
      <c r="GPY98" s="967"/>
      <c r="GPZ98" s="967"/>
      <c r="GQA98" s="967"/>
      <c r="GQB98" s="967"/>
      <c r="GQC98" s="967"/>
      <c r="GQD98" s="967"/>
      <c r="GQE98" s="967"/>
      <c r="GQF98" s="967"/>
      <c r="GQG98" s="967"/>
      <c r="GQH98" s="967"/>
      <c r="GQI98" s="967"/>
      <c r="GQJ98" s="967"/>
      <c r="GQK98" s="967"/>
      <c r="GQL98" s="967"/>
      <c r="GQM98" s="967"/>
      <c r="GQN98" s="967"/>
      <c r="GQO98" s="967"/>
      <c r="GQP98" s="967"/>
      <c r="GQQ98" s="967"/>
      <c r="GQR98" s="967"/>
      <c r="GQS98" s="967"/>
      <c r="GQT98" s="967"/>
      <c r="GQU98" s="967"/>
      <c r="GQV98" s="967"/>
      <c r="GQW98" s="967"/>
      <c r="GQX98" s="967"/>
      <c r="GQY98" s="967"/>
      <c r="GQZ98" s="967"/>
      <c r="GRA98" s="967"/>
      <c r="GRB98" s="967"/>
      <c r="GRC98" s="967"/>
      <c r="GRD98" s="967"/>
      <c r="GRE98" s="967"/>
      <c r="GRF98" s="967"/>
      <c r="GRG98" s="967"/>
      <c r="GRH98" s="967"/>
      <c r="GRI98" s="967"/>
      <c r="GRJ98" s="967"/>
      <c r="GRK98" s="967"/>
      <c r="GRL98" s="967"/>
      <c r="GRM98" s="967"/>
      <c r="GRN98" s="967"/>
      <c r="GRO98" s="967"/>
      <c r="GRP98" s="967"/>
      <c r="GRQ98" s="967"/>
      <c r="GRR98" s="967"/>
      <c r="GRS98" s="967"/>
      <c r="GRT98" s="967"/>
      <c r="GRU98" s="967"/>
      <c r="GRV98" s="967"/>
      <c r="GRW98" s="967"/>
      <c r="GRX98" s="967"/>
      <c r="GRY98" s="967"/>
      <c r="GRZ98" s="967"/>
      <c r="GSA98" s="967"/>
      <c r="GSB98" s="967"/>
      <c r="GSC98" s="967"/>
      <c r="GSD98" s="967"/>
      <c r="GSE98" s="967"/>
      <c r="GSF98" s="967"/>
      <c r="GSG98" s="967"/>
      <c r="GSH98" s="967"/>
      <c r="GSI98" s="967"/>
      <c r="GSJ98" s="967"/>
      <c r="GSK98" s="967"/>
      <c r="GSL98" s="967"/>
      <c r="GSM98" s="967"/>
      <c r="GSN98" s="967"/>
      <c r="GSO98" s="967"/>
      <c r="GSP98" s="967"/>
      <c r="GSQ98" s="967"/>
      <c r="GSR98" s="967"/>
      <c r="GSS98" s="967"/>
      <c r="GST98" s="967"/>
      <c r="GSU98" s="967"/>
      <c r="GSV98" s="967"/>
      <c r="GSW98" s="967"/>
      <c r="GSX98" s="967"/>
      <c r="GSY98" s="967"/>
      <c r="GSZ98" s="967"/>
      <c r="GTA98" s="967"/>
      <c r="GTB98" s="967"/>
      <c r="GTC98" s="967"/>
      <c r="GTD98" s="967"/>
      <c r="GTE98" s="967"/>
      <c r="GTF98" s="967"/>
      <c r="GTG98" s="967"/>
      <c r="GTH98" s="967"/>
      <c r="GTI98" s="967"/>
      <c r="GTJ98" s="967"/>
      <c r="GTK98" s="967"/>
      <c r="GTL98" s="967"/>
      <c r="GTM98" s="967"/>
      <c r="GTN98" s="967"/>
      <c r="GTO98" s="967"/>
      <c r="GTP98" s="967"/>
      <c r="GTQ98" s="967"/>
      <c r="GTR98" s="967"/>
      <c r="GTS98" s="967"/>
      <c r="GTT98" s="967"/>
      <c r="GTU98" s="967"/>
      <c r="GTV98" s="967"/>
      <c r="GTW98" s="967"/>
      <c r="GTX98" s="967"/>
      <c r="GTY98" s="967"/>
      <c r="GTZ98" s="967"/>
      <c r="GUA98" s="967"/>
      <c r="GUB98" s="967"/>
      <c r="GUC98" s="967"/>
      <c r="GUD98" s="967"/>
      <c r="GUE98" s="967"/>
      <c r="GUF98" s="967"/>
      <c r="GUG98" s="967"/>
      <c r="GUH98" s="967"/>
      <c r="GUI98" s="967"/>
      <c r="GUJ98" s="967"/>
      <c r="GUK98" s="967"/>
      <c r="GUL98" s="967"/>
      <c r="GUM98" s="967"/>
      <c r="GUN98" s="967"/>
      <c r="GUO98" s="967"/>
      <c r="GUP98" s="967"/>
      <c r="GUQ98" s="967"/>
      <c r="GUR98" s="967"/>
      <c r="GUS98" s="967"/>
      <c r="GUT98" s="967"/>
      <c r="GUU98" s="967"/>
      <c r="GUV98" s="967"/>
      <c r="GUW98" s="967"/>
      <c r="GUX98" s="967"/>
      <c r="GUY98" s="967"/>
      <c r="GUZ98" s="967"/>
      <c r="GVA98" s="967"/>
      <c r="GVB98" s="967"/>
      <c r="GVC98" s="967"/>
      <c r="GVD98" s="967"/>
      <c r="GVE98" s="967"/>
      <c r="GVF98" s="967"/>
      <c r="GVG98" s="967"/>
      <c r="GVH98" s="967"/>
      <c r="GVI98" s="967"/>
      <c r="GVJ98" s="967"/>
      <c r="GVK98" s="967"/>
      <c r="GVL98" s="967"/>
      <c r="GVM98" s="967"/>
      <c r="GVN98" s="967"/>
      <c r="GVO98" s="967"/>
      <c r="GVP98" s="967"/>
      <c r="GVQ98" s="967"/>
      <c r="GVR98" s="967"/>
      <c r="GVS98" s="967"/>
      <c r="GVT98" s="967"/>
      <c r="GVU98" s="967"/>
      <c r="GVV98" s="967"/>
      <c r="GVW98" s="967"/>
      <c r="GVX98" s="967"/>
      <c r="GVY98" s="967"/>
      <c r="GVZ98" s="967"/>
      <c r="GWA98" s="967"/>
      <c r="GWB98" s="967"/>
      <c r="GWC98" s="967"/>
      <c r="GWD98" s="967"/>
      <c r="GWE98" s="967"/>
      <c r="GWF98" s="967"/>
      <c r="GWG98" s="967"/>
      <c r="GWH98" s="967"/>
      <c r="GWI98" s="967"/>
      <c r="GWJ98" s="967"/>
      <c r="GWK98" s="967"/>
      <c r="GWL98" s="967"/>
      <c r="GWM98" s="967"/>
      <c r="GWN98" s="967"/>
      <c r="GWO98" s="967"/>
      <c r="GWP98" s="967"/>
      <c r="GWQ98" s="967"/>
      <c r="GWR98" s="967"/>
      <c r="GWS98" s="967"/>
      <c r="GWT98" s="967"/>
      <c r="GWU98" s="967"/>
      <c r="GWV98" s="967"/>
      <c r="GWW98" s="967"/>
      <c r="GWX98" s="967"/>
      <c r="GWY98" s="967"/>
      <c r="GWZ98" s="967"/>
      <c r="GXA98" s="967"/>
      <c r="GXB98" s="967"/>
      <c r="GXC98" s="967"/>
      <c r="GXD98" s="967"/>
      <c r="GXE98" s="967"/>
      <c r="GXF98" s="967"/>
      <c r="GXG98" s="967"/>
      <c r="GXH98" s="967"/>
      <c r="GXI98" s="967"/>
      <c r="GXJ98" s="967"/>
      <c r="GXK98" s="967"/>
      <c r="GXL98" s="967"/>
      <c r="GXM98" s="967"/>
      <c r="GXN98" s="967"/>
      <c r="GXO98" s="967"/>
      <c r="GXP98" s="967"/>
      <c r="GXQ98" s="967"/>
      <c r="GXR98" s="967"/>
      <c r="GXS98" s="967"/>
      <c r="GXT98" s="967"/>
      <c r="GXU98" s="967"/>
      <c r="GXV98" s="967"/>
      <c r="GXW98" s="967"/>
      <c r="GXX98" s="967"/>
      <c r="GXY98" s="967"/>
      <c r="GXZ98" s="967"/>
      <c r="GYA98" s="967"/>
      <c r="GYB98" s="967"/>
      <c r="GYC98" s="967"/>
      <c r="GYD98" s="967"/>
      <c r="GYE98" s="967"/>
      <c r="GYF98" s="967"/>
      <c r="GYG98" s="967"/>
      <c r="GYH98" s="967"/>
      <c r="GYI98" s="967"/>
      <c r="GYJ98" s="967"/>
      <c r="GYK98" s="967"/>
      <c r="GYL98" s="967"/>
      <c r="GYM98" s="967"/>
      <c r="GYN98" s="967"/>
      <c r="GYO98" s="967"/>
      <c r="GYP98" s="967"/>
      <c r="GYQ98" s="967"/>
      <c r="GYR98" s="967"/>
      <c r="GYS98" s="967"/>
      <c r="GYT98" s="967"/>
      <c r="GYU98" s="967"/>
      <c r="GYV98" s="967"/>
      <c r="GYW98" s="967"/>
      <c r="GYX98" s="967"/>
      <c r="GYY98" s="967"/>
      <c r="GYZ98" s="967"/>
      <c r="GZA98" s="967"/>
      <c r="GZB98" s="967"/>
      <c r="GZC98" s="967"/>
      <c r="GZD98" s="967"/>
      <c r="GZE98" s="967"/>
      <c r="GZF98" s="967"/>
      <c r="GZG98" s="967"/>
      <c r="GZH98" s="967"/>
      <c r="GZI98" s="967"/>
      <c r="GZJ98" s="967"/>
      <c r="GZK98" s="967"/>
      <c r="GZL98" s="967"/>
      <c r="GZM98" s="967"/>
      <c r="GZN98" s="967"/>
      <c r="GZO98" s="967"/>
      <c r="GZP98" s="967"/>
      <c r="GZQ98" s="967"/>
      <c r="GZR98" s="967"/>
      <c r="GZS98" s="967"/>
      <c r="GZT98" s="967"/>
      <c r="GZU98" s="967"/>
      <c r="GZV98" s="967"/>
      <c r="GZW98" s="967"/>
      <c r="GZX98" s="967"/>
      <c r="GZY98" s="967"/>
      <c r="GZZ98" s="967"/>
      <c r="HAA98" s="967"/>
      <c r="HAB98" s="967"/>
      <c r="HAC98" s="967"/>
      <c r="HAD98" s="967"/>
      <c r="HAE98" s="967"/>
      <c r="HAF98" s="967"/>
      <c r="HAG98" s="967"/>
      <c r="HAH98" s="967"/>
      <c r="HAI98" s="967"/>
      <c r="HAJ98" s="967"/>
      <c r="HAK98" s="967"/>
      <c r="HAL98" s="967"/>
      <c r="HAM98" s="967"/>
      <c r="HAN98" s="967"/>
      <c r="HAO98" s="967"/>
      <c r="HAP98" s="967"/>
      <c r="HAQ98" s="967"/>
      <c r="HAR98" s="967"/>
      <c r="HAS98" s="967"/>
      <c r="HAT98" s="967"/>
      <c r="HAU98" s="967"/>
      <c r="HAV98" s="967"/>
      <c r="HAW98" s="967"/>
      <c r="HAX98" s="967"/>
      <c r="HAY98" s="967"/>
      <c r="HAZ98" s="967"/>
      <c r="HBA98" s="967"/>
      <c r="HBB98" s="967"/>
      <c r="HBC98" s="967"/>
      <c r="HBD98" s="967"/>
      <c r="HBE98" s="967"/>
      <c r="HBF98" s="967"/>
      <c r="HBG98" s="967"/>
      <c r="HBH98" s="967"/>
      <c r="HBI98" s="967"/>
      <c r="HBJ98" s="967"/>
      <c r="HBK98" s="967"/>
      <c r="HBL98" s="967"/>
      <c r="HBM98" s="967"/>
      <c r="HBN98" s="967"/>
      <c r="HBO98" s="967"/>
      <c r="HBP98" s="967"/>
      <c r="HBQ98" s="967"/>
      <c r="HBR98" s="967"/>
      <c r="HBS98" s="967"/>
      <c r="HBT98" s="967"/>
      <c r="HBU98" s="967"/>
      <c r="HBV98" s="967"/>
      <c r="HBW98" s="967"/>
      <c r="HBX98" s="967"/>
      <c r="HBY98" s="967"/>
      <c r="HBZ98" s="967"/>
      <c r="HCA98" s="967"/>
      <c r="HCB98" s="967"/>
      <c r="HCC98" s="967"/>
      <c r="HCD98" s="967"/>
      <c r="HCE98" s="967"/>
      <c r="HCF98" s="967"/>
      <c r="HCG98" s="967"/>
      <c r="HCH98" s="967"/>
      <c r="HCI98" s="967"/>
      <c r="HCJ98" s="967"/>
      <c r="HCK98" s="967"/>
      <c r="HCL98" s="967"/>
      <c r="HCM98" s="967"/>
      <c r="HCN98" s="967"/>
      <c r="HCO98" s="967"/>
      <c r="HCP98" s="967"/>
      <c r="HCQ98" s="967"/>
      <c r="HCR98" s="967"/>
      <c r="HCS98" s="967"/>
      <c r="HCT98" s="967"/>
      <c r="HCU98" s="967"/>
      <c r="HCV98" s="967"/>
      <c r="HCW98" s="967"/>
      <c r="HCX98" s="967"/>
      <c r="HCY98" s="967"/>
      <c r="HCZ98" s="967"/>
      <c r="HDA98" s="967"/>
      <c r="HDB98" s="967"/>
      <c r="HDC98" s="967"/>
      <c r="HDD98" s="967"/>
      <c r="HDE98" s="967"/>
      <c r="HDF98" s="967"/>
      <c r="HDG98" s="967"/>
      <c r="HDH98" s="967"/>
      <c r="HDI98" s="967"/>
      <c r="HDJ98" s="967"/>
      <c r="HDK98" s="967"/>
      <c r="HDL98" s="967"/>
      <c r="HDM98" s="967"/>
      <c r="HDN98" s="967"/>
      <c r="HDO98" s="967"/>
      <c r="HDP98" s="967"/>
      <c r="HDQ98" s="967"/>
      <c r="HDR98" s="967"/>
      <c r="HDS98" s="967"/>
      <c r="HDT98" s="967"/>
      <c r="HDU98" s="967"/>
      <c r="HDV98" s="967"/>
      <c r="HDW98" s="967"/>
      <c r="HDX98" s="967"/>
      <c r="HDY98" s="967"/>
      <c r="HDZ98" s="967"/>
      <c r="HEA98" s="967"/>
      <c r="HEB98" s="967"/>
      <c r="HEC98" s="967"/>
      <c r="HED98" s="967"/>
      <c r="HEE98" s="967"/>
      <c r="HEF98" s="967"/>
      <c r="HEG98" s="967"/>
      <c r="HEH98" s="967"/>
      <c r="HEI98" s="967"/>
      <c r="HEJ98" s="967"/>
      <c r="HEK98" s="967"/>
      <c r="HEL98" s="967"/>
      <c r="HEM98" s="967"/>
      <c r="HEN98" s="967"/>
      <c r="HEO98" s="967"/>
      <c r="HEP98" s="967"/>
      <c r="HEQ98" s="967"/>
      <c r="HER98" s="967"/>
      <c r="HES98" s="967"/>
      <c r="HET98" s="967"/>
      <c r="HEU98" s="967"/>
      <c r="HEV98" s="967"/>
      <c r="HEW98" s="967"/>
      <c r="HEX98" s="967"/>
      <c r="HEY98" s="967"/>
      <c r="HEZ98" s="967"/>
      <c r="HFA98" s="967"/>
      <c r="HFB98" s="967"/>
      <c r="HFC98" s="967"/>
      <c r="HFD98" s="967"/>
      <c r="HFE98" s="967"/>
      <c r="HFF98" s="967"/>
      <c r="HFG98" s="967"/>
      <c r="HFH98" s="967"/>
      <c r="HFI98" s="967"/>
      <c r="HFJ98" s="967"/>
      <c r="HFK98" s="967"/>
      <c r="HFL98" s="967"/>
      <c r="HFM98" s="967"/>
      <c r="HFN98" s="967"/>
      <c r="HFO98" s="967"/>
      <c r="HFP98" s="967"/>
      <c r="HFQ98" s="967"/>
      <c r="HFR98" s="967"/>
      <c r="HFS98" s="967"/>
      <c r="HFT98" s="967"/>
      <c r="HFU98" s="967"/>
      <c r="HFV98" s="967"/>
      <c r="HFW98" s="967"/>
      <c r="HFX98" s="967"/>
      <c r="HFY98" s="967"/>
      <c r="HFZ98" s="967"/>
      <c r="HGA98" s="967"/>
      <c r="HGB98" s="967"/>
      <c r="HGC98" s="967"/>
      <c r="HGD98" s="967"/>
      <c r="HGE98" s="967"/>
      <c r="HGF98" s="967"/>
      <c r="HGG98" s="967"/>
      <c r="HGH98" s="967"/>
      <c r="HGI98" s="967"/>
      <c r="HGJ98" s="967"/>
      <c r="HGK98" s="967"/>
      <c r="HGL98" s="967"/>
      <c r="HGM98" s="967"/>
      <c r="HGN98" s="967"/>
      <c r="HGO98" s="967"/>
      <c r="HGP98" s="967"/>
      <c r="HGQ98" s="967"/>
      <c r="HGR98" s="967"/>
      <c r="HGS98" s="967"/>
      <c r="HGT98" s="967"/>
      <c r="HGU98" s="967"/>
      <c r="HGV98" s="967"/>
      <c r="HGW98" s="967"/>
      <c r="HGX98" s="967"/>
      <c r="HGY98" s="967"/>
      <c r="HGZ98" s="967"/>
      <c r="HHA98" s="967"/>
      <c r="HHB98" s="967"/>
      <c r="HHC98" s="967"/>
      <c r="HHD98" s="967"/>
      <c r="HHE98" s="967"/>
      <c r="HHF98" s="967"/>
      <c r="HHG98" s="967"/>
      <c r="HHH98" s="967"/>
      <c r="HHI98" s="967"/>
      <c r="HHJ98" s="967"/>
      <c r="HHK98" s="967"/>
      <c r="HHL98" s="967"/>
      <c r="HHM98" s="967"/>
      <c r="HHN98" s="967"/>
      <c r="HHO98" s="967"/>
      <c r="HHP98" s="967"/>
      <c r="HHQ98" s="967"/>
      <c r="HHR98" s="967"/>
      <c r="HHS98" s="967"/>
      <c r="HHT98" s="967"/>
      <c r="HHU98" s="967"/>
      <c r="HHV98" s="967"/>
      <c r="HHW98" s="967"/>
      <c r="HHX98" s="967"/>
      <c r="HHY98" s="967"/>
      <c r="HHZ98" s="967"/>
      <c r="HIA98" s="967"/>
      <c r="HIB98" s="967"/>
      <c r="HIC98" s="967"/>
      <c r="HID98" s="967"/>
      <c r="HIE98" s="967"/>
      <c r="HIF98" s="967"/>
      <c r="HIG98" s="967"/>
      <c r="HIH98" s="967"/>
      <c r="HII98" s="967"/>
      <c r="HIJ98" s="967"/>
      <c r="HIK98" s="967"/>
      <c r="HIL98" s="967"/>
      <c r="HIM98" s="967"/>
      <c r="HIN98" s="967"/>
      <c r="HIO98" s="967"/>
      <c r="HIP98" s="967"/>
      <c r="HIQ98" s="967"/>
      <c r="HIR98" s="967"/>
      <c r="HIS98" s="967"/>
      <c r="HIT98" s="967"/>
      <c r="HIU98" s="967"/>
      <c r="HIV98" s="967"/>
      <c r="HIW98" s="967"/>
      <c r="HIX98" s="967"/>
      <c r="HIY98" s="967"/>
      <c r="HIZ98" s="967"/>
      <c r="HJA98" s="967"/>
      <c r="HJB98" s="967"/>
      <c r="HJC98" s="967"/>
      <c r="HJD98" s="967"/>
      <c r="HJE98" s="967"/>
      <c r="HJF98" s="967"/>
      <c r="HJG98" s="967"/>
      <c r="HJH98" s="967"/>
      <c r="HJI98" s="967"/>
      <c r="HJJ98" s="967"/>
      <c r="HJK98" s="967"/>
      <c r="HJL98" s="967"/>
      <c r="HJM98" s="967"/>
      <c r="HJN98" s="967"/>
      <c r="HJO98" s="967"/>
      <c r="HJP98" s="967"/>
      <c r="HJQ98" s="967"/>
      <c r="HJR98" s="967"/>
      <c r="HJS98" s="967"/>
      <c r="HJT98" s="967"/>
      <c r="HJU98" s="967"/>
      <c r="HJV98" s="967"/>
      <c r="HJW98" s="967"/>
      <c r="HJX98" s="967"/>
      <c r="HJY98" s="967"/>
      <c r="HJZ98" s="967"/>
      <c r="HKA98" s="967"/>
      <c r="HKB98" s="967"/>
      <c r="HKC98" s="967"/>
      <c r="HKD98" s="967"/>
      <c r="HKE98" s="967"/>
      <c r="HKF98" s="967"/>
      <c r="HKG98" s="967"/>
      <c r="HKH98" s="967"/>
      <c r="HKI98" s="967"/>
      <c r="HKJ98" s="967"/>
      <c r="HKK98" s="967"/>
      <c r="HKL98" s="967"/>
      <c r="HKM98" s="967"/>
      <c r="HKN98" s="967"/>
      <c r="HKO98" s="967"/>
      <c r="HKP98" s="967"/>
      <c r="HKQ98" s="967"/>
      <c r="HKR98" s="967"/>
      <c r="HKS98" s="967"/>
      <c r="HKT98" s="967"/>
      <c r="HKU98" s="967"/>
      <c r="HKV98" s="967"/>
      <c r="HKW98" s="967"/>
      <c r="HKX98" s="967"/>
      <c r="HKY98" s="967"/>
      <c r="HKZ98" s="967"/>
      <c r="HLA98" s="967"/>
      <c r="HLB98" s="967"/>
      <c r="HLC98" s="967"/>
      <c r="HLD98" s="967"/>
      <c r="HLE98" s="967"/>
      <c r="HLF98" s="967"/>
      <c r="HLG98" s="967"/>
      <c r="HLH98" s="967"/>
      <c r="HLI98" s="967"/>
      <c r="HLJ98" s="967"/>
      <c r="HLK98" s="967"/>
      <c r="HLL98" s="967"/>
      <c r="HLM98" s="967"/>
      <c r="HLN98" s="967"/>
      <c r="HLO98" s="967"/>
      <c r="HLP98" s="967"/>
      <c r="HLQ98" s="967"/>
      <c r="HLR98" s="967"/>
      <c r="HLS98" s="967"/>
      <c r="HLT98" s="967"/>
      <c r="HLU98" s="967"/>
      <c r="HLV98" s="967"/>
      <c r="HLW98" s="967"/>
      <c r="HLX98" s="967"/>
      <c r="HLY98" s="967"/>
      <c r="HLZ98" s="967"/>
      <c r="HMA98" s="967"/>
      <c r="HMB98" s="967"/>
      <c r="HMC98" s="967"/>
      <c r="HMD98" s="967"/>
      <c r="HME98" s="967"/>
      <c r="HMF98" s="967"/>
      <c r="HMG98" s="967"/>
      <c r="HMH98" s="967"/>
      <c r="HMI98" s="967"/>
      <c r="HMJ98" s="967"/>
      <c r="HMK98" s="967"/>
      <c r="HML98" s="967"/>
      <c r="HMM98" s="967"/>
      <c r="HMN98" s="967"/>
      <c r="HMO98" s="967"/>
      <c r="HMP98" s="967"/>
      <c r="HMQ98" s="967"/>
      <c r="HMR98" s="967"/>
      <c r="HMS98" s="967"/>
      <c r="HMT98" s="967"/>
      <c r="HMU98" s="967"/>
      <c r="HMV98" s="967"/>
      <c r="HMW98" s="967"/>
      <c r="HMX98" s="967"/>
      <c r="HMY98" s="967"/>
      <c r="HMZ98" s="967"/>
      <c r="HNA98" s="967"/>
      <c r="HNB98" s="967"/>
      <c r="HNC98" s="967"/>
      <c r="HND98" s="967"/>
      <c r="HNE98" s="967"/>
      <c r="HNF98" s="967"/>
      <c r="HNG98" s="967"/>
      <c r="HNH98" s="967"/>
      <c r="HNI98" s="967"/>
      <c r="HNJ98" s="967"/>
      <c r="HNK98" s="967"/>
      <c r="HNL98" s="967"/>
      <c r="HNM98" s="967"/>
      <c r="HNN98" s="967"/>
      <c r="HNO98" s="967"/>
      <c r="HNP98" s="967"/>
      <c r="HNQ98" s="967"/>
      <c r="HNR98" s="967"/>
      <c r="HNS98" s="967"/>
      <c r="HNT98" s="967"/>
      <c r="HNU98" s="967"/>
      <c r="HNV98" s="967"/>
      <c r="HNW98" s="967"/>
      <c r="HNX98" s="967"/>
      <c r="HNY98" s="967"/>
      <c r="HNZ98" s="967"/>
      <c r="HOA98" s="967"/>
      <c r="HOB98" s="967"/>
      <c r="HOC98" s="967"/>
      <c r="HOD98" s="967"/>
      <c r="HOE98" s="967"/>
      <c r="HOF98" s="967"/>
      <c r="HOG98" s="967"/>
      <c r="HOH98" s="967"/>
      <c r="HOI98" s="967"/>
      <c r="HOJ98" s="967"/>
      <c r="HOK98" s="967"/>
      <c r="HOL98" s="967"/>
      <c r="HOM98" s="967"/>
      <c r="HON98" s="967"/>
      <c r="HOO98" s="967"/>
      <c r="HOP98" s="967"/>
      <c r="HOQ98" s="967"/>
      <c r="HOR98" s="967"/>
      <c r="HOS98" s="967"/>
      <c r="HOT98" s="967"/>
      <c r="HOU98" s="967"/>
      <c r="HOV98" s="967"/>
      <c r="HOW98" s="967"/>
      <c r="HOX98" s="967"/>
      <c r="HOY98" s="967"/>
      <c r="HOZ98" s="967"/>
      <c r="HPA98" s="967"/>
      <c r="HPB98" s="967"/>
      <c r="HPC98" s="967"/>
      <c r="HPD98" s="967"/>
      <c r="HPE98" s="967"/>
      <c r="HPF98" s="967"/>
      <c r="HPG98" s="967"/>
      <c r="HPH98" s="967"/>
      <c r="HPI98" s="967"/>
      <c r="HPJ98" s="967"/>
      <c r="HPK98" s="967"/>
      <c r="HPL98" s="967"/>
      <c r="HPM98" s="967"/>
      <c r="HPN98" s="967"/>
      <c r="HPO98" s="967"/>
      <c r="HPP98" s="967"/>
      <c r="HPQ98" s="967"/>
      <c r="HPR98" s="967"/>
      <c r="HPS98" s="967"/>
      <c r="HPT98" s="967"/>
      <c r="HPU98" s="967"/>
      <c r="HPV98" s="967"/>
      <c r="HPW98" s="967"/>
      <c r="HPX98" s="967"/>
      <c r="HPY98" s="967"/>
      <c r="HPZ98" s="967"/>
      <c r="HQA98" s="967"/>
      <c r="HQB98" s="967"/>
      <c r="HQC98" s="967"/>
      <c r="HQD98" s="967"/>
      <c r="HQE98" s="967"/>
      <c r="HQF98" s="967"/>
      <c r="HQG98" s="967"/>
      <c r="HQH98" s="967"/>
      <c r="HQI98" s="967"/>
      <c r="HQJ98" s="967"/>
      <c r="HQK98" s="967"/>
      <c r="HQL98" s="967"/>
      <c r="HQM98" s="967"/>
      <c r="HQN98" s="967"/>
      <c r="HQO98" s="967"/>
      <c r="HQP98" s="967"/>
      <c r="HQQ98" s="967"/>
      <c r="HQR98" s="967"/>
      <c r="HQS98" s="967"/>
      <c r="HQT98" s="967"/>
      <c r="HQU98" s="967"/>
      <c r="HQV98" s="967"/>
      <c r="HQW98" s="967"/>
      <c r="HQX98" s="967"/>
      <c r="HQY98" s="967"/>
      <c r="HQZ98" s="967"/>
      <c r="HRA98" s="967"/>
      <c r="HRB98" s="967"/>
      <c r="HRC98" s="967"/>
      <c r="HRD98" s="967"/>
      <c r="HRE98" s="967"/>
      <c r="HRF98" s="967"/>
      <c r="HRG98" s="967"/>
      <c r="HRH98" s="967"/>
      <c r="HRI98" s="967"/>
      <c r="HRJ98" s="967"/>
      <c r="HRK98" s="967"/>
      <c r="HRL98" s="967"/>
      <c r="HRM98" s="967"/>
      <c r="HRN98" s="967"/>
      <c r="HRO98" s="967"/>
      <c r="HRP98" s="967"/>
      <c r="HRQ98" s="967"/>
      <c r="HRR98" s="967"/>
      <c r="HRS98" s="967"/>
      <c r="HRT98" s="967"/>
      <c r="HRU98" s="967"/>
      <c r="HRV98" s="967"/>
      <c r="HRW98" s="967"/>
      <c r="HRX98" s="967"/>
      <c r="HRY98" s="967"/>
      <c r="HRZ98" s="967"/>
      <c r="HSA98" s="967"/>
      <c r="HSB98" s="967"/>
      <c r="HSC98" s="967"/>
      <c r="HSD98" s="967"/>
      <c r="HSE98" s="967"/>
      <c r="HSF98" s="967"/>
      <c r="HSG98" s="967"/>
      <c r="HSH98" s="967"/>
      <c r="HSI98" s="967"/>
      <c r="HSJ98" s="967"/>
      <c r="HSK98" s="967"/>
      <c r="HSL98" s="967"/>
      <c r="HSM98" s="967"/>
      <c r="HSN98" s="967"/>
      <c r="HSO98" s="967"/>
      <c r="HSP98" s="967"/>
      <c r="HSQ98" s="967"/>
      <c r="HSR98" s="967"/>
      <c r="HSS98" s="967"/>
      <c r="HST98" s="967"/>
      <c r="HSU98" s="967"/>
      <c r="HSV98" s="967"/>
      <c r="HSW98" s="967"/>
      <c r="HSX98" s="967"/>
      <c r="HSY98" s="967"/>
      <c r="HSZ98" s="967"/>
      <c r="HTA98" s="967"/>
      <c r="HTB98" s="967"/>
      <c r="HTC98" s="967"/>
      <c r="HTD98" s="967"/>
      <c r="HTE98" s="967"/>
      <c r="HTF98" s="967"/>
      <c r="HTG98" s="967"/>
      <c r="HTH98" s="967"/>
      <c r="HTI98" s="967"/>
      <c r="HTJ98" s="967"/>
      <c r="HTK98" s="967"/>
      <c r="HTL98" s="967"/>
      <c r="HTM98" s="967"/>
      <c r="HTN98" s="967"/>
      <c r="HTO98" s="967"/>
      <c r="HTP98" s="967"/>
      <c r="HTQ98" s="967"/>
      <c r="HTR98" s="967"/>
      <c r="HTS98" s="967"/>
      <c r="HTT98" s="967"/>
      <c r="HTU98" s="967"/>
      <c r="HTV98" s="967"/>
      <c r="HTW98" s="967"/>
      <c r="HTX98" s="967"/>
      <c r="HTY98" s="967"/>
      <c r="HTZ98" s="967"/>
      <c r="HUA98" s="967"/>
      <c r="HUB98" s="967"/>
      <c r="HUC98" s="967"/>
      <c r="HUD98" s="967"/>
      <c r="HUE98" s="967"/>
      <c r="HUF98" s="967"/>
      <c r="HUG98" s="967"/>
      <c r="HUH98" s="967"/>
      <c r="HUI98" s="967"/>
      <c r="HUJ98" s="967"/>
      <c r="HUK98" s="967"/>
      <c r="HUL98" s="967"/>
      <c r="HUM98" s="967"/>
      <c r="HUN98" s="967"/>
      <c r="HUO98" s="967"/>
      <c r="HUP98" s="967"/>
      <c r="HUQ98" s="967"/>
      <c r="HUR98" s="967"/>
      <c r="HUS98" s="967"/>
      <c r="HUT98" s="967"/>
      <c r="HUU98" s="967"/>
      <c r="HUV98" s="967"/>
      <c r="HUW98" s="967"/>
      <c r="HUX98" s="967"/>
      <c r="HUY98" s="967"/>
      <c r="HUZ98" s="967"/>
      <c r="HVA98" s="967"/>
      <c r="HVB98" s="967"/>
      <c r="HVC98" s="967"/>
      <c r="HVD98" s="967"/>
      <c r="HVE98" s="967"/>
      <c r="HVF98" s="967"/>
      <c r="HVG98" s="967"/>
      <c r="HVH98" s="967"/>
      <c r="HVI98" s="967"/>
      <c r="HVJ98" s="967"/>
      <c r="HVK98" s="967"/>
      <c r="HVL98" s="967"/>
      <c r="HVM98" s="967"/>
      <c r="HVN98" s="967"/>
      <c r="HVO98" s="967"/>
      <c r="HVP98" s="967"/>
      <c r="HVQ98" s="967"/>
      <c r="HVR98" s="967"/>
      <c r="HVS98" s="967"/>
      <c r="HVT98" s="967"/>
      <c r="HVU98" s="967"/>
      <c r="HVV98" s="967"/>
      <c r="HVW98" s="967"/>
      <c r="HVX98" s="967"/>
      <c r="HVY98" s="967"/>
      <c r="HVZ98" s="967"/>
      <c r="HWA98" s="967"/>
      <c r="HWB98" s="967"/>
      <c r="HWC98" s="967"/>
      <c r="HWD98" s="967"/>
      <c r="HWE98" s="967"/>
      <c r="HWF98" s="967"/>
      <c r="HWG98" s="967"/>
      <c r="HWH98" s="967"/>
      <c r="HWI98" s="967"/>
      <c r="HWJ98" s="967"/>
      <c r="HWK98" s="967"/>
      <c r="HWL98" s="967"/>
      <c r="HWM98" s="967"/>
      <c r="HWN98" s="967"/>
      <c r="HWO98" s="967"/>
      <c r="HWP98" s="967"/>
      <c r="HWQ98" s="967"/>
      <c r="HWR98" s="967"/>
      <c r="HWS98" s="967"/>
      <c r="HWT98" s="967"/>
      <c r="HWU98" s="967"/>
      <c r="HWV98" s="967"/>
      <c r="HWW98" s="967"/>
      <c r="HWX98" s="967"/>
      <c r="HWY98" s="967"/>
      <c r="HWZ98" s="967"/>
      <c r="HXA98" s="967"/>
      <c r="HXB98" s="967"/>
      <c r="HXC98" s="967"/>
      <c r="HXD98" s="967"/>
      <c r="HXE98" s="967"/>
      <c r="HXF98" s="967"/>
      <c r="HXG98" s="967"/>
      <c r="HXH98" s="967"/>
      <c r="HXI98" s="967"/>
      <c r="HXJ98" s="967"/>
      <c r="HXK98" s="967"/>
      <c r="HXL98" s="967"/>
      <c r="HXM98" s="967"/>
      <c r="HXN98" s="967"/>
      <c r="HXO98" s="967"/>
      <c r="HXP98" s="967"/>
      <c r="HXQ98" s="967"/>
      <c r="HXR98" s="967"/>
      <c r="HXS98" s="967"/>
      <c r="HXT98" s="967"/>
      <c r="HXU98" s="967"/>
      <c r="HXV98" s="967"/>
      <c r="HXW98" s="967"/>
      <c r="HXX98" s="967"/>
      <c r="HXY98" s="967"/>
      <c r="HXZ98" s="967"/>
      <c r="HYA98" s="967"/>
      <c r="HYB98" s="967"/>
      <c r="HYC98" s="967"/>
      <c r="HYD98" s="967"/>
      <c r="HYE98" s="967"/>
      <c r="HYF98" s="967"/>
      <c r="HYG98" s="967"/>
      <c r="HYH98" s="967"/>
      <c r="HYI98" s="967"/>
      <c r="HYJ98" s="967"/>
      <c r="HYK98" s="967"/>
      <c r="HYL98" s="967"/>
      <c r="HYM98" s="967"/>
      <c r="HYN98" s="967"/>
      <c r="HYO98" s="967"/>
      <c r="HYP98" s="967"/>
      <c r="HYQ98" s="967"/>
      <c r="HYR98" s="967"/>
      <c r="HYS98" s="967"/>
      <c r="HYT98" s="967"/>
      <c r="HYU98" s="967"/>
      <c r="HYV98" s="967"/>
      <c r="HYW98" s="967"/>
      <c r="HYX98" s="967"/>
      <c r="HYY98" s="967"/>
      <c r="HYZ98" s="967"/>
      <c r="HZA98" s="967"/>
      <c r="HZB98" s="967"/>
      <c r="HZC98" s="967"/>
      <c r="HZD98" s="967"/>
      <c r="HZE98" s="967"/>
      <c r="HZF98" s="967"/>
      <c r="HZG98" s="967"/>
      <c r="HZH98" s="967"/>
      <c r="HZI98" s="967"/>
      <c r="HZJ98" s="967"/>
      <c r="HZK98" s="967"/>
      <c r="HZL98" s="967"/>
      <c r="HZM98" s="967"/>
      <c r="HZN98" s="967"/>
      <c r="HZO98" s="967"/>
      <c r="HZP98" s="967"/>
      <c r="HZQ98" s="967"/>
      <c r="HZR98" s="967"/>
      <c r="HZS98" s="967"/>
      <c r="HZT98" s="967"/>
      <c r="HZU98" s="967"/>
      <c r="HZV98" s="967"/>
      <c r="HZW98" s="967"/>
      <c r="HZX98" s="967"/>
      <c r="HZY98" s="967"/>
      <c r="HZZ98" s="967"/>
      <c r="IAA98" s="967"/>
      <c r="IAB98" s="967"/>
      <c r="IAC98" s="967"/>
      <c r="IAD98" s="967"/>
      <c r="IAE98" s="967"/>
      <c r="IAF98" s="967"/>
      <c r="IAG98" s="967"/>
      <c r="IAH98" s="967"/>
      <c r="IAI98" s="967"/>
      <c r="IAJ98" s="967"/>
      <c r="IAK98" s="967"/>
      <c r="IAL98" s="967"/>
      <c r="IAM98" s="967"/>
      <c r="IAN98" s="967"/>
      <c r="IAO98" s="967"/>
      <c r="IAP98" s="967"/>
      <c r="IAQ98" s="967"/>
      <c r="IAR98" s="967"/>
      <c r="IAS98" s="967"/>
      <c r="IAT98" s="967"/>
      <c r="IAU98" s="967"/>
      <c r="IAV98" s="967"/>
      <c r="IAW98" s="967"/>
      <c r="IAX98" s="967"/>
      <c r="IAY98" s="967"/>
      <c r="IAZ98" s="967"/>
      <c r="IBA98" s="967"/>
      <c r="IBB98" s="967"/>
      <c r="IBC98" s="967"/>
      <c r="IBD98" s="967"/>
      <c r="IBE98" s="967"/>
      <c r="IBF98" s="967"/>
      <c r="IBG98" s="967"/>
      <c r="IBH98" s="967"/>
      <c r="IBI98" s="967"/>
      <c r="IBJ98" s="967"/>
      <c r="IBK98" s="967"/>
      <c r="IBL98" s="967"/>
      <c r="IBM98" s="967"/>
      <c r="IBN98" s="967"/>
      <c r="IBO98" s="967"/>
      <c r="IBP98" s="967"/>
      <c r="IBQ98" s="967"/>
      <c r="IBR98" s="967"/>
      <c r="IBS98" s="967"/>
      <c r="IBT98" s="967"/>
      <c r="IBU98" s="967"/>
      <c r="IBV98" s="967"/>
      <c r="IBW98" s="967"/>
      <c r="IBX98" s="967"/>
      <c r="IBY98" s="967"/>
      <c r="IBZ98" s="967"/>
      <c r="ICA98" s="967"/>
      <c r="ICB98" s="967"/>
      <c r="ICC98" s="967"/>
      <c r="ICD98" s="967"/>
      <c r="ICE98" s="967"/>
      <c r="ICF98" s="967"/>
      <c r="ICG98" s="967"/>
      <c r="ICH98" s="967"/>
      <c r="ICI98" s="967"/>
      <c r="ICJ98" s="967"/>
      <c r="ICK98" s="967"/>
      <c r="ICL98" s="967"/>
      <c r="ICM98" s="967"/>
      <c r="ICN98" s="967"/>
      <c r="ICO98" s="967"/>
      <c r="ICP98" s="967"/>
      <c r="ICQ98" s="967"/>
      <c r="ICR98" s="967"/>
      <c r="ICS98" s="967"/>
      <c r="ICT98" s="967"/>
      <c r="ICU98" s="967"/>
      <c r="ICV98" s="967"/>
      <c r="ICW98" s="967"/>
      <c r="ICX98" s="967"/>
      <c r="ICY98" s="967"/>
      <c r="ICZ98" s="967"/>
      <c r="IDA98" s="967"/>
      <c r="IDB98" s="967"/>
      <c r="IDC98" s="967"/>
      <c r="IDD98" s="967"/>
      <c r="IDE98" s="967"/>
      <c r="IDF98" s="967"/>
      <c r="IDG98" s="967"/>
      <c r="IDH98" s="967"/>
      <c r="IDI98" s="967"/>
      <c r="IDJ98" s="967"/>
      <c r="IDK98" s="967"/>
      <c r="IDL98" s="967"/>
      <c r="IDM98" s="967"/>
      <c r="IDN98" s="967"/>
      <c r="IDO98" s="967"/>
      <c r="IDP98" s="967"/>
      <c r="IDQ98" s="967"/>
      <c r="IDR98" s="967"/>
      <c r="IDS98" s="967"/>
      <c r="IDT98" s="967"/>
      <c r="IDU98" s="967"/>
      <c r="IDV98" s="967"/>
      <c r="IDW98" s="967"/>
      <c r="IDX98" s="967"/>
      <c r="IDY98" s="967"/>
      <c r="IDZ98" s="967"/>
      <c r="IEA98" s="967"/>
      <c r="IEB98" s="967"/>
      <c r="IEC98" s="967"/>
      <c r="IED98" s="967"/>
      <c r="IEE98" s="967"/>
      <c r="IEF98" s="967"/>
      <c r="IEG98" s="967"/>
      <c r="IEH98" s="967"/>
      <c r="IEI98" s="967"/>
      <c r="IEJ98" s="967"/>
      <c r="IEK98" s="967"/>
      <c r="IEL98" s="967"/>
      <c r="IEM98" s="967"/>
      <c r="IEN98" s="967"/>
      <c r="IEO98" s="967"/>
      <c r="IEP98" s="967"/>
      <c r="IEQ98" s="967"/>
      <c r="IER98" s="967"/>
      <c r="IES98" s="967"/>
      <c r="IET98" s="967"/>
      <c r="IEU98" s="967"/>
      <c r="IEV98" s="967"/>
      <c r="IEW98" s="967"/>
      <c r="IEX98" s="967"/>
      <c r="IEY98" s="967"/>
      <c r="IEZ98" s="967"/>
      <c r="IFA98" s="967"/>
      <c r="IFB98" s="967"/>
      <c r="IFC98" s="967"/>
      <c r="IFD98" s="967"/>
      <c r="IFE98" s="967"/>
      <c r="IFF98" s="967"/>
      <c r="IFG98" s="967"/>
      <c r="IFH98" s="967"/>
      <c r="IFI98" s="967"/>
      <c r="IFJ98" s="967"/>
      <c r="IFK98" s="967"/>
      <c r="IFL98" s="967"/>
      <c r="IFM98" s="967"/>
      <c r="IFN98" s="967"/>
      <c r="IFO98" s="967"/>
      <c r="IFP98" s="967"/>
      <c r="IFQ98" s="967"/>
      <c r="IFR98" s="967"/>
      <c r="IFS98" s="967"/>
      <c r="IFT98" s="967"/>
      <c r="IFU98" s="967"/>
      <c r="IFV98" s="967"/>
      <c r="IFW98" s="967"/>
      <c r="IFX98" s="967"/>
      <c r="IFY98" s="967"/>
      <c r="IFZ98" s="967"/>
      <c r="IGA98" s="967"/>
      <c r="IGB98" s="967"/>
      <c r="IGC98" s="967"/>
      <c r="IGD98" s="967"/>
      <c r="IGE98" s="967"/>
      <c r="IGF98" s="967"/>
      <c r="IGG98" s="967"/>
      <c r="IGH98" s="967"/>
      <c r="IGI98" s="967"/>
      <c r="IGJ98" s="967"/>
      <c r="IGK98" s="967"/>
      <c r="IGL98" s="967"/>
      <c r="IGM98" s="967"/>
      <c r="IGN98" s="967"/>
      <c r="IGO98" s="967"/>
      <c r="IGP98" s="967"/>
      <c r="IGQ98" s="967"/>
      <c r="IGR98" s="967"/>
      <c r="IGS98" s="967"/>
      <c r="IGT98" s="967"/>
      <c r="IGU98" s="967"/>
      <c r="IGV98" s="967"/>
      <c r="IGW98" s="967"/>
      <c r="IGX98" s="967"/>
      <c r="IGY98" s="967"/>
      <c r="IGZ98" s="967"/>
      <c r="IHA98" s="967"/>
      <c r="IHB98" s="967"/>
      <c r="IHC98" s="967"/>
      <c r="IHD98" s="967"/>
      <c r="IHE98" s="967"/>
      <c r="IHF98" s="967"/>
      <c r="IHG98" s="967"/>
      <c r="IHH98" s="967"/>
      <c r="IHI98" s="967"/>
      <c r="IHJ98" s="967"/>
      <c r="IHK98" s="967"/>
      <c r="IHL98" s="967"/>
      <c r="IHM98" s="967"/>
      <c r="IHN98" s="967"/>
      <c r="IHO98" s="967"/>
      <c r="IHP98" s="967"/>
      <c r="IHQ98" s="967"/>
      <c r="IHR98" s="967"/>
      <c r="IHS98" s="967"/>
      <c r="IHT98" s="967"/>
      <c r="IHU98" s="967"/>
      <c r="IHV98" s="967"/>
      <c r="IHW98" s="967"/>
      <c r="IHX98" s="967"/>
      <c r="IHY98" s="967"/>
      <c r="IHZ98" s="967"/>
      <c r="IIA98" s="967"/>
      <c r="IIB98" s="967"/>
      <c r="IIC98" s="967"/>
      <c r="IID98" s="967"/>
      <c r="IIE98" s="967"/>
      <c r="IIF98" s="967"/>
      <c r="IIG98" s="967"/>
      <c r="IIH98" s="967"/>
      <c r="III98" s="967"/>
      <c r="IIJ98" s="967"/>
      <c r="IIK98" s="967"/>
      <c r="IIL98" s="967"/>
      <c r="IIM98" s="967"/>
      <c r="IIN98" s="967"/>
      <c r="IIO98" s="967"/>
      <c r="IIP98" s="967"/>
      <c r="IIQ98" s="967"/>
      <c r="IIR98" s="967"/>
      <c r="IIS98" s="967"/>
      <c r="IIT98" s="967"/>
      <c r="IIU98" s="967"/>
      <c r="IIV98" s="967"/>
      <c r="IIW98" s="967"/>
      <c r="IIX98" s="967"/>
      <c r="IIY98" s="967"/>
      <c r="IIZ98" s="967"/>
      <c r="IJA98" s="967"/>
      <c r="IJB98" s="967"/>
      <c r="IJC98" s="967"/>
      <c r="IJD98" s="967"/>
      <c r="IJE98" s="967"/>
      <c r="IJF98" s="967"/>
      <c r="IJG98" s="967"/>
      <c r="IJH98" s="967"/>
      <c r="IJI98" s="967"/>
      <c r="IJJ98" s="967"/>
      <c r="IJK98" s="967"/>
      <c r="IJL98" s="967"/>
      <c r="IJM98" s="967"/>
      <c r="IJN98" s="967"/>
      <c r="IJO98" s="967"/>
      <c r="IJP98" s="967"/>
      <c r="IJQ98" s="967"/>
      <c r="IJR98" s="967"/>
      <c r="IJS98" s="967"/>
      <c r="IJT98" s="967"/>
      <c r="IJU98" s="967"/>
      <c r="IJV98" s="967"/>
      <c r="IJW98" s="967"/>
      <c r="IJX98" s="967"/>
      <c r="IJY98" s="967"/>
      <c r="IJZ98" s="967"/>
      <c r="IKA98" s="967"/>
      <c r="IKB98" s="967"/>
      <c r="IKC98" s="967"/>
      <c r="IKD98" s="967"/>
      <c r="IKE98" s="967"/>
      <c r="IKF98" s="967"/>
      <c r="IKG98" s="967"/>
      <c r="IKH98" s="967"/>
      <c r="IKI98" s="967"/>
      <c r="IKJ98" s="967"/>
      <c r="IKK98" s="967"/>
      <c r="IKL98" s="967"/>
      <c r="IKM98" s="967"/>
      <c r="IKN98" s="967"/>
      <c r="IKO98" s="967"/>
      <c r="IKP98" s="967"/>
      <c r="IKQ98" s="967"/>
      <c r="IKR98" s="967"/>
      <c r="IKS98" s="967"/>
      <c r="IKT98" s="967"/>
      <c r="IKU98" s="967"/>
      <c r="IKV98" s="967"/>
      <c r="IKW98" s="967"/>
      <c r="IKX98" s="967"/>
      <c r="IKY98" s="967"/>
      <c r="IKZ98" s="967"/>
      <c r="ILA98" s="967"/>
      <c r="ILB98" s="967"/>
      <c r="ILC98" s="967"/>
      <c r="ILD98" s="967"/>
      <c r="ILE98" s="967"/>
      <c r="ILF98" s="967"/>
      <c r="ILG98" s="967"/>
      <c r="ILH98" s="967"/>
      <c r="ILI98" s="967"/>
      <c r="ILJ98" s="967"/>
      <c r="ILK98" s="967"/>
      <c r="ILL98" s="967"/>
      <c r="ILM98" s="967"/>
      <c r="ILN98" s="967"/>
      <c r="ILO98" s="967"/>
      <c r="ILP98" s="967"/>
      <c r="ILQ98" s="967"/>
      <c r="ILR98" s="967"/>
      <c r="ILS98" s="967"/>
      <c r="ILT98" s="967"/>
      <c r="ILU98" s="967"/>
      <c r="ILV98" s="967"/>
      <c r="ILW98" s="967"/>
      <c r="ILX98" s="967"/>
      <c r="ILY98" s="967"/>
      <c r="ILZ98" s="967"/>
      <c r="IMA98" s="967"/>
      <c r="IMB98" s="967"/>
      <c r="IMC98" s="967"/>
      <c r="IMD98" s="967"/>
      <c r="IME98" s="967"/>
      <c r="IMF98" s="967"/>
      <c r="IMG98" s="967"/>
      <c r="IMH98" s="967"/>
      <c r="IMI98" s="967"/>
      <c r="IMJ98" s="967"/>
      <c r="IMK98" s="967"/>
      <c r="IML98" s="967"/>
      <c r="IMM98" s="967"/>
      <c r="IMN98" s="967"/>
      <c r="IMO98" s="967"/>
      <c r="IMP98" s="967"/>
      <c r="IMQ98" s="967"/>
      <c r="IMR98" s="967"/>
      <c r="IMS98" s="967"/>
      <c r="IMT98" s="967"/>
      <c r="IMU98" s="967"/>
      <c r="IMV98" s="967"/>
      <c r="IMW98" s="967"/>
      <c r="IMX98" s="967"/>
      <c r="IMY98" s="967"/>
      <c r="IMZ98" s="967"/>
      <c r="INA98" s="967"/>
      <c r="INB98" s="967"/>
      <c r="INC98" s="967"/>
      <c r="IND98" s="967"/>
      <c r="INE98" s="967"/>
      <c r="INF98" s="967"/>
      <c r="ING98" s="967"/>
      <c r="INH98" s="967"/>
      <c r="INI98" s="967"/>
      <c r="INJ98" s="967"/>
      <c r="INK98" s="967"/>
      <c r="INL98" s="967"/>
      <c r="INM98" s="967"/>
      <c r="INN98" s="967"/>
      <c r="INO98" s="967"/>
      <c r="INP98" s="967"/>
      <c r="INQ98" s="967"/>
      <c r="INR98" s="967"/>
      <c r="INS98" s="967"/>
      <c r="INT98" s="967"/>
      <c r="INU98" s="967"/>
      <c r="INV98" s="967"/>
      <c r="INW98" s="967"/>
      <c r="INX98" s="967"/>
      <c r="INY98" s="967"/>
      <c r="INZ98" s="967"/>
      <c r="IOA98" s="967"/>
      <c r="IOB98" s="967"/>
      <c r="IOC98" s="967"/>
      <c r="IOD98" s="967"/>
      <c r="IOE98" s="967"/>
      <c r="IOF98" s="967"/>
      <c r="IOG98" s="967"/>
      <c r="IOH98" s="967"/>
      <c r="IOI98" s="967"/>
      <c r="IOJ98" s="967"/>
      <c r="IOK98" s="967"/>
      <c r="IOL98" s="967"/>
      <c r="IOM98" s="967"/>
      <c r="ION98" s="967"/>
      <c r="IOO98" s="967"/>
      <c r="IOP98" s="967"/>
      <c r="IOQ98" s="967"/>
      <c r="IOR98" s="967"/>
      <c r="IOS98" s="967"/>
      <c r="IOT98" s="967"/>
      <c r="IOU98" s="967"/>
      <c r="IOV98" s="967"/>
      <c r="IOW98" s="967"/>
      <c r="IOX98" s="967"/>
      <c r="IOY98" s="967"/>
      <c r="IOZ98" s="967"/>
      <c r="IPA98" s="967"/>
      <c r="IPB98" s="967"/>
      <c r="IPC98" s="967"/>
      <c r="IPD98" s="967"/>
      <c r="IPE98" s="967"/>
      <c r="IPF98" s="967"/>
      <c r="IPG98" s="967"/>
      <c r="IPH98" s="967"/>
      <c r="IPI98" s="967"/>
      <c r="IPJ98" s="967"/>
      <c r="IPK98" s="967"/>
      <c r="IPL98" s="967"/>
      <c r="IPM98" s="967"/>
      <c r="IPN98" s="967"/>
      <c r="IPO98" s="967"/>
      <c r="IPP98" s="967"/>
      <c r="IPQ98" s="967"/>
      <c r="IPR98" s="967"/>
      <c r="IPS98" s="967"/>
      <c r="IPT98" s="967"/>
      <c r="IPU98" s="967"/>
      <c r="IPV98" s="967"/>
      <c r="IPW98" s="967"/>
      <c r="IPX98" s="967"/>
      <c r="IPY98" s="967"/>
      <c r="IPZ98" s="967"/>
      <c r="IQA98" s="967"/>
      <c r="IQB98" s="967"/>
      <c r="IQC98" s="967"/>
      <c r="IQD98" s="967"/>
      <c r="IQE98" s="967"/>
      <c r="IQF98" s="967"/>
      <c r="IQG98" s="967"/>
      <c r="IQH98" s="967"/>
      <c r="IQI98" s="967"/>
      <c r="IQJ98" s="967"/>
      <c r="IQK98" s="967"/>
      <c r="IQL98" s="967"/>
      <c r="IQM98" s="967"/>
      <c r="IQN98" s="967"/>
      <c r="IQO98" s="967"/>
      <c r="IQP98" s="967"/>
      <c r="IQQ98" s="967"/>
      <c r="IQR98" s="967"/>
      <c r="IQS98" s="967"/>
      <c r="IQT98" s="967"/>
      <c r="IQU98" s="967"/>
      <c r="IQV98" s="967"/>
      <c r="IQW98" s="967"/>
      <c r="IQX98" s="967"/>
      <c r="IQY98" s="967"/>
      <c r="IQZ98" s="967"/>
      <c r="IRA98" s="967"/>
      <c r="IRB98" s="967"/>
      <c r="IRC98" s="967"/>
      <c r="IRD98" s="967"/>
      <c r="IRE98" s="967"/>
      <c r="IRF98" s="967"/>
      <c r="IRG98" s="967"/>
      <c r="IRH98" s="967"/>
      <c r="IRI98" s="967"/>
      <c r="IRJ98" s="967"/>
      <c r="IRK98" s="967"/>
      <c r="IRL98" s="967"/>
      <c r="IRM98" s="967"/>
      <c r="IRN98" s="967"/>
      <c r="IRO98" s="967"/>
      <c r="IRP98" s="967"/>
      <c r="IRQ98" s="967"/>
      <c r="IRR98" s="967"/>
      <c r="IRS98" s="967"/>
      <c r="IRT98" s="967"/>
      <c r="IRU98" s="967"/>
      <c r="IRV98" s="967"/>
      <c r="IRW98" s="967"/>
      <c r="IRX98" s="967"/>
      <c r="IRY98" s="967"/>
      <c r="IRZ98" s="967"/>
      <c r="ISA98" s="967"/>
      <c r="ISB98" s="967"/>
      <c r="ISC98" s="967"/>
      <c r="ISD98" s="967"/>
      <c r="ISE98" s="967"/>
      <c r="ISF98" s="967"/>
      <c r="ISG98" s="967"/>
      <c r="ISH98" s="967"/>
      <c r="ISI98" s="967"/>
      <c r="ISJ98" s="967"/>
      <c r="ISK98" s="967"/>
      <c r="ISL98" s="967"/>
      <c r="ISM98" s="967"/>
      <c r="ISN98" s="967"/>
      <c r="ISO98" s="967"/>
      <c r="ISP98" s="967"/>
      <c r="ISQ98" s="967"/>
      <c r="ISR98" s="967"/>
      <c r="ISS98" s="967"/>
      <c r="IST98" s="967"/>
      <c r="ISU98" s="967"/>
      <c r="ISV98" s="967"/>
      <c r="ISW98" s="967"/>
      <c r="ISX98" s="967"/>
      <c r="ISY98" s="967"/>
      <c r="ISZ98" s="967"/>
      <c r="ITA98" s="967"/>
      <c r="ITB98" s="967"/>
      <c r="ITC98" s="967"/>
      <c r="ITD98" s="967"/>
      <c r="ITE98" s="967"/>
      <c r="ITF98" s="967"/>
      <c r="ITG98" s="967"/>
      <c r="ITH98" s="967"/>
      <c r="ITI98" s="967"/>
      <c r="ITJ98" s="967"/>
      <c r="ITK98" s="967"/>
      <c r="ITL98" s="967"/>
      <c r="ITM98" s="967"/>
      <c r="ITN98" s="967"/>
      <c r="ITO98" s="967"/>
      <c r="ITP98" s="967"/>
      <c r="ITQ98" s="967"/>
      <c r="ITR98" s="967"/>
      <c r="ITS98" s="967"/>
      <c r="ITT98" s="967"/>
      <c r="ITU98" s="967"/>
      <c r="ITV98" s="967"/>
      <c r="ITW98" s="967"/>
      <c r="ITX98" s="967"/>
      <c r="ITY98" s="967"/>
      <c r="ITZ98" s="967"/>
      <c r="IUA98" s="967"/>
      <c r="IUB98" s="967"/>
      <c r="IUC98" s="967"/>
      <c r="IUD98" s="967"/>
      <c r="IUE98" s="967"/>
      <c r="IUF98" s="967"/>
      <c r="IUG98" s="967"/>
      <c r="IUH98" s="967"/>
      <c r="IUI98" s="967"/>
      <c r="IUJ98" s="967"/>
      <c r="IUK98" s="967"/>
      <c r="IUL98" s="967"/>
      <c r="IUM98" s="967"/>
      <c r="IUN98" s="967"/>
      <c r="IUO98" s="967"/>
      <c r="IUP98" s="967"/>
      <c r="IUQ98" s="967"/>
      <c r="IUR98" s="967"/>
      <c r="IUS98" s="967"/>
      <c r="IUT98" s="967"/>
      <c r="IUU98" s="967"/>
      <c r="IUV98" s="967"/>
      <c r="IUW98" s="967"/>
      <c r="IUX98" s="967"/>
      <c r="IUY98" s="967"/>
      <c r="IUZ98" s="967"/>
      <c r="IVA98" s="967"/>
      <c r="IVB98" s="967"/>
      <c r="IVC98" s="967"/>
      <c r="IVD98" s="967"/>
      <c r="IVE98" s="967"/>
      <c r="IVF98" s="967"/>
      <c r="IVG98" s="967"/>
      <c r="IVH98" s="967"/>
      <c r="IVI98" s="967"/>
      <c r="IVJ98" s="967"/>
      <c r="IVK98" s="967"/>
      <c r="IVL98" s="967"/>
      <c r="IVM98" s="967"/>
      <c r="IVN98" s="967"/>
      <c r="IVO98" s="967"/>
      <c r="IVP98" s="967"/>
      <c r="IVQ98" s="967"/>
      <c r="IVR98" s="967"/>
      <c r="IVS98" s="967"/>
      <c r="IVT98" s="967"/>
      <c r="IVU98" s="967"/>
      <c r="IVV98" s="967"/>
      <c r="IVW98" s="967"/>
      <c r="IVX98" s="967"/>
      <c r="IVY98" s="967"/>
      <c r="IVZ98" s="967"/>
      <c r="IWA98" s="967"/>
      <c r="IWB98" s="967"/>
      <c r="IWC98" s="967"/>
      <c r="IWD98" s="967"/>
      <c r="IWE98" s="967"/>
      <c r="IWF98" s="967"/>
      <c r="IWG98" s="967"/>
      <c r="IWH98" s="967"/>
      <c r="IWI98" s="967"/>
      <c r="IWJ98" s="967"/>
      <c r="IWK98" s="967"/>
      <c r="IWL98" s="967"/>
      <c r="IWM98" s="967"/>
      <c r="IWN98" s="967"/>
      <c r="IWO98" s="967"/>
      <c r="IWP98" s="967"/>
      <c r="IWQ98" s="967"/>
      <c r="IWR98" s="967"/>
      <c r="IWS98" s="967"/>
      <c r="IWT98" s="967"/>
      <c r="IWU98" s="967"/>
      <c r="IWV98" s="967"/>
      <c r="IWW98" s="967"/>
      <c r="IWX98" s="967"/>
      <c r="IWY98" s="967"/>
      <c r="IWZ98" s="967"/>
      <c r="IXA98" s="967"/>
      <c r="IXB98" s="967"/>
      <c r="IXC98" s="967"/>
      <c r="IXD98" s="967"/>
      <c r="IXE98" s="967"/>
      <c r="IXF98" s="967"/>
      <c r="IXG98" s="967"/>
      <c r="IXH98" s="967"/>
      <c r="IXI98" s="967"/>
      <c r="IXJ98" s="967"/>
      <c r="IXK98" s="967"/>
      <c r="IXL98" s="967"/>
      <c r="IXM98" s="967"/>
      <c r="IXN98" s="967"/>
      <c r="IXO98" s="967"/>
      <c r="IXP98" s="967"/>
      <c r="IXQ98" s="967"/>
      <c r="IXR98" s="967"/>
      <c r="IXS98" s="967"/>
      <c r="IXT98" s="967"/>
      <c r="IXU98" s="967"/>
      <c r="IXV98" s="967"/>
      <c r="IXW98" s="967"/>
      <c r="IXX98" s="967"/>
      <c r="IXY98" s="967"/>
      <c r="IXZ98" s="967"/>
      <c r="IYA98" s="967"/>
      <c r="IYB98" s="967"/>
      <c r="IYC98" s="967"/>
      <c r="IYD98" s="967"/>
      <c r="IYE98" s="967"/>
      <c r="IYF98" s="967"/>
      <c r="IYG98" s="967"/>
      <c r="IYH98" s="967"/>
      <c r="IYI98" s="967"/>
      <c r="IYJ98" s="967"/>
      <c r="IYK98" s="967"/>
      <c r="IYL98" s="967"/>
      <c r="IYM98" s="967"/>
      <c r="IYN98" s="967"/>
      <c r="IYO98" s="967"/>
      <c r="IYP98" s="967"/>
      <c r="IYQ98" s="967"/>
      <c r="IYR98" s="967"/>
      <c r="IYS98" s="967"/>
      <c r="IYT98" s="967"/>
      <c r="IYU98" s="967"/>
      <c r="IYV98" s="967"/>
      <c r="IYW98" s="967"/>
      <c r="IYX98" s="967"/>
      <c r="IYY98" s="967"/>
      <c r="IYZ98" s="967"/>
      <c r="IZA98" s="967"/>
      <c r="IZB98" s="967"/>
      <c r="IZC98" s="967"/>
      <c r="IZD98" s="967"/>
      <c r="IZE98" s="967"/>
      <c r="IZF98" s="967"/>
      <c r="IZG98" s="967"/>
      <c r="IZH98" s="967"/>
      <c r="IZI98" s="967"/>
      <c r="IZJ98" s="967"/>
      <c r="IZK98" s="967"/>
      <c r="IZL98" s="967"/>
      <c r="IZM98" s="967"/>
      <c r="IZN98" s="967"/>
      <c r="IZO98" s="967"/>
      <c r="IZP98" s="967"/>
      <c r="IZQ98" s="967"/>
      <c r="IZR98" s="967"/>
      <c r="IZS98" s="967"/>
      <c r="IZT98" s="967"/>
      <c r="IZU98" s="967"/>
      <c r="IZV98" s="967"/>
      <c r="IZW98" s="967"/>
      <c r="IZX98" s="967"/>
      <c r="IZY98" s="967"/>
      <c r="IZZ98" s="967"/>
      <c r="JAA98" s="967"/>
      <c r="JAB98" s="967"/>
      <c r="JAC98" s="967"/>
      <c r="JAD98" s="967"/>
      <c r="JAE98" s="967"/>
      <c r="JAF98" s="967"/>
      <c r="JAG98" s="967"/>
      <c r="JAH98" s="967"/>
      <c r="JAI98" s="967"/>
      <c r="JAJ98" s="967"/>
      <c r="JAK98" s="967"/>
      <c r="JAL98" s="967"/>
      <c r="JAM98" s="967"/>
      <c r="JAN98" s="967"/>
      <c r="JAO98" s="967"/>
      <c r="JAP98" s="967"/>
      <c r="JAQ98" s="967"/>
      <c r="JAR98" s="967"/>
      <c r="JAS98" s="967"/>
      <c r="JAT98" s="967"/>
      <c r="JAU98" s="967"/>
      <c r="JAV98" s="967"/>
      <c r="JAW98" s="967"/>
      <c r="JAX98" s="967"/>
      <c r="JAY98" s="967"/>
      <c r="JAZ98" s="967"/>
      <c r="JBA98" s="967"/>
      <c r="JBB98" s="967"/>
      <c r="JBC98" s="967"/>
      <c r="JBD98" s="967"/>
      <c r="JBE98" s="967"/>
      <c r="JBF98" s="967"/>
      <c r="JBG98" s="967"/>
      <c r="JBH98" s="967"/>
      <c r="JBI98" s="967"/>
      <c r="JBJ98" s="967"/>
      <c r="JBK98" s="967"/>
      <c r="JBL98" s="967"/>
      <c r="JBM98" s="967"/>
      <c r="JBN98" s="967"/>
      <c r="JBO98" s="967"/>
      <c r="JBP98" s="967"/>
      <c r="JBQ98" s="967"/>
      <c r="JBR98" s="967"/>
      <c r="JBS98" s="967"/>
      <c r="JBT98" s="967"/>
      <c r="JBU98" s="967"/>
      <c r="JBV98" s="967"/>
      <c r="JBW98" s="967"/>
      <c r="JBX98" s="967"/>
      <c r="JBY98" s="967"/>
      <c r="JBZ98" s="967"/>
      <c r="JCA98" s="967"/>
      <c r="JCB98" s="967"/>
      <c r="JCC98" s="967"/>
      <c r="JCD98" s="967"/>
      <c r="JCE98" s="967"/>
      <c r="JCF98" s="967"/>
      <c r="JCG98" s="967"/>
      <c r="JCH98" s="967"/>
      <c r="JCI98" s="967"/>
      <c r="JCJ98" s="967"/>
      <c r="JCK98" s="967"/>
      <c r="JCL98" s="967"/>
      <c r="JCM98" s="967"/>
      <c r="JCN98" s="967"/>
      <c r="JCO98" s="967"/>
      <c r="JCP98" s="967"/>
      <c r="JCQ98" s="967"/>
      <c r="JCR98" s="967"/>
      <c r="JCS98" s="967"/>
      <c r="JCT98" s="967"/>
      <c r="JCU98" s="967"/>
      <c r="JCV98" s="967"/>
      <c r="JCW98" s="967"/>
      <c r="JCX98" s="967"/>
      <c r="JCY98" s="967"/>
      <c r="JCZ98" s="967"/>
      <c r="JDA98" s="967"/>
      <c r="JDB98" s="967"/>
      <c r="JDC98" s="967"/>
      <c r="JDD98" s="967"/>
      <c r="JDE98" s="967"/>
      <c r="JDF98" s="967"/>
      <c r="JDG98" s="967"/>
      <c r="JDH98" s="967"/>
      <c r="JDI98" s="967"/>
      <c r="JDJ98" s="967"/>
      <c r="JDK98" s="967"/>
      <c r="JDL98" s="967"/>
      <c r="JDM98" s="967"/>
      <c r="JDN98" s="967"/>
      <c r="JDO98" s="967"/>
      <c r="JDP98" s="967"/>
      <c r="JDQ98" s="967"/>
      <c r="JDR98" s="967"/>
      <c r="JDS98" s="967"/>
      <c r="JDT98" s="967"/>
      <c r="JDU98" s="967"/>
      <c r="JDV98" s="967"/>
      <c r="JDW98" s="967"/>
      <c r="JDX98" s="967"/>
      <c r="JDY98" s="967"/>
      <c r="JDZ98" s="967"/>
      <c r="JEA98" s="967"/>
      <c r="JEB98" s="967"/>
      <c r="JEC98" s="967"/>
      <c r="JED98" s="967"/>
      <c r="JEE98" s="967"/>
      <c r="JEF98" s="967"/>
      <c r="JEG98" s="967"/>
      <c r="JEH98" s="967"/>
      <c r="JEI98" s="967"/>
      <c r="JEJ98" s="967"/>
      <c r="JEK98" s="967"/>
      <c r="JEL98" s="967"/>
      <c r="JEM98" s="967"/>
      <c r="JEN98" s="967"/>
      <c r="JEO98" s="967"/>
      <c r="JEP98" s="967"/>
      <c r="JEQ98" s="967"/>
      <c r="JER98" s="967"/>
      <c r="JES98" s="967"/>
      <c r="JET98" s="967"/>
      <c r="JEU98" s="967"/>
      <c r="JEV98" s="967"/>
      <c r="JEW98" s="967"/>
      <c r="JEX98" s="967"/>
      <c r="JEY98" s="967"/>
      <c r="JEZ98" s="967"/>
      <c r="JFA98" s="967"/>
      <c r="JFB98" s="967"/>
      <c r="JFC98" s="967"/>
      <c r="JFD98" s="967"/>
      <c r="JFE98" s="967"/>
      <c r="JFF98" s="967"/>
      <c r="JFG98" s="967"/>
      <c r="JFH98" s="967"/>
      <c r="JFI98" s="967"/>
      <c r="JFJ98" s="967"/>
      <c r="JFK98" s="967"/>
      <c r="JFL98" s="967"/>
      <c r="JFM98" s="967"/>
      <c r="JFN98" s="967"/>
      <c r="JFO98" s="967"/>
      <c r="JFP98" s="967"/>
      <c r="JFQ98" s="967"/>
      <c r="JFR98" s="967"/>
      <c r="JFS98" s="967"/>
      <c r="JFT98" s="967"/>
      <c r="JFU98" s="967"/>
      <c r="JFV98" s="967"/>
      <c r="JFW98" s="967"/>
      <c r="JFX98" s="967"/>
      <c r="JFY98" s="967"/>
      <c r="JFZ98" s="967"/>
      <c r="JGA98" s="967"/>
      <c r="JGB98" s="967"/>
      <c r="JGC98" s="967"/>
      <c r="JGD98" s="967"/>
      <c r="JGE98" s="967"/>
      <c r="JGF98" s="967"/>
      <c r="JGG98" s="967"/>
      <c r="JGH98" s="967"/>
      <c r="JGI98" s="967"/>
      <c r="JGJ98" s="967"/>
      <c r="JGK98" s="967"/>
      <c r="JGL98" s="967"/>
      <c r="JGM98" s="967"/>
      <c r="JGN98" s="967"/>
      <c r="JGO98" s="967"/>
      <c r="JGP98" s="967"/>
      <c r="JGQ98" s="967"/>
      <c r="JGR98" s="967"/>
      <c r="JGS98" s="967"/>
      <c r="JGT98" s="967"/>
      <c r="JGU98" s="967"/>
      <c r="JGV98" s="967"/>
      <c r="JGW98" s="967"/>
      <c r="JGX98" s="967"/>
      <c r="JGY98" s="967"/>
      <c r="JGZ98" s="967"/>
      <c r="JHA98" s="967"/>
      <c r="JHB98" s="967"/>
      <c r="JHC98" s="967"/>
      <c r="JHD98" s="967"/>
      <c r="JHE98" s="967"/>
      <c r="JHF98" s="967"/>
      <c r="JHG98" s="967"/>
      <c r="JHH98" s="967"/>
      <c r="JHI98" s="967"/>
      <c r="JHJ98" s="967"/>
      <c r="JHK98" s="967"/>
      <c r="JHL98" s="967"/>
      <c r="JHM98" s="967"/>
      <c r="JHN98" s="967"/>
      <c r="JHO98" s="967"/>
      <c r="JHP98" s="967"/>
      <c r="JHQ98" s="967"/>
      <c r="JHR98" s="967"/>
      <c r="JHS98" s="967"/>
      <c r="JHT98" s="967"/>
      <c r="JHU98" s="967"/>
      <c r="JHV98" s="967"/>
      <c r="JHW98" s="967"/>
      <c r="JHX98" s="967"/>
      <c r="JHY98" s="967"/>
      <c r="JHZ98" s="967"/>
      <c r="JIA98" s="967"/>
      <c r="JIB98" s="967"/>
      <c r="JIC98" s="967"/>
      <c r="JID98" s="967"/>
      <c r="JIE98" s="967"/>
      <c r="JIF98" s="967"/>
      <c r="JIG98" s="967"/>
      <c r="JIH98" s="967"/>
      <c r="JII98" s="967"/>
      <c r="JIJ98" s="967"/>
      <c r="JIK98" s="967"/>
      <c r="JIL98" s="967"/>
      <c r="JIM98" s="967"/>
      <c r="JIN98" s="967"/>
      <c r="JIO98" s="967"/>
      <c r="JIP98" s="967"/>
      <c r="JIQ98" s="967"/>
      <c r="JIR98" s="967"/>
      <c r="JIS98" s="967"/>
      <c r="JIT98" s="967"/>
      <c r="JIU98" s="967"/>
      <c r="JIV98" s="967"/>
      <c r="JIW98" s="967"/>
      <c r="JIX98" s="967"/>
      <c r="JIY98" s="967"/>
      <c r="JIZ98" s="967"/>
      <c r="JJA98" s="967"/>
      <c r="JJB98" s="967"/>
      <c r="JJC98" s="967"/>
      <c r="JJD98" s="967"/>
      <c r="JJE98" s="967"/>
      <c r="JJF98" s="967"/>
      <c r="JJG98" s="967"/>
      <c r="JJH98" s="967"/>
      <c r="JJI98" s="967"/>
      <c r="JJJ98" s="967"/>
      <c r="JJK98" s="967"/>
      <c r="JJL98" s="967"/>
      <c r="JJM98" s="967"/>
      <c r="JJN98" s="967"/>
      <c r="JJO98" s="967"/>
      <c r="JJP98" s="967"/>
      <c r="JJQ98" s="967"/>
      <c r="JJR98" s="967"/>
      <c r="JJS98" s="967"/>
      <c r="JJT98" s="967"/>
      <c r="JJU98" s="967"/>
      <c r="JJV98" s="967"/>
      <c r="JJW98" s="967"/>
      <c r="JJX98" s="967"/>
      <c r="JJY98" s="967"/>
      <c r="JJZ98" s="967"/>
      <c r="JKA98" s="967"/>
      <c r="JKB98" s="967"/>
      <c r="JKC98" s="967"/>
      <c r="JKD98" s="967"/>
      <c r="JKE98" s="967"/>
      <c r="JKF98" s="967"/>
      <c r="JKG98" s="967"/>
      <c r="JKH98" s="967"/>
      <c r="JKI98" s="967"/>
      <c r="JKJ98" s="967"/>
      <c r="JKK98" s="967"/>
      <c r="JKL98" s="967"/>
      <c r="JKM98" s="967"/>
      <c r="JKN98" s="967"/>
      <c r="JKO98" s="967"/>
      <c r="JKP98" s="967"/>
      <c r="JKQ98" s="967"/>
      <c r="JKR98" s="967"/>
      <c r="JKS98" s="967"/>
      <c r="JKT98" s="967"/>
      <c r="JKU98" s="967"/>
      <c r="JKV98" s="967"/>
      <c r="JKW98" s="967"/>
      <c r="JKX98" s="967"/>
      <c r="JKY98" s="967"/>
      <c r="JKZ98" s="967"/>
      <c r="JLA98" s="967"/>
      <c r="JLB98" s="967"/>
      <c r="JLC98" s="967"/>
      <c r="JLD98" s="967"/>
      <c r="JLE98" s="967"/>
      <c r="JLF98" s="967"/>
      <c r="JLG98" s="967"/>
      <c r="JLH98" s="967"/>
      <c r="JLI98" s="967"/>
      <c r="JLJ98" s="967"/>
      <c r="JLK98" s="967"/>
      <c r="JLL98" s="967"/>
      <c r="JLM98" s="967"/>
      <c r="JLN98" s="967"/>
      <c r="JLO98" s="967"/>
      <c r="JLP98" s="967"/>
      <c r="JLQ98" s="967"/>
      <c r="JLR98" s="967"/>
      <c r="JLS98" s="967"/>
      <c r="JLT98" s="967"/>
      <c r="JLU98" s="967"/>
      <c r="JLV98" s="967"/>
      <c r="JLW98" s="967"/>
      <c r="JLX98" s="967"/>
      <c r="JLY98" s="967"/>
      <c r="JLZ98" s="967"/>
      <c r="JMA98" s="967"/>
      <c r="JMB98" s="967"/>
      <c r="JMC98" s="967"/>
      <c r="JMD98" s="967"/>
      <c r="JME98" s="967"/>
      <c r="JMF98" s="967"/>
      <c r="JMG98" s="967"/>
      <c r="JMH98" s="967"/>
      <c r="JMI98" s="967"/>
      <c r="JMJ98" s="967"/>
      <c r="JMK98" s="967"/>
      <c r="JML98" s="967"/>
      <c r="JMM98" s="967"/>
      <c r="JMN98" s="967"/>
      <c r="JMO98" s="967"/>
      <c r="JMP98" s="967"/>
      <c r="JMQ98" s="967"/>
      <c r="JMR98" s="967"/>
      <c r="JMS98" s="967"/>
      <c r="JMT98" s="967"/>
      <c r="JMU98" s="967"/>
      <c r="JMV98" s="967"/>
      <c r="JMW98" s="967"/>
      <c r="JMX98" s="967"/>
      <c r="JMY98" s="967"/>
      <c r="JMZ98" s="967"/>
      <c r="JNA98" s="967"/>
      <c r="JNB98" s="967"/>
      <c r="JNC98" s="967"/>
      <c r="JND98" s="967"/>
      <c r="JNE98" s="967"/>
      <c r="JNF98" s="967"/>
      <c r="JNG98" s="967"/>
      <c r="JNH98" s="967"/>
      <c r="JNI98" s="967"/>
      <c r="JNJ98" s="967"/>
      <c r="JNK98" s="967"/>
      <c r="JNL98" s="967"/>
      <c r="JNM98" s="967"/>
      <c r="JNN98" s="967"/>
      <c r="JNO98" s="967"/>
      <c r="JNP98" s="967"/>
      <c r="JNQ98" s="967"/>
      <c r="JNR98" s="967"/>
      <c r="JNS98" s="967"/>
      <c r="JNT98" s="967"/>
      <c r="JNU98" s="967"/>
      <c r="JNV98" s="967"/>
      <c r="JNW98" s="967"/>
      <c r="JNX98" s="967"/>
      <c r="JNY98" s="967"/>
      <c r="JNZ98" s="967"/>
      <c r="JOA98" s="967"/>
      <c r="JOB98" s="967"/>
      <c r="JOC98" s="967"/>
      <c r="JOD98" s="967"/>
      <c r="JOE98" s="967"/>
      <c r="JOF98" s="967"/>
      <c r="JOG98" s="967"/>
      <c r="JOH98" s="967"/>
      <c r="JOI98" s="967"/>
      <c r="JOJ98" s="967"/>
      <c r="JOK98" s="967"/>
      <c r="JOL98" s="967"/>
      <c r="JOM98" s="967"/>
      <c r="JON98" s="967"/>
      <c r="JOO98" s="967"/>
      <c r="JOP98" s="967"/>
      <c r="JOQ98" s="967"/>
      <c r="JOR98" s="967"/>
      <c r="JOS98" s="967"/>
      <c r="JOT98" s="967"/>
      <c r="JOU98" s="967"/>
      <c r="JOV98" s="967"/>
      <c r="JOW98" s="967"/>
      <c r="JOX98" s="967"/>
      <c r="JOY98" s="967"/>
      <c r="JOZ98" s="967"/>
      <c r="JPA98" s="967"/>
      <c r="JPB98" s="967"/>
      <c r="JPC98" s="967"/>
      <c r="JPD98" s="967"/>
      <c r="JPE98" s="967"/>
      <c r="JPF98" s="967"/>
      <c r="JPG98" s="967"/>
      <c r="JPH98" s="967"/>
      <c r="JPI98" s="967"/>
      <c r="JPJ98" s="967"/>
      <c r="JPK98" s="967"/>
      <c r="JPL98" s="967"/>
      <c r="JPM98" s="967"/>
      <c r="JPN98" s="967"/>
      <c r="JPO98" s="967"/>
      <c r="JPP98" s="967"/>
      <c r="JPQ98" s="967"/>
      <c r="JPR98" s="967"/>
      <c r="JPS98" s="967"/>
      <c r="JPT98" s="967"/>
      <c r="JPU98" s="967"/>
      <c r="JPV98" s="967"/>
      <c r="JPW98" s="967"/>
      <c r="JPX98" s="967"/>
      <c r="JPY98" s="967"/>
      <c r="JPZ98" s="967"/>
      <c r="JQA98" s="967"/>
      <c r="JQB98" s="967"/>
      <c r="JQC98" s="967"/>
      <c r="JQD98" s="967"/>
      <c r="JQE98" s="967"/>
      <c r="JQF98" s="967"/>
      <c r="JQG98" s="967"/>
      <c r="JQH98" s="967"/>
      <c r="JQI98" s="967"/>
      <c r="JQJ98" s="967"/>
      <c r="JQK98" s="967"/>
      <c r="JQL98" s="967"/>
      <c r="JQM98" s="967"/>
      <c r="JQN98" s="967"/>
      <c r="JQO98" s="967"/>
      <c r="JQP98" s="967"/>
      <c r="JQQ98" s="967"/>
      <c r="JQR98" s="967"/>
      <c r="JQS98" s="967"/>
      <c r="JQT98" s="967"/>
      <c r="JQU98" s="967"/>
      <c r="JQV98" s="967"/>
      <c r="JQW98" s="967"/>
      <c r="JQX98" s="967"/>
      <c r="JQY98" s="967"/>
      <c r="JQZ98" s="967"/>
      <c r="JRA98" s="967"/>
      <c r="JRB98" s="967"/>
      <c r="JRC98" s="967"/>
      <c r="JRD98" s="967"/>
      <c r="JRE98" s="967"/>
      <c r="JRF98" s="967"/>
      <c r="JRG98" s="967"/>
      <c r="JRH98" s="967"/>
      <c r="JRI98" s="967"/>
      <c r="JRJ98" s="967"/>
      <c r="JRK98" s="967"/>
      <c r="JRL98" s="967"/>
      <c r="JRM98" s="967"/>
      <c r="JRN98" s="967"/>
      <c r="JRO98" s="967"/>
      <c r="JRP98" s="967"/>
      <c r="JRQ98" s="967"/>
      <c r="JRR98" s="967"/>
      <c r="JRS98" s="967"/>
      <c r="JRT98" s="967"/>
      <c r="JRU98" s="967"/>
      <c r="JRV98" s="967"/>
      <c r="JRW98" s="967"/>
      <c r="JRX98" s="967"/>
      <c r="JRY98" s="967"/>
      <c r="JRZ98" s="967"/>
      <c r="JSA98" s="967"/>
      <c r="JSB98" s="967"/>
      <c r="JSC98" s="967"/>
      <c r="JSD98" s="967"/>
      <c r="JSE98" s="967"/>
      <c r="JSF98" s="967"/>
      <c r="JSG98" s="967"/>
      <c r="JSH98" s="967"/>
      <c r="JSI98" s="967"/>
      <c r="JSJ98" s="967"/>
      <c r="JSK98" s="967"/>
      <c r="JSL98" s="967"/>
      <c r="JSM98" s="967"/>
      <c r="JSN98" s="967"/>
      <c r="JSO98" s="967"/>
      <c r="JSP98" s="967"/>
      <c r="JSQ98" s="967"/>
      <c r="JSR98" s="967"/>
      <c r="JSS98" s="967"/>
      <c r="JST98" s="967"/>
      <c r="JSU98" s="967"/>
      <c r="JSV98" s="967"/>
      <c r="JSW98" s="967"/>
      <c r="JSX98" s="967"/>
      <c r="JSY98" s="967"/>
      <c r="JSZ98" s="967"/>
      <c r="JTA98" s="967"/>
      <c r="JTB98" s="967"/>
      <c r="JTC98" s="967"/>
      <c r="JTD98" s="967"/>
      <c r="JTE98" s="967"/>
      <c r="JTF98" s="967"/>
      <c r="JTG98" s="967"/>
      <c r="JTH98" s="967"/>
      <c r="JTI98" s="967"/>
      <c r="JTJ98" s="967"/>
      <c r="JTK98" s="967"/>
      <c r="JTL98" s="967"/>
      <c r="JTM98" s="967"/>
      <c r="JTN98" s="967"/>
      <c r="JTO98" s="967"/>
      <c r="JTP98" s="967"/>
      <c r="JTQ98" s="967"/>
      <c r="JTR98" s="967"/>
      <c r="JTS98" s="967"/>
      <c r="JTT98" s="967"/>
      <c r="JTU98" s="967"/>
      <c r="JTV98" s="967"/>
      <c r="JTW98" s="967"/>
      <c r="JTX98" s="967"/>
      <c r="JTY98" s="967"/>
      <c r="JTZ98" s="967"/>
      <c r="JUA98" s="967"/>
      <c r="JUB98" s="967"/>
      <c r="JUC98" s="967"/>
      <c r="JUD98" s="967"/>
      <c r="JUE98" s="967"/>
      <c r="JUF98" s="967"/>
      <c r="JUG98" s="967"/>
      <c r="JUH98" s="967"/>
      <c r="JUI98" s="967"/>
      <c r="JUJ98" s="967"/>
      <c r="JUK98" s="967"/>
      <c r="JUL98" s="967"/>
      <c r="JUM98" s="967"/>
      <c r="JUN98" s="967"/>
      <c r="JUO98" s="967"/>
      <c r="JUP98" s="967"/>
      <c r="JUQ98" s="967"/>
      <c r="JUR98" s="967"/>
      <c r="JUS98" s="967"/>
      <c r="JUT98" s="967"/>
      <c r="JUU98" s="967"/>
      <c r="JUV98" s="967"/>
      <c r="JUW98" s="967"/>
      <c r="JUX98" s="967"/>
      <c r="JUY98" s="967"/>
      <c r="JUZ98" s="967"/>
      <c r="JVA98" s="967"/>
      <c r="JVB98" s="967"/>
      <c r="JVC98" s="967"/>
      <c r="JVD98" s="967"/>
      <c r="JVE98" s="967"/>
      <c r="JVF98" s="967"/>
      <c r="JVG98" s="967"/>
      <c r="JVH98" s="967"/>
      <c r="JVI98" s="967"/>
      <c r="JVJ98" s="967"/>
      <c r="JVK98" s="967"/>
      <c r="JVL98" s="967"/>
      <c r="JVM98" s="967"/>
      <c r="JVN98" s="967"/>
      <c r="JVO98" s="967"/>
      <c r="JVP98" s="967"/>
      <c r="JVQ98" s="967"/>
      <c r="JVR98" s="967"/>
      <c r="JVS98" s="967"/>
      <c r="JVT98" s="967"/>
      <c r="JVU98" s="967"/>
      <c r="JVV98" s="967"/>
      <c r="JVW98" s="967"/>
      <c r="JVX98" s="967"/>
      <c r="JVY98" s="967"/>
      <c r="JVZ98" s="967"/>
      <c r="JWA98" s="967"/>
      <c r="JWB98" s="967"/>
      <c r="JWC98" s="967"/>
      <c r="JWD98" s="967"/>
      <c r="JWE98" s="967"/>
      <c r="JWF98" s="967"/>
      <c r="JWG98" s="967"/>
      <c r="JWH98" s="967"/>
      <c r="JWI98" s="967"/>
      <c r="JWJ98" s="967"/>
      <c r="JWK98" s="967"/>
      <c r="JWL98" s="967"/>
      <c r="JWM98" s="967"/>
      <c r="JWN98" s="967"/>
      <c r="JWO98" s="967"/>
      <c r="JWP98" s="967"/>
      <c r="JWQ98" s="967"/>
      <c r="JWR98" s="967"/>
      <c r="JWS98" s="967"/>
      <c r="JWT98" s="967"/>
      <c r="JWU98" s="967"/>
      <c r="JWV98" s="967"/>
      <c r="JWW98" s="967"/>
      <c r="JWX98" s="967"/>
      <c r="JWY98" s="967"/>
      <c r="JWZ98" s="967"/>
      <c r="JXA98" s="967"/>
      <c r="JXB98" s="967"/>
      <c r="JXC98" s="967"/>
      <c r="JXD98" s="967"/>
      <c r="JXE98" s="967"/>
      <c r="JXF98" s="967"/>
      <c r="JXG98" s="967"/>
      <c r="JXH98" s="967"/>
      <c r="JXI98" s="967"/>
      <c r="JXJ98" s="967"/>
      <c r="JXK98" s="967"/>
      <c r="JXL98" s="967"/>
      <c r="JXM98" s="967"/>
      <c r="JXN98" s="967"/>
      <c r="JXO98" s="967"/>
      <c r="JXP98" s="967"/>
      <c r="JXQ98" s="967"/>
      <c r="JXR98" s="967"/>
      <c r="JXS98" s="967"/>
      <c r="JXT98" s="967"/>
      <c r="JXU98" s="967"/>
      <c r="JXV98" s="967"/>
      <c r="JXW98" s="967"/>
      <c r="JXX98" s="967"/>
      <c r="JXY98" s="967"/>
      <c r="JXZ98" s="967"/>
      <c r="JYA98" s="967"/>
      <c r="JYB98" s="967"/>
      <c r="JYC98" s="967"/>
      <c r="JYD98" s="967"/>
      <c r="JYE98" s="967"/>
      <c r="JYF98" s="967"/>
      <c r="JYG98" s="967"/>
      <c r="JYH98" s="967"/>
      <c r="JYI98" s="967"/>
      <c r="JYJ98" s="967"/>
      <c r="JYK98" s="967"/>
      <c r="JYL98" s="967"/>
      <c r="JYM98" s="967"/>
      <c r="JYN98" s="967"/>
      <c r="JYO98" s="967"/>
      <c r="JYP98" s="967"/>
      <c r="JYQ98" s="967"/>
      <c r="JYR98" s="967"/>
      <c r="JYS98" s="967"/>
      <c r="JYT98" s="967"/>
      <c r="JYU98" s="967"/>
      <c r="JYV98" s="967"/>
      <c r="JYW98" s="967"/>
      <c r="JYX98" s="967"/>
      <c r="JYY98" s="967"/>
      <c r="JYZ98" s="967"/>
      <c r="JZA98" s="967"/>
      <c r="JZB98" s="967"/>
      <c r="JZC98" s="967"/>
      <c r="JZD98" s="967"/>
      <c r="JZE98" s="967"/>
      <c r="JZF98" s="967"/>
      <c r="JZG98" s="967"/>
      <c r="JZH98" s="967"/>
      <c r="JZI98" s="967"/>
      <c r="JZJ98" s="967"/>
      <c r="JZK98" s="967"/>
      <c r="JZL98" s="967"/>
      <c r="JZM98" s="967"/>
      <c r="JZN98" s="967"/>
      <c r="JZO98" s="967"/>
      <c r="JZP98" s="967"/>
      <c r="JZQ98" s="967"/>
      <c r="JZR98" s="967"/>
      <c r="JZS98" s="967"/>
      <c r="JZT98" s="967"/>
      <c r="JZU98" s="967"/>
      <c r="JZV98" s="967"/>
      <c r="JZW98" s="967"/>
      <c r="JZX98" s="967"/>
      <c r="JZY98" s="967"/>
      <c r="JZZ98" s="967"/>
      <c r="KAA98" s="967"/>
      <c r="KAB98" s="967"/>
      <c r="KAC98" s="967"/>
      <c r="KAD98" s="967"/>
      <c r="KAE98" s="967"/>
      <c r="KAF98" s="967"/>
      <c r="KAG98" s="967"/>
      <c r="KAH98" s="967"/>
      <c r="KAI98" s="967"/>
      <c r="KAJ98" s="967"/>
      <c r="KAK98" s="967"/>
      <c r="KAL98" s="967"/>
      <c r="KAM98" s="967"/>
      <c r="KAN98" s="967"/>
      <c r="KAO98" s="967"/>
      <c r="KAP98" s="967"/>
      <c r="KAQ98" s="967"/>
      <c r="KAR98" s="967"/>
      <c r="KAS98" s="967"/>
      <c r="KAT98" s="967"/>
      <c r="KAU98" s="967"/>
      <c r="KAV98" s="967"/>
      <c r="KAW98" s="967"/>
      <c r="KAX98" s="967"/>
      <c r="KAY98" s="967"/>
      <c r="KAZ98" s="967"/>
      <c r="KBA98" s="967"/>
      <c r="KBB98" s="967"/>
      <c r="KBC98" s="967"/>
      <c r="KBD98" s="967"/>
      <c r="KBE98" s="967"/>
      <c r="KBF98" s="967"/>
      <c r="KBG98" s="967"/>
      <c r="KBH98" s="967"/>
      <c r="KBI98" s="967"/>
      <c r="KBJ98" s="967"/>
      <c r="KBK98" s="967"/>
      <c r="KBL98" s="967"/>
      <c r="KBM98" s="967"/>
      <c r="KBN98" s="967"/>
      <c r="KBO98" s="967"/>
      <c r="KBP98" s="967"/>
      <c r="KBQ98" s="967"/>
      <c r="KBR98" s="967"/>
      <c r="KBS98" s="967"/>
      <c r="KBT98" s="967"/>
      <c r="KBU98" s="967"/>
      <c r="KBV98" s="967"/>
      <c r="KBW98" s="967"/>
      <c r="KBX98" s="967"/>
      <c r="KBY98" s="967"/>
      <c r="KBZ98" s="967"/>
      <c r="KCA98" s="967"/>
      <c r="KCB98" s="967"/>
      <c r="KCC98" s="967"/>
      <c r="KCD98" s="967"/>
      <c r="KCE98" s="967"/>
      <c r="KCF98" s="967"/>
      <c r="KCG98" s="967"/>
      <c r="KCH98" s="967"/>
      <c r="KCI98" s="967"/>
      <c r="KCJ98" s="967"/>
      <c r="KCK98" s="967"/>
      <c r="KCL98" s="967"/>
      <c r="KCM98" s="967"/>
      <c r="KCN98" s="967"/>
      <c r="KCO98" s="967"/>
      <c r="KCP98" s="967"/>
      <c r="KCQ98" s="967"/>
      <c r="KCR98" s="967"/>
      <c r="KCS98" s="967"/>
      <c r="KCT98" s="967"/>
      <c r="KCU98" s="967"/>
      <c r="KCV98" s="967"/>
      <c r="KCW98" s="967"/>
      <c r="KCX98" s="967"/>
      <c r="KCY98" s="967"/>
      <c r="KCZ98" s="967"/>
      <c r="KDA98" s="967"/>
      <c r="KDB98" s="967"/>
      <c r="KDC98" s="967"/>
      <c r="KDD98" s="967"/>
      <c r="KDE98" s="967"/>
      <c r="KDF98" s="967"/>
      <c r="KDG98" s="967"/>
      <c r="KDH98" s="967"/>
      <c r="KDI98" s="967"/>
      <c r="KDJ98" s="967"/>
      <c r="KDK98" s="967"/>
      <c r="KDL98" s="967"/>
      <c r="KDM98" s="967"/>
      <c r="KDN98" s="967"/>
      <c r="KDO98" s="967"/>
      <c r="KDP98" s="967"/>
      <c r="KDQ98" s="967"/>
      <c r="KDR98" s="967"/>
      <c r="KDS98" s="967"/>
      <c r="KDT98" s="967"/>
      <c r="KDU98" s="967"/>
      <c r="KDV98" s="967"/>
      <c r="KDW98" s="967"/>
      <c r="KDX98" s="967"/>
      <c r="KDY98" s="967"/>
      <c r="KDZ98" s="967"/>
      <c r="KEA98" s="967"/>
      <c r="KEB98" s="967"/>
      <c r="KEC98" s="967"/>
      <c r="KED98" s="967"/>
      <c r="KEE98" s="967"/>
      <c r="KEF98" s="967"/>
      <c r="KEG98" s="967"/>
      <c r="KEH98" s="967"/>
      <c r="KEI98" s="967"/>
      <c r="KEJ98" s="967"/>
      <c r="KEK98" s="967"/>
      <c r="KEL98" s="967"/>
      <c r="KEM98" s="967"/>
      <c r="KEN98" s="967"/>
    </row>
    <row r="99" spans="1:7580" ht="15.75" x14ac:dyDescent="0.2">
      <c r="A99" s="9">
        <v>96</v>
      </c>
      <c r="B99" s="1038" t="s">
        <v>173</v>
      </c>
      <c r="C99" s="868">
        <v>83200</v>
      </c>
      <c r="D99" s="869" t="s">
        <v>396</v>
      </c>
      <c r="E99" s="869"/>
      <c r="F99" s="870" t="s">
        <v>399</v>
      </c>
      <c r="G99" s="886" t="s">
        <v>63</v>
      </c>
      <c r="H99" s="1013">
        <v>6</v>
      </c>
      <c r="I99" s="1013">
        <v>6</v>
      </c>
      <c r="J99" s="1013">
        <f t="shared" si="32"/>
        <v>6</v>
      </c>
      <c r="K99" s="1013">
        <f t="shared" si="33"/>
        <v>6</v>
      </c>
      <c r="L99" s="1013"/>
      <c r="M99" s="699"/>
      <c r="N99" s="699">
        <f t="shared" si="31"/>
        <v>0</v>
      </c>
      <c r="O99" s="878"/>
      <c r="P99" s="878"/>
      <c r="Q99" s="1022">
        <f t="shared" si="24"/>
        <v>2</v>
      </c>
      <c r="R99" s="878"/>
      <c r="S99" s="878"/>
      <c r="T99" s="878"/>
      <c r="U99" s="878"/>
      <c r="V99" s="878"/>
      <c r="W99" s="878"/>
      <c r="X99" s="878"/>
      <c r="Y99" s="878"/>
      <c r="Z99" s="878"/>
      <c r="AA99" s="878"/>
      <c r="AB99" s="878"/>
      <c r="AC99" s="878"/>
      <c r="AD99" s="878"/>
      <c r="AE99" s="232"/>
      <c r="AF99" s="878"/>
      <c r="AG99" s="232"/>
      <c r="AH99" s="1013">
        <v>36</v>
      </c>
      <c r="AI99" s="879"/>
      <c r="AJ99" s="1050">
        <f t="shared" si="34"/>
        <v>44</v>
      </c>
      <c r="AK99" s="874"/>
      <c r="AL99" s="875">
        <f t="shared" si="35"/>
        <v>1</v>
      </c>
      <c r="AM99" s="876">
        <f>IF(D99="PC", +IF(AJ99&gt;17,1,0),0)</f>
        <v>1</v>
      </c>
      <c r="AN99" s="876">
        <f>IF(E99="CA",1,0)</f>
        <v>0</v>
      </c>
      <c r="AO99" s="4">
        <f>+IF(G99="S",5,+IF(D99="PM",10,12))</f>
        <v>12</v>
      </c>
      <c r="AP99" s="877">
        <f>+C99*AO99*AJ99</f>
        <v>43929600</v>
      </c>
      <c r="AQ99" s="877">
        <v>115008</v>
      </c>
      <c r="AR99" s="877">
        <v>340620</v>
      </c>
      <c r="AS99" s="877">
        <f>AP99*$AN$2*AN99</f>
        <v>0</v>
      </c>
      <c r="AT99" s="877">
        <f>SUM(AP99:AS99)/AO99</f>
        <v>3698769</v>
      </c>
      <c r="AU99" s="877">
        <f>AT99*5/44</f>
        <v>420314.65909090912</v>
      </c>
    </row>
    <row r="100" spans="1:7580" s="1" customFormat="1" ht="15.75" hidden="1" x14ac:dyDescent="0.2">
      <c r="A100" s="9"/>
      <c r="B100" s="1065" t="s">
        <v>716</v>
      </c>
      <c r="C100" s="868"/>
      <c r="D100" s="885" t="s">
        <v>406</v>
      </c>
      <c r="E100" s="869"/>
      <c r="F100" s="871" t="s">
        <v>403</v>
      </c>
      <c r="G100" s="886" t="s">
        <v>404</v>
      </c>
      <c r="H100" s="1013">
        <v>4</v>
      </c>
      <c r="I100" s="1013"/>
      <c r="J100" s="1013">
        <f t="shared" si="32"/>
        <v>4</v>
      </c>
      <c r="K100" s="1013">
        <f t="shared" si="33"/>
        <v>4</v>
      </c>
      <c r="L100" s="1013"/>
      <c r="M100" s="699"/>
      <c r="N100" s="699"/>
      <c r="O100" s="878"/>
      <c r="P100" s="878"/>
      <c r="Q100" s="1022">
        <f t="shared" si="24"/>
        <v>0</v>
      </c>
      <c r="R100" s="878"/>
      <c r="S100" s="878"/>
      <c r="T100" s="878"/>
      <c r="U100" s="878"/>
      <c r="V100" s="878"/>
      <c r="W100" s="878"/>
      <c r="X100" s="878"/>
      <c r="Y100" s="878"/>
      <c r="Z100" s="878"/>
      <c r="AA100" s="914"/>
      <c r="AB100" s="878"/>
      <c r="AC100" s="878"/>
      <c r="AD100" s="878"/>
      <c r="AE100" s="232"/>
      <c r="AF100" s="878"/>
      <c r="AG100" s="232"/>
      <c r="AH100" s="878"/>
      <c r="AI100" s="879"/>
      <c r="AJ100" s="1050">
        <f t="shared" si="34"/>
        <v>4</v>
      </c>
      <c r="AK100" s="874"/>
      <c r="AL100" s="875">
        <f t="shared" si="35"/>
        <v>0</v>
      </c>
      <c r="AM100" s="876"/>
      <c r="AN100" s="876"/>
      <c r="AO100" s="4">
        <f>+IF(G100="S",5,+IF(D100="PM",10,12))</f>
        <v>5</v>
      </c>
      <c r="AP100" s="877"/>
      <c r="AQ100" s="877">
        <f t="shared" si="36"/>
        <v>0</v>
      </c>
      <c r="AR100" s="877"/>
      <c r="AS100" s="877"/>
      <c r="AT100" s="877"/>
      <c r="AU100" s="4"/>
      <c r="AV100" s="967"/>
      <c r="AW100" s="967"/>
      <c r="AX100" s="967"/>
      <c r="AY100" s="967"/>
      <c r="AZ100" s="967"/>
      <c r="BA100" s="967"/>
      <c r="BB100" s="967"/>
      <c r="BC100" s="967"/>
      <c r="BD100" s="967"/>
      <c r="BE100" s="967"/>
      <c r="BF100" s="967"/>
      <c r="BG100" s="967"/>
      <c r="BH100" s="967"/>
      <c r="BI100" s="967"/>
      <c r="BJ100" s="967"/>
      <c r="BK100" s="967"/>
      <c r="BL100" s="967"/>
      <c r="BM100" s="967"/>
      <c r="BN100" s="967"/>
      <c r="BO100" s="967"/>
      <c r="BP100" s="967"/>
      <c r="BQ100" s="967"/>
      <c r="BR100" s="967"/>
      <c r="BS100" s="967"/>
      <c r="BT100" s="967"/>
      <c r="BU100" s="967"/>
      <c r="BV100" s="967"/>
      <c r="BW100" s="967"/>
      <c r="BX100" s="967"/>
      <c r="BY100" s="967"/>
      <c r="BZ100" s="967"/>
      <c r="CA100" s="967"/>
      <c r="CB100" s="967"/>
      <c r="CC100" s="967"/>
      <c r="CD100" s="967"/>
      <c r="CE100" s="967"/>
      <c r="CF100" s="967"/>
      <c r="CG100" s="967"/>
      <c r="CH100" s="967"/>
      <c r="CI100" s="967"/>
      <c r="CJ100" s="967"/>
      <c r="CK100" s="967"/>
      <c r="CL100" s="967"/>
      <c r="CM100" s="967"/>
      <c r="CN100" s="967"/>
      <c r="CO100" s="967"/>
      <c r="CP100" s="967"/>
      <c r="CQ100" s="967"/>
      <c r="CR100" s="967"/>
      <c r="CS100" s="967"/>
      <c r="CT100" s="967"/>
      <c r="CU100" s="967"/>
      <c r="CV100" s="967"/>
      <c r="CW100" s="967"/>
      <c r="CX100" s="967"/>
      <c r="CY100" s="967"/>
      <c r="CZ100" s="967"/>
      <c r="DA100" s="967"/>
      <c r="DB100" s="967"/>
      <c r="DC100" s="967"/>
      <c r="DD100" s="967"/>
      <c r="DE100" s="967"/>
      <c r="DF100" s="967"/>
      <c r="DG100" s="967"/>
      <c r="DH100" s="967"/>
      <c r="DI100" s="967"/>
      <c r="DJ100" s="967"/>
      <c r="DK100" s="967"/>
      <c r="DL100" s="967"/>
      <c r="DM100" s="967"/>
      <c r="DN100" s="967"/>
      <c r="DO100" s="967"/>
      <c r="DP100" s="967"/>
      <c r="DQ100" s="967"/>
      <c r="DR100" s="967"/>
      <c r="DS100" s="967"/>
      <c r="DT100" s="967"/>
      <c r="DU100" s="967"/>
      <c r="DV100" s="967"/>
      <c r="DW100" s="967"/>
      <c r="DX100" s="967"/>
      <c r="DY100" s="967"/>
      <c r="DZ100" s="967"/>
      <c r="EA100" s="967"/>
      <c r="EB100" s="967"/>
      <c r="EC100" s="967"/>
      <c r="ED100" s="967"/>
      <c r="EE100" s="967"/>
      <c r="EF100" s="967"/>
      <c r="EG100" s="967"/>
      <c r="EH100" s="967"/>
      <c r="EI100" s="967"/>
      <c r="EJ100" s="967"/>
      <c r="EK100" s="967"/>
      <c r="EL100" s="967"/>
      <c r="EM100" s="967"/>
      <c r="EN100" s="967"/>
      <c r="EO100" s="967"/>
      <c r="EP100" s="967"/>
      <c r="EQ100" s="967"/>
      <c r="ER100" s="967"/>
      <c r="ES100" s="967"/>
      <c r="ET100" s="967"/>
      <c r="EU100" s="967"/>
      <c r="EV100" s="967"/>
      <c r="EW100" s="967"/>
      <c r="EX100" s="967"/>
      <c r="EY100" s="967"/>
      <c r="EZ100" s="967"/>
      <c r="FA100" s="967"/>
      <c r="FB100" s="967"/>
      <c r="FC100" s="967"/>
      <c r="FD100" s="967"/>
      <c r="FE100" s="967"/>
      <c r="FF100" s="967"/>
      <c r="FG100" s="967"/>
      <c r="FH100" s="967"/>
      <c r="FI100" s="967"/>
      <c r="FJ100" s="967"/>
      <c r="FK100" s="967"/>
      <c r="FL100" s="967"/>
      <c r="FM100" s="967"/>
      <c r="FN100" s="967"/>
      <c r="FO100" s="967"/>
      <c r="FP100" s="967"/>
      <c r="FQ100" s="967"/>
      <c r="FR100" s="967"/>
      <c r="FS100" s="967"/>
      <c r="FT100" s="967"/>
      <c r="FU100" s="967"/>
      <c r="FV100" s="967"/>
      <c r="FW100" s="967"/>
      <c r="FX100" s="967"/>
      <c r="FY100" s="967"/>
      <c r="FZ100" s="967"/>
      <c r="GA100" s="967"/>
      <c r="GB100" s="967"/>
      <c r="GC100" s="967"/>
      <c r="GD100" s="967"/>
      <c r="GE100" s="967"/>
      <c r="GF100" s="967"/>
      <c r="GG100" s="967"/>
      <c r="GH100" s="967"/>
      <c r="GI100" s="967"/>
      <c r="GJ100" s="967"/>
      <c r="GK100" s="967"/>
      <c r="GL100" s="967"/>
      <c r="GM100" s="967"/>
      <c r="GN100" s="967"/>
      <c r="GO100" s="967"/>
      <c r="GP100" s="967"/>
      <c r="GQ100" s="967"/>
      <c r="GR100" s="967"/>
      <c r="GS100" s="967"/>
      <c r="GT100" s="967"/>
      <c r="GU100" s="967"/>
      <c r="GV100" s="967"/>
      <c r="GW100" s="967"/>
      <c r="GX100" s="967"/>
      <c r="GY100" s="967"/>
      <c r="GZ100" s="967"/>
      <c r="HA100" s="967"/>
      <c r="HB100" s="967"/>
      <c r="HC100" s="967"/>
      <c r="HD100" s="967"/>
      <c r="HE100" s="967"/>
      <c r="HF100" s="967"/>
      <c r="HG100" s="967"/>
      <c r="HH100" s="967"/>
      <c r="HI100" s="967"/>
      <c r="HJ100" s="967"/>
      <c r="HK100" s="967"/>
      <c r="HL100" s="967"/>
      <c r="HM100" s="967"/>
      <c r="HN100" s="967"/>
      <c r="HO100" s="967"/>
      <c r="HP100" s="967"/>
      <c r="HQ100" s="967"/>
      <c r="HR100" s="967"/>
      <c r="HS100" s="967"/>
      <c r="HT100" s="967"/>
      <c r="HU100" s="967"/>
      <c r="HV100" s="967"/>
      <c r="HW100" s="967"/>
      <c r="HX100" s="967"/>
      <c r="HY100" s="967"/>
      <c r="HZ100" s="967"/>
      <c r="IA100" s="967"/>
      <c r="IB100" s="967"/>
      <c r="IC100" s="967"/>
      <c r="ID100" s="967"/>
      <c r="IE100" s="967"/>
      <c r="IF100" s="967"/>
      <c r="IG100" s="967"/>
      <c r="IH100" s="967"/>
      <c r="II100" s="967"/>
      <c r="IJ100" s="967"/>
      <c r="IK100" s="967"/>
      <c r="IL100" s="967"/>
      <c r="IM100" s="967"/>
      <c r="IN100" s="967"/>
      <c r="IO100" s="967"/>
      <c r="IP100" s="967"/>
      <c r="IQ100" s="967"/>
      <c r="IR100" s="967"/>
      <c r="IS100" s="967"/>
      <c r="IT100" s="967"/>
      <c r="IU100" s="967"/>
      <c r="IV100" s="967"/>
      <c r="IW100" s="967"/>
      <c r="IX100" s="967"/>
      <c r="IY100" s="967"/>
      <c r="IZ100" s="967"/>
      <c r="JA100" s="967"/>
      <c r="JB100" s="967"/>
      <c r="JC100" s="967"/>
      <c r="JD100" s="967"/>
      <c r="JE100" s="967"/>
      <c r="JF100" s="967"/>
      <c r="JG100" s="967"/>
      <c r="JH100" s="967"/>
      <c r="JI100" s="967"/>
      <c r="JJ100" s="967"/>
      <c r="JK100" s="967"/>
      <c r="JL100" s="967"/>
      <c r="JM100" s="967"/>
      <c r="JN100" s="967"/>
      <c r="JO100" s="967"/>
      <c r="JP100" s="967"/>
      <c r="JQ100" s="967"/>
      <c r="JR100" s="967"/>
      <c r="JS100" s="967"/>
      <c r="JT100" s="967"/>
      <c r="JU100" s="967"/>
      <c r="JV100" s="967"/>
      <c r="JW100" s="967"/>
      <c r="JX100" s="967"/>
      <c r="JY100" s="967"/>
      <c r="JZ100" s="967"/>
      <c r="KA100" s="967"/>
      <c r="KB100" s="967"/>
      <c r="KC100" s="967"/>
      <c r="KD100" s="967"/>
      <c r="KE100" s="967"/>
      <c r="KF100" s="967"/>
      <c r="KG100" s="967"/>
      <c r="KH100" s="967"/>
      <c r="KI100" s="967"/>
      <c r="KJ100" s="967"/>
      <c r="KK100" s="967"/>
      <c r="KL100" s="967"/>
      <c r="KM100" s="967"/>
      <c r="KN100" s="967"/>
      <c r="KO100" s="967"/>
      <c r="KP100" s="967"/>
      <c r="KQ100" s="967"/>
      <c r="KR100" s="967"/>
      <c r="KS100" s="967"/>
      <c r="KT100" s="967"/>
      <c r="KU100" s="967"/>
      <c r="KV100" s="967"/>
      <c r="KW100" s="967"/>
      <c r="KX100" s="967"/>
      <c r="KY100" s="967"/>
      <c r="KZ100" s="967"/>
      <c r="LA100" s="967"/>
      <c r="LB100" s="967"/>
      <c r="LC100" s="967"/>
      <c r="LD100" s="967"/>
      <c r="LE100" s="967"/>
      <c r="LF100" s="967"/>
      <c r="LG100" s="967"/>
      <c r="LH100" s="967"/>
      <c r="LI100" s="967"/>
      <c r="LJ100" s="967"/>
      <c r="LK100" s="967"/>
      <c r="LL100" s="967"/>
      <c r="LM100" s="967"/>
      <c r="LN100" s="967"/>
      <c r="LO100" s="967"/>
      <c r="LP100" s="967"/>
      <c r="LQ100" s="967"/>
      <c r="LR100" s="967"/>
      <c r="LS100" s="967"/>
      <c r="LT100" s="967"/>
      <c r="LU100" s="967"/>
      <c r="LV100" s="967"/>
      <c r="LW100" s="967"/>
      <c r="LX100" s="967"/>
      <c r="LY100" s="967"/>
      <c r="LZ100" s="967"/>
      <c r="MA100" s="967"/>
      <c r="MB100" s="967"/>
      <c r="MC100" s="967"/>
      <c r="MD100" s="967"/>
      <c r="ME100" s="967"/>
      <c r="MF100" s="967"/>
      <c r="MG100" s="967"/>
      <c r="MH100" s="967"/>
      <c r="MI100" s="967"/>
      <c r="MJ100" s="967"/>
      <c r="MK100" s="967"/>
      <c r="ML100" s="967"/>
      <c r="MM100" s="967"/>
      <c r="MN100" s="967"/>
      <c r="MO100" s="967"/>
      <c r="MP100" s="967"/>
      <c r="MQ100" s="967"/>
      <c r="MR100" s="967"/>
      <c r="MS100" s="967"/>
      <c r="MT100" s="967"/>
      <c r="MU100" s="967"/>
      <c r="MV100" s="967"/>
      <c r="MW100" s="967"/>
      <c r="MX100" s="967"/>
      <c r="MY100" s="967"/>
      <c r="MZ100" s="967"/>
      <c r="NA100" s="967"/>
      <c r="NB100" s="967"/>
      <c r="NC100" s="967"/>
      <c r="ND100" s="967"/>
      <c r="NE100" s="967"/>
      <c r="NF100" s="967"/>
      <c r="NG100" s="967"/>
      <c r="NH100" s="967"/>
      <c r="NI100" s="967"/>
      <c r="NJ100" s="967"/>
      <c r="NK100" s="967"/>
      <c r="NL100" s="967"/>
      <c r="NM100" s="967"/>
      <c r="NN100" s="967"/>
      <c r="NO100" s="967"/>
      <c r="NP100" s="967"/>
      <c r="NQ100" s="967"/>
      <c r="NR100" s="967"/>
      <c r="NS100" s="967"/>
      <c r="NT100" s="967"/>
      <c r="NU100" s="967"/>
      <c r="NV100" s="967"/>
      <c r="NW100" s="967"/>
      <c r="NX100" s="967"/>
      <c r="NY100" s="967"/>
      <c r="NZ100" s="967"/>
      <c r="OA100" s="967"/>
      <c r="OB100" s="967"/>
      <c r="OC100" s="967"/>
      <c r="OD100" s="967"/>
      <c r="OE100" s="967"/>
      <c r="OF100" s="967"/>
      <c r="OG100" s="967"/>
      <c r="OH100" s="967"/>
      <c r="OI100" s="967"/>
      <c r="OJ100" s="967"/>
      <c r="OK100" s="967"/>
      <c r="OL100" s="967"/>
      <c r="OM100" s="967"/>
      <c r="ON100" s="967"/>
      <c r="OO100" s="967"/>
      <c r="OP100" s="967"/>
      <c r="OQ100" s="967"/>
      <c r="OR100" s="967"/>
      <c r="OS100" s="967"/>
      <c r="OT100" s="967"/>
      <c r="OU100" s="967"/>
      <c r="OV100" s="967"/>
      <c r="OW100" s="967"/>
      <c r="OX100" s="967"/>
      <c r="OY100" s="967"/>
      <c r="OZ100" s="967"/>
      <c r="PA100" s="967"/>
      <c r="PB100" s="967"/>
      <c r="PC100" s="967"/>
      <c r="PD100" s="967"/>
      <c r="PE100" s="967"/>
      <c r="PF100" s="967"/>
      <c r="PG100" s="967"/>
      <c r="PH100" s="967"/>
      <c r="PI100" s="967"/>
      <c r="PJ100" s="967"/>
      <c r="PK100" s="967"/>
      <c r="PL100" s="967"/>
      <c r="PM100" s="967"/>
      <c r="PN100" s="967"/>
      <c r="PO100" s="967"/>
      <c r="PP100" s="967"/>
      <c r="PQ100" s="967"/>
      <c r="PR100" s="967"/>
      <c r="PS100" s="967"/>
      <c r="PT100" s="967"/>
      <c r="PU100" s="967"/>
      <c r="PV100" s="967"/>
      <c r="PW100" s="967"/>
      <c r="PX100" s="967"/>
      <c r="PY100" s="967"/>
      <c r="PZ100" s="967"/>
      <c r="QA100" s="967"/>
      <c r="QB100" s="967"/>
      <c r="QC100" s="967"/>
      <c r="QD100" s="967"/>
      <c r="QE100" s="967"/>
      <c r="QF100" s="967"/>
      <c r="QG100" s="967"/>
      <c r="QH100" s="967"/>
      <c r="QI100" s="967"/>
      <c r="QJ100" s="967"/>
      <c r="QK100" s="967"/>
      <c r="QL100" s="967"/>
      <c r="QM100" s="967"/>
      <c r="QN100" s="967"/>
      <c r="QO100" s="967"/>
      <c r="QP100" s="967"/>
      <c r="QQ100" s="967"/>
      <c r="QR100" s="967"/>
      <c r="QS100" s="967"/>
      <c r="QT100" s="967"/>
      <c r="QU100" s="967"/>
      <c r="QV100" s="967"/>
      <c r="QW100" s="967"/>
      <c r="QX100" s="967"/>
      <c r="QY100" s="967"/>
      <c r="QZ100" s="967"/>
      <c r="RA100" s="967"/>
      <c r="RB100" s="967"/>
      <c r="RC100" s="967"/>
      <c r="RD100" s="967"/>
      <c r="RE100" s="967"/>
      <c r="RF100" s="967"/>
      <c r="RG100" s="967"/>
      <c r="RH100" s="967"/>
      <c r="RI100" s="967"/>
      <c r="RJ100" s="967"/>
      <c r="RK100" s="967"/>
      <c r="RL100" s="967"/>
      <c r="RM100" s="967"/>
      <c r="RN100" s="967"/>
      <c r="RO100" s="967"/>
      <c r="RP100" s="967"/>
      <c r="RQ100" s="967"/>
      <c r="RR100" s="967"/>
      <c r="RS100" s="967"/>
      <c r="RT100" s="967"/>
      <c r="RU100" s="967"/>
      <c r="RV100" s="967"/>
      <c r="RW100" s="967"/>
      <c r="RX100" s="967"/>
      <c r="RY100" s="967"/>
      <c r="RZ100" s="967"/>
      <c r="SA100" s="967"/>
      <c r="SB100" s="967"/>
      <c r="SC100" s="967"/>
      <c r="SD100" s="967"/>
      <c r="SE100" s="967"/>
      <c r="SF100" s="967"/>
      <c r="SG100" s="967"/>
      <c r="SH100" s="967"/>
      <c r="SI100" s="967"/>
      <c r="SJ100" s="967"/>
      <c r="SK100" s="967"/>
      <c r="SL100" s="967"/>
      <c r="SM100" s="967"/>
      <c r="SN100" s="967"/>
      <c r="SO100" s="967"/>
      <c r="SP100" s="967"/>
      <c r="SQ100" s="967"/>
      <c r="SR100" s="967"/>
      <c r="SS100" s="967"/>
      <c r="ST100" s="967"/>
      <c r="SU100" s="967"/>
      <c r="SV100" s="967"/>
      <c r="SW100" s="967"/>
      <c r="SX100" s="967"/>
      <c r="SY100" s="967"/>
      <c r="SZ100" s="967"/>
      <c r="TA100" s="967"/>
      <c r="TB100" s="967"/>
      <c r="TC100" s="967"/>
      <c r="TD100" s="967"/>
      <c r="TE100" s="967"/>
      <c r="TF100" s="967"/>
      <c r="TG100" s="967"/>
      <c r="TH100" s="967"/>
      <c r="TI100" s="967"/>
      <c r="TJ100" s="967"/>
      <c r="TK100" s="967"/>
      <c r="TL100" s="967"/>
      <c r="TM100" s="967"/>
      <c r="TN100" s="967"/>
      <c r="TO100" s="967"/>
      <c r="TP100" s="967"/>
      <c r="TQ100" s="967"/>
      <c r="TR100" s="967"/>
      <c r="TS100" s="967"/>
      <c r="TT100" s="967"/>
      <c r="TU100" s="967"/>
      <c r="TV100" s="967"/>
      <c r="TW100" s="967"/>
      <c r="TX100" s="967"/>
      <c r="TY100" s="967"/>
      <c r="TZ100" s="967"/>
      <c r="UA100" s="967"/>
      <c r="UB100" s="967"/>
      <c r="UC100" s="967"/>
      <c r="UD100" s="967"/>
      <c r="UE100" s="967"/>
      <c r="UF100" s="967"/>
      <c r="UG100" s="967"/>
      <c r="UH100" s="967"/>
      <c r="UI100" s="967"/>
      <c r="UJ100" s="967"/>
      <c r="UK100" s="967"/>
      <c r="UL100" s="967"/>
      <c r="UM100" s="967"/>
      <c r="UN100" s="967"/>
      <c r="UO100" s="967"/>
      <c r="UP100" s="967"/>
      <c r="UQ100" s="967"/>
      <c r="UR100" s="967"/>
      <c r="US100" s="967"/>
      <c r="UT100" s="967"/>
      <c r="UU100" s="967"/>
      <c r="UV100" s="967"/>
      <c r="UW100" s="967"/>
      <c r="UX100" s="967"/>
      <c r="UY100" s="967"/>
      <c r="UZ100" s="967"/>
      <c r="VA100" s="967"/>
      <c r="VB100" s="967"/>
      <c r="VC100" s="967"/>
      <c r="VD100" s="967"/>
      <c r="VE100" s="967"/>
      <c r="VF100" s="967"/>
      <c r="VG100" s="967"/>
      <c r="VH100" s="967"/>
      <c r="VI100" s="967"/>
      <c r="VJ100" s="967"/>
      <c r="VK100" s="967"/>
      <c r="VL100" s="967"/>
      <c r="VM100" s="967"/>
      <c r="VN100" s="967"/>
      <c r="VO100" s="967"/>
      <c r="VP100" s="967"/>
      <c r="VQ100" s="967"/>
      <c r="VR100" s="967"/>
      <c r="VS100" s="967"/>
      <c r="VT100" s="967"/>
      <c r="VU100" s="967"/>
      <c r="VV100" s="967"/>
      <c r="VW100" s="967"/>
      <c r="VX100" s="967"/>
      <c r="VY100" s="967"/>
      <c r="VZ100" s="967"/>
      <c r="WA100" s="967"/>
      <c r="WB100" s="967"/>
      <c r="WC100" s="967"/>
      <c r="WD100" s="967"/>
      <c r="WE100" s="967"/>
      <c r="WF100" s="967"/>
      <c r="WG100" s="967"/>
      <c r="WH100" s="967"/>
      <c r="WI100" s="967"/>
      <c r="WJ100" s="967"/>
      <c r="WK100" s="967"/>
      <c r="WL100" s="967"/>
      <c r="WM100" s="967"/>
      <c r="WN100" s="967"/>
      <c r="WO100" s="967"/>
      <c r="WP100" s="967"/>
      <c r="WQ100" s="967"/>
      <c r="WR100" s="967"/>
      <c r="WS100" s="967"/>
      <c r="WT100" s="967"/>
      <c r="WU100" s="967"/>
      <c r="WV100" s="967"/>
      <c r="WW100" s="967"/>
      <c r="WX100" s="967"/>
      <c r="WY100" s="967"/>
      <c r="WZ100" s="967"/>
      <c r="XA100" s="967"/>
      <c r="XB100" s="967"/>
      <c r="XC100" s="967"/>
      <c r="XD100" s="967"/>
      <c r="XE100" s="967"/>
      <c r="XF100" s="967"/>
      <c r="XG100" s="967"/>
      <c r="XH100" s="967"/>
      <c r="XI100" s="967"/>
      <c r="XJ100" s="967"/>
      <c r="XK100" s="967"/>
      <c r="XL100" s="967"/>
      <c r="XM100" s="967"/>
      <c r="XN100" s="967"/>
      <c r="XO100" s="967"/>
      <c r="XP100" s="967"/>
      <c r="XQ100" s="967"/>
      <c r="XR100" s="967"/>
      <c r="XS100" s="967"/>
      <c r="XT100" s="967"/>
      <c r="XU100" s="967"/>
      <c r="XV100" s="967"/>
      <c r="XW100" s="967"/>
      <c r="XX100" s="967"/>
      <c r="XY100" s="967"/>
      <c r="XZ100" s="967"/>
      <c r="YA100" s="967"/>
      <c r="YB100" s="967"/>
      <c r="YC100" s="967"/>
      <c r="YD100" s="967"/>
      <c r="YE100" s="967"/>
      <c r="YF100" s="967"/>
      <c r="YG100" s="967"/>
      <c r="YH100" s="967"/>
      <c r="YI100" s="967"/>
      <c r="YJ100" s="967"/>
      <c r="YK100" s="967"/>
      <c r="YL100" s="967"/>
      <c r="YM100" s="967"/>
      <c r="YN100" s="967"/>
      <c r="YO100" s="967"/>
      <c r="YP100" s="967"/>
      <c r="YQ100" s="967"/>
      <c r="YR100" s="967"/>
      <c r="YS100" s="967"/>
      <c r="YT100" s="967"/>
      <c r="YU100" s="967"/>
      <c r="YV100" s="967"/>
      <c r="YW100" s="967"/>
      <c r="YX100" s="967"/>
      <c r="YY100" s="967"/>
      <c r="YZ100" s="967"/>
      <c r="ZA100" s="967"/>
      <c r="ZB100" s="967"/>
      <c r="ZC100" s="967"/>
      <c r="ZD100" s="967"/>
      <c r="ZE100" s="967"/>
      <c r="ZF100" s="967"/>
      <c r="ZG100" s="967"/>
      <c r="ZH100" s="967"/>
      <c r="ZI100" s="967"/>
      <c r="ZJ100" s="967"/>
      <c r="ZK100" s="967"/>
      <c r="ZL100" s="967"/>
      <c r="ZM100" s="967"/>
      <c r="ZN100" s="967"/>
      <c r="ZO100" s="967"/>
      <c r="ZP100" s="967"/>
      <c r="ZQ100" s="967"/>
      <c r="ZR100" s="967"/>
      <c r="ZS100" s="967"/>
      <c r="ZT100" s="967"/>
      <c r="ZU100" s="967"/>
      <c r="ZV100" s="967"/>
      <c r="ZW100" s="967"/>
      <c r="ZX100" s="967"/>
      <c r="ZY100" s="967"/>
      <c r="ZZ100" s="967"/>
      <c r="AAA100" s="967"/>
      <c r="AAB100" s="967"/>
      <c r="AAC100" s="967"/>
      <c r="AAD100" s="967"/>
      <c r="AAE100" s="967"/>
      <c r="AAF100" s="967"/>
      <c r="AAG100" s="967"/>
      <c r="AAH100" s="967"/>
      <c r="AAI100" s="967"/>
      <c r="AAJ100" s="967"/>
      <c r="AAK100" s="967"/>
      <c r="AAL100" s="967"/>
      <c r="AAM100" s="967"/>
      <c r="AAN100" s="967"/>
      <c r="AAO100" s="967"/>
      <c r="AAP100" s="967"/>
      <c r="AAQ100" s="967"/>
      <c r="AAR100" s="967"/>
      <c r="AAS100" s="967"/>
      <c r="AAT100" s="967"/>
      <c r="AAU100" s="967"/>
      <c r="AAV100" s="967"/>
      <c r="AAW100" s="967"/>
      <c r="AAX100" s="967"/>
      <c r="AAY100" s="967"/>
      <c r="AAZ100" s="967"/>
      <c r="ABA100" s="967"/>
      <c r="ABB100" s="967"/>
      <c r="ABC100" s="967"/>
      <c r="ABD100" s="967"/>
      <c r="ABE100" s="967"/>
      <c r="ABF100" s="967"/>
      <c r="ABG100" s="967"/>
      <c r="ABH100" s="967"/>
      <c r="ABI100" s="967"/>
      <c r="ABJ100" s="967"/>
      <c r="ABK100" s="967"/>
      <c r="ABL100" s="967"/>
      <c r="ABM100" s="967"/>
      <c r="ABN100" s="967"/>
      <c r="ABO100" s="967"/>
      <c r="ABP100" s="967"/>
      <c r="ABQ100" s="967"/>
      <c r="ABR100" s="967"/>
      <c r="ABS100" s="967"/>
      <c r="ABT100" s="967"/>
      <c r="ABU100" s="967"/>
      <c r="ABV100" s="967"/>
      <c r="ABW100" s="967"/>
      <c r="ABX100" s="967"/>
      <c r="ABY100" s="967"/>
      <c r="ABZ100" s="967"/>
      <c r="ACA100" s="967"/>
      <c r="ACB100" s="967"/>
      <c r="ACC100" s="967"/>
      <c r="ACD100" s="967"/>
      <c r="ACE100" s="967"/>
      <c r="ACF100" s="967"/>
      <c r="ACG100" s="967"/>
      <c r="ACH100" s="967"/>
      <c r="ACI100" s="967"/>
      <c r="ACJ100" s="967"/>
      <c r="ACK100" s="967"/>
      <c r="ACL100" s="967"/>
      <c r="ACM100" s="967"/>
      <c r="ACN100" s="967"/>
      <c r="ACO100" s="967"/>
      <c r="ACP100" s="967"/>
      <c r="ACQ100" s="967"/>
      <c r="ACR100" s="967"/>
      <c r="ACS100" s="967"/>
      <c r="ACT100" s="967"/>
      <c r="ACU100" s="967"/>
      <c r="ACV100" s="967"/>
      <c r="ACW100" s="967"/>
      <c r="ACX100" s="967"/>
      <c r="ACY100" s="967"/>
      <c r="ACZ100" s="967"/>
      <c r="ADA100" s="967"/>
      <c r="ADB100" s="967"/>
      <c r="ADC100" s="967"/>
      <c r="ADD100" s="967"/>
      <c r="ADE100" s="967"/>
      <c r="ADF100" s="967"/>
      <c r="ADG100" s="967"/>
      <c r="ADH100" s="967"/>
      <c r="ADI100" s="967"/>
      <c r="ADJ100" s="967"/>
      <c r="ADK100" s="967"/>
      <c r="ADL100" s="967"/>
      <c r="ADM100" s="967"/>
      <c r="ADN100" s="967"/>
      <c r="ADO100" s="967"/>
      <c r="ADP100" s="967"/>
      <c r="ADQ100" s="967"/>
      <c r="ADR100" s="967"/>
      <c r="ADS100" s="967"/>
      <c r="ADT100" s="967"/>
      <c r="ADU100" s="967"/>
      <c r="ADV100" s="967"/>
      <c r="ADW100" s="967"/>
      <c r="ADX100" s="967"/>
      <c r="ADY100" s="967"/>
      <c r="ADZ100" s="967"/>
      <c r="AEA100" s="967"/>
      <c r="AEB100" s="967"/>
      <c r="AEC100" s="967"/>
      <c r="AED100" s="967"/>
      <c r="AEE100" s="967"/>
      <c r="AEF100" s="967"/>
      <c r="AEG100" s="967"/>
      <c r="AEH100" s="967"/>
      <c r="AEI100" s="967"/>
      <c r="AEJ100" s="967"/>
      <c r="AEK100" s="967"/>
      <c r="AEL100" s="967"/>
      <c r="AEM100" s="967"/>
      <c r="AEN100" s="967"/>
      <c r="AEO100" s="967"/>
      <c r="AEP100" s="967"/>
      <c r="AEQ100" s="967"/>
      <c r="AER100" s="967"/>
      <c r="AES100" s="967"/>
      <c r="AET100" s="967"/>
      <c r="AEU100" s="967"/>
      <c r="AEV100" s="967"/>
      <c r="AEW100" s="967"/>
      <c r="AEX100" s="967"/>
      <c r="AEY100" s="967"/>
      <c r="AEZ100" s="967"/>
      <c r="AFA100" s="967"/>
      <c r="AFB100" s="967"/>
      <c r="AFC100" s="967"/>
      <c r="AFD100" s="967"/>
      <c r="AFE100" s="967"/>
      <c r="AFF100" s="967"/>
      <c r="AFG100" s="967"/>
      <c r="AFH100" s="967"/>
      <c r="AFI100" s="967"/>
      <c r="AFJ100" s="967"/>
      <c r="AFK100" s="967"/>
      <c r="AFL100" s="967"/>
      <c r="AFM100" s="967"/>
      <c r="AFN100" s="967"/>
      <c r="AFO100" s="967"/>
      <c r="AFP100" s="967"/>
      <c r="AFQ100" s="967"/>
      <c r="AFR100" s="967"/>
      <c r="AFS100" s="967"/>
      <c r="AFT100" s="967"/>
      <c r="AFU100" s="967"/>
      <c r="AFV100" s="967"/>
      <c r="AFW100" s="967"/>
      <c r="AFX100" s="967"/>
      <c r="AFY100" s="967"/>
      <c r="AFZ100" s="967"/>
      <c r="AGA100" s="967"/>
      <c r="AGB100" s="967"/>
      <c r="AGC100" s="967"/>
      <c r="AGD100" s="967"/>
      <c r="AGE100" s="967"/>
      <c r="AGF100" s="967"/>
      <c r="AGG100" s="967"/>
      <c r="AGH100" s="967"/>
      <c r="AGI100" s="967"/>
      <c r="AGJ100" s="967"/>
      <c r="AGK100" s="967"/>
      <c r="AGL100" s="967"/>
      <c r="AGM100" s="967"/>
      <c r="AGN100" s="967"/>
      <c r="AGO100" s="967"/>
      <c r="AGP100" s="967"/>
      <c r="AGQ100" s="967"/>
      <c r="AGR100" s="967"/>
      <c r="AGS100" s="967"/>
      <c r="AGT100" s="967"/>
      <c r="AGU100" s="967"/>
      <c r="AGV100" s="967"/>
      <c r="AGW100" s="967"/>
      <c r="AGX100" s="967"/>
      <c r="AGY100" s="967"/>
      <c r="AGZ100" s="967"/>
      <c r="AHA100" s="967"/>
      <c r="AHB100" s="967"/>
      <c r="AHC100" s="967"/>
      <c r="AHD100" s="967"/>
      <c r="AHE100" s="967"/>
      <c r="AHF100" s="967"/>
      <c r="AHG100" s="967"/>
      <c r="AHH100" s="967"/>
      <c r="AHI100" s="967"/>
      <c r="AHJ100" s="967"/>
      <c r="AHK100" s="967"/>
      <c r="AHL100" s="967"/>
      <c r="AHM100" s="967"/>
      <c r="AHN100" s="967"/>
      <c r="AHO100" s="967"/>
      <c r="AHP100" s="967"/>
      <c r="AHQ100" s="967"/>
      <c r="AHR100" s="967"/>
      <c r="AHS100" s="967"/>
      <c r="AHT100" s="967"/>
      <c r="AHU100" s="967"/>
      <c r="AHV100" s="967"/>
      <c r="AHW100" s="967"/>
      <c r="AHX100" s="967"/>
      <c r="AHY100" s="967"/>
      <c r="AHZ100" s="967"/>
      <c r="AIA100" s="967"/>
      <c r="AIB100" s="967"/>
      <c r="AIC100" s="967"/>
      <c r="AID100" s="967"/>
      <c r="AIE100" s="967"/>
      <c r="AIF100" s="967"/>
      <c r="AIG100" s="967"/>
      <c r="AIH100" s="967"/>
      <c r="AII100" s="967"/>
      <c r="AIJ100" s="967"/>
      <c r="AIK100" s="967"/>
      <c r="AIL100" s="967"/>
      <c r="AIM100" s="967"/>
      <c r="AIN100" s="967"/>
      <c r="AIO100" s="967"/>
      <c r="AIP100" s="967"/>
      <c r="AIQ100" s="967"/>
      <c r="AIR100" s="967"/>
      <c r="AIS100" s="967"/>
      <c r="AIT100" s="967"/>
      <c r="AIU100" s="967"/>
      <c r="AIV100" s="967"/>
      <c r="AIW100" s="967"/>
      <c r="AIX100" s="967"/>
      <c r="AIY100" s="967"/>
      <c r="AIZ100" s="967"/>
      <c r="AJA100" s="967"/>
      <c r="AJB100" s="967"/>
      <c r="AJC100" s="967"/>
      <c r="AJD100" s="967"/>
      <c r="AJE100" s="967"/>
      <c r="AJF100" s="967"/>
      <c r="AJG100" s="967"/>
      <c r="AJH100" s="967"/>
      <c r="AJI100" s="967"/>
      <c r="AJJ100" s="967"/>
      <c r="AJK100" s="967"/>
      <c r="AJL100" s="967"/>
      <c r="AJM100" s="967"/>
      <c r="AJN100" s="967"/>
      <c r="AJO100" s="967"/>
      <c r="AJP100" s="967"/>
      <c r="AJQ100" s="967"/>
      <c r="AJR100" s="967"/>
      <c r="AJS100" s="967"/>
      <c r="AJT100" s="967"/>
      <c r="AJU100" s="967"/>
      <c r="AJV100" s="967"/>
      <c r="AJW100" s="967"/>
      <c r="AJX100" s="967"/>
      <c r="AJY100" s="967"/>
      <c r="AJZ100" s="967"/>
      <c r="AKA100" s="967"/>
      <c r="AKB100" s="967"/>
      <c r="AKC100" s="967"/>
      <c r="AKD100" s="967"/>
      <c r="AKE100" s="967"/>
      <c r="AKF100" s="967"/>
      <c r="AKG100" s="967"/>
      <c r="AKH100" s="967"/>
      <c r="AKI100" s="967"/>
      <c r="AKJ100" s="967"/>
      <c r="AKK100" s="967"/>
      <c r="AKL100" s="967"/>
      <c r="AKM100" s="967"/>
      <c r="AKN100" s="967"/>
      <c r="AKO100" s="967"/>
      <c r="AKP100" s="967"/>
      <c r="AKQ100" s="967"/>
      <c r="AKR100" s="967"/>
      <c r="AKS100" s="967"/>
      <c r="AKT100" s="967"/>
      <c r="AKU100" s="967"/>
      <c r="AKV100" s="967"/>
      <c r="AKW100" s="967"/>
      <c r="AKX100" s="967"/>
      <c r="AKY100" s="967"/>
      <c r="AKZ100" s="967"/>
      <c r="ALA100" s="967"/>
      <c r="ALB100" s="967"/>
      <c r="ALC100" s="967"/>
      <c r="ALD100" s="967"/>
      <c r="ALE100" s="967"/>
      <c r="ALF100" s="967"/>
      <c r="ALG100" s="967"/>
      <c r="ALH100" s="967"/>
      <c r="ALI100" s="967"/>
      <c r="ALJ100" s="967"/>
      <c r="ALK100" s="967"/>
      <c r="ALL100" s="967"/>
      <c r="ALM100" s="967"/>
      <c r="ALN100" s="967"/>
      <c r="ALO100" s="967"/>
      <c r="ALP100" s="967"/>
      <c r="ALQ100" s="967"/>
      <c r="ALR100" s="967"/>
      <c r="ALS100" s="967"/>
      <c r="ALT100" s="967"/>
      <c r="ALU100" s="967"/>
      <c r="ALV100" s="967"/>
      <c r="ALW100" s="967"/>
      <c r="ALX100" s="967"/>
      <c r="ALY100" s="967"/>
      <c r="ALZ100" s="967"/>
      <c r="AMA100" s="967"/>
      <c r="AMB100" s="967"/>
      <c r="AMC100" s="967"/>
      <c r="AMD100" s="967"/>
      <c r="AME100" s="967"/>
      <c r="AMF100" s="967"/>
      <c r="AMG100" s="967"/>
      <c r="AMH100" s="967"/>
      <c r="AMI100" s="967"/>
      <c r="AMJ100" s="967"/>
      <c r="AMK100" s="967"/>
      <c r="AML100" s="967"/>
      <c r="AMM100" s="967"/>
      <c r="AMN100" s="967"/>
      <c r="AMO100" s="967"/>
      <c r="AMP100" s="967"/>
      <c r="AMQ100" s="967"/>
      <c r="AMR100" s="967"/>
      <c r="AMS100" s="967"/>
      <c r="AMT100" s="967"/>
      <c r="AMU100" s="967"/>
      <c r="AMV100" s="967"/>
      <c r="AMW100" s="967"/>
      <c r="AMX100" s="967"/>
      <c r="AMY100" s="967"/>
      <c r="AMZ100" s="967"/>
      <c r="ANA100" s="967"/>
      <c r="ANB100" s="967"/>
      <c r="ANC100" s="967"/>
      <c r="AND100" s="967"/>
      <c r="ANE100" s="967"/>
      <c r="ANF100" s="967"/>
      <c r="ANG100" s="967"/>
      <c r="ANH100" s="967"/>
      <c r="ANI100" s="967"/>
      <c r="ANJ100" s="967"/>
      <c r="ANK100" s="967"/>
      <c r="ANL100" s="967"/>
      <c r="ANM100" s="967"/>
      <c r="ANN100" s="967"/>
      <c r="ANO100" s="967"/>
      <c r="ANP100" s="967"/>
      <c r="ANQ100" s="967"/>
      <c r="ANR100" s="967"/>
      <c r="ANS100" s="967"/>
      <c r="ANT100" s="967"/>
      <c r="ANU100" s="967"/>
      <c r="ANV100" s="967"/>
      <c r="ANW100" s="967"/>
      <c r="ANX100" s="967"/>
      <c r="ANY100" s="967"/>
      <c r="ANZ100" s="967"/>
      <c r="AOA100" s="967"/>
      <c r="AOB100" s="967"/>
      <c r="AOC100" s="967"/>
      <c r="AOD100" s="967"/>
      <c r="AOE100" s="967"/>
      <c r="AOF100" s="967"/>
      <c r="AOG100" s="967"/>
      <c r="AOH100" s="967"/>
      <c r="AOI100" s="967"/>
      <c r="AOJ100" s="967"/>
      <c r="AOK100" s="967"/>
      <c r="AOL100" s="967"/>
      <c r="AOM100" s="967"/>
      <c r="AON100" s="967"/>
      <c r="AOO100" s="967"/>
      <c r="AOP100" s="967"/>
      <c r="AOQ100" s="967"/>
      <c r="AOR100" s="967"/>
      <c r="AOS100" s="967"/>
      <c r="AOT100" s="967"/>
      <c r="AOU100" s="967"/>
      <c r="AOV100" s="967"/>
      <c r="AOW100" s="967"/>
      <c r="AOX100" s="967"/>
      <c r="AOY100" s="967"/>
      <c r="AOZ100" s="967"/>
      <c r="APA100" s="967"/>
      <c r="APB100" s="967"/>
      <c r="APC100" s="967"/>
      <c r="APD100" s="967"/>
      <c r="APE100" s="967"/>
      <c r="APF100" s="967"/>
      <c r="APG100" s="967"/>
      <c r="APH100" s="967"/>
      <c r="API100" s="967"/>
      <c r="APJ100" s="967"/>
      <c r="APK100" s="967"/>
      <c r="APL100" s="967"/>
      <c r="APM100" s="967"/>
      <c r="APN100" s="967"/>
      <c r="APO100" s="967"/>
      <c r="APP100" s="967"/>
      <c r="APQ100" s="967"/>
      <c r="APR100" s="967"/>
      <c r="APS100" s="967"/>
      <c r="APT100" s="967"/>
      <c r="APU100" s="967"/>
      <c r="APV100" s="967"/>
      <c r="APW100" s="967"/>
      <c r="APX100" s="967"/>
      <c r="APY100" s="967"/>
      <c r="APZ100" s="967"/>
      <c r="AQA100" s="967"/>
      <c r="AQB100" s="967"/>
      <c r="AQC100" s="967"/>
      <c r="AQD100" s="967"/>
      <c r="AQE100" s="967"/>
      <c r="AQF100" s="967"/>
      <c r="AQG100" s="967"/>
      <c r="AQH100" s="967"/>
      <c r="AQI100" s="967"/>
      <c r="AQJ100" s="967"/>
      <c r="AQK100" s="967"/>
      <c r="AQL100" s="967"/>
      <c r="AQM100" s="967"/>
      <c r="AQN100" s="967"/>
      <c r="AQO100" s="967"/>
      <c r="AQP100" s="967"/>
      <c r="AQQ100" s="967"/>
      <c r="AQR100" s="967"/>
      <c r="AQS100" s="967"/>
      <c r="AQT100" s="967"/>
      <c r="AQU100" s="967"/>
      <c r="AQV100" s="967"/>
      <c r="AQW100" s="967"/>
      <c r="AQX100" s="967"/>
      <c r="AQY100" s="967"/>
      <c r="AQZ100" s="967"/>
      <c r="ARA100" s="967"/>
      <c r="ARB100" s="967"/>
      <c r="ARC100" s="967"/>
      <c r="ARD100" s="967"/>
      <c r="ARE100" s="967"/>
      <c r="ARF100" s="967"/>
      <c r="ARG100" s="967"/>
      <c r="ARH100" s="967"/>
      <c r="ARI100" s="967"/>
      <c r="ARJ100" s="967"/>
      <c r="ARK100" s="967"/>
      <c r="ARL100" s="967"/>
      <c r="ARM100" s="967"/>
      <c r="ARN100" s="967"/>
      <c r="ARO100" s="967"/>
      <c r="ARP100" s="967"/>
      <c r="ARQ100" s="967"/>
      <c r="ARR100" s="967"/>
      <c r="ARS100" s="967"/>
      <c r="ART100" s="967"/>
      <c r="ARU100" s="967"/>
      <c r="ARV100" s="967"/>
      <c r="ARW100" s="967"/>
      <c r="ARX100" s="967"/>
      <c r="ARY100" s="967"/>
      <c r="ARZ100" s="967"/>
      <c r="ASA100" s="967"/>
      <c r="ASB100" s="967"/>
      <c r="ASC100" s="967"/>
      <c r="ASD100" s="967"/>
      <c r="ASE100" s="967"/>
      <c r="ASF100" s="967"/>
      <c r="ASG100" s="967"/>
      <c r="ASH100" s="967"/>
      <c r="ASI100" s="967"/>
      <c r="ASJ100" s="967"/>
      <c r="ASK100" s="967"/>
      <c r="ASL100" s="967"/>
      <c r="ASM100" s="967"/>
      <c r="ASN100" s="967"/>
      <c r="ASO100" s="967"/>
      <c r="ASP100" s="967"/>
      <c r="ASQ100" s="967"/>
      <c r="ASR100" s="967"/>
      <c r="ASS100" s="967"/>
      <c r="AST100" s="967"/>
      <c r="ASU100" s="967"/>
      <c r="ASV100" s="967"/>
      <c r="ASW100" s="967"/>
      <c r="ASX100" s="967"/>
      <c r="ASY100" s="967"/>
      <c r="ASZ100" s="967"/>
      <c r="ATA100" s="967"/>
      <c r="ATB100" s="967"/>
      <c r="ATC100" s="967"/>
      <c r="ATD100" s="967"/>
      <c r="ATE100" s="967"/>
      <c r="ATF100" s="967"/>
      <c r="ATG100" s="967"/>
      <c r="ATH100" s="967"/>
      <c r="ATI100" s="967"/>
      <c r="ATJ100" s="967"/>
      <c r="ATK100" s="967"/>
      <c r="ATL100" s="967"/>
      <c r="ATM100" s="967"/>
      <c r="ATN100" s="967"/>
      <c r="ATO100" s="967"/>
      <c r="ATP100" s="967"/>
      <c r="ATQ100" s="967"/>
      <c r="ATR100" s="967"/>
      <c r="ATS100" s="967"/>
      <c r="ATT100" s="967"/>
      <c r="ATU100" s="967"/>
      <c r="ATV100" s="967"/>
      <c r="ATW100" s="967"/>
      <c r="ATX100" s="967"/>
      <c r="ATY100" s="967"/>
      <c r="ATZ100" s="967"/>
      <c r="AUA100" s="967"/>
      <c r="AUB100" s="967"/>
      <c r="AUC100" s="967"/>
      <c r="AUD100" s="967"/>
      <c r="AUE100" s="967"/>
      <c r="AUF100" s="967"/>
      <c r="AUG100" s="967"/>
      <c r="AUH100" s="967"/>
      <c r="AUI100" s="967"/>
      <c r="AUJ100" s="967"/>
      <c r="AUK100" s="967"/>
      <c r="AUL100" s="967"/>
      <c r="AUM100" s="967"/>
      <c r="AUN100" s="967"/>
      <c r="AUO100" s="967"/>
      <c r="AUP100" s="967"/>
      <c r="AUQ100" s="967"/>
      <c r="AUR100" s="967"/>
      <c r="AUS100" s="967"/>
      <c r="AUT100" s="967"/>
      <c r="AUU100" s="967"/>
      <c r="AUV100" s="967"/>
      <c r="AUW100" s="967"/>
      <c r="AUX100" s="967"/>
      <c r="AUY100" s="967"/>
      <c r="AUZ100" s="967"/>
      <c r="AVA100" s="967"/>
      <c r="AVB100" s="967"/>
      <c r="AVC100" s="967"/>
      <c r="AVD100" s="967"/>
      <c r="AVE100" s="967"/>
      <c r="AVF100" s="967"/>
      <c r="AVG100" s="967"/>
      <c r="AVH100" s="967"/>
      <c r="AVI100" s="967"/>
      <c r="AVJ100" s="967"/>
      <c r="AVK100" s="967"/>
      <c r="AVL100" s="967"/>
      <c r="AVM100" s="967"/>
      <c r="AVN100" s="967"/>
      <c r="AVO100" s="967"/>
      <c r="AVP100" s="967"/>
      <c r="AVQ100" s="967"/>
      <c r="AVR100" s="967"/>
      <c r="AVS100" s="967"/>
      <c r="AVT100" s="967"/>
      <c r="AVU100" s="967"/>
      <c r="AVV100" s="967"/>
      <c r="AVW100" s="967"/>
      <c r="AVX100" s="967"/>
      <c r="AVY100" s="967"/>
      <c r="AVZ100" s="967"/>
      <c r="AWA100" s="967"/>
      <c r="AWB100" s="967"/>
      <c r="AWC100" s="967"/>
      <c r="AWD100" s="967"/>
      <c r="AWE100" s="967"/>
      <c r="AWF100" s="967"/>
      <c r="AWG100" s="967"/>
      <c r="AWH100" s="967"/>
      <c r="AWI100" s="967"/>
      <c r="AWJ100" s="967"/>
      <c r="AWK100" s="967"/>
      <c r="AWL100" s="967"/>
      <c r="AWM100" s="967"/>
      <c r="AWN100" s="967"/>
      <c r="AWO100" s="967"/>
      <c r="AWP100" s="967"/>
      <c r="AWQ100" s="967"/>
      <c r="AWR100" s="967"/>
      <c r="AWS100" s="967"/>
      <c r="AWT100" s="967"/>
      <c r="AWU100" s="967"/>
      <c r="AWV100" s="967"/>
      <c r="AWW100" s="967"/>
      <c r="AWX100" s="967"/>
      <c r="AWY100" s="967"/>
      <c r="AWZ100" s="967"/>
      <c r="AXA100" s="967"/>
      <c r="AXB100" s="967"/>
      <c r="AXC100" s="967"/>
      <c r="AXD100" s="967"/>
      <c r="AXE100" s="967"/>
      <c r="AXF100" s="967"/>
      <c r="AXG100" s="967"/>
      <c r="AXH100" s="967"/>
      <c r="AXI100" s="967"/>
      <c r="AXJ100" s="967"/>
      <c r="AXK100" s="967"/>
      <c r="AXL100" s="967"/>
      <c r="AXM100" s="967"/>
      <c r="AXN100" s="967"/>
      <c r="AXO100" s="967"/>
      <c r="AXP100" s="967"/>
      <c r="AXQ100" s="967"/>
      <c r="AXR100" s="967"/>
      <c r="AXS100" s="967"/>
      <c r="AXT100" s="967"/>
      <c r="AXU100" s="967"/>
      <c r="AXV100" s="967"/>
      <c r="AXW100" s="967"/>
      <c r="AXX100" s="967"/>
      <c r="AXY100" s="967"/>
      <c r="AXZ100" s="967"/>
      <c r="AYA100" s="967"/>
      <c r="AYB100" s="967"/>
      <c r="AYC100" s="967"/>
      <c r="AYD100" s="967"/>
      <c r="AYE100" s="967"/>
      <c r="AYF100" s="967"/>
      <c r="AYG100" s="967"/>
      <c r="AYH100" s="967"/>
      <c r="AYI100" s="967"/>
      <c r="AYJ100" s="967"/>
      <c r="AYK100" s="967"/>
      <c r="AYL100" s="967"/>
      <c r="AYM100" s="967"/>
      <c r="AYN100" s="967"/>
      <c r="AYO100" s="967"/>
      <c r="AYP100" s="967"/>
      <c r="AYQ100" s="967"/>
      <c r="AYR100" s="967"/>
      <c r="AYS100" s="967"/>
      <c r="AYT100" s="967"/>
      <c r="AYU100" s="967"/>
      <c r="AYV100" s="967"/>
      <c r="AYW100" s="967"/>
      <c r="AYX100" s="967"/>
      <c r="AYY100" s="967"/>
      <c r="AYZ100" s="967"/>
      <c r="AZA100" s="967"/>
      <c r="AZB100" s="967"/>
      <c r="AZC100" s="967"/>
      <c r="AZD100" s="967"/>
      <c r="AZE100" s="967"/>
      <c r="AZF100" s="967"/>
      <c r="AZG100" s="967"/>
      <c r="AZH100" s="967"/>
      <c r="AZI100" s="967"/>
      <c r="AZJ100" s="967"/>
      <c r="AZK100" s="967"/>
      <c r="AZL100" s="967"/>
      <c r="AZM100" s="967"/>
      <c r="AZN100" s="967"/>
      <c r="AZO100" s="967"/>
      <c r="AZP100" s="967"/>
      <c r="AZQ100" s="967"/>
      <c r="AZR100" s="967"/>
      <c r="AZS100" s="967"/>
      <c r="AZT100" s="967"/>
      <c r="AZU100" s="967"/>
      <c r="AZV100" s="967"/>
      <c r="AZW100" s="967"/>
      <c r="AZX100" s="967"/>
      <c r="AZY100" s="967"/>
      <c r="AZZ100" s="967"/>
      <c r="BAA100" s="967"/>
      <c r="BAB100" s="967"/>
      <c r="BAC100" s="967"/>
      <c r="BAD100" s="967"/>
      <c r="BAE100" s="967"/>
      <c r="BAF100" s="967"/>
      <c r="BAG100" s="967"/>
      <c r="BAH100" s="967"/>
      <c r="BAI100" s="967"/>
      <c r="BAJ100" s="967"/>
      <c r="BAK100" s="967"/>
      <c r="BAL100" s="967"/>
      <c r="BAM100" s="967"/>
      <c r="BAN100" s="967"/>
      <c r="BAO100" s="967"/>
      <c r="BAP100" s="967"/>
      <c r="BAQ100" s="967"/>
      <c r="BAR100" s="967"/>
      <c r="BAS100" s="967"/>
      <c r="BAT100" s="967"/>
      <c r="BAU100" s="967"/>
      <c r="BAV100" s="967"/>
      <c r="BAW100" s="967"/>
      <c r="BAX100" s="967"/>
      <c r="BAY100" s="967"/>
      <c r="BAZ100" s="967"/>
      <c r="BBA100" s="967"/>
      <c r="BBB100" s="967"/>
      <c r="BBC100" s="967"/>
      <c r="BBD100" s="967"/>
      <c r="BBE100" s="967"/>
      <c r="BBF100" s="967"/>
      <c r="BBG100" s="967"/>
      <c r="BBH100" s="967"/>
      <c r="BBI100" s="967"/>
      <c r="BBJ100" s="967"/>
      <c r="BBK100" s="967"/>
      <c r="BBL100" s="967"/>
      <c r="BBM100" s="967"/>
      <c r="BBN100" s="967"/>
      <c r="BBO100" s="967"/>
      <c r="BBP100" s="967"/>
      <c r="BBQ100" s="967"/>
      <c r="BBR100" s="967"/>
      <c r="BBS100" s="967"/>
      <c r="BBT100" s="967"/>
      <c r="BBU100" s="967"/>
      <c r="BBV100" s="967"/>
      <c r="BBW100" s="967"/>
      <c r="BBX100" s="967"/>
      <c r="BBY100" s="967"/>
      <c r="BBZ100" s="967"/>
      <c r="BCA100" s="967"/>
      <c r="BCB100" s="967"/>
      <c r="BCC100" s="967"/>
      <c r="BCD100" s="967"/>
      <c r="BCE100" s="967"/>
      <c r="BCF100" s="967"/>
      <c r="BCG100" s="967"/>
      <c r="BCH100" s="967"/>
      <c r="BCI100" s="967"/>
      <c r="BCJ100" s="967"/>
      <c r="BCK100" s="967"/>
      <c r="BCL100" s="967"/>
      <c r="BCM100" s="967"/>
      <c r="BCN100" s="967"/>
      <c r="BCO100" s="967"/>
      <c r="BCP100" s="967"/>
      <c r="BCQ100" s="967"/>
      <c r="BCR100" s="967"/>
      <c r="BCS100" s="967"/>
      <c r="BCT100" s="967"/>
      <c r="BCU100" s="967"/>
      <c r="BCV100" s="967"/>
      <c r="BCW100" s="967"/>
      <c r="BCX100" s="967"/>
      <c r="BCY100" s="967"/>
      <c r="BCZ100" s="967"/>
      <c r="BDA100" s="967"/>
      <c r="BDB100" s="967"/>
      <c r="BDC100" s="967"/>
      <c r="BDD100" s="967"/>
      <c r="BDE100" s="967"/>
      <c r="BDF100" s="967"/>
      <c r="BDG100" s="967"/>
      <c r="BDH100" s="967"/>
      <c r="BDI100" s="967"/>
      <c r="BDJ100" s="967"/>
      <c r="BDK100" s="967"/>
      <c r="BDL100" s="967"/>
      <c r="BDM100" s="967"/>
      <c r="BDN100" s="967"/>
      <c r="BDO100" s="967"/>
      <c r="BDP100" s="967"/>
      <c r="BDQ100" s="967"/>
      <c r="BDR100" s="967"/>
      <c r="BDS100" s="967"/>
      <c r="BDT100" s="967"/>
      <c r="BDU100" s="967"/>
      <c r="BDV100" s="967"/>
      <c r="BDW100" s="967"/>
      <c r="BDX100" s="967"/>
      <c r="BDY100" s="967"/>
      <c r="BDZ100" s="967"/>
      <c r="BEA100" s="967"/>
      <c r="BEB100" s="967"/>
      <c r="BEC100" s="967"/>
      <c r="BED100" s="967"/>
      <c r="BEE100" s="967"/>
      <c r="BEF100" s="967"/>
      <c r="BEG100" s="967"/>
      <c r="BEH100" s="967"/>
      <c r="BEI100" s="967"/>
      <c r="BEJ100" s="967"/>
      <c r="BEK100" s="967"/>
      <c r="BEL100" s="967"/>
      <c r="BEM100" s="967"/>
      <c r="BEN100" s="967"/>
      <c r="BEO100" s="967"/>
      <c r="BEP100" s="967"/>
      <c r="BEQ100" s="967"/>
      <c r="BER100" s="967"/>
      <c r="BES100" s="967"/>
      <c r="BET100" s="967"/>
      <c r="BEU100" s="967"/>
      <c r="BEV100" s="967"/>
      <c r="BEW100" s="967"/>
      <c r="BEX100" s="967"/>
      <c r="BEY100" s="967"/>
      <c r="BEZ100" s="967"/>
      <c r="BFA100" s="967"/>
      <c r="BFB100" s="967"/>
      <c r="BFC100" s="967"/>
      <c r="BFD100" s="967"/>
      <c r="BFE100" s="967"/>
      <c r="BFF100" s="967"/>
      <c r="BFG100" s="967"/>
      <c r="BFH100" s="967"/>
      <c r="BFI100" s="967"/>
      <c r="BFJ100" s="967"/>
      <c r="BFK100" s="967"/>
      <c r="BFL100" s="967"/>
      <c r="BFM100" s="967"/>
      <c r="BFN100" s="967"/>
      <c r="BFO100" s="967"/>
      <c r="BFP100" s="967"/>
      <c r="BFQ100" s="967"/>
      <c r="BFR100" s="967"/>
      <c r="BFS100" s="967"/>
      <c r="BFT100" s="967"/>
      <c r="BFU100" s="967"/>
      <c r="BFV100" s="967"/>
      <c r="BFW100" s="967"/>
      <c r="BFX100" s="967"/>
      <c r="BFY100" s="967"/>
      <c r="BFZ100" s="967"/>
      <c r="BGA100" s="967"/>
      <c r="BGB100" s="967"/>
      <c r="BGC100" s="967"/>
      <c r="BGD100" s="967"/>
      <c r="BGE100" s="967"/>
      <c r="BGF100" s="967"/>
      <c r="BGG100" s="967"/>
      <c r="BGH100" s="967"/>
      <c r="BGI100" s="967"/>
      <c r="BGJ100" s="967"/>
      <c r="BGK100" s="967"/>
      <c r="BGL100" s="967"/>
      <c r="BGM100" s="967"/>
      <c r="BGN100" s="967"/>
      <c r="BGO100" s="967"/>
      <c r="BGP100" s="967"/>
      <c r="BGQ100" s="967"/>
      <c r="BGR100" s="967"/>
      <c r="BGS100" s="967"/>
      <c r="BGT100" s="967"/>
      <c r="BGU100" s="967"/>
      <c r="BGV100" s="967"/>
      <c r="BGW100" s="967"/>
      <c r="BGX100" s="967"/>
      <c r="BGY100" s="967"/>
      <c r="BGZ100" s="967"/>
      <c r="BHA100" s="967"/>
      <c r="BHB100" s="967"/>
      <c r="BHC100" s="967"/>
      <c r="BHD100" s="967"/>
      <c r="BHE100" s="967"/>
      <c r="BHF100" s="967"/>
      <c r="BHG100" s="967"/>
      <c r="BHH100" s="967"/>
      <c r="BHI100" s="967"/>
      <c r="BHJ100" s="967"/>
      <c r="BHK100" s="967"/>
      <c r="BHL100" s="967"/>
      <c r="BHM100" s="967"/>
      <c r="BHN100" s="967"/>
      <c r="BHO100" s="967"/>
      <c r="BHP100" s="967"/>
      <c r="BHQ100" s="967"/>
      <c r="BHR100" s="967"/>
      <c r="BHS100" s="967"/>
      <c r="BHT100" s="967"/>
      <c r="BHU100" s="967"/>
      <c r="BHV100" s="967"/>
      <c r="BHW100" s="967"/>
      <c r="BHX100" s="967"/>
      <c r="BHY100" s="967"/>
      <c r="BHZ100" s="967"/>
      <c r="BIA100" s="967"/>
      <c r="BIB100" s="967"/>
      <c r="BIC100" s="967"/>
      <c r="BID100" s="967"/>
      <c r="BIE100" s="967"/>
      <c r="BIF100" s="967"/>
      <c r="BIG100" s="967"/>
      <c r="BIH100" s="967"/>
      <c r="BII100" s="967"/>
      <c r="BIJ100" s="967"/>
      <c r="BIK100" s="967"/>
      <c r="BIL100" s="967"/>
      <c r="BIM100" s="967"/>
      <c r="BIN100" s="967"/>
      <c r="BIO100" s="967"/>
      <c r="BIP100" s="967"/>
      <c r="BIQ100" s="967"/>
      <c r="BIR100" s="967"/>
      <c r="BIS100" s="967"/>
      <c r="BIT100" s="967"/>
      <c r="BIU100" s="967"/>
      <c r="BIV100" s="967"/>
      <c r="BIW100" s="967"/>
      <c r="BIX100" s="967"/>
      <c r="BIY100" s="967"/>
      <c r="BIZ100" s="967"/>
      <c r="BJA100" s="967"/>
      <c r="BJB100" s="967"/>
      <c r="BJC100" s="967"/>
      <c r="BJD100" s="967"/>
      <c r="BJE100" s="967"/>
      <c r="BJF100" s="967"/>
      <c r="BJG100" s="967"/>
      <c r="BJH100" s="967"/>
      <c r="BJI100" s="967"/>
      <c r="BJJ100" s="967"/>
      <c r="BJK100" s="967"/>
      <c r="BJL100" s="967"/>
      <c r="BJM100" s="967"/>
      <c r="BJN100" s="967"/>
      <c r="BJO100" s="967"/>
      <c r="BJP100" s="967"/>
      <c r="BJQ100" s="967"/>
      <c r="BJR100" s="967"/>
      <c r="BJS100" s="967"/>
      <c r="BJT100" s="967"/>
      <c r="BJU100" s="967"/>
      <c r="BJV100" s="967"/>
      <c r="BJW100" s="967"/>
      <c r="BJX100" s="967"/>
      <c r="BJY100" s="967"/>
      <c r="BJZ100" s="967"/>
      <c r="BKA100" s="967"/>
      <c r="BKB100" s="967"/>
      <c r="BKC100" s="967"/>
      <c r="BKD100" s="967"/>
      <c r="BKE100" s="967"/>
      <c r="BKF100" s="967"/>
      <c r="BKG100" s="967"/>
      <c r="BKH100" s="967"/>
      <c r="BKI100" s="967"/>
      <c r="BKJ100" s="967"/>
      <c r="BKK100" s="967"/>
      <c r="BKL100" s="967"/>
      <c r="BKM100" s="967"/>
      <c r="BKN100" s="967"/>
      <c r="BKO100" s="967"/>
      <c r="BKP100" s="967"/>
      <c r="BKQ100" s="967"/>
      <c r="BKR100" s="967"/>
      <c r="BKS100" s="967"/>
      <c r="BKT100" s="967"/>
      <c r="BKU100" s="967"/>
      <c r="BKV100" s="967"/>
      <c r="BKW100" s="967"/>
      <c r="BKX100" s="967"/>
      <c r="BKY100" s="967"/>
      <c r="BKZ100" s="967"/>
      <c r="BLA100" s="967"/>
      <c r="BLB100" s="967"/>
      <c r="BLC100" s="967"/>
      <c r="BLD100" s="967"/>
      <c r="BLE100" s="967"/>
      <c r="BLF100" s="967"/>
      <c r="BLG100" s="967"/>
      <c r="BLH100" s="967"/>
      <c r="BLI100" s="967"/>
      <c r="BLJ100" s="967"/>
      <c r="BLK100" s="967"/>
      <c r="BLL100" s="967"/>
      <c r="BLM100" s="967"/>
      <c r="BLN100" s="967"/>
      <c r="BLO100" s="967"/>
      <c r="BLP100" s="967"/>
      <c r="BLQ100" s="967"/>
      <c r="BLR100" s="967"/>
      <c r="BLS100" s="967"/>
      <c r="BLT100" s="967"/>
      <c r="BLU100" s="967"/>
      <c r="BLV100" s="967"/>
      <c r="BLW100" s="967"/>
      <c r="BLX100" s="967"/>
      <c r="BLY100" s="967"/>
      <c r="BLZ100" s="967"/>
      <c r="BMA100" s="967"/>
      <c r="BMB100" s="967"/>
      <c r="BMC100" s="967"/>
      <c r="BMD100" s="967"/>
      <c r="BME100" s="967"/>
      <c r="BMF100" s="967"/>
      <c r="BMG100" s="967"/>
      <c r="BMH100" s="967"/>
      <c r="BMI100" s="967"/>
      <c r="BMJ100" s="967"/>
      <c r="BMK100" s="967"/>
      <c r="BML100" s="967"/>
      <c r="BMM100" s="967"/>
      <c r="BMN100" s="967"/>
      <c r="BMO100" s="967"/>
      <c r="BMP100" s="967"/>
      <c r="BMQ100" s="967"/>
      <c r="BMR100" s="967"/>
      <c r="BMS100" s="967"/>
      <c r="BMT100" s="967"/>
      <c r="BMU100" s="967"/>
      <c r="BMV100" s="967"/>
      <c r="BMW100" s="967"/>
      <c r="BMX100" s="967"/>
      <c r="BMY100" s="967"/>
      <c r="BMZ100" s="967"/>
      <c r="BNA100" s="967"/>
      <c r="BNB100" s="967"/>
      <c r="BNC100" s="967"/>
      <c r="BND100" s="967"/>
      <c r="BNE100" s="967"/>
      <c r="BNF100" s="967"/>
      <c r="BNG100" s="967"/>
      <c r="BNH100" s="967"/>
      <c r="BNI100" s="967"/>
      <c r="BNJ100" s="967"/>
      <c r="BNK100" s="967"/>
      <c r="BNL100" s="967"/>
      <c r="BNM100" s="967"/>
      <c r="BNN100" s="967"/>
      <c r="BNO100" s="967"/>
      <c r="BNP100" s="967"/>
      <c r="BNQ100" s="967"/>
      <c r="BNR100" s="967"/>
      <c r="BNS100" s="967"/>
      <c r="BNT100" s="967"/>
      <c r="BNU100" s="967"/>
      <c r="BNV100" s="967"/>
      <c r="BNW100" s="967"/>
      <c r="BNX100" s="967"/>
      <c r="BNY100" s="967"/>
      <c r="BNZ100" s="967"/>
      <c r="BOA100" s="967"/>
      <c r="BOB100" s="967"/>
      <c r="BOC100" s="967"/>
      <c r="BOD100" s="967"/>
      <c r="BOE100" s="967"/>
      <c r="BOF100" s="967"/>
      <c r="BOG100" s="967"/>
      <c r="BOH100" s="967"/>
      <c r="BOI100" s="967"/>
      <c r="BOJ100" s="967"/>
      <c r="BOK100" s="967"/>
      <c r="BOL100" s="967"/>
      <c r="BOM100" s="967"/>
      <c r="BON100" s="967"/>
      <c r="BOO100" s="967"/>
      <c r="BOP100" s="967"/>
      <c r="BOQ100" s="967"/>
      <c r="BOR100" s="967"/>
      <c r="BOS100" s="967"/>
      <c r="BOT100" s="967"/>
      <c r="BOU100" s="967"/>
      <c r="BOV100" s="967"/>
      <c r="BOW100" s="967"/>
      <c r="BOX100" s="967"/>
      <c r="BOY100" s="967"/>
      <c r="BOZ100" s="967"/>
      <c r="BPA100" s="967"/>
      <c r="BPB100" s="967"/>
      <c r="BPC100" s="967"/>
      <c r="BPD100" s="967"/>
      <c r="BPE100" s="967"/>
      <c r="BPF100" s="967"/>
      <c r="BPG100" s="967"/>
      <c r="BPH100" s="967"/>
      <c r="BPI100" s="967"/>
      <c r="BPJ100" s="967"/>
      <c r="BPK100" s="967"/>
      <c r="BPL100" s="967"/>
      <c r="BPM100" s="967"/>
      <c r="BPN100" s="967"/>
      <c r="BPO100" s="967"/>
      <c r="BPP100" s="967"/>
      <c r="BPQ100" s="967"/>
      <c r="BPR100" s="967"/>
      <c r="BPS100" s="967"/>
      <c r="BPT100" s="967"/>
      <c r="BPU100" s="967"/>
      <c r="BPV100" s="967"/>
      <c r="BPW100" s="967"/>
      <c r="BPX100" s="967"/>
      <c r="BPY100" s="967"/>
      <c r="BPZ100" s="967"/>
      <c r="BQA100" s="967"/>
      <c r="BQB100" s="967"/>
      <c r="BQC100" s="967"/>
      <c r="BQD100" s="967"/>
      <c r="BQE100" s="967"/>
      <c r="BQF100" s="967"/>
      <c r="BQG100" s="967"/>
      <c r="BQH100" s="967"/>
      <c r="BQI100" s="967"/>
      <c r="BQJ100" s="967"/>
      <c r="BQK100" s="967"/>
      <c r="BQL100" s="967"/>
      <c r="BQM100" s="967"/>
      <c r="BQN100" s="967"/>
      <c r="BQO100" s="967"/>
      <c r="BQP100" s="967"/>
      <c r="BQQ100" s="967"/>
      <c r="BQR100" s="967"/>
      <c r="BQS100" s="967"/>
      <c r="BQT100" s="967"/>
      <c r="BQU100" s="967"/>
      <c r="BQV100" s="967"/>
      <c r="BQW100" s="967"/>
      <c r="BQX100" s="967"/>
      <c r="BQY100" s="967"/>
      <c r="BQZ100" s="967"/>
      <c r="BRA100" s="967"/>
      <c r="BRB100" s="967"/>
      <c r="BRC100" s="967"/>
      <c r="BRD100" s="967"/>
      <c r="BRE100" s="967"/>
      <c r="BRF100" s="967"/>
      <c r="BRG100" s="967"/>
      <c r="BRH100" s="967"/>
      <c r="BRI100" s="967"/>
      <c r="BRJ100" s="967"/>
      <c r="BRK100" s="967"/>
      <c r="BRL100" s="967"/>
      <c r="BRM100" s="967"/>
      <c r="BRN100" s="967"/>
      <c r="BRO100" s="967"/>
      <c r="BRP100" s="967"/>
      <c r="BRQ100" s="967"/>
      <c r="BRR100" s="967"/>
      <c r="BRS100" s="967"/>
      <c r="BRT100" s="967"/>
      <c r="BRU100" s="967"/>
      <c r="BRV100" s="967"/>
      <c r="BRW100" s="967"/>
      <c r="BRX100" s="967"/>
      <c r="BRY100" s="967"/>
      <c r="BRZ100" s="967"/>
      <c r="BSA100" s="967"/>
      <c r="BSB100" s="967"/>
      <c r="BSC100" s="967"/>
      <c r="BSD100" s="967"/>
      <c r="BSE100" s="967"/>
      <c r="BSF100" s="967"/>
      <c r="BSG100" s="967"/>
      <c r="BSH100" s="967"/>
      <c r="BSI100" s="967"/>
      <c r="BSJ100" s="967"/>
      <c r="BSK100" s="967"/>
      <c r="BSL100" s="967"/>
      <c r="BSM100" s="967"/>
      <c r="BSN100" s="967"/>
      <c r="BSO100" s="967"/>
      <c r="BSP100" s="967"/>
      <c r="BSQ100" s="967"/>
      <c r="BSR100" s="967"/>
      <c r="BSS100" s="967"/>
      <c r="BST100" s="967"/>
      <c r="BSU100" s="967"/>
      <c r="BSV100" s="967"/>
      <c r="BSW100" s="967"/>
      <c r="BSX100" s="967"/>
      <c r="BSY100" s="967"/>
      <c r="BSZ100" s="967"/>
      <c r="BTA100" s="967"/>
      <c r="BTB100" s="967"/>
      <c r="BTC100" s="967"/>
      <c r="BTD100" s="967"/>
      <c r="BTE100" s="967"/>
      <c r="BTF100" s="967"/>
      <c r="BTG100" s="967"/>
      <c r="BTH100" s="967"/>
      <c r="BTI100" s="967"/>
      <c r="BTJ100" s="967"/>
      <c r="BTK100" s="967"/>
      <c r="BTL100" s="967"/>
      <c r="BTM100" s="967"/>
      <c r="BTN100" s="967"/>
      <c r="BTO100" s="967"/>
      <c r="BTP100" s="967"/>
      <c r="BTQ100" s="967"/>
      <c r="BTR100" s="967"/>
      <c r="BTS100" s="967"/>
      <c r="BTT100" s="967"/>
      <c r="BTU100" s="967"/>
      <c r="BTV100" s="967"/>
      <c r="BTW100" s="967"/>
      <c r="BTX100" s="967"/>
      <c r="BTY100" s="967"/>
      <c r="BTZ100" s="967"/>
      <c r="BUA100" s="967"/>
      <c r="BUB100" s="967"/>
      <c r="BUC100" s="967"/>
      <c r="BUD100" s="967"/>
      <c r="BUE100" s="967"/>
      <c r="BUF100" s="967"/>
      <c r="BUG100" s="967"/>
      <c r="BUH100" s="967"/>
      <c r="BUI100" s="967"/>
      <c r="BUJ100" s="967"/>
      <c r="BUK100" s="967"/>
      <c r="BUL100" s="967"/>
      <c r="BUM100" s="967"/>
      <c r="BUN100" s="967"/>
      <c r="BUO100" s="967"/>
      <c r="BUP100" s="967"/>
      <c r="BUQ100" s="967"/>
      <c r="BUR100" s="967"/>
      <c r="BUS100" s="967"/>
      <c r="BUT100" s="967"/>
      <c r="BUU100" s="967"/>
      <c r="BUV100" s="967"/>
      <c r="BUW100" s="967"/>
      <c r="BUX100" s="967"/>
      <c r="BUY100" s="967"/>
      <c r="BUZ100" s="967"/>
      <c r="BVA100" s="967"/>
      <c r="BVB100" s="967"/>
      <c r="BVC100" s="967"/>
      <c r="BVD100" s="967"/>
      <c r="BVE100" s="967"/>
      <c r="BVF100" s="967"/>
      <c r="BVG100" s="967"/>
      <c r="BVH100" s="967"/>
      <c r="BVI100" s="967"/>
      <c r="BVJ100" s="967"/>
      <c r="BVK100" s="967"/>
      <c r="BVL100" s="967"/>
      <c r="BVM100" s="967"/>
      <c r="BVN100" s="967"/>
      <c r="BVO100" s="967"/>
      <c r="BVP100" s="967"/>
      <c r="BVQ100" s="967"/>
      <c r="BVR100" s="967"/>
      <c r="BVS100" s="967"/>
      <c r="BVT100" s="967"/>
      <c r="BVU100" s="967"/>
      <c r="BVV100" s="967"/>
      <c r="BVW100" s="967"/>
      <c r="BVX100" s="967"/>
      <c r="BVY100" s="967"/>
      <c r="BVZ100" s="967"/>
      <c r="BWA100" s="967"/>
      <c r="BWB100" s="967"/>
      <c r="BWC100" s="967"/>
      <c r="BWD100" s="967"/>
      <c r="BWE100" s="967"/>
      <c r="BWF100" s="967"/>
      <c r="BWG100" s="967"/>
      <c r="BWH100" s="967"/>
      <c r="BWI100" s="967"/>
      <c r="BWJ100" s="967"/>
      <c r="BWK100" s="967"/>
      <c r="BWL100" s="967"/>
      <c r="BWM100" s="967"/>
      <c r="BWN100" s="967"/>
      <c r="BWO100" s="967"/>
      <c r="BWP100" s="967"/>
      <c r="BWQ100" s="967"/>
      <c r="BWR100" s="967"/>
      <c r="BWS100" s="967"/>
      <c r="BWT100" s="967"/>
      <c r="BWU100" s="967"/>
      <c r="BWV100" s="967"/>
      <c r="BWW100" s="967"/>
      <c r="BWX100" s="967"/>
      <c r="BWY100" s="967"/>
      <c r="BWZ100" s="967"/>
      <c r="BXA100" s="967"/>
      <c r="BXB100" s="967"/>
      <c r="BXC100" s="967"/>
      <c r="BXD100" s="967"/>
      <c r="BXE100" s="967"/>
      <c r="BXF100" s="967"/>
      <c r="BXG100" s="967"/>
      <c r="BXH100" s="967"/>
      <c r="BXI100" s="967"/>
      <c r="BXJ100" s="967"/>
      <c r="BXK100" s="967"/>
      <c r="BXL100" s="967"/>
      <c r="BXM100" s="967"/>
      <c r="BXN100" s="967"/>
      <c r="BXO100" s="967"/>
      <c r="BXP100" s="967"/>
      <c r="BXQ100" s="967"/>
      <c r="BXR100" s="967"/>
      <c r="BXS100" s="967"/>
      <c r="BXT100" s="967"/>
      <c r="BXU100" s="967"/>
      <c r="BXV100" s="967"/>
      <c r="BXW100" s="967"/>
      <c r="BXX100" s="967"/>
      <c r="BXY100" s="967"/>
      <c r="BXZ100" s="967"/>
      <c r="BYA100" s="967"/>
      <c r="BYB100" s="967"/>
      <c r="BYC100" s="967"/>
      <c r="BYD100" s="967"/>
      <c r="BYE100" s="967"/>
      <c r="BYF100" s="967"/>
      <c r="BYG100" s="967"/>
      <c r="BYH100" s="967"/>
      <c r="BYI100" s="967"/>
      <c r="BYJ100" s="967"/>
      <c r="BYK100" s="967"/>
      <c r="BYL100" s="967"/>
      <c r="BYM100" s="967"/>
      <c r="BYN100" s="967"/>
      <c r="BYO100" s="967"/>
      <c r="BYP100" s="967"/>
      <c r="BYQ100" s="967"/>
      <c r="BYR100" s="967"/>
      <c r="BYS100" s="967"/>
      <c r="BYT100" s="967"/>
      <c r="BYU100" s="967"/>
      <c r="BYV100" s="967"/>
      <c r="BYW100" s="967"/>
      <c r="BYX100" s="967"/>
      <c r="BYY100" s="967"/>
      <c r="BYZ100" s="967"/>
      <c r="BZA100" s="967"/>
      <c r="BZB100" s="967"/>
      <c r="BZC100" s="967"/>
      <c r="BZD100" s="967"/>
      <c r="BZE100" s="967"/>
      <c r="BZF100" s="967"/>
      <c r="BZG100" s="967"/>
      <c r="BZH100" s="967"/>
      <c r="BZI100" s="967"/>
      <c r="BZJ100" s="967"/>
      <c r="BZK100" s="967"/>
      <c r="BZL100" s="967"/>
      <c r="BZM100" s="967"/>
      <c r="BZN100" s="967"/>
      <c r="BZO100" s="967"/>
      <c r="BZP100" s="967"/>
      <c r="BZQ100" s="967"/>
      <c r="BZR100" s="967"/>
      <c r="BZS100" s="967"/>
      <c r="BZT100" s="967"/>
      <c r="BZU100" s="967"/>
      <c r="BZV100" s="967"/>
      <c r="BZW100" s="967"/>
      <c r="BZX100" s="967"/>
      <c r="BZY100" s="967"/>
      <c r="BZZ100" s="967"/>
      <c r="CAA100" s="967"/>
      <c r="CAB100" s="967"/>
      <c r="CAC100" s="967"/>
      <c r="CAD100" s="967"/>
      <c r="CAE100" s="967"/>
      <c r="CAF100" s="967"/>
      <c r="CAG100" s="967"/>
      <c r="CAH100" s="967"/>
      <c r="CAI100" s="967"/>
      <c r="CAJ100" s="967"/>
      <c r="CAK100" s="967"/>
      <c r="CAL100" s="967"/>
      <c r="CAM100" s="967"/>
      <c r="CAN100" s="967"/>
      <c r="CAO100" s="967"/>
      <c r="CAP100" s="967"/>
      <c r="CAQ100" s="967"/>
      <c r="CAR100" s="967"/>
      <c r="CAS100" s="967"/>
      <c r="CAT100" s="967"/>
      <c r="CAU100" s="967"/>
      <c r="CAV100" s="967"/>
      <c r="CAW100" s="967"/>
      <c r="CAX100" s="967"/>
      <c r="CAY100" s="967"/>
      <c r="CAZ100" s="967"/>
      <c r="CBA100" s="967"/>
      <c r="CBB100" s="967"/>
      <c r="CBC100" s="967"/>
      <c r="CBD100" s="967"/>
      <c r="CBE100" s="967"/>
      <c r="CBF100" s="967"/>
      <c r="CBG100" s="967"/>
      <c r="CBH100" s="967"/>
      <c r="CBI100" s="967"/>
      <c r="CBJ100" s="967"/>
      <c r="CBK100" s="967"/>
      <c r="CBL100" s="967"/>
      <c r="CBM100" s="967"/>
      <c r="CBN100" s="967"/>
      <c r="CBO100" s="967"/>
      <c r="CBP100" s="967"/>
      <c r="CBQ100" s="967"/>
      <c r="CBR100" s="967"/>
      <c r="CBS100" s="967"/>
      <c r="CBT100" s="967"/>
      <c r="CBU100" s="967"/>
      <c r="CBV100" s="967"/>
      <c r="CBW100" s="967"/>
      <c r="CBX100" s="967"/>
      <c r="CBY100" s="967"/>
      <c r="CBZ100" s="967"/>
      <c r="CCA100" s="967"/>
      <c r="CCB100" s="967"/>
      <c r="CCC100" s="967"/>
      <c r="CCD100" s="967"/>
      <c r="CCE100" s="967"/>
      <c r="CCF100" s="967"/>
      <c r="CCG100" s="967"/>
      <c r="CCH100" s="967"/>
      <c r="CCI100" s="967"/>
      <c r="CCJ100" s="967"/>
      <c r="CCK100" s="967"/>
      <c r="CCL100" s="967"/>
      <c r="CCM100" s="967"/>
      <c r="CCN100" s="967"/>
      <c r="CCO100" s="967"/>
      <c r="CCP100" s="967"/>
      <c r="CCQ100" s="967"/>
      <c r="CCR100" s="967"/>
      <c r="CCS100" s="967"/>
      <c r="CCT100" s="967"/>
      <c r="CCU100" s="967"/>
      <c r="CCV100" s="967"/>
      <c r="CCW100" s="967"/>
      <c r="CCX100" s="967"/>
      <c r="CCY100" s="967"/>
      <c r="CCZ100" s="967"/>
      <c r="CDA100" s="967"/>
      <c r="CDB100" s="967"/>
      <c r="CDC100" s="967"/>
      <c r="CDD100" s="967"/>
      <c r="CDE100" s="967"/>
      <c r="CDF100" s="967"/>
      <c r="CDG100" s="967"/>
      <c r="CDH100" s="967"/>
      <c r="CDI100" s="967"/>
      <c r="CDJ100" s="967"/>
      <c r="CDK100" s="967"/>
      <c r="CDL100" s="967"/>
      <c r="CDM100" s="967"/>
      <c r="CDN100" s="967"/>
      <c r="CDO100" s="967"/>
      <c r="CDP100" s="967"/>
      <c r="CDQ100" s="967"/>
      <c r="CDR100" s="967"/>
      <c r="CDS100" s="967"/>
      <c r="CDT100" s="967"/>
      <c r="CDU100" s="967"/>
      <c r="CDV100" s="967"/>
      <c r="CDW100" s="967"/>
      <c r="CDX100" s="967"/>
      <c r="CDY100" s="967"/>
      <c r="CDZ100" s="967"/>
      <c r="CEA100" s="967"/>
      <c r="CEB100" s="967"/>
      <c r="CEC100" s="967"/>
      <c r="CED100" s="967"/>
      <c r="CEE100" s="967"/>
      <c r="CEF100" s="967"/>
      <c r="CEG100" s="967"/>
      <c r="CEH100" s="967"/>
      <c r="CEI100" s="967"/>
      <c r="CEJ100" s="967"/>
      <c r="CEK100" s="967"/>
      <c r="CEL100" s="967"/>
      <c r="CEM100" s="967"/>
      <c r="CEN100" s="967"/>
      <c r="CEO100" s="967"/>
      <c r="CEP100" s="967"/>
      <c r="CEQ100" s="967"/>
      <c r="CER100" s="967"/>
      <c r="CES100" s="967"/>
      <c r="CET100" s="967"/>
      <c r="CEU100" s="967"/>
      <c r="CEV100" s="967"/>
      <c r="CEW100" s="967"/>
      <c r="CEX100" s="967"/>
      <c r="CEY100" s="967"/>
      <c r="CEZ100" s="967"/>
      <c r="CFA100" s="967"/>
      <c r="CFB100" s="967"/>
      <c r="CFC100" s="967"/>
      <c r="CFD100" s="967"/>
      <c r="CFE100" s="967"/>
      <c r="CFF100" s="967"/>
      <c r="CFG100" s="967"/>
      <c r="CFH100" s="967"/>
      <c r="CFI100" s="967"/>
      <c r="CFJ100" s="967"/>
      <c r="CFK100" s="967"/>
      <c r="CFL100" s="967"/>
      <c r="CFM100" s="967"/>
      <c r="CFN100" s="967"/>
      <c r="CFO100" s="967"/>
      <c r="CFP100" s="967"/>
      <c r="CFQ100" s="967"/>
      <c r="CFR100" s="967"/>
      <c r="CFS100" s="967"/>
      <c r="CFT100" s="967"/>
      <c r="CFU100" s="967"/>
      <c r="CFV100" s="967"/>
      <c r="CFW100" s="967"/>
      <c r="CFX100" s="967"/>
      <c r="CFY100" s="967"/>
      <c r="CFZ100" s="967"/>
      <c r="CGA100" s="967"/>
      <c r="CGB100" s="967"/>
      <c r="CGC100" s="967"/>
      <c r="CGD100" s="967"/>
      <c r="CGE100" s="967"/>
      <c r="CGF100" s="967"/>
      <c r="CGG100" s="967"/>
      <c r="CGH100" s="967"/>
      <c r="CGI100" s="967"/>
      <c r="CGJ100" s="967"/>
      <c r="CGK100" s="967"/>
      <c r="CGL100" s="967"/>
      <c r="CGM100" s="967"/>
      <c r="CGN100" s="967"/>
      <c r="CGO100" s="967"/>
      <c r="CGP100" s="967"/>
      <c r="CGQ100" s="967"/>
      <c r="CGR100" s="967"/>
      <c r="CGS100" s="967"/>
      <c r="CGT100" s="967"/>
      <c r="CGU100" s="967"/>
      <c r="CGV100" s="967"/>
      <c r="CGW100" s="967"/>
      <c r="CGX100" s="967"/>
      <c r="CGY100" s="967"/>
      <c r="CGZ100" s="967"/>
      <c r="CHA100" s="967"/>
      <c r="CHB100" s="967"/>
      <c r="CHC100" s="967"/>
      <c r="CHD100" s="967"/>
      <c r="CHE100" s="967"/>
      <c r="CHF100" s="967"/>
      <c r="CHG100" s="967"/>
      <c r="CHH100" s="967"/>
      <c r="CHI100" s="967"/>
      <c r="CHJ100" s="967"/>
      <c r="CHK100" s="967"/>
      <c r="CHL100" s="967"/>
      <c r="CHM100" s="967"/>
      <c r="CHN100" s="967"/>
      <c r="CHO100" s="967"/>
      <c r="CHP100" s="967"/>
      <c r="CHQ100" s="967"/>
      <c r="CHR100" s="967"/>
      <c r="CHS100" s="967"/>
      <c r="CHT100" s="967"/>
      <c r="CHU100" s="967"/>
      <c r="CHV100" s="967"/>
      <c r="CHW100" s="967"/>
      <c r="CHX100" s="967"/>
      <c r="CHY100" s="967"/>
      <c r="CHZ100" s="967"/>
      <c r="CIA100" s="967"/>
      <c r="CIB100" s="967"/>
      <c r="CIC100" s="967"/>
      <c r="CID100" s="967"/>
      <c r="CIE100" s="967"/>
      <c r="CIF100" s="967"/>
      <c r="CIG100" s="967"/>
      <c r="CIH100" s="967"/>
      <c r="CII100" s="967"/>
      <c r="CIJ100" s="967"/>
      <c r="CIK100" s="967"/>
      <c r="CIL100" s="967"/>
      <c r="CIM100" s="967"/>
      <c r="CIN100" s="967"/>
      <c r="CIO100" s="967"/>
      <c r="CIP100" s="967"/>
      <c r="CIQ100" s="967"/>
      <c r="CIR100" s="967"/>
      <c r="CIS100" s="967"/>
      <c r="CIT100" s="967"/>
      <c r="CIU100" s="967"/>
      <c r="CIV100" s="967"/>
      <c r="CIW100" s="967"/>
      <c r="CIX100" s="967"/>
      <c r="CIY100" s="967"/>
      <c r="CIZ100" s="967"/>
      <c r="CJA100" s="967"/>
      <c r="CJB100" s="967"/>
      <c r="CJC100" s="967"/>
      <c r="CJD100" s="967"/>
      <c r="CJE100" s="967"/>
      <c r="CJF100" s="967"/>
      <c r="CJG100" s="967"/>
      <c r="CJH100" s="967"/>
      <c r="CJI100" s="967"/>
      <c r="CJJ100" s="967"/>
      <c r="CJK100" s="967"/>
      <c r="CJL100" s="967"/>
      <c r="CJM100" s="967"/>
      <c r="CJN100" s="967"/>
      <c r="CJO100" s="967"/>
      <c r="CJP100" s="967"/>
      <c r="CJQ100" s="967"/>
      <c r="CJR100" s="967"/>
      <c r="CJS100" s="967"/>
      <c r="CJT100" s="967"/>
      <c r="CJU100" s="967"/>
      <c r="CJV100" s="967"/>
      <c r="CJW100" s="967"/>
      <c r="CJX100" s="967"/>
      <c r="CJY100" s="967"/>
      <c r="CJZ100" s="967"/>
      <c r="CKA100" s="967"/>
      <c r="CKB100" s="967"/>
      <c r="CKC100" s="967"/>
      <c r="CKD100" s="967"/>
      <c r="CKE100" s="967"/>
      <c r="CKF100" s="967"/>
      <c r="CKG100" s="967"/>
      <c r="CKH100" s="967"/>
      <c r="CKI100" s="967"/>
      <c r="CKJ100" s="967"/>
      <c r="CKK100" s="967"/>
      <c r="CKL100" s="967"/>
      <c r="CKM100" s="967"/>
      <c r="CKN100" s="967"/>
      <c r="CKO100" s="967"/>
      <c r="CKP100" s="967"/>
      <c r="CKQ100" s="967"/>
      <c r="CKR100" s="967"/>
      <c r="CKS100" s="967"/>
      <c r="CKT100" s="967"/>
      <c r="CKU100" s="967"/>
      <c r="CKV100" s="967"/>
      <c r="CKW100" s="967"/>
      <c r="CKX100" s="967"/>
      <c r="CKY100" s="967"/>
      <c r="CKZ100" s="967"/>
      <c r="CLA100" s="967"/>
      <c r="CLB100" s="967"/>
      <c r="CLC100" s="967"/>
      <c r="CLD100" s="967"/>
      <c r="CLE100" s="967"/>
      <c r="CLF100" s="967"/>
      <c r="CLG100" s="967"/>
      <c r="CLH100" s="967"/>
      <c r="CLI100" s="967"/>
      <c r="CLJ100" s="967"/>
      <c r="CLK100" s="967"/>
      <c r="CLL100" s="967"/>
      <c r="CLM100" s="967"/>
      <c r="CLN100" s="967"/>
      <c r="CLO100" s="967"/>
      <c r="CLP100" s="967"/>
      <c r="CLQ100" s="967"/>
      <c r="CLR100" s="967"/>
      <c r="CLS100" s="967"/>
      <c r="CLT100" s="967"/>
      <c r="CLU100" s="967"/>
      <c r="CLV100" s="967"/>
      <c r="CLW100" s="967"/>
      <c r="CLX100" s="967"/>
      <c r="CLY100" s="967"/>
      <c r="CLZ100" s="967"/>
      <c r="CMA100" s="967"/>
      <c r="CMB100" s="967"/>
      <c r="CMC100" s="967"/>
      <c r="CMD100" s="967"/>
      <c r="CME100" s="967"/>
      <c r="CMF100" s="967"/>
      <c r="CMG100" s="967"/>
      <c r="CMH100" s="967"/>
      <c r="CMI100" s="967"/>
      <c r="CMJ100" s="967"/>
      <c r="CMK100" s="967"/>
      <c r="CML100" s="967"/>
      <c r="CMM100" s="967"/>
      <c r="CMN100" s="967"/>
      <c r="CMO100" s="967"/>
      <c r="CMP100" s="967"/>
      <c r="CMQ100" s="967"/>
      <c r="CMR100" s="967"/>
      <c r="CMS100" s="967"/>
      <c r="CMT100" s="967"/>
      <c r="CMU100" s="967"/>
      <c r="CMV100" s="967"/>
      <c r="CMW100" s="967"/>
      <c r="CMX100" s="967"/>
      <c r="CMY100" s="967"/>
      <c r="CMZ100" s="967"/>
      <c r="CNA100" s="967"/>
      <c r="CNB100" s="967"/>
      <c r="CNC100" s="967"/>
      <c r="CND100" s="967"/>
      <c r="CNE100" s="967"/>
      <c r="CNF100" s="967"/>
      <c r="CNG100" s="967"/>
      <c r="CNH100" s="967"/>
      <c r="CNI100" s="967"/>
      <c r="CNJ100" s="967"/>
      <c r="CNK100" s="967"/>
      <c r="CNL100" s="967"/>
      <c r="CNM100" s="967"/>
      <c r="CNN100" s="967"/>
      <c r="CNO100" s="967"/>
      <c r="CNP100" s="967"/>
      <c r="CNQ100" s="967"/>
      <c r="CNR100" s="967"/>
      <c r="CNS100" s="967"/>
      <c r="CNT100" s="967"/>
      <c r="CNU100" s="967"/>
      <c r="CNV100" s="967"/>
      <c r="CNW100" s="967"/>
      <c r="CNX100" s="967"/>
      <c r="CNY100" s="967"/>
      <c r="CNZ100" s="967"/>
      <c r="COA100" s="967"/>
      <c r="COB100" s="967"/>
      <c r="COC100" s="967"/>
      <c r="COD100" s="967"/>
      <c r="COE100" s="967"/>
      <c r="COF100" s="967"/>
      <c r="COG100" s="967"/>
      <c r="COH100" s="967"/>
      <c r="COI100" s="967"/>
      <c r="COJ100" s="967"/>
      <c r="COK100" s="967"/>
      <c r="COL100" s="967"/>
      <c r="COM100" s="967"/>
      <c r="CON100" s="967"/>
      <c r="COO100" s="967"/>
      <c r="COP100" s="967"/>
      <c r="COQ100" s="967"/>
      <c r="COR100" s="967"/>
      <c r="COS100" s="967"/>
      <c r="COT100" s="967"/>
      <c r="COU100" s="967"/>
      <c r="COV100" s="967"/>
      <c r="COW100" s="967"/>
      <c r="COX100" s="967"/>
      <c r="COY100" s="967"/>
      <c r="COZ100" s="967"/>
      <c r="CPA100" s="967"/>
      <c r="CPB100" s="967"/>
      <c r="CPC100" s="967"/>
      <c r="CPD100" s="967"/>
      <c r="CPE100" s="967"/>
      <c r="CPF100" s="967"/>
      <c r="CPG100" s="967"/>
      <c r="CPH100" s="967"/>
      <c r="CPI100" s="967"/>
      <c r="CPJ100" s="967"/>
      <c r="CPK100" s="967"/>
      <c r="CPL100" s="967"/>
      <c r="CPM100" s="967"/>
      <c r="CPN100" s="967"/>
      <c r="CPO100" s="967"/>
      <c r="CPP100" s="967"/>
      <c r="CPQ100" s="967"/>
      <c r="CPR100" s="967"/>
      <c r="CPS100" s="967"/>
      <c r="CPT100" s="967"/>
      <c r="CPU100" s="967"/>
      <c r="CPV100" s="967"/>
      <c r="CPW100" s="967"/>
      <c r="CPX100" s="967"/>
      <c r="CPY100" s="967"/>
      <c r="CPZ100" s="967"/>
      <c r="CQA100" s="967"/>
      <c r="CQB100" s="967"/>
      <c r="CQC100" s="967"/>
      <c r="CQD100" s="967"/>
      <c r="CQE100" s="967"/>
      <c r="CQF100" s="967"/>
      <c r="CQG100" s="967"/>
      <c r="CQH100" s="967"/>
      <c r="CQI100" s="967"/>
      <c r="CQJ100" s="967"/>
      <c r="CQK100" s="967"/>
      <c r="CQL100" s="967"/>
      <c r="CQM100" s="967"/>
      <c r="CQN100" s="967"/>
      <c r="CQO100" s="967"/>
      <c r="CQP100" s="967"/>
      <c r="CQQ100" s="967"/>
      <c r="CQR100" s="967"/>
      <c r="CQS100" s="967"/>
      <c r="CQT100" s="967"/>
      <c r="CQU100" s="967"/>
      <c r="CQV100" s="967"/>
      <c r="CQW100" s="967"/>
      <c r="CQX100" s="967"/>
      <c r="CQY100" s="967"/>
      <c r="CQZ100" s="967"/>
      <c r="CRA100" s="967"/>
      <c r="CRB100" s="967"/>
      <c r="CRC100" s="967"/>
      <c r="CRD100" s="967"/>
      <c r="CRE100" s="967"/>
      <c r="CRF100" s="967"/>
      <c r="CRG100" s="967"/>
      <c r="CRH100" s="967"/>
      <c r="CRI100" s="967"/>
      <c r="CRJ100" s="967"/>
      <c r="CRK100" s="967"/>
      <c r="CRL100" s="967"/>
      <c r="CRM100" s="967"/>
      <c r="CRN100" s="967"/>
      <c r="CRO100" s="967"/>
      <c r="CRP100" s="967"/>
      <c r="CRQ100" s="967"/>
      <c r="CRR100" s="967"/>
      <c r="CRS100" s="967"/>
      <c r="CRT100" s="967"/>
      <c r="CRU100" s="967"/>
      <c r="CRV100" s="967"/>
      <c r="CRW100" s="967"/>
      <c r="CRX100" s="967"/>
      <c r="CRY100" s="967"/>
      <c r="CRZ100" s="967"/>
      <c r="CSA100" s="967"/>
      <c r="CSB100" s="967"/>
      <c r="CSC100" s="967"/>
      <c r="CSD100" s="967"/>
      <c r="CSE100" s="967"/>
      <c r="CSF100" s="967"/>
      <c r="CSG100" s="967"/>
      <c r="CSH100" s="967"/>
      <c r="CSI100" s="967"/>
      <c r="CSJ100" s="967"/>
      <c r="CSK100" s="967"/>
      <c r="CSL100" s="967"/>
      <c r="CSM100" s="967"/>
      <c r="CSN100" s="967"/>
      <c r="CSO100" s="967"/>
      <c r="CSP100" s="967"/>
      <c r="CSQ100" s="967"/>
      <c r="CSR100" s="967"/>
      <c r="CSS100" s="967"/>
      <c r="CST100" s="967"/>
      <c r="CSU100" s="967"/>
      <c r="CSV100" s="967"/>
      <c r="CSW100" s="967"/>
      <c r="CSX100" s="967"/>
      <c r="CSY100" s="967"/>
      <c r="CSZ100" s="967"/>
      <c r="CTA100" s="967"/>
      <c r="CTB100" s="967"/>
      <c r="CTC100" s="967"/>
      <c r="CTD100" s="967"/>
      <c r="CTE100" s="967"/>
      <c r="CTF100" s="967"/>
      <c r="CTG100" s="967"/>
      <c r="CTH100" s="967"/>
      <c r="CTI100" s="967"/>
      <c r="CTJ100" s="967"/>
      <c r="CTK100" s="967"/>
      <c r="CTL100" s="967"/>
      <c r="CTM100" s="967"/>
      <c r="CTN100" s="967"/>
      <c r="CTO100" s="967"/>
      <c r="CTP100" s="967"/>
      <c r="CTQ100" s="967"/>
      <c r="CTR100" s="967"/>
      <c r="CTS100" s="967"/>
      <c r="CTT100" s="967"/>
      <c r="CTU100" s="967"/>
      <c r="CTV100" s="967"/>
      <c r="CTW100" s="967"/>
      <c r="CTX100" s="967"/>
      <c r="CTY100" s="967"/>
      <c r="CTZ100" s="967"/>
      <c r="CUA100" s="967"/>
      <c r="CUB100" s="967"/>
      <c r="CUC100" s="967"/>
      <c r="CUD100" s="967"/>
      <c r="CUE100" s="967"/>
      <c r="CUF100" s="967"/>
      <c r="CUG100" s="967"/>
      <c r="CUH100" s="967"/>
      <c r="CUI100" s="967"/>
      <c r="CUJ100" s="967"/>
      <c r="CUK100" s="967"/>
      <c r="CUL100" s="967"/>
      <c r="CUM100" s="967"/>
      <c r="CUN100" s="967"/>
      <c r="CUO100" s="967"/>
      <c r="CUP100" s="967"/>
      <c r="CUQ100" s="967"/>
      <c r="CUR100" s="967"/>
      <c r="CUS100" s="967"/>
      <c r="CUT100" s="967"/>
      <c r="CUU100" s="967"/>
      <c r="CUV100" s="967"/>
      <c r="CUW100" s="967"/>
      <c r="CUX100" s="967"/>
      <c r="CUY100" s="967"/>
      <c r="CUZ100" s="967"/>
      <c r="CVA100" s="967"/>
      <c r="CVB100" s="967"/>
      <c r="CVC100" s="967"/>
      <c r="CVD100" s="967"/>
      <c r="CVE100" s="967"/>
      <c r="CVF100" s="967"/>
      <c r="CVG100" s="967"/>
      <c r="CVH100" s="967"/>
      <c r="CVI100" s="967"/>
      <c r="CVJ100" s="967"/>
      <c r="CVK100" s="967"/>
      <c r="CVL100" s="967"/>
      <c r="CVM100" s="967"/>
      <c r="CVN100" s="967"/>
      <c r="CVO100" s="967"/>
      <c r="CVP100" s="967"/>
      <c r="CVQ100" s="967"/>
      <c r="CVR100" s="967"/>
      <c r="CVS100" s="967"/>
      <c r="CVT100" s="967"/>
      <c r="CVU100" s="967"/>
      <c r="CVV100" s="967"/>
      <c r="CVW100" s="967"/>
      <c r="CVX100" s="967"/>
      <c r="CVY100" s="967"/>
      <c r="CVZ100" s="967"/>
      <c r="CWA100" s="967"/>
      <c r="CWB100" s="967"/>
      <c r="CWC100" s="967"/>
      <c r="CWD100" s="967"/>
      <c r="CWE100" s="967"/>
      <c r="CWF100" s="967"/>
      <c r="CWG100" s="967"/>
      <c r="CWH100" s="967"/>
      <c r="CWI100" s="967"/>
      <c r="CWJ100" s="967"/>
      <c r="CWK100" s="967"/>
      <c r="CWL100" s="967"/>
      <c r="CWM100" s="967"/>
      <c r="CWN100" s="967"/>
      <c r="CWO100" s="967"/>
      <c r="CWP100" s="967"/>
      <c r="CWQ100" s="967"/>
      <c r="CWR100" s="967"/>
      <c r="CWS100" s="967"/>
      <c r="CWT100" s="967"/>
      <c r="CWU100" s="967"/>
      <c r="CWV100" s="967"/>
      <c r="CWW100" s="967"/>
      <c r="CWX100" s="967"/>
      <c r="CWY100" s="967"/>
      <c r="CWZ100" s="967"/>
      <c r="CXA100" s="967"/>
      <c r="CXB100" s="967"/>
      <c r="CXC100" s="967"/>
      <c r="CXD100" s="967"/>
      <c r="CXE100" s="967"/>
      <c r="CXF100" s="967"/>
      <c r="CXG100" s="967"/>
      <c r="CXH100" s="967"/>
      <c r="CXI100" s="967"/>
      <c r="CXJ100" s="967"/>
      <c r="CXK100" s="967"/>
      <c r="CXL100" s="967"/>
      <c r="CXM100" s="967"/>
      <c r="CXN100" s="967"/>
      <c r="CXO100" s="967"/>
      <c r="CXP100" s="967"/>
      <c r="CXQ100" s="967"/>
      <c r="CXR100" s="967"/>
      <c r="CXS100" s="967"/>
      <c r="CXT100" s="967"/>
      <c r="CXU100" s="967"/>
      <c r="CXV100" s="967"/>
      <c r="CXW100" s="967"/>
      <c r="CXX100" s="967"/>
      <c r="CXY100" s="967"/>
      <c r="CXZ100" s="967"/>
      <c r="CYA100" s="967"/>
      <c r="CYB100" s="967"/>
      <c r="CYC100" s="967"/>
      <c r="CYD100" s="967"/>
      <c r="CYE100" s="967"/>
      <c r="CYF100" s="967"/>
      <c r="CYG100" s="967"/>
      <c r="CYH100" s="967"/>
      <c r="CYI100" s="967"/>
      <c r="CYJ100" s="967"/>
      <c r="CYK100" s="967"/>
      <c r="CYL100" s="967"/>
      <c r="CYM100" s="967"/>
      <c r="CYN100" s="967"/>
      <c r="CYO100" s="967"/>
      <c r="CYP100" s="967"/>
      <c r="CYQ100" s="967"/>
      <c r="CYR100" s="967"/>
      <c r="CYS100" s="967"/>
      <c r="CYT100" s="967"/>
      <c r="CYU100" s="967"/>
      <c r="CYV100" s="967"/>
      <c r="CYW100" s="967"/>
      <c r="CYX100" s="967"/>
      <c r="CYY100" s="967"/>
      <c r="CYZ100" s="967"/>
      <c r="CZA100" s="967"/>
      <c r="CZB100" s="967"/>
      <c r="CZC100" s="967"/>
      <c r="CZD100" s="967"/>
      <c r="CZE100" s="967"/>
      <c r="CZF100" s="967"/>
      <c r="CZG100" s="967"/>
      <c r="CZH100" s="967"/>
      <c r="CZI100" s="967"/>
      <c r="CZJ100" s="967"/>
      <c r="CZK100" s="967"/>
      <c r="CZL100" s="967"/>
      <c r="CZM100" s="967"/>
      <c r="CZN100" s="967"/>
      <c r="CZO100" s="967"/>
      <c r="CZP100" s="967"/>
      <c r="CZQ100" s="967"/>
      <c r="CZR100" s="967"/>
      <c r="CZS100" s="967"/>
      <c r="CZT100" s="967"/>
      <c r="CZU100" s="967"/>
      <c r="CZV100" s="967"/>
      <c r="CZW100" s="967"/>
      <c r="CZX100" s="967"/>
      <c r="CZY100" s="967"/>
      <c r="CZZ100" s="967"/>
      <c r="DAA100" s="967"/>
      <c r="DAB100" s="967"/>
      <c r="DAC100" s="967"/>
      <c r="DAD100" s="967"/>
      <c r="DAE100" s="967"/>
      <c r="DAF100" s="967"/>
      <c r="DAG100" s="967"/>
      <c r="DAH100" s="967"/>
      <c r="DAI100" s="967"/>
      <c r="DAJ100" s="967"/>
      <c r="DAK100" s="967"/>
      <c r="DAL100" s="967"/>
      <c r="DAM100" s="967"/>
      <c r="DAN100" s="967"/>
      <c r="DAO100" s="967"/>
      <c r="DAP100" s="967"/>
      <c r="DAQ100" s="967"/>
      <c r="DAR100" s="967"/>
      <c r="DAS100" s="967"/>
      <c r="DAT100" s="967"/>
      <c r="DAU100" s="967"/>
      <c r="DAV100" s="967"/>
      <c r="DAW100" s="967"/>
      <c r="DAX100" s="967"/>
      <c r="DAY100" s="967"/>
      <c r="DAZ100" s="967"/>
      <c r="DBA100" s="967"/>
      <c r="DBB100" s="967"/>
      <c r="DBC100" s="967"/>
      <c r="DBD100" s="967"/>
      <c r="DBE100" s="967"/>
      <c r="DBF100" s="967"/>
      <c r="DBG100" s="967"/>
      <c r="DBH100" s="967"/>
      <c r="DBI100" s="967"/>
      <c r="DBJ100" s="967"/>
      <c r="DBK100" s="967"/>
      <c r="DBL100" s="967"/>
      <c r="DBM100" s="967"/>
      <c r="DBN100" s="967"/>
      <c r="DBO100" s="967"/>
      <c r="DBP100" s="967"/>
      <c r="DBQ100" s="967"/>
      <c r="DBR100" s="967"/>
      <c r="DBS100" s="967"/>
      <c r="DBT100" s="967"/>
      <c r="DBU100" s="967"/>
      <c r="DBV100" s="967"/>
      <c r="DBW100" s="967"/>
      <c r="DBX100" s="967"/>
      <c r="DBY100" s="967"/>
      <c r="DBZ100" s="967"/>
      <c r="DCA100" s="967"/>
      <c r="DCB100" s="967"/>
      <c r="DCC100" s="967"/>
      <c r="DCD100" s="967"/>
      <c r="DCE100" s="967"/>
      <c r="DCF100" s="967"/>
      <c r="DCG100" s="967"/>
      <c r="DCH100" s="967"/>
      <c r="DCI100" s="967"/>
      <c r="DCJ100" s="967"/>
      <c r="DCK100" s="967"/>
      <c r="DCL100" s="967"/>
      <c r="DCM100" s="967"/>
      <c r="DCN100" s="967"/>
      <c r="DCO100" s="967"/>
      <c r="DCP100" s="967"/>
      <c r="DCQ100" s="967"/>
      <c r="DCR100" s="967"/>
      <c r="DCS100" s="967"/>
      <c r="DCT100" s="967"/>
      <c r="DCU100" s="967"/>
      <c r="DCV100" s="967"/>
      <c r="DCW100" s="967"/>
      <c r="DCX100" s="967"/>
      <c r="DCY100" s="967"/>
      <c r="DCZ100" s="967"/>
      <c r="DDA100" s="967"/>
      <c r="DDB100" s="967"/>
      <c r="DDC100" s="967"/>
      <c r="DDD100" s="967"/>
      <c r="DDE100" s="967"/>
      <c r="DDF100" s="967"/>
      <c r="DDG100" s="967"/>
      <c r="DDH100" s="967"/>
      <c r="DDI100" s="967"/>
      <c r="DDJ100" s="967"/>
      <c r="DDK100" s="967"/>
      <c r="DDL100" s="967"/>
      <c r="DDM100" s="967"/>
      <c r="DDN100" s="967"/>
      <c r="DDO100" s="967"/>
      <c r="DDP100" s="967"/>
      <c r="DDQ100" s="967"/>
      <c r="DDR100" s="967"/>
      <c r="DDS100" s="967"/>
      <c r="DDT100" s="967"/>
      <c r="DDU100" s="967"/>
      <c r="DDV100" s="967"/>
      <c r="DDW100" s="967"/>
      <c r="DDX100" s="967"/>
      <c r="DDY100" s="967"/>
      <c r="DDZ100" s="967"/>
      <c r="DEA100" s="967"/>
      <c r="DEB100" s="967"/>
      <c r="DEC100" s="967"/>
      <c r="DED100" s="967"/>
      <c r="DEE100" s="967"/>
      <c r="DEF100" s="967"/>
      <c r="DEG100" s="967"/>
      <c r="DEH100" s="967"/>
      <c r="DEI100" s="967"/>
      <c r="DEJ100" s="967"/>
      <c r="DEK100" s="967"/>
      <c r="DEL100" s="967"/>
      <c r="DEM100" s="967"/>
      <c r="DEN100" s="967"/>
      <c r="DEO100" s="967"/>
      <c r="DEP100" s="967"/>
      <c r="DEQ100" s="967"/>
      <c r="DER100" s="967"/>
      <c r="DES100" s="967"/>
      <c r="DET100" s="967"/>
      <c r="DEU100" s="967"/>
      <c r="DEV100" s="967"/>
      <c r="DEW100" s="967"/>
      <c r="DEX100" s="967"/>
      <c r="DEY100" s="967"/>
      <c r="DEZ100" s="967"/>
      <c r="DFA100" s="967"/>
      <c r="DFB100" s="967"/>
      <c r="DFC100" s="967"/>
      <c r="DFD100" s="967"/>
      <c r="DFE100" s="967"/>
      <c r="DFF100" s="967"/>
      <c r="DFG100" s="967"/>
      <c r="DFH100" s="967"/>
      <c r="DFI100" s="967"/>
      <c r="DFJ100" s="967"/>
      <c r="DFK100" s="967"/>
      <c r="DFL100" s="967"/>
      <c r="DFM100" s="967"/>
      <c r="DFN100" s="967"/>
      <c r="DFO100" s="967"/>
      <c r="DFP100" s="967"/>
      <c r="DFQ100" s="967"/>
      <c r="DFR100" s="967"/>
      <c r="DFS100" s="967"/>
      <c r="DFT100" s="967"/>
      <c r="DFU100" s="967"/>
      <c r="DFV100" s="967"/>
      <c r="DFW100" s="967"/>
      <c r="DFX100" s="967"/>
      <c r="DFY100" s="967"/>
      <c r="DFZ100" s="967"/>
      <c r="DGA100" s="967"/>
      <c r="DGB100" s="967"/>
      <c r="DGC100" s="967"/>
      <c r="DGD100" s="967"/>
      <c r="DGE100" s="967"/>
      <c r="DGF100" s="967"/>
      <c r="DGG100" s="967"/>
      <c r="DGH100" s="967"/>
      <c r="DGI100" s="967"/>
      <c r="DGJ100" s="967"/>
      <c r="DGK100" s="967"/>
      <c r="DGL100" s="967"/>
      <c r="DGM100" s="967"/>
      <c r="DGN100" s="967"/>
      <c r="DGO100" s="967"/>
      <c r="DGP100" s="967"/>
      <c r="DGQ100" s="967"/>
      <c r="DGR100" s="967"/>
      <c r="DGS100" s="967"/>
      <c r="DGT100" s="967"/>
      <c r="DGU100" s="967"/>
      <c r="DGV100" s="967"/>
      <c r="DGW100" s="967"/>
      <c r="DGX100" s="967"/>
      <c r="DGY100" s="967"/>
      <c r="DGZ100" s="967"/>
      <c r="DHA100" s="967"/>
      <c r="DHB100" s="967"/>
      <c r="DHC100" s="967"/>
      <c r="DHD100" s="967"/>
      <c r="DHE100" s="967"/>
      <c r="DHF100" s="967"/>
      <c r="DHG100" s="967"/>
      <c r="DHH100" s="967"/>
      <c r="DHI100" s="967"/>
      <c r="DHJ100" s="967"/>
      <c r="DHK100" s="967"/>
      <c r="DHL100" s="967"/>
      <c r="DHM100" s="967"/>
      <c r="DHN100" s="967"/>
      <c r="DHO100" s="967"/>
      <c r="DHP100" s="967"/>
      <c r="DHQ100" s="967"/>
      <c r="DHR100" s="967"/>
      <c r="DHS100" s="967"/>
      <c r="DHT100" s="967"/>
      <c r="DHU100" s="967"/>
      <c r="DHV100" s="967"/>
      <c r="DHW100" s="967"/>
      <c r="DHX100" s="967"/>
      <c r="DHY100" s="967"/>
      <c r="DHZ100" s="967"/>
      <c r="DIA100" s="967"/>
      <c r="DIB100" s="967"/>
      <c r="DIC100" s="967"/>
      <c r="DID100" s="967"/>
      <c r="DIE100" s="967"/>
      <c r="DIF100" s="967"/>
      <c r="DIG100" s="967"/>
      <c r="DIH100" s="967"/>
      <c r="DII100" s="967"/>
      <c r="DIJ100" s="967"/>
      <c r="DIK100" s="967"/>
      <c r="DIL100" s="967"/>
      <c r="DIM100" s="967"/>
      <c r="DIN100" s="967"/>
      <c r="DIO100" s="967"/>
      <c r="DIP100" s="967"/>
      <c r="DIQ100" s="967"/>
      <c r="DIR100" s="967"/>
      <c r="DIS100" s="967"/>
      <c r="DIT100" s="967"/>
      <c r="DIU100" s="967"/>
      <c r="DIV100" s="967"/>
      <c r="DIW100" s="967"/>
      <c r="DIX100" s="967"/>
      <c r="DIY100" s="967"/>
      <c r="DIZ100" s="967"/>
      <c r="DJA100" s="967"/>
      <c r="DJB100" s="967"/>
      <c r="DJC100" s="967"/>
      <c r="DJD100" s="967"/>
      <c r="DJE100" s="967"/>
      <c r="DJF100" s="967"/>
      <c r="DJG100" s="967"/>
      <c r="DJH100" s="967"/>
      <c r="DJI100" s="967"/>
      <c r="DJJ100" s="967"/>
      <c r="DJK100" s="967"/>
      <c r="DJL100" s="967"/>
      <c r="DJM100" s="967"/>
      <c r="DJN100" s="967"/>
      <c r="DJO100" s="967"/>
      <c r="DJP100" s="967"/>
      <c r="DJQ100" s="967"/>
      <c r="DJR100" s="967"/>
      <c r="DJS100" s="967"/>
      <c r="DJT100" s="967"/>
      <c r="DJU100" s="967"/>
      <c r="DJV100" s="967"/>
      <c r="DJW100" s="967"/>
      <c r="DJX100" s="967"/>
      <c r="DJY100" s="967"/>
      <c r="DJZ100" s="967"/>
      <c r="DKA100" s="967"/>
      <c r="DKB100" s="967"/>
      <c r="DKC100" s="967"/>
      <c r="DKD100" s="967"/>
      <c r="DKE100" s="967"/>
      <c r="DKF100" s="967"/>
      <c r="DKG100" s="967"/>
      <c r="DKH100" s="967"/>
      <c r="DKI100" s="967"/>
      <c r="DKJ100" s="967"/>
      <c r="DKK100" s="967"/>
      <c r="DKL100" s="967"/>
      <c r="DKM100" s="967"/>
      <c r="DKN100" s="967"/>
      <c r="DKO100" s="967"/>
      <c r="DKP100" s="967"/>
      <c r="DKQ100" s="967"/>
      <c r="DKR100" s="967"/>
      <c r="DKS100" s="967"/>
      <c r="DKT100" s="967"/>
      <c r="DKU100" s="967"/>
      <c r="DKV100" s="967"/>
      <c r="DKW100" s="967"/>
      <c r="DKX100" s="967"/>
      <c r="DKY100" s="967"/>
      <c r="DKZ100" s="967"/>
      <c r="DLA100" s="967"/>
      <c r="DLB100" s="967"/>
      <c r="DLC100" s="967"/>
      <c r="DLD100" s="967"/>
      <c r="DLE100" s="967"/>
      <c r="DLF100" s="967"/>
      <c r="DLG100" s="967"/>
      <c r="DLH100" s="967"/>
      <c r="DLI100" s="967"/>
      <c r="DLJ100" s="967"/>
      <c r="DLK100" s="967"/>
      <c r="DLL100" s="967"/>
      <c r="DLM100" s="967"/>
      <c r="DLN100" s="967"/>
      <c r="DLO100" s="967"/>
      <c r="DLP100" s="967"/>
      <c r="DLQ100" s="967"/>
      <c r="DLR100" s="967"/>
      <c r="DLS100" s="967"/>
      <c r="DLT100" s="967"/>
      <c r="DLU100" s="967"/>
      <c r="DLV100" s="967"/>
      <c r="DLW100" s="967"/>
      <c r="DLX100" s="967"/>
      <c r="DLY100" s="967"/>
      <c r="DLZ100" s="967"/>
      <c r="DMA100" s="967"/>
      <c r="DMB100" s="967"/>
      <c r="DMC100" s="967"/>
      <c r="DMD100" s="967"/>
      <c r="DME100" s="967"/>
      <c r="DMF100" s="967"/>
      <c r="DMG100" s="967"/>
      <c r="DMH100" s="967"/>
      <c r="DMI100" s="967"/>
      <c r="DMJ100" s="967"/>
      <c r="DMK100" s="967"/>
      <c r="DML100" s="967"/>
      <c r="DMM100" s="967"/>
      <c r="DMN100" s="967"/>
      <c r="DMO100" s="967"/>
      <c r="DMP100" s="967"/>
      <c r="DMQ100" s="967"/>
      <c r="DMR100" s="967"/>
      <c r="DMS100" s="967"/>
      <c r="DMT100" s="967"/>
      <c r="DMU100" s="967"/>
      <c r="DMV100" s="967"/>
      <c r="DMW100" s="967"/>
      <c r="DMX100" s="967"/>
      <c r="DMY100" s="967"/>
      <c r="DMZ100" s="967"/>
      <c r="DNA100" s="967"/>
      <c r="DNB100" s="967"/>
      <c r="DNC100" s="967"/>
      <c r="DND100" s="967"/>
      <c r="DNE100" s="967"/>
      <c r="DNF100" s="967"/>
      <c r="DNG100" s="967"/>
      <c r="DNH100" s="967"/>
      <c r="DNI100" s="967"/>
      <c r="DNJ100" s="967"/>
      <c r="DNK100" s="967"/>
      <c r="DNL100" s="967"/>
      <c r="DNM100" s="967"/>
      <c r="DNN100" s="967"/>
      <c r="DNO100" s="967"/>
      <c r="DNP100" s="967"/>
      <c r="DNQ100" s="967"/>
      <c r="DNR100" s="967"/>
      <c r="DNS100" s="967"/>
      <c r="DNT100" s="967"/>
      <c r="DNU100" s="967"/>
      <c r="DNV100" s="967"/>
      <c r="DNW100" s="967"/>
      <c r="DNX100" s="967"/>
      <c r="DNY100" s="967"/>
      <c r="DNZ100" s="967"/>
      <c r="DOA100" s="967"/>
      <c r="DOB100" s="967"/>
      <c r="DOC100" s="967"/>
      <c r="DOD100" s="967"/>
      <c r="DOE100" s="967"/>
      <c r="DOF100" s="967"/>
      <c r="DOG100" s="967"/>
      <c r="DOH100" s="967"/>
      <c r="DOI100" s="967"/>
      <c r="DOJ100" s="967"/>
      <c r="DOK100" s="967"/>
      <c r="DOL100" s="967"/>
      <c r="DOM100" s="967"/>
      <c r="DON100" s="967"/>
      <c r="DOO100" s="967"/>
      <c r="DOP100" s="967"/>
      <c r="DOQ100" s="967"/>
      <c r="DOR100" s="967"/>
      <c r="DOS100" s="967"/>
      <c r="DOT100" s="967"/>
      <c r="DOU100" s="967"/>
      <c r="DOV100" s="967"/>
      <c r="DOW100" s="967"/>
      <c r="DOX100" s="967"/>
      <c r="DOY100" s="967"/>
      <c r="DOZ100" s="967"/>
      <c r="DPA100" s="967"/>
      <c r="DPB100" s="967"/>
      <c r="DPC100" s="967"/>
      <c r="DPD100" s="967"/>
      <c r="DPE100" s="967"/>
      <c r="DPF100" s="967"/>
      <c r="DPG100" s="967"/>
      <c r="DPH100" s="967"/>
      <c r="DPI100" s="967"/>
      <c r="DPJ100" s="967"/>
      <c r="DPK100" s="967"/>
      <c r="DPL100" s="967"/>
      <c r="DPM100" s="967"/>
      <c r="DPN100" s="967"/>
      <c r="DPO100" s="967"/>
      <c r="DPP100" s="967"/>
      <c r="DPQ100" s="967"/>
      <c r="DPR100" s="967"/>
      <c r="DPS100" s="967"/>
      <c r="DPT100" s="967"/>
      <c r="DPU100" s="967"/>
      <c r="DPV100" s="967"/>
      <c r="DPW100" s="967"/>
      <c r="DPX100" s="967"/>
      <c r="DPY100" s="967"/>
      <c r="DPZ100" s="967"/>
      <c r="DQA100" s="967"/>
      <c r="DQB100" s="967"/>
      <c r="DQC100" s="967"/>
      <c r="DQD100" s="967"/>
      <c r="DQE100" s="967"/>
      <c r="DQF100" s="967"/>
      <c r="DQG100" s="967"/>
      <c r="DQH100" s="967"/>
      <c r="DQI100" s="967"/>
      <c r="DQJ100" s="967"/>
      <c r="DQK100" s="967"/>
      <c r="DQL100" s="967"/>
      <c r="DQM100" s="967"/>
      <c r="DQN100" s="967"/>
      <c r="DQO100" s="967"/>
      <c r="DQP100" s="967"/>
      <c r="DQQ100" s="967"/>
      <c r="DQR100" s="967"/>
      <c r="DQS100" s="967"/>
      <c r="DQT100" s="967"/>
      <c r="DQU100" s="967"/>
      <c r="DQV100" s="967"/>
      <c r="DQW100" s="967"/>
      <c r="DQX100" s="967"/>
      <c r="DQY100" s="967"/>
      <c r="DQZ100" s="967"/>
      <c r="DRA100" s="967"/>
      <c r="DRB100" s="967"/>
      <c r="DRC100" s="967"/>
      <c r="DRD100" s="967"/>
      <c r="DRE100" s="967"/>
      <c r="DRF100" s="967"/>
      <c r="DRG100" s="967"/>
      <c r="DRH100" s="967"/>
      <c r="DRI100" s="967"/>
      <c r="DRJ100" s="967"/>
      <c r="DRK100" s="967"/>
      <c r="DRL100" s="967"/>
      <c r="DRM100" s="967"/>
      <c r="DRN100" s="967"/>
      <c r="DRO100" s="967"/>
      <c r="DRP100" s="967"/>
      <c r="DRQ100" s="967"/>
      <c r="DRR100" s="967"/>
      <c r="DRS100" s="967"/>
      <c r="DRT100" s="967"/>
      <c r="DRU100" s="967"/>
      <c r="DRV100" s="967"/>
      <c r="DRW100" s="967"/>
      <c r="DRX100" s="967"/>
      <c r="DRY100" s="967"/>
      <c r="DRZ100" s="967"/>
      <c r="DSA100" s="967"/>
      <c r="DSB100" s="967"/>
      <c r="DSC100" s="967"/>
      <c r="DSD100" s="967"/>
      <c r="DSE100" s="967"/>
      <c r="DSF100" s="967"/>
      <c r="DSG100" s="967"/>
      <c r="DSH100" s="967"/>
      <c r="DSI100" s="967"/>
      <c r="DSJ100" s="967"/>
      <c r="DSK100" s="967"/>
      <c r="DSL100" s="967"/>
      <c r="DSM100" s="967"/>
      <c r="DSN100" s="967"/>
      <c r="DSO100" s="967"/>
      <c r="DSP100" s="967"/>
      <c r="DSQ100" s="967"/>
      <c r="DSR100" s="967"/>
      <c r="DSS100" s="967"/>
      <c r="DST100" s="967"/>
      <c r="DSU100" s="967"/>
      <c r="DSV100" s="967"/>
      <c r="DSW100" s="967"/>
      <c r="DSX100" s="967"/>
      <c r="DSY100" s="967"/>
      <c r="DSZ100" s="967"/>
      <c r="DTA100" s="967"/>
      <c r="DTB100" s="967"/>
      <c r="DTC100" s="967"/>
      <c r="DTD100" s="967"/>
      <c r="DTE100" s="967"/>
      <c r="DTF100" s="967"/>
      <c r="DTG100" s="967"/>
      <c r="DTH100" s="967"/>
      <c r="DTI100" s="967"/>
      <c r="DTJ100" s="967"/>
      <c r="DTK100" s="967"/>
      <c r="DTL100" s="967"/>
      <c r="DTM100" s="967"/>
      <c r="DTN100" s="967"/>
      <c r="DTO100" s="967"/>
      <c r="DTP100" s="967"/>
      <c r="DTQ100" s="967"/>
      <c r="DTR100" s="967"/>
      <c r="DTS100" s="967"/>
      <c r="DTT100" s="967"/>
      <c r="DTU100" s="967"/>
      <c r="DTV100" s="967"/>
      <c r="DTW100" s="967"/>
      <c r="DTX100" s="967"/>
      <c r="DTY100" s="967"/>
      <c r="DTZ100" s="967"/>
      <c r="DUA100" s="967"/>
      <c r="DUB100" s="967"/>
      <c r="DUC100" s="967"/>
      <c r="DUD100" s="967"/>
      <c r="DUE100" s="967"/>
      <c r="DUF100" s="967"/>
      <c r="DUG100" s="967"/>
      <c r="DUH100" s="967"/>
      <c r="DUI100" s="967"/>
      <c r="DUJ100" s="967"/>
      <c r="DUK100" s="967"/>
      <c r="DUL100" s="967"/>
      <c r="DUM100" s="967"/>
      <c r="DUN100" s="967"/>
      <c r="DUO100" s="967"/>
      <c r="DUP100" s="967"/>
      <c r="DUQ100" s="967"/>
      <c r="DUR100" s="967"/>
      <c r="DUS100" s="967"/>
      <c r="DUT100" s="967"/>
      <c r="DUU100" s="967"/>
      <c r="DUV100" s="967"/>
      <c r="DUW100" s="967"/>
      <c r="DUX100" s="967"/>
      <c r="DUY100" s="967"/>
      <c r="DUZ100" s="967"/>
      <c r="DVA100" s="967"/>
      <c r="DVB100" s="967"/>
      <c r="DVC100" s="967"/>
      <c r="DVD100" s="967"/>
      <c r="DVE100" s="967"/>
      <c r="DVF100" s="967"/>
      <c r="DVG100" s="967"/>
      <c r="DVH100" s="967"/>
      <c r="DVI100" s="967"/>
      <c r="DVJ100" s="967"/>
      <c r="DVK100" s="967"/>
      <c r="DVL100" s="967"/>
      <c r="DVM100" s="967"/>
      <c r="DVN100" s="967"/>
      <c r="DVO100" s="967"/>
      <c r="DVP100" s="967"/>
      <c r="DVQ100" s="967"/>
      <c r="DVR100" s="967"/>
      <c r="DVS100" s="967"/>
      <c r="DVT100" s="967"/>
      <c r="DVU100" s="967"/>
      <c r="DVV100" s="967"/>
      <c r="DVW100" s="967"/>
      <c r="DVX100" s="967"/>
      <c r="DVY100" s="967"/>
      <c r="DVZ100" s="967"/>
      <c r="DWA100" s="967"/>
      <c r="DWB100" s="967"/>
      <c r="DWC100" s="967"/>
      <c r="DWD100" s="967"/>
      <c r="DWE100" s="967"/>
      <c r="DWF100" s="967"/>
      <c r="DWG100" s="967"/>
      <c r="DWH100" s="967"/>
      <c r="DWI100" s="967"/>
      <c r="DWJ100" s="967"/>
      <c r="DWK100" s="967"/>
      <c r="DWL100" s="967"/>
      <c r="DWM100" s="967"/>
      <c r="DWN100" s="967"/>
      <c r="DWO100" s="967"/>
      <c r="DWP100" s="967"/>
      <c r="DWQ100" s="967"/>
      <c r="DWR100" s="967"/>
      <c r="DWS100" s="967"/>
      <c r="DWT100" s="967"/>
      <c r="DWU100" s="967"/>
      <c r="DWV100" s="967"/>
      <c r="DWW100" s="967"/>
      <c r="DWX100" s="967"/>
      <c r="DWY100" s="967"/>
      <c r="DWZ100" s="967"/>
      <c r="DXA100" s="967"/>
      <c r="DXB100" s="967"/>
      <c r="DXC100" s="967"/>
      <c r="DXD100" s="967"/>
      <c r="DXE100" s="967"/>
      <c r="DXF100" s="967"/>
      <c r="DXG100" s="967"/>
      <c r="DXH100" s="967"/>
      <c r="DXI100" s="967"/>
      <c r="DXJ100" s="967"/>
      <c r="DXK100" s="967"/>
      <c r="DXL100" s="967"/>
      <c r="DXM100" s="967"/>
      <c r="DXN100" s="967"/>
      <c r="DXO100" s="967"/>
      <c r="DXP100" s="967"/>
      <c r="DXQ100" s="967"/>
      <c r="DXR100" s="967"/>
      <c r="DXS100" s="967"/>
      <c r="DXT100" s="967"/>
      <c r="DXU100" s="967"/>
      <c r="DXV100" s="967"/>
      <c r="DXW100" s="967"/>
      <c r="DXX100" s="967"/>
      <c r="DXY100" s="967"/>
      <c r="DXZ100" s="967"/>
      <c r="DYA100" s="967"/>
      <c r="DYB100" s="967"/>
      <c r="DYC100" s="967"/>
      <c r="DYD100" s="967"/>
      <c r="DYE100" s="967"/>
      <c r="DYF100" s="967"/>
      <c r="DYG100" s="967"/>
      <c r="DYH100" s="967"/>
      <c r="DYI100" s="967"/>
      <c r="DYJ100" s="967"/>
      <c r="DYK100" s="967"/>
      <c r="DYL100" s="967"/>
      <c r="DYM100" s="967"/>
      <c r="DYN100" s="967"/>
      <c r="DYO100" s="967"/>
      <c r="DYP100" s="967"/>
      <c r="DYQ100" s="967"/>
      <c r="DYR100" s="967"/>
      <c r="DYS100" s="967"/>
      <c r="DYT100" s="967"/>
      <c r="DYU100" s="967"/>
      <c r="DYV100" s="967"/>
      <c r="DYW100" s="967"/>
      <c r="DYX100" s="967"/>
      <c r="DYY100" s="967"/>
      <c r="DYZ100" s="967"/>
      <c r="DZA100" s="967"/>
      <c r="DZB100" s="967"/>
      <c r="DZC100" s="967"/>
      <c r="DZD100" s="967"/>
      <c r="DZE100" s="967"/>
      <c r="DZF100" s="967"/>
      <c r="DZG100" s="967"/>
      <c r="DZH100" s="967"/>
      <c r="DZI100" s="967"/>
      <c r="DZJ100" s="967"/>
      <c r="DZK100" s="967"/>
      <c r="DZL100" s="967"/>
      <c r="DZM100" s="967"/>
      <c r="DZN100" s="967"/>
      <c r="DZO100" s="967"/>
      <c r="DZP100" s="967"/>
      <c r="DZQ100" s="967"/>
      <c r="DZR100" s="967"/>
      <c r="DZS100" s="967"/>
      <c r="DZT100" s="967"/>
      <c r="DZU100" s="967"/>
      <c r="DZV100" s="967"/>
      <c r="DZW100" s="967"/>
      <c r="DZX100" s="967"/>
      <c r="DZY100" s="967"/>
      <c r="DZZ100" s="967"/>
      <c r="EAA100" s="967"/>
      <c r="EAB100" s="967"/>
      <c r="EAC100" s="967"/>
      <c r="EAD100" s="967"/>
      <c r="EAE100" s="967"/>
      <c r="EAF100" s="967"/>
      <c r="EAG100" s="967"/>
      <c r="EAH100" s="967"/>
      <c r="EAI100" s="967"/>
      <c r="EAJ100" s="967"/>
      <c r="EAK100" s="967"/>
      <c r="EAL100" s="967"/>
      <c r="EAM100" s="967"/>
      <c r="EAN100" s="967"/>
      <c r="EAO100" s="967"/>
      <c r="EAP100" s="967"/>
      <c r="EAQ100" s="967"/>
      <c r="EAR100" s="967"/>
      <c r="EAS100" s="967"/>
      <c r="EAT100" s="967"/>
      <c r="EAU100" s="967"/>
      <c r="EAV100" s="967"/>
      <c r="EAW100" s="967"/>
      <c r="EAX100" s="967"/>
      <c r="EAY100" s="967"/>
      <c r="EAZ100" s="967"/>
      <c r="EBA100" s="967"/>
      <c r="EBB100" s="967"/>
      <c r="EBC100" s="967"/>
      <c r="EBD100" s="967"/>
      <c r="EBE100" s="967"/>
      <c r="EBF100" s="967"/>
      <c r="EBG100" s="967"/>
      <c r="EBH100" s="967"/>
      <c r="EBI100" s="967"/>
      <c r="EBJ100" s="967"/>
      <c r="EBK100" s="967"/>
      <c r="EBL100" s="967"/>
      <c r="EBM100" s="967"/>
      <c r="EBN100" s="967"/>
      <c r="EBO100" s="967"/>
      <c r="EBP100" s="967"/>
      <c r="EBQ100" s="967"/>
      <c r="EBR100" s="967"/>
      <c r="EBS100" s="967"/>
      <c r="EBT100" s="967"/>
      <c r="EBU100" s="967"/>
      <c r="EBV100" s="967"/>
      <c r="EBW100" s="967"/>
      <c r="EBX100" s="967"/>
      <c r="EBY100" s="967"/>
      <c r="EBZ100" s="967"/>
      <c r="ECA100" s="967"/>
      <c r="ECB100" s="967"/>
      <c r="ECC100" s="967"/>
      <c r="ECD100" s="967"/>
      <c r="ECE100" s="967"/>
      <c r="ECF100" s="967"/>
      <c r="ECG100" s="967"/>
      <c r="ECH100" s="967"/>
      <c r="ECI100" s="967"/>
      <c r="ECJ100" s="967"/>
      <c r="ECK100" s="967"/>
      <c r="ECL100" s="967"/>
      <c r="ECM100" s="967"/>
      <c r="ECN100" s="967"/>
      <c r="ECO100" s="967"/>
      <c r="ECP100" s="967"/>
      <c r="ECQ100" s="967"/>
      <c r="ECR100" s="967"/>
      <c r="ECS100" s="967"/>
      <c r="ECT100" s="967"/>
      <c r="ECU100" s="967"/>
      <c r="ECV100" s="967"/>
      <c r="ECW100" s="967"/>
      <c r="ECX100" s="967"/>
      <c r="ECY100" s="967"/>
      <c r="ECZ100" s="967"/>
      <c r="EDA100" s="967"/>
      <c r="EDB100" s="967"/>
      <c r="EDC100" s="967"/>
      <c r="EDD100" s="967"/>
      <c r="EDE100" s="967"/>
      <c r="EDF100" s="967"/>
      <c r="EDG100" s="967"/>
      <c r="EDH100" s="967"/>
      <c r="EDI100" s="967"/>
      <c r="EDJ100" s="967"/>
      <c r="EDK100" s="967"/>
      <c r="EDL100" s="967"/>
      <c r="EDM100" s="967"/>
      <c r="EDN100" s="967"/>
      <c r="EDO100" s="967"/>
      <c r="EDP100" s="967"/>
      <c r="EDQ100" s="967"/>
      <c r="EDR100" s="967"/>
      <c r="EDS100" s="967"/>
      <c r="EDT100" s="967"/>
      <c r="EDU100" s="967"/>
      <c r="EDV100" s="967"/>
      <c r="EDW100" s="967"/>
      <c r="EDX100" s="967"/>
      <c r="EDY100" s="967"/>
      <c r="EDZ100" s="967"/>
      <c r="EEA100" s="967"/>
      <c r="EEB100" s="967"/>
      <c r="EEC100" s="967"/>
      <c r="EED100" s="967"/>
      <c r="EEE100" s="967"/>
      <c r="EEF100" s="967"/>
      <c r="EEG100" s="967"/>
      <c r="EEH100" s="967"/>
      <c r="EEI100" s="967"/>
      <c r="EEJ100" s="967"/>
      <c r="EEK100" s="967"/>
      <c r="EEL100" s="967"/>
      <c r="EEM100" s="967"/>
      <c r="EEN100" s="967"/>
      <c r="EEO100" s="967"/>
      <c r="EEP100" s="967"/>
      <c r="EEQ100" s="967"/>
      <c r="EER100" s="967"/>
      <c r="EES100" s="967"/>
      <c r="EET100" s="967"/>
      <c r="EEU100" s="967"/>
      <c r="EEV100" s="967"/>
      <c r="EEW100" s="967"/>
      <c r="EEX100" s="967"/>
      <c r="EEY100" s="967"/>
      <c r="EEZ100" s="967"/>
      <c r="EFA100" s="967"/>
      <c r="EFB100" s="967"/>
      <c r="EFC100" s="967"/>
      <c r="EFD100" s="967"/>
      <c r="EFE100" s="967"/>
      <c r="EFF100" s="967"/>
      <c r="EFG100" s="967"/>
      <c r="EFH100" s="967"/>
      <c r="EFI100" s="967"/>
      <c r="EFJ100" s="967"/>
      <c r="EFK100" s="967"/>
      <c r="EFL100" s="967"/>
      <c r="EFM100" s="967"/>
      <c r="EFN100" s="967"/>
      <c r="EFO100" s="967"/>
      <c r="EFP100" s="967"/>
      <c r="EFQ100" s="967"/>
      <c r="EFR100" s="967"/>
      <c r="EFS100" s="967"/>
      <c r="EFT100" s="967"/>
      <c r="EFU100" s="967"/>
      <c r="EFV100" s="967"/>
      <c r="EFW100" s="967"/>
      <c r="EFX100" s="967"/>
      <c r="EFY100" s="967"/>
      <c r="EFZ100" s="967"/>
      <c r="EGA100" s="967"/>
      <c r="EGB100" s="967"/>
      <c r="EGC100" s="967"/>
      <c r="EGD100" s="967"/>
      <c r="EGE100" s="967"/>
      <c r="EGF100" s="967"/>
      <c r="EGG100" s="967"/>
      <c r="EGH100" s="967"/>
      <c r="EGI100" s="967"/>
      <c r="EGJ100" s="967"/>
      <c r="EGK100" s="967"/>
      <c r="EGL100" s="967"/>
      <c r="EGM100" s="967"/>
      <c r="EGN100" s="967"/>
      <c r="EGO100" s="967"/>
      <c r="EGP100" s="967"/>
      <c r="EGQ100" s="967"/>
      <c r="EGR100" s="967"/>
      <c r="EGS100" s="967"/>
      <c r="EGT100" s="967"/>
      <c r="EGU100" s="967"/>
      <c r="EGV100" s="967"/>
      <c r="EGW100" s="967"/>
      <c r="EGX100" s="967"/>
      <c r="EGY100" s="967"/>
      <c r="EGZ100" s="967"/>
      <c r="EHA100" s="967"/>
      <c r="EHB100" s="967"/>
      <c r="EHC100" s="967"/>
      <c r="EHD100" s="967"/>
      <c r="EHE100" s="967"/>
      <c r="EHF100" s="967"/>
      <c r="EHG100" s="967"/>
      <c r="EHH100" s="967"/>
      <c r="EHI100" s="967"/>
      <c r="EHJ100" s="967"/>
      <c r="EHK100" s="967"/>
      <c r="EHL100" s="967"/>
      <c r="EHM100" s="967"/>
      <c r="EHN100" s="967"/>
      <c r="EHO100" s="967"/>
      <c r="EHP100" s="967"/>
      <c r="EHQ100" s="967"/>
      <c r="EHR100" s="967"/>
      <c r="EHS100" s="967"/>
      <c r="EHT100" s="967"/>
      <c r="EHU100" s="967"/>
      <c r="EHV100" s="967"/>
      <c r="EHW100" s="967"/>
      <c r="EHX100" s="967"/>
      <c r="EHY100" s="967"/>
      <c r="EHZ100" s="967"/>
      <c r="EIA100" s="967"/>
      <c r="EIB100" s="967"/>
      <c r="EIC100" s="967"/>
      <c r="EID100" s="967"/>
      <c r="EIE100" s="967"/>
      <c r="EIF100" s="967"/>
      <c r="EIG100" s="967"/>
      <c r="EIH100" s="967"/>
      <c r="EII100" s="967"/>
      <c r="EIJ100" s="967"/>
      <c r="EIK100" s="967"/>
      <c r="EIL100" s="967"/>
      <c r="EIM100" s="967"/>
      <c r="EIN100" s="967"/>
      <c r="EIO100" s="967"/>
      <c r="EIP100" s="967"/>
      <c r="EIQ100" s="967"/>
      <c r="EIR100" s="967"/>
      <c r="EIS100" s="967"/>
      <c r="EIT100" s="967"/>
      <c r="EIU100" s="967"/>
      <c r="EIV100" s="967"/>
      <c r="EIW100" s="967"/>
      <c r="EIX100" s="967"/>
      <c r="EIY100" s="967"/>
      <c r="EIZ100" s="967"/>
      <c r="EJA100" s="967"/>
      <c r="EJB100" s="967"/>
      <c r="EJC100" s="967"/>
      <c r="EJD100" s="967"/>
      <c r="EJE100" s="967"/>
      <c r="EJF100" s="967"/>
      <c r="EJG100" s="967"/>
      <c r="EJH100" s="967"/>
      <c r="EJI100" s="967"/>
      <c r="EJJ100" s="967"/>
      <c r="EJK100" s="967"/>
      <c r="EJL100" s="967"/>
      <c r="EJM100" s="967"/>
      <c r="EJN100" s="967"/>
      <c r="EJO100" s="967"/>
      <c r="EJP100" s="967"/>
      <c r="EJQ100" s="967"/>
      <c r="EJR100" s="967"/>
      <c r="EJS100" s="967"/>
      <c r="EJT100" s="967"/>
      <c r="EJU100" s="967"/>
      <c r="EJV100" s="967"/>
      <c r="EJW100" s="967"/>
      <c r="EJX100" s="967"/>
      <c r="EJY100" s="967"/>
      <c r="EJZ100" s="967"/>
      <c r="EKA100" s="967"/>
      <c r="EKB100" s="967"/>
      <c r="EKC100" s="967"/>
      <c r="EKD100" s="967"/>
      <c r="EKE100" s="967"/>
      <c r="EKF100" s="967"/>
      <c r="EKG100" s="967"/>
      <c r="EKH100" s="967"/>
      <c r="EKI100" s="967"/>
      <c r="EKJ100" s="967"/>
      <c r="EKK100" s="967"/>
      <c r="EKL100" s="967"/>
      <c r="EKM100" s="967"/>
      <c r="EKN100" s="967"/>
      <c r="EKO100" s="967"/>
      <c r="EKP100" s="967"/>
      <c r="EKQ100" s="967"/>
      <c r="EKR100" s="967"/>
      <c r="EKS100" s="967"/>
      <c r="EKT100" s="967"/>
      <c r="EKU100" s="967"/>
      <c r="EKV100" s="967"/>
      <c r="EKW100" s="967"/>
      <c r="EKX100" s="967"/>
      <c r="EKY100" s="967"/>
      <c r="EKZ100" s="967"/>
      <c r="ELA100" s="967"/>
      <c r="ELB100" s="967"/>
      <c r="ELC100" s="967"/>
      <c r="ELD100" s="967"/>
      <c r="ELE100" s="967"/>
      <c r="ELF100" s="967"/>
      <c r="ELG100" s="967"/>
      <c r="ELH100" s="967"/>
      <c r="ELI100" s="967"/>
      <c r="ELJ100" s="967"/>
      <c r="ELK100" s="967"/>
      <c r="ELL100" s="967"/>
      <c r="ELM100" s="967"/>
      <c r="ELN100" s="967"/>
      <c r="ELO100" s="967"/>
      <c r="ELP100" s="967"/>
      <c r="ELQ100" s="967"/>
      <c r="ELR100" s="967"/>
      <c r="ELS100" s="967"/>
      <c r="ELT100" s="967"/>
      <c r="ELU100" s="967"/>
      <c r="ELV100" s="967"/>
      <c r="ELW100" s="967"/>
      <c r="ELX100" s="967"/>
      <c r="ELY100" s="967"/>
      <c r="ELZ100" s="967"/>
      <c r="EMA100" s="967"/>
      <c r="EMB100" s="967"/>
      <c r="EMC100" s="967"/>
      <c r="EMD100" s="967"/>
      <c r="EME100" s="967"/>
      <c r="EMF100" s="967"/>
      <c r="EMG100" s="967"/>
      <c r="EMH100" s="967"/>
      <c r="EMI100" s="967"/>
      <c r="EMJ100" s="967"/>
      <c r="EMK100" s="967"/>
      <c r="EML100" s="967"/>
      <c r="EMM100" s="967"/>
      <c r="EMN100" s="967"/>
      <c r="EMO100" s="967"/>
      <c r="EMP100" s="967"/>
      <c r="EMQ100" s="967"/>
      <c r="EMR100" s="967"/>
      <c r="EMS100" s="967"/>
      <c r="EMT100" s="967"/>
      <c r="EMU100" s="967"/>
      <c r="EMV100" s="967"/>
      <c r="EMW100" s="967"/>
      <c r="EMX100" s="967"/>
      <c r="EMY100" s="967"/>
      <c r="EMZ100" s="967"/>
      <c r="ENA100" s="967"/>
      <c r="ENB100" s="967"/>
      <c r="ENC100" s="967"/>
      <c r="END100" s="967"/>
      <c r="ENE100" s="967"/>
      <c r="ENF100" s="967"/>
      <c r="ENG100" s="967"/>
      <c r="ENH100" s="967"/>
      <c r="ENI100" s="967"/>
      <c r="ENJ100" s="967"/>
      <c r="ENK100" s="967"/>
      <c r="ENL100" s="967"/>
      <c r="ENM100" s="967"/>
      <c r="ENN100" s="967"/>
      <c r="ENO100" s="967"/>
      <c r="ENP100" s="967"/>
      <c r="ENQ100" s="967"/>
      <c r="ENR100" s="967"/>
      <c r="ENS100" s="967"/>
      <c r="ENT100" s="967"/>
      <c r="ENU100" s="967"/>
      <c r="ENV100" s="967"/>
      <c r="ENW100" s="967"/>
      <c r="ENX100" s="967"/>
      <c r="ENY100" s="967"/>
      <c r="ENZ100" s="967"/>
      <c r="EOA100" s="967"/>
      <c r="EOB100" s="967"/>
      <c r="EOC100" s="967"/>
      <c r="EOD100" s="967"/>
      <c r="EOE100" s="967"/>
      <c r="EOF100" s="967"/>
      <c r="EOG100" s="967"/>
      <c r="EOH100" s="967"/>
      <c r="EOI100" s="967"/>
      <c r="EOJ100" s="967"/>
      <c r="EOK100" s="967"/>
      <c r="EOL100" s="967"/>
      <c r="EOM100" s="967"/>
      <c r="EON100" s="967"/>
      <c r="EOO100" s="967"/>
      <c r="EOP100" s="967"/>
      <c r="EOQ100" s="967"/>
      <c r="EOR100" s="967"/>
      <c r="EOS100" s="967"/>
      <c r="EOT100" s="967"/>
      <c r="EOU100" s="967"/>
      <c r="EOV100" s="967"/>
      <c r="EOW100" s="967"/>
      <c r="EOX100" s="967"/>
      <c r="EOY100" s="967"/>
      <c r="EOZ100" s="967"/>
      <c r="EPA100" s="967"/>
      <c r="EPB100" s="967"/>
      <c r="EPC100" s="967"/>
      <c r="EPD100" s="967"/>
      <c r="EPE100" s="967"/>
      <c r="EPF100" s="967"/>
      <c r="EPG100" s="967"/>
      <c r="EPH100" s="967"/>
      <c r="EPI100" s="967"/>
      <c r="EPJ100" s="967"/>
      <c r="EPK100" s="967"/>
      <c r="EPL100" s="967"/>
      <c r="EPM100" s="967"/>
      <c r="EPN100" s="967"/>
      <c r="EPO100" s="967"/>
      <c r="EPP100" s="967"/>
      <c r="EPQ100" s="967"/>
      <c r="EPR100" s="967"/>
      <c r="EPS100" s="967"/>
      <c r="EPT100" s="967"/>
      <c r="EPU100" s="967"/>
      <c r="EPV100" s="967"/>
      <c r="EPW100" s="967"/>
      <c r="EPX100" s="967"/>
      <c r="EPY100" s="967"/>
      <c r="EPZ100" s="967"/>
      <c r="EQA100" s="967"/>
      <c r="EQB100" s="967"/>
      <c r="EQC100" s="967"/>
      <c r="EQD100" s="967"/>
      <c r="EQE100" s="967"/>
      <c r="EQF100" s="967"/>
      <c r="EQG100" s="967"/>
      <c r="EQH100" s="967"/>
      <c r="EQI100" s="967"/>
      <c r="EQJ100" s="967"/>
      <c r="EQK100" s="967"/>
      <c r="EQL100" s="967"/>
      <c r="EQM100" s="967"/>
      <c r="EQN100" s="967"/>
      <c r="EQO100" s="967"/>
      <c r="EQP100" s="967"/>
      <c r="EQQ100" s="967"/>
      <c r="EQR100" s="967"/>
      <c r="EQS100" s="967"/>
      <c r="EQT100" s="967"/>
      <c r="EQU100" s="967"/>
      <c r="EQV100" s="967"/>
      <c r="EQW100" s="967"/>
      <c r="EQX100" s="967"/>
      <c r="EQY100" s="967"/>
      <c r="EQZ100" s="967"/>
      <c r="ERA100" s="967"/>
      <c r="ERB100" s="967"/>
      <c r="ERC100" s="967"/>
      <c r="ERD100" s="967"/>
      <c r="ERE100" s="967"/>
      <c r="ERF100" s="967"/>
      <c r="ERG100" s="967"/>
      <c r="ERH100" s="967"/>
      <c r="ERI100" s="967"/>
      <c r="ERJ100" s="967"/>
      <c r="ERK100" s="967"/>
      <c r="ERL100" s="967"/>
      <c r="ERM100" s="967"/>
      <c r="ERN100" s="967"/>
      <c r="ERO100" s="967"/>
      <c r="ERP100" s="967"/>
      <c r="ERQ100" s="967"/>
      <c r="ERR100" s="967"/>
      <c r="ERS100" s="967"/>
      <c r="ERT100" s="967"/>
      <c r="ERU100" s="967"/>
      <c r="ERV100" s="967"/>
      <c r="ERW100" s="967"/>
      <c r="ERX100" s="967"/>
      <c r="ERY100" s="967"/>
      <c r="ERZ100" s="967"/>
      <c r="ESA100" s="967"/>
      <c r="ESB100" s="967"/>
      <c r="ESC100" s="967"/>
      <c r="ESD100" s="967"/>
      <c r="ESE100" s="967"/>
      <c r="ESF100" s="967"/>
      <c r="ESG100" s="967"/>
      <c r="ESH100" s="967"/>
      <c r="ESI100" s="967"/>
      <c r="ESJ100" s="967"/>
      <c r="ESK100" s="967"/>
      <c r="ESL100" s="967"/>
      <c r="ESM100" s="967"/>
      <c r="ESN100" s="967"/>
      <c r="ESO100" s="967"/>
      <c r="ESP100" s="967"/>
      <c r="ESQ100" s="967"/>
      <c r="ESR100" s="967"/>
      <c r="ESS100" s="967"/>
      <c r="EST100" s="967"/>
      <c r="ESU100" s="967"/>
      <c r="ESV100" s="967"/>
      <c r="ESW100" s="967"/>
      <c r="ESX100" s="967"/>
      <c r="ESY100" s="967"/>
      <c r="ESZ100" s="967"/>
      <c r="ETA100" s="967"/>
      <c r="ETB100" s="967"/>
      <c r="ETC100" s="967"/>
      <c r="ETD100" s="967"/>
      <c r="ETE100" s="967"/>
      <c r="ETF100" s="967"/>
      <c r="ETG100" s="967"/>
      <c r="ETH100" s="967"/>
      <c r="ETI100" s="967"/>
      <c r="ETJ100" s="967"/>
      <c r="ETK100" s="967"/>
      <c r="ETL100" s="967"/>
      <c r="ETM100" s="967"/>
      <c r="ETN100" s="967"/>
      <c r="ETO100" s="967"/>
      <c r="ETP100" s="967"/>
      <c r="ETQ100" s="967"/>
      <c r="ETR100" s="967"/>
      <c r="ETS100" s="967"/>
      <c r="ETT100" s="967"/>
      <c r="ETU100" s="967"/>
      <c r="ETV100" s="967"/>
      <c r="ETW100" s="967"/>
      <c r="ETX100" s="967"/>
      <c r="ETY100" s="967"/>
      <c r="ETZ100" s="967"/>
      <c r="EUA100" s="967"/>
      <c r="EUB100" s="967"/>
      <c r="EUC100" s="967"/>
      <c r="EUD100" s="967"/>
      <c r="EUE100" s="967"/>
      <c r="EUF100" s="967"/>
      <c r="EUG100" s="967"/>
      <c r="EUH100" s="967"/>
      <c r="EUI100" s="967"/>
      <c r="EUJ100" s="967"/>
      <c r="EUK100" s="967"/>
      <c r="EUL100" s="967"/>
      <c r="EUM100" s="967"/>
      <c r="EUN100" s="967"/>
      <c r="EUO100" s="967"/>
      <c r="EUP100" s="967"/>
      <c r="EUQ100" s="967"/>
      <c r="EUR100" s="967"/>
      <c r="EUS100" s="967"/>
      <c r="EUT100" s="967"/>
      <c r="EUU100" s="967"/>
      <c r="EUV100" s="967"/>
      <c r="EUW100" s="967"/>
      <c r="EUX100" s="967"/>
      <c r="EUY100" s="967"/>
      <c r="EUZ100" s="967"/>
      <c r="EVA100" s="967"/>
      <c r="EVB100" s="967"/>
      <c r="EVC100" s="967"/>
      <c r="EVD100" s="967"/>
      <c r="EVE100" s="967"/>
      <c r="EVF100" s="967"/>
      <c r="EVG100" s="967"/>
      <c r="EVH100" s="967"/>
      <c r="EVI100" s="967"/>
      <c r="EVJ100" s="967"/>
      <c r="EVK100" s="967"/>
      <c r="EVL100" s="967"/>
      <c r="EVM100" s="967"/>
      <c r="EVN100" s="967"/>
      <c r="EVO100" s="967"/>
      <c r="EVP100" s="967"/>
      <c r="EVQ100" s="967"/>
      <c r="EVR100" s="967"/>
      <c r="EVS100" s="967"/>
      <c r="EVT100" s="967"/>
      <c r="EVU100" s="967"/>
      <c r="EVV100" s="967"/>
      <c r="EVW100" s="967"/>
      <c r="EVX100" s="967"/>
      <c r="EVY100" s="967"/>
      <c r="EVZ100" s="967"/>
      <c r="EWA100" s="967"/>
      <c r="EWB100" s="967"/>
      <c r="EWC100" s="967"/>
      <c r="EWD100" s="967"/>
      <c r="EWE100" s="967"/>
      <c r="EWF100" s="967"/>
      <c r="EWG100" s="967"/>
      <c r="EWH100" s="967"/>
      <c r="EWI100" s="967"/>
      <c r="EWJ100" s="967"/>
      <c r="EWK100" s="967"/>
      <c r="EWL100" s="967"/>
      <c r="EWM100" s="967"/>
      <c r="EWN100" s="967"/>
      <c r="EWO100" s="967"/>
      <c r="EWP100" s="967"/>
      <c r="EWQ100" s="967"/>
      <c r="EWR100" s="967"/>
      <c r="EWS100" s="967"/>
      <c r="EWT100" s="967"/>
      <c r="EWU100" s="967"/>
      <c r="EWV100" s="967"/>
      <c r="EWW100" s="967"/>
      <c r="EWX100" s="967"/>
      <c r="EWY100" s="967"/>
      <c r="EWZ100" s="967"/>
      <c r="EXA100" s="967"/>
      <c r="EXB100" s="967"/>
      <c r="EXC100" s="967"/>
      <c r="EXD100" s="967"/>
      <c r="EXE100" s="967"/>
      <c r="EXF100" s="967"/>
      <c r="EXG100" s="967"/>
      <c r="EXH100" s="967"/>
      <c r="EXI100" s="967"/>
      <c r="EXJ100" s="967"/>
      <c r="EXK100" s="967"/>
      <c r="EXL100" s="967"/>
      <c r="EXM100" s="967"/>
      <c r="EXN100" s="967"/>
      <c r="EXO100" s="967"/>
      <c r="EXP100" s="967"/>
      <c r="EXQ100" s="967"/>
      <c r="EXR100" s="967"/>
      <c r="EXS100" s="967"/>
      <c r="EXT100" s="967"/>
      <c r="EXU100" s="967"/>
      <c r="EXV100" s="967"/>
      <c r="EXW100" s="967"/>
      <c r="EXX100" s="967"/>
      <c r="EXY100" s="967"/>
      <c r="EXZ100" s="967"/>
      <c r="EYA100" s="967"/>
      <c r="EYB100" s="967"/>
      <c r="EYC100" s="967"/>
      <c r="EYD100" s="967"/>
      <c r="EYE100" s="967"/>
      <c r="EYF100" s="967"/>
      <c r="EYG100" s="967"/>
      <c r="EYH100" s="967"/>
      <c r="EYI100" s="967"/>
      <c r="EYJ100" s="967"/>
      <c r="EYK100" s="967"/>
      <c r="EYL100" s="967"/>
      <c r="EYM100" s="967"/>
      <c r="EYN100" s="967"/>
      <c r="EYO100" s="967"/>
      <c r="EYP100" s="967"/>
      <c r="EYQ100" s="967"/>
      <c r="EYR100" s="967"/>
      <c r="EYS100" s="967"/>
      <c r="EYT100" s="967"/>
      <c r="EYU100" s="967"/>
      <c r="EYV100" s="967"/>
      <c r="EYW100" s="967"/>
      <c r="EYX100" s="967"/>
      <c r="EYY100" s="967"/>
      <c r="EYZ100" s="967"/>
      <c r="EZA100" s="967"/>
      <c r="EZB100" s="967"/>
      <c r="EZC100" s="967"/>
      <c r="EZD100" s="967"/>
      <c r="EZE100" s="967"/>
      <c r="EZF100" s="967"/>
      <c r="EZG100" s="967"/>
      <c r="EZH100" s="967"/>
      <c r="EZI100" s="967"/>
      <c r="EZJ100" s="967"/>
      <c r="EZK100" s="967"/>
      <c r="EZL100" s="967"/>
      <c r="EZM100" s="967"/>
      <c r="EZN100" s="967"/>
      <c r="EZO100" s="967"/>
      <c r="EZP100" s="967"/>
      <c r="EZQ100" s="967"/>
      <c r="EZR100" s="967"/>
      <c r="EZS100" s="967"/>
      <c r="EZT100" s="967"/>
      <c r="EZU100" s="967"/>
      <c r="EZV100" s="967"/>
      <c r="EZW100" s="967"/>
      <c r="EZX100" s="967"/>
      <c r="EZY100" s="967"/>
      <c r="EZZ100" s="967"/>
      <c r="FAA100" s="967"/>
      <c r="FAB100" s="967"/>
      <c r="FAC100" s="967"/>
      <c r="FAD100" s="967"/>
      <c r="FAE100" s="967"/>
      <c r="FAF100" s="967"/>
      <c r="FAG100" s="967"/>
      <c r="FAH100" s="967"/>
      <c r="FAI100" s="967"/>
      <c r="FAJ100" s="967"/>
      <c r="FAK100" s="967"/>
      <c r="FAL100" s="967"/>
      <c r="FAM100" s="967"/>
      <c r="FAN100" s="967"/>
      <c r="FAO100" s="967"/>
      <c r="FAP100" s="967"/>
      <c r="FAQ100" s="967"/>
      <c r="FAR100" s="967"/>
      <c r="FAS100" s="967"/>
      <c r="FAT100" s="967"/>
      <c r="FAU100" s="967"/>
      <c r="FAV100" s="967"/>
      <c r="FAW100" s="967"/>
      <c r="FAX100" s="967"/>
      <c r="FAY100" s="967"/>
      <c r="FAZ100" s="967"/>
      <c r="FBA100" s="967"/>
      <c r="FBB100" s="967"/>
      <c r="FBC100" s="967"/>
      <c r="FBD100" s="967"/>
      <c r="FBE100" s="967"/>
      <c r="FBF100" s="967"/>
      <c r="FBG100" s="967"/>
      <c r="FBH100" s="967"/>
      <c r="FBI100" s="967"/>
      <c r="FBJ100" s="967"/>
      <c r="FBK100" s="967"/>
      <c r="FBL100" s="967"/>
      <c r="FBM100" s="967"/>
      <c r="FBN100" s="967"/>
      <c r="FBO100" s="967"/>
      <c r="FBP100" s="967"/>
      <c r="FBQ100" s="967"/>
      <c r="FBR100" s="967"/>
      <c r="FBS100" s="967"/>
      <c r="FBT100" s="967"/>
      <c r="FBU100" s="967"/>
      <c r="FBV100" s="967"/>
      <c r="FBW100" s="967"/>
      <c r="FBX100" s="967"/>
      <c r="FBY100" s="967"/>
      <c r="FBZ100" s="967"/>
      <c r="FCA100" s="967"/>
      <c r="FCB100" s="967"/>
      <c r="FCC100" s="967"/>
      <c r="FCD100" s="967"/>
      <c r="FCE100" s="967"/>
      <c r="FCF100" s="967"/>
      <c r="FCG100" s="967"/>
      <c r="FCH100" s="967"/>
      <c r="FCI100" s="967"/>
      <c r="FCJ100" s="967"/>
      <c r="FCK100" s="967"/>
      <c r="FCL100" s="967"/>
      <c r="FCM100" s="967"/>
      <c r="FCN100" s="967"/>
      <c r="FCO100" s="967"/>
      <c r="FCP100" s="967"/>
      <c r="FCQ100" s="967"/>
      <c r="FCR100" s="967"/>
      <c r="FCS100" s="967"/>
      <c r="FCT100" s="967"/>
      <c r="FCU100" s="967"/>
      <c r="FCV100" s="967"/>
      <c r="FCW100" s="967"/>
      <c r="FCX100" s="967"/>
      <c r="FCY100" s="967"/>
      <c r="FCZ100" s="967"/>
      <c r="FDA100" s="967"/>
      <c r="FDB100" s="967"/>
      <c r="FDC100" s="967"/>
      <c r="FDD100" s="967"/>
      <c r="FDE100" s="967"/>
      <c r="FDF100" s="967"/>
      <c r="FDG100" s="967"/>
      <c r="FDH100" s="967"/>
      <c r="FDI100" s="967"/>
      <c r="FDJ100" s="967"/>
      <c r="FDK100" s="967"/>
      <c r="FDL100" s="967"/>
      <c r="FDM100" s="967"/>
      <c r="FDN100" s="967"/>
      <c r="FDO100" s="967"/>
      <c r="FDP100" s="967"/>
      <c r="FDQ100" s="967"/>
      <c r="FDR100" s="967"/>
      <c r="FDS100" s="967"/>
      <c r="FDT100" s="967"/>
      <c r="FDU100" s="967"/>
      <c r="FDV100" s="967"/>
      <c r="FDW100" s="967"/>
      <c r="FDX100" s="967"/>
      <c r="FDY100" s="967"/>
      <c r="FDZ100" s="967"/>
      <c r="FEA100" s="967"/>
      <c r="FEB100" s="967"/>
      <c r="FEC100" s="967"/>
      <c r="FED100" s="967"/>
      <c r="FEE100" s="967"/>
      <c r="FEF100" s="967"/>
      <c r="FEG100" s="967"/>
      <c r="FEH100" s="967"/>
      <c r="FEI100" s="967"/>
      <c r="FEJ100" s="967"/>
      <c r="FEK100" s="967"/>
      <c r="FEL100" s="967"/>
      <c r="FEM100" s="967"/>
      <c r="FEN100" s="967"/>
      <c r="FEO100" s="967"/>
      <c r="FEP100" s="967"/>
      <c r="FEQ100" s="967"/>
      <c r="FER100" s="967"/>
      <c r="FES100" s="967"/>
      <c r="FET100" s="967"/>
      <c r="FEU100" s="967"/>
      <c r="FEV100" s="967"/>
      <c r="FEW100" s="967"/>
      <c r="FEX100" s="967"/>
      <c r="FEY100" s="967"/>
      <c r="FEZ100" s="967"/>
      <c r="FFA100" s="967"/>
      <c r="FFB100" s="967"/>
      <c r="FFC100" s="967"/>
      <c r="FFD100" s="967"/>
      <c r="FFE100" s="967"/>
      <c r="FFF100" s="967"/>
      <c r="FFG100" s="967"/>
      <c r="FFH100" s="967"/>
      <c r="FFI100" s="967"/>
      <c r="FFJ100" s="967"/>
      <c r="FFK100" s="967"/>
      <c r="FFL100" s="967"/>
      <c r="FFM100" s="967"/>
      <c r="FFN100" s="967"/>
      <c r="FFO100" s="967"/>
      <c r="FFP100" s="967"/>
      <c r="FFQ100" s="967"/>
      <c r="FFR100" s="967"/>
      <c r="FFS100" s="967"/>
      <c r="FFT100" s="967"/>
      <c r="FFU100" s="967"/>
      <c r="FFV100" s="967"/>
      <c r="FFW100" s="967"/>
      <c r="FFX100" s="967"/>
      <c r="FFY100" s="967"/>
      <c r="FFZ100" s="967"/>
      <c r="FGA100" s="967"/>
      <c r="FGB100" s="967"/>
      <c r="FGC100" s="967"/>
      <c r="FGD100" s="967"/>
      <c r="FGE100" s="967"/>
      <c r="FGF100" s="967"/>
      <c r="FGG100" s="967"/>
      <c r="FGH100" s="967"/>
      <c r="FGI100" s="967"/>
      <c r="FGJ100" s="967"/>
      <c r="FGK100" s="967"/>
      <c r="FGL100" s="967"/>
      <c r="FGM100" s="967"/>
      <c r="FGN100" s="967"/>
      <c r="FGO100" s="967"/>
      <c r="FGP100" s="967"/>
      <c r="FGQ100" s="967"/>
      <c r="FGR100" s="967"/>
      <c r="FGS100" s="967"/>
      <c r="FGT100" s="967"/>
      <c r="FGU100" s="967"/>
      <c r="FGV100" s="967"/>
      <c r="FGW100" s="967"/>
      <c r="FGX100" s="967"/>
      <c r="FGY100" s="967"/>
      <c r="FGZ100" s="967"/>
      <c r="FHA100" s="967"/>
      <c r="FHB100" s="967"/>
      <c r="FHC100" s="967"/>
      <c r="FHD100" s="967"/>
      <c r="FHE100" s="967"/>
      <c r="FHF100" s="967"/>
      <c r="FHG100" s="967"/>
      <c r="FHH100" s="967"/>
      <c r="FHI100" s="967"/>
      <c r="FHJ100" s="967"/>
      <c r="FHK100" s="967"/>
      <c r="FHL100" s="967"/>
      <c r="FHM100" s="967"/>
      <c r="FHN100" s="967"/>
      <c r="FHO100" s="967"/>
      <c r="FHP100" s="967"/>
      <c r="FHQ100" s="967"/>
      <c r="FHR100" s="967"/>
      <c r="FHS100" s="967"/>
      <c r="FHT100" s="967"/>
      <c r="FHU100" s="967"/>
      <c r="FHV100" s="967"/>
      <c r="FHW100" s="967"/>
      <c r="FHX100" s="967"/>
      <c r="FHY100" s="967"/>
      <c r="FHZ100" s="967"/>
      <c r="FIA100" s="967"/>
      <c r="FIB100" s="967"/>
      <c r="FIC100" s="967"/>
      <c r="FID100" s="967"/>
      <c r="FIE100" s="967"/>
      <c r="FIF100" s="967"/>
      <c r="FIG100" s="967"/>
      <c r="FIH100" s="967"/>
      <c r="FII100" s="967"/>
      <c r="FIJ100" s="967"/>
      <c r="FIK100" s="967"/>
      <c r="FIL100" s="967"/>
      <c r="FIM100" s="967"/>
      <c r="FIN100" s="967"/>
      <c r="FIO100" s="967"/>
      <c r="FIP100" s="967"/>
      <c r="FIQ100" s="967"/>
      <c r="FIR100" s="967"/>
      <c r="FIS100" s="967"/>
      <c r="FIT100" s="967"/>
      <c r="FIU100" s="967"/>
      <c r="FIV100" s="967"/>
      <c r="FIW100" s="967"/>
      <c r="FIX100" s="967"/>
      <c r="FIY100" s="967"/>
      <c r="FIZ100" s="967"/>
      <c r="FJA100" s="967"/>
      <c r="FJB100" s="967"/>
      <c r="FJC100" s="967"/>
      <c r="FJD100" s="967"/>
      <c r="FJE100" s="967"/>
      <c r="FJF100" s="967"/>
      <c r="FJG100" s="967"/>
      <c r="FJH100" s="967"/>
      <c r="FJI100" s="967"/>
      <c r="FJJ100" s="967"/>
      <c r="FJK100" s="967"/>
      <c r="FJL100" s="967"/>
      <c r="FJM100" s="967"/>
      <c r="FJN100" s="967"/>
      <c r="FJO100" s="967"/>
      <c r="FJP100" s="967"/>
      <c r="FJQ100" s="967"/>
      <c r="FJR100" s="967"/>
      <c r="FJS100" s="967"/>
      <c r="FJT100" s="967"/>
      <c r="FJU100" s="967"/>
      <c r="FJV100" s="967"/>
      <c r="FJW100" s="967"/>
      <c r="FJX100" s="967"/>
      <c r="FJY100" s="967"/>
      <c r="FJZ100" s="967"/>
      <c r="FKA100" s="967"/>
      <c r="FKB100" s="967"/>
      <c r="FKC100" s="967"/>
      <c r="FKD100" s="967"/>
      <c r="FKE100" s="967"/>
      <c r="FKF100" s="967"/>
      <c r="FKG100" s="967"/>
      <c r="FKH100" s="967"/>
      <c r="FKI100" s="967"/>
      <c r="FKJ100" s="967"/>
      <c r="FKK100" s="967"/>
      <c r="FKL100" s="967"/>
      <c r="FKM100" s="967"/>
      <c r="FKN100" s="967"/>
      <c r="FKO100" s="967"/>
      <c r="FKP100" s="967"/>
      <c r="FKQ100" s="967"/>
      <c r="FKR100" s="967"/>
      <c r="FKS100" s="967"/>
      <c r="FKT100" s="967"/>
      <c r="FKU100" s="967"/>
      <c r="FKV100" s="967"/>
      <c r="FKW100" s="967"/>
      <c r="FKX100" s="967"/>
      <c r="FKY100" s="967"/>
      <c r="FKZ100" s="967"/>
      <c r="FLA100" s="967"/>
      <c r="FLB100" s="967"/>
      <c r="FLC100" s="967"/>
      <c r="FLD100" s="967"/>
      <c r="FLE100" s="967"/>
      <c r="FLF100" s="967"/>
      <c r="FLG100" s="967"/>
      <c r="FLH100" s="967"/>
      <c r="FLI100" s="967"/>
      <c r="FLJ100" s="967"/>
      <c r="FLK100" s="967"/>
      <c r="FLL100" s="967"/>
      <c r="FLM100" s="967"/>
      <c r="FLN100" s="967"/>
      <c r="FLO100" s="967"/>
      <c r="FLP100" s="967"/>
      <c r="FLQ100" s="967"/>
      <c r="FLR100" s="967"/>
      <c r="FLS100" s="967"/>
      <c r="FLT100" s="967"/>
      <c r="FLU100" s="967"/>
      <c r="FLV100" s="967"/>
      <c r="FLW100" s="967"/>
      <c r="FLX100" s="967"/>
      <c r="FLY100" s="967"/>
      <c r="FLZ100" s="967"/>
      <c r="FMA100" s="967"/>
      <c r="FMB100" s="967"/>
      <c r="FMC100" s="967"/>
      <c r="FMD100" s="967"/>
      <c r="FME100" s="967"/>
      <c r="FMF100" s="967"/>
      <c r="FMG100" s="967"/>
      <c r="FMH100" s="967"/>
      <c r="FMI100" s="967"/>
      <c r="FMJ100" s="967"/>
      <c r="FMK100" s="967"/>
      <c r="FML100" s="967"/>
      <c r="FMM100" s="967"/>
      <c r="FMN100" s="967"/>
      <c r="FMO100" s="967"/>
      <c r="FMP100" s="967"/>
      <c r="FMQ100" s="967"/>
      <c r="FMR100" s="967"/>
      <c r="FMS100" s="967"/>
      <c r="FMT100" s="967"/>
      <c r="FMU100" s="967"/>
      <c r="FMV100" s="967"/>
      <c r="FMW100" s="967"/>
      <c r="FMX100" s="967"/>
      <c r="FMY100" s="967"/>
      <c r="FMZ100" s="967"/>
      <c r="FNA100" s="967"/>
      <c r="FNB100" s="967"/>
      <c r="FNC100" s="967"/>
      <c r="FND100" s="967"/>
      <c r="FNE100" s="967"/>
      <c r="FNF100" s="967"/>
      <c r="FNG100" s="967"/>
      <c r="FNH100" s="967"/>
      <c r="FNI100" s="967"/>
      <c r="FNJ100" s="967"/>
      <c r="FNK100" s="967"/>
      <c r="FNL100" s="967"/>
      <c r="FNM100" s="967"/>
      <c r="FNN100" s="967"/>
      <c r="FNO100" s="967"/>
      <c r="FNP100" s="967"/>
      <c r="FNQ100" s="967"/>
      <c r="FNR100" s="967"/>
      <c r="FNS100" s="967"/>
      <c r="FNT100" s="967"/>
      <c r="FNU100" s="967"/>
      <c r="FNV100" s="967"/>
      <c r="FNW100" s="967"/>
      <c r="FNX100" s="967"/>
      <c r="FNY100" s="967"/>
      <c r="FNZ100" s="967"/>
      <c r="FOA100" s="967"/>
      <c r="FOB100" s="967"/>
      <c r="FOC100" s="967"/>
      <c r="FOD100" s="967"/>
      <c r="FOE100" s="967"/>
      <c r="FOF100" s="967"/>
      <c r="FOG100" s="967"/>
      <c r="FOH100" s="967"/>
      <c r="FOI100" s="967"/>
      <c r="FOJ100" s="967"/>
      <c r="FOK100" s="967"/>
      <c r="FOL100" s="967"/>
      <c r="FOM100" s="967"/>
      <c r="FON100" s="967"/>
      <c r="FOO100" s="967"/>
      <c r="FOP100" s="967"/>
      <c r="FOQ100" s="967"/>
      <c r="FOR100" s="967"/>
      <c r="FOS100" s="967"/>
      <c r="FOT100" s="967"/>
      <c r="FOU100" s="967"/>
      <c r="FOV100" s="967"/>
      <c r="FOW100" s="967"/>
      <c r="FOX100" s="967"/>
      <c r="FOY100" s="967"/>
      <c r="FOZ100" s="967"/>
      <c r="FPA100" s="967"/>
      <c r="FPB100" s="967"/>
      <c r="FPC100" s="967"/>
      <c r="FPD100" s="967"/>
      <c r="FPE100" s="967"/>
      <c r="FPF100" s="967"/>
      <c r="FPG100" s="967"/>
      <c r="FPH100" s="967"/>
      <c r="FPI100" s="967"/>
      <c r="FPJ100" s="967"/>
      <c r="FPK100" s="967"/>
      <c r="FPL100" s="967"/>
      <c r="FPM100" s="967"/>
      <c r="FPN100" s="967"/>
      <c r="FPO100" s="967"/>
      <c r="FPP100" s="967"/>
      <c r="FPQ100" s="967"/>
      <c r="FPR100" s="967"/>
      <c r="FPS100" s="967"/>
      <c r="FPT100" s="967"/>
      <c r="FPU100" s="967"/>
      <c r="FPV100" s="967"/>
      <c r="FPW100" s="967"/>
      <c r="FPX100" s="967"/>
      <c r="FPY100" s="967"/>
      <c r="FPZ100" s="967"/>
      <c r="FQA100" s="967"/>
      <c r="FQB100" s="967"/>
      <c r="FQC100" s="967"/>
      <c r="FQD100" s="967"/>
      <c r="FQE100" s="967"/>
      <c r="FQF100" s="967"/>
      <c r="FQG100" s="967"/>
      <c r="FQH100" s="967"/>
      <c r="FQI100" s="967"/>
      <c r="FQJ100" s="967"/>
      <c r="FQK100" s="967"/>
      <c r="FQL100" s="967"/>
      <c r="FQM100" s="967"/>
      <c r="FQN100" s="967"/>
      <c r="FQO100" s="967"/>
      <c r="FQP100" s="967"/>
      <c r="FQQ100" s="967"/>
      <c r="FQR100" s="967"/>
      <c r="FQS100" s="967"/>
      <c r="FQT100" s="967"/>
      <c r="FQU100" s="967"/>
      <c r="FQV100" s="967"/>
      <c r="FQW100" s="967"/>
      <c r="FQX100" s="967"/>
      <c r="FQY100" s="967"/>
      <c r="FQZ100" s="967"/>
      <c r="FRA100" s="967"/>
      <c r="FRB100" s="967"/>
      <c r="FRC100" s="967"/>
      <c r="FRD100" s="967"/>
      <c r="FRE100" s="967"/>
      <c r="FRF100" s="967"/>
      <c r="FRG100" s="967"/>
      <c r="FRH100" s="967"/>
      <c r="FRI100" s="967"/>
      <c r="FRJ100" s="967"/>
      <c r="FRK100" s="967"/>
      <c r="FRL100" s="967"/>
      <c r="FRM100" s="967"/>
      <c r="FRN100" s="967"/>
      <c r="FRO100" s="967"/>
      <c r="FRP100" s="967"/>
      <c r="FRQ100" s="967"/>
      <c r="FRR100" s="967"/>
      <c r="FRS100" s="967"/>
      <c r="FRT100" s="967"/>
      <c r="FRU100" s="967"/>
      <c r="FRV100" s="967"/>
      <c r="FRW100" s="967"/>
      <c r="FRX100" s="967"/>
      <c r="FRY100" s="967"/>
      <c r="FRZ100" s="967"/>
      <c r="FSA100" s="967"/>
      <c r="FSB100" s="967"/>
      <c r="FSC100" s="967"/>
      <c r="FSD100" s="967"/>
      <c r="FSE100" s="967"/>
      <c r="FSF100" s="967"/>
      <c r="FSG100" s="967"/>
      <c r="FSH100" s="967"/>
      <c r="FSI100" s="967"/>
      <c r="FSJ100" s="967"/>
      <c r="FSK100" s="967"/>
      <c r="FSL100" s="967"/>
      <c r="FSM100" s="967"/>
      <c r="FSN100" s="967"/>
      <c r="FSO100" s="967"/>
      <c r="FSP100" s="967"/>
      <c r="FSQ100" s="967"/>
      <c r="FSR100" s="967"/>
      <c r="FSS100" s="967"/>
      <c r="FST100" s="967"/>
      <c r="FSU100" s="967"/>
      <c r="FSV100" s="967"/>
      <c r="FSW100" s="967"/>
      <c r="FSX100" s="967"/>
      <c r="FSY100" s="967"/>
      <c r="FSZ100" s="967"/>
      <c r="FTA100" s="967"/>
      <c r="FTB100" s="967"/>
      <c r="FTC100" s="967"/>
      <c r="FTD100" s="967"/>
      <c r="FTE100" s="967"/>
      <c r="FTF100" s="967"/>
      <c r="FTG100" s="967"/>
      <c r="FTH100" s="967"/>
      <c r="FTI100" s="967"/>
      <c r="FTJ100" s="967"/>
      <c r="FTK100" s="967"/>
      <c r="FTL100" s="967"/>
      <c r="FTM100" s="967"/>
      <c r="FTN100" s="967"/>
      <c r="FTO100" s="967"/>
      <c r="FTP100" s="967"/>
      <c r="FTQ100" s="967"/>
      <c r="FTR100" s="967"/>
      <c r="FTS100" s="967"/>
      <c r="FTT100" s="967"/>
      <c r="FTU100" s="967"/>
      <c r="FTV100" s="967"/>
      <c r="FTW100" s="967"/>
      <c r="FTX100" s="967"/>
      <c r="FTY100" s="967"/>
      <c r="FTZ100" s="967"/>
      <c r="FUA100" s="967"/>
      <c r="FUB100" s="967"/>
      <c r="FUC100" s="967"/>
      <c r="FUD100" s="967"/>
      <c r="FUE100" s="967"/>
      <c r="FUF100" s="967"/>
      <c r="FUG100" s="967"/>
      <c r="FUH100" s="967"/>
      <c r="FUI100" s="967"/>
      <c r="FUJ100" s="967"/>
      <c r="FUK100" s="967"/>
      <c r="FUL100" s="967"/>
      <c r="FUM100" s="967"/>
      <c r="FUN100" s="967"/>
      <c r="FUO100" s="967"/>
      <c r="FUP100" s="967"/>
      <c r="FUQ100" s="967"/>
      <c r="FUR100" s="967"/>
      <c r="FUS100" s="967"/>
      <c r="FUT100" s="967"/>
      <c r="FUU100" s="967"/>
      <c r="FUV100" s="967"/>
      <c r="FUW100" s="967"/>
      <c r="FUX100" s="967"/>
      <c r="FUY100" s="967"/>
      <c r="FUZ100" s="967"/>
      <c r="FVA100" s="967"/>
      <c r="FVB100" s="967"/>
      <c r="FVC100" s="967"/>
      <c r="FVD100" s="967"/>
      <c r="FVE100" s="967"/>
      <c r="FVF100" s="967"/>
      <c r="FVG100" s="967"/>
      <c r="FVH100" s="967"/>
      <c r="FVI100" s="967"/>
      <c r="FVJ100" s="967"/>
      <c r="FVK100" s="967"/>
      <c r="FVL100" s="967"/>
      <c r="FVM100" s="967"/>
      <c r="FVN100" s="967"/>
      <c r="FVO100" s="967"/>
      <c r="FVP100" s="967"/>
      <c r="FVQ100" s="967"/>
      <c r="FVR100" s="967"/>
      <c r="FVS100" s="967"/>
      <c r="FVT100" s="967"/>
      <c r="FVU100" s="967"/>
      <c r="FVV100" s="967"/>
      <c r="FVW100" s="967"/>
      <c r="FVX100" s="967"/>
      <c r="FVY100" s="967"/>
      <c r="FVZ100" s="967"/>
      <c r="FWA100" s="967"/>
      <c r="FWB100" s="967"/>
      <c r="FWC100" s="967"/>
      <c r="FWD100" s="967"/>
      <c r="FWE100" s="967"/>
      <c r="FWF100" s="967"/>
      <c r="FWG100" s="967"/>
      <c r="FWH100" s="967"/>
      <c r="FWI100" s="967"/>
      <c r="FWJ100" s="967"/>
      <c r="FWK100" s="967"/>
      <c r="FWL100" s="967"/>
      <c r="FWM100" s="967"/>
      <c r="FWN100" s="967"/>
      <c r="FWO100" s="967"/>
      <c r="FWP100" s="967"/>
      <c r="FWQ100" s="967"/>
      <c r="FWR100" s="967"/>
      <c r="FWS100" s="967"/>
      <c r="FWT100" s="967"/>
      <c r="FWU100" s="967"/>
      <c r="FWV100" s="967"/>
      <c r="FWW100" s="967"/>
      <c r="FWX100" s="967"/>
      <c r="FWY100" s="967"/>
      <c r="FWZ100" s="967"/>
      <c r="FXA100" s="967"/>
      <c r="FXB100" s="967"/>
      <c r="FXC100" s="967"/>
      <c r="FXD100" s="967"/>
      <c r="FXE100" s="967"/>
      <c r="FXF100" s="967"/>
      <c r="FXG100" s="967"/>
      <c r="FXH100" s="967"/>
      <c r="FXI100" s="967"/>
      <c r="FXJ100" s="967"/>
      <c r="FXK100" s="967"/>
      <c r="FXL100" s="967"/>
      <c r="FXM100" s="967"/>
      <c r="FXN100" s="967"/>
      <c r="FXO100" s="967"/>
      <c r="FXP100" s="967"/>
      <c r="FXQ100" s="967"/>
      <c r="FXR100" s="967"/>
      <c r="FXS100" s="967"/>
      <c r="FXT100" s="967"/>
      <c r="FXU100" s="967"/>
      <c r="FXV100" s="967"/>
      <c r="FXW100" s="967"/>
      <c r="FXX100" s="967"/>
      <c r="FXY100" s="967"/>
      <c r="FXZ100" s="967"/>
      <c r="FYA100" s="967"/>
      <c r="FYB100" s="967"/>
      <c r="FYC100" s="967"/>
      <c r="FYD100" s="967"/>
      <c r="FYE100" s="967"/>
      <c r="FYF100" s="967"/>
      <c r="FYG100" s="967"/>
      <c r="FYH100" s="967"/>
      <c r="FYI100" s="967"/>
      <c r="FYJ100" s="967"/>
      <c r="FYK100" s="967"/>
      <c r="FYL100" s="967"/>
      <c r="FYM100" s="967"/>
      <c r="FYN100" s="967"/>
      <c r="FYO100" s="967"/>
      <c r="FYP100" s="967"/>
      <c r="FYQ100" s="967"/>
      <c r="FYR100" s="967"/>
      <c r="FYS100" s="967"/>
      <c r="FYT100" s="967"/>
      <c r="FYU100" s="967"/>
      <c r="FYV100" s="967"/>
      <c r="FYW100" s="967"/>
      <c r="FYX100" s="967"/>
      <c r="FYY100" s="967"/>
      <c r="FYZ100" s="967"/>
      <c r="FZA100" s="967"/>
      <c r="FZB100" s="967"/>
      <c r="FZC100" s="967"/>
      <c r="FZD100" s="967"/>
      <c r="FZE100" s="967"/>
      <c r="FZF100" s="967"/>
      <c r="FZG100" s="967"/>
      <c r="FZH100" s="967"/>
      <c r="FZI100" s="967"/>
      <c r="FZJ100" s="967"/>
      <c r="FZK100" s="967"/>
      <c r="FZL100" s="967"/>
      <c r="FZM100" s="967"/>
      <c r="FZN100" s="967"/>
      <c r="FZO100" s="967"/>
      <c r="FZP100" s="967"/>
      <c r="FZQ100" s="967"/>
      <c r="FZR100" s="967"/>
      <c r="FZS100" s="967"/>
      <c r="FZT100" s="967"/>
      <c r="FZU100" s="967"/>
      <c r="FZV100" s="967"/>
      <c r="FZW100" s="967"/>
      <c r="FZX100" s="967"/>
      <c r="FZY100" s="967"/>
      <c r="FZZ100" s="967"/>
      <c r="GAA100" s="967"/>
      <c r="GAB100" s="967"/>
      <c r="GAC100" s="967"/>
      <c r="GAD100" s="967"/>
      <c r="GAE100" s="967"/>
      <c r="GAF100" s="967"/>
      <c r="GAG100" s="967"/>
      <c r="GAH100" s="967"/>
      <c r="GAI100" s="967"/>
      <c r="GAJ100" s="967"/>
      <c r="GAK100" s="967"/>
      <c r="GAL100" s="967"/>
      <c r="GAM100" s="967"/>
      <c r="GAN100" s="967"/>
      <c r="GAO100" s="967"/>
      <c r="GAP100" s="967"/>
      <c r="GAQ100" s="967"/>
      <c r="GAR100" s="967"/>
      <c r="GAS100" s="967"/>
      <c r="GAT100" s="967"/>
      <c r="GAU100" s="967"/>
      <c r="GAV100" s="967"/>
      <c r="GAW100" s="967"/>
      <c r="GAX100" s="967"/>
      <c r="GAY100" s="967"/>
      <c r="GAZ100" s="967"/>
      <c r="GBA100" s="967"/>
      <c r="GBB100" s="967"/>
      <c r="GBC100" s="967"/>
      <c r="GBD100" s="967"/>
      <c r="GBE100" s="967"/>
      <c r="GBF100" s="967"/>
      <c r="GBG100" s="967"/>
      <c r="GBH100" s="967"/>
      <c r="GBI100" s="967"/>
      <c r="GBJ100" s="967"/>
      <c r="GBK100" s="967"/>
      <c r="GBL100" s="967"/>
      <c r="GBM100" s="967"/>
      <c r="GBN100" s="967"/>
      <c r="GBO100" s="967"/>
      <c r="GBP100" s="967"/>
      <c r="GBQ100" s="967"/>
      <c r="GBR100" s="967"/>
      <c r="GBS100" s="967"/>
      <c r="GBT100" s="967"/>
      <c r="GBU100" s="967"/>
      <c r="GBV100" s="967"/>
      <c r="GBW100" s="967"/>
      <c r="GBX100" s="967"/>
      <c r="GBY100" s="967"/>
      <c r="GBZ100" s="967"/>
      <c r="GCA100" s="967"/>
      <c r="GCB100" s="967"/>
      <c r="GCC100" s="967"/>
      <c r="GCD100" s="967"/>
      <c r="GCE100" s="967"/>
      <c r="GCF100" s="967"/>
      <c r="GCG100" s="967"/>
      <c r="GCH100" s="967"/>
      <c r="GCI100" s="967"/>
      <c r="GCJ100" s="967"/>
      <c r="GCK100" s="967"/>
      <c r="GCL100" s="967"/>
      <c r="GCM100" s="967"/>
      <c r="GCN100" s="967"/>
      <c r="GCO100" s="967"/>
      <c r="GCP100" s="967"/>
      <c r="GCQ100" s="967"/>
      <c r="GCR100" s="967"/>
      <c r="GCS100" s="967"/>
      <c r="GCT100" s="967"/>
      <c r="GCU100" s="967"/>
      <c r="GCV100" s="967"/>
      <c r="GCW100" s="967"/>
      <c r="GCX100" s="967"/>
      <c r="GCY100" s="967"/>
      <c r="GCZ100" s="967"/>
      <c r="GDA100" s="967"/>
      <c r="GDB100" s="967"/>
      <c r="GDC100" s="967"/>
      <c r="GDD100" s="967"/>
      <c r="GDE100" s="967"/>
      <c r="GDF100" s="967"/>
      <c r="GDG100" s="967"/>
      <c r="GDH100" s="967"/>
      <c r="GDI100" s="967"/>
      <c r="GDJ100" s="967"/>
      <c r="GDK100" s="967"/>
      <c r="GDL100" s="967"/>
      <c r="GDM100" s="967"/>
      <c r="GDN100" s="967"/>
      <c r="GDO100" s="967"/>
      <c r="GDP100" s="967"/>
      <c r="GDQ100" s="967"/>
      <c r="GDR100" s="967"/>
      <c r="GDS100" s="967"/>
      <c r="GDT100" s="967"/>
      <c r="GDU100" s="967"/>
      <c r="GDV100" s="967"/>
      <c r="GDW100" s="967"/>
      <c r="GDX100" s="967"/>
      <c r="GDY100" s="967"/>
      <c r="GDZ100" s="967"/>
      <c r="GEA100" s="967"/>
      <c r="GEB100" s="967"/>
      <c r="GEC100" s="967"/>
      <c r="GED100" s="967"/>
      <c r="GEE100" s="967"/>
      <c r="GEF100" s="967"/>
      <c r="GEG100" s="967"/>
      <c r="GEH100" s="967"/>
      <c r="GEI100" s="967"/>
      <c r="GEJ100" s="967"/>
      <c r="GEK100" s="967"/>
      <c r="GEL100" s="967"/>
      <c r="GEM100" s="967"/>
      <c r="GEN100" s="967"/>
      <c r="GEO100" s="967"/>
      <c r="GEP100" s="967"/>
      <c r="GEQ100" s="967"/>
      <c r="GER100" s="967"/>
      <c r="GES100" s="967"/>
      <c r="GET100" s="967"/>
      <c r="GEU100" s="967"/>
      <c r="GEV100" s="967"/>
      <c r="GEW100" s="967"/>
      <c r="GEX100" s="967"/>
      <c r="GEY100" s="967"/>
      <c r="GEZ100" s="967"/>
      <c r="GFA100" s="967"/>
      <c r="GFB100" s="967"/>
      <c r="GFC100" s="967"/>
      <c r="GFD100" s="967"/>
      <c r="GFE100" s="967"/>
      <c r="GFF100" s="967"/>
      <c r="GFG100" s="967"/>
      <c r="GFH100" s="967"/>
      <c r="GFI100" s="967"/>
      <c r="GFJ100" s="967"/>
      <c r="GFK100" s="967"/>
      <c r="GFL100" s="967"/>
      <c r="GFM100" s="967"/>
      <c r="GFN100" s="967"/>
      <c r="GFO100" s="967"/>
      <c r="GFP100" s="967"/>
      <c r="GFQ100" s="967"/>
      <c r="GFR100" s="967"/>
      <c r="GFS100" s="967"/>
      <c r="GFT100" s="967"/>
      <c r="GFU100" s="967"/>
      <c r="GFV100" s="967"/>
      <c r="GFW100" s="967"/>
      <c r="GFX100" s="967"/>
      <c r="GFY100" s="967"/>
      <c r="GFZ100" s="967"/>
      <c r="GGA100" s="967"/>
      <c r="GGB100" s="967"/>
      <c r="GGC100" s="967"/>
      <c r="GGD100" s="967"/>
      <c r="GGE100" s="967"/>
      <c r="GGF100" s="967"/>
      <c r="GGG100" s="967"/>
      <c r="GGH100" s="967"/>
      <c r="GGI100" s="967"/>
      <c r="GGJ100" s="967"/>
      <c r="GGK100" s="967"/>
      <c r="GGL100" s="967"/>
      <c r="GGM100" s="967"/>
      <c r="GGN100" s="967"/>
      <c r="GGO100" s="967"/>
      <c r="GGP100" s="967"/>
      <c r="GGQ100" s="967"/>
      <c r="GGR100" s="967"/>
      <c r="GGS100" s="967"/>
      <c r="GGT100" s="967"/>
      <c r="GGU100" s="967"/>
      <c r="GGV100" s="967"/>
      <c r="GGW100" s="967"/>
      <c r="GGX100" s="967"/>
      <c r="GGY100" s="967"/>
      <c r="GGZ100" s="967"/>
      <c r="GHA100" s="967"/>
      <c r="GHB100" s="967"/>
      <c r="GHC100" s="967"/>
      <c r="GHD100" s="967"/>
      <c r="GHE100" s="967"/>
      <c r="GHF100" s="967"/>
      <c r="GHG100" s="967"/>
      <c r="GHH100" s="967"/>
      <c r="GHI100" s="967"/>
      <c r="GHJ100" s="967"/>
      <c r="GHK100" s="967"/>
      <c r="GHL100" s="967"/>
      <c r="GHM100" s="967"/>
      <c r="GHN100" s="967"/>
      <c r="GHO100" s="967"/>
      <c r="GHP100" s="967"/>
      <c r="GHQ100" s="967"/>
      <c r="GHR100" s="967"/>
      <c r="GHS100" s="967"/>
      <c r="GHT100" s="967"/>
      <c r="GHU100" s="967"/>
      <c r="GHV100" s="967"/>
      <c r="GHW100" s="967"/>
      <c r="GHX100" s="967"/>
      <c r="GHY100" s="967"/>
      <c r="GHZ100" s="967"/>
      <c r="GIA100" s="967"/>
      <c r="GIB100" s="967"/>
      <c r="GIC100" s="967"/>
      <c r="GID100" s="967"/>
      <c r="GIE100" s="967"/>
      <c r="GIF100" s="967"/>
      <c r="GIG100" s="967"/>
      <c r="GIH100" s="967"/>
      <c r="GII100" s="967"/>
      <c r="GIJ100" s="967"/>
      <c r="GIK100" s="967"/>
      <c r="GIL100" s="967"/>
      <c r="GIM100" s="967"/>
      <c r="GIN100" s="967"/>
      <c r="GIO100" s="967"/>
      <c r="GIP100" s="967"/>
      <c r="GIQ100" s="967"/>
      <c r="GIR100" s="967"/>
      <c r="GIS100" s="967"/>
      <c r="GIT100" s="967"/>
      <c r="GIU100" s="967"/>
      <c r="GIV100" s="967"/>
      <c r="GIW100" s="967"/>
      <c r="GIX100" s="967"/>
      <c r="GIY100" s="967"/>
      <c r="GIZ100" s="967"/>
      <c r="GJA100" s="967"/>
      <c r="GJB100" s="967"/>
      <c r="GJC100" s="967"/>
      <c r="GJD100" s="967"/>
      <c r="GJE100" s="967"/>
      <c r="GJF100" s="967"/>
      <c r="GJG100" s="967"/>
      <c r="GJH100" s="967"/>
      <c r="GJI100" s="967"/>
      <c r="GJJ100" s="967"/>
      <c r="GJK100" s="967"/>
      <c r="GJL100" s="967"/>
      <c r="GJM100" s="967"/>
      <c r="GJN100" s="967"/>
      <c r="GJO100" s="967"/>
      <c r="GJP100" s="967"/>
      <c r="GJQ100" s="967"/>
      <c r="GJR100" s="967"/>
      <c r="GJS100" s="967"/>
      <c r="GJT100" s="967"/>
      <c r="GJU100" s="967"/>
      <c r="GJV100" s="967"/>
      <c r="GJW100" s="967"/>
      <c r="GJX100" s="967"/>
      <c r="GJY100" s="967"/>
      <c r="GJZ100" s="967"/>
      <c r="GKA100" s="967"/>
      <c r="GKB100" s="967"/>
      <c r="GKC100" s="967"/>
      <c r="GKD100" s="967"/>
      <c r="GKE100" s="967"/>
      <c r="GKF100" s="967"/>
      <c r="GKG100" s="967"/>
      <c r="GKH100" s="967"/>
      <c r="GKI100" s="967"/>
      <c r="GKJ100" s="967"/>
      <c r="GKK100" s="967"/>
      <c r="GKL100" s="967"/>
      <c r="GKM100" s="967"/>
      <c r="GKN100" s="967"/>
      <c r="GKO100" s="967"/>
      <c r="GKP100" s="967"/>
      <c r="GKQ100" s="967"/>
      <c r="GKR100" s="967"/>
      <c r="GKS100" s="967"/>
      <c r="GKT100" s="967"/>
      <c r="GKU100" s="967"/>
      <c r="GKV100" s="967"/>
      <c r="GKW100" s="967"/>
      <c r="GKX100" s="967"/>
      <c r="GKY100" s="967"/>
      <c r="GKZ100" s="967"/>
      <c r="GLA100" s="967"/>
      <c r="GLB100" s="967"/>
      <c r="GLC100" s="967"/>
      <c r="GLD100" s="967"/>
      <c r="GLE100" s="967"/>
      <c r="GLF100" s="967"/>
      <c r="GLG100" s="967"/>
      <c r="GLH100" s="967"/>
      <c r="GLI100" s="967"/>
      <c r="GLJ100" s="967"/>
      <c r="GLK100" s="967"/>
      <c r="GLL100" s="967"/>
      <c r="GLM100" s="967"/>
      <c r="GLN100" s="967"/>
      <c r="GLO100" s="967"/>
      <c r="GLP100" s="967"/>
      <c r="GLQ100" s="967"/>
      <c r="GLR100" s="967"/>
      <c r="GLS100" s="967"/>
      <c r="GLT100" s="967"/>
      <c r="GLU100" s="967"/>
      <c r="GLV100" s="967"/>
      <c r="GLW100" s="967"/>
      <c r="GLX100" s="967"/>
      <c r="GLY100" s="967"/>
      <c r="GLZ100" s="967"/>
      <c r="GMA100" s="967"/>
      <c r="GMB100" s="967"/>
      <c r="GMC100" s="967"/>
      <c r="GMD100" s="967"/>
      <c r="GME100" s="967"/>
      <c r="GMF100" s="967"/>
      <c r="GMG100" s="967"/>
      <c r="GMH100" s="967"/>
      <c r="GMI100" s="967"/>
      <c r="GMJ100" s="967"/>
      <c r="GMK100" s="967"/>
      <c r="GML100" s="967"/>
      <c r="GMM100" s="967"/>
      <c r="GMN100" s="967"/>
      <c r="GMO100" s="967"/>
      <c r="GMP100" s="967"/>
      <c r="GMQ100" s="967"/>
      <c r="GMR100" s="967"/>
      <c r="GMS100" s="967"/>
      <c r="GMT100" s="967"/>
      <c r="GMU100" s="967"/>
      <c r="GMV100" s="967"/>
      <c r="GMW100" s="967"/>
      <c r="GMX100" s="967"/>
      <c r="GMY100" s="967"/>
      <c r="GMZ100" s="967"/>
      <c r="GNA100" s="967"/>
      <c r="GNB100" s="967"/>
      <c r="GNC100" s="967"/>
      <c r="GND100" s="967"/>
      <c r="GNE100" s="967"/>
      <c r="GNF100" s="967"/>
      <c r="GNG100" s="967"/>
      <c r="GNH100" s="967"/>
      <c r="GNI100" s="967"/>
      <c r="GNJ100" s="967"/>
      <c r="GNK100" s="967"/>
      <c r="GNL100" s="967"/>
      <c r="GNM100" s="967"/>
      <c r="GNN100" s="967"/>
      <c r="GNO100" s="967"/>
      <c r="GNP100" s="967"/>
      <c r="GNQ100" s="967"/>
      <c r="GNR100" s="967"/>
      <c r="GNS100" s="967"/>
      <c r="GNT100" s="967"/>
      <c r="GNU100" s="967"/>
      <c r="GNV100" s="967"/>
      <c r="GNW100" s="967"/>
      <c r="GNX100" s="967"/>
      <c r="GNY100" s="967"/>
      <c r="GNZ100" s="967"/>
      <c r="GOA100" s="967"/>
      <c r="GOB100" s="967"/>
      <c r="GOC100" s="967"/>
      <c r="GOD100" s="967"/>
      <c r="GOE100" s="967"/>
      <c r="GOF100" s="967"/>
      <c r="GOG100" s="967"/>
      <c r="GOH100" s="967"/>
      <c r="GOI100" s="967"/>
      <c r="GOJ100" s="967"/>
      <c r="GOK100" s="967"/>
      <c r="GOL100" s="967"/>
      <c r="GOM100" s="967"/>
      <c r="GON100" s="967"/>
      <c r="GOO100" s="967"/>
      <c r="GOP100" s="967"/>
      <c r="GOQ100" s="967"/>
      <c r="GOR100" s="967"/>
      <c r="GOS100" s="967"/>
      <c r="GOT100" s="967"/>
      <c r="GOU100" s="967"/>
      <c r="GOV100" s="967"/>
      <c r="GOW100" s="967"/>
      <c r="GOX100" s="967"/>
      <c r="GOY100" s="967"/>
      <c r="GOZ100" s="967"/>
      <c r="GPA100" s="967"/>
      <c r="GPB100" s="967"/>
      <c r="GPC100" s="967"/>
      <c r="GPD100" s="967"/>
      <c r="GPE100" s="967"/>
      <c r="GPF100" s="967"/>
      <c r="GPG100" s="967"/>
      <c r="GPH100" s="967"/>
      <c r="GPI100" s="967"/>
      <c r="GPJ100" s="967"/>
      <c r="GPK100" s="967"/>
      <c r="GPL100" s="967"/>
      <c r="GPM100" s="967"/>
      <c r="GPN100" s="967"/>
      <c r="GPO100" s="967"/>
      <c r="GPP100" s="967"/>
      <c r="GPQ100" s="967"/>
      <c r="GPR100" s="967"/>
      <c r="GPS100" s="967"/>
      <c r="GPT100" s="967"/>
      <c r="GPU100" s="967"/>
      <c r="GPV100" s="967"/>
      <c r="GPW100" s="967"/>
      <c r="GPX100" s="967"/>
      <c r="GPY100" s="967"/>
      <c r="GPZ100" s="967"/>
      <c r="GQA100" s="967"/>
      <c r="GQB100" s="967"/>
      <c r="GQC100" s="967"/>
      <c r="GQD100" s="967"/>
      <c r="GQE100" s="967"/>
      <c r="GQF100" s="967"/>
      <c r="GQG100" s="967"/>
      <c r="GQH100" s="967"/>
      <c r="GQI100" s="967"/>
      <c r="GQJ100" s="967"/>
      <c r="GQK100" s="967"/>
      <c r="GQL100" s="967"/>
      <c r="GQM100" s="967"/>
      <c r="GQN100" s="967"/>
      <c r="GQO100" s="967"/>
      <c r="GQP100" s="967"/>
      <c r="GQQ100" s="967"/>
      <c r="GQR100" s="967"/>
      <c r="GQS100" s="967"/>
      <c r="GQT100" s="967"/>
      <c r="GQU100" s="967"/>
      <c r="GQV100" s="967"/>
      <c r="GQW100" s="967"/>
      <c r="GQX100" s="967"/>
      <c r="GQY100" s="967"/>
      <c r="GQZ100" s="967"/>
      <c r="GRA100" s="967"/>
      <c r="GRB100" s="967"/>
      <c r="GRC100" s="967"/>
      <c r="GRD100" s="967"/>
      <c r="GRE100" s="967"/>
      <c r="GRF100" s="967"/>
      <c r="GRG100" s="967"/>
      <c r="GRH100" s="967"/>
      <c r="GRI100" s="967"/>
      <c r="GRJ100" s="967"/>
      <c r="GRK100" s="967"/>
      <c r="GRL100" s="967"/>
      <c r="GRM100" s="967"/>
      <c r="GRN100" s="967"/>
      <c r="GRO100" s="967"/>
      <c r="GRP100" s="967"/>
      <c r="GRQ100" s="967"/>
      <c r="GRR100" s="967"/>
      <c r="GRS100" s="967"/>
      <c r="GRT100" s="967"/>
      <c r="GRU100" s="967"/>
      <c r="GRV100" s="967"/>
      <c r="GRW100" s="967"/>
      <c r="GRX100" s="967"/>
      <c r="GRY100" s="967"/>
      <c r="GRZ100" s="967"/>
      <c r="GSA100" s="967"/>
      <c r="GSB100" s="967"/>
      <c r="GSC100" s="967"/>
      <c r="GSD100" s="967"/>
      <c r="GSE100" s="967"/>
      <c r="GSF100" s="967"/>
      <c r="GSG100" s="967"/>
      <c r="GSH100" s="967"/>
      <c r="GSI100" s="967"/>
      <c r="GSJ100" s="967"/>
      <c r="GSK100" s="967"/>
      <c r="GSL100" s="967"/>
      <c r="GSM100" s="967"/>
      <c r="GSN100" s="967"/>
      <c r="GSO100" s="967"/>
      <c r="GSP100" s="967"/>
      <c r="GSQ100" s="967"/>
      <c r="GSR100" s="967"/>
      <c r="GSS100" s="967"/>
      <c r="GST100" s="967"/>
      <c r="GSU100" s="967"/>
      <c r="GSV100" s="967"/>
      <c r="GSW100" s="967"/>
      <c r="GSX100" s="967"/>
      <c r="GSY100" s="967"/>
      <c r="GSZ100" s="967"/>
      <c r="GTA100" s="967"/>
      <c r="GTB100" s="967"/>
      <c r="GTC100" s="967"/>
      <c r="GTD100" s="967"/>
      <c r="GTE100" s="967"/>
      <c r="GTF100" s="967"/>
      <c r="GTG100" s="967"/>
      <c r="GTH100" s="967"/>
      <c r="GTI100" s="967"/>
      <c r="GTJ100" s="967"/>
      <c r="GTK100" s="967"/>
      <c r="GTL100" s="967"/>
      <c r="GTM100" s="967"/>
      <c r="GTN100" s="967"/>
      <c r="GTO100" s="967"/>
      <c r="GTP100" s="967"/>
      <c r="GTQ100" s="967"/>
      <c r="GTR100" s="967"/>
      <c r="GTS100" s="967"/>
      <c r="GTT100" s="967"/>
      <c r="GTU100" s="967"/>
      <c r="GTV100" s="967"/>
      <c r="GTW100" s="967"/>
      <c r="GTX100" s="967"/>
      <c r="GTY100" s="967"/>
      <c r="GTZ100" s="967"/>
      <c r="GUA100" s="967"/>
      <c r="GUB100" s="967"/>
      <c r="GUC100" s="967"/>
      <c r="GUD100" s="967"/>
      <c r="GUE100" s="967"/>
      <c r="GUF100" s="967"/>
      <c r="GUG100" s="967"/>
      <c r="GUH100" s="967"/>
      <c r="GUI100" s="967"/>
      <c r="GUJ100" s="967"/>
      <c r="GUK100" s="967"/>
      <c r="GUL100" s="967"/>
      <c r="GUM100" s="967"/>
      <c r="GUN100" s="967"/>
      <c r="GUO100" s="967"/>
      <c r="GUP100" s="967"/>
      <c r="GUQ100" s="967"/>
      <c r="GUR100" s="967"/>
      <c r="GUS100" s="967"/>
      <c r="GUT100" s="967"/>
      <c r="GUU100" s="967"/>
      <c r="GUV100" s="967"/>
      <c r="GUW100" s="967"/>
      <c r="GUX100" s="967"/>
      <c r="GUY100" s="967"/>
      <c r="GUZ100" s="967"/>
      <c r="GVA100" s="967"/>
      <c r="GVB100" s="967"/>
      <c r="GVC100" s="967"/>
      <c r="GVD100" s="967"/>
      <c r="GVE100" s="967"/>
      <c r="GVF100" s="967"/>
      <c r="GVG100" s="967"/>
      <c r="GVH100" s="967"/>
      <c r="GVI100" s="967"/>
      <c r="GVJ100" s="967"/>
      <c r="GVK100" s="967"/>
      <c r="GVL100" s="967"/>
      <c r="GVM100" s="967"/>
      <c r="GVN100" s="967"/>
      <c r="GVO100" s="967"/>
      <c r="GVP100" s="967"/>
      <c r="GVQ100" s="967"/>
      <c r="GVR100" s="967"/>
      <c r="GVS100" s="967"/>
      <c r="GVT100" s="967"/>
      <c r="GVU100" s="967"/>
      <c r="GVV100" s="967"/>
      <c r="GVW100" s="967"/>
      <c r="GVX100" s="967"/>
      <c r="GVY100" s="967"/>
      <c r="GVZ100" s="967"/>
      <c r="GWA100" s="967"/>
      <c r="GWB100" s="967"/>
      <c r="GWC100" s="967"/>
      <c r="GWD100" s="967"/>
      <c r="GWE100" s="967"/>
      <c r="GWF100" s="967"/>
      <c r="GWG100" s="967"/>
      <c r="GWH100" s="967"/>
      <c r="GWI100" s="967"/>
      <c r="GWJ100" s="967"/>
      <c r="GWK100" s="967"/>
      <c r="GWL100" s="967"/>
      <c r="GWM100" s="967"/>
      <c r="GWN100" s="967"/>
      <c r="GWO100" s="967"/>
      <c r="GWP100" s="967"/>
      <c r="GWQ100" s="967"/>
      <c r="GWR100" s="967"/>
      <c r="GWS100" s="967"/>
      <c r="GWT100" s="967"/>
      <c r="GWU100" s="967"/>
      <c r="GWV100" s="967"/>
      <c r="GWW100" s="967"/>
      <c r="GWX100" s="967"/>
      <c r="GWY100" s="967"/>
      <c r="GWZ100" s="967"/>
      <c r="GXA100" s="967"/>
      <c r="GXB100" s="967"/>
      <c r="GXC100" s="967"/>
      <c r="GXD100" s="967"/>
      <c r="GXE100" s="967"/>
      <c r="GXF100" s="967"/>
      <c r="GXG100" s="967"/>
      <c r="GXH100" s="967"/>
      <c r="GXI100" s="967"/>
      <c r="GXJ100" s="967"/>
      <c r="GXK100" s="967"/>
      <c r="GXL100" s="967"/>
      <c r="GXM100" s="967"/>
      <c r="GXN100" s="967"/>
      <c r="GXO100" s="967"/>
      <c r="GXP100" s="967"/>
      <c r="GXQ100" s="967"/>
      <c r="GXR100" s="967"/>
      <c r="GXS100" s="967"/>
      <c r="GXT100" s="967"/>
      <c r="GXU100" s="967"/>
      <c r="GXV100" s="967"/>
      <c r="GXW100" s="967"/>
      <c r="GXX100" s="967"/>
      <c r="GXY100" s="967"/>
      <c r="GXZ100" s="967"/>
      <c r="GYA100" s="967"/>
      <c r="GYB100" s="967"/>
      <c r="GYC100" s="967"/>
      <c r="GYD100" s="967"/>
      <c r="GYE100" s="967"/>
      <c r="GYF100" s="967"/>
      <c r="GYG100" s="967"/>
      <c r="GYH100" s="967"/>
      <c r="GYI100" s="967"/>
      <c r="GYJ100" s="967"/>
      <c r="GYK100" s="967"/>
      <c r="GYL100" s="967"/>
      <c r="GYM100" s="967"/>
      <c r="GYN100" s="967"/>
      <c r="GYO100" s="967"/>
      <c r="GYP100" s="967"/>
      <c r="GYQ100" s="967"/>
      <c r="GYR100" s="967"/>
      <c r="GYS100" s="967"/>
      <c r="GYT100" s="967"/>
      <c r="GYU100" s="967"/>
      <c r="GYV100" s="967"/>
      <c r="GYW100" s="967"/>
      <c r="GYX100" s="967"/>
      <c r="GYY100" s="967"/>
      <c r="GYZ100" s="967"/>
      <c r="GZA100" s="967"/>
      <c r="GZB100" s="967"/>
      <c r="GZC100" s="967"/>
      <c r="GZD100" s="967"/>
      <c r="GZE100" s="967"/>
      <c r="GZF100" s="967"/>
      <c r="GZG100" s="967"/>
      <c r="GZH100" s="967"/>
      <c r="GZI100" s="967"/>
      <c r="GZJ100" s="967"/>
      <c r="GZK100" s="967"/>
      <c r="GZL100" s="967"/>
      <c r="GZM100" s="967"/>
      <c r="GZN100" s="967"/>
      <c r="GZO100" s="967"/>
      <c r="GZP100" s="967"/>
      <c r="GZQ100" s="967"/>
      <c r="GZR100" s="967"/>
      <c r="GZS100" s="967"/>
      <c r="GZT100" s="967"/>
      <c r="GZU100" s="967"/>
      <c r="GZV100" s="967"/>
      <c r="GZW100" s="967"/>
      <c r="GZX100" s="967"/>
      <c r="GZY100" s="967"/>
      <c r="GZZ100" s="967"/>
      <c r="HAA100" s="967"/>
      <c r="HAB100" s="967"/>
      <c r="HAC100" s="967"/>
      <c r="HAD100" s="967"/>
      <c r="HAE100" s="967"/>
      <c r="HAF100" s="967"/>
      <c r="HAG100" s="967"/>
      <c r="HAH100" s="967"/>
      <c r="HAI100" s="967"/>
      <c r="HAJ100" s="967"/>
      <c r="HAK100" s="967"/>
      <c r="HAL100" s="967"/>
      <c r="HAM100" s="967"/>
      <c r="HAN100" s="967"/>
      <c r="HAO100" s="967"/>
      <c r="HAP100" s="967"/>
      <c r="HAQ100" s="967"/>
      <c r="HAR100" s="967"/>
      <c r="HAS100" s="967"/>
      <c r="HAT100" s="967"/>
      <c r="HAU100" s="967"/>
      <c r="HAV100" s="967"/>
      <c r="HAW100" s="967"/>
      <c r="HAX100" s="967"/>
      <c r="HAY100" s="967"/>
      <c r="HAZ100" s="967"/>
      <c r="HBA100" s="967"/>
      <c r="HBB100" s="967"/>
      <c r="HBC100" s="967"/>
      <c r="HBD100" s="967"/>
      <c r="HBE100" s="967"/>
      <c r="HBF100" s="967"/>
      <c r="HBG100" s="967"/>
      <c r="HBH100" s="967"/>
      <c r="HBI100" s="967"/>
      <c r="HBJ100" s="967"/>
      <c r="HBK100" s="967"/>
      <c r="HBL100" s="967"/>
      <c r="HBM100" s="967"/>
      <c r="HBN100" s="967"/>
      <c r="HBO100" s="967"/>
      <c r="HBP100" s="967"/>
      <c r="HBQ100" s="967"/>
      <c r="HBR100" s="967"/>
      <c r="HBS100" s="967"/>
      <c r="HBT100" s="967"/>
      <c r="HBU100" s="967"/>
      <c r="HBV100" s="967"/>
      <c r="HBW100" s="967"/>
      <c r="HBX100" s="967"/>
      <c r="HBY100" s="967"/>
      <c r="HBZ100" s="967"/>
      <c r="HCA100" s="967"/>
      <c r="HCB100" s="967"/>
      <c r="HCC100" s="967"/>
      <c r="HCD100" s="967"/>
      <c r="HCE100" s="967"/>
      <c r="HCF100" s="967"/>
      <c r="HCG100" s="967"/>
      <c r="HCH100" s="967"/>
      <c r="HCI100" s="967"/>
      <c r="HCJ100" s="967"/>
      <c r="HCK100" s="967"/>
      <c r="HCL100" s="967"/>
      <c r="HCM100" s="967"/>
      <c r="HCN100" s="967"/>
      <c r="HCO100" s="967"/>
      <c r="HCP100" s="967"/>
      <c r="HCQ100" s="967"/>
      <c r="HCR100" s="967"/>
      <c r="HCS100" s="967"/>
      <c r="HCT100" s="967"/>
      <c r="HCU100" s="967"/>
      <c r="HCV100" s="967"/>
      <c r="HCW100" s="967"/>
      <c r="HCX100" s="967"/>
      <c r="HCY100" s="967"/>
      <c r="HCZ100" s="967"/>
      <c r="HDA100" s="967"/>
      <c r="HDB100" s="967"/>
      <c r="HDC100" s="967"/>
      <c r="HDD100" s="967"/>
      <c r="HDE100" s="967"/>
      <c r="HDF100" s="967"/>
      <c r="HDG100" s="967"/>
      <c r="HDH100" s="967"/>
      <c r="HDI100" s="967"/>
      <c r="HDJ100" s="967"/>
      <c r="HDK100" s="967"/>
      <c r="HDL100" s="967"/>
      <c r="HDM100" s="967"/>
      <c r="HDN100" s="967"/>
      <c r="HDO100" s="967"/>
      <c r="HDP100" s="967"/>
      <c r="HDQ100" s="967"/>
      <c r="HDR100" s="967"/>
      <c r="HDS100" s="967"/>
      <c r="HDT100" s="967"/>
      <c r="HDU100" s="967"/>
      <c r="HDV100" s="967"/>
      <c r="HDW100" s="967"/>
      <c r="HDX100" s="967"/>
      <c r="HDY100" s="967"/>
      <c r="HDZ100" s="967"/>
      <c r="HEA100" s="967"/>
      <c r="HEB100" s="967"/>
      <c r="HEC100" s="967"/>
      <c r="HED100" s="967"/>
      <c r="HEE100" s="967"/>
      <c r="HEF100" s="967"/>
      <c r="HEG100" s="967"/>
      <c r="HEH100" s="967"/>
      <c r="HEI100" s="967"/>
      <c r="HEJ100" s="967"/>
      <c r="HEK100" s="967"/>
      <c r="HEL100" s="967"/>
      <c r="HEM100" s="967"/>
      <c r="HEN100" s="967"/>
      <c r="HEO100" s="967"/>
      <c r="HEP100" s="967"/>
      <c r="HEQ100" s="967"/>
      <c r="HER100" s="967"/>
      <c r="HES100" s="967"/>
      <c r="HET100" s="967"/>
      <c r="HEU100" s="967"/>
      <c r="HEV100" s="967"/>
      <c r="HEW100" s="967"/>
      <c r="HEX100" s="967"/>
      <c r="HEY100" s="967"/>
      <c r="HEZ100" s="967"/>
      <c r="HFA100" s="967"/>
      <c r="HFB100" s="967"/>
      <c r="HFC100" s="967"/>
      <c r="HFD100" s="967"/>
      <c r="HFE100" s="967"/>
      <c r="HFF100" s="967"/>
      <c r="HFG100" s="967"/>
      <c r="HFH100" s="967"/>
      <c r="HFI100" s="967"/>
      <c r="HFJ100" s="967"/>
      <c r="HFK100" s="967"/>
      <c r="HFL100" s="967"/>
      <c r="HFM100" s="967"/>
      <c r="HFN100" s="967"/>
      <c r="HFO100" s="967"/>
      <c r="HFP100" s="967"/>
      <c r="HFQ100" s="967"/>
      <c r="HFR100" s="967"/>
      <c r="HFS100" s="967"/>
      <c r="HFT100" s="967"/>
      <c r="HFU100" s="967"/>
      <c r="HFV100" s="967"/>
      <c r="HFW100" s="967"/>
      <c r="HFX100" s="967"/>
      <c r="HFY100" s="967"/>
      <c r="HFZ100" s="967"/>
      <c r="HGA100" s="967"/>
      <c r="HGB100" s="967"/>
      <c r="HGC100" s="967"/>
      <c r="HGD100" s="967"/>
      <c r="HGE100" s="967"/>
      <c r="HGF100" s="967"/>
      <c r="HGG100" s="967"/>
      <c r="HGH100" s="967"/>
      <c r="HGI100" s="967"/>
      <c r="HGJ100" s="967"/>
      <c r="HGK100" s="967"/>
      <c r="HGL100" s="967"/>
      <c r="HGM100" s="967"/>
      <c r="HGN100" s="967"/>
      <c r="HGO100" s="967"/>
      <c r="HGP100" s="967"/>
      <c r="HGQ100" s="967"/>
      <c r="HGR100" s="967"/>
      <c r="HGS100" s="967"/>
      <c r="HGT100" s="967"/>
      <c r="HGU100" s="967"/>
      <c r="HGV100" s="967"/>
      <c r="HGW100" s="967"/>
      <c r="HGX100" s="967"/>
      <c r="HGY100" s="967"/>
      <c r="HGZ100" s="967"/>
      <c r="HHA100" s="967"/>
      <c r="HHB100" s="967"/>
      <c r="HHC100" s="967"/>
      <c r="HHD100" s="967"/>
      <c r="HHE100" s="967"/>
      <c r="HHF100" s="967"/>
      <c r="HHG100" s="967"/>
      <c r="HHH100" s="967"/>
      <c r="HHI100" s="967"/>
      <c r="HHJ100" s="967"/>
      <c r="HHK100" s="967"/>
      <c r="HHL100" s="967"/>
      <c r="HHM100" s="967"/>
      <c r="HHN100" s="967"/>
      <c r="HHO100" s="967"/>
      <c r="HHP100" s="967"/>
      <c r="HHQ100" s="967"/>
      <c r="HHR100" s="967"/>
      <c r="HHS100" s="967"/>
      <c r="HHT100" s="967"/>
      <c r="HHU100" s="967"/>
      <c r="HHV100" s="967"/>
      <c r="HHW100" s="967"/>
      <c r="HHX100" s="967"/>
      <c r="HHY100" s="967"/>
      <c r="HHZ100" s="967"/>
      <c r="HIA100" s="967"/>
      <c r="HIB100" s="967"/>
      <c r="HIC100" s="967"/>
      <c r="HID100" s="967"/>
      <c r="HIE100" s="967"/>
      <c r="HIF100" s="967"/>
      <c r="HIG100" s="967"/>
      <c r="HIH100" s="967"/>
      <c r="HII100" s="967"/>
      <c r="HIJ100" s="967"/>
      <c r="HIK100" s="967"/>
      <c r="HIL100" s="967"/>
      <c r="HIM100" s="967"/>
      <c r="HIN100" s="967"/>
      <c r="HIO100" s="967"/>
      <c r="HIP100" s="967"/>
      <c r="HIQ100" s="967"/>
      <c r="HIR100" s="967"/>
      <c r="HIS100" s="967"/>
      <c r="HIT100" s="967"/>
      <c r="HIU100" s="967"/>
      <c r="HIV100" s="967"/>
      <c r="HIW100" s="967"/>
      <c r="HIX100" s="967"/>
      <c r="HIY100" s="967"/>
      <c r="HIZ100" s="967"/>
      <c r="HJA100" s="967"/>
      <c r="HJB100" s="967"/>
      <c r="HJC100" s="967"/>
      <c r="HJD100" s="967"/>
      <c r="HJE100" s="967"/>
      <c r="HJF100" s="967"/>
      <c r="HJG100" s="967"/>
      <c r="HJH100" s="967"/>
      <c r="HJI100" s="967"/>
      <c r="HJJ100" s="967"/>
      <c r="HJK100" s="967"/>
      <c r="HJL100" s="967"/>
      <c r="HJM100" s="967"/>
      <c r="HJN100" s="967"/>
      <c r="HJO100" s="967"/>
      <c r="HJP100" s="967"/>
      <c r="HJQ100" s="967"/>
      <c r="HJR100" s="967"/>
      <c r="HJS100" s="967"/>
      <c r="HJT100" s="967"/>
      <c r="HJU100" s="967"/>
      <c r="HJV100" s="967"/>
      <c r="HJW100" s="967"/>
      <c r="HJX100" s="967"/>
      <c r="HJY100" s="967"/>
      <c r="HJZ100" s="967"/>
      <c r="HKA100" s="967"/>
      <c r="HKB100" s="967"/>
      <c r="HKC100" s="967"/>
      <c r="HKD100" s="967"/>
      <c r="HKE100" s="967"/>
      <c r="HKF100" s="967"/>
      <c r="HKG100" s="967"/>
      <c r="HKH100" s="967"/>
      <c r="HKI100" s="967"/>
      <c r="HKJ100" s="967"/>
      <c r="HKK100" s="967"/>
      <c r="HKL100" s="967"/>
      <c r="HKM100" s="967"/>
      <c r="HKN100" s="967"/>
      <c r="HKO100" s="967"/>
      <c r="HKP100" s="967"/>
      <c r="HKQ100" s="967"/>
      <c r="HKR100" s="967"/>
      <c r="HKS100" s="967"/>
      <c r="HKT100" s="967"/>
      <c r="HKU100" s="967"/>
      <c r="HKV100" s="967"/>
      <c r="HKW100" s="967"/>
      <c r="HKX100" s="967"/>
      <c r="HKY100" s="967"/>
      <c r="HKZ100" s="967"/>
      <c r="HLA100" s="967"/>
      <c r="HLB100" s="967"/>
      <c r="HLC100" s="967"/>
      <c r="HLD100" s="967"/>
      <c r="HLE100" s="967"/>
      <c r="HLF100" s="967"/>
      <c r="HLG100" s="967"/>
      <c r="HLH100" s="967"/>
      <c r="HLI100" s="967"/>
      <c r="HLJ100" s="967"/>
      <c r="HLK100" s="967"/>
      <c r="HLL100" s="967"/>
      <c r="HLM100" s="967"/>
      <c r="HLN100" s="967"/>
      <c r="HLO100" s="967"/>
      <c r="HLP100" s="967"/>
      <c r="HLQ100" s="967"/>
      <c r="HLR100" s="967"/>
      <c r="HLS100" s="967"/>
      <c r="HLT100" s="967"/>
      <c r="HLU100" s="967"/>
      <c r="HLV100" s="967"/>
      <c r="HLW100" s="967"/>
      <c r="HLX100" s="967"/>
      <c r="HLY100" s="967"/>
      <c r="HLZ100" s="967"/>
      <c r="HMA100" s="967"/>
      <c r="HMB100" s="967"/>
      <c r="HMC100" s="967"/>
      <c r="HMD100" s="967"/>
      <c r="HME100" s="967"/>
      <c r="HMF100" s="967"/>
      <c r="HMG100" s="967"/>
      <c r="HMH100" s="967"/>
      <c r="HMI100" s="967"/>
      <c r="HMJ100" s="967"/>
      <c r="HMK100" s="967"/>
      <c r="HML100" s="967"/>
      <c r="HMM100" s="967"/>
      <c r="HMN100" s="967"/>
      <c r="HMO100" s="967"/>
      <c r="HMP100" s="967"/>
      <c r="HMQ100" s="967"/>
      <c r="HMR100" s="967"/>
      <c r="HMS100" s="967"/>
      <c r="HMT100" s="967"/>
      <c r="HMU100" s="967"/>
      <c r="HMV100" s="967"/>
      <c r="HMW100" s="967"/>
      <c r="HMX100" s="967"/>
      <c r="HMY100" s="967"/>
      <c r="HMZ100" s="967"/>
      <c r="HNA100" s="967"/>
      <c r="HNB100" s="967"/>
      <c r="HNC100" s="967"/>
      <c r="HND100" s="967"/>
      <c r="HNE100" s="967"/>
      <c r="HNF100" s="967"/>
      <c r="HNG100" s="967"/>
      <c r="HNH100" s="967"/>
      <c r="HNI100" s="967"/>
      <c r="HNJ100" s="967"/>
      <c r="HNK100" s="967"/>
      <c r="HNL100" s="967"/>
      <c r="HNM100" s="967"/>
      <c r="HNN100" s="967"/>
      <c r="HNO100" s="967"/>
      <c r="HNP100" s="967"/>
      <c r="HNQ100" s="967"/>
      <c r="HNR100" s="967"/>
      <c r="HNS100" s="967"/>
      <c r="HNT100" s="967"/>
      <c r="HNU100" s="967"/>
      <c r="HNV100" s="967"/>
      <c r="HNW100" s="967"/>
      <c r="HNX100" s="967"/>
      <c r="HNY100" s="967"/>
      <c r="HNZ100" s="967"/>
      <c r="HOA100" s="967"/>
      <c r="HOB100" s="967"/>
      <c r="HOC100" s="967"/>
      <c r="HOD100" s="967"/>
      <c r="HOE100" s="967"/>
      <c r="HOF100" s="967"/>
      <c r="HOG100" s="967"/>
      <c r="HOH100" s="967"/>
      <c r="HOI100" s="967"/>
      <c r="HOJ100" s="967"/>
      <c r="HOK100" s="967"/>
      <c r="HOL100" s="967"/>
      <c r="HOM100" s="967"/>
      <c r="HON100" s="967"/>
      <c r="HOO100" s="967"/>
      <c r="HOP100" s="967"/>
      <c r="HOQ100" s="967"/>
      <c r="HOR100" s="967"/>
      <c r="HOS100" s="967"/>
      <c r="HOT100" s="967"/>
      <c r="HOU100" s="967"/>
      <c r="HOV100" s="967"/>
      <c r="HOW100" s="967"/>
      <c r="HOX100" s="967"/>
      <c r="HOY100" s="967"/>
      <c r="HOZ100" s="967"/>
      <c r="HPA100" s="967"/>
      <c r="HPB100" s="967"/>
      <c r="HPC100" s="967"/>
      <c r="HPD100" s="967"/>
      <c r="HPE100" s="967"/>
      <c r="HPF100" s="967"/>
      <c r="HPG100" s="967"/>
      <c r="HPH100" s="967"/>
      <c r="HPI100" s="967"/>
      <c r="HPJ100" s="967"/>
      <c r="HPK100" s="967"/>
      <c r="HPL100" s="967"/>
      <c r="HPM100" s="967"/>
      <c r="HPN100" s="967"/>
      <c r="HPO100" s="967"/>
      <c r="HPP100" s="967"/>
      <c r="HPQ100" s="967"/>
      <c r="HPR100" s="967"/>
      <c r="HPS100" s="967"/>
      <c r="HPT100" s="967"/>
      <c r="HPU100" s="967"/>
      <c r="HPV100" s="967"/>
      <c r="HPW100" s="967"/>
      <c r="HPX100" s="967"/>
      <c r="HPY100" s="967"/>
      <c r="HPZ100" s="967"/>
      <c r="HQA100" s="967"/>
      <c r="HQB100" s="967"/>
      <c r="HQC100" s="967"/>
      <c r="HQD100" s="967"/>
      <c r="HQE100" s="967"/>
      <c r="HQF100" s="967"/>
      <c r="HQG100" s="967"/>
      <c r="HQH100" s="967"/>
      <c r="HQI100" s="967"/>
      <c r="HQJ100" s="967"/>
      <c r="HQK100" s="967"/>
      <c r="HQL100" s="967"/>
      <c r="HQM100" s="967"/>
      <c r="HQN100" s="967"/>
      <c r="HQO100" s="967"/>
      <c r="HQP100" s="967"/>
      <c r="HQQ100" s="967"/>
      <c r="HQR100" s="967"/>
      <c r="HQS100" s="967"/>
      <c r="HQT100" s="967"/>
      <c r="HQU100" s="967"/>
      <c r="HQV100" s="967"/>
      <c r="HQW100" s="967"/>
      <c r="HQX100" s="967"/>
      <c r="HQY100" s="967"/>
      <c r="HQZ100" s="967"/>
      <c r="HRA100" s="967"/>
      <c r="HRB100" s="967"/>
      <c r="HRC100" s="967"/>
      <c r="HRD100" s="967"/>
      <c r="HRE100" s="967"/>
      <c r="HRF100" s="967"/>
      <c r="HRG100" s="967"/>
      <c r="HRH100" s="967"/>
      <c r="HRI100" s="967"/>
      <c r="HRJ100" s="967"/>
      <c r="HRK100" s="967"/>
      <c r="HRL100" s="967"/>
      <c r="HRM100" s="967"/>
      <c r="HRN100" s="967"/>
      <c r="HRO100" s="967"/>
      <c r="HRP100" s="967"/>
      <c r="HRQ100" s="967"/>
      <c r="HRR100" s="967"/>
      <c r="HRS100" s="967"/>
      <c r="HRT100" s="967"/>
      <c r="HRU100" s="967"/>
      <c r="HRV100" s="967"/>
      <c r="HRW100" s="967"/>
      <c r="HRX100" s="967"/>
      <c r="HRY100" s="967"/>
      <c r="HRZ100" s="967"/>
      <c r="HSA100" s="967"/>
      <c r="HSB100" s="967"/>
      <c r="HSC100" s="967"/>
      <c r="HSD100" s="967"/>
      <c r="HSE100" s="967"/>
      <c r="HSF100" s="967"/>
      <c r="HSG100" s="967"/>
      <c r="HSH100" s="967"/>
      <c r="HSI100" s="967"/>
      <c r="HSJ100" s="967"/>
      <c r="HSK100" s="967"/>
      <c r="HSL100" s="967"/>
      <c r="HSM100" s="967"/>
      <c r="HSN100" s="967"/>
      <c r="HSO100" s="967"/>
      <c r="HSP100" s="967"/>
      <c r="HSQ100" s="967"/>
      <c r="HSR100" s="967"/>
      <c r="HSS100" s="967"/>
      <c r="HST100" s="967"/>
      <c r="HSU100" s="967"/>
      <c r="HSV100" s="967"/>
      <c r="HSW100" s="967"/>
      <c r="HSX100" s="967"/>
      <c r="HSY100" s="967"/>
      <c r="HSZ100" s="967"/>
      <c r="HTA100" s="967"/>
      <c r="HTB100" s="967"/>
      <c r="HTC100" s="967"/>
      <c r="HTD100" s="967"/>
      <c r="HTE100" s="967"/>
      <c r="HTF100" s="967"/>
      <c r="HTG100" s="967"/>
      <c r="HTH100" s="967"/>
      <c r="HTI100" s="967"/>
      <c r="HTJ100" s="967"/>
      <c r="HTK100" s="967"/>
      <c r="HTL100" s="967"/>
      <c r="HTM100" s="967"/>
      <c r="HTN100" s="967"/>
      <c r="HTO100" s="967"/>
      <c r="HTP100" s="967"/>
      <c r="HTQ100" s="967"/>
      <c r="HTR100" s="967"/>
      <c r="HTS100" s="967"/>
      <c r="HTT100" s="967"/>
      <c r="HTU100" s="967"/>
      <c r="HTV100" s="967"/>
      <c r="HTW100" s="967"/>
      <c r="HTX100" s="967"/>
      <c r="HTY100" s="967"/>
      <c r="HTZ100" s="967"/>
      <c r="HUA100" s="967"/>
      <c r="HUB100" s="967"/>
      <c r="HUC100" s="967"/>
      <c r="HUD100" s="967"/>
      <c r="HUE100" s="967"/>
      <c r="HUF100" s="967"/>
      <c r="HUG100" s="967"/>
      <c r="HUH100" s="967"/>
      <c r="HUI100" s="967"/>
      <c r="HUJ100" s="967"/>
      <c r="HUK100" s="967"/>
      <c r="HUL100" s="967"/>
      <c r="HUM100" s="967"/>
      <c r="HUN100" s="967"/>
      <c r="HUO100" s="967"/>
      <c r="HUP100" s="967"/>
      <c r="HUQ100" s="967"/>
      <c r="HUR100" s="967"/>
      <c r="HUS100" s="967"/>
      <c r="HUT100" s="967"/>
      <c r="HUU100" s="967"/>
      <c r="HUV100" s="967"/>
      <c r="HUW100" s="967"/>
      <c r="HUX100" s="967"/>
      <c r="HUY100" s="967"/>
      <c r="HUZ100" s="967"/>
      <c r="HVA100" s="967"/>
      <c r="HVB100" s="967"/>
      <c r="HVC100" s="967"/>
      <c r="HVD100" s="967"/>
      <c r="HVE100" s="967"/>
      <c r="HVF100" s="967"/>
      <c r="HVG100" s="967"/>
      <c r="HVH100" s="967"/>
      <c r="HVI100" s="967"/>
      <c r="HVJ100" s="967"/>
      <c r="HVK100" s="967"/>
      <c r="HVL100" s="967"/>
      <c r="HVM100" s="967"/>
      <c r="HVN100" s="967"/>
      <c r="HVO100" s="967"/>
      <c r="HVP100" s="967"/>
      <c r="HVQ100" s="967"/>
      <c r="HVR100" s="967"/>
      <c r="HVS100" s="967"/>
      <c r="HVT100" s="967"/>
      <c r="HVU100" s="967"/>
      <c r="HVV100" s="967"/>
      <c r="HVW100" s="967"/>
      <c r="HVX100" s="967"/>
      <c r="HVY100" s="967"/>
      <c r="HVZ100" s="967"/>
      <c r="HWA100" s="967"/>
      <c r="HWB100" s="967"/>
      <c r="HWC100" s="967"/>
      <c r="HWD100" s="967"/>
      <c r="HWE100" s="967"/>
      <c r="HWF100" s="967"/>
      <c r="HWG100" s="967"/>
      <c r="HWH100" s="967"/>
      <c r="HWI100" s="967"/>
      <c r="HWJ100" s="967"/>
      <c r="HWK100" s="967"/>
      <c r="HWL100" s="967"/>
      <c r="HWM100" s="967"/>
      <c r="HWN100" s="967"/>
      <c r="HWO100" s="967"/>
      <c r="HWP100" s="967"/>
      <c r="HWQ100" s="967"/>
      <c r="HWR100" s="967"/>
      <c r="HWS100" s="967"/>
      <c r="HWT100" s="967"/>
      <c r="HWU100" s="967"/>
      <c r="HWV100" s="967"/>
      <c r="HWW100" s="967"/>
      <c r="HWX100" s="967"/>
      <c r="HWY100" s="967"/>
      <c r="HWZ100" s="967"/>
      <c r="HXA100" s="967"/>
      <c r="HXB100" s="967"/>
      <c r="HXC100" s="967"/>
      <c r="HXD100" s="967"/>
      <c r="HXE100" s="967"/>
      <c r="HXF100" s="967"/>
      <c r="HXG100" s="967"/>
      <c r="HXH100" s="967"/>
      <c r="HXI100" s="967"/>
      <c r="HXJ100" s="967"/>
      <c r="HXK100" s="967"/>
      <c r="HXL100" s="967"/>
      <c r="HXM100" s="967"/>
      <c r="HXN100" s="967"/>
      <c r="HXO100" s="967"/>
      <c r="HXP100" s="967"/>
      <c r="HXQ100" s="967"/>
      <c r="HXR100" s="967"/>
      <c r="HXS100" s="967"/>
      <c r="HXT100" s="967"/>
      <c r="HXU100" s="967"/>
      <c r="HXV100" s="967"/>
      <c r="HXW100" s="967"/>
      <c r="HXX100" s="967"/>
      <c r="HXY100" s="967"/>
      <c r="HXZ100" s="967"/>
      <c r="HYA100" s="967"/>
      <c r="HYB100" s="967"/>
      <c r="HYC100" s="967"/>
      <c r="HYD100" s="967"/>
      <c r="HYE100" s="967"/>
      <c r="HYF100" s="967"/>
      <c r="HYG100" s="967"/>
      <c r="HYH100" s="967"/>
      <c r="HYI100" s="967"/>
      <c r="HYJ100" s="967"/>
      <c r="HYK100" s="967"/>
      <c r="HYL100" s="967"/>
      <c r="HYM100" s="967"/>
      <c r="HYN100" s="967"/>
      <c r="HYO100" s="967"/>
      <c r="HYP100" s="967"/>
      <c r="HYQ100" s="967"/>
      <c r="HYR100" s="967"/>
      <c r="HYS100" s="967"/>
      <c r="HYT100" s="967"/>
      <c r="HYU100" s="967"/>
      <c r="HYV100" s="967"/>
      <c r="HYW100" s="967"/>
      <c r="HYX100" s="967"/>
      <c r="HYY100" s="967"/>
      <c r="HYZ100" s="967"/>
      <c r="HZA100" s="967"/>
      <c r="HZB100" s="967"/>
      <c r="HZC100" s="967"/>
      <c r="HZD100" s="967"/>
      <c r="HZE100" s="967"/>
      <c r="HZF100" s="967"/>
      <c r="HZG100" s="967"/>
      <c r="HZH100" s="967"/>
      <c r="HZI100" s="967"/>
      <c r="HZJ100" s="967"/>
      <c r="HZK100" s="967"/>
      <c r="HZL100" s="967"/>
      <c r="HZM100" s="967"/>
      <c r="HZN100" s="967"/>
      <c r="HZO100" s="967"/>
      <c r="HZP100" s="967"/>
      <c r="HZQ100" s="967"/>
      <c r="HZR100" s="967"/>
      <c r="HZS100" s="967"/>
      <c r="HZT100" s="967"/>
      <c r="HZU100" s="967"/>
      <c r="HZV100" s="967"/>
      <c r="HZW100" s="967"/>
      <c r="HZX100" s="967"/>
      <c r="HZY100" s="967"/>
      <c r="HZZ100" s="967"/>
      <c r="IAA100" s="967"/>
      <c r="IAB100" s="967"/>
      <c r="IAC100" s="967"/>
      <c r="IAD100" s="967"/>
      <c r="IAE100" s="967"/>
      <c r="IAF100" s="967"/>
      <c r="IAG100" s="967"/>
      <c r="IAH100" s="967"/>
      <c r="IAI100" s="967"/>
      <c r="IAJ100" s="967"/>
      <c r="IAK100" s="967"/>
      <c r="IAL100" s="967"/>
      <c r="IAM100" s="967"/>
      <c r="IAN100" s="967"/>
      <c r="IAO100" s="967"/>
      <c r="IAP100" s="967"/>
      <c r="IAQ100" s="967"/>
      <c r="IAR100" s="967"/>
      <c r="IAS100" s="967"/>
      <c r="IAT100" s="967"/>
      <c r="IAU100" s="967"/>
      <c r="IAV100" s="967"/>
      <c r="IAW100" s="967"/>
      <c r="IAX100" s="967"/>
      <c r="IAY100" s="967"/>
      <c r="IAZ100" s="967"/>
      <c r="IBA100" s="967"/>
      <c r="IBB100" s="967"/>
      <c r="IBC100" s="967"/>
      <c r="IBD100" s="967"/>
      <c r="IBE100" s="967"/>
      <c r="IBF100" s="967"/>
      <c r="IBG100" s="967"/>
      <c r="IBH100" s="967"/>
      <c r="IBI100" s="967"/>
      <c r="IBJ100" s="967"/>
      <c r="IBK100" s="967"/>
      <c r="IBL100" s="967"/>
      <c r="IBM100" s="967"/>
      <c r="IBN100" s="967"/>
      <c r="IBO100" s="967"/>
      <c r="IBP100" s="967"/>
      <c r="IBQ100" s="967"/>
      <c r="IBR100" s="967"/>
      <c r="IBS100" s="967"/>
      <c r="IBT100" s="967"/>
      <c r="IBU100" s="967"/>
      <c r="IBV100" s="967"/>
      <c r="IBW100" s="967"/>
      <c r="IBX100" s="967"/>
      <c r="IBY100" s="967"/>
      <c r="IBZ100" s="967"/>
      <c r="ICA100" s="967"/>
      <c r="ICB100" s="967"/>
      <c r="ICC100" s="967"/>
      <c r="ICD100" s="967"/>
      <c r="ICE100" s="967"/>
      <c r="ICF100" s="967"/>
      <c r="ICG100" s="967"/>
      <c r="ICH100" s="967"/>
      <c r="ICI100" s="967"/>
      <c r="ICJ100" s="967"/>
      <c r="ICK100" s="967"/>
      <c r="ICL100" s="967"/>
      <c r="ICM100" s="967"/>
      <c r="ICN100" s="967"/>
      <c r="ICO100" s="967"/>
      <c r="ICP100" s="967"/>
      <c r="ICQ100" s="967"/>
      <c r="ICR100" s="967"/>
      <c r="ICS100" s="967"/>
      <c r="ICT100" s="967"/>
      <c r="ICU100" s="967"/>
      <c r="ICV100" s="967"/>
      <c r="ICW100" s="967"/>
      <c r="ICX100" s="967"/>
      <c r="ICY100" s="967"/>
      <c r="ICZ100" s="967"/>
      <c r="IDA100" s="967"/>
      <c r="IDB100" s="967"/>
      <c r="IDC100" s="967"/>
      <c r="IDD100" s="967"/>
      <c r="IDE100" s="967"/>
      <c r="IDF100" s="967"/>
      <c r="IDG100" s="967"/>
      <c r="IDH100" s="967"/>
      <c r="IDI100" s="967"/>
      <c r="IDJ100" s="967"/>
      <c r="IDK100" s="967"/>
      <c r="IDL100" s="967"/>
      <c r="IDM100" s="967"/>
      <c r="IDN100" s="967"/>
      <c r="IDO100" s="967"/>
      <c r="IDP100" s="967"/>
      <c r="IDQ100" s="967"/>
      <c r="IDR100" s="967"/>
      <c r="IDS100" s="967"/>
      <c r="IDT100" s="967"/>
      <c r="IDU100" s="967"/>
      <c r="IDV100" s="967"/>
      <c r="IDW100" s="967"/>
      <c r="IDX100" s="967"/>
      <c r="IDY100" s="967"/>
      <c r="IDZ100" s="967"/>
      <c r="IEA100" s="967"/>
      <c r="IEB100" s="967"/>
      <c r="IEC100" s="967"/>
      <c r="IED100" s="967"/>
      <c r="IEE100" s="967"/>
      <c r="IEF100" s="967"/>
      <c r="IEG100" s="967"/>
      <c r="IEH100" s="967"/>
      <c r="IEI100" s="967"/>
      <c r="IEJ100" s="967"/>
      <c r="IEK100" s="967"/>
      <c r="IEL100" s="967"/>
      <c r="IEM100" s="967"/>
      <c r="IEN100" s="967"/>
      <c r="IEO100" s="967"/>
      <c r="IEP100" s="967"/>
      <c r="IEQ100" s="967"/>
      <c r="IER100" s="967"/>
      <c r="IES100" s="967"/>
      <c r="IET100" s="967"/>
      <c r="IEU100" s="967"/>
      <c r="IEV100" s="967"/>
      <c r="IEW100" s="967"/>
      <c r="IEX100" s="967"/>
      <c r="IEY100" s="967"/>
      <c r="IEZ100" s="967"/>
      <c r="IFA100" s="967"/>
      <c r="IFB100" s="967"/>
      <c r="IFC100" s="967"/>
      <c r="IFD100" s="967"/>
      <c r="IFE100" s="967"/>
      <c r="IFF100" s="967"/>
      <c r="IFG100" s="967"/>
      <c r="IFH100" s="967"/>
      <c r="IFI100" s="967"/>
      <c r="IFJ100" s="967"/>
      <c r="IFK100" s="967"/>
      <c r="IFL100" s="967"/>
      <c r="IFM100" s="967"/>
      <c r="IFN100" s="967"/>
      <c r="IFO100" s="967"/>
      <c r="IFP100" s="967"/>
      <c r="IFQ100" s="967"/>
      <c r="IFR100" s="967"/>
      <c r="IFS100" s="967"/>
      <c r="IFT100" s="967"/>
      <c r="IFU100" s="967"/>
      <c r="IFV100" s="967"/>
      <c r="IFW100" s="967"/>
      <c r="IFX100" s="967"/>
      <c r="IFY100" s="967"/>
      <c r="IFZ100" s="967"/>
      <c r="IGA100" s="967"/>
      <c r="IGB100" s="967"/>
      <c r="IGC100" s="967"/>
      <c r="IGD100" s="967"/>
      <c r="IGE100" s="967"/>
      <c r="IGF100" s="967"/>
      <c r="IGG100" s="967"/>
      <c r="IGH100" s="967"/>
      <c r="IGI100" s="967"/>
      <c r="IGJ100" s="967"/>
      <c r="IGK100" s="967"/>
      <c r="IGL100" s="967"/>
      <c r="IGM100" s="967"/>
      <c r="IGN100" s="967"/>
      <c r="IGO100" s="967"/>
      <c r="IGP100" s="967"/>
      <c r="IGQ100" s="967"/>
      <c r="IGR100" s="967"/>
      <c r="IGS100" s="967"/>
      <c r="IGT100" s="967"/>
      <c r="IGU100" s="967"/>
      <c r="IGV100" s="967"/>
      <c r="IGW100" s="967"/>
      <c r="IGX100" s="967"/>
      <c r="IGY100" s="967"/>
      <c r="IGZ100" s="967"/>
      <c r="IHA100" s="967"/>
      <c r="IHB100" s="967"/>
      <c r="IHC100" s="967"/>
      <c r="IHD100" s="967"/>
      <c r="IHE100" s="967"/>
      <c r="IHF100" s="967"/>
      <c r="IHG100" s="967"/>
      <c r="IHH100" s="967"/>
      <c r="IHI100" s="967"/>
      <c r="IHJ100" s="967"/>
      <c r="IHK100" s="967"/>
      <c r="IHL100" s="967"/>
      <c r="IHM100" s="967"/>
      <c r="IHN100" s="967"/>
      <c r="IHO100" s="967"/>
      <c r="IHP100" s="967"/>
      <c r="IHQ100" s="967"/>
      <c r="IHR100" s="967"/>
      <c r="IHS100" s="967"/>
      <c r="IHT100" s="967"/>
      <c r="IHU100" s="967"/>
      <c r="IHV100" s="967"/>
      <c r="IHW100" s="967"/>
      <c r="IHX100" s="967"/>
      <c r="IHY100" s="967"/>
      <c r="IHZ100" s="967"/>
      <c r="IIA100" s="967"/>
      <c r="IIB100" s="967"/>
      <c r="IIC100" s="967"/>
      <c r="IID100" s="967"/>
      <c r="IIE100" s="967"/>
      <c r="IIF100" s="967"/>
      <c r="IIG100" s="967"/>
      <c r="IIH100" s="967"/>
      <c r="III100" s="967"/>
      <c r="IIJ100" s="967"/>
      <c r="IIK100" s="967"/>
      <c r="IIL100" s="967"/>
      <c r="IIM100" s="967"/>
      <c r="IIN100" s="967"/>
      <c r="IIO100" s="967"/>
      <c r="IIP100" s="967"/>
      <c r="IIQ100" s="967"/>
      <c r="IIR100" s="967"/>
      <c r="IIS100" s="967"/>
      <c r="IIT100" s="967"/>
      <c r="IIU100" s="967"/>
      <c r="IIV100" s="967"/>
      <c r="IIW100" s="967"/>
      <c r="IIX100" s="967"/>
      <c r="IIY100" s="967"/>
      <c r="IIZ100" s="967"/>
      <c r="IJA100" s="967"/>
      <c r="IJB100" s="967"/>
      <c r="IJC100" s="967"/>
      <c r="IJD100" s="967"/>
      <c r="IJE100" s="967"/>
      <c r="IJF100" s="967"/>
      <c r="IJG100" s="967"/>
      <c r="IJH100" s="967"/>
      <c r="IJI100" s="967"/>
      <c r="IJJ100" s="967"/>
      <c r="IJK100" s="967"/>
      <c r="IJL100" s="967"/>
      <c r="IJM100" s="967"/>
      <c r="IJN100" s="967"/>
      <c r="IJO100" s="967"/>
      <c r="IJP100" s="967"/>
      <c r="IJQ100" s="967"/>
      <c r="IJR100" s="967"/>
      <c r="IJS100" s="967"/>
      <c r="IJT100" s="967"/>
      <c r="IJU100" s="967"/>
      <c r="IJV100" s="967"/>
      <c r="IJW100" s="967"/>
      <c r="IJX100" s="967"/>
      <c r="IJY100" s="967"/>
      <c r="IJZ100" s="967"/>
      <c r="IKA100" s="967"/>
      <c r="IKB100" s="967"/>
      <c r="IKC100" s="967"/>
      <c r="IKD100" s="967"/>
      <c r="IKE100" s="967"/>
      <c r="IKF100" s="967"/>
      <c r="IKG100" s="967"/>
      <c r="IKH100" s="967"/>
      <c r="IKI100" s="967"/>
      <c r="IKJ100" s="967"/>
      <c r="IKK100" s="967"/>
      <c r="IKL100" s="967"/>
      <c r="IKM100" s="967"/>
      <c r="IKN100" s="967"/>
      <c r="IKO100" s="967"/>
      <c r="IKP100" s="967"/>
      <c r="IKQ100" s="967"/>
      <c r="IKR100" s="967"/>
      <c r="IKS100" s="967"/>
      <c r="IKT100" s="967"/>
      <c r="IKU100" s="967"/>
      <c r="IKV100" s="967"/>
      <c r="IKW100" s="967"/>
      <c r="IKX100" s="967"/>
      <c r="IKY100" s="967"/>
      <c r="IKZ100" s="967"/>
      <c r="ILA100" s="967"/>
      <c r="ILB100" s="967"/>
      <c r="ILC100" s="967"/>
      <c r="ILD100" s="967"/>
      <c r="ILE100" s="967"/>
      <c r="ILF100" s="967"/>
      <c r="ILG100" s="967"/>
      <c r="ILH100" s="967"/>
      <c r="ILI100" s="967"/>
      <c r="ILJ100" s="967"/>
      <c r="ILK100" s="967"/>
      <c r="ILL100" s="967"/>
      <c r="ILM100" s="967"/>
      <c r="ILN100" s="967"/>
      <c r="ILO100" s="967"/>
      <c r="ILP100" s="967"/>
      <c r="ILQ100" s="967"/>
      <c r="ILR100" s="967"/>
      <c r="ILS100" s="967"/>
      <c r="ILT100" s="967"/>
      <c r="ILU100" s="967"/>
      <c r="ILV100" s="967"/>
      <c r="ILW100" s="967"/>
      <c r="ILX100" s="967"/>
      <c r="ILY100" s="967"/>
      <c r="ILZ100" s="967"/>
      <c r="IMA100" s="967"/>
      <c r="IMB100" s="967"/>
      <c r="IMC100" s="967"/>
      <c r="IMD100" s="967"/>
      <c r="IME100" s="967"/>
      <c r="IMF100" s="967"/>
      <c r="IMG100" s="967"/>
      <c r="IMH100" s="967"/>
      <c r="IMI100" s="967"/>
      <c r="IMJ100" s="967"/>
      <c r="IMK100" s="967"/>
      <c r="IML100" s="967"/>
      <c r="IMM100" s="967"/>
      <c r="IMN100" s="967"/>
      <c r="IMO100" s="967"/>
      <c r="IMP100" s="967"/>
      <c r="IMQ100" s="967"/>
      <c r="IMR100" s="967"/>
      <c r="IMS100" s="967"/>
      <c r="IMT100" s="967"/>
      <c r="IMU100" s="967"/>
      <c r="IMV100" s="967"/>
      <c r="IMW100" s="967"/>
      <c r="IMX100" s="967"/>
      <c r="IMY100" s="967"/>
      <c r="IMZ100" s="967"/>
      <c r="INA100" s="967"/>
      <c r="INB100" s="967"/>
      <c r="INC100" s="967"/>
      <c r="IND100" s="967"/>
      <c r="INE100" s="967"/>
      <c r="INF100" s="967"/>
      <c r="ING100" s="967"/>
      <c r="INH100" s="967"/>
      <c r="INI100" s="967"/>
      <c r="INJ100" s="967"/>
      <c r="INK100" s="967"/>
      <c r="INL100" s="967"/>
      <c r="INM100" s="967"/>
      <c r="INN100" s="967"/>
      <c r="INO100" s="967"/>
      <c r="INP100" s="967"/>
      <c r="INQ100" s="967"/>
      <c r="INR100" s="967"/>
      <c r="INS100" s="967"/>
      <c r="INT100" s="967"/>
      <c r="INU100" s="967"/>
      <c r="INV100" s="967"/>
      <c r="INW100" s="967"/>
      <c r="INX100" s="967"/>
      <c r="INY100" s="967"/>
      <c r="INZ100" s="967"/>
      <c r="IOA100" s="967"/>
      <c r="IOB100" s="967"/>
      <c r="IOC100" s="967"/>
      <c r="IOD100" s="967"/>
      <c r="IOE100" s="967"/>
      <c r="IOF100" s="967"/>
      <c r="IOG100" s="967"/>
      <c r="IOH100" s="967"/>
      <c r="IOI100" s="967"/>
      <c r="IOJ100" s="967"/>
      <c r="IOK100" s="967"/>
      <c r="IOL100" s="967"/>
      <c r="IOM100" s="967"/>
      <c r="ION100" s="967"/>
      <c r="IOO100" s="967"/>
      <c r="IOP100" s="967"/>
      <c r="IOQ100" s="967"/>
      <c r="IOR100" s="967"/>
      <c r="IOS100" s="967"/>
      <c r="IOT100" s="967"/>
      <c r="IOU100" s="967"/>
      <c r="IOV100" s="967"/>
      <c r="IOW100" s="967"/>
      <c r="IOX100" s="967"/>
      <c r="IOY100" s="967"/>
      <c r="IOZ100" s="967"/>
      <c r="IPA100" s="967"/>
      <c r="IPB100" s="967"/>
      <c r="IPC100" s="967"/>
      <c r="IPD100" s="967"/>
      <c r="IPE100" s="967"/>
      <c r="IPF100" s="967"/>
      <c r="IPG100" s="967"/>
      <c r="IPH100" s="967"/>
      <c r="IPI100" s="967"/>
      <c r="IPJ100" s="967"/>
      <c r="IPK100" s="967"/>
      <c r="IPL100" s="967"/>
      <c r="IPM100" s="967"/>
      <c r="IPN100" s="967"/>
      <c r="IPO100" s="967"/>
      <c r="IPP100" s="967"/>
      <c r="IPQ100" s="967"/>
      <c r="IPR100" s="967"/>
      <c r="IPS100" s="967"/>
      <c r="IPT100" s="967"/>
      <c r="IPU100" s="967"/>
      <c r="IPV100" s="967"/>
      <c r="IPW100" s="967"/>
      <c r="IPX100" s="967"/>
      <c r="IPY100" s="967"/>
      <c r="IPZ100" s="967"/>
      <c r="IQA100" s="967"/>
      <c r="IQB100" s="967"/>
      <c r="IQC100" s="967"/>
      <c r="IQD100" s="967"/>
      <c r="IQE100" s="967"/>
      <c r="IQF100" s="967"/>
      <c r="IQG100" s="967"/>
      <c r="IQH100" s="967"/>
      <c r="IQI100" s="967"/>
      <c r="IQJ100" s="967"/>
      <c r="IQK100" s="967"/>
      <c r="IQL100" s="967"/>
      <c r="IQM100" s="967"/>
      <c r="IQN100" s="967"/>
      <c r="IQO100" s="967"/>
      <c r="IQP100" s="967"/>
      <c r="IQQ100" s="967"/>
      <c r="IQR100" s="967"/>
      <c r="IQS100" s="967"/>
      <c r="IQT100" s="967"/>
      <c r="IQU100" s="967"/>
      <c r="IQV100" s="967"/>
      <c r="IQW100" s="967"/>
      <c r="IQX100" s="967"/>
      <c r="IQY100" s="967"/>
      <c r="IQZ100" s="967"/>
      <c r="IRA100" s="967"/>
      <c r="IRB100" s="967"/>
      <c r="IRC100" s="967"/>
      <c r="IRD100" s="967"/>
      <c r="IRE100" s="967"/>
      <c r="IRF100" s="967"/>
      <c r="IRG100" s="967"/>
      <c r="IRH100" s="967"/>
      <c r="IRI100" s="967"/>
      <c r="IRJ100" s="967"/>
      <c r="IRK100" s="967"/>
      <c r="IRL100" s="967"/>
      <c r="IRM100" s="967"/>
      <c r="IRN100" s="967"/>
      <c r="IRO100" s="967"/>
      <c r="IRP100" s="967"/>
      <c r="IRQ100" s="967"/>
      <c r="IRR100" s="967"/>
      <c r="IRS100" s="967"/>
      <c r="IRT100" s="967"/>
      <c r="IRU100" s="967"/>
      <c r="IRV100" s="967"/>
      <c r="IRW100" s="967"/>
      <c r="IRX100" s="967"/>
      <c r="IRY100" s="967"/>
      <c r="IRZ100" s="967"/>
      <c r="ISA100" s="967"/>
      <c r="ISB100" s="967"/>
      <c r="ISC100" s="967"/>
      <c r="ISD100" s="967"/>
      <c r="ISE100" s="967"/>
      <c r="ISF100" s="967"/>
      <c r="ISG100" s="967"/>
      <c r="ISH100" s="967"/>
      <c r="ISI100" s="967"/>
      <c r="ISJ100" s="967"/>
      <c r="ISK100" s="967"/>
      <c r="ISL100" s="967"/>
      <c r="ISM100" s="967"/>
      <c r="ISN100" s="967"/>
      <c r="ISO100" s="967"/>
      <c r="ISP100" s="967"/>
      <c r="ISQ100" s="967"/>
      <c r="ISR100" s="967"/>
      <c r="ISS100" s="967"/>
      <c r="IST100" s="967"/>
      <c r="ISU100" s="967"/>
      <c r="ISV100" s="967"/>
      <c r="ISW100" s="967"/>
      <c r="ISX100" s="967"/>
      <c r="ISY100" s="967"/>
      <c r="ISZ100" s="967"/>
      <c r="ITA100" s="967"/>
      <c r="ITB100" s="967"/>
      <c r="ITC100" s="967"/>
      <c r="ITD100" s="967"/>
      <c r="ITE100" s="967"/>
      <c r="ITF100" s="967"/>
      <c r="ITG100" s="967"/>
      <c r="ITH100" s="967"/>
      <c r="ITI100" s="967"/>
      <c r="ITJ100" s="967"/>
      <c r="ITK100" s="967"/>
      <c r="ITL100" s="967"/>
      <c r="ITM100" s="967"/>
      <c r="ITN100" s="967"/>
      <c r="ITO100" s="967"/>
      <c r="ITP100" s="967"/>
      <c r="ITQ100" s="967"/>
      <c r="ITR100" s="967"/>
      <c r="ITS100" s="967"/>
      <c r="ITT100" s="967"/>
      <c r="ITU100" s="967"/>
      <c r="ITV100" s="967"/>
      <c r="ITW100" s="967"/>
      <c r="ITX100" s="967"/>
      <c r="ITY100" s="967"/>
      <c r="ITZ100" s="967"/>
      <c r="IUA100" s="967"/>
      <c r="IUB100" s="967"/>
      <c r="IUC100" s="967"/>
      <c r="IUD100" s="967"/>
      <c r="IUE100" s="967"/>
      <c r="IUF100" s="967"/>
      <c r="IUG100" s="967"/>
      <c r="IUH100" s="967"/>
      <c r="IUI100" s="967"/>
      <c r="IUJ100" s="967"/>
      <c r="IUK100" s="967"/>
      <c r="IUL100" s="967"/>
      <c r="IUM100" s="967"/>
      <c r="IUN100" s="967"/>
      <c r="IUO100" s="967"/>
      <c r="IUP100" s="967"/>
      <c r="IUQ100" s="967"/>
      <c r="IUR100" s="967"/>
      <c r="IUS100" s="967"/>
      <c r="IUT100" s="967"/>
      <c r="IUU100" s="967"/>
      <c r="IUV100" s="967"/>
      <c r="IUW100" s="967"/>
      <c r="IUX100" s="967"/>
      <c r="IUY100" s="967"/>
      <c r="IUZ100" s="967"/>
      <c r="IVA100" s="967"/>
      <c r="IVB100" s="967"/>
      <c r="IVC100" s="967"/>
      <c r="IVD100" s="967"/>
      <c r="IVE100" s="967"/>
      <c r="IVF100" s="967"/>
      <c r="IVG100" s="967"/>
      <c r="IVH100" s="967"/>
      <c r="IVI100" s="967"/>
      <c r="IVJ100" s="967"/>
      <c r="IVK100" s="967"/>
      <c r="IVL100" s="967"/>
      <c r="IVM100" s="967"/>
      <c r="IVN100" s="967"/>
      <c r="IVO100" s="967"/>
      <c r="IVP100" s="967"/>
      <c r="IVQ100" s="967"/>
      <c r="IVR100" s="967"/>
      <c r="IVS100" s="967"/>
      <c r="IVT100" s="967"/>
      <c r="IVU100" s="967"/>
      <c r="IVV100" s="967"/>
      <c r="IVW100" s="967"/>
      <c r="IVX100" s="967"/>
      <c r="IVY100" s="967"/>
      <c r="IVZ100" s="967"/>
      <c r="IWA100" s="967"/>
      <c r="IWB100" s="967"/>
      <c r="IWC100" s="967"/>
      <c r="IWD100" s="967"/>
      <c r="IWE100" s="967"/>
      <c r="IWF100" s="967"/>
      <c r="IWG100" s="967"/>
      <c r="IWH100" s="967"/>
      <c r="IWI100" s="967"/>
      <c r="IWJ100" s="967"/>
      <c r="IWK100" s="967"/>
      <c r="IWL100" s="967"/>
      <c r="IWM100" s="967"/>
      <c r="IWN100" s="967"/>
      <c r="IWO100" s="967"/>
      <c r="IWP100" s="967"/>
      <c r="IWQ100" s="967"/>
      <c r="IWR100" s="967"/>
      <c r="IWS100" s="967"/>
      <c r="IWT100" s="967"/>
      <c r="IWU100" s="967"/>
      <c r="IWV100" s="967"/>
      <c r="IWW100" s="967"/>
      <c r="IWX100" s="967"/>
      <c r="IWY100" s="967"/>
      <c r="IWZ100" s="967"/>
      <c r="IXA100" s="967"/>
      <c r="IXB100" s="967"/>
      <c r="IXC100" s="967"/>
      <c r="IXD100" s="967"/>
      <c r="IXE100" s="967"/>
      <c r="IXF100" s="967"/>
      <c r="IXG100" s="967"/>
      <c r="IXH100" s="967"/>
      <c r="IXI100" s="967"/>
      <c r="IXJ100" s="967"/>
      <c r="IXK100" s="967"/>
      <c r="IXL100" s="967"/>
      <c r="IXM100" s="967"/>
      <c r="IXN100" s="967"/>
      <c r="IXO100" s="967"/>
      <c r="IXP100" s="967"/>
      <c r="IXQ100" s="967"/>
      <c r="IXR100" s="967"/>
      <c r="IXS100" s="967"/>
      <c r="IXT100" s="967"/>
      <c r="IXU100" s="967"/>
      <c r="IXV100" s="967"/>
      <c r="IXW100" s="967"/>
      <c r="IXX100" s="967"/>
      <c r="IXY100" s="967"/>
      <c r="IXZ100" s="967"/>
      <c r="IYA100" s="967"/>
      <c r="IYB100" s="967"/>
      <c r="IYC100" s="967"/>
      <c r="IYD100" s="967"/>
      <c r="IYE100" s="967"/>
      <c r="IYF100" s="967"/>
      <c r="IYG100" s="967"/>
      <c r="IYH100" s="967"/>
      <c r="IYI100" s="967"/>
      <c r="IYJ100" s="967"/>
      <c r="IYK100" s="967"/>
      <c r="IYL100" s="967"/>
      <c r="IYM100" s="967"/>
      <c r="IYN100" s="967"/>
      <c r="IYO100" s="967"/>
      <c r="IYP100" s="967"/>
      <c r="IYQ100" s="967"/>
      <c r="IYR100" s="967"/>
      <c r="IYS100" s="967"/>
      <c r="IYT100" s="967"/>
      <c r="IYU100" s="967"/>
      <c r="IYV100" s="967"/>
      <c r="IYW100" s="967"/>
      <c r="IYX100" s="967"/>
      <c r="IYY100" s="967"/>
      <c r="IYZ100" s="967"/>
      <c r="IZA100" s="967"/>
      <c r="IZB100" s="967"/>
      <c r="IZC100" s="967"/>
      <c r="IZD100" s="967"/>
      <c r="IZE100" s="967"/>
      <c r="IZF100" s="967"/>
      <c r="IZG100" s="967"/>
      <c r="IZH100" s="967"/>
      <c r="IZI100" s="967"/>
      <c r="IZJ100" s="967"/>
      <c r="IZK100" s="967"/>
      <c r="IZL100" s="967"/>
      <c r="IZM100" s="967"/>
      <c r="IZN100" s="967"/>
      <c r="IZO100" s="967"/>
      <c r="IZP100" s="967"/>
      <c r="IZQ100" s="967"/>
      <c r="IZR100" s="967"/>
      <c r="IZS100" s="967"/>
      <c r="IZT100" s="967"/>
      <c r="IZU100" s="967"/>
      <c r="IZV100" s="967"/>
      <c r="IZW100" s="967"/>
      <c r="IZX100" s="967"/>
      <c r="IZY100" s="967"/>
      <c r="IZZ100" s="967"/>
      <c r="JAA100" s="967"/>
      <c r="JAB100" s="967"/>
      <c r="JAC100" s="967"/>
      <c r="JAD100" s="967"/>
      <c r="JAE100" s="967"/>
      <c r="JAF100" s="967"/>
      <c r="JAG100" s="967"/>
      <c r="JAH100" s="967"/>
      <c r="JAI100" s="967"/>
      <c r="JAJ100" s="967"/>
      <c r="JAK100" s="967"/>
      <c r="JAL100" s="967"/>
      <c r="JAM100" s="967"/>
      <c r="JAN100" s="967"/>
      <c r="JAO100" s="967"/>
      <c r="JAP100" s="967"/>
      <c r="JAQ100" s="967"/>
      <c r="JAR100" s="967"/>
      <c r="JAS100" s="967"/>
      <c r="JAT100" s="967"/>
      <c r="JAU100" s="967"/>
      <c r="JAV100" s="967"/>
      <c r="JAW100" s="967"/>
      <c r="JAX100" s="967"/>
      <c r="JAY100" s="967"/>
      <c r="JAZ100" s="967"/>
      <c r="JBA100" s="967"/>
      <c r="JBB100" s="967"/>
      <c r="JBC100" s="967"/>
      <c r="JBD100" s="967"/>
      <c r="JBE100" s="967"/>
      <c r="JBF100" s="967"/>
      <c r="JBG100" s="967"/>
      <c r="JBH100" s="967"/>
      <c r="JBI100" s="967"/>
      <c r="JBJ100" s="967"/>
      <c r="JBK100" s="967"/>
      <c r="JBL100" s="967"/>
      <c r="JBM100" s="967"/>
      <c r="JBN100" s="967"/>
      <c r="JBO100" s="967"/>
      <c r="JBP100" s="967"/>
      <c r="JBQ100" s="967"/>
      <c r="JBR100" s="967"/>
      <c r="JBS100" s="967"/>
      <c r="JBT100" s="967"/>
      <c r="JBU100" s="967"/>
      <c r="JBV100" s="967"/>
      <c r="JBW100" s="967"/>
      <c r="JBX100" s="967"/>
      <c r="JBY100" s="967"/>
      <c r="JBZ100" s="967"/>
      <c r="JCA100" s="967"/>
      <c r="JCB100" s="967"/>
      <c r="JCC100" s="967"/>
      <c r="JCD100" s="967"/>
      <c r="JCE100" s="967"/>
      <c r="JCF100" s="967"/>
      <c r="JCG100" s="967"/>
      <c r="JCH100" s="967"/>
      <c r="JCI100" s="967"/>
      <c r="JCJ100" s="967"/>
      <c r="JCK100" s="967"/>
      <c r="JCL100" s="967"/>
      <c r="JCM100" s="967"/>
      <c r="JCN100" s="967"/>
      <c r="JCO100" s="967"/>
      <c r="JCP100" s="967"/>
      <c r="JCQ100" s="967"/>
      <c r="JCR100" s="967"/>
      <c r="JCS100" s="967"/>
      <c r="JCT100" s="967"/>
      <c r="JCU100" s="967"/>
      <c r="JCV100" s="967"/>
      <c r="JCW100" s="967"/>
      <c r="JCX100" s="967"/>
      <c r="JCY100" s="967"/>
      <c r="JCZ100" s="967"/>
      <c r="JDA100" s="967"/>
      <c r="JDB100" s="967"/>
      <c r="JDC100" s="967"/>
      <c r="JDD100" s="967"/>
      <c r="JDE100" s="967"/>
      <c r="JDF100" s="967"/>
      <c r="JDG100" s="967"/>
      <c r="JDH100" s="967"/>
      <c r="JDI100" s="967"/>
      <c r="JDJ100" s="967"/>
      <c r="JDK100" s="967"/>
      <c r="JDL100" s="967"/>
      <c r="JDM100" s="967"/>
      <c r="JDN100" s="967"/>
      <c r="JDO100" s="967"/>
      <c r="JDP100" s="967"/>
      <c r="JDQ100" s="967"/>
      <c r="JDR100" s="967"/>
      <c r="JDS100" s="967"/>
      <c r="JDT100" s="967"/>
      <c r="JDU100" s="967"/>
      <c r="JDV100" s="967"/>
      <c r="JDW100" s="967"/>
      <c r="JDX100" s="967"/>
      <c r="JDY100" s="967"/>
      <c r="JDZ100" s="967"/>
      <c r="JEA100" s="967"/>
      <c r="JEB100" s="967"/>
      <c r="JEC100" s="967"/>
      <c r="JED100" s="967"/>
      <c r="JEE100" s="967"/>
      <c r="JEF100" s="967"/>
      <c r="JEG100" s="967"/>
      <c r="JEH100" s="967"/>
      <c r="JEI100" s="967"/>
      <c r="JEJ100" s="967"/>
      <c r="JEK100" s="967"/>
      <c r="JEL100" s="967"/>
      <c r="JEM100" s="967"/>
      <c r="JEN100" s="967"/>
      <c r="JEO100" s="967"/>
      <c r="JEP100" s="967"/>
      <c r="JEQ100" s="967"/>
      <c r="JER100" s="967"/>
      <c r="JES100" s="967"/>
      <c r="JET100" s="967"/>
      <c r="JEU100" s="967"/>
      <c r="JEV100" s="967"/>
      <c r="JEW100" s="967"/>
      <c r="JEX100" s="967"/>
      <c r="JEY100" s="967"/>
      <c r="JEZ100" s="967"/>
      <c r="JFA100" s="967"/>
      <c r="JFB100" s="967"/>
      <c r="JFC100" s="967"/>
      <c r="JFD100" s="967"/>
      <c r="JFE100" s="967"/>
      <c r="JFF100" s="967"/>
      <c r="JFG100" s="967"/>
      <c r="JFH100" s="967"/>
      <c r="JFI100" s="967"/>
      <c r="JFJ100" s="967"/>
      <c r="JFK100" s="967"/>
      <c r="JFL100" s="967"/>
      <c r="JFM100" s="967"/>
      <c r="JFN100" s="967"/>
      <c r="JFO100" s="967"/>
      <c r="JFP100" s="967"/>
      <c r="JFQ100" s="967"/>
      <c r="JFR100" s="967"/>
      <c r="JFS100" s="967"/>
      <c r="JFT100" s="967"/>
      <c r="JFU100" s="967"/>
      <c r="JFV100" s="967"/>
      <c r="JFW100" s="967"/>
      <c r="JFX100" s="967"/>
      <c r="JFY100" s="967"/>
      <c r="JFZ100" s="967"/>
      <c r="JGA100" s="967"/>
      <c r="JGB100" s="967"/>
      <c r="JGC100" s="967"/>
      <c r="JGD100" s="967"/>
      <c r="JGE100" s="967"/>
      <c r="JGF100" s="967"/>
      <c r="JGG100" s="967"/>
      <c r="JGH100" s="967"/>
      <c r="JGI100" s="967"/>
      <c r="JGJ100" s="967"/>
      <c r="JGK100" s="967"/>
      <c r="JGL100" s="967"/>
      <c r="JGM100" s="967"/>
      <c r="JGN100" s="967"/>
      <c r="JGO100" s="967"/>
      <c r="JGP100" s="967"/>
      <c r="JGQ100" s="967"/>
      <c r="JGR100" s="967"/>
      <c r="JGS100" s="967"/>
      <c r="JGT100" s="967"/>
      <c r="JGU100" s="967"/>
      <c r="JGV100" s="967"/>
      <c r="JGW100" s="967"/>
      <c r="JGX100" s="967"/>
      <c r="JGY100" s="967"/>
      <c r="JGZ100" s="967"/>
      <c r="JHA100" s="967"/>
      <c r="JHB100" s="967"/>
      <c r="JHC100" s="967"/>
      <c r="JHD100" s="967"/>
      <c r="JHE100" s="967"/>
      <c r="JHF100" s="967"/>
      <c r="JHG100" s="967"/>
      <c r="JHH100" s="967"/>
      <c r="JHI100" s="967"/>
      <c r="JHJ100" s="967"/>
      <c r="JHK100" s="967"/>
      <c r="JHL100" s="967"/>
      <c r="JHM100" s="967"/>
      <c r="JHN100" s="967"/>
      <c r="JHO100" s="967"/>
      <c r="JHP100" s="967"/>
      <c r="JHQ100" s="967"/>
      <c r="JHR100" s="967"/>
      <c r="JHS100" s="967"/>
      <c r="JHT100" s="967"/>
      <c r="JHU100" s="967"/>
      <c r="JHV100" s="967"/>
      <c r="JHW100" s="967"/>
      <c r="JHX100" s="967"/>
      <c r="JHY100" s="967"/>
      <c r="JHZ100" s="967"/>
      <c r="JIA100" s="967"/>
      <c r="JIB100" s="967"/>
      <c r="JIC100" s="967"/>
      <c r="JID100" s="967"/>
      <c r="JIE100" s="967"/>
      <c r="JIF100" s="967"/>
      <c r="JIG100" s="967"/>
      <c r="JIH100" s="967"/>
      <c r="JII100" s="967"/>
      <c r="JIJ100" s="967"/>
      <c r="JIK100" s="967"/>
      <c r="JIL100" s="967"/>
      <c r="JIM100" s="967"/>
      <c r="JIN100" s="967"/>
      <c r="JIO100" s="967"/>
      <c r="JIP100" s="967"/>
      <c r="JIQ100" s="967"/>
      <c r="JIR100" s="967"/>
      <c r="JIS100" s="967"/>
      <c r="JIT100" s="967"/>
      <c r="JIU100" s="967"/>
      <c r="JIV100" s="967"/>
      <c r="JIW100" s="967"/>
      <c r="JIX100" s="967"/>
      <c r="JIY100" s="967"/>
      <c r="JIZ100" s="967"/>
      <c r="JJA100" s="967"/>
      <c r="JJB100" s="967"/>
      <c r="JJC100" s="967"/>
      <c r="JJD100" s="967"/>
      <c r="JJE100" s="967"/>
      <c r="JJF100" s="967"/>
      <c r="JJG100" s="967"/>
      <c r="JJH100" s="967"/>
      <c r="JJI100" s="967"/>
      <c r="JJJ100" s="967"/>
      <c r="JJK100" s="967"/>
      <c r="JJL100" s="967"/>
      <c r="JJM100" s="967"/>
      <c r="JJN100" s="967"/>
      <c r="JJO100" s="967"/>
      <c r="JJP100" s="967"/>
      <c r="JJQ100" s="967"/>
      <c r="JJR100" s="967"/>
      <c r="JJS100" s="967"/>
      <c r="JJT100" s="967"/>
      <c r="JJU100" s="967"/>
      <c r="JJV100" s="967"/>
      <c r="JJW100" s="967"/>
      <c r="JJX100" s="967"/>
      <c r="JJY100" s="967"/>
      <c r="JJZ100" s="967"/>
      <c r="JKA100" s="967"/>
      <c r="JKB100" s="967"/>
      <c r="JKC100" s="967"/>
      <c r="JKD100" s="967"/>
      <c r="JKE100" s="967"/>
      <c r="JKF100" s="967"/>
      <c r="JKG100" s="967"/>
      <c r="JKH100" s="967"/>
      <c r="JKI100" s="967"/>
      <c r="JKJ100" s="967"/>
      <c r="JKK100" s="967"/>
      <c r="JKL100" s="967"/>
      <c r="JKM100" s="967"/>
      <c r="JKN100" s="967"/>
      <c r="JKO100" s="967"/>
      <c r="JKP100" s="967"/>
      <c r="JKQ100" s="967"/>
      <c r="JKR100" s="967"/>
      <c r="JKS100" s="967"/>
      <c r="JKT100" s="967"/>
      <c r="JKU100" s="967"/>
      <c r="JKV100" s="967"/>
      <c r="JKW100" s="967"/>
      <c r="JKX100" s="967"/>
      <c r="JKY100" s="967"/>
      <c r="JKZ100" s="967"/>
      <c r="JLA100" s="967"/>
      <c r="JLB100" s="967"/>
      <c r="JLC100" s="967"/>
      <c r="JLD100" s="967"/>
      <c r="JLE100" s="967"/>
      <c r="JLF100" s="967"/>
      <c r="JLG100" s="967"/>
      <c r="JLH100" s="967"/>
      <c r="JLI100" s="967"/>
      <c r="JLJ100" s="967"/>
      <c r="JLK100" s="967"/>
      <c r="JLL100" s="967"/>
      <c r="JLM100" s="967"/>
      <c r="JLN100" s="967"/>
      <c r="JLO100" s="967"/>
      <c r="JLP100" s="967"/>
      <c r="JLQ100" s="967"/>
      <c r="JLR100" s="967"/>
      <c r="JLS100" s="967"/>
      <c r="JLT100" s="967"/>
      <c r="JLU100" s="967"/>
      <c r="JLV100" s="967"/>
      <c r="JLW100" s="967"/>
      <c r="JLX100" s="967"/>
      <c r="JLY100" s="967"/>
      <c r="JLZ100" s="967"/>
      <c r="JMA100" s="967"/>
      <c r="JMB100" s="967"/>
      <c r="JMC100" s="967"/>
      <c r="JMD100" s="967"/>
      <c r="JME100" s="967"/>
      <c r="JMF100" s="967"/>
      <c r="JMG100" s="967"/>
      <c r="JMH100" s="967"/>
      <c r="JMI100" s="967"/>
      <c r="JMJ100" s="967"/>
      <c r="JMK100" s="967"/>
      <c r="JML100" s="967"/>
      <c r="JMM100" s="967"/>
      <c r="JMN100" s="967"/>
      <c r="JMO100" s="967"/>
      <c r="JMP100" s="967"/>
      <c r="JMQ100" s="967"/>
      <c r="JMR100" s="967"/>
      <c r="JMS100" s="967"/>
      <c r="JMT100" s="967"/>
      <c r="JMU100" s="967"/>
      <c r="JMV100" s="967"/>
      <c r="JMW100" s="967"/>
      <c r="JMX100" s="967"/>
      <c r="JMY100" s="967"/>
      <c r="JMZ100" s="967"/>
      <c r="JNA100" s="967"/>
      <c r="JNB100" s="967"/>
      <c r="JNC100" s="967"/>
      <c r="JND100" s="967"/>
      <c r="JNE100" s="967"/>
      <c r="JNF100" s="967"/>
      <c r="JNG100" s="967"/>
      <c r="JNH100" s="967"/>
      <c r="JNI100" s="967"/>
      <c r="JNJ100" s="967"/>
      <c r="JNK100" s="967"/>
      <c r="JNL100" s="967"/>
      <c r="JNM100" s="967"/>
      <c r="JNN100" s="967"/>
      <c r="JNO100" s="967"/>
      <c r="JNP100" s="967"/>
      <c r="JNQ100" s="967"/>
      <c r="JNR100" s="967"/>
      <c r="JNS100" s="967"/>
      <c r="JNT100" s="967"/>
      <c r="JNU100" s="967"/>
      <c r="JNV100" s="967"/>
      <c r="JNW100" s="967"/>
      <c r="JNX100" s="967"/>
      <c r="JNY100" s="967"/>
      <c r="JNZ100" s="967"/>
      <c r="JOA100" s="967"/>
      <c r="JOB100" s="967"/>
      <c r="JOC100" s="967"/>
      <c r="JOD100" s="967"/>
      <c r="JOE100" s="967"/>
      <c r="JOF100" s="967"/>
      <c r="JOG100" s="967"/>
      <c r="JOH100" s="967"/>
      <c r="JOI100" s="967"/>
      <c r="JOJ100" s="967"/>
      <c r="JOK100" s="967"/>
      <c r="JOL100" s="967"/>
      <c r="JOM100" s="967"/>
      <c r="JON100" s="967"/>
      <c r="JOO100" s="967"/>
      <c r="JOP100" s="967"/>
      <c r="JOQ100" s="967"/>
      <c r="JOR100" s="967"/>
      <c r="JOS100" s="967"/>
      <c r="JOT100" s="967"/>
      <c r="JOU100" s="967"/>
      <c r="JOV100" s="967"/>
      <c r="JOW100" s="967"/>
      <c r="JOX100" s="967"/>
      <c r="JOY100" s="967"/>
      <c r="JOZ100" s="967"/>
      <c r="JPA100" s="967"/>
      <c r="JPB100" s="967"/>
      <c r="JPC100" s="967"/>
      <c r="JPD100" s="967"/>
      <c r="JPE100" s="967"/>
      <c r="JPF100" s="967"/>
      <c r="JPG100" s="967"/>
      <c r="JPH100" s="967"/>
      <c r="JPI100" s="967"/>
      <c r="JPJ100" s="967"/>
      <c r="JPK100" s="967"/>
      <c r="JPL100" s="967"/>
      <c r="JPM100" s="967"/>
      <c r="JPN100" s="967"/>
      <c r="JPO100" s="967"/>
      <c r="JPP100" s="967"/>
      <c r="JPQ100" s="967"/>
      <c r="JPR100" s="967"/>
      <c r="JPS100" s="967"/>
      <c r="JPT100" s="967"/>
      <c r="JPU100" s="967"/>
      <c r="JPV100" s="967"/>
      <c r="JPW100" s="967"/>
      <c r="JPX100" s="967"/>
      <c r="JPY100" s="967"/>
      <c r="JPZ100" s="967"/>
      <c r="JQA100" s="967"/>
      <c r="JQB100" s="967"/>
      <c r="JQC100" s="967"/>
      <c r="JQD100" s="967"/>
      <c r="JQE100" s="967"/>
      <c r="JQF100" s="967"/>
      <c r="JQG100" s="967"/>
      <c r="JQH100" s="967"/>
      <c r="JQI100" s="967"/>
      <c r="JQJ100" s="967"/>
      <c r="JQK100" s="967"/>
      <c r="JQL100" s="967"/>
      <c r="JQM100" s="967"/>
      <c r="JQN100" s="967"/>
      <c r="JQO100" s="967"/>
      <c r="JQP100" s="967"/>
      <c r="JQQ100" s="967"/>
      <c r="JQR100" s="967"/>
      <c r="JQS100" s="967"/>
      <c r="JQT100" s="967"/>
      <c r="JQU100" s="967"/>
      <c r="JQV100" s="967"/>
      <c r="JQW100" s="967"/>
      <c r="JQX100" s="967"/>
      <c r="JQY100" s="967"/>
      <c r="JQZ100" s="967"/>
      <c r="JRA100" s="967"/>
      <c r="JRB100" s="967"/>
      <c r="JRC100" s="967"/>
      <c r="JRD100" s="967"/>
      <c r="JRE100" s="967"/>
      <c r="JRF100" s="967"/>
      <c r="JRG100" s="967"/>
      <c r="JRH100" s="967"/>
      <c r="JRI100" s="967"/>
      <c r="JRJ100" s="967"/>
      <c r="JRK100" s="967"/>
      <c r="JRL100" s="967"/>
      <c r="JRM100" s="967"/>
      <c r="JRN100" s="967"/>
      <c r="JRO100" s="967"/>
      <c r="JRP100" s="967"/>
      <c r="JRQ100" s="967"/>
      <c r="JRR100" s="967"/>
      <c r="JRS100" s="967"/>
      <c r="JRT100" s="967"/>
      <c r="JRU100" s="967"/>
      <c r="JRV100" s="967"/>
      <c r="JRW100" s="967"/>
      <c r="JRX100" s="967"/>
      <c r="JRY100" s="967"/>
      <c r="JRZ100" s="967"/>
      <c r="JSA100" s="967"/>
      <c r="JSB100" s="967"/>
      <c r="JSC100" s="967"/>
      <c r="JSD100" s="967"/>
      <c r="JSE100" s="967"/>
      <c r="JSF100" s="967"/>
      <c r="JSG100" s="967"/>
      <c r="JSH100" s="967"/>
      <c r="JSI100" s="967"/>
      <c r="JSJ100" s="967"/>
      <c r="JSK100" s="967"/>
      <c r="JSL100" s="967"/>
      <c r="JSM100" s="967"/>
      <c r="JSN100" s="967"/>
      <c r="JSO100" s="967"/>
      <c r="JSP100" s="967"/>
      <c r="JSQ100" s="967"/>
      <c r="JSR100" s="967"/>
      <c r="JSS100" s="967"/>
      <c r="JST100" s="967"/>
      <c r="JSU100" s="967"/>
      <c r="JSV100" s="967"/>
      <c r="JSW100" s="967"/>
      <c r="JSX100" s="967"/>
      <c r="JSY100" s="967"/>
      <c r="JSZ100" s="967"/>
      <c r="JTA100" s="967"/>
      <c r="JTB100" s="967"/>
      <c r="JTC100" s="967"/>
      <c r="JTD100" s="967"/>
      <c r="JTE100" s="967"/>
      <c r="JTF100" s="967"/>
      <c r="JTG100" s="967"/>
      <c r="JTH100" s="967"/>
      <c r="JTI100" s="967"/>
      <c r="JTJ100" s="967"/>
      <c r="JTK100" s="967"/>
      <c r="JTL100" s="967"/>
      <c r="JTM100" s="967"/>
      <c r="JTN100" s="967"/>
      <c r="JTO100" s="967"/>
      <c r="JTP100" s="967"/>
      <c r="JTQ100" s="967"/>
      <c r="JTR100" s="967"/>
      <c r="JTS100" s="967"/>
      <c r="JTT100" s="967"/>
      <c r="JTU100" s="967"/>
      <c r="JTV100" s="967"/>
      <c r="JTW100" s="967"/>
      <c r="JTX100" s="967"/>
      <c r="JTY100" s="967"/>
      <c r="JTZ100" s="967"/>
      <c r="JUA100" s="967"/>
      <c r="JUB100" s="967"/>
      <c r="JUC100" s="967"/>
      <c r="JUD100" s="967"/>
      <c r="JUE100" s="967"/>
      <c r="JUF100" s="967"/>
      <c r="JUG100" s="967"/>
      <c r="JUH100" s="967"/>
      <c r="JUI100" s="967"/>
      <c r="JUJ100" s="967"/>
      <c r="JUK100" s="967"/>
      <c r="JUL100" s="967"/>
      <c r="JUM100" s="967"/>
      <c r="JUN100" s="967"/>
      <c r="JUO100" s="967"/>
      <c r="JUP100" s="967"/>
      <c r="JUQ100" s="967"/>
      <c r="JUR100" s="967"/>
      <c r="JUS100" s="967"/>
      <c r="JUT100" s="967"/>
      <c r="JUU100" s="967"/>
      <c r="JUV100" s="967"/>
      <c r="JUW100" s="967"/>
      <c r="JUX100" s="967"/>
      <c r="JUY100" s="967"/>
      <c r="JUZ100" s="967"/>
      <c r="JVA100" s="967"/>
      <c r="JVB100" s="967"/>
      <c r="JVC100" s="967"/>
      <c r="JVD100" s="967"/>
      <c r="JVE100" s="967"/>
      <c r="JVF100" s="967"/>
      <c r="JVG100" s="967"/>
      <c r="JVH100" s="967"/>
      <c r="JVI100" s="967"/>
      <c r="JVJ100" s="967"/>
      <c r="JVK100" s="967"/>
      <c r="JVL100" s="967"/>
      <c r="JVM100" s="967"/>
      <c r="JVN100" s="967"/>
      <c r="JVO100" s="967"/>
      <c r="JVP100" s="967"/>
      <c r="JVQ100" s="967"/>
      <c r="JVR100" s="967"/>
      <c r="JVS100" s="967"/>
      <c r="JVT100" s="967"/>
      <c r="JVU100" s="967"/>
      <c r="JVV100" s="967"/>
      <c r="JVW100" s="967"/>
      <c r="JVX100" s="967"/>
      <c r="JVY100" s="967"/>
      <c r="JVZ100" s="967"/>
      <c r="JWA100" s="967"/>
      <c r="JWB100" s="967"/>
      <c r="JWC100" s="967"/>
      <c r="JWD100" s="967"/>
      <c r="JWE100" s="967"/>
      <c r="JWF100" s="967"/>
      <c r="JWG100" s="967"/>
      <c r="JWH100" s="967"/>
      <c r="JWI100" s="967"/>
      <c r="JWJ100" s="967"/>
      <c r="JWK100" s="967"/>
      <c r="JWL100" s="967"/>
      <c r="JWM100" s="967"/>
      <c r="JWN100" s="967"/>
      <c r="JWO100" s="967"/>
      <c r="JWP100" s="967"/>
      <c r="JWQ100" s="967"/>
      <c r="JWR100" s="967"/>
      <c r="JWS100" s="967"/>
      <c r="JWT100" s="967"/>
      <c r="JWU100" s="967"/>
      <c r="JWV100" s="967"/>
      <c r="JWW100" s="967"/>
      <c r="JWX100" s="967"/>
      <c r="JWY100" s="967"/>
      <c r="JWZ100" s="967"/>
      <c r="JXA100" s="967"/>
      <c r="JXB100" s="967"/>
      <c r="JXC100" s="967"/>
      <c r="JXD100" s="967"/>
      <c r="JXE100" s="967"/>
      <c r="JXF100" s="967"/>
      <c r="JXG100" s="967"/>
      <c r="JXH100" s="967"/>
      <c r="JXI100" s="967"/>
      <c r="JXJ100" s="967"/>
      <c r="JXK100" s="967"/>
      <c r="JXL100" s="967"/>
      <c r="JXM100" s="967"/>
      <c r="JXN100" s="967"/>
      <c r="JXO100" s="967"/>
      <c r="JXP100" s="967"/>
      <c r="JXQ100" s="967"/>
      <c r="JXR100" s="967"/>
      <c r="JXS100" s="967"/>
      <c r="JXT100" s="967"/>
      <c r="JXU100" s="967"/>
      <c r="JXV100" s="967"/>
      <c r="JXW100" s="967"/>
      <c r="JXX100" s="967"/>
      <c r="JXY100" s="967"/>
      <c r="JXZ100" s="967"/>
      <c r="JYA100" s="967"/>
      <c r="JYB100" s="967"/>
      <c r="JYC100" s="967"/>
      <c r="JYD100" s="967"/>
      <c r="JYE100" s="967"/>
      <c r="JYF100" s="967"/>
      <c r="JYG100" s="967"/>
      <c r="JYH100" s="967"/>
      <c r="JYI100" s="967"/>
      <c r="JYJ100" s="967"/>
      <c r="JYK100" s="967"/>
      <c r="JYL100" s="967"/>
      <c r="JYM100" s="967"/>
      <c r="JYN100" s="967"/>
      <c r="JYO100" s="967"/>
      <c r="JYP100" s="967"/>
      <c r="JYQ100" s="967"/>
      <c r="JYR100" s="967"/>
      <c r="JYS100" s="967"/>
      <c r="JYT100" s="967"/>
      <c r="JYU100" s="967"/>
      <c r="JYV100" s="967"/>
      <c r="JYW100" s="967"/>
      <c r="JYX100" s="967"/>
      <c r="JYY100" s="967"/>
      <c r="JYZ100" s="967"/>
      <c r="JZA100" s="967"/>
      <c r="JZB100" s="967"/>
      <c r="JZC100" s="967"/>
      <c r="JZD100" s="967"/>
      <c r="JZE100" s="967"/>
      <c r="JZF100" s="967"/>
      <c r="JZG100" s="967"/>
      <c r="JZH100" s="967"/>
      <c r="JZI100" s="967"/>
      <c r="JZJ100" s="967"/>
      <c r="JZK100" s="967"/>
      <c r="JZL100" s="967"/>
      <c r="JZM100" s="967"/>
      <c r="JZN100" s="967"/>
      <c r="JZO100" s="967"/>
      <c r="JZP100" s="967"/>
      <c r="JZQ100" s="967"/>
      <c r="JZR100" s="967"/>
      <c r="JZS100" s="967"/>
      <c r="JZT100" s="967"/>
      <c r="JZU100" s="967"/>
      <c r="JZV100" s="967"/>
      <c r="JZW100" s="967"/>
      <c r="JZX100" s="967"/>
      <c r="JZY100" s="967"/>
      <c r="JZZ100" s="967"/>
      <c r="KAA100" s="967"/>
      <c r="KAB100" s="967"/>
      <c r="KAC100" s="967"/>
      <c r="KAD100" s="967"/>
      <c r="KAE100" s="967"/>
      <c r="KAF100" s="967"/>
      <c r="KAG100" s="967"/>
      <c r="KAH100" s="967"/>
      <c r="KAI100" s="967"/>
      <c r="KAJ100" s="967"/>
      <c r="KAK100" s="967"/>
      <c r="KAL100" s="967"/>
      <c r="KAM100" s="967"/>
      <c r="KAN100" s="967"/>
      <c r="KAO100" s="967"/>
      <c r="KAP100" s="967"/>
      <c r="KAQ100" s="967"/>
      <c r="KAR100" s="967"/>
      <c r="KAS100" s="967"/>
      <c r="KAT100" s="967"/>
      <c r="KAU100" s="967"/>
      <c r="KAV100" s="967"/>
      <c r="KAW100" s="967"/>
      <c r="KAX100" s="967"/>
      <c r="KAY100" s="967"/>
      <c r="KAZ100" s="967"/>
      <c r="KBA100" s="967"/>
      <c r="KBB100" s="967"/>
      <c r="KBC100" s="967"/>
      <c r="KBD100" s="967"/>
      <c r="KBE100" s="967"/>
      <c r="KBF100" s="967"/>
      <c r="KBG100" s="967"/>
      <c r="KBH100" s="967"/>
      <c r="KBI100" s="967"/>
      <c r="KBJ100" s="967"/>
      <c r="KBK100" s="967"/>
      <c r="KBL100" s="967"/>
      <c r="KBM100" s="967"/>
      <c r="KBN100" s="967"/>
      <c r="KBO100" s="967"/>
      <c r="KBP100" s="967"/>
      <c r="KBQ100" s="967"/>
      <c r="KBR100" s="967"/>
      <c r="KBS100" s="967"/>
      <c r="KBT100" s="967"/>
      <c r="KBU100" s="967"/>
      <c r="KBV100" s="967"/>
      <c r="KBW100" s="967"/>
      <c r="KBX100" s="967"/>
      <c r="KBY100" s="967"/>
      <c r="KBZ100" s="967"/>
      <c r="KCA100" s="967"/>
      <c r="KCB100" s="967"/>
      <c r="KCC100" s="967"/>
      <c r="KCD100" s="967"/>
      <c r="KCE100" s="967"/>
      <c r="KCF100" s="967"/>
      <c r="KCG100" s="967"/>
      <c r="KCH100" s="967"/>
      <c r="KCI100" s="967"/>
      <c r="KCJ100" s="967"/>
      <c r="KCK100" s="967"/>
      <c r="KCL100" s="967"/>
      <c r="KCM100" s="967"/>
      <c r="KCN100" s="967"/>
      <c r="KCO100" s="967"/>
      <c r="KCP100" s="967"/>
      <c r="KCQ100" s="967"/>
      <c r="KCR100" s="967"/>
      <c r="KCS100" s="967"/>
      <c r="KCT100" s="967"/>
      <c r="KCU100" s="967"/>
      <c r="KCV100" s="967"/>
      <c r="KCW100" s="967"/>
      <c r="KCX100" s="967"/>
      <c r="KCY100" s="967"/>
      <c r="KCZ100" s="967"/>
      <c r="KDA100" s="967"/>
      <c r="KDB100" s="967"/>
      <c r="KDC100" s="967"/>
      <c r="KDD100" s="967"/>
      <c r="KDE100" s="967"/>
      <c r="KDF100" s="967"/>
      <c r="KDG100" s="967"/>
      <c r="KDH100" s="967"/>
      <c r="KDI100" s="967"/>
      <c r="KDJ100" s="967"/>
      <c r="KDK100" s="967"/>
      <c r="KDL100" s="967"/>
      <c r="KDM100" s="967"/>
      <c r="KDN100" s="967"/>
      <c r="KDO100" s="967"/>
      <c r="KDP100" s="967"/>
      <c r="KDQ100" s="967"/>
      <c r="KDR100" s="967"/>
      <c r="KDS100" s="967"/>
      <c r="KDT100" s="967"/>
      <c r="KDU100" s="967"/>
      <c r="KDV100" s="967"/>
      <c r="KDW100" s="967"/>
      <c r="KDX100" s="967"/>
      <c r="KDY100" s="967"/>
      <c r="KDZ100" s="967"/>
      <c r="KEA100" s="967"/>
      <c r="KEB100" s="967"/>
      <c r="KEC100" s="967"/>
      <c r="KED100" s="967"/>
      <c r="KEE100" s="967"/>
      <c r="KEF100" s="967"/>
      <c r="KEG100" s="967"/>
      <c r="KEH100" s="967"/>
      <c r="KEI100" s="967"/>
      <c r="KEJ100" s="967"/>
      <c r="KEK100" s="967"/>
      <c r="KEL100" s="967"/>
      <c r="KEM100" s="967"/>
      <c r="KEN100" s="967"/>
    </row>
    <row r="101" spans="1:7580" ht="15.75" x14ac:dyDescent="0.2">
      <c r="A101" s="9">
        <v>97</v>
      </c>
      <c r="B101" s="1041" t="s">
        <v>712</v>
      </c>
      <c r="C101" s="887">
        <v>51200</v>
      </c>
      <c r="D101" s="885" t="s">
        <v>396</v>
      </c>
      <c r="E101" s="869"/>
      <c r="F101" s="871" t="s">
        <v>399</v>
      </c>
      <c r="G101" s="387" t="s">
        <v>63</v>
      </c>
      <c r="H101" s="1013">
        <v>6</v>
      </c>
      <c r="I101" s="1013">
        <v>0</v>
      </c>
      <c r="J101" s="1013">
        <f t="shared" si="32"/>
        <v>3</v>
      </c>
      <c r="K101" s="1013">
        <f t="shared" si="33"/>
        <v>3</v>
      </c>
      <c r="L101" s="1013">
        <v>10</v>
      </c>
      <c r="M101" s="1019">
        <v>1</v>
      </c>
      <c r="N101" s="1013">
        <f t="shared" ref="N101:N118" si="37">TRUNC(SUM(L101:M101)/2,0)</f>
        <v>5</v>
      </c>
      <c r="O101" s="878"/>
      <c r="P101" s="878"/>
      <c r="Q101" s="1022">
        <f t="shared" si="24"/>
        <v>1</v>
      </c>
      <c r="R101" s="878"/>
      <c r="S101" s="878"/>
      <c r="T101" s="878"/>
      <c r="U101" s="878"/>
      <c r="V101" s="1108">
        <v>2</v>
      </c>
      <c r="W101" s="878"/>
      <c r="X101" s="878"/>
      <c r="Y101" s="878"/>
      <c r="Z101" s="878"/>
      <c r="AA101" s="878"/>
      <c r="AB101" s="878"/>
      <c r="AC101" s="1099">
        <v>1</v>
      </c>
      <c r="AD101" s="878"/>
      <c r="AE101" s="232"/>
      <c r="AF101" s="878"/>
      <c r="AG101" s="232"/>
      <c r="AH101" s="878"/>
      <c r="AI101" s="879"/>
      <c r="AJ101" s="1049">
        <f t="shared" si="34"/>
        <v>12</v>
      </c>
      <c r="AK101" s="874"/>
      <c r="AL101" s="875"/>
      <c r="AM101" s="876"/>
      <c r="AN101" s="876"/>
      <c r="AO101" s="4"/>
      <c r="AP101" s="877"/>
      <c r="AQ101" s="877">
        <v>115008</v>
      </c>
      <c r="AR101" s="877">
        <v>340620</v>
      </c>
      <c r="AS101" s="877"/>
      <c r="AT101" s="877"/>
      <c r="AU101" s="4"/>
    </row>
    <row r="102" spans="1:7580" x14ac:dyDescent="0.2">
      <c r="A102" s="9">
        <v>98</v>
      </c>
      <c r="B102" s="699" t="s">
        <v>430</v>
      </c>
      <c r="C102" s="902"/>
      <c r="D102" s="923"/>
      <c r="E102" s="923"/>
      <c r="F102" s="870"/>
      <c r="G102" s="899"/>
      <c r="H102" s="699"/>
      <c r="I102" s="699"/>
      <c r="J102" s="699"/>
      <c r="K102" s="699"/>
      <c r="L102" s="699"/>
      <c r="M102" s="699"/>
      <c r="N102" s="699">
        <f t="shared" si="37"/>
        <v>0</v>
      </c>
      <c r="O102" s="1074"/>
      <c r="P102" s="872"/>
      <c r="Q102" s="1022">
        <f t="shared" si="24"/>
        <v>0</v>
      </c>
      <c r="R102" s="1074"/>
      <c r="S102" s="1074"/>
      <c r="T102" s="872"/>
      <c r="U102" s="1074"/>
      <c r="V102" s="1074"/>
      <c r="W102" s="1074"/>
      <c r="X102" s="1074"/>
      <c r="Y102" s="1074"/>
      <c r="Z102" s="1074"/>
      <c r="AA102" s="1074"/>
      <c r="AB102" s="872"/>
      <c r="AC102" s="872"/>
      <c r="AD102" s="872"/>
      <c r="AE102" s="1075"/>
      <c r="AF102" s="872"/>
      <c r="AG102" s="1075"/>
      <c r="AH102" s="872"/>
      <c r="AI102" s="905"/>
      <c r="AJ102" s="1048"/>
      <c r="AK102" s="906"/>
      <c r="AL102" s="907"/>
      <c r="AM102" s="908"/>
      <c r="AN102" s="908"/>
      <c r="AO102" s="909"/>
      <c r="AP102" s="910"/>
      <c r="AQ102" s="910"/>
      <c r="AR102" s="910"/>
      <c r="AS102" s="911"/>
      <c r="AT102" s="910"/>
      <c r="AU102" s="909"/>
      <c r="AV102" s="1"/>
      <c r="AW102" s="1"/>
      <c r="AX102" s="1"/>
      <c r="AY102" s="1"/>
      <c r="AZ102" s="1"/>
    </row>
    <row r="103" spans="1:7580" ht="15.75" x14ac:dyDescent="0.2">
      <c r="A103" s="9">
        <v>99</v>
      </c>
      <c r="B103" s="1035" t="s">
        <v>431</v>
      </c>
      <c r="C103" s="887">
        <v>81600</v>
      </c>
      <c r="D103" s="1067" t="s">
        <v>396</v>
      </c>
      <c r="E103" s="885"/>
      <c r="F103" s="870" t="s">
        <v>401</v>
      </c>
      <c r="G103" s="886" t="s">
        <v>63</v>
      </c>
      <c r="H103" s="1013">
        <v>6</v>
      </c>
      <c r="I103" s="1013">
        <v>6</v>
      </c>
      <c r="J103" s="1013">
        <f>IF(G103="A",(H103+I103)/2,H103+I103)</f>
        <v>6</v>
      </c>
      <c r="K103" s="1013">
        <f>TRUNC(J103,0)</f>
        <v>6</v>
      </c>
      <c r="L103" s="656"/>
      <c r="M103" s="656"/>
      <c r="N103" s="699">
        <f t="shared" si="37"/>
        <v>0</v>
      </c>
      <c r="O103" s="1020"/>
      <c r="P103" s="878"/>
      <c r="Q103" s="1022">
        <f t="shared" si="24"/>
        <v>2</v>
      </c>
      <c r="R103" s="878"/>
      <c r="S103" s="878"/>
      <c r="T103" s="878"/>
      <c r="U103" s="878"/>
      <c r="V103" s="878"/>
      <c r="W103" s="878"/>
      <c r="X103" s="878"/>
      <c r="Y103" s="878"/>
      <c r="Z103" s="878"/>
      <c r="AA103" s="878"/>
      <c r="AB103" s="878"/>
      <c r="AC103" s="878"/>
      <c r="AD103" s="878"/>
      <c r="AE103" s="232"/>
      <c r="AF103" s="878"/>
      <c r="AG103" s="232"/>
      <c r="AH103" s="878"/>
      <c r="AI103" s="879"/>
      <c r="AJ103" s="1049">
        <f>SUM(N103:AI103)+K103</f>
        <v>8</v>
      </c>
      <c r="AK103" s="874"/>
      <c r="AL103" s="875">
        <f>+IF(D103="PC",1,0)</f>
        <v>1</v>
      </c>
      <c r="AM103" s="876">
        <f>IF(D103="PC", +IF(AJ103&gt;17,1,0),0)</f>
        <v>0</v>
      </c>
      <c r="AN103" s="876">
        <f>IF(E103="CA",1,0)</f>
        <v>0</v>
      </c>
      <c r="AO103" s="4">
        <f>+IF(G103="S",5,+IF(D103="PM",10,12))</f>
        <v>12</v>
      </c>
      <c r="AP103" s="877">
        <f>+C103*AO103*AJ103</f>
        <v>7833600</v>
      </c>
      <c r="AQ103" s="877"/>
      <c r="AR103" s="877">
        <f>AM103*$AM$2*AO103</f>
        <v>0</v>
      </c>
      <c r="AS103" s="877">
        <f>AP103*$AN$2*AN103</f>
        <v>0</v>
      </c>
      <c r="AT103" s="877">
        <f>SUM(AP103:AS103)/AO103</f>
        <v>652800</v>
      </c>
      <c r="AU103" s="877">
        <f>AT103*5/44</f>
        <v>74181.818181818177</v>
      </c>
      <c r="AV103" s="967"/>
      <c r="AW103" s="967"/>
      <c r="AX103" s="967"/>
      <c r="AY103" s="967"/>
      <c r="AZ103" s="967"/>
    </row>
    <row r="104" spans="1:7580" ht="15.75" x14ac:dyDescent="0.2">
      <c r="A104" s="9">
        <v>100</v>
      </c>
      <c r="B104" s="699" t="s">
        <v>432</v>
      </c>
      <c r="C104" s="922"/>
      <c r="D104" s="959"/>
      <c r="E104" s="923"/>
      <c r="F104" s="870"/>
      <c r="G104" s="899"/>
      <c r="H104" s="1013"/>
      <c r="I104" s="1013"/>
      <c r="J104" s="1013"/>
      <c r="K104" s="1013"/>
      <c r="L104" s="656"/>
      <c r="M104" s="656"/>
      <c r="N104" s="699">
        <f t="shared" si="37"/>
        <v>0</v>
      </c>
      <c r="O104" s="1087"/>
      <c r="P104" s="872"/>
      <c r="Q104" s="1022">
        <f t="shared" si="24"/>
        <v>0</v>
      </c>
      <c r="R104" s="1074"/>
      <c r="S104" s="1074"/>
      <c r="T104" s="872"/>
      <c r="U104" s="1074"/>
      <c r="V104" s="1074"/>
      <c r="W104" s="1074"/>
      <c r="X104" s="1074"/>
      <c r="Y104" s="1074"/>
      <c r="Z104" s="1074"/>
      <c r="AA104" s="1074"/>
      <c r="AB104" s="872"/>
      <c r="AC104" s="872"/>
      <c r="AD104" s="872"/>
      <c r="AE104" s="1075"/>
      <c r="AF104" s="872"/>
      <c r="AG104" s="1075"/>
      <c r="AH104" s="872"/>
      <c r="AI104" s="905"/>
      <c r="AJ104" s="1048"/>
      <c r="AK104" s="906"/>
      <c r="AL104" s="907"/>
      <c r="AM104" s="908"/>
      <c r="AN104" s="908"/>
      <c r="AO104" s="909"/>
      <c r="AP104" s="910"/>
      <c r="AQ104" s="910"/>
      <c r="AR104" s="910"/>
      <c r="AS104" s="911"/>
      <c r="AT104" s="910"/>
      <c r="AU104" s="909"/>
    </row>
    <row r="105" spans="1:7580" ht="15.75" x14ac:dyDescent="0.2">
      <c r="A105" s="9">
        <v>101</v>
      </c>
      <c r="B105" s="1035" t="s">
        <v>177</v>
      </c>
      <c r="C105" s="868">
        <v>81600</v>
      </c>
      <c r="D105" s="869" t="s">
        <v>396</v>
      </c>
      <c r="E105" s="869"/>
      <c r="F105" s="871" t="s">
        <v>401</v>
      </c>
      <c r="G105" s="871" t="s">
        <v>63</v>
      </c>
      <c r="H105" s="1013">
        <v>6</v>
      </c>
      <c r="I105" s="1013">
        <v>6</v>
      </c>
      <c r="J105" s="1013">
        <f t="shared" ref="J105:J115" si="38">IF(G105="A",(H105+I105)/2,H105+I105)</f>
        <v>6</v>
      </c>
      <c r="K105" s="1013">
        <f t="shared" ref="K105:K115" si="39">TRUNC(J105,0)</f>
        <v>6</v>
      </c>
      <c r="L105" s="699"/>
      <c r="M105" s="699"/>
      <c r="N105" s="699">
        <f t="shared" si="37"/>
        <v>0</v>
      </c>
      <c r="O105" s="878"/>
      <c r="P105" s="878"/>
      <c r="Q105" s="1022">
        <f t="shared" si="24"/>
        <v>2</v>
      </c>
      <c r="R105" s="878"/>
      <c r="S105" s="878"/>
      <c r="T105" s="878"/>
      <c r="U105" s="878"/>
      <c r="V105" s="878"/>
      <c r="W105" s="878"/>
      <c r="X105" s="878"/>
      <c r="Y105" s="1088"/>
      <c r="Z105" s="878"/>
      <c r="AA105" s="878"/>
      <c r="AB105" s="878"/>
      <c r="AC105" s="878"/>
      <c r="AD105" s="878"/>
      <c r="AE105" s="232"/>
      <c r="AF105" s="878"/>
      <c r="AG105" s="232"/>
      <c r="AH105" s="1013">
        <v>36</v>
      </c>
      <c r="AI105" s="873"/>
      <c r="AJ105" s="1049">
        <f t="shared" ref="AJ105:AJ115" si="40">SUM(N105:AI105)+K105</f>
        <v>44</v>
      </c>
      <c r="AK105" s="874"/>
      <c r="AL105" s="875">
        <f t="shared" ref="AL105:AL115" si="41">+IF(D105="PC",1,0)</f>
        <v>1</v>
      </c>
      <c r="AM105" s="876">
        <f>IF(D105="PC", +IF(AJ105&gt;17,1,0),0)</f>
        <v>1</v>
      </c>
      <c r="AN105" s="876">
        <f>IF(E105="CA",1,0)</f>
        <v>0</v>
      </c>
      <c r="AO105" s="4">
        <f>+IF(G105="S",5,+IF(D105="PM",10,12))</f>
        <v>12</v>
      </c>
      <c r="AP105" s="877">
        <f t="shared" ref="AP105:AP115" si="42">+C105*AO105*AJ105</f>
        <v>43084800</v>
      </c>
      <c r="AQ105" s="877">
        <v>115008</v>
      </c>
      <c r="AR105" s="877">
        <v>340620</v>
      </c>
      <c r="AS105" s="877">
        <f>AP105*$AN$2*AN105</f>
        <v>0</v>
      </c>
      <c r="AT105" s="877">
        <f>SUM(AP105:AS105)/AO105</f>
        <v>3628369</v>
      </c>
      <c r="AU105" s="877">
        <f>AT105*5/44</f>
        <v>412314.65909090912</v>
      </c>
    </row>
    <row r="106" spans="1:7580" ht="15" customHeight="1" x14ac:dyDescent="0.2">
      <c r="A106" s="9">
        <v>103</v>
      </c>
      <c r="B106" s="1038" t="s">
        <v>717</v>
      </c>
      <c r="C106" s="868">
        <v>81600</v>
      </c>
      <c r="D106" s="869" t="s">
        <v>396</v>
      </c>
      <c r="E106" s="869"/>
      <c r="F106" s="870" t="s">
        <v>399</v>
      </c>
      <c r="G106" s="871" t="s">
        <v>63</v>
      </c>
      <c r="H106" s="1013">
        <v>26</v>
      </c>
      <c r="I106" s="1013">
        <v>26</v>
      </c>
      <c r="J106" s="1013">
        <f t="shared" si="38"/>
        <v>26</v>
      </c>
      <c r="K106" s="1013">
        <f t="shared" si="39"/>
        <v>26</v>
      </c>
      <c r="L106" s="699"/>
      <c r="M106" s="699"/>
      <c r="N106" s="699">
        <f t="shared" si="37"/>
        <v>0</v>
      </c>
      <c r="O106" s="878"/>
      <c r="P106" s="878"/>
      <c r="Q106" s="1022">
        <f t="shared" si="24"/>
        <v>8</v>
      </c>
      <c r="R106" s="878"/>
      <c r="S106" s="878"/>
      <c r="T106" s="878"/>
      <c r="U106" s="878"/>
      <c r="V106" s="878"/>
      <c r="W106" s="878"/>
      <c r="X106" s="878"/>
      <c r="Y106" s="878"/>
      <c r="Z106" s="878"/>
      <c r="AA106" s="878"/>
      <c r="AB106" s="878"/>
      <c r="AC106" s="878"/>
      <c r="AD106" s="878"/>
      <c r="AE106" s="232"/>
      <c r="AF106" s="878"/>
      <c r="AG106" s="232"/>
      <c r="AH106" s="878"/>
      <c r="AI106" s="879"/>
      <c r="AJ106" s="1050">
        <f t="shared" si="40"/>
        <v>34</v>
      </c>
      <c r="AK106" s="874"/>
      <c r="AL106" s="875">
        <f t="shared" si="41"/>
        <v>1</v>
      </c>
      <c r="AM106" s="876">
        <f>IF(D106="PC", +IF(AJ106&gt;17,1,0),0)</f>
        <v>1</v>
      </c>
      <c r="AN106" s="876">
        <f>IF(E106="CA",1,0)</f>
        <v>0</v>
      </c>
      <c r="AO106" s="4">
        <f>+IF(G106="S",5,+IF(D106="PM",10,12))</f>
        <v>12</v>
      </c>
      <c r="AP106" s="877">
        <f t="shared" si="42"/>
        <v>33292800</v>
      </c>
      <c r="AQ106" s="877">
        <v>115008</v>
      </c>
      <c r="AR106" s="877">
        <v>340620</v>
      </c>
      <c r="AS106" s="877">
        <f>AP106*$AN$2*AN106</f>
        <v>0</v>
      </c>
      <c r="AT106" s="877">
        <f>SUM(AP106:AS106)/AO106</f>
        <v>2812369</v>
      </c>
      <c r="AU106" s="877">
        <f>AT106*5/44</f>
        <v>319587.38636363635</v>
      </c>
    </row>
    <row r="107" spans="1:7580" ht="15.75" x14ac:dyDescent="0.2">
      <c r="A107" s="9">
        <v>105</v>
      </c>
      <c r="B107" s="867" t="s">
        <v>433</v>
      </c>
      <c r="C107" s="868">
        <v>48000</v>
      </c>
      <c r="D107" s="869" t="s">
        <v>396</v>
      </c>
      <c r="E107" s="869"/>
      <c r="F107" s="871" t="s">
        <v>397</v>
      </c>
      <c r="G107" s="871" t="s">
        <v>63</v>
      </c>
      <c r="H107" s="1013">
        <v>7</v>
      </c>
      <c r="I107" s="1013">
        <v>7</v>
      </c>
      <c r="J107" s="1013">
        <f t="shared" si="38"/>
        <v>7</v>
      </c>
      <c r="K107" s="1013">
        <f t="shared" si="39"/>
        <v>7</v>
      </c>
      <c r="L107" s="699"/>
      <c r="M107" s="699"/>
      <c r="N107" s="699">
        <f t="shared" si="37"/>
        <v>0</v>
      </c>
      <c r="O107" s="878"/>
      <c r="P107" s="878"/>
      <c r="Q107" s="1013">
        <f t="shared" ref="Q107:Q137" si="43">TRUNC(IF(D107="PM",0,IF(E107="CA",(K107)/6,(K107)/3)),0)</f>
        <v>2</v>
      </c>
      <c r="R107" s="878"/>
      <c r="S107" s="106">
        <v>10</v>
      </c>
      <c r="T107" s="232">
        <v>2</v>
      </c>
      <c r="U107" s="106"/>
      <c r="V107" s="878"/>
      <c r="W107" s="878"/>
      <c r="X107" s="878"/>
      <c r="Y107" s="878"/>
      <c r="Z107" s="878"/>
      <c r="AA107" s="878"/>
      <c r="AB107" s="878"/>
      <c r="AC107" s="878"/>
      <c r="AD107" s="106">
        <v>2</v>
      </c>
      <c r="AE107" s="232"/>
      <c r="AF107" s="232"/>
      <c r="AG107" s="232"/>
      <c r="AH107" s="878"/>
      <c r="AI107" s="963"/>
      <c r="AJ107" s="1012">
        <f t="shared" si="40"/>
        <v>23</v>
      </c>
      <c r="AK107" s="874"/>
      <c r="AL107" s="875">
        <f t="shared" si="41"/>
        <v>1</v>
      </c>
      <c r="AM107" s="876">
        <f>IF(D107="PC", +IF(AJ107&gt;17,1,0),0)</f>
        <v>1</v>
      </c>
      <c r="AN107" s="876">
        <f>IF(E107="CA",1,0)</f>
        <v>0</v>
      </c>
      <c r="AO107" s="4">
        <v>10</v>
      </c>
      <c r="AP107" s="877">
        <f t="shared" si="42"/>
        <v>11040000</v>
      </c>
      <c r="AQ107" s="877">
        <v>115008</v>
      </c>
      <c r="AR107" s="877">
        <v>340620</v>
      </c>
      <c r="AS107" s="877">
        <f>AP107*$AN$2*AN107</f>
        <v>0</v>
      </c>
      <c r="AT107" s="877">
        <f>SUM(AP107:AS107)/AO107</f>
        <v>1149562.8</v>
      </c>
      <c r="AU107" s="877">
        <f>AT107*5/44</f>
        <v>130632.13636363637</v>
      </c>
    </row>
    <row r="108" spans="1:7580" ht="15.75" x14ac:dyDescent="0.2">
      <c r="A108" s="9">
        <v>106</v>
      </c>
      <c r="B108" s="1038" t="s">
        <v>178</v>
      </c>
      <c r="C108" s="887">
        <v>50920</v>
      </c>
      <c r="D108" s="869" t="s">
        <v>396</v>
      </c>
      <c r="E108" s="885"/>
      <c r="F108" s="871" t="s">
        <v>401</v>
      </c>
      <c r="G108" s="886" t="s">
        <v>63</v>
      </c>
      <c r="H108" s="1013">
        <v>20</v>
      </c>
      <c r="I108" s="1013">
        <v>22</v>
      </c>
      <c r="J108" s="1013">
        <f t="shared" si="38"/>
        <v>21</v>
      </c>
      <c r="K108" s="1013">
        <f t="shared" si="39"/>
        <v>21</v>
      </c>
      <c r="L108" s="656"/>
      <c r="M108" s="656"/>
      <c r="N108" s="699">
        <f t="shared" si="37"/>
        <v>0</v>
      </c>
      <c r="O108" s="1020"/>
      <c r="P108" s="1013">
        <v>2</v>
      </c>
      <c r="Q108" s="1022">
        <f t="shared" si="43"/>
        <v>7</v>
      </c>
      <c r="R108" s="878"/>
      <c r="S108" s="878"/>
      <c r="T108" s="878"/>
      <c r="U108" s="878"/>
      <c r="V108" s="1108">
        <v>2</v>
      </c>
      <c r="W108" s="878"/>
      <c r="X108" s="878"/>
      <c r="Y108" s="878"/>
      <c r="Z108" s="878"/>
      <c r="AA108" s="878"/>
      <c r="AB108" s="878"/>
      <c r="AC108" s="1099">
        <v>2</v>
      </c>
      <c r="AD108" s="878"/>
      <c r="AE108" s="106">
        <v>4</v>
      </c>
      <c r="AF108" s="878"/>
      <c r="AG108" s="232"/>
      <c r="AH108" s="878"/>
      <c r="AI108" s="879"/>
      <c r="AJ108" s="1050">
        <f t="shared" si="40"/>
        <v>38</v>
      </c>
      <c r="AK108" s="874"/>
      <c r="AL108" s="875">
        <f t="shared" si="41"/>
        <v>1</v>
      </c>
      <c r="AM108" s="876">
        <f>IF(D108="PC", +IF(AJ108&gt;17,1,0),0)</f>
        <v>1</v>
      </c>
      <c r="AN108" s="876">
        <f>IF(E108="CA",1,0)</f>
        <v>0</v>
      </c>
      <c r="AO108" s="4">
        <f t="shared" ref="AO108:AO115" si="44">+IF(G108="S",5,+IF(D108="PM",10,12))</f>
        <v>12</v>
      </c>
      <c r="AP108" s="877">
        <f t="shared" si="42"/>
        <v>23219520</v>
      </c>
      <c r="AQ108" s="877">
        <v>115008</v>
      </c>
      <c r="AR108" s="877">
        <v>340620</v>
      </c>
      <c r="AS108" s="877">
        <f>AP108*$AN$2*AN108</f>
        <v>0</v>
      </c>
      <c r="AT108" s="877">
        <f>SUM(AP108:AS108)/AO108</f>
        <v>1972929</v>
      </c>
      <c r="AU108" s="877">
        <f>AT108*5/44</f>
        <v>224196.47727272726</v>
      </c>
      <c r="BA108" s="967"/>
      <c r="BB108" s="967"/>
      <c r="BC108" s="967"/>
      <c r="BD108" s="967"/>
      <c r="BE108" s="967"/>
      <c r="BF108" s="967"/>
      <c r="BG108" s="967"/>
      <c r="BH108" s="967"/>
      <c r="BI108" s="967"/>
      <c r="BJ108" s="967"/>
      <c r="BK108" s="967"/>
      <c r="BL108" s="967"/>
      <c r="BM108" s="967"/>
      <c r="BN108" s="967"/>
      <c r="BO108" s="967"/>
      <c r="BP108" s="967"/>
      <c r="BQ108" s="967"/>
      <c r="BR108" s="967"/>
      <c r="BS108" s="967"/>
      <c r="BT108" s="967"/>
      <c r="BU108" s="967"/>
      <c r="BV108" s="967"/>
      <c r="BW108" s="967"/>
      <c r="BX108" s="967"/>
      <c r="BY108" s="967"/>
      <c r="BZ108" s="967"/>
      <c r="CA108" s="967"/>
      <c r="CB108" s="967"/>
      <c r="CC108" s="967"/>
      <c r="CD108" s="967"/>
      <c r="CE108" s="967"/>
      <c r="CF108" s="967"/>
      <c r="CG108" s="967"/>
      <c r="CH108" s="967"/>
      <c r="CI108" s="967"/>
      <c r="CJ108" s="967"/>
      <c r="CK108" s="967"/>
      <c r="CL108" s="967"/>
      <c r="CM108" s="967"/>
      <c r="CN108" s="967"/>
      <c r="CO108" s="967"/>
      <c r="CP108" s="967"/>
      <c r="CQ108" s="967"/>
      <c r="CR108" s="967"/>
      <c r="CS108" s="967"/>
      <c r="CT108" s="967"/>
      <c r="CU108" s="967"/>
      <c r="CV108" s="967"/>
      <c r="CW108" s="967"/>
      <c r="CX108" s="967"/>
      <c r="CY108" s="967"/>
      <c r="CZ108" s="967"/>
      <c r="DA108" s="967"/>
      <c r="DB108" s="967"/>
      <c r="DC108" s="967"/>
      <c r="DD108" s="967"/>
      <c r="DE108" s="967"/>
      <c r="DF108" s="967"/>
      <c r="DG108" s="967"/>
      <c r="DH108" s="967"/>
      <c r="DI108" s="967"/>
      <c r="DJ108" s="967"/>
      <c r="DK108" s="967"/>
      <c r="DL108" s="967"/>
      <c r="DM108" s="967"/>
      <c r="DN108" s="967"/>
      <c r="DO108" s="967"/>
      <c r="DP108" s="967"/>
      <c r="DQ108" s="967"/>
      <c r="DR108" s="967"/>
      <c r="DS108" s="967"/>
      <c r="DT108" s="967"/>
      <c r="DU108" s="967"/>
      <c r="DV108" s="967"/>
      <c r="DW108" s="967"/>
      <c r="DX108" s="967"/>
      <c r="DY108" s="967"/>
      <c r="DZ108" s="967"/>
      <c r="EA108" s="967"/>
      <c r="EB108" s="967"/>
      <c r="EC108" s="967"/>
      <c r="ED108" s="967"/>
      <c r="EE108" s="967"/>
      <c r="EF108" s="967"/>
      <c r="EG108" s="967"/>
      <c r="EH108" s="967"/>
      <c r="EI108" s="967"/>
      <c r="EJ108" s="967"/>
      <c r="EK108" s="967"/>
      <c r="EL108" s="967"/>
      <c r="EM108" s="967"/>
      <c r="EN108" s="967"/>
      <c r="EO108" s="967"/>
      <c r="EP108" s="967"/>
      <c r="EQ108" s="967"/>
      <c r="ER108" s="967"/>
      <c r="ES108" s="967"/>
      <c r="ET108" s="967"/>
      <c r="EU108" s="967"/>
      <c r="EV108" s="967"/>
      <c r="EW108" s="967"/>
      <c r="EX108" s="967"/>
      <c r="EY108" s="967"/>
      <c r="EZ108" s="967"/>
      <c r="FA108" s="967"/>
      <c r="FB108" s="967"/>
      <c r="FC108" s="967"/>
      <c r="FD108" s="967"/>
      <c r="FE108" s="967"/>
      <c r="FF108" s="967"/>
      <c r="FG108" s="967"/>
      <c r="FH108" s="967"/>
      <c r="FI108" s="967"/>
      <c r="FJ108" s="967"/>
      <c r="FK108" s="967"/>
      <c r="FL108" s="967"/>
      <c r="FM108" s="967"/>
      <c r="FN108" s="967"/>
      <c r="FO108" s="967"/>
      <c r="FP108" s="967"/>
      <c r="FQ108" s="967"/>
      <c r="FR108" s="967"/>
      <c r="FS108" s="967"/>
      <c r="FT108" s="967"/>
      <c r="FU108" s="967"/>
      <c r="FV108" s="967"/>
      <c r="FW108" s="967"/>
      <c r="FX108" s="967"/>
      <c r="FY108" s="967"/>
      <c r="FZ108" s="967"/>
      <c r="GA108" s="967"/>
      <c r="GB108" s="967"/>
      <c r="GC108" s="967"/>
      <c r="GD108" s="967"/>
      <c r="GE108" s="967"/>
      <c r="GF108" s="967"/>
      <c r="GG108" s="967"/>
      <c r="GH108" s="967"/>
      <c r="GI108" s="967"/>
      <c r="GJ108" s="967"/>
      <c r="GK108" s="967"/>
      <c r="GL108" s="967"/>
      <c r="GM108" s="967"/>
      <c r="GN108" s="967"/>
      <c r="GO108" s="967"/>
      <c r="GP108" s="967"/>
      <c r="GQ108" s="967"/>
      <c r="GR108" s="967"/>
      <c r="GS108" s="967"/>
      <c r="GT108" s="967"/>
      <c r="GU108" s="967"/>
      <c r="GV108" s="967"/>
      <c r="GW108" s="967"/>
      <c r="GX108" s="967"/>
      <c r="GY108" s="967"/>
      <c r="GZ108" s="967"/>
      <c r="HA108" s="967"/>
      <c r="HB108" s="967"/>
      <c r="HC108" s="967"/>
      <c r="HD108" s="967"/>
      <c r="HE108" s="967"/>
      <c r="HF108" s="967"/>
      <c r="HG108" s="967"/>
      <c r="HH108" s="967"/>
      <c r="HI108" s="967"/>
      <c r="HJ108" s="967"/>
      <c r="HK108" s="967"/>
      <c r="HL108" s="967"/>
      <c r="HM108" s="967"/>
      <c r="HN108" s="967"/>
      <c r="HO108" s="967"/>
      <c r="HP108" s="967"/>
      <c r="HQ108" s="967"/>
      <c r="HR108" s="967"/>
      <c r="HS108" s="967"/>
      <c r="HT108" s="967"/>
      <c r="HU108" s="967"/>
      <c r="HV108" s="967"/>
      <c r="HW108" s="967"/>
      <c r="HX108" s="967"/>
      <c r="HY108" s="967"/>
      <c r="HZ108" s="967"/>
      <c r="IA108" s="967"/>
      <c r="IB108" s="967"/>
      <c r="IC108" s="967"/>
      <c r="ID108" s="967"/>
      <c r="IE108" s="967"/>
      <c r="IF108" s="967"/>
      <c r="IG108" s="967"/>
      <c r="IH108" s="967"/>
      <c r="II108" s="967"/>
      <c r="IJ108" s="967"/>
      <c r="IK108" s="967"/>
      <c r="IL108" s="967"/>
      <c r="IM108" s="967"/>
      <c r="IN108" s="967"/>
      <c r="IO108" s="967"/>
      <c r="IP108" s="967"/>
      <c r="IQ108" s="967"/>
      <c r="IR108" s="967"/>
      <c r="IS108" s="967"/>
      <c r="IT108" s="967"/>
      <c r="IU108" s="967"/>
      <c r="IV108" s="967"/>
      <c r="IW108" s="967"/>
      <c r="IX108" s="967"/>
      <c r="IY108" s="967"/>
      <c r="IZ108" s="967"/>
      <c r="JA108" s="967"/>
      <c r="JB108" s="967"/>
      <c r="JC108" s="967"/>
      <c r="JD108" s="967"/>
      <c r="JE108" s="967"/>
      <c r="JF108" s="967"/>
      <c r="JG108" s="967"/>
      <c r="JH108" s="967"/>
      <c r="JI108" s="967"/>
      <c r="JJ108" s="967"/>
      <c r="JK108" s="967"/>
      <c r="JL108" s="967"/>
      <c r="JM108" s="967"/>
      <c r="JN108" s="967"/>
      <c r="JO108" s="967"/>
      <c r="JP108" s="967"/>
      <c r="JQ108" s="967"/>
      <c r="JR108" s="967"/>
      <c r="JS108" s="967"/>
      <c r="JT108" s="967"/>
      <c r="JU108" s="967"/>
      <c r="JV108" s="967"/>
      <c r="JW108" s="967"/>
      <c r="JX108" s="967"/>
      <c r="JY108" s="967"/>
      <c r="JZ108" s="967"/>
      <c r="KA108" s="967"/>
      <c r="KB108" s="967"/>
      <c r="KC108" s="967"/>
      <c r="KD108" s="967"/>
      <c r="KE108" s="967"/>
      <c r="KF108" s="967"/>
      <c r="KG108" s="967"/>
      <c r="KH108" s="967"/>
      <c r="KI108" s="967"/>
      <c r="KJ108" s="967"/>
      <c r="KK108" s="967"/>
      <c r="KL108" s="967"/>
      <c r="KM108" s="967"/>
      <c r="KN108" s="967"/>
      <c r="KO108" s="967"/>
      <c r="KP108" s="967"/>
      <c r="KQ108" s="967"/>
      <c r="KR108" s="967"/>
      <c r="KS108" s="967"/>
      <c r="KT108" s="967"/>
      <c r="KU108" s="967"/>
      <c r="KV108" s="967"/>
      <c r="KW108" s="967"/>
      <c r="KX108" s="967"/>
      <c r="KY108" s="967"/>
      <c r="KZ108" s="967"/>
      <c r="LA108" s="967"/>
      <c r="LB108" s="967"/>
      <c r="LC108" s="967"/>
      <c r="LD108" s="967"/>
      <c r="LE108" s="967"/>
      <c r="LF108" s="967"/>
      <c r="LG108" s="967"/>
      <c r="LH108" s="967"/>
      <c r="LI108" s="967"/>
      <c r="LJ108" s="967"/>
      <c r="LK108" s="967"/>
      <c r="LL108" s="967"/>
      <c r="LM108" s="967"/>
      <c r="LN108" s="967"/>
      <c r="LO108" s="967"/>
      <c r="LP108" s="967"/>
      <c r="LQ108" s="967"/>
      <c r="LR108" s="967"/>
      <c r="LS108" s="967"/>
      <c r="LT108" s="967"/>
      <c r="LU108" s="967"/>
      <c r="LV108" s="967"/>
      <c r="LW108" s="967"/>
      <c r="LX108" s="967"/>
      <c r="LY108" s="967"/>
      <c r="LZ108" s="967"/>
      <c r="MA108" s="967"/>
      <c r="MB108" s="967"/>
      <c r="MC108" s="967"/>
      <c r="MD108" s="967"/>
      <c r="ME108" s="967"/>
      <c r="MF108" s="967"/>
      <c r="MG108" s="967"/>
      <c r="MH108" s="967"/>
      <c r="MI108" s="967"/>
      <c r="MJ108" s="967"/>
      <c r="MK108" s="967"/>
      <c r="ML108" s="967"/>
      <c r="MM108" s="967"/>
      <c r="MN108" s="967"/>
      <c r="MO108" s="967"/>
      <c r="MP108" s="967"/>
      <c r="MQ108" s="967"/>
      <c r="MR108" s="967"/>
      <c r="MS108" s="967"/>
      <c r="MT108" s="967"/>
      <c r="MU108" s="967"/>
      <c r="MV108" s="967"/>
      <c r="MW108" s="967"/>
      <c r="MX108" s="967"/>
      <c r="MY108" s="967"/>
      <c r="MZ108" s="967"/>
      <c r="NA108" s="967"/>
      <c r="NB108" s="967"/>
      <c r="NC108" s="967"/>
      <c r="ND108" s="967"/>
      <c r="NE108" s="967"/>
      <c r="NF108" s="967"/>
      <c r="NG108" s="967"/>
      <c r="NH108" s="967"/>
      <c r="NI108" s="967"/>
      <c r="NJ108" s="967"/>
      <c r="NK108" s="967"/>
      <c r="NL108" s="967"/>
      <c r="NM108" s="967"/>
      <c r="NN108" s="967"/>
      <c r="NO108" s="967"/>
      <c r="NP108" s="967"/>
      <c r="NQ108" s="967"/>
      <c r="NR108" s="967"/>
      <c r="NS108" s="967"/>
      <c r="NT108" s="967"/>
      <c r="NU108" s="967"/>
      <c r="NV108" s="967"/>
      <c r="NW108" s="967"/>
      <c r="NX108" s="967"/>
      <c r="NY108" s="967"/>
      <c r="NZ108" s="967"/>
      <c r="OA108" s="967"/>
      <c r="OB108" s="967"/>
      <c r="OC108" s="967"/>
      <c r="OD108" s="967"/>
      <c r="OE108" s="967"/>
      <c r="OF108" s="967"/>
      <c r="OG108" s="967"/>
      <c r="OH108" s="967"/>
      <c r="OI108" s="967"/>
      <c r="OJ108" s="967"/>
      <c r="OK108" s="967"/>
      <c r="OL108" s="967"/>
      <c r="OM108" s="967"/>
      <c r="ON108" s="967"/>
      <c r="OO108" s="967"/>
      <c r="OP108" s="967"/>
      <c r="OQ108" s="967"/>
      <c r="OR108" s="967"/>
      <c r="OS108" s="967"/>
      <c r="OT108" s="967"/>
      <c r="OU108" s="967"/>
      <c r="OV108" s="967"/>
      <c r="OW108" s="967"/>
      <c r="OX108" s="967"/>
      <c r="OY108" s="967"/>
      <c r="OZ108" s="967"/>
      <c r="PA108" s="967"/>
      <c r="PB108" s="967"/>
      <c r="PC108" s="967"/>
      <c r="PD108" s="967"/>
      <c r="PE108" s="967"/>
      <c r="PF108" s="967"/>
      <c r="PG108" s="967"/>
      <c r="PH108" s="967"/>
      <c r="PI108" s="967"/>
      <c r="PJ108" s="967"/>
      <c r="PK108" s="967"/>
      <c r="PL108" s="967"/>
      <c r="PM108" s="967"/>
      <c r="PN108" s="967"/>
      <c r="PO108" s="967"/>
      <c r="PP108" s="967"/>
      <c r="PQ108" s="967"/>
      <c r="PR108" s="967"/>
      <c r="PS108" s="967"/>
      <c r="PT108" s="967"/>
      <c r="PU108" s="967"/>
      <c r="PV108" s="967"/>
      <c r="PW108" s="967"/>
      <c r="PX108" s="967"/>
      <c r="PY108" s="967"/>
      <c r="PZ108" s="967"/>
      <c r="QA108" s="967"/>
      <c r="QB108" s="967"/>
      <c r="QC108" s="967"/>
      <c r="QD108" s="967"/>
      <c r="QE108" s="967"/>
      <c r="QF108" s="967"/>
      <c r="QG108" s="967"/>
      <c r="QH108" s="967"/>
      <c r="QI108" s="967"/>
      <c r="QJ108" s="967"/>
      <c r="QK108" s="967"/>
      <c r="QL108" s="967"/>
      <c r="QM108" s="967"/>
      <c r="QN108" s="967"/>
      <c r="QO108" s="967"/>
      <c r="QP108" s="967"/>
      <c r="QQ108" s="967"/>
      <c r="QR108" s="967"/>
      <c r="QS108" s="967"/>
      <c r="QT108" s="967"/>
      <c r="QU108" s="967"/>
      <c r="QV108" s="967"/>
      <c r="QW108" s="967"/>
      <c r="QX108" s="967"/>
      <c r="QY108" s="967"/>
      <c r="QZ108" s="967"/>
      <c r="RA108" s="967"/>
      <c r="RB108" s="967"/>
      <c r="RC108" s="967"/>
      <c r="RD108" s="967"/>
      <c r="RE108" s="967"/>
      <c r="RF108" s="967"/>
      <c r="RG108" s="967"/>
      <c r="RH108" s="967"/>
      <c r="RI108" s="967"/>
      <c r="RJ108" s="967"/>
      <c r="RK108" s="967"/>
      <c r="RL108" s="967"/>
      <c r="RM108" s="967"/>
      <c r="RN108" s="967"/>
      <c r="RO108" s="967"/>
      <c r="RP108" s="967"/>
      <c r="RQ108" s="967"/>
      <c r="RR108" s="967"/>
      <c r="RS108" s="967"/>
      <c r="RT108" s="967"/>
      <c r="RU108" s="967"/>
      <c r="RV108" s="967"/>
      <c r="RW108" s="967"/>
      <c r="RX108" s="967"/>
      <c r="RY108" s="967"/>
      <c r="RZ108" s="967"/>
      <c r="SA108" s="967"/>
      <c r="SB108" s="967"/>
      <c r="SC108" s="967"/>
      <c r="SD108" s="967"/>
      <c r="SE108" s="967"/>
      <c r="SF108" s="967"/>
      <c r="SG108" s="967"/>
      <c r="SH108" s="967"/>
      <c r="SI108" s="967"/>
      <c r="SJ108" s="967"/>
      <c r="SK108" s="967"/>
      <c r="SL108" s="967"/>
      <c r="SM108" s="967"/>
      <c r="SN108" s="967"/>
      <c r="SO108" s="967"/>
      <c r="SP108" s="967"/>
      <c r="SQ108" s="967"/>
      <c r="SR108" s="967"/>
      <c r="SS108" s="967"/>
      <c r="ST108" s="967"/>
      <c r="SU108" s="967"/>
      <c r="SV108" s="967"/>
      <c r="SW108" s="967"/>
      <c r="SX108" s="967"/>
      <c r="SY108" s="967"/>
      <c r="SZ108" s="967"/>
      <c r="TA108" s="967"/>
      <c r="TB108" s="967"/>
      <c r="TC108" s="967"/>
      <c r="TD108" s="967"/>
      <c r="TE108" s="967"/>
      <c r="TF108" s="967"/>
      <c r="TG108" s="967"/>
      <c r="TH108" s="967"/>
      <c r="TI108" s="967"/>
      <c r="TJ108" s="967"/>
      <c r="TK108" s="967"/>
      <c r="TL108" s="967"/>
      <c r="TM108" s="967"/>
      <c r="TN108" s="967"/>
      <c r="TO108" s="967"/>
      <c r="TP108" s="967"/>
      <c r="TQ108" s="967"/>
      <c r="TR108" s="967"/>
      <c r="TS108" s="967"/>
      <c r="TT108" s="967"/>
      <c r="TU108" s="967"/>
      <c r="TV108" s="967"/>
      <c r="TW108" s="967"/>
      <c r="TX108" s="967"/>
      <c r="TY108" s="967"/>
      <c r="TZ108" s="967"/>
      <c r="UA108" s="967"/>
      <c r="UB108" s="967"/>
      <c r="UC108" s="967"/>
      <c r="UD108" s="967"/>
      <c r="UE108" s="967"/>
      <c r="UF108" s="967"/>
      <c r="UG108" s="967"/>
      <c r="UH108" s="967"/>
      <c r="UI108" s="967"/>
      <c r="UJ108" s="967"/>
      <c r="UK108" s="967"/>
      <c r="UL108" s="967"/>
      <c r="UM108" s="967"/>
      <c r="UN108" s="967"/>
      <c r="UO108" s="967"/>
      <c r="UP108" s="967"/>
      <c r="UQ108" s="967"/>
      <c r="UR108" s="967"/>
      <c r="US108" s="967"/>
      <c r="UT108" s="967"/>
      <c r="UU108" s="967"/>
      <c r="UV108" s="967"/>
      <c r="UW108" s="967"/>
      <c r="UX108" s="967"/>
      <c r="UY108" s="967"/>
      <c r="UZ108" s="967"/>
      <c r="VA108" s="967"/>
      <c r="VB108" s="967"/>
      <c r="VC108" s="967"/>
      <c r="VD108" s="967"/>
      <c r="VE108" s="967"/>
      <c r="VF108" s="967"/>
      <c r="VG108" s="967"/>
      <c r="VH108" s="967"/>
      <c r="VI108" s="967"/>
      <c r="VJ108" s="967"/>
      <c r="VK108" s="967"/>
      <c r="VL108" s="967"/>
      <c r="VM108" s="967"/>
      <c r="VN108" s="967"/>
      <c r="VO108" s="967"/>
      <c r="VP108" s="967"/>
      <c r="VQ108" s="967"/>
      <c r="VR108" s="967"/>
      <c r="VS108" s="967"/>
      <c r="VT108" s="967"/>
      <c r="VU108" s="967"/>
      <c r="VV108" s="967"/>
      <c r="VW108" s="967"/>
      <c r="VX108" s="967"/>
      <c r="VY108" s="967"/>
      <c r="VZ108" s="967"/>
      <c r="WA108" s="967"/>
      <c r="WB108" s="967"/>
      <c r="WC108" s="967"/>
      <c r="WD108" s="967"/>
      <c r="WE108" s="967"/>
      <c r="WF108" s="967"/>
      <c r="WG108" s="967"/>
      <c r="WH108" s="967"/>
      <c r="WI108" s="967"/>
      <c r="WJ108" s="967"/>
      <c r="WK108" s="967"/>
      <c r="WL108" s="967"/>
      <c r="WM108" s="967"/>
      <c r="WN108" s="967"/>
      <c r="WO108" s="967"/>
      <c r="WP108" s="967"/>
      <c r="WQ108" s="967"/>
      <c r="WR108" s="967"/>
      <c r="WS108" s="967"/>
      <c r="WT108" s="967"/>
      <c r="WU108" s="967"/>
      <c r="WV108" s="967"/>
      <c r="WW108" s="967"/>
      <c r="WX108" s="967"/>
      <c r="WY108" s="967"/>
      <c r="WZ108" s="967"/>
      <c r="XA108" s="967"/>
      <c r="XB108" s="967"/>
      <c r="XC108" s="967"/>
      <c r="XD108" s="967"/>
      <c r="XE108" s="967"/>
      <c r="XF108" s="967"/>
      <c r="XG108" s="967"/>
      <c r="XH108" s="967"/>
      <c r="XI108" s="967"/>
      <c r="XJ108" s="967"/>
      <c r="XK108" s="967"/>
      <c r="XL108" s="967"/>
      <c r="XM108" s="967"/>
      <c r="XN108" s="967"/>
      <c r="XO108" s="967"/>
      <c r="XP108" s="967"/>
      <c r="XQ108" s="967"/>
      <c r="XR108" s="967"/>
      <c r="XS108" s="967"/>
      <c r="XT108" s="967"/>
      <c r="XU108" s="967"/>
      <c r="XV108" s="967"/>
      <c r="XW108" s="967"/>
      <c r="XX108" s="967"/>
      <c r="XY108" s="967"/>
      <c r="XZ108" s="967"/>
      <c r="YA108" s="967"/>
      <c r="YB108" s="967"/>
      <c r="YC108" s="967"/>
      <c r="YD108" s="967"/>
      <c r="YE108" s="967"/>
      <c r="YF108" s="967"/>
      <c r="YG108" s="967"/>
      <c r="YH108" s="967"/>
      <c r="YI108" s="967"/>
      <c r="YJ108" s="967"/>
      <c r="YK108" s="967"/>
      <c r="YL108" s="967"/>
      <c r="YM108" s="967"/>
      <c r="YN108" s="967"/>
      <c r="YO108" s="967"/>
      <c r="YP108" s="967"/>
      <c r="YQ108" s="967"/>
      <c r="YR108" s="967"/>
      <c r="YS108" s="967"/>
      <c r="YT108" s="967"/>
      <c r="YU108" s="967"/>
      <c r="YV108" s="967"/>
      <c r="YW108" s="967"/>
      <c r="YX108" s="967"/>
      <c r="YY108" s="967"/>
      <c r="YZ108" s="967"/>
      <c r="ZA108" s="967"/>
      <c r="ZB108" s="967"/>
      <c r="ZC108" s="967"/>
      <c r="ZD108" s="967"/>
      <c r="ZE108" s="967"/>
      <c r="ZF108" s="967"/>
      <c r="ZG108" s="967"/>
      <c r="ZH108" s="967"/>
      <c r="ZI108" s="967"/>
      <c r="ZJ108" s="967"/>
      <c r="ZK108" s="967"/>
      <c r="ZL108" s="967"/>
      <c r="ZM108" s="967"/>
      <c r="ZN108" s="967"/>
      <c r="ZO108" s="967"/>
      <c r="ZP108" s="967"/>
      <c r="ZQ108" s="967"/>
      <c r="ZR108" s="967"/>
      <c r="ZS108" s="967"/>
      <c r="ZT108" s="967"/>
      <c r="ZU108" s="967"/>
      <c r="ZV108" s="967"/>
      <c r="ZW108" s="967"/>
      <c r="ZX108" s="967"/>
      <c r="ZY108" s="967"/>
      <c r="ZZ108" s="967"/>
      <c r="AAA108" s="967"/>
      <c r="AAB108" s="967"/>
      <c r="AAC108" s="967"/>
      <c r="AAD108" s="967"/>
      <c r="AAE108" s="967"/>
      <c r="AAF108" s="967"/>
      <c r="AAG108" s="967"/>
      <c r="AAH108" s="967"/>
      <c r="AAI108" s="967"/>
      <c r="AAJ108" s="967"/>
      <c r="AAK108" s="967"/>
      <c r="AAL108" s="967"/>
      <c r="AAM108" s="967"/>
      <c r="AAN108" s="967"/>
      <c r="AAO108" s="967"/>
      <c r="AAP108" s="967"/>
      <c r="AAQ108" s="967"/>
      <c r="AAR108" s="967"/>
      <c r="AAS108" s="967"/>
      <c r="AAT108" s="967"/>
      <c r="AAU108" s="967"/>
      <c r="AAV108" s="967"/>
      <c r="AAW108" s="967"/>
      <c r="AAX108" s="967"/>
      <c r="AAY108" s="967"/>
      <c r="AAZ108" s="967"/>
      <c r="ABA108" s="967"/>
      <c r="ABB108" s="967"/>
      <c r="ABC108" s="967"/>
      <c r="ABD108" s="967"/>
      <c r="ABE108" s="967"/>
      <c r="ABF108" s="967"/>
      <c r="ABG108" s="967"/>
      <c r="ABH108" s="967"/>
      <c r="ABI108" s="967"/>
      <c r="ABJ108" s="967"/>
      <c r="ABK108" s="967"/>
      <c r="ABL108" s="967"/>
      <c r="ABM108" s="967"/>
      <c r="ABN108" s="967"/>
      <c r="ABO108" s="967"/>
      <c r="ABP108" s="967"/>
      <c r="ABQ108" s="967"/>
      <c r="ABR108" s="967"/>
      <c r="ABS108" s="967"/>
      <c r="ABT108" s="967"/>
      <c r="ABU108" s="967"/>
      <c r="ABV108" s="967"/>
      <c r="ABW108" s="967"/>
      <c r="ABX108" s="967"/>
      <c r="ABY108" s="967"/>
      <c r="ABZ108" s="967"/>
      <c r="ACA108" s="967"/>
      <c r="ACB108" s="967"/>
      <c r="ACC108" s="967"/>
      <c r="ACD108" s="967"/>
      <c r="ACE108" s="967"/>
      <c r="ACF108" s="967"/>
      <c r="ACG108" s="967"/>
      <c r="ACH108" s="967"/>
      <c r="ACI108" s="967"/>
      <c r="ACJ108" s="967"/>
      <c r="ACK108" s="967"/>
      <c r="ACL108" s="967"/>
      <c r="ACM108" s="967"/>
      <c r="ACN108" s="967"/>
      <c r="ACO108" s="967"/>
      <c r="ACP108" s="967"/>
      <c r="ACQ108" s="967"/>
      <c r="ACR108" s="967"/>
      <c r="ACS108" s="967"/>
      <c r="ACT108" s="967"/>
      <c r="ACU108" s="967"/>
      <c r="ACV108" s="967"/>
      <c r="ACW108" s="967"/>
      <c r="ACX108" s="967"/>
      <c r="ACY108" s="967"/>
      <c r="ACZ108" s="967"/>
      <c r="ADA108" s="967"/>
      <c r="ADB108" s="967"/>
      <c r="ADC108" s="967"/>
      <c r="ADD108" s="967"/>
      <c r="ADE108" s="967"/>
      <c r="ADF108" s="967"/>
      <c r="ADG108" s="967"/>
      <c r="ADH108" s="967"/>
      <c r="ADI108" s="967"/>
      <c r="ADJ108" s="967"/>
      <c r="ADK108" s="967"/>
      <c r="ADL108" s="967"/>
      <c r="ADM108" s="967"/>
      <c r="ADN108" s="967"/>
      <c r="ADO108" s="967"/>
      <c r="ADP108" s="967"/>
      <c r="ADQ108" s="967"/>
      <c r="ADR108" s="967"/>
      <c r="ADS108" s="967"/>
      <c r="ADT108" s="967"/>
      <c r="ADU108" s="967"/>
      <c r="ADV108" s="967"/>
      <c r="ADW108" s="967"/>
      <c r="ADX108" s="967"/>
      <c r="ADY108" s="967"/>
      <c r="ADZ108" s="967"/>
      <c r="AEA108" s="967"/>
      <c r="AEB108" s="967"/>
      <c r="AEC108" s="967"/>
      <c r="AED108" s="967"/>
      <c r="AEE108" s="967"/>
      <c r="AEF108" s="967"/>
      <c r="AEG108" s="967"/>
      <c r="AEH108" s="967"/>
      <c r="AEI108" s="967"/>
      <c r="AEJ108" s="967"/>
      <c r="AEK108" s="967"/>
      <c r="AEL108" s="967"/>
      <c r="AEM108" s="967"/>
      <c r="AEN108" s="967"/>
      <c r="AEO108" s="967"/>
      <c r="AEP108" s="967"/>
      <c r="AEQ108" s="967"/>
      <c r="AER108" s="967"/>
      <c r="AES108" s="967"/>
      <c r="AET108" s="967"/>
      <c r="AEU108" s="967"/>
      <c r="AEV108" s="967"/>
      <c r="AEW108" s="967"/>
      <c r="AEX108" s="967"/>
      <c r="AEY108" s="967"/>
      <c r="AEZ108" s="967"/>
      <c r="AFA108" s="967"/>
      <c r="AFB108" s="967"/>
      <c r="AFC108" s="967"/>
      <c r="AFD108" s="967"/>
      <c r="AFE108" s="967"/>
      <c r="AFF108" s="967"/>
      <c r="AFG108" s="967"/>
      <c r="AFH108" s="967"/>
      <c r="AFI108" s="967"/>
      <c r="AFJ108" s="967"/>
      <c r="AFK108" s="967"/>
      <c r="AFL108" s="967"/>
      <c r="AFM108" s="967"/>
      <c r="AFN108" s="967"/>
      <c r="AFO108" s="967"/>
      <c r="AFP108" s="967"/>
      <c r="AFQ108" s="967"/>
      <c r="AFR108" s="967"/>
      <c r="AFS108" s="967"/>
      <c r="AFT108" s="967"/>
      <c r="AFU108" s="967"/>
      <c r="AFV108" s="967"/>
      <c r="AFW108" s="967"/>
      <c r="AFX108" s="967"/>
      <c r="AFY108" s="967"/>
      <c r="AFZ108" s="967"/>
      <c r="AGA108" s="967"/>
      <c r="AGB108" s="967"/>
      <c r="AGC108" s="967"/>
      <c r="AGD108" s="967"/>
      <c r="AGE108" s="967"/>
      <c r="AGF108" s="967"/>
      <c r="AGG108" s="967"/>
      <c r="AGH108" s="967"/>
      <c r="AGI108" s="967"/>
      <c r="AGJ108" s="967"/>
      <c r="AGK108" s="967"/>
      <c r="AGL108" s="967"/>
      <c r="AGM108" s="967"/>
      <c r="AGN108" s="967"/>
      <c r="AGO108" s="967"/>
      <c r="AGP108" s="967"/>
      <c r="AGQ108" s="967"/>
      <c r="AGR108" s="967"/>
      <c r="AGS108" s="967"/>
      <c r="AGT108" s="967"/>
      <c r="AGU108" s="967"/>
      <c r="AGV108" s="967"/>
      <c r="AGW108" s="967"/>
      <c r="AGX108" s="967"/>
      <c r="AGY108" s="967"/>
      <c r="AGZ108" s="967"/>
      <c r="AHA108" s="967"/>
      <c r="AHB108" s="967"/>
      <c r="AHC108" s="967"/>
      <c r="AHD108" s="967"/>
      <c r="AHE108" s="967"/>
      <c r="AHF108" s="967"/>
      <c r="AHG108" s="967"/>
      <c r="AHH108" s="967"/>
      <c r="AHI108" s="967"/>
      <c r="AHJ108" s="967"/>
      <c r="AHK108" s="967"/>
      <c r="AHL108" s="967"/>
      <c r="AHM108" s="967"/>
      <c r="AHN108" s="967"/>
      <c r="AHO108" s="967"/>
      <c r="AHP108" s="967"/>
      <c r="AHQ108" s="967"/>
      <c r="AHR108" s="967"/>
      <c r="AHS108" s="967"/>
      <c r="AHT108" s="967"/>
      <c r="AHU108" s="967"/>
      <c r="AHV108" s="967"/>
      <c r="AHW108" s="967"/>
      <c r="AHX108" s="967"/>
      <c r="AHY108" s="967"/>
      <c r="AHZ108" s="967"/>
      <c r="AIA108" s="967"/>
      <c r="AIB108" s="967"/>
      <c r="AIC108" s="967"/>
      <c r="AID108" s="967"/>
      <c r="AIE108" s="967"/>
      <c r="AIF108" s="967"/>
      <c r="AIG108" s="967"/>
      <c r="AIH108" s="967"/>
      <c r="AII108" s="967"/>
      <c r="AIJ108" s="967"/>
      <c r="AIK108" s="967"/>
      <c r="AIL108" s="967"/>
      <c r="AIM108" s="967"/>
      <c r="AIN108" s="967"/>
      <c r="AIO108" s="967"/>
      <c r="AIP108" s="967"/>
      <c r="AIQ108" s="967"/>
      <c r="AIR108" s="967"/>
      <c r="AIS108" s="967"/>
      <c r="AIT108" s="967"/>
      <c r="AIU108" s="967"/>
      <c r="AIV108" s="967"/>
      <c r="AIW108" s="967"/>
      <c r="AIX108" s="967"/>
      <c r="AIY108" s="967"/>
      <c r="AIZ108" s="967"/>
      <c r="AJA108" s="967"/>
      <c r="AJB108" s="967"/>
      <c r="AJC108" s="967"/>
      <c r="AJD108" s="967"/>
      <c r="AJE108" s="967"/>
      <c r="AJF108" s="967"/>
      <c r="AJG108" s="967"/>
      <c r="AJH108" s="967"/>
      <c r="AJI108" s="967"/>
      <c r="AJJ108" s="967"/>
      <c r="AJK108" s="967"/>
      <c r="AJL108" s="967"/>
      <c r="AJM108" s="967"/>
      <c r="AJN108" s="967"/>
      <c r="AJO108" s="967"/>
      <c r="AJP108" s="967"/>
      <c r="AJQ108" s="967"/>
      <c r="AJR108" s="967"/>
      <c r="AJS108" s="967"/>
      <c r="AJT108" s="967"/>
      <c r="AJU108" s="967"/>
      <c r="AJV108" s="967"/>
      <c r="AJW108" s="967"/>
      <c r="AJX108" s="967"/>
      <c r="AJY108" s="967"/>
      <c r="AJZ108" s="967"/>
      <c r="AKA108" s="967"/>
      <c r="AKB108" s="967"/>
      <c r="AKC108" s="967"/>
      <c r="AKD108" s="967"/>
      <c r="AKE108" s="967"/>
      <c r="AKF108" s="967"/>
      <c r="AKG108" s="967"/>
      <c r="AKH108" s="967"/>
      <c r="AKI108" s="967"/>
      <c r="AKJ108" s="967"/>
      <c r="AKK108" s="967"/>
      <c r="AKL108" s="967"/>
      <c r="AKM108" s="967"/>
      <c r="AKN108" s="967"/>
      <c r="AKO108" s="967"/>
      <c r="AKP108" s="967"/>
      <c r="AKQ108" s="967"/>
      <c r="AKR108" s="967"/>
      <c r="AKS108" s="967"/>
      <c r="AKT108" s="967"/>
      <c r="AKU108" s="967"/>
      <c r="AKV108" s="967"/>
      <c r="AKW108" s="967"/>
      <c r="AKX108" s="967"/>
      <c r="AKY108" s="967"/>
      <c r="AKZ108" s="967"/>
      <c r="ALA108" s="967"/>
      <c r="ALB108" s="967"/>
      <c r="ALC108" s="967"/>
      <c r="ALD108" s="967"/>
      <c r="ALE108" s="967"/>
      <c r="ALF108" s="967"/>
      <c r="ALG108" s="967"/>
      <c r="ALH108" s="967"/>
      <c r="ALI108" s="967"/>
      <c r="ALJ108" s="967"/>
      <c r="ALK108" s="967"/>
      <c r="ALL108" s="967"/>
      <c r="ALM108" s="967"/>
      <c r="ALN108" s="967"/>
      <c r="ALO108" s="967"/>
      <c r="ALP108" s="967"/>
      <c r="ALQ108" s="967"/>
      <c r="ALR108" s="967"/>
      <c r="ALS108" s="967"/>
      <c r="ALT108" s="967"/>
      <c r="ALU108" s="967"/>
      <c r="ALV108" s="967"/>
      <c r="ALW108" s="967"/>
      <c r="ALX108" s="967"/>
      <c r="ALY108" s="967"/>
      <c r="ALZ108" s="967"/>
      <c r="AMA108" s="967"/>
      <c r="AMB108" s="967"/>
      <c r="AMC108" s="967"/>
      <c r="AMD108" s="967"/>
      <c r="AME108" s="967"/>
      <c r="AMF108" s="967"/>
      <c r="AMG108" s="967"/>
      <c r="AMH108" s="967"/>
      <c r="AMI108" s="967"/>
      <c r="AMJ108" s="967"/>
      <c r="AMK108" s="967"/>
      <c r="AML108" s="967"/>
      <c r="AMM108" s="967"/>
      <c r="AMN108" s="967"/>
      <c r="AMO108" s="967"/>
      <c r="AMP108" s="967"/>
      <c r="AMQ108" s="967"/>
      <c r="AMR108" s="967"/>
      <c r="AMS108" s="967"/>
      <c r="AMT108" s="967"/>
      <c r="AMU108" s="967"/>
      <c r="AMV108" s="967"/>
      <c r="AMW108" s="967"/>
      <c r="AMX108" s="967"/>
      <c r="AMY108" s="967"/>
      <c r="AMZ108" s="967"/>
      <c r="ANA108" s="967"/>
      <c r="ANB108" s="967"/>
      <c r="ANC108" s="967"/>
      <c r="AND108" s="967"/>
      <c r="ANE108" s="967"/>
      <c r="ANF108" s="967"/>
      <c r="ANG108" s="967"/>
      <c r="ANH108" s="967"/>
      <c r="ANI108" s="967"/>
      <c r="ANJ108" s="967"/>
      <c r="ANK108" s="967"/>
      <c r="ANL108" s="967"/>
      <c r="ANM108" s="967"/>
      <c r="ANN108" s="967"/>
      <c r="ANO108" s="967"/>
      <c r="ANP108" s="967"/>
      <c r="ANQ108" s="967"/>
      <c r="ANR108" s="967"/>
      <c r="ANS108" s="967"/>
      <c r="ANT108" s="967"/>
      <c r="ANU108" s="967"/>
      <c r="ANV108" s="967"/>
      <c r="ANW108" s="967"/>
      <c r="ANX108" s="967"/>
      <c r="ANY108" s="967"/>
      <c r="ANZ108" s="967"/>
      <c r="AOA108" s="967"/>
      <c r="AOB108" s="967"/>
      <c r="AOC108" s="967"/>
      <c r="AOD108" s="967"/>
      <c r="AOE108" s="967"/>
      <c r="AOF108" s="967"/>
      <c r="AOG108" s="967"/>
      <c r="AOH108" s="967"/>
      <c r="AOI108" s="967"/>
      <c r="AOJ108" s="967"/>
      <c r="AOK108" s="967"/>
      <c r="AOL108" s="967"/>
      <c r="AOM108" s="967"/>
      <c r="AON108" s="967"/>
      <c r="AOO108" s="967"/>
      <c r="AOP108" s="967"/>
      <c r="AOQ108" s="967"/>
      <c r="AOR108" s="967"/>
      <c r="AOS108" s="967"/>
      <c r="AOT108" s="967"/>
      <c r="AOU108" s="967"/>
      <c r="AOV108" s="967"/>
      <c r="AOW108" s="967"/>
      <c r="AOX108" s="967"/>
      <c r="AOY108" s="967"/>
      <c r="AOZ108" s="967"/>
      <c r="APA108" s="967"/>
      <c r="APB108" s="967"/>
      <c r="APC108" s="967"/>
      <c r="APD108" s="967"/>
      <c r="APE108" s="967"/>
      <c r="APF108" s="967"/>
      <c r="APG108" s="967"/>
      <c r="APH108" s="967"/>
      <c r="API108" s="967"/>
      <c r="APJ108" s="967"/>
      <c r="APK108" s="967"/>
      <c r="APL108" s="967"/>
      <c r="APM108" s="967"/>
      <c r="APN108" s="967"/>
      <c r="APO108" s="967"/>
      <c r="APP108" s="967"/>
      <c r="APQ108" s="967"/>
      <c r="APR108" s="967"/>
      <c r="APS108" s="967"/>
      <c r="APT108" s="967"/>
      <c r="APU108" s="967"/>
      <c r="APV108" s="967"/>
      <c r="APW108" s="967"/>
      <c r="APX108" s="967"/>
      <c r="APY108" s="967"/>
      <c r="APZ108" s="967"/>
      <c r="AQA108" s="967"/>
      <c r="AQB108" s="967"/>
      <c r="AQC108" s="967"/>
      <c r="AQD108" s="967"/>
      <c r="AQE108" s="967"/>
      <c r="AQF108" s="967"/>
      <c r="AQG108" s="967"/>
      <c r="AQH108" s="967"/>
      <c r="AQI108" s="967"/>
      <c r="AQJ108" s="967"/>
      <c r="AQK108" s="967"/>
      <c r="AQL108" s="967"/>
      <c r="AQM108" s="967"/>
      <c r="AQN108" s="967"/>
      <c r="AQO108" s="967"/>
      <c r="AQP108" s="967"/>
      <c r="AQQ108" s="967"/>
      <c r="AQR108" s="967"/>
      <c r="AQS108" s="967"/>
      <c r="AQT108" s="967"/>
      <c r="AQU108" s="967"/>
      <c r="AQV108" s="967"/>
      <c r="AQW108" s="967"/>
      <c r="AQX108" s="967"/>
      <c r="AQY108" s="967"/>
      <c r="AQZ108" s="967"/>
      <c r="ARA108" s="967"/>
      <c r="ARB108" s="967"/>
      <c r="ARC108" s="967"/>
      <c r="ARD108" s="967"/>
      <c r="ARE108" s="967"/>
      <c r="ARF108" s="967"/>
      <c r="ARG108" s="967"/>
      <c r="ARH108" s="967"/>
      <c r="ARI108" s="967"/>
      <c r="ARJ108" s="967"/>
      <c r="ARK108" s="967"/>
      <c r="ARL108" s="967"/>
      <c r="ARM108" s="967"/>
      <c r="ARN108" s="967"/>
      <c r="ARO108" s="967"/>
      <c r="ARP108" s="967"/>
      <c r="ARQ108" s="967"/>
      <c r="ARR108" s="967"/>
      <c r="ARS108" s="967"/>
      <c r="ART108" s="967"/>
      <c r="ARU108" s="967"/>
      <c r="ARV108" s="967"/>
      <c r="ARW108" s="967"/>
      <c r="ARX108" s="967"/>
      <c r="ARY108" s="967"/>
      <c r="ARZ108" s="967"/>
      <c r="ASA108" s="967"/>
      <c r="ASB108" s="967"/>
      <c r="ASC108" s="967"/>
      <c r="ASD108" s="967"/>
      <c r="ASE108" s="967"/>
      <c r="ASF108" s="967"/>
      <c r="ASG108" s="967"/>
      <c r="ASH108" s="967"/>
      <c r="ASI108" s="967"/>
      <c r="ASJ108" s="967"/>
      <c r="ASK108" s="967"/>
      <c r="ASL108" s="967"/>
      <c r="ASM108" s="967"/>
      <c r="ASN108" s="967"/>
      <c r="ASO108" s="967"/>
      <c r="ASP108" s="967"/>
      <c r="ASQ108" s="967"/>
      <c r="ASR108" s="967"/>
      <c r="ASS108" s="967"/>
      <c r="AST108" s="967"/>
      <c r="ASU108" s="967"/>
      <c r="ASV108" s="967"/>
      <c r="ASW108" s="967"/>
      <c r="ASX108" s="967"/>
      <c r="ASY108" s="967"/>
      <c r="ASZ108" s="967"/>
      <c r="ATA108" s="967"/>
      <c r="ATB108" s="967"/>
      <c r="ATC108" s="967"/>
      <c r="ATD108" s="967"/>
      <c r="ATE108" s="967"/>
      <c r="ATF108" s="967"/>
      <c r="ATG108" s="967"/>
      <c r="ATH108" s="967"/>
      <c r="ATI108" s="967"/>
      <c r="ATJ108" s="967"/>
      <c r="ATK108" s="967"/>
      <c r="ATL108" s="967"/>
      <c r="ATM108" s="967"/>
      <c r="ATN108" s="967"/>
      <c r="ATO108" s="967"/>
      <c r="ATP108" s="967"/>
      <c r="ATQ108" s="967"/>
      <c r="ATR108" s="967"/>
      <c r="ATS108" s="967"/>
      <c r="ATT108" s="967"/>
      <c r="ATU108" s="967"/>
      <c r="ATV108" s="967"/>
      <c r="ATW108" s="967"/>
      <c r="ATX108" s="967"/>
      <c r="ATY108" s="967"/>
      <c r="ATZ108" s="967"/>
      <c r="AUA108" s="967"/>
      <c r="AUB108" s="967"/>
      <c r="AUC108" s="967"/>
      <c r="AUD108" s="967"/>
      <c r="AUE108" s="967"/>
      <c r="AUF108" s="967"/>
      <c r="AUG108" s="967"/>
      <c r="AUH108" s="967"/>
      <c r="AUI108" s="967"/>
      <c r="AUJ108" s="967"/>
      <c r="AUK108" s="967"/>
      <c r="AUL108" s="967"/>
      <c r="AUM108" s="967"/>
      <c r="AUN108" s="967"/>
      <c r="AUO108" s="967"/>
      <c r="AUP108" s="967"/>
      <c r="AUQ108" s="967"/>
      <c r="AUR108" s="967"/>
      <c r="AUS108" s="967"/>
      <c r="AUT108" s="967"/>
      <c r="AUU108" s="967"/>
      <c r="AUV108" s="967"/>
      <c r="AUW108" s="967"/>
      <c r="AUX108" s="967"/>
      <c r="AUY108" s="967"/>
      <c r="AUZ108" s="967"/>
      <c r="AVA108" s="967"/>
      <c r="AVB108" s="967"/>
      <c r="AVC108" s="967"/>
      <c r="AVD108" s="967"/>
      <c r="AVE108" s="967"/>
      <c r="AVF108" s="967"/>
      <c r="AVG108" s="967"/>
      <c r="AVH108" s="967"/>
      <c r="AVI108" s="967"/>
      <c r="AVJ108" s="967"/>
      <c r="AVK108" s="967"/>
      <c r="AVL108" s="967"/>
      <c r="AVM108" s="967"/>
      <c r="AVN108" s="967"/>
      <c r="AVO108" s="967"/>
      <c r="AVP108" s="967"/>
      <c r="AVQ108" s="967"/>
      <c r="AVR108" s="967"/>
      <c r="AVS108" s="967"/>
      <c r="AVT108" s="967"/>
      <c r="AVU108" s="967"/>
      <c r="AVV108" s="967"/>
      <c r="AVW108" s="967"/>
      <c r="AVX108" s="967"/>
      <c r="AVY108" s="967"/>
      <c r="AVZ108" s="967"/>
      <c r="AWA108" s="967"/>
      <c r="AWB108" s="967"/>
      <c r="AWC108" s="967"/>
      <c r="AWD108" s="967"/>
      <c r="AWE108" s="967"/>
      <c r="AWF108" s="967"/>
      <c r="AWG108" s="967"/>
      <c r="AWH108" s="967"/>
      <c r="AWI108" s="967"/>
      <c r="AWJ108" s="967"/>
      <c r="AWK108" s="967"/>
      <c r="AWL108" s="967"/>
      <c r="AWM108" s="967"/>
      <c r="AWN108" s="967"/>
      <c r="AWO108" s="967"/>
      <c r="AWP108" s="967"/>
      <c r="AWQ108" s="967"/>
      <c r="AWR108" s="967"/>
      <c r="AWS108" s="967"/>
      <c r="AWT108" s="967"/>
      <c r="AWU108" s="967"/>
      <c r="AWV108" s="967"/>
      <c r="AWW108" s="967"/>
      <c r="AWX108" s="967"/>
      <c r="AWY108" s="967"/>
      <c r="AWZ108" s="967"/>
      <c r="AXA108" s="967"/>
      <c r="AXB108" s="967"/>
      <c r="AXC108" s="967"/>
      <c r="AXD108" s="967"/>
      <c r="AXE108" s="967"/>
      <c r="AXF108" s="967"/>
      <c r="AXG108" s="967"/>
      <c r="AXH108" s="967"/>
      <c r="AXI108" s="967"/>
      <c r="AXJ108" s="967"/>
      <c r="AXK108" s="967"/>
      <c r="AXL108" s="967"/>
      <c r="AXM108" s="967"/>
      <c r="AXN108" s="967"/>
      <c r="AXO108" s="967"/>
      <c r="AXP108" s="967"/>
      <c r="AXQ108" s="967"/>
      <c r="AXR108" s="967"/>
      <c r="AXS108" s="967"/>
      <c r="AXT108" s="967"/>
      <c r="AXU108" s="967"/>
      <c r="AXV108" s="967"/>
      <c r="AXW108" s="967"/>
      <c r="AXX108" s="967"/>
      <c r="AXY108" s="967"/>
      <c r="AXZ108" s="967"/>
      <c r="AYA108" s="967"/>
      <c r="AYB108" s="967"/>
      <c r="AYC108" s="967"/>
      <c r="AYD108" s="967"/>
      <c r="AYE108" s="967"/>
      <c r="AYF108" s="967"/>
      <c r="AYG108" s="967"/>
      <c r="AYH108" s="967"/>
      <c r="AYI108" s="967"/>
      <c r="AYJ108" s="967"/>
      <c r="AYK108" s="967"/>
      <c r="AYL108" s="967"/>
      <c r="AYM108" s="967"/>
      <c r="AYN108" s="967"/>
      <c r="AYO108" s="967"/>
      <c r="AYP108" s="967"/>
      <c r="AYQ108" s="967"/>
      <c r="AYR108" s="967"/>
      <c r="AYS108" s="967"/>
      <c r="AYT108" s="967"/>
      <c r="AYU108" s="967"/>
      <c r="AYV108" s="967"/>
      <c r="AYW108" s="967"/>
      <c r="AYX108" s="967"/>
      <c r="AYY108" s="967"/>
      <c r="AYZ108" s="967"/>
      <c r="AZA108" s="967"/>
      <c r="AZB108" s="967"/>
      <c r="AZC108" s="967"/>
      <c r="AZD108" s="967"/>
      <c r="AZE108" s="967"/>
      <c r="AZF108" s="967"/>
      <c r="AZG108" s="967"/>
      <c r="AZH108" s="967"/>
      <c r="AZI108" s="967"/>
      <c r="AZJ108" s="967"/>
      <c r="AZK108" s="967"/>
      <c r="AZL108" s="967"/>
      <c r="AZM108" s="967"/>
      <c r="AZN108" s="967"/>
      <c r="AZO108" s="967"/>
      <c r="AZP108" s="967"/>
      <c r="AZQ108" s="967"/>
      <c r="AZR108" s="967"/>
      <c r="AZS108" s="967"/>
      <c r="AZT108" s="967"/>
      <c r="AZU108" s="967"/>
      <c r="AZV108" s="967"/>
      <c r="AZW108" s="967"/>
      <c r="AZX108" s="967"/>
      <c r="AZY108" s="967"/>
      <c r="AZZ108" s="967"/>
      <c r="BAA108" s="967"/>
      <c r="BAB108" s="967"/>
      <c r="BAC108" s="967"/>
      <c r="BAD108" s="967"/>
      <c r="BAE108" s="967"/>
      <c r="BAF108" s="967"/>
      <c r="BAG108" s="967"/>
      <c r="BAH108" s="967"/>
      <c r="BAI108" s="967"/>
      <c r="BAJ108" s="967"/>
      <c r="BAK108" s="967"/>
      <c r="BAL108" s="967"/>
      <c r="BAM108" s="967"/>
      <c r="BAN108" s="967"/>
      <c r="BAO108" s="967"/>
      <c r="BAP108" s="967"/>
      <c r="BAQ108" s="967"/>
      <c r="BAR108" s="967"/>
      <c r="BAS108" s="967"/>
      <c r="BAT108" s="967"/>
      <c r="BAU108" s="967"/>
      <c r="BAV108" s="967"/>
      <c r="BAW108" s="967"/>
      <c r="BAX108" s="967"/>
      <c r="BAY108" s="967"/>
      <c r="BAZ108" s="967"/>
      <c r="BBA108" s="967"/>
      <c r="BBB108" s="967"/>
      <c r="BBC108" s="967"/>
      <c r="BBD108" s="967"/>
      <c r="BBE108" s="967"/>
      <c r="BBF108" s="967"/>
      <c r="BBG108" s="967"/>
      <c r="BBH108" s="967"/>
      <c r="BBI108" s="967"/>
      <c r="BBJ108" s="967"/>
      <c r="BBK108" s="967"/>
      <c r="BBL108" s="967"/>
      <c r="BBM108" s="967"/>
      <c r="BBN108" s="967"/>
      <c r="BBO108" s="967"/>
      <c r="BBP108" s="967"/>
      <c r="BBQ108" s="967"/>
      <c r="BBR108" s="967"/>
      <c r="BBS108" s="967"/>
      <c r="BBT108" s="967"/>
      <c r="BBU108" s="967"/>
      <c r="BBV108" s="967"/>
      <c r="BBW108" s="967"/>
      <c r="BBX108" s="967"/>
      <c r="BBY108" s="967"/>
      <c r="BBZ108" s="967"/>
      <c r="BCA108" s="967"/>
      <c r="BCB108" s="967"/>
      <c r="BCC108" s="967"/>
      <c r="BCD108" s="967"/>
      <c r="BCE108" s="967"/>
      <c r="BCF108" s="967"/>
      <c r="BCG108" s="967"/>
      <c r="BCH108" s="967"/>
      <c r="BCI108" s="967"/>
      <c r="BCJ108" s="967"/>
      <c r="BCK108" s="967"/>
      <c r="BCL108" s="967"/>
      <c r="BCM108" s="967"/>
      <c r="BCN108" s="967"/>
      <c r="BCO108" s="967"/>
      <c r="BCP108" s="967"/>
      <c r="BCQ108" s="967"/>
      <c r="BCR108" s="967"/>
      <c r="BCS108" s="967"/>
      <c r="BCT108" s="967"/>
      <c r="BCU108" s="967"/>
      <c r="BCV108" s="967"/>
      <c r="BCW108" s="967"/>
      <c r="BCX108" s="967"/>
      <c r="BCY108" s="967"/>
      <c r="BCZ108" s="967"/>
      <c r="BDA108" s="967"/>
      <c r="BDB108" s="967"/>
      <c r="BDC108" s="967"/>
      <c r="BDD108" s="967"/>
      <c r="BDE108" s="967"/>
      <c r="BDF108" s="967"/>
      <c r="BDG108" s="967"/>
      <c r="BDH108" s="967"/>
      <c r="BDI108" s="967"/>
      <c r="BDJ108" s="967"/>
      <c r="BDK108" s="967"/>
      <c r="BDL108" s="967"/>
      <c r="BDM108" s="967"/>
      <c r="BDN108" s="967"/>
      <c r="BDO108" s="967"/>
      <c r="BDP108" s="967"/>
      <c r="BDQ108" s="967"/>
      <c r="BDR108" s="967"/>
      <c r="BDS108" s="967"/>
      <c r="BDT108" s="967"/>
      <c r="BDU108" s="967"/>
      <c r="BDV108" s="967"/>
      <c r="BDW108" s="967"/>
      <c r="BDX108" s="967"/>
      <c r="BDY108" s="967"/>
      <c r="BDZ108" s="967"/>
      <c r="BEA108" s="967"/>
      <c r="BEB108" s="967"/>
      <c r="BEC108" s="967"/>
      <c r="BED108" s="967"/>
      <c r="BEE108" s="967"/>
      <c r="BEF108" s="967"/>
      <c r="BEG108" s="967"/>
      <c r="BEH108" s="967"/>
      <c r="BEI108" s="967"/>
      <c r="BEJ108" s="967"/>
      <c r="BEK108" s="967"/>
      <c r="BEL108" s="967"/>
      <c r="BEM108" s="967"/>
      <c r="BEN108" s="967"/>
      <c r="BEO108" s="967"/>
      <c r="BEP108" s="967"/>
      <c r="BEQ108" s="967"/>
      <c r="BER108" s="967"/>
      <c r="BES108" s="967"/>
      <c r="BET108" s="967"/>
      <c r="BEU108" s="967"/>
      <c r="BEV108" s="967"/>
      <c r="BEW108" s="967"/>
      <c r="BEX108" s="967"/>
      <c r="BEY108" s="967"/>
      <c r="BEZ108" s="967"/>
      <c r="BFA108" s="967"/>
      <c r="BFB108" s="967"/>
      <c r="BFC108" s="967"/>
      <c r="BFD108" s="967"/>
      <c r="BFE108" s="967"/>
      <c r="BFF108" s="967"/>
      <c r="BFG108" s="967"/>
      <c r="BFH108" s="967"/>
      <c r="BFI108" s="967"/>
      <c r="BFJ108" s="967"/>
      <c r="BFK108" s="967"/>
      <c r="BFL108" s="967"/>
      <c r="BFM108" s="967"/>
      <c r="BFN108" s="967"/>
      <c r="BFO108" s="967"/>
      <c r="BFP108" s="967"/>
      <c r="BFQ108" s="967"/>
      <c r="BFR108" s="967"/>
      <c r="BFS108" s="967"/>
      <c r="BFT108" s="967"/>
      <c r="BFU108" s="967"/>
      <c r="BFV108" s="967"/>
      <c r="BFW108" s="967"/>
      <c r="BFX108" s="967"/>
      <c r="BFY108" s="967"/>
      <c r="BFZ108" s="967"/>
      <c r="BGA108" s="967"/>
      <c r="BGB108" s="967"/>
      <c r="BGC108" s="967"/>
      <c r="BGD108" s="967"/>
      <c r="BGE108" s="967"/>
      <c r="BGF108" s="967"/>
      <c r="BGG108" s="967"/>
      <c r="BGH108" s="967"/>
      <c r="BGI108" s="967"/>
      <c r="BGJ108" s="967"/>
      <c r="BGK108" s="967"/>
      <c r="BGL108" s="967"/>
      <c r="BGM108" s="967"/>
      <c r="BGN108" s="967"/>
      <c r="BGO108" s="967"/>
      <c r="BGP108" s="967"/>
      <c r="BGQ108" s="967"/>
      <c r="BGR108" s="967"/>
      <c r="BGS108" s="967"/>
      <c r="BGT108" s="967"/>
      <c r="BGU108" s="967"/>
      <c r="BGV108" s="967"/>
      <c r="BGW108" s="967"/>
      <c r="BGX108" s="967"/>
      <c r="BGY108" s="967"/>
      <c r="BGZ108" s="967"/>
      <c r="BHA108" s="967"/>
      <c r="BHB108" s="967"/>
      <c r="BHC108" s="967"/>
      <c r="BHD108" s="967"/>
      <c r="BHE108" s="967"/>
      <c r="BHF108" s="967"/>
      <c r="BHG108" s="967"/>
      <c r="BHH108" s="967"/>
      <c r="BHI108" s="967"/>
      <c r="BHJ108" s="967"/>
      <c r="BHK108" s="967"/>
      <c r="BHL108" s="967"/>
      <c r="BHM108" s="967"/>
      <c r="BHN108" s="967"/>
      <c r="BHO108" s="967"/>
      <c r="BHP108" s="967"/>
      <c r="BHQ108" s="967"/>
      <c r="BHR108" s="967"/>
      <c r="BHS108" s="967"/>
      <c r="BHT108" s="967"/>
      <c r="BHU108" s="967"/>
      <c r="BHV108" s="967"/>
      <c r="BHW108" s="967"/>
      <c r="BHX108" s="967"/>
      <c r="BHY108" s="967"/>
      <c r="BHZ108" s="967"/>
      <c r="BIA108" s="967"/>
      <c r="BIB108" s="967"/>
      <c r="BIC108" s="967"/>
      <c r="BID108" s="967"/>
      <c r="BIE108" s="967"/>
      <c r="BIF108" s="967"/>
      <c r="BIG108" s="967"/>
      <c r="BIH108" s="967"/>
      <c r="BII108" s="967"/>
      <c r="BIJ108" s="967"/>
      <c r="BIK108" s="967"/>
      <c r="BIL108" s="967"/>
      <c r="BIM108" s="967"/>
      <c r="BIN108" s="967"/>
      <c r="BIO108" s="967"/>
      <c r="BIP108" s="967"/>
      <c r="BIQ108" s="967"/>
      <c r="BIR108" s="967"/>
      <c r="BIS108" s="967"/>
      <c r="BIT108" s="967"/>
      <c r="BIU108" s="967"/>
      <c r="BIV108" s="967"/>
      <c r="BIW108" s="967"/>
      <c r="BIX108" s="967"/>
      <c r="BIY108" s="967"/>
      <c r="BIZ108" s="967"/>
      <c r="BJA108" s="967"/>
      <c r="BJB108" s="967"/>
      <c r="BJC108" s="967"/>
      <c r="BJD108" s="967"/>
      <c r="BJE108" s="967"/>
      <c r="BJF108" s="967"/>
      <c r="BJG108" s="967"/>
      <c r="BJH108" s="967"/>
      <c r="BJI108" s="967"/>
      <c r="BJJ108" s="967"/>
      <c r="BJK108" s="967"/>
      <c r="BJL108" s="967"/>
      <c r="BJM108" s="967"/>
      <c r="BJN108" s="967"/>
      <c r="BJO108" s="967"/>
      <c r="BJP108" s="967"/>
      <c r="BJQ108" s="967"/>
      <c r="BJR108" s="967"/>
      <c r="BJS108" s="967"/>
      <c r="BJT108" s="967"/>
      <c r="BJU108" s="967"/>
      <c r="BJV108" s="967"/>
      <c r="BJW108" s="967"/>
      <c r="BJX108" s="967"/>
      <c r="BJY108" s="967"/>
      <c r="BJZ108" s="967"/>
      <c r="BKA108" s="967"/>
      <c r="BKB108" s="967"/>
      <c r="BKC108" s="967"/>
      <c r="BKD108" s="967"/>
      <c r="BKE108" s="967"/>
      <c r="BKF108" s="967"/>
      <c r="BKG108" s="967"/>
      <c r="BKH108" s="967"/>
      <c r="BKI108" s="967"/>
      <c r="BKJ108" s="967"/>
      <c r="BKK108" s="967"/>
      <c r="BKL108" s="967"/>
      <c r="BKM108" s="967"/>
      <c r="BKN108" s="967"/>
      <c r="BKO108" s="967"/>
      <c r="BKP108" s="967"/>
      <c r="BKQ108" s="967"/>
      <c r="BKR108" s="967"/>
      <c r="BKS108" s="967"/>
      <c r="BKT108" s="967"/>
      <c r="BKU108" s="967"/>
      <c r="BKV108" s="967"/>
      <c r="BKW108" s="967"/>
      <c r="BKX108" s="967"/>
      <c r="BKY108" s="967"/>
      <c r="BKZ108" s="967"/>
      <c r="BLA108" s="967"/>
      <c r="BLB108" s="967"/>
      <c r="BLC108" s="967"/>
      <c r="BLD108" s="967"/>
      <c r="BLE108" s="967"/>
      <c r="BLF108" s="967"/>
      <c r="BLG108" s="967"/>
      <c r="BLH108" s="967"/>
      <c r="BLI108" s="967"/>
      <c r="BLJ108" s="967"/>
      <c r="BLK108" s="967"/>
      <c r="BLL108" s="967"/>
      <c r="BLM108" s="967"/>
      <c r="BLN108" s="967"/>
      <c r="BLO108" s="967"/>
      <c r="BLP108" s="967"/>
      <c r="BLQ108" s="967"/>
      <c r="BLR108" s="967"/>
      <c r="BLS108" s="967"/>
      <c r="BLT108" s="967"/>
      <c r="BLU108" s="967"/>
      <c r="BLV108" s="967"/>
      <c r="BLW108" s="967"/>
      <c r="BLX108" s="967"/>
      <c r="BLY108" s="967"/>
      <c r="BLZ108" s="967"/>
      <c r="BMA108" s="967"/>
      <c r="BMB108" s="967"/>
      <c r="BMC108" s="967"/>
      <c r="BMD108" s="967"/>
      <c r="BME108" s="967"/>
      <c r="BMF108" s="967"/>
      <c r="BMG108" s="967"/>
      <c r="BMH108" s="967"/>
      <c r="BMI108" s="967"/>
      <c r="BMJ108" s="967"/>
      <c r="BMK108" s="967"/>
      <c r="BML108" s="967"/>
      <c r="BMM108" s="967"/>
      <c r="BMN108" s="967"/>
      <c r="BMO108" s="967"/>
      <c r="BMP108" s="967"/>
      <c r="BMQ108" s="967"/>
      <c r="BMR108" s="967"/>
      <c r="BMS108" s="967"/>
      <c r="BMT108" s="967"/>
      <c r="BMU108" s="967"/>
      <c r="BMV108" s="967"/>
      <c r="BMW108" s="967"/>
      <c r="BMX108" s="967"/>
      <c r="BMY108" s="967"/>
      <c r="BMZ108" s="967"/>
      <c r="BNA108" s="967"/>
      <c r="BNB108" s="967"/>
      <c r="BNC108" s="967"/>
      <c r="BND108" s="967"/>
      <c r="BNE108" s="967"/>
      <c r="BNF108" s="967"/>
      <c r="BNG108" s="967"/>
      <c r="BNH108" s="967"/>
      <c r="BNI108" s="967"/>
      <c r="BNJ108" s="967"/>
      <c r="BNK108" s="967"/>
      <c r="BNL108" s="967"/>
      <c r="BNM108" s="967"/>
      <c r="BNN108" s="967"/>
      <c r="BNO108" s="967"/>
      <c r="BNP108" s="967"/>
      <c r="BNQ108" s="967"/>
      <c r="BNR108" s="967"/>
      <c r="BNS108" s="967"/>
      <c r="BNT108" s="967"/>
      <c r="BNU108" s="967"/>
      <c r="BNV108" s="967"/>
      <c r="BNW108" s="967"/>
      <c r="BNX108" s="967"/>
      <c r="BNY108" s="967"/>
      <c r="BNZ108" s="967"/>
      <c r="BOA108" s="967"/>
      <c r="BOB108" s="967"/>
      <c r="BOC108" s="967"/>
      <c r="BOD108" s="967"/>
      <c r="BOE108" s="967"/>
      <c r="BOF108" s="967"/>
      <c r="BOG108" s="967"/>
      <c r="BOH108" s="967"/>
      <c r="BOI108" s="967"/>
      <c r="BOJ108" s="967"/>
      <c r="BOK108" s="967"/>
      <c r="BOL108" s="967"/>
      <c r="BOM108" s="967"/>
      <c r="BON108" s="967"/>
      <c r="BOO108" s="967"/>
      <c r="BOP108" s="967"/>
      <c r="BOQ108" s="967"/>
      <c r="BOR108" s="967"/>
      <c r="BOS108" s="967"/>
      <c r="BOT108" s="967"/>
      <c r="BOU108" s="967"/>
      <c r="BOV108" s="967"/>
      <c r="BOW108" s="967"/>
      <c r="BOX108" s="967"/>
      <c r="BOY108" s="967"/>
      <c r="BOZ108" s="967"/>
      <c r="BPA108" s="967"/>
      <c r="BPB108" s="967"/>
      <c r="BPC108" s="967"/>
      <c r="BPD108" s="967"/>
      <c r="BPE108" s="967"/>
      <c r="BPF108" s="967"/>
      <c r="BPG108" s="967"/>
      <c r="BPH108" s="967"/>
      <c r="BPI108" s="967"/>
      <c r="BPJ108" s="967"/>
      <c r="BPK108" s="967"/>
      <c r="BPL108" s="967"/>
      <c r="BPM108" s="967"/>
      <c r="BPN108" s="967"/>
      <c r="BPO108" s="967"/>
      <c r="BPP108" s="967"/>
      <c r="BPQ108" s="967"/>
      <c r="BPR108" s="967"/>
      <c r="BPS108" s="967"/>
      <c r="BPT108" s="967"/>
      <c r="BPU108" s="967"/>
      <c r="BPV108" s="967"/>
      <c r="BPW108" s="967"/>
      <c r="BPX108" s="967"/>
      <c r="BPY108" s="967"/>
      <c r="BPZ108" s="967"/>
      <c r="BQA108" s="967"/>
      <c r="BQB108" s="967"/>
      <c r="BQC108" s="967"/>
      <c r="BQD108" s="967"/>
      <c r="BQE108" s="967"/>
      <c r="BQF108" s="967"/>
      <c r="BQG108" s="967"/>
      <c r="BQH108" s="967"/>
      <c r="BQI108" s="967"/>
      <c r="BQJ108" s="967"/>
      <c r="BQK108" s="967"/>
      <c r="BQL108" s="967"/>
      <c r="BQM108" s="967"/>
      <c r="BQN108" s="967"/>
      <c r="BQO108" s="967"/>
      <c r="BQP108" s="967"/>
      <c r="BQQ108" s="967"/>
      <c r="BQR108" s="967"/>
      <c r="BQS108" s="967"/>
      <c r="BQT108" s="967"/>
      <c r="BQU108" s="967"/>
      <c r="BQV108" s="967"/>
      <c r="BQW108" s="967"/>
      <c r="BQX108" s="967"/>
      <c r="BQY108" s="967"/>
      <c r="BQZ108" s="967"/>
      <c r="BRA108" s="967"/>
      <c r="BRB108" s="967"/>
      <c r="BRC108" s="967"/>
      <c r="BRD108" s="967"/>
      <c r="BRE108" s="967"/>
      <c r="BRF108" s="967"/>
      <c r="BRG108" s="967"/>
      <c r="BRH108" s="967"/>
      <c r="BRI108" s="967"/>
      <c r="BRJ108" s="967"/>
      <c r="BRK108" s="967"/>
      <c r="BRL108" s="967"/>
      <c r="BRM108" s="967"/>
      <c r="BRN108" s="967"/>
      <c r="BRO108" s="967"/>
      <c r="BRP108" s="967"/>
      <c r="BRQ108" s="967"/>
      <c r="BRR108" s="967"/>
      <c r="BRS108" s="967"/>
      <c r="BRT108" s="967"/>
      <c r="BRU108" s="967"/>
      <c r="BRV108" s="967"/>
      <c r="BRW108" s="967"/>
      <c r="BRX108" s="967"/>
      <c r="BRY108" s="967"/>
      <c r="BRZ108" s="967"/>
      <c r="BSA108" s="967"/>
      <c r="BSB108" s="967"/>
      <c r="BSC108" s="967"/>
      <c r="BSD108" s="967"/>
      <c r="BSE108" s="967"/>
      <c r="BSF108" s="967"/>
      <c r="BSG108" s="967"/>
      <c r="BSH108" s="967"/>
      <c r="BSI108" s="967"/>
      <c r="BSJ108" s="967"/>
      <c r="BSK108" s="967"/>
      <c r="BSL108" s="967"/>
      <c r="BSM108" s="967"/>
      <c r="BSN108" s="967"/>
      <c r="BSO108" s="967"/>
      <c r="BSP108" s="967"/>
      <c r="BSQ108" s="967"/>
      <c r="BSR108" s="967"/>
      <c r="BSS108" s="967"/>
      <c r="BST108" s="967"/>
      <c r="BSU108" s="967"/>
      <c r="BSV108" s="967"/>
      <c r="BSW108" s="967"/>
      <c r="BSX108" s="967"/>
      <c r="BSY108" s="967"/>
      <c r="BSZ108" s="967"/>
      <c r="BTA108" s="967"/>
      <c r="BTB108" s="967"/>
      <c r="BTC108" s="967"/>
      <c r="BTD108" s="967"/>
      <c r="BTE108" s="967"/>
      <c r="BTF108" s="967"/>
      <c r="BTG108" s="967"/>
      <c r="BTH108" s="967"/>
      <c r="BTI108" s="967"/>
      <c r="BTJ108" s="967"/>
      <c r="BTK108" s="967"/>
      <c r="BTL108" s="967"/>
      <c r="BTM108" s="967"/>
      <c r="BTN108" s="967"/>
      <c r="BTO108" s="967"/>
      <c r="BTP108" s="967"/>
      <c r="BTQ108" s="967"/>
      <c r="BTR108" s="967"/>
      <c r="BTS108" s="967"/>
      <c r="BTT108" s="967"/>
      <c r="BTU108" s="967"/>
      <c r="BTV108" s="967"/>
      <c r="BTW108" s="967"/>
      <c r="BTX108" s="967"/>
      <c r="BTY108" s="967"/>
      <c r="BTZ108" s="967"/>
      <c r="BUA108" s="967"/>
      <c r="BUB108" s="967"/>
      <c r="BUC108" s="967"/>
      <c r="BUD108" s="967"/>
      <c r="BUE108" s="967"/>
      <c r="BUF108" s="967"/>
      <c r="BUG108" s="967"/>
      <c r="BUH108" s="967"/>
      <c r="BUI108" s="967"/>
      <c r="BUJ108" s="967"/>
      <c r="BUK108" s="967"/>
      <c r="BUL108" s="967"/>
      <c r="BUM108" s="967"/>
      <c r="BUN108" s="967"/>
      <c r="BUO108" s="967"/>
      <c r="BUP108" s="967"/>
      <c r="BUQ108" s="967"/>
      <c r="BUR108" s="967"/>
      <c r="BUS108" s="967"/>
      <c r="BUT108" s="967"/>
      <c r="BUU108" s="967"/>
      <c r="BUV108" s="967"/>
      <c r="BUW108" s="967"/>
      <c r="BUX108" s="967"/>
      <c r="BUY108" s="967"/>
      <c r="BUZ108" s="967"/>
      <c r="BVA108" s="967"/>
      <c r="BVB108" s="967"/>
      <c r="BVC108" s="967"/>
      <c r="BVD108" s="967"/>
      <c r="BVE108" s="967"/>
      <c r="BVF108" s="967"/>
      <c r="BVG108" s="967"/>
      <c r="BVH108" s="967"/>
      <c r="BVI108" s="967"/>
      <c r="BVJ108" s="967"/>
      <c r="BVK108" s="967"/>
      <c r="BVL108" s="967"/>
      <c r="BVM108" s="967"/>
      <c r="BVN108" s="967"/>
      <c r="BVO108" s="967"/>
      <c r="BVP108" s="967"/>
      <c r="BVQ108" s="967"/>
      <c r="BVR108" s="967"/>
      <c r="BVS108" s="967"/>
      <c r="BVT108" s="967"/>
      <c r="BVU108" s="967"/>
      <c r="BVV108" s="967"/>
      <c r="BVW108" s="967"/>
      <c r="BVX108" s="967"/>
      <c r="BVY108" s="967"/>
      <c r="BVZ108" s="967"/>
      <c r="BWA108" s="967"/>
      <c r="BWB108" s="967"/>
      <c r="BWC108" s="967"/>
      <c r="BWD108" s="967"/>
      <c r="BWE108" s="967"/>
      <c r="BWF108" s="967"/>
      <c r="BWG108" s="967"/>
      <c r="BWH108" s="967"/>
      <c r="BWI108" s="967"/>
      <c r="BWJ108" s="967"/>
      <c r="BWK108" s="967"/>
      <c r="BWL108" s="967"/>
      <c r="BWM108" s="967"/>
      <c r="BWN108" s="967"/>
      <c r="BWO108" s="967"/>
      <c r="BWP108" s="967"/>
      <c r="BWQ108" s="967"/>
      <c r="BWR108" s="967"/>
      <c r="BWS108" s="967"/>
      <c r="BWT108" s="967"/>
      <c r="BWU108" s="967"/>
      <c r="BWV108" s="967"/>
      <c r="BWW108" s="967"/>
      <c r="BWX108" s="967"/>
      <c r="BWY108" s="967"/>
      <c r="BWZ108" s="967"/>
      <c r="BXA108" s="967"/>
      <c r="BXB108" s="967"/>
      <c r="BXC108" s="967"/>
      <c r="BXD108" s="967"/>
      <c r="BXE108" s="967"/>
      <c r="BXF108" s="967"/>
      <c r="BXG108" s="967"/>
      <c r="BXH108" s="967"/>
      <c r="BXI108" s="967"/>
      <c r="BXJ108" s="967"/>
      <c r="BXK108" s="967"/>
      <c r="BXL108" s="967"/>
      <c r="BXM108" s="967"/>
      <c r="BXN108" s="967"/>
      <c r="BXO108" s="967"/>
      <c r="BXP108" s="967"/>
      <c r="BXQ108" s="967"/>
      <c r="BXR108" s="967"/>
      <c r="BXS108" s="967"/>
      <c r="BXT108" s="967"/>
      <c r="BXU108" s="967"/>
      <c r="BXV108" s="967"/>
      <c r="BXW108" s="967"/>
      <c r="BXX108" s="967"/>
      <c r="BXY108" s="967"/>
      <c r="BXZ108" s="967"/>
      <c r="BYA108" s="967"/>
      <c r="BYB108" s="967"/>
      <c r="BYC108" s="967"/>
      <c r="BYD108" s="967"/>
      <c r="BYE108" s="967"/>
      <c r="BYF108" s="967"/>
      <c r="BYG108" s="967"/>
      <c r="BYH108" s="967"/>
      <c r="BYI108" s="967"/>
      <c r="BYJ108" s="967"/>
      <c r="BYK108" s="967"/>
      <c r="BYL108" s="967"/>
      <c r="BYM108" s="967"/>
      <c r="BYN108" s="967"/>
      <c r="BYO108" s="967"/>
      <c r="BYP108" s="967"/>
      <c r="BYQ108" s="967"/>
      <c r="BYR108" s="967"/>
      <c r="BYS108" s="967"/>
      <c r="BYT108" s="967"/>
      <c r="BYU108" s="967"/>
      <c r="BYV108" s="967"/>
      <c r="BYW108" s="967"/>
      <c r="BYX108" s="967"/>
      <c r="BYY108" s="967"/>
      <c r="BYZ108" s="967"/>
      <c r="BZA108" s="967"/>
      <c r="BZB108" s="967"/>
      <c r="BZC108" s="967"/>
      <c r="BZD108" s="967"/>
      <c r="BZE108" s="967"/>
      <c r="BZF108" s="967"/>
      <c r="BZG108" s="967"/>
      <c r="BZH108" s="967"/>
      <c r="BZI108" s="967"/>
      <c r="BZJ108" s="967"/>
      <c r="BZK108" s="967"/>
      <c r="BZL108" s="967"/>
      <c r="BZM108" s="967"/>
      <c r="BZN108" s="967"/>
      <c r="BZO108" s="967"/>
      <c r="BZP108" s="967"/>
      <c r="BZQ108" s="967"/>
      <c r="BZR108" s="967"/>
      <c r="BZS108" s="967"/>
      <c r="BZT108" s="967"/>
      <c r="BZU108" s="967"/>
      <c r="BZV108" s="967"/>
      <c r="BZW108" s="967"/>
      <c r="BZX108" s="967"/>
      <c r="BZY108" s="967"/>
      <c r="BZZ108" s="967"/>
      <c r="CAA108" s="967"/>
      <c r="CAB108" s="967"/>
      <c r="CAC108" s="967"/>
      <c r="CAD108" s="967"/>
      <c r="CAE108" s="967"/>
      <c r="CAF108" s="967"/>
      <c r="CAG108" s="967"/>
      <c r="CAH108" s="967"/>
      <c r="CAI108" s="967"/>
      <c r="CAJ108" s="967"/>
      <c r="CAK108" s="967"/>
      <c r="CAL108" s="967"/>
      <c r="CAM108" s="967"/>
      <c r="CAN108" s="967"/>
      <c r="CAO108" s="967"/>
      <c r="CAP108" s="967"/>
      <c r="CAQ108" s="967"/>
      <c r="CAR108" s="967"/>
      <c r="CAS108" s="967"/>
      <c r="CAT108" s="967"/>
      <c r="CAU108" s="967"/>
      <c r="CAV108" s="967"/>
      <c r="CAW108" s="967"/>
      <c r="CAX108" s="967"/>
      <c r="CAY108" s="967"/>
      <c r="CAZ108" s="967"/>
      <c r="CBA108" s="967"/>
      <c r="CBB108" s="967"/>
      <c r="CBC108" s="967"/>
      <c r="CBD108" s="967"/>
      <c r="CBE108" s="967"/>
      <c r="CBF108" s="967"/>
      <c r="CBG108" s="967"/>
      <c r="CBH108" s="967"/>
      <c r="CBI108" s="967"/>
      <c r="CBJ108" s="967"/>
      <c r="CBK108" s="967"/>
      <c r="CBL108" s="967"/>
      <c r="CBM108" s="967"/>
      <c r="CBN108" s="967"/>
      <c r="CBO108" s="967"/>
      <c r="CBP108" s="967"/>
      <c r="CBQ108" s="967"/>
      <c r="CBR108" s="967"/>
      <c r="CBS108" s="967"/>
      <c r="CBT108" s="967"/>
      <c r="CBU108" s="967"/>
      <c r="CBV108" s="967"/>
      <c r="CBW108" s="967"/>
      <c r="CBX108" s="967"/>
      <c r="CBY108" s="967"/>
      <c r="CBZ108" s="967"/>
      <c r="CCA108" s="967"/>
      <c r="CCB108" s="967"/>
      <c r="CCC108" s="967"/>
      <c r="CCD108" s="967"/>
      <c r="CCE108" s="967"/>
      <c r="CCF108" s="967"/>
      <c r="CCG108" s="967"/>
      <c r="CCH108" s="967"/>
      <c r="CCI108" s="967"/>
      <c r="CCJ108" s="967"/>
      <c r="CCK108" s="967"/>
      <c r="CCL108" s="967"/>
      <c r="CCM108" s="967"/>
      <c r="CCN108" s="967"/>
      <c r="CCO108" s="967"/>
      <c r="CCP108" s="967"/>
      <c r="CCQ108" s="967"/>
      <c r="CCR108" s="967"/>
      <c r="CCS108" s="967"/>
      <c r="CCT108" s="967"/>
      <c r="CCU108" s="967"/>
      <c r="CCV108" s="967"/>
      <c r="CCW108" s="967"/>
      <c r="CCX108" s="967"/>
      <c r="CCY108" s="967"/>
      <c r="CCZ108" s="967"/>
      <c r="CDA108" s="967"/>
      <c r="CDB108" s="967"/>
      <c r="CDC108" s="967"/>
      <c r="CDD108" s="967"/>
      <c r="CDE108" s="967"/>
      <c r="CDF108" s="967"/>
      <c r="CDG108" s="967"/>
      <c r="CDH108" s="967"/>
      <c r="CDI108" s="967"/>
      <c r="CDJ108" s="967"/>
      <c r="CDK108" s="967"/>
      <c r="CDL108" s="967"/>
      <c r="CDM108" s="967"/>
      <c r="CDN108" s="967"/>
      <c r="CDO108" s="967"/>
      <c r="CDP108" s="967"/>
      <c r="CDQ108" s="967"/>
      <c r="CDR108" s="967"/>
      <c r="CDS108" s="967"/>
      <c r="CDT108" s="967"/>
      <c r="CDU108" s="967"/>
      <c r="CDV108" s="967"/>
      <c r="CDW108" s="967"/>
      <c r="CDX108" s="967"/>
      <c r="CDY108" s="967"/>
      <c r="CDZ108" s="967"/>
      <c r="CEA108" s="967"/>
      <c r="CEB108" s="967"/>
      <c r="CEC108" s="967"/>
      <c r="CED108" s="967"/>
      <c r="CEE108" s="967"/>
      <c r="CEF108" s="967"/>
      <c r="CEG108" s="967"/>
      <c r="CEH108" s="967"/>
      <c r="CEI108" s="967"/>
      <c r="CEJ108" s="967"/>
      <c r="CEK108" s="967"/>
      <c r="CEL108" s="967"/>
      <c r="CEM108" s="967"/>
      <c r="CEN108" s="967"/>
      <c r="CEO108" s="967"/>
      <c r="CEP108" s="967"/>
      <c r="CEQ108" s="967"/>
      <c r="CER108" s="967"/>
      <c r="CES108" s="967"/>
      <c r="CET108" s="967"/>
      <c r="CEU108" s="967"/>
      <c r="CEV108" s="967"/>
      <c r="CEW108" s="967"/>
      <c r="CEX108" s="967"/>
      <c r="CEY108" s="967"/>
      <c r="CEZ108" s="967"/>
      <c r="CFA108" s="967"/>
      <c r="CFB108" s="967"/>
      <c r="CFC108" s="967"/>
      <c r="CFD108" s="967"/>
      <c r="CFE108" s="967"/>
      <c r="CFF108" s="967"/>
      <c r="CFG108" s="967"/>
      <c r="CFH108" s="967"/>
      <c r="CFI108" s="967"/>
      <c r="CFJ108" s="967"/>
      <c r="CFK108" s="967"/>
      <c r="CFL108" s="967"/>
      <c r="CFM108" s="967"/>
      <c r="CFN108" s="967"/>
      <c r="CFO108" s="967"/>
      <c r="CFP108" s="967"/>
      <c r="CFQ108" s="967"/>
      <c r="CFR108" s="967"/>
      <c r="CFS108" s="967"/>
      <c r="CFT108" s="967"/>
      <c r="CFU108" s="967"/>
      <c r="CFV108" s="967"/>
      <c r="CFW108" s="967"/>
      <c r="CFX108" s="967"/>
      <c r="CFY108" s="967"/>
      <c r="CFZ108" s="967"/>
      <c r="CGA108" s="967"/>
      <c r="CGB108" s="967"/>
      <c r="CGC108" s="967"/>
      <c r="CGD108" s="967"/>
      <c r="CGE108" s="967"/>
      <c r="CGF108" s="967"/>
      <c r="CGG108" s="967"/>
      <c r="CGH108" s="967"/>
      <c r="CGI108" s="967"/>
      <c r="CGJ108" s="967"/>
      <c r="CGK108" s="967"/>
      <c r="CGL108" s="967"/>
      <c r="CGM108" s="967"/>
      <c r="CGN108" s="967"/>
      <c r="CGO108" s="967"/>
      <c r="CGP108" s="967"/>
      <c r="CGQ108" s="967"/>
      <c r="CGR108" s="967"/>
      <c r="CGS108" s="967"/>
      <c r="CGT108" s="967"/>
      <c r="CGU108" s="967"/>
      <c r="CGV108" s="967"/>
      <c r="CGW108" s="967"/>
      <c r="CGX108" s="967"/>
      <c r="CGY108" s="967"/>
      <c r="CGZ108" s="967"/>
      <c r="CHA108" s="967"/>
      <c r="CHB108" s="967"/>
      <c r="CHC108" s="967"/>
      <c r="CHD108" s="967"/>
      <c r="CHE108" s="967"/>
      <c r="CHF108" s="967"/>
      <c r="CHG108" s="967"/>
      <c r="CHH108" s="967"/>
      <c r="CHI108" s="967"/>
      <c r="CHJ108" s="967"/>
      <c r="CHK108" s="967"/>
      <c r="CHL108" s="967"/>
      <c r="CHM108" s="967"/>
      <c r="CHN108" s="967"/>
      <c r="CHO108" s="967"/>
      <c r="CHP108" s="967"/>
      <c r="CHQ108" s="967"/>
      <c r="CHR108" s="967"/>
      <c r="CHS108" s="967"/>
      <c r="CHT108" s="967"/>
      <c r="CHU108" s="967"/>
      <c r="CHV108" s="967"/>
      <c r="CHW108" s="967"/>
      <c r="CHX108" s="967"/>
      <c r="CHY108" s="967"/>
      <c r="CHZ108" s="967"/>
      <c r="CIA108" s="967"/>
      <c r="CIB108" s="967"/>
      <c r="CIC108" s="967"/>
      <c r="CID108" s="967"/>
      <c r="CIE108" s="967"/>
      <c r="CIF108" s="967"/>
      <c r="CIG108" s="967"/>
      <c r="CIH108" s="967"/>
      <c r="CII108" s="967"/>
      <c r="CIJ108" s="967"/>
      <c r="CIK108" s="967"/>
      <c r="CIL108" s="967"/>
      <c r="CIM108" s="967"/>
      <c r="CIN108" s="967"/>
      <c r="CIO108" s="967"/>
      <c r="CIP108" s="967"/>
      <c r="CIQ108" s="967"/>
      <c r="CIR108" s="967"/>
      <c r="CIS108" s="967"/>
      <c r="CIT108" s="967"/>
      <c r="CIU108" s="967"/>
      <c r="CIV108" s="967"/>
      <c r="CIW108" s="967"/>
      <c r="CIX108" s="967"/>
      <c r="CIY108" s="967"/>
      <c r="CIZ108" s="967"/>
      <c r="CJA108" s="967"/>
      <c r="CJB108" s="967"/>
      <c r="CJC108" s="967"/>
      <c r="CJD108" s="967"/>
      <c r="CJE108" s="967"/>
      <c r="CJF108" s="967"/>
      <c r="CJG108" s="967"/>
      <c r="CJH108" s="967"/>
      <c r="CJI108" s="967"/>
      <c r="CJJ108" s="967"/>
      <c r="CJK108" s="967"/>
      <c r="CJL108" s="967"/>
      <c r="CJM108" s="967"/>
      <c r="CJN108" s="967"/>
      <c r="CJO108" s="967"/>
      <c r="CJP108" s="967"/>
      <c r="CJQ108" s="967"/>
      <c r="CJR108" s="967"/>
      <c r="CJS108" s="967"/>
      <c r="CJT108" s="967"/>
      <c r="CJU108" s="967"/>
      <c r="CJV108" s="967"/>
      <c r="CJW108" s="967"/>
      <c r="CJX108" s="967"/>
      <c r="CJY108" s="967"/>
      <c r="CJZ108" s="967"/>
      <c r="CKA108" s="967"/>
      <c r="CKB108" s="967"/>
      <c r="CKC108" s="967"/>
      <c r="CKD108" s="967"/>
      <c r="CKE108" s="967"/>
      <c r="CKF108" s="967"/>
      <c r="CKG108" s="967"/>
      <c r="CKH108" s="967"/>
      <c r="CKI108" s="967"/>
      <c r="CKJ108" s="967"/>
      <c r="CKK108" s="967"/>
      <c r="CKL108" s="967"/>
      <c r="CKM108" s="967"/>
      <c r="CKN108" s="967"/>
      <c r="CKO108" s="967"/>
      <c r="CKP108" s="967"/>
      <c r="CKQ108" s="967"/>
      <c r="CKR108" s="967"/>
      <c r="CKS108" s="967"/>
      <c r="CKT108" s="967"/>
      <c r="CKU108" s="967"/>
      <c r="CKV108" s="967"/>
      <c r="CKW108" s="967"/>
      <c r="CKX108" s="967"/>
      <c r="CKY108" s="967"/>
      <c r="CKZ108" s="967"/>
      <c r="CLA108" s="967"/>
      <c r="CLB108" s="967"/>
      <c r="CLC108" s="967"/>
      <c r="CLD108" s="967"/>
      <c r="CLE108" s="967"/>
      <c r="CLF108" s="967"/>
      <c r="CLG108" s="967"/>
      <c r="CLH108" s="967"/>
      <c r="CLI108" s="967"/>
      <c r="CLJ108" s="967"/>
      <c r="CLK108" s="967"/>
      <c r="CLL108" s="967"/>
      <c r="CLM108" s="967"/>
      <c r="CLN108" s="967"/>
      <c r="CLO108" s="967"/>
      <c r="CLP108" s="967"/>
      <c r="CLQ108" s="967"/>
      <c r="CLR108" s="967"/>
      <c r="CLS108" s="967"/>
      <c r="CLT108" s="967"/>
      <c r="CLU108" s="967"/>
      <c r="CLV108" s="967"/>
      <c r="CLW108" s="967"/>
      <c r="CLX108" s="967"/>
      <c r="CLY108" s="967"/>
      <c r="CLZ108" s="967"/>
      <c r="CMA108" s="967"/>
      <c r="CMB108" s="967"/>
      <c r="CMC108" s="967"/>
      <c r="CMD108" s="967"/>
      <c r="CME108" s="967"/>
      <c r="CMF108" s="967"/>
      <c r="CMG108" s="967"/>
      <c r="CMH108" s="967"/>
      <c r="CMI108" s="967"/>
      <c r="CMJ108" s="967"/>
      <c r="CMK108" s="967"/>
      <c r="CML108" s="967"/>
      <c r="CMM108" s="967"/>
      <c r="CMN108" s="967"/>
      <c r="CMO108" s="967"/>
      <c r="CMP108" s="967"/>
      <c r="CMQ108" s="967"/>
      <c r="CMR108" s="967"/>
      <c r="CMS108" s="967"/>
      <c r="CMT108" s="967"/>
      <c r="CMU108" s="967"/>
      <c r="CMV108" s="967"/>
      <c r="CMW108" s="967"/>
      <c r="CMX108" s="967"/>
      <c r="CMY108" s="967"/>
      <c r="CMZ108" s="967"/>
      <c r="CNA108" s="967"/>
      <c r="CNB108" s="967"/>
      <c r="CNC108" s="967"/>
      <c r="CND108" s="967"/>
      <c r="CNE108" s="967"/>
      <c r="CNF108" s="967"/>
      <c r="CNG108" s="967"/>
      <c r="CNH108" s="967"/>
      <c r="CNI108" s="967"/>
      <c r="CNJ108" s="967"/>
      <c r="CNK108" s="967"/>
      <c r="CNL108" s="967"/>
      <c r="CNM108" s="967"/>
      <c r="CNN108" s="967"/>
      <c r="CNO108" s="967"/>
      <c r="CNP108" s="967"/>
      <c r="CNQ108" s="967"/>
      <c r="CNR108" s="967"/>
      <c r="CNS108" s="967"/>
      <c r="CNT108" s="967"/>
      <c r="CNU108" s="967"/>
      <c r="CNV108" s="967"/>
      <c r="CNW108" s="967"/>
      <c r="CNX108" s="967"/>
      <c r="CNY108" s="967"/>
      <c r="CNZ108" s="967"/>
      <c r="COA108" s="967"/>
      <c r="COB108" s="967"/>
      <c r="COC108" s="967"/>
      <c r="COD108" s="967"/>
      <c r="COE108" s="967"/>
      <c r="COF108" s="967"/>
      <c r="COG108" s="967"/>
      <c r="COH108" s="967"/>
      <c r="COI108" s="967"/>
      <c r="COJ108" s="967"/>
      <c r="COK108" s="967"/>
      <c r="COL108" s="967"/>
      <c r="COM108" s="967"/>
      <c r="CON108" s="967"/>
      <c r="COO108" s="967"/>
      <c r="COP108" s="967"/>
      <c r="COQ108" s="967"/>
      <c r="COR108" s="967"/>
      <c r="COS108" s="967"/>
      <c r="COT108" s="967"/>
      <c r="COU108" s="967"/>
      <c r="COV108" s="967"/>
      <c r="COW108" s="967"/>
      <c r="COX108" s="967"/>
      <c r="COY108" s="967"/>
      <c r="COZ108" s="967"/>
      <c r="CPA108" s="967"/>
      <c r="CPB108" s="967"/>
      <c r="CPC108" s="967"/>
      <c r="CPD108" s="967"/>
      <c r="CPE108" s="967"/>
      <c r="CPF108" s="967"/>
      <c r="CPG108" s="967"/>
      <c r="CPH108" s="967"/>
      <c r="CPI108" s="967"/>
      <c r="CPJ108" s="967"/>
      <c r="CPK108" s="967"/>
      <c r="CPL108" s="967"/>
      <c r="CPM108" s="967"/>
      <c r="CPN108" s="967"/>
      <c r="CPO108" s="967"/>
      <c r="CPP108" s="967"/>
      <c r="CPQ108" s="967"/>
      <c r="CPR108" s="967"/>
      <c r="CPS108" s="967"/>
      <c r="CPT108" s="967"/>
      <c r="CPU108" s="967"/>
      <c r="CPV108" s="967"/>
      <c r="CPW108" s="967"/>
      <c r="CPX108" s="967"/>
      <c r="CPY108" s="967"/>
      <c r="CPZ108" s="967"/>
      <c r="CQA108" s="967"/>
      <c r="CQB108" s="967"/>
      <c r="CQC108" s="967"/>
      <c r="CQD108" s="967"/>
      <c r="CQE108" s="967"/>
      <c r="CQF108" s="967"/>
      <c r="CQG108" s="967"/>
      <c r="CQH108" s="967"/>
      <c r="CQI108" s="967"/>
      <c r="CQJ108" s="967"/>
      <c r="CQK108" s="967"/>
      <c r="CQL108" s="967"/>
      <c r="CQM108" s="967"/>
      <c r="CQN108" s="967"/>
      <c r="CQO108" s="967"/>
      <c r="CQP108" s="967"/>
      <c r="CQQ108" s="967"/>
      <c r="CQR108" s="967"/>
      <c r="CQS108" s="967"/>
      <c r="CQT108" s="967"/>
      <c r="CQU108" s="967"/>
      <c r="CQV108" s="967"/>
      <c r="CQW108" s="967"/>
      <c r="CQX108" s="967"/>
      <c r="CQY108" s="967"/>
      <c r="CQZ108" s="967"/>
      <c r="CRA108" s="967"/>
      <c r="CRB108" s="967"/>
      <c r="CRC108" s="967"/>
      <c r="CRD108" s="967"/>
      <c r="CRE108" s="967"/>
      <c r="CRF108" s="967"/>
      <c r="CRG108" s="967"/>
      <c r="CRH108" s="967"/>
      <c r="CRI108" s="967"/>
      <c r="CRJ108" s="967"/>
      <c r="CRK108" s="967"/>
      <c r="CRL108" s="967"/>
      <c r="CRM108" s="967"/>
      <c r="CRN108" s="967"/>
      <c r="CRO108" s="967"/>
      <c r="CRP108" s="967"/>
      <c r="CRQ108" s="967"/>
      <c r="CRR108" s="967"/>
      <c r="CRS108" s="967"/>
      <c r="CRT108" s="967"/>
      <c r="CRU108" s="967"/>
      <c r="CRV108" s="967"/>
      <c r="CRW108" s="967"/>
      <c r="CRX108" s="967"/>
      <c r="CRY108" s="967"/>
      <c r="CRZ108" s="967"/>
      <c r="CSA108" s="967"/>
      <c r="CSB108" s="967"/>
      <c r="CSC108" s="967"/>
      <c r="CSD108" s="967"/>
      <c r="CSE108" s="967"/>
      <c r="CSF108" s="967"/>
      <c r="CSG108" s="967"/>
      <c r="CSH108" s="967"/>
      <c r="CSI108" s="967"/>
      <c r="CSJ108" s="967"/>
      <c r="CSK108" s="967"/>
      <c r="CSL108" s="967"/>
      <c r="CSM108" s="967"/>
      <c r="CSN108" s="967"/>
      <c r="CSO108" s="967"/>
      <c r="CSP108" s="967"/>
      <c r="CSQ108" s="967"/>
      <c r="CSR108" s="967"/>
      <c r="CSS108" s="967"/>
      <c r="CST108" s="967"/>
      <c r="CSU108" s="967"/>
      <c r="CSV108" s="967"/>
      <c r="CSW108" s="967"/>
      <c r="CSX108" s="967"/>
      <c r="CSY108" s="967"/>
      <c r="CSZ108" s="967"/>
      <c r="CTA108" s="967"/>
      <c r="CTB108" s="967"/>
      <c r="CTC108" s="967"/>
      <c r="CTD108" s="967"/>
      <c r="CTE108" s="967"/>
      <c r="CTF108" s="967"/>
      <c r="CTG108" s="967"/>
      <c r="CTH108" s="967"/>
      <c r="CTI108" s="967"/>
      <c r="CTJ108" s="967"/>
      <c r="CTK108" s="967"/>
      <c r="CTL108" s="967"/>
      <c r="CTM108" s="967"/>
      <c r="CTN108" s="967"/>
      <c r="CTO108" s="967"/>
      <c r="CTP108" s="967"/>
      <c r="CTQ108" s="967"/>
      <c r="CTR108" s="967"/>
      <c r="CTS108" s="967"/>
      <c r="CTT108" s="967"/>
      <c r="CTU108" s="967"/>
      <c r="CTV108" s="967"/>
      <c r="CTW108" s="967"/>
      <c r="CTX108" s="967"/>
      <c r="CTY108" s="967"/>
      <c r="CTZ108" s="967"/>
      <c r="CUA108" s="967"/>
      <c r="CUB108" s="967"/>
      <c r="CUC108" s="967"/>
      <c r="CUD108" s="967"/>
      <c r="CUE108" s="967"/>
      <c r="CUF108" s="967"/>
      <c r="CUG108" s="967"/>
      <c r="CUH108" s="967"/>
      <c r="CUI108" s="967"/>
      <c r="CUJ108" s="967"/>
      <c r="CUK108" s="967"/>
      <c r="CUL108" s="967"/>
      <c r="CUM108" s="967"/>
      <c r="CUN108" s="967"/>
      <c r="CUO108" s="967"/>
      <c r="CUP108" s="967"/>
      <c r="CUQ108" s="967"/>
      <c r="CUR108" s="967"/>
      <c r="CUS108" s="967"/>
      <c r="CUT108" s="967"/>
      <c r="CUU108" s="967"/>
      <c r="CUV108" s="967"/>
      <c r="CUW108" s="967"/>
      <c r="CUX108" s="967"/>
      <c r="CUY108" s="967"/>
      <c r="CUZ108" s="967"/>
      <c r="CVA108" s="967"/>
      <c r="CVB108" s="967"/>
      <c r="CVC108" s="967"/>
      <c r="CVD108" s="967"/>
      <c r="CVE108" s="967"/>
      <c r="CVF108" s="967"/>
      <c r="CVG108" s="967"/>
      <c r="CVH108" s="967"/>
      <c r="CVI108" s="967"/>
      <c r="CVJ108" s="967"/>
      <c r="CVK108" s="967"/>
      <c r="CVL108" s="967"/>
      <c r="CVM108" s="967"/>
      <c r="CVN108" s="967"/>
      <c r="CVO108" s="967"/>
      <c r="CVP108" s="967"/>
      <c r="CVQ108" s="967"/>
      <c r="CVR108" s="967"/>
      <c r="CVS108" s="967"/>
      <c r="CVT108" s="967"/>
      <c r="CVU108" s="967"/>
      <c r="CVV108" s="967"/>
      <c r="CVW108" s="967"/>
      <c r="CVX108" s="967"/>
      <c r="CVY108" s="967"/>
      <c r="CVZ108" s="967"/>
      <c r="CWA108" s="967"/>
      <c r="CWB108" s="967"/>
      <c r="CWC108" s="967"/>
      <c r="CWD108" s="967"/>
      <c r="CWE108" s="967"/>
      <c r="CWF108" s="967"/>
      <c r="CWG108" s="967"/>
      <c r="CWH108" s="967"/>
      <c r="CWI108" s="967"/>
      <c r="CWJ108" s="967"/>
      <c r="CWK108" s="967"/>
      <c r="CWL108" s="967"/>
      <c r="CWM108" s="967"/>
      <c r="CWN108" s="967"/>
      <c r="CWO108" s="967"/>
      <c r="CWP108" s="967"/>
      <c r="CWQ108" s="967"/>
      <c r="CWR108" s="967"/>
      <c r="CWS108" s="967"/>
      <c r="CWT108" s="967"/>
      <c r="CWU108" s="967"/>
      <c r="CWV108" s="967"/>
      <c r="CWW108" s="967"/>
      <c r="CWX108" s="967"/>
      <c r="CWY108" s="967"/>
      <c r="CWZ108" s="967"/>
      <c r="CXA108" s="967"/>
      <c r="CXB108" s="967"/>
      <c r="CXC108" s="967"/>
      <c r="CXD108" s="967"/>
      <c r="CXE108" s="967"/>
      <c r="CXF108" s="967"/>
      <c r="CXG108" s="967"/>
      <c r="CXH108" s="967"/>
      <c r="CXI108" s="967"/>
      <c r="CXJ108" s="967"/>
      <c r="CXK108" s="967"/>
      <c r="CXL108" s="967"/>
      <c r="CXM108" s="967"/>
      <c r="CXN108" s="967"/>
      <c r="CXO108" s="967"/>
      <c r="CXP108" s="967"/>
      <c r="CXQ108" s="967"/>
      <c r="CXR108" s="967"/>
      <c r="CXS108" s="967"/>
      <c r="CXT108" s="967"/>
      <c r="CXU108" s="967"/>
      <c r="CXV108" s="967"/>
      <c r="CXW108" s="967"/>
      <c r="CXX108" s="967"/>
      <c r="CXY108" s="967"/>
      <c r="CXZ108" s="967"/>
      <c r="CYA108" s="967"/>
      <c r="CYB108" s="967"/>
      <c r="CYC108" s="967"/>
      <c r="CYD108" s="967"/>
      <c r="CYE108" s="967"/>
      <c r="CYF108" s="967"/>
      <c r="CYG108" s="967"/>
      <c r="CYH108" s="967"/>
      <c r="CYI108" s="967"/>
      <c r="CYJ108" s="967"/>
      <c r="CYK108" s="967"/>
      <c r="CYL108" s="967"/>
      <c r="CYM108" s="967"/>
      <c r="CYN108" s="967"/>
      <c r="CYO108" s="967"/>
      <c r="CYP108" s="967"/>
      <c r="CYQ108" s="967"/>
      <c r="CYR108" s="967"/>
      <c r="CYS108" s="967"/>
      <c r="CYT108" s="967"/>
      <c r="CYU108" s="967"/>
      <c r="CYV108" s="967"/>
      <c r="CYW108" s="967"/>
      <c r="CYX108" s="967"/>
      <c r="CYY108" s="967"/>
      <c r="CYZ108" s="967"/>
      <c r="CZA108" s="967"/>
      <c r="CZB108" s="967"/>
      <c r="CZC108" s="967"/>
      <c r="CZD108" s="967"/>
      <c r="CZE108" s="967"/>
      <c r="CZF108" s="967"/>
      <c r="CZG108" s="967"/>
      <c r="CZH108" s="967"/>
      <c r="CZI108" s="967"/>
      <c r="CZJ108" s="967"/>
      <c r="CZK108" s="967"/>
      <c r="CZL108" s="967"/>
      <c r="CZM108" s="967"/>
      <c r="CZN108" s="967"/>
      <c r="CZO108" s="967"/>
      <c r="CZP108" s="967"/>
      <c r="CZQ108" s="967"/>
      <c r="CZR108" s="967"/>
      <c r="CZS108" s="967"/>
      <c r="CZT108" s="967"/>
      <c r="CZU108" s="967"/>
      <c r="CZV108" s="967"/>
      <c r="CZW108" s="967"/>
      <c r="CZX108" s="967"/>
      <c r="CZY108" s="967"/>
      <c r="CZZ108" s="967"/>
      <c r="DAA108" s="967"/>
      <c r="DAB108" s="967"/>
      <c r="DAC108" s="967"/>
      <c r="DAD108" s="967"/>
      <c r="DAE108" s="967"/>
      <c r="DAF108" s="967"/>
      <c r="DAG108" s="967"/>
      <c r="DAH108" s="967"/>
      <c r="DAI108" s="967"/>
      <c r="DAJ108" s="967"/>
      <c r="DAK108" s="967"/>
      <c r="DAL108" s="967"/>
      <c r="DAM108" s="967"/>
      <c r="DAN108" s="967"/>
      <c r="DAO108" s="967"/>
      <c r="DAP108" s="967"/>
      <c r="DAQ108" s="967"/>
      <c r="DAR108" s="967"/>
      <c r="DAS108" s="967"/>
      <c r="DAT108" s="967"/>
      <c r="DAU108" s="967"/>
      <c r="DAV108" s="967"/>
      <c r="DAW108" s="967"/>
      <c r="DAX108" s="967"/>
      <c r="DAY108" s="967"/>
      <c r="DAZ108" s="967"/>
      <c r="DBA108" s="967"/>
      <c r="DBB108" s="967"/>
      <c r="DBC108" s="967"/>
      <c r="DBD108" s="967"/>
      <c r="DBE108" s="967"/>
      <c r="DBF108" s="967"/>
      <c r="DBG108" s="967"/>
      <c r="DBH108" s="967"/>
      <c r="DBI108" s="967"/>
      <c r="DBJ108" s="967"/>
      <c r="DBK108" s="967"/>
      <c r="DBL108" s="967"/>
      <c r="DBM108" s="967"/>
      <c r="DBN108" s="967"/>
      <c r="DBO108" s="967"/>
      <c r="DBP108" s="967"/>
      <c r="DBQ108" s="967"/>
      <c r="DBR108" s="967"/>
      <c r="DBS108" s="967"/>
      <c r="DBT108" s="967"/>
      <c r="DBU108" s="967"/>
      <c r="DBV108" s="967"/>
      <c r="DBW108" s="967"/>
      <c r="DBX108" s="967"/>
      <c r="DBY108" s="967"/>
      <c r="DBZ108" s="967"/>
      <c r="DCA108" s="967"/>
      <c r="DCB108" s="967"/>
      <c r="DCC108" s="967"/>
      <c r="DCD108" s="967"/>
      <c r="DCE108" s="967"/>
      <c r="DCF108" s="967"/>
      <c r="DCG108" s="967"/>
      <c r="DCH108" s="967"/>
      <c r="DCI108" s="967"/>
      <c r="DCJ108" s="967"/>
      <c r="DCK108" s="967"/>
      <c r="DCL108" s="967"/>
      <c r="DCM108" s="967"/>
      <c r="DCN108" s="967"/>
      <c r="DCO108" s="967"/>
      <c r="DCP108" s="967"/>
      <c r="DCQ108" s="967"/>
      <c r="DCR108" s="967"/>
      <c r="DCS108" s="967"/>
      <c r="DCT108" s="967"/>
      <c r="DCU108" s="967"/>
      <c r="DCV108" s="967"/>
      <c r="DCW108" s="967"/>
      <c r="DCX108" s="967"/>
      <c r="DCY108" s="967"/>
      <c r="DCZ108" s="967"/>
      <c r="DDA108" s="967"/>
      <c r="DDB108" s="967"/>
      <c r="DDC108" s="967"/>
      <c r="DDD108" s="967"/>
      <c r="DDE108" s="967"/>
      <c r="DDF108" s="967"/>
      <c r="DDG108" s="967"/>
      <c r="DDH108" s="967"/>
      <c r="DDI108" s="967"/>
      <c r="DDJ108" s="967"/>
      <c r="DDK108" s="967"/>
      <c r="DDL108" s="967"/>
      <c r="DDM108" s="967"/>
      <c r="DDN108" s="967"/>
      <c r="DDO108" s="967"/>
      <c r="DDP108" s="967"/>
      <c r="DDQ108" s="967"/>
      <c r="DDR108" s="967"/>
      <c r="DDS108" s="967"/>
      <c r="DDT108" s="967"/>
      <c r="DDU108" s="967"/>
      <c r="DDV108" s="967"/>
      <c r="DDW108" s="967"/>
      <c r="DDX108" s="967"/>
      <c r="DDY108" s="967"/>
      <c r="DDZ108" s="967"/>
      <c r="DEA108" s="967"/>
      <c r="DEB108" s="967"/>
      <c r="DEC108" s="967"/>
      <c r="DED108" s="967"/>
      <c r="DEE108" s="967"/>
      <c r="DEF108" s="967"/>
      <c r="DEG108" s="967"/>
      <c r="DEH108" s="967"/>
      <c r="DEI108" s="967"/>
      <c r="DEJ108" s="967"/>
      <c r="DEK108" s="967"/>
      <c r="DEL108" s="967"/>
      <c r="DEM108" s="967"/>
      <c r="DEN108" s="967"/>
      <c r="DEO108" s="967"/>
      <c r="DEP108" s="967"/>
      <c r="DEQ108" s="967"/>
      <c r="DER108" s="967"/>
      <c r="DES108" s="967"/>
      <c r="DET108" s="967"/>
      <c r="DEU108" s="967"/>
      <c r="DEV108" s="967"/>
      <c r="DEW108" s="967"/>
      <c r="DEX108" s="967"/>
      <c r="DEY108" s="967"/>
      <c r="DEZ108" s="967"/>
      <c r="DFA108" s="967"/>
      <c r="DFB108" s="967"/>
      <c r="DFC108" s="967"/>
      <c r="DFD108" s="967"/>
      <c r="DFE108" s="967"/>
      <c r="DFF108" s="967"/>
      <c r="DFG108" s="967"/>
      <c r="DFH108" s="967"/>
      <c r="DFI108" s="967"/>
      <c r="DFJ108" s="967"/>
      <c r="DFK108" s="967"/>
      <c r="DFL108" s="967"/>
      <c r="DFM108" s="967"/>
      <c r="DFN108" s="967"/>
      <c r="DFO108" s="967"/>
      <c r="DFP108" s="967"/>
      <c r="DFQ108" s="967"/>
      <c r="DFR108" s="967"/>
      <c r="DFS108" s="967"/>
      <c r="DFT108" s="967"/>
      <c r="DFU108" s="967"/>
      <c r="DFV108" s="967"/>
      <c r="DFW108" s="967"/>
      <c r="DFX108" s="967"/>
      <c r="DFY108" s="967"/>
      <c r="DFZ108" s="967"/>
      <c r="DGA108" s="967"/>
      <c r="DGB108" s="967"/>
      <c r="DGC108" s="967"/>
      <c r="DGD108" s="967"/>
      <c r="DGE108" s="967"/>
      <c r="DGF108" s="967"/>
      <c r="DGG108" s="967"/>
      <c r="DGH108" s="967"/>
      <c r="DGI108" s="967"/>
      <c r="DGJ108" s="967"/>
      <c r="DGK108" s="967"/>
      <c r="DGL108" s="967"/>
      <c r="DGM108" s="967"/>
      <c r="DGN108" s="967"/>
      <c r="DGO108" s="967"/>
      <c r="DGP108" s="967"/>
      <c r="DGQ108" s="967"/>
      <c r="DGR108" s="967"/>
      <c r="DGS108" s="967"/>
      <c r="DGT108" s="967"/>
      <c r="DGU108" s="967"/>
      <c r="DGV108" s="967"/>
      <c r="DGW108" s="967"/>
      <c r="DGX108" s="967"/>
      <c r="DGY108" s="967"/>
      <c r="DGZ108" s="967"/>
      <c r="DHA108" s="967"/>
      <c r="DHB108" s="967"/>
      <c r="DHC108" s="967"/>
      <c r="DHD108" s="967"/>
      <c r="DHE108" s="967"/>
      <c r="DHF108" s="967"/>
      <c r="DHG108" s="967"/>
      <c r="DHH108" s="967"/>
      <c r="DHI108" s="967"/>
      <c r="DHJ108" s="967"/>
      <c r="DHK108" s="967"/>
      <c r="DHL108" s="967"/>
      <c r="DHM108" s="967"/>
      <c r="DHN108" s="967"/>
      <c r="DHO108" s="967"/>
      <c r="DHP108" s="967"/>
      <c r="DHQ108" s="967"/>
      <c r="DHR108" s="967"/>
      <c r="DHS108" s="967"/>
      <c r="DHT108" s="967"/>
      <c r="DHU108" s="967"/>
      <c r="DHV108" s="967"/>
      <c r="DHW108" s="967"/>
      <c r="DHX108" s="967"/>
      <c r="DHY108" s="967"/>
      <c r="DHZ108" s="967"/>
      <c r="DIA108" s="967"/>
      <c r="DIB108" s="967"/>
      <c r="DIC108" s="967"/>
      <c r="DID108" s="967"/>
      <c r="DIE108" s="967"/>
      <c r="DIF108" s="967"/>
      <c r="DIG108" s="967"/>
      <c r="DIH108" s="967"/>
      <c r="DII108" s="967"/>
      <c r="DIJ108" s="967"/>
      <c r="DIK108" s="967"/>
      <c r="DIL108" s="967"/>
      <c r="DIM108" s="967"/>
      <c r="DIN108" s="967"/>
      <c r="DIO108" s="967"/>
      <c r="DIP108" s="967"/>
      <c r="DIQ108" s="967"/>
      <c r="DIR108" s="967"/>
      <c r="DIS108" s="967"/>
      <c r="DIT108" s="967"/>
      <c r="DIU108" s="967"/>
      <c r="DIV108" s="967"/>
      <c r="DIW108" s="967"/>
      <c r="DIX108" s="967"/>
      <c r="DIY108" s="967"/>
      <c r="DIZ108" s="967"/>
      <c r="DJA108" s="967"/>
      <c r="DJB108" s="967"/>
      <c r="DJC108" s="967"/>
      <c r="DJD108" s="967"/>
      <c r="DJE108" s="967"/>
      <c r="DJF108" s="967"/>
      <c r="DJG108" s="967"/>
      <c r="DJH108" s="967"/>
      <c r="DJI108" s="967"/>
      <c r="DJJ108" s="967"/>
      <c r="DJK108" s="967"/>
      <c r="DJL108" s="967"/>
      <c r="DJM108" s="967"/>
      <c r="DJN108" s="967"/>
      <c r="DJO108" s="967"/>
      <c r="DJP108" s="967"/>
      <c r="DJQ108" s="967"/>
      <c r="DJR108" s="967"/>
      <c r="DJS108" s="967"/>
      <c r="DJT108" s="967"/>
      <c r="DJU108" s="967"/>
      <c r="DJV108" s="967"/>
      <c r="DJW108" s="967"/>
      <c r="DJX108" s="967"/>
      <c r="DJY108" s="967"/>
      <c r="DJZ108" s="967"/>
      <c r="DKA108" s="967"/>
      <c r="DKB108" s="967"/>
      <c r="DKC108" s="967"/>
      <c r="DKD108" s="967"/>
      <c r="DKE108" s="967"/>
      <c r="DKF108" s="967"/>
      <c r="DKG108" s="967"/>
      <c r="DKH108" s="967"/>
      <c r="DKI108" s="967"/>
      <c r="DKJ108" s="967"/>
      <c r="DKK108" s="967"/>
      <c r="DKL108" s="967"/>
      <c r="DKM108" s="967"/>
      <c r="DKN108" s="967"/>
      <c r="DKO108" s="967"/>
      <c r="DKP108" s="967"/>
      <c r="DKQ108" s="967"/>
      <c r="DKR108" s="967"/>
      <c r="DKS108" s="967"/>
      <c r="DKT108" s="967"/>
      <c r="DKU108" s="967"/>
      <c r="DKV108" s="967"/>
      <c r="DKW108" s="967"/>
      <c r="DKX108" s="967"/>
      <c r="DKY108" s="967"/>
      <c r="DKZ108" s="967"/>
      <c r="DLA108" s="967"/>
      <c r="DLB108" s="967"/>
      <c r="DLC108" s="967"/>
      <c r="DLD108" s="967"/>
      <c r="DLE108" s="967"/>
      <c r="DLF108" s="967"/>
      <c r="DLG108" s="967"/>
      <c r="DLH108" s="967"/>
      <c r="DLI108" s="967"/>
      <c r="DLJ108" s="967"/>
      <c r="DLK108" s="967"/>
      <c r="DLL108" s="967"/>
      <c r="DLM108" s="967"/>
      <c r="DLN108" s="967"/>
      <c r="DLO108" s="967"/>
      <c r="DLP108" s="967"/>
      <c r="DLQ108" s="967"/>
      <c r="DLR108" s="967"/>
      <c r="DLS108" s="967"/>
      <c r="DLT108" s="967"/>
      <c r="DLU108" s="967"/>
      <c r="DLV108" s="967"/>
      <c r="DLW108" s="967"/>
      <c r="DLX108" s="967"/>
      <c r="DLY108" s="967"/>
      <c r="DLZ108" s="967"/>
      <c r="DMA108" s="967"/>
      <c r="DMB108" s="967"/>
      <c r="DMC108" s="967"/>
      <c r="DMD108" s="967"/>
      <c r="DME108" s="967"/>
      <c r="DMF108" s="967"/>
      <c r="DMG108" s="967"/>
      <c r="DMH108" s="967"/>
      <c r="DMI108" s="967"/>
      <c r="DMJ108" s="967"/>
      <c r="DMK108" s="967"/>
      <c r="DML108" s="967"/>
      <c r="DMM108" s="967"/>
      <c r="DMN108" s="967"/>
      <c r="DMO108" s="967"/>
      <c r="DMP108" s="967"/>
      <c r="DMQ108" s="967"/>
      <c r="DMR108" s="967"/>
      <c r="DMS108" s="967"/>
      <c r="DMT108" s="967"/>
      <c r="DMU108" s="967"/>
      <c r="DMV108" s="967"/>
      <c r="DMW108" s="967"/>
      <c r="DMX108" s="967"/>
      <c r="DMY108" s="967"/>
      <c r="DMZ108" s="967"/>
      <c r="DNA108" s="967"/>
      <c r="DNB108" s="967"/>
      <c r="DNC108" s="967"/>
      <c r="DND108" s="967"/>
      <c r="DNE108" s="967"/>
      <c r="DNF108" s="967"/>
      <c r="DNG108" s="967"/>
      <c r="DNH108" s="967"/>
      <c r="DNI108" s="967"/>
      <c r="DNJ108" s="967"/>
      <c r="DNK108" s="967"/>
      <c r="DNL108" s="967"/>
      <c r="DNM108" s="967"/>
      <c r="DNN108" s="967"/>
      <c r="DNO108" s="967"/>
      <c r="DNP108" s="967"/>
      <c r="DNQ108" s="967"/>
      <c r="DNR108" s="967"/>
      <c r="DNS108" s="967"/>
      <c r="DNT108" s="967"/>
      <c r="DNU108" s="967"/>
      <c r="DNV108" s="967"/>
      <c r="DNW108" s="967"/>
      <c r="DNX108" s="967"/>
      <c r="DNY108" s="967"/>
      <c r="DNZ108" s="967"/>
      <c r="DOA108" s="967"/>
      <c r="DOB108" s="967"/>
      <c r="DOC108" s="967"/>
      <c r="DOD108" s="967"/>
      <c r="DOE108" s="967"/>
      <c r="DOF108" s="967"/>
      <c r="DOG108" s="967"/>
      <c r="DOH108" s="967"/>
      <c r="DOI108" s="967"/>
      <c r="DOJ108" s="967"/>
      <c r="DOK108" s="967"/>
      <c r="DOL108" s="967"/>
      <c r="DOM108" s="967"/>
      <c r="DON108" s="967"/>
      <c r="DOO108" s="967"/>
      <c r="DOP108" s="967"/>
      <c r="DOQ108" s="967"/>
      <c r="DOR108" s="967"/>
      <c r="DOS108" s="967"/>
      <c r="DOT108" s="967"/>
      <c r="DOU108" s="967"/>
      <c r="DOV108" s="967"/>
      <c r="DOW108" s="967"/>
      <c r="DOX108" s="967"/>
      <c r="DOY108" s="967"/>
      <c r="DOZ108" s="967"/>
      <c r="DPA108" s="967"/>
      <c r="DPB108" s="967"/>
      <c r="DPC108" s="967"/>
      <c r="DPD108" s="967"/>
      <c r="DPE108" s="967"/>
      <c r="DPF108" s="967"/>
      <c r="DPG108" s="967"/>
      <c r="DPH108" s="967"/>
      <c r="DPI108" s="967"/>
      <c r="DPJ108" s="967"/>
      <c r="DPK108" s="967"/>
      <c r="DPL108" s="967"/>
      <c r="DPM108" s="967"/>
      <c r="DPN108" s="967"/>
      <c r="DPO108" s="967"/>
      <c r="DPP108" s="967"/>
      <c r="DPQ108" s="967"/>
      <c r="DPR108" s="967"/>
      <c r="DPS108" s="967"/>
      <c r="DPT108" s="967"/>
      <c r="DPU108" s="967"/>
      <c r="DPV108" s="967"/>
      <c r="DPW108" s="967"/>
      <c r="DPX108" s="967"/>
      <c r="DPY108" s="967"/>
      <c r="DPZ108" s="967"/>
      <c r="DQA108" s="967"/>
      <c r="DQB108" s="967"/>
      <c r="DQC108" s="967"/>
      <c r="DQD108" s="967"/>
      <c r="DQE108" s="967"/>
      <c r="DQF108" s="967"/>
      <c r="DQG108" s="967"/>
      <c r="DQH108" s="967"/>
      <c r="DQI108" s="967"/>
      <c r="DQJ108" s="967"/>
      <c r="DQK108" s="967"/>
      <c r="DQL108" s="967"/>
      <c r="DQM108" s="967"/>
      <c r="DQN108" s="967"/>
      <c r="DQO108" s="967"/>
      <c r="DQP108" s="967"/>
      <c r="DQQ108" s="967"/>
      <c r="DQR108" s="967"/>
      <c r="DQS108" s="967"/>
      <c r="DQT108" s="967"/>
      <c r="DQU108" s="967"/>
      <c r="DQV108" s="967"/>
      <c r="DQW108" s="967"/>
      <c r="DQX108" s="967"/>
      <c r="DQY108" s="967"/>
      <c r="DQZ108" s="967"/>
      <c r="DRA108" s="967"/>
      <c r="DRB108" s="967"/>
      <c r="DRC108" s="967"/>
      <c r="DRD108" s="967"/>
      <c r="DRE108" s="967"/>
      <c r="DRF108" s="967"/>
      <c r="DRG108" s="967"/>
      <c r="DRH108" s="967"/>
      <c r="DRI108" s="967"/>
      <c r="DRJ108" s="967"/>
      <c r="DRK108" s="967"/>
      <c r="DRL108" s="967"/>
      <c r="DRM108" s="967"/>
      <c r="DRN108" s="967"/>
      <c r="DRO108" s="967"/>
      <c r="DRP108" s="967"/>
      <c r="DRQ108" s="967"/>
      <c r="DRR108" s="967"/>
      <c r="DRS108" s="967"/>
      <c r="DRT108" s="967"/>
      <c r="DRU108" s="967"/>
      <c r="DRV108" s="967"/>
      <c r="DRW108" s="967"/>
      <c r="DRX108" s="967"/>
      <c r="DRY108" s="967"/>
      <c r="DRZ108" s="967"/>
      <c r="DSA108" s="967"/>
      <c r="DSB108" s="967"/>
      <c r="DSC108" s="967"/>
      <c r="DSD108" s="967"/>
      <c r="DSE108" s="967"/>
      <c r="DSF108" s="967"/>
      <c r="DSG108" s="967"/>
      <c r="DSH108" s="967"/>
      <c r="DSI108" s="967"/>
      <c r="DSJ108" s="967"/>
      <c r="DSK108" s="967"/>
      <c r="DSL108" s="967"/>
      <c r="DSM108" s="967"/>
      <c r="DSN108" s="967"/>
      <c r="DSO108" s="967"/>
      <c r="DSP108" s="967"/>
      <c r="DSQ108" s="967"/>
      <c r="DSR108" s="967"/>
      <c r="DSS108" s="967"/>
      <c r="DST108" s="967"/>
      <c r="DSU108" s="967"/>
      <c r="DSV108" s="967"/>
      <c r="DSW108" s="967"/>
      <c r="DSX108" s="967"/>
      <c r="DSY108" s="967"/>
      <c r="DSZ108" s="967"/>
      <c r="DTA108" s="967"/>
      <c r="DTB108" s="967"/>
      <c r="DTC108" s="967"/>
      <c r="DTD108" s="967"/>
      <c r="DTE108" s="967"/>
      <c r="DTF108" s="967"/>
      <c r="DTG108" s="967"/>
      <c r="DTH108" s="967"/>
      <c r="DTI108" s="967"/>
      <c r="DTJ108" s="967"/>
      <c r="DTK108" s="967"/>
      <c r="DTL108" s="967"/>
      <c r="DTM108" s="967"/>
      <c r="DTN108" s="967"/>
      <c r="DTO108" s="967"/>
      <c r="DTP108" s="967"/>
      <c r="DTQ108" s="967"/>
      <c r="DTR108" s="967"/>
      <c r="DTS108" s="967"/>
      <c r="DTT108" s="967"/>
      <c r="DTU108" s="967"/>
      <c r="DTV108" s="967"/>
      <c r="DTW108" s="967"/>
      <c r="DTX108" s="967"/>
      <c r="DTY108" s="967"/>
      <c r="DTZ108" s="967"/>
      <c r="DUA108" s="967"/>
      <c r="DUB108" s="967"/>
      <c r="DUC108" s="967"/>
      <c r="DUD108" s="967"/>
      <c r="DUE108" s="967"/>
      <c r="DUF108" s="967"/>
      <c r="DUG108" s="967"/>
      <c r="DUH108" s="967"/>
      <c r="DUI108" s="967"/>
      <c r="DUJ108" s="967"/>
      <c r="DUK108" s="967"/>
      <c r="DUL108" s="967"/>
      <c r="DUM108" s="967"/>
      <c r="DUN108" s="967"/>
      <c r="DUO108" s="967"/>
      <c r="DUP108" s="967"/>
      <c r="DUQ108" s="967"/>
      <c r="DUR108" s="967"/>
      <c r="DUS108" s="967"/>
      <c r="DUT108" s="967"/>
      <c r="DUU108" s="967"/>
      <c r="DUV108" s="967"/>
      <c r="DUW108" s="967"/>
      <c r="DUX108" s="967"/>
      <c r="DUY108" s="967"/>
      <c r="DUZ108" s="967"/>
      <c r="DVA108" s="967"/>
      <c r="DVB108" s="967"/>
      <c r="DVC108" s="967"/>
      <c r="DVD108" s="967"/>
      <c r="DVE108" s="967"/>
      <c r="DVF108" s="967"/>
      <c r="DVG108" s="967"/>
      <c r="DVH108" s="967"/>
      <c r="DVI108" s="967"/>
      <c r="DVJ108" s="967"/>
      <c r="DVK108" s="967"/>
      <c r="DVL108" s="967"/>
      <c r="DVM108" s="967"/>
      <c r="DVN108" s="967"/>
      <c r="DVO108" s="967"/>
      <c r="DVP108" s="967"/>
      <c r="DVQ108" s="967"/>
      <c r="DVR108" s="967"/>
      <c r="DVS108" s="967"/>
      <c r="DVT108" s="967"/>
      <c r="DVU108" s="967"/>
      <c r="DVV108" s="967"/>
      <c r="DVW108" s="967"/>
      <c r="DVX108" s="967"/>
      <c r="DVY108" s="967"/>
      <c r="DVZ108" s="967"/>
      <c r="DWA108" s="967"/>
      <c r="DWB108" s="967"/>
      <c r="DWC108" s="967"/>
      <c r="DWD108" s="967"/>
      <c r="DWE108" s="967"/>
      <c r="DWF108" s="967"/>
      <c r="DWG108" s="967"/>
      <c r="DWH108" s="967"/>
      <c r="DWI108" s="967"/>
      <c r="DWJ108" s="967"/>
      <c r="DWK108" s="967"/>
      <c r="DWL108" s="967"/>
      <c r="DWM108" s="967"/>
      <c r="DWN108" s="967"/>
      <c r="DWO108" s="967"/>
      <c r="DWP108" s="967"/>
      <c r="DWQ108" s="967"/>
      <c r="DWR108" s="967"/>
      <c r="DWS108" s="967"/>
      <c r="DWT108" s="967"/>
      <c r="DWU108" s="967"/>
      <c r="DWV108" s="967"/>
      <c r="DWW108" s="967"/>
      <c r="DWX108" s="967"/>
      <c r="DWY108" s="967"/>
      <c r="DWZ108" s="967"/>
      <c r="DXA108" s="967"/>
      <c r="DXB108" s="967"/>
      <c r="DXC108" s="967"/>
      <c r="DXD108" s="967"/>
      <c r="DXE108" s="967"/>
      <c r="DXF108" s="967"/>
      <c r="DXG108" s="967"/>
      <c r="DXH108" s="967"/>
      <c r="DXI108" s="967"/>
      <c r="DXJ108" s="967"/>
      <c r="DXK108" s="967"/>
      <c r="DXL108" s="967"/>
      <c r="DXM108" s="967"/>
      <c r="DXN108" s="967"/>
      <c r="DXO108" s="967"/>
      <c r="DXP108" s="967"/>
      <c r="DXQ108" s="967"/>
      <c r="DXR108" s="967"/>
      <c r="DXS108" s="967"/>
      <c r="DXT108" s="967"/>
      <c r="DXU108" s="967"/>
      <c r="DXV108" s="967"/>
      <c r="DXW108" s="967"/>
      <c r="DXX108" s="967"/>
      <c r="DXY108" s="967"/>
      <c r="DXZ108" s="967"/>
      <c r="DYA108" s="967"/>
      <c r="DYB108" s="967"/>
      <c r="DYC108" s="967"/>
      <c r="DYD108" s="967"/>
      <c r="DYE108" s="967"/>
      <c r="DYF108" s="967"/>
      <c r="DYG108" s="967"/>
      <c r="DYH108" s="967"/>
      <c r="DYI108" s="967"/>
      <c r="DYJ108" s="967"/>
      <c r="DYK108" s="967"/>
      <c r="DYL108" s="967"/>
      <c r="DYM108" s="967"/>
      <c r="DYN108" s="967"/>
      <c r="DYO108" s="967"/>
      <c r="DYP108" s="967"/>
      <c r="DYQ108" s="967"/>
      <c r="DYR108" s="967"/>
      <c r="DYS108" s="967"/>
      <c r="DYT108" s="967"/>
      <c r="DYU108" s="967"/>
      <c r="DYV108" s="967"/>
      <c r="DYW108" s="967"/>
      <c r="DYX108" s="967"/>
      <c r="DYY108" s="967"/>
      <c r="DYZ108" s="967"/>
      <c r="DZA108" s="967"/>
      <c r="DZB108" s="967"/>
      <c r="DZC108" s="967"/>
      <c r="DZD108" s="967"/>
      <c r="DZE108" s="967"/>
      <c r="DZF108" s="967"/>
      <c r="DZG108" s="967"/>
      <c r="DZH108" s="967"/>
      <c r="DZI108" s="967"/>
      <c r="DZJ108" s="967"/>
      <c r="DZK108" s="967"/>
      <c r="DZL108" s="967"/>
      <c r="DZM108" s="967"/>
      <c r="DZN108" s="967"/>
      <c r="DZO108" s="967"/>
      <c r="DZP108" s="967"/>
      <c r="DZQ108" s="967"/>
      <c r="DZR108" s="967"/>
      <c r="DZS108" s="967"/>
      <c r="DZT108" s="967"/>
      <c r="DZU108" s="967"/>
      <c r="DZV108" s="967"/>
      <c r="DZW108" s="967"/>
      <c r="DZX108" s="967"/>
      <c r="DZY108" s="967"/>
      <c r="DZZ108" s="967"/>
      <c r="EAA108" s="967"/>
      <c r="EAB108" s="967"/>
      <c r="EAC108" s="967"/>
      <c r="EAD108" s="967"/>
      <c r="EAE108" s="967"/>
      <c r="EAF108" s="967"/>
      <c r="EAG108" s="967"/>
      <c r="EAH108" s="967"/>
      <c r="EAI108" s="967"/>
      <c r="EAJ108" s="967"/>
      <c r="EAK108" s="967"/>
      <c r="EAL108" s="967"/>
      <c r="EAM108" s="967"/>
      <c r="EAN108" s="967"/>
      <c r="EAO108" s="967"/>
      <c r="EAP108" s="967"/>
      <c r="EAQ108" s="967"/>
      <c r="EAR108" s="967"/>
      <c r="EAS108" s="967"/>
      <c r="EAT108" s="967"/>
      <c r="EAU108" s="967"/>
      <c r="EAV108" s="967"/>
      <c r="EAW108" s="967"/>
      <c r="EAX108" s="967"/>
      <c r="EAY108" s="967"/>
      <c r="EAZ108" s="967"/>
      <c r="EBA108" s="967"/>
      <c r="EBB108" s="967"/>
      <c r="EBC108" s="967"/>
      <c r="EBD108" s="967"/>
      <c r="EBE108" s="967"/>
      <c r="EBF108" s="967"/>
      <c r="EBG108" s="967"/>
      <c r="EBH108" s="967"/>
      <c r="EBI108" s="967"/>
      <c r="EBJ108" s="967"/>
      <c r="EBK108" s="967"/>
      <c r="EBL108" s="967"/>
      <c r="EBM108" s="967"/>
      <c r="EBN108" s="967"/>
      <c r="EBO108" s="967"/>
      <c r="EBP108" s="967"/>
      <c r="EBQ108" s="967"/>
      <c r="EBR108" s="967"/>
      <c r="EBS108" s="967"/>
      <c r="EBT108" s="967"/>
      <c r="EBU108" s="967"/>
      <c r="EBV108" s="967"/>
      <c r="EBW108" s="967"/>
      <c r="EBX108" s="967"/>
      <c r="EBY108" s="967"/>
      <c r="EBZ108" s="967"/>
      <c r="ECA108" s="967"/>
      <c r="ECB108" s="967"/>
      <c r="ECC108" s="967"/>
      <c r="ECD108" s="967"/>
      <c r="ECE108" s="967"/>
      <c r="ECF108" s="967"/>
      <c r="ECG108" s="967"/>
      <c r="ECH108" s="967"/>
      <c r="ECI108" s="967"/>
      <c r="ECJ108" s="967"/>
      <c r="ECK108" s="967"/>
      <c r="ECL108" s="967"/>
      <c r="ECM108" s="967"/>
      <c r="ECN108" s="967"/>
      <c r="ECO108" s="967"/>
      <c r="ECP108" s="967"/>
      <c r="ECQ108" s="967"/>
      <c r="ECR108" s="967"/>
      <c r="ECS108" s="967"/>
      <c r="ECT108" s="967"/>
      <c r="ECU108" s="967"/>
      <c r="ECV108" s="967"/>
      <c r="ECW108" s="967"/>
      <c r="ECX108" s="967"/>
      <c r="ECY108" s="967"/>
      <c r="ECZ108" s="967"/>
      <c r="EDA108" s="967"/>
      <c r="EDB108" s="967"/>
      <c r="EDC108" s="967"/>
      <c r="EDD108" s="967"/>
      <c r="EDE108" s="967"/>
      <c r="EDF108" s="967"/>
      <c r="EDG108" s="967"/>
      <c r="EDH108" s="967"/>
      <c r="EDI108" s="967"/>
      <c r="EDJ108" s="967"/>
      <c r="EDK108" s="967"/>
      <c r="EDL108" s="967"/>
      <c r="EDM108" s="967"/>
      <c r="EDN108" s="967"/>
      <c r="EDO108" s="967"/>
      <c r="EDP108" s="967"/>
      <c r="EDQ108" s="967"/>
      <c r="EDR108" s="967"/>
      <c r="EDS108" s="967"/>
      <c r="EDT108" s="967"/>
      <c r="EDU108" s="967"/>
      <c r="EDV108" s="967"/>
      <c r="EDW108" s="967"/>
      <c r="EDX108" s="967"/>
      <c r="EDY108" s="967"/>
      <c r="EDZ108" s="967"/>
      <c r="EEA108" s="967"/>
      <c r="EEB108" s="967"/>
      <c r="EEC108" s="967"/>
      <c r="EED108" s="967"/>
      <c r="EEE108" s="967"/>
      <c r="EEF108" s="967"/>
      <c r="EEG108" s="967"/>
      <c r="EEH108" s="967"/>
      <c r="EEI108" s="967"/>
      <c r="EEJ108" s="967"/>
      <c r="EEK108" s="967"/>
      <c r="EEL108" s="967"/>
      <c r="EEM108" s="967"/>
      <c r="EEN108" s="967"/>
      <c r="EEO108" s="967"/>
      <c r="EEP108" s="967"/>
      <c r="EEQ108" s="967"/>
      <c r="EER108" s="967"/>
      <c r="EES108" s="967"/>
      <c r="EET108" s="967"/>
      <c r="EEU108" s="967"/>
      <c r="EEV108" s="967"/>
      <c r="EEW108" s="967"/>
      <c r="EEX108" s="967"/>
      <c r="EEY108" s="967"/>
      <c r="EEZ108" s="967"/>
      <c r="EFA108" s="967"/>
      <c r="EFB108" s="967"/>
      <c r="EFC108" s="967"/>
      <c r="EFD108" s="967"/>
      <c r="EFE108" s="967"/>
      <c r="EFF108" s="967"/>
      <c r="EFG108" s="967"/>
      <c r="EFH108" s="967"/>
      <c r="EFI108" s="967"/>
      <c r="EFJ108" s="967"/>
      <c r="EFK108" s="967"/>
      <c r="EFL108" s="967"/>
      <c r="EFM108" s="967"/>
      <c r="EFN108" s="967"/>
      <c r="EFO108" s="967"/>
      <c r="EFP108" s="967"/>
      <c r="EFQ108" s="967"/>
      <c r="EFR108" s="967"/>
      <c r="EFS108" s="967"/>
      <c r="EFT108" s="967"/>
      <c r="EFU108" s="967"/>
      <c r="EFV108" s="967"/>
      <c r="EFW108" s="967"/>
      <c r="EFX108" s="967"/>
      <c r="EFY108" s="967"/>
      <c r="EFZ108" s="967"/>
      <c r="EGA108" s="967"/>
      <c r="EGB108" s="967"/>
      <c r="EGC108" s="967"/>
      <c r="EGD108" s="967"/>
      <c r="EGE108" s="967"/>
      <c r="EGF108" s="967"/>
      <c r="EGG108" s="967"/>
      <c r="EGH108" s="967"/>
      <c r="EGI108" s="967"/>
      <c r="EGJ108" s="967"/>
      <c r="EGK108" s="967"/>
      <c r="EGL108" s="967"/>
      <c r="EGM108" s="967"/>
      <c r="EGN108" s="967"/>
      <c r="EGO108" s="967"/>
      <c r="EGP108" s="967"/>
      <c r="EGQ108" s="967"/>
      <c r="EGR108" s="967"/>
      <c r="EGS108" s="967"/>
      <c r="EGT108" s="967"/>
      <c r="EGU108" s="967"/>
      <c r="EGV108" s="967"/>
      <c r="EGW108" s="967"/>
      <c r="EGX108" s="967"/>
      <c r="EGY108" s="967"/>
      <c r="EGZ108" s="967"/>
      <c r="EHA108" s="967"/>
      <c r="EHB108" s="967"/>
      <c r="EHC108" s="967"/>
      <c r="EHD108" s="967"/>
      <c r="EHE108" s="967"/>
      <c r="EHF108" s="967"/>
      <c r="EHG108" s="967"/>
      <c r="EHH108" s="967"/>
      <c r="EHI108" s="967"/>
      <c r="EHJ108" s="967"/>
      <c r="EHK108" s="967"/>
      <c r="EHL108" s="967"/>
      <c r="EHM108" s="967"/>
      <c r="EHN108" s="967"/>
      <c r="EHO108" s="967"/>
      <c r="EHP108" s="967"/>
      <c r="EHQ108" s="967"/>
      <c r="EHR108" s="967"/>
      <c r="EHS108" s="967"/>
      <c r="EHT108" s="967"/>
      <c r="EHU108" s="967"/>
      <c r="EHV108" s="967"/>
      <c r="EHW108" s="967"/>
      <c r="EHX108" s="967"/>
      <c r="EHY108" s="967"/>
      <c r="EHZ108" s="967"/>
      <c r="EIA108" s="967"/>
      <c r="EIB108" s="967"/>
      <c r="EIC108" s="967"/>
      <c r="EID108" s="967"/>
      <c r="EIE108" s="967"/>
      <c r="EIF108" s="967"/>
      <c r="EIG108" s="967"/>
      <c r="EIH108" s="967"/>
      <c r="EII108" s="967"/>
      <c r="EIJ108" s="967"/>
      <c r="EIK108" s="967"/>
      <c r="EIL108" s="967"/>
      <c r="EIM108" s="967"/>
      <c r="EIN108" s="967"/>
      <c r="EIO108" s="967"/>
      <c r="EIP108" s="967"/>
      <c r="EIQ108" s="967"/>
      <c r="EIR108" s="967"/>
      <c r="EIS108" s="967"/>
      <c r="EIT108" s="967"/>
      <c r="EIU108" s="967"/>
      <c r="EIV108" s="967"/>
      <c r="EIW108" s="967"/>
      <c r="EIX108" s="967"/>
      <c r="EIY108" s="967"/>
      <c r="EIZ108" s="967"/>
      <c r="EJA108" s="967"/>
      <c r="EJB108" s="967"/>
      <c r="EJC108" s="967"/>
      <c r="EJD108" s="967"/>
      <c r="EJE108" s="967"/>
      <c r="EJF108" s="967"/>
      <c r="EJG108" s="967"/>
      <c r="EJH108" s="967"/>
      <c r="EJI108" s="967"/>
      <c r="EJJ108" s="967"/>
      <c r="EJK108" s="967"/>
      <c r="EJL108" s="967"/>
      <c r="EJM108" s="967"/>
      <c r="EJN108" s="967"/>
      <c r="EJO108" s="967"/>
      <c r="EJP108" s="967"/>
      <c r="EJQ108" s="967"/>
      <c r="EJR108" s="967"/>
      <c r="EJS108" s="967"/>
      <c r="EJT108" s="967"/>
      <c r="EJU108" s="967"/>
      <c r="EJV108" s="967"/>
      <c r="EJW108" s="967"/>
      <c r="EJX108" s="967"/>
      <c r="EJY108" s="967"/>
      <c r="EJZ108" s="967"/>
      <c r="EKA108" s="967"/>
      <c r="EKB108" s="967"/>
      <c r="EKC108" s="967"/>
      <c r="EKD108" s="967"/>
      <c r="EKE108" s="967"/>
      <c r="EKF108" s="967"/>
      <c r="EKG108" s="967"/>
      <c r="EKH108" s="967"/>
      <c r="EKI108" s="967"/>
      <c r="EKJ108" s="967"/>
      <c r="EKK108" s="967"/>
      <c r="EKL108" s="967"/>
      <c r="EKM108" s="967"/>
      <c r="EKN108" s="967"/>
      <c r="EKO108" s="967"/>
      <c r="EKP108" s="967"/>
      <c r="EKQ108" s="967"/>
      <c r="EKR108" s="967"/>
      <c r="EKS108" s="967"/>
      <c r="EKT108" s="967"/>
      <c r="EKU108" s="967"/>
      <c r="EKV108" s="967"/>
      <c r="EKW108" s="967"/>
      <c r="EKX108" s="967"/>
      <c r="EKY108" s="967"/>
      <c r="EKZ108" s="967"/>
      <c r="ELA108" s="967"/>
      <c r="ELB108" s="967"/>
      <c r="ELC108" s="967"/>
      <c r="ELD108" s="967"/>
      <c r="ELE108" s="967"/>
      <c r="ELF108" s="967"/>
      <c r="ELG108" s="967"/>
      <c r="ELH108" s="967"/>
      <c r="ELI108" s="967"/>
      <c r="ELJ108" s="967"/>
      <c r="ELK108" s="967"/>
      <c r="ELL108" s="967"/>
      <c r="ELM108" s="967"/>
      <c r="ELN108" s="967"/>
      <c r="ELO108" s="967"/>
      <c r="ELP108" s="967"/>
      <c r="ELQ108" s="967"/>
      <c r="ELR108" s="967"/>
      <c r="ELS108" s="967"/>
      <c r="ELT108" s="967"/>
      <c r="ELU108" s="967"/>
      <c r="ELV108" s="967"/>
      <c r="ELW108" s="967"/>
      <c r="ELX108" s="967"/>
      <c r="ELY108" s="967"/>
      <c r="ELZ108" s="967"/>
      <c r="EMA108" s="967"/>
      <c r="EMB108" s="967"/>
      <c r="EMC108" s="967"/>
      <c r="EMD108" s="967"/>
      <c r="EME108" s="967"/>
      <c r="EMF108" s="967"/>
      <c r="EMG108" s="967"/>
      <c r="EMH108" s="967"/>
      <c r="EMI108" s="967"/>
      <c r="EMJ108" s="967"/>
      <c r="EMK108" s="967"/>
      <c r="EML108" s="967"/>
      <c r="EMM108" s="967"/>
      <c r="EMN108" s="967"/>
      <c r="EMO108" s="967"/>
      <c r="EMP108" s="967"/>
      <c r="EMQ108" s="967"/>
      <c r="EMR108" s="967"/>
      <c r="EMS108" s="967"/>
      <c r="EMT108" s="967"/>
      <c r="EMU108" s="967"/>
      <c r="EMV108" s="967"/>
      <c r="EMW108" s="967"/>
      <c r="EMX108" s="967"/>
      <c r="EMY108" s="967"/>
      <c r="EMZ108" s="967"/>
      <c r="ENA108" s="967"/>
      <c r="ENB108" s="967"/>
      <c r="ENC108" s="967"/>
      <c r="END108" s="967"/>
      <c r="ENE108" s="967"/>
      <c r="ENF108" s="967"/>
      <c r="ENG108" s="967"/>
      <c r="ENH108" s="967"/>
      <c r="ENI108" s="967"/>
      <c r="ENJ108" s="967"/>
      <c r="ENK108" s="967"/>
      <c r="ENL108" s="967"/>
      <c r="ENM108" s="967"/>
      <c r="ENN108" s="967"/>
      <c r="ENO108" s="967"/>
      <c r="ENP108" s="967"/>
      <c r="ENQ108" s="967"/>
      <c r="ENR108" s="967"/>
      <c r="ENS108" s="967"/>
      <c r="ENT108" s="967"/>
      <c r="ENU108" s="967"/>
      <c r="ENV108" s="967"/>
      <c r="ENW108" s="967"/>
      <c r="ENX108" s="967"/>
      <c r="ENY108" s="967"/>
      <c r="ENZ108" s="967"/>
      <c r="EOA108" s="967"/>
      <c r="EOB108" s="967"/>
      <c r="EOC108" s="967"/>
      <c r="EOD108" s="967"/>
      <c r="EOE108" s="967"/>
      <c r="EOF108" s="967"/>
      <c r="EOG108" s="967"/>
      <c r="EOH108" s="967"/>
      <c r="EOI108" s="967"/>
      <c r="EOJ108" s="967"/>
      <c r="EOK108" s="967"/>
      <c r="EOL108" s="967"/>
      <c r="EOM108" s="967"/>
      <c r="EON108" s="967"/>
      <c r="EOO108" s="967"/>
      <c r="EOP108" s="967"/>
      <c r="EOQ108" s="967"/>
      <c r="EOR108" s="967"/>
      <c r="EOS108" s="967"/>
      <c r="EOT108" s="967"/>
      <c r="EOU108" s="967"/>
      <c r="EOV108" s="967"/>
      <c r="EOW108" s="967"/>
      <c r="EOX108" s="967"/>
      <c r="EOY108" s="967"/>
      <c r="EOZ108" s="967"/>
      <c r="EPA108" s="967"/>
      <c r="EPB108" s="967"/>
      <c r="EPC108" s="967"/>
      <c r="EPD108" s="967"/>
      <c r="EPE108" s="967"/>
      <c r="EPF108" s="967"/>
      <c r="EPG108" s="967"/>
      <c r="EPH108" s="967"/>
      <c r="EPI108" s="967"/>
      <c r="EPJ108" s="967"/>
      <c r="EPK108" s="967"/>
      <c r="EPL108" s="967"/>
      <c r="EPM108" s="967"/>
      <c r="EPN108" s="967"/>
      <c r="EPO108" s="967"/>
      <c r="EPP108" s="967"/>
      <c r="EPQ108" s="967"/>
      <c r="EPR108" s="967"/>
      <c r="EPS108" s="967"/>
      <c r="EPT108" s="967"/>
      <c r="EPU108" s="967"/>
      <c r="EPV108" s="967"/>
      <c r="EPW108" s="967"/>
      <c r="EPX108" s="967"/>
      <c r="EPY108" s="967"/>
      <c r="EPZ108" s="967"/>
      <c r="EQA108" s="967"/>
      <c r="EQB108" s="967"/>
      <c r="EQC108" s="967"/>
      <c r="EQD108" s="967"/>
      <c r="EQE108" s="967"/>
      <c r="EQF108" s="967"/>
      <c r="EQG108" s="967"/>
      <c r="EQH108" s="967"/>
      <c r="EQI108" s="967"/>
      <c r="EQJ108" s="967"/>
      <c r="EQK108" s="967"/>
      <c r="EQL108" s="967"/>
      <c r="EQM108" s="967"/>
      <c r="EQN108" s="967"/>
      <c r="EQO108" s="967"/>
      <c r="EQP108" s="967"/>
      <c r="EQQ108" s="967"/>
      <c r="EQR108" s="967"/>
      <c r="EQS108" s="967"/>
      <c r="EQT108" s="967"/>
      <c r="EQU108" s="967"/>
      <c r="EQV108" s="967"/>
      <c r="EQW108" s="967"/>
      <c r="EQX108" s="967"/>
      <c r="EQY108" s="967"/>
      <c r="EQZ108" s="967"/>
      <c r="ERA108" s="967"/>
      <c r="ERB108" s="967"/>
      <c r="ERC108" s="967"/>
      <c r="ERD108" s="967"/>
      <c r="ERE108" s="967"/>
      <c r="ERF108" s="967"/>
      <c r="ERG108" s="967"/>
      <c r="ERH108" s="967"/>
      <c r="ERI108" s="967"/>
      <c r="ERJ108" s="967"/>
      <c r="ERK108" s="967"/>
      <c r="ERL108" s="967"/>
      <c r="ERM108" s="967"/>
      <c r="ERN108" s="967"/>
      <c r="ERO108" s="967"/>
      <c r="ERP108" s="967"/>
      <c r="ERQ108" s="967"/>
      <c r="ERR108" s="967"/>
      <c r="ERS108" s="967"/>
      <c r="ERT108" s="967"/>
      <c r="ERU108" s="967"/>
      <c r="ERV108" s="967"/>
      <c r="ERW108" s="967"/>
      <c r="ERX108" s="967"/>
      <c r="ERY108" s="967"/>
      <c r="ERZ108" s="967"/>
      <c r="ESA108" s="967"/>
      <c r="ESB108" s="967"/>
      <c r="ESC108" s="967"/>
      <c r="ESD108" s="967"/>
      <c r="ESE108" s="967"/>
      <c r="ESF108" s="967"/>
      <c r="ESG108" s="967"/>
      <c r="ESH108" s="967"/>
      <c r="ESI108" s="967"/>
      <c r="ESJ108" s="967"/>
      <c r="ESK108" s="967"/>
      <c r="ESL108" s="967"/>
      <c r="ESM108" s="967"/>
      <c r="ESN108" s="967"/>
      <c r="ESO108" s="967"/>
      <c r="ESP108" s="967"/>
      <c r="ESQ108" s="967"/>
      <c r="ESR108" s="967"/>
      <c r="ESS108" s="967"/>
      <c r="EST108" s="967"/>
      <c r="ESU108" s="967"/>
      <c r="ESV108" s="967"/>
      <c r="ESW108" s="967"/>
      <c r="ESX108" s="967"/>
      <c r="ESY108" s="967"/>
      <c r="ESZ108" s="967"/>
      <c r="ETA108" s="967"/>
      <c r="ETB108" s="967"/>
      <c r="ETC108" s="967"/>
      <c r="ETD108" s="967"/>
      <c r="ETE108" s="967"/>
      <c r="ETF108" s="967"/>
      <c r="ETG108" s="967"/>
      <c r="ETH108" s="967"/>
      <c r="ETI108" s="967"/>
      <c r="ETJ108" s="967"/>
      <c r="ETK108" s="967"/>
      <c r="ETL108" s="967"/>
      <c r="ETM108" s="967"/>
      <c r="ETN108" s="967"/>
      <c r="ETO108" s="967"/>
      <c r="ETP108" s="967"/>
      <c r="ETQ108" s="967"/>
      <c r="ETR108" s="967"/>
      <c r="ETS108" s="967"/>
      <c r="ETT108" s="967"/>
      <c r="ETU108" s="967"/>
      <c r="ETV108" s="967"/>
      <c r="ETW108" s="967"/>
      <c r="ETX108" s="967"/>
      <c r="ETY108" s="967"/>
      <c r="ETZ108" s="967"/>
      <c r="EUA108" s="967"/>
      <c r="EUB108" s="967"/>
      <c r="EUC108" s="967"/>
      <c r="EUD108" s="967"/>
      <c r="EUE108" s="967"/>
      <c r="EUF108" s="967"/>
      <c r="EUG108" s="967"/>
      <c r="EUH108" s="967"/>
      <c r="EUI108" s="967"/>
      <c r="EUJ108" s="967"/>
      <c r="EUK108" s="967"/>
      <c r="EUL108" s="967"/>
      <c r="EUM108" s="967"/>
      <c r="EUN108" s="967"/>
      <c r="EUO108" s="967"/>
      <c r="EUP108" s="967"/>
      <c r="EUQ108" s="967"/>
      <c r="EUR108" s="967"/>
      <c r="EUS108" s="967"/>
      <c r="EUT108" s="967"/>
      <c r="EUU108" s="967"/>
      <c r="EUV108" s="967"/>
      <c r="EUW108" s="967"/>
      <c r="EUX108" s="967"/>
      <c r="EUY108" s="967"/>
      <c r="EUZ108" s="967"/>
      <c r="EVA108" s="967"/>
      <c r="EVB108" s="967"/>
      <c r="EVC108" s="967"/>
      <c r="EVD108" s="967"/>
      <c r="EVE108" s="967"/>
      <c r="EVF108" s="967"/>
      <c r="EVG108" s="967"/>
      <c r="EVH108" s="967"/>
      <c r="EVI108" s="967"/>
      <c r="EVJ108" s="967"/>
      <c r="EVK108" s="967"/>
      <c r="EVL108" s="967"/>
      <c r="EVM108" s="967"/>
      <c r="EVN108" s="967"/>
      <c r="EVO108" s="967"/>
      <c r="EVP108" s="967"/>
      <c r="EVQ108" s="967"/>
      <c r="EVR108" s="967"/>
      <c r="EVS108" s="967"/>
      <c r="EVT108" s="967"/>
      <c r="EVU108" s="967"/>
      <c r="EVV108" s="967"/>
      <c r="EVW108" s="967"/>
      <c r="EVX108" s="967"/>
      <c r="EVY108" s="967"/>
      <c r="EVZ108" s="967"/>
      <c r="EWA108" s="967"/>
      <c r="EWB108" s="967"/>
      <c r="EWC108" s="967"/>
      <c r="EWD108" s="967"/>
      <c r="EWE108" s="967"/>
      <c r="EWF108" s="967"/>
      <c r="EWG108" s="967"/>
      <c r="EWH108" s="967"/>
      <c r="EWI108" s="967"/>
      <c r="EWJ108" s="967"/>
      <c r="EWK108" s="967"/>
      <c r="EWL108" s="967"/>
      <c r="EWM108" s="967"/>
      <c r="EWN108" s="967"/>
      <c r="EWO108" s="967"/>
      <c r="EWP108" s="967"/>
      <c r="EWQ108" s="967"/>
      <c r="EWR108" s="967"/>
      <c r="EWS108" s="967"/>
      <c r="EWT108" s="967"/>
      <c r="EWU108" s="967"/>
      <c r="EWV108" s="967"/>
      <c r="EWW108" s="967"/>
      <c r="EWX108" s="967"/>
      <c r="EWY108" s="967"/>
      <c r="EWZ108" s="967"/>
      <c r="EXA108" s="967"/>
      <c r="EXB108" s="967"/>
      <c r="EXC108" s="967"/>
      <c r="EXD108" s="967"/>
      <c r="EXE108" s="967"/>
      <c r="EXF108" s="967"/>
      <c r="EXG108" s="967"/>
      <c r="EXH108" s="967"/>
      <c r="EXI108" s="967"/>
      <c r="EXJ108" s="967"/>
      <c r="EXK108" s="967"/>
      <c r="EXL108" s="967"/>
      <c r="EXM108" s="967"/>
      <c r="EXN108" s="967"/>
      <c r="EXO108" s="967"/>
      <c r="EXP108" s="967"/>
      <c r="EXQ108" s="967"/>
      <c r="EXR108" s="967"/>
      <c r="EXS108" s="967"/>
      <c r="EXT108" s="967"/>
      <c r="EXU108" s="967"/>
      <c r="EXV108" s="967"/>
      <c r="EXW108" s="967"/>
      <c r="EXX108" s="967"/>
      <c r="EXY108" s="967"/>
      <c r="EXZ108" s="967"/>
      <c r="EYA108" s="967"/>
      <c r="EYB108" s="967"/>
      <c r="EYC108" s="967"/>
      <c r="EYD108" s="967"/>
      <c r="EYE108" s="967"/>
      <c r="EYF108" s="967"/>
      <c r="EYG108" s="967"/>
      <c r="EYH108" s="967"/>
      <c r="EYI108" s="967"/>
      <c r="EYJ108" s="967"/>
      <c r="EYK108" s="967"/>
      <c r="EYL108" s="967"/>
      <c r="EYM108" s="967"/>
      <c r="EYN108" s="967"/>
      <c r="EYO108" s="967"/>
      <c r="EYP108" s="967"/>
      <c r="EYQ108" s="967"/>
      <c r="EYR108" s="967"/>
      <c r="EYS108" s="967"/>
      <c r="EYT108" s="967"/>
      <c r="EYU108" s="967"/>
      <c r="EYV108" s="967"/>
      <c r="EYW108" s="967"/>
      <c r="EYX108" s="967"/>
      <c r="EYY108" s="967"/>
      <c r="EYZ108" s="967"/>
      <c r="EZA108" s="967"/>
      <c r="EZB108" s="967"/>
      <c r="EZC108" s="967"/>
      <c r="EZD108" s="967"/>
      <c r="EZE108" s="967"/>
      <c r="EZF108" s="967"/>
      <c r="EZG108" s="967"/>
      <c r="EZH108" s="967"/>
      <c r="EZI108" s="967"/>
      <c r="EZJ108" s="967"/>
      <c r="EZK108" s="967"/>
      <c r="EZL108" s="967"/>
      <c r="EZM108" s="967"/>
      <c r="EZN108" s="967"/>
      <c r="EZO108" s="967"/>
      <c r="EZP108" s="967"/>
      <c r="EZQ108" s="967"/>
      <c r="EZR108" s="967"/>
      <c r="EZS108" s="967"/>
      <c r="EZT108" s="967"/>
      <c r="EZU108" s="967"/>
      <c r="EZV108" s="967"/>
      <c r="EZW108" s="967"/>
      <c r="EZX108" s="967"/>
      <c r="EZY108" s="967"/>
      <c r="EZZ108" s="967"/>
      <c r="FAA108" s="967"/>
      <c r="FAB108" s="967"/>
      <c r="FAC108" s="967"/>
      <c r="FAD108" s="967"/>
      <c r="FAE108" s="967"/>
      <c r="FAF108" s="967"/>
      <c r="FAG108" s="967"/>
      <c r="FAH108" s="967"/>
      <c r="FAI108" s="967"/>
      <c r="FAJ108" s="967"/>
      <c r="FAK108" s="967"/>
      <c r="FAL108" s="967"/>
      <c r="FAM108" s="967"/>
      <c r="FAN108" s="967"/>
      <c r="FAO108" s="967"/>
      <c r="FAP108" s="967"/>
      <c r="FAQ108" s="967"/>
      <c r="FAR108" s="967"/>
      <c r="FAS108" s="967"/>
      <c r="FAT108" s="967"/>
      <c r="FAU108" s="967"/>
      <c r="FAV108" s="967"/>
      <c r="FAW108" s="967"/>
      <c r="FAX108" s="967"/>
      <c r="FAY108" s="967"/>
      <c r="FAZ108" s="967"/>
      <c r="FBA108" s="967"/>
      <c r="FBB108" s="967"/>
      <c r="FBC108" s="967"/>
      <c r="FBD108" s="967"/>
      <c r="FBE108" s="967"/>
      <c r="FBF108" s="967"/>
      <c r="FBG108" s="967"/>
      <c r="FBH108" s="967"/>
      <c r="FBI108" s="967"/>
      <c r="FBJ108" s="967"/>
      <c r="FBK108" s="967"/>
      <c r="FBL108" s="967"/>
      <c r="FBM108" s="967"/>
      <c r="FBN108" s="967"/>
      <c r="FBO108" s="967"/>
      <c r="FBP108" s="967"/>
      <c r="FBQ108" s="967"/>
      <c r="FBR108" s="967"/>
      <c r="FBS108" s="967"/>
      <c r="FBT108" s="967"/>
      <c r="FBU108" s="967"/>
      <c r="FBV108" s="967"/>
      <c r="FBW108" s="967"/>
      <c r="FBX108" s="967"/>
      <c r="FBY108" s="967"/>
      <c r="FBZ108" s="967"/>
      <c r="FCA108" s="967"/>
      <c r="FCB108" s="967"/>
      <c r="FCC108" s="967"/>
      <c r="FCD108" s="967"/>
      <c r="FCE108" s="967"/>
      <c r="FCF108" s="967"/>
      <c r="FCG108" s="967"/>
      <c r="FCH108" s="967"/>
      <c r="FCI108" s="967"/>
      <c r="FCJ108" s="967"/>
      <c r="FCK108" s="967"/>
      <c r="FCL108" s="967"/>
      <c r="FCM108" s="967"/>
      <c r="FCN108" s="967"/>
      <c r="FCO108" s="967"/>
      <c r="FCP108" s="967"/>
      <c r="FCQ108" s="967"/>
      <c r="FCR108" s="967"/>
      <c r="FCS108" s="967"/>
      <c r="FCT108" s="967"/>
      <c r="FCU108" s="967"/>
      <c r="FCV108" s="967"/>
      <c r="FCW108" s="967"/>
      <c r="FCX108" s="967"/>
      <c r="FCY108" s="967"/>
      <c r="FCZ108" s="967"/>
      <c r="FDA108" s="967"/>
      <c r="FDB108" s="967"/>
      <c r="FDC108" s="967"/>
      <c r="FDD108" s="967"/>
      <c r="FDE108" s="967"/>
      <c r="FDF108" s="967"/>
      <c r="FDG108" s="967"/>
      <c r="FDH108" s="967"/>
      <c r="FDI108" s="967"/>
      <c r="FDJ108" s="967"/>
      <c r="FDK108" s="967"/>
      <c r="FDL108" s="967"/>
      <c r="FDM108" s="967"/>
      <c r="FDN108" s="967"/>
      <c r="FDO108" s="967"/>
      <c r="FDP108" s="967"/>
      <c r="FDQ108" s="967"/>
      <c r="FDR108" s="967"/>
      <c r="FDS108" s="967"/>
      <c r="FDT108" s="967"/>
      <c r="FDU108" s="967"/>
      <c r="FDV108" s="967"/>
      <c r="FDW108" s="967"/>
      <c r="FDX108" s="967"/>
      <c r="FDY108" s="967"/>
      <c r="FDZ108" s="967"/>
      <c r="FEA108" s="967"/>
      <c r="FEB108" s="967"/>
      <c r="FEC108" s="967"/>
      <c r="FED108" s="967"/>
      <c r="FEE108" s="967"/>
      <c r="FEF108" s="967"/>
      <c r="FEG108" s="967"/>
      <c r="FEH108" s="967"/>
      <c r="FEI108" s="967"/>
      <c r="FEJ108" s="967"/>
      <c r="FEK108" s="967"/>
      <c r="FEL108" s="967"/>
      <c r="FEM108" s="967"/>
      <c r="FEN108" s="967"/>
      <c r="FEO108" s="967"/>
      <c r="FEP108" s="967"/>
      <c r="FEQ108" s="967"/>
      <c r="FER108" s="967"/>
      <c r="FES108" s="967"/>
      <c r="FET108" s="967"/>
      <c r="FEU108" s="967"/>
      <c r="FEV108" s="967"/>
      <c r="FEW108" s="967"/>
      <c r="FEX108" s="967"/>
      <c r="FEY108" s="967"/>
      <c r="FEZ108" s="967"/>
      <c r="FFA108" s="967"/>
      <c r="FFB108" s="967"/>
      <c r="FFC108" s="967"/>
      <c r="FFD108" s="967"/>
      <c r="FFE108" s="967"/>
      <c r="FFF108" s="967"/>
      <c r="FFG108" s="967"/>
      <c r="FFH108" s="967"/>
      <c r="FFI108" s="967"/>
      <c r="FFJ108" s="967"/>
      <c r="FFK108" s="967"/>
      <c r="FFL108" s="967"/>
      <c r="FFM108" s="967"/>
      <c r="FFN108" s="967"/>
      <c r="FFO108" s="967"/>
      <c r="FFP108" s="967"/>
      <c r="FFQ108" s="967"/>
      <c r="FFR108" s="967"/>
      <c r="FFS108" s="967"/>
      <c r="FFT108" s="967"/>
      <c r="FFU108" s="967"/>
      <c r="FFV108" s="967"/>
      <c r="FFW108" s="967"/>
      <c r="FFX108" s="967"/>
      <c r="FFY108" s="967"/>
      <c r="FFZ108" s="967"/>
      <c r="FGA108" s="967"/>
      <c r="FGB108" s="967"/>
      <c r="FGC108" s="967"/>
      <c r="FGD108" s="967"/>
      <c r="FGE108" s="967"/>
      <c r="FGF108" s="967"/>
      <c r="FGG108" s="967"/>
      <c r="FGH108" s="967"/>
      <c r="FGI108" s="967"/>
      <c r="FGJ108" s="967"/>
      <c r="FGK108" s="967"/>
      <c r="FGL108" s="967"/>
      <c r="FGM108" s="967"/>
      <c r="FGN108" s="967"/>
      <c r="FGO108" s="967"/>
      <c r="FGP108" s="967"/>
      <c r="FGQ108" s="967"/>
      <c r="FGR108" s="967"/>
      <c r="FGS108" s="967"/>
      <c r="FGT108" s="967"/>
      <c r="FGU108" s="967"/>
      <c r="FGV108" s="967"/>
      <c r="FGW108" s="967"/>
      <c r="FGX108" s="967"/>
      <c r="FGY108" s="967"/>
      <c r="FGZ108" s="967"/>
      <c r="FHA108" s="967"/>
      <c r="FHB108" s="967"/>
      <c r="FHC108" s="967"/>
      <c r="FHD108" s="967"/>
      <c r="FHE108" s="967"/>
      <c r="FHF108" s="967"/>
      <c r="FHG108" s="967"/>
      <c r="FHH108" s="967"/>
      <c r="FHI108" s="967"/>
      <c r="FHJ108" s="967"/>
      <c r="FHK108" s="967"/>
      <c r="FHL108" s="967"/>
      <c r="FHM108" s="967"/>
      <c r="FHN108" s="967"/>
      <c r="FHO108" s="967"/>
      <c r="FHP108" s="967"/>
      <c r="FHQ108" s="967"/>
      <c r="FHR108" s="967"/>
      <c r="FHS108" s="967"/>
      <c r="FHT108" s="967"/>
      <c r="FHU108" s="967"/>
      <c r="FHV108" s="967"/>
      <c r="FHW108" s="967"/>
      <c r="FHX108" s="967"/>
      <c r="FHY108" s="967"/>
      <c r="FHZ108" s="967"/>
      <c r="FIA108" s="967"/>
      <c r="FIB108" s="967"/>
      <c r="FIC108" s="967"/>
      <c r="FID108" s="967"/>
      <c r="FIE108" s="967"/>
      <c r="FIF108" s="967"/>
      <c r="FIG108" s="967"/>
      <c r="FIH108" s="967"/>
      <c r="FII108" s="967"/>
      <c r="FIJ108" s="967"/>
      <c r="FIK108" s="967"/>
      <c r="FIL108" s="967"/>
      <c r="FIM108" s="967"/>
      <c r="FIN108" s="967"/>
      <c r="FIO108" s="967"/>
      <c r="FIP108" s="967"/>
      <c r="FIQ108" s="967"/>
      <c r="FIR108" s="967"/>
      <c r="FIS108" s="967"/>
      <c r="FIT108" s="967"/>
      <c r="FIU108" s="967"/>
      <c r="FIV108" s="967"/>
      <c r="FIW108" s="967"/>
      <c r="FIX108" s="967"/>
      <c r="FIY108" s="967"/>
      <c r="FIZ108" s="967"/>
      <c r="FJA108" s="967"/>
      <c r="FJB108" s="967"/>
      <c r="FJC108" s="967"/>
      <c r="FJD108" s="967"/>
      <c r="FJE108" s="967"/>
      <c r="FJF108" s="967"/>
      <c r="FJG108" s="967"/>
      <c r="FJH108" s="967"/>
      <c r="FJI108" s="967"/>
      <c r="FJJ108" s="967"/>
      <c r="FJK108" s="967"/>
      <c r="FJL108" s="967"/>
      <c r="FJM108" s="967"/>
      <c r="FJN108" s="967"/>
      <c r="FJO108" s="967"/>
      <c r="FJP108" s="967"/>
      <c r="FJQ108" s="967"/>
      <c r="FJR108" s="967"/>
      <c r="FJS108" s="967"/>
      <c r="FJT108" s="967"/>
      <c r="FJU108" s="967"/>
      <c r="FJV108" s="967"/>
      <c r="FJW108" s="967"/>
      <c r="FJX108" s="967"/>
      <c r="FJY108" s="967"/>
      <c r="FJZ108" s="967"/>
      <c r="FKA108" s="967"/>
      <c r="FKB108" s="967"/>
      <c r="FKC108" s="967"/>
      <c r="FKD108" s="967"/>
      <c r="FKE108" s="967"/>
      <c r="FKF108" s="967"/>
      <c r="FKG108" s="967"/>
      <c r="FKH108" s="967"/>
      <c r="FKI108" s="967"/>
      <c r="FKJ108" s="967"/>
      <c r="FKK108" s="967"/>
      <c r="FKL108" s="967"/>
      <c r="FKM108" s="967"/>
      <c r="FKN108" s="967"/>
      <c r="FKO108" s="967"/>
      <c r="FKP108" s="967"/>
      <c r="FKQ108" s="967"/>
      <c r="FKR108" s="967"/>
      <c r="FKS108" s="967"/>
      <c r="FKT108" s="967"/>
      <c r="FKU108" s="967"/>
      <c r="FKV108" s="967"/>
      <c r="FKW108" s="967"/>
      <c r="FKX108" s="967"/>
      <c r="FKY108" s="967"/>
      <c r="FKZ108" s="967"/>
      <c r="FLA108" s="967"/>
      <c r="FLB108" s="967"/>
      <c r="FLC108" s="967"/>
      <c r="FLD108" s="967"/>
      <c r="FLE108" s="967"/>
      <c r="FLF108" s="967"/>
      <c r="FLG108" s="967"/>
      <c r="FLH108" s="967"/>
      <c r="FLI108" s="967"/>
      <c r="FLJ108" s="967"/>
      <c r="FLK108" s="967"/>
      <c r="FLL108" s="967"/>
      <c r="FLM108" s="967"/>
      <c r="FLN108" s="967"/>
      <c r="FLO108" s="967"/>
      <c r="FLP108" s="967"/>
      <c r="FLQ108" s="967"/>
      <c r="FLR108" s="967"/>
      <c r="FLS108" s="967"/>
      <c r="FLT108" s="967"/>
      <c r="FLU108" s="967"/>
      <c r="FLV108" s="967"/>
      <c r="FLW108" s="967"/>
      <c r="FLX108" s="967"/>
      <c r="FLY108" s="967"/>
      <c r="FLZ108" s="967"/>
      <c r="FMA108" s="967"/>
      <c r="FMB108" s="967"/>
      <c r="FMC108" s="967"/>
      <c r="FMD108" s="967"/>
      <c r="FME108" s="967"/>
      <c r="FMF108" s="967"/>
      <c r="FMG108" s="967"/>
      <c r="FMH108" s="967"/>
      <c r="FMI108" s="967"/>
      <c r="FMJ108" s="967"/>
      <c r="FMK108" s="967"/>
      <c r="FML108" s="967"/>
      <c r="FMM108" s="967"/>
      <c r="FMN108" s="967"/>
      <c r="FMO108" s="967"/>
      <c r="FMP108" s="967"/>
      <c r="FMQ108" s="967"/>
      <c r="FMR108" s="967"/>
      <c r="FMS108" s="967"/>
      <c r="FMT108" s="967"/>
      <c r="FMU108" s="967"/>
      <c r="FMV108" s="967"/>
      <c r="FMW108" s="967"/>
      <c r="FMX108" s="967"/>
      <c r="FMY108" s="967"/>
      <c r="FMZ108" s="967"/>
      <c r="FNA108" s="967"/>
      <c r="FNB108" s="967"/>
      <c r="FNC108" s="967"/>
      <c r="FND108" s="967"/>
      <c r="FNE108" s="967"/>
      <c r="FNF108" s="967"/>
      <c r="FNG108" s="967"/>
      <c r="FNH108" s="967"/>
      <c r="FNI108" s="967"/>
      <c r="FNJ108" s="967"/>
      <c r="FNK108" s="967"/>
      <c r="FNL108" s="967"/>
      <c r="FNM108" s="967"/>
      <c r="FNN108" s="967"/>
      <c r="FNO108" s="967"/>
      <c r="FNP108" s="967"/>
      <c r="FNQ108" s="967"/>
      <c r="FNR108" s="967"/>
      <c r="FNS108" s="967"/>
      <c r="FNT108" s="967"/>
      <c r="FNU108" s="967"/>
      <c r="FNV108" s="967"/>
      <c r="FNW108" s="967"/>
      <c r="FNX108" s="967"/>
      <c r="FNY108" s="967"/>
      <c r="FNZ108" s="967"/>
      <c r="FOA108" s="967"/>
      <c r="FOB108" s="967"/>
      <c r="FOC108" s="967"/>
      <c r="FOD108" s="967"/>
      <c r="FOE108" s="967"/>
      <c r="FOF108" s="967"/>
      <c r="FOG108" s="967"/>
      <c r="FOH108" s="967"/>
      <c r="FOI108" s="967"/>
      <c r="FOJ108" s="967"/>
      <c r="FOK108" s="967"/>
      <c r="FOL108" s="967"/>
      <c r="FOM108" s="967"/>
      <c r="FON108" s="967"/>
      <c r="FOO108" s="967"/>
      <c r="FOP108" s="967"/>
      <c r="FOQ108" s="967"/>
      <c r="FOR108" s="967"/>
      <c r="FOS108" s="967"/>
      <c r="FOT108" s="967"/>
      <c r="FOU108" s="967"/>
      <c r="FOV108" s="967"/>
      <c r="FOW108" s="967"/>
      <c r="FOX108" s="967"/>
      <c r="FOY108" s="967"/>
      <c r="FOZ108" s="967"/>
      <c r="FPA108" s="967"/>
      <c r="FPB108" s="967"/>
      <c r="FPC108" s="967"/>
      <c r="FPD108" s="967"/>
      <c r="FPE108" s="967"/>
      <c r="FPF108" s="967"/>
      <c r="FPG108" s="967"/>
      <c r="FPH108" s="967"/>
      <c r="FPI108" s="967"/>
      <c r="FPJ108" s="967"/>
      <c r="FPK108" s="967"/>
      <c r="FPL108" s="967"/>
      <c r="FPM108" s="967"/>
      <c r="FPN108" s="967"/>
      <c r="FPO108" s="967"/>
      <c r="FPP108" s="967"/>
      <c r="FPQ108" s="967"/>
      <c r="FPR108" s="967"/>
      <c r="FPS108" s="967"/>
      <c r="FPT108" s="967"/>
      <c r="FPU108" s="967"/>
      <c r="FPV108" s="967"/>
      <c r="FPW108" s="967"/>
      <c r="FPX108" s="967"/>
      <c r="FPY108" s="967"/>
      <c r="FPZ108" s="967"/>
      <c r="FQA108" s="967"/>
      <c r="FQB108" s="967"/>
      <c r="FQC108" s="967"/>
      <c r="FQD108" s="967"/>
      <c r="FQE108" s="967"/>
      <c r="FQF108" s="967"/>
      <c r="FQG108" s="967"/>
      <c r="FQH108" s="967"/>
      <c r="FQI108" s="967"/>
      <c r="FQJ108" s="967"/>
      <c r="FQK108" s="967"/>
      <c r="FQL108" s="967"/>
      <c r="FQM108" s="967"/>
      <c r="FQN108" s="967"/>
      <c r="FQO108" s="967"/>
      <c r="FQP108" s="967"/>
      <c r="FQQ108" s="967"/>
      <c r="FQR108" s="967"/>
      <c r="FQS108" s="967"/>
      <c r="FQT108" s="967"/>
      <c r="FQU108" s="967"/>
      <c r="FQV108" s="967"/>
      <c r="FQW108" s="967"/>
      <c r="FQX108" s="967"/>
      <c r="FQY108" s="967"/>
      <c r="FQZ108" s="967"/>
      <c r="FRA108" s="967"/>
      <c r="FRB108" s="967"/>
      <c r="FRC108" s="967"/>
      <c r="FRD108" s="967"/>
      <c r="FRE108" s="967"/>
      <c r="FRF108" s="967"/>
      <c r="FRG108" s="967"/>
      <c r="FRH108" s="967"/>
      <c r="FRI108" s="967"/>
      <c r="FRJ108" s="967"/>
      <c r="FRK108" s="967"/>
      <c r="FRL108" s="967"/>
      <c r="FRM108" s="967"/>
      <c r="FRN108" s="967"/>
      <c r="FRO108" s="967"/>
      <c r="FRP108" s="967"/>
      <c r="FRQ108" s="967"/>
      <c r="FRR108" s="967"/>
      <c r="FRS108" s="967"/>
      <c r="FRT108" s="967"/>
      <c r="FRU108" s="967"/>
      <c r="FRV108" s="967"/>
      <c r="FRW108" s="967"/>
      <c r="FRX108" s="967"/>
      <c r="FRY108" s="967"/>
      <c r="FRZ108" s="967"/>
      <c r="FSA108" s="967"/>
      <c r="FSB108" s="967"/>
      <c r="FSC108" s="967"/>
      <c r="FSD108" s="967"/>
      <c r="FSE108" s="967"/>
      <c r="FSF108" s="967"/>
      <c r="FSG108" s="967"/>
      <c r="FSH108" s="967"/>
      <c r="FSI108" s="967"/>
      <c r="FSJ108" s="967"/>
      <c r="FSK108" s="967"/>
      <c r="FSL108" s="967"/>
      <c r="FSM108" s="967"/>
      <c r="FSN108" s="967"/>
      <c r="FSO108" s="967"/>
      <c r="FSP108" s="967"/>
      <c r="FSQ108" s="967"/>
      <c r="FSR108" s="967"/>
      <c r="FSS108" s="967"/>
      <c r="FST108" s="967"/>
      <c r="FSU108" s="967"/>
      <c r="FSV108" s="967"/>
      <c r="FSW108" s="967"/>
      <c r="FSX108" s="967"/>
      <c r="FSY108" s="967"/>
      <c r="FSZ108" s="967"/>
      <c r="FTA108" s="967"/>
      <c r="FTB108" s="967"/>
      <c r="FTC108" s="967"/>
      <c r="FTD108" s="967"/>
      <c r="FTE108" s="967"/>
      <c r="FTF108" s="967"/>
      <c r="FTG108" s="967"/>
      <c r="FTH108" s="967"/>
      <c r="FTI108" s="967"/>
      <c r="FTJ108" s="967"/>
      <c r="FTK108" s="967"/>
      <c r="FTL108" s="967"/>
      <c r="FTM108" s="967"/>
      <c r="FTN108" s="967"/>
      <c r="FTO108" s="967"/>
      <c r="FTP108" s="967"/>
      <c r="FTQ108" s="967"/>
      <c r="FTR108" s="967"/>
      <c r="FTS108" s="967"/>
      <c r="FTT108" s="967"/>
      <c r="FTU108" s="967"/>
      <c r="FTV108" s="967"/>
      <c r="FTW108" s="967"/>
      <c r="FTX108" s="967"/>
      <c r="FTY108" s="967"/>
      <c r="FTZ108" s="967"/>
      <c r="FUA108" s="967"/>
      <c r="FUB108" s="967"/>
      <c r="FUC108" s="967"/>
      <c r="FUD108" s="967"/>
      <c r="FUE108" s="967"/>
      <c r="FUF108" s="967"/>
      <c r="FUG108" s="967"/>
      <c r="FUH108" s="967"/>
      <c r="FUI108" s="967"/>
      <c r="FUJ108" s="967"/>
      <c r="FUK108" s="967"/>
      <c r="FUL108" s="967"/>
      <c r="FUM108" s="967"/>
      <c r="FUN108" s="967"/>
      <c r="FUO108" s="967"/>
      <c r="FUP108" s="967"/>
      <c r="FUQ108" s="967"/>
      <c r="FUR108" s="967"/>
      <c r="FUS108" s="967"/>
      <c r="FUT108" s="967"/>
      <c r="FUU108" s="967"/>
      <c r="FUV108" s="967"/>
      <c r="FUW108" s="967"/>
      <c r="FUX108" s="967"/>
      <c r="FUY108" s="967"/>
      <c r="FUZ108" s="967"/>
      <c r="FVA108" s="967"/>
      <c r="FVB108" s="967"/>
      <c r="FVC108" s="967"/>
      <c r="FVD108" s="967"/>
      <c r="FVE108" s="967"/>
      <c r="FVF108" s="967"/>
      <c r="FVG108" s="967"/>
      <c r="FVH108" s="967"/>
      <c r="FVI108" s="967"/>
      <c r="FVJ108" s="967"/>
      <c r="FVK108" s="967"/>
      <c r="FVL108" s="967"/>
      <c r="FVM108" s="967"/>
      <c r="FVN108" s="967"/>
      <c r="FVO108" s="967"/>
      <c r="FVP108" s="967"/>
      <c r="FVQ108" s="967"/>
      <c r="FVR108" s="967"/>
      <c r="FVS108" s="967"/>
      <c r="FVT108" s="967"/>
      <c r="FVU108" s="967"/>
      <c r="FVV108" s="967"/>
      <c r="FVW108" s="967"/>
      <c r="FVX108" s="967"/>
      <c r="FVY108" s="967"/>
      <c r="FVZ108" s="967"/>
      <c r="FWA108" s="967"/>
      <c r="FWB108" s="967"/>
      <c r="FWC108" s="967"/>
      <c r="FWD108" s="967"/>
      <c r="FWE108" s="967"/>
      <c r="FWF108" s="967"/>
      <c r="FWG108" s="967"/>
      <c r="FWH108" s="967"/>
      <c r="FWI108" s="967"/>
      <c r="FWJ108" s="967"/>
      <c r="FWK108" s="967"/>
      <c r="FWL108" s="967"/>
      <c r="FWM108" s="967"/>
      <c r="FWN108" s="967"/>
      <c r="FWO108" s="967"/>
      <c r="FWP108" s="967"/>
      <c r="FWQ108" s="967"/>
      <c r="FWR108" s="967"/>
      <c r="FWS108" s="967"/>
      <c r="FWT108" s="967"/>
      <c r="FWU108" s="967"/>
      <c r="FWV108" s="967"/>
      <c r="FWW108" s="967"/>
      <c r="FWX108" s="967"/>
      <c r="FWY108" s="967"/>
      <c r="FWZ108" s="967"/>
      <c r="FXA108" s="967"/>
      <c r="FXB108" s="967"/>
      <c r="FXC108" s="967"/>
      <c r="FXD108" s="967"/>
      <c r="FXE108" s="967"/>
      <c r="FXF108" s="967"/>
      <c r="FXG108" s="967"/>
      <c r="FXH108" s="967"/>
      <c r="FXI108" s="967"/>
      <c r="FXJ108" s="967"/>
      <c r="FXK108" s="967"/>
      <c r="FXL108" s="967"/>
      <c r="FXM108" s="967"/>
      <c r="FXN108" s="967"/>
      <c r="FXO108" s="967"/>
      <c r="FXP108" s="967"/>
      <c r="FXQ108" s="967"/>
      <c r="FXR108" s="967"/>
      <c r="FXS108" s="967"/>
      <c r="FXT108" s="967"/>
      <c r="FXU108" s="967"/>
      <c r="FXV108" s="967"/>
      <c r="FXW108" s="967"/>
      <c r="FXX108" s="967"/>
      <c r="FXY108" s="967"/>
      <c r="FXZ108" s="967"/>
      <c r="FYA108" s="967"/>
      <c r="FYB108" s="967"/>
      <c r="FYC108" s="967"/>
      <c r="FYD108" s="967"/>
      <c r="FYE108" s="967"/>
      <c r="FYF108" s="967"/>
      <c r="FYG108" s="967"/>
      <c r="FYH108" s="967"/>
      <c r="FYI108" s="967"/>
      <c r="FYJ108" s="967"/>
      <c r="FYK108" s="967"/>
      <c r="FYL108" s="967"/>
      <c r="FYM108" s="967"/>
      <c r="FYN108" s="967"/>
      <c r="FYO108" s="967"/>
      <c r="FYP108" s="967"/>
      <c r="FYQ108" s="967"/>
      <c r="FYR108" s="967"/>
      <c r="FYS108" s="967"/>
      <c r="FYT108" s="967"/>
      <c r="FYU108" s="967"/>
      <c r="FYV108" s="967"/>
      <c r="FYW108" s="967"/>
      <c r="FYX108" s="967"/>
      <c r="FYY108" s="967"/>
      <c r="FYZ108" s="967"/>
      <c r="FZA108" s="967"/>
      <c r="FZB108" s="967"/>
      <c r="FZC108" s="967"/>
      <c r="FZD108" s="967"/>
      <c r="FZE108" s="967"/>
      <c r="FZF108" s="967"/>
      <c r="FZG108" s="967"/>
      <c r="FZH108" s="967"/>
      <c r="FZI108" s="967"/>
      <c r="FZJ108" s="967"/>
      <c r="FZK108" s="967"/>
      <c r="FZL108" s="967"/>
      <c r="FZM108" s="967"/>
      <c r="FZN108" s="967"/>
      <c r="FZO108" s="967"/>
      <c r="FZP108" s="967"/>
      <c r="FZQ108" s="967"/>
      <c r="FZR108" s="967"/>
      <c r="FZS108" s="967"/>
      <c r="FZT108" s="967"/>
      <c r="FZU108" s="967"/>
      <c r="FZV108" s="967"/>
      <c r="FZW108" s="967"/>
      <c r="FZX108" s="967"/>
      <c r="FZY108" s="967"/>
      <c r="FZZ108" s="967"/>
      <c r="GAA108" s="967"/>
      <c r="GAB108" s="967"/>
      <c r="GAC108" s="967"/>
      <c r="GAD108" s="967"/>
      <c r="GAE108" s="967"/>
      <c r="GAF108" s="967"/>
      <c r="GAG108" s="967"/>
      <c r="GAH108" s="967"/>
      <c r="GAI108" s="967"/>
      <c r="GAJ108" s="967"/>
      <c r="GAK108" s="967"/>
      <c r="GAL108" s="967"/>
      <c r="GAM108" s="967"/>
      <c r="GAN108" s="967"/>
      <c r="GAO108" s="967"/>
      <c r="GAP108" s="967"/>
      <c r="GAQ108" s="967"/>
      <c r="GAR108" s="967"/>
      <c r="GAS108" s="967"/>
      <c r="GAT108" s="967"/>
      <c r="GAU108" s="967"/>
      <c r="GAV108" s="967"/>
      <c r="GAW108" s="967"/>
      <c r="GAX108" s="967"/>
      <c r="GAY108" s="967"/>
      <c r="GAZ108" s="967"/>
      <c r="GBA108" s="967"/>
      <c r="GBB108" s="967"/>
      <c r="GBC108" s="967"/>
      <c r="GBD108" s="967"/>
      <c r="GBE108" s="967"/>
      <c r="GBF108" s="967"/>
      <c r="GBG108" s="967"/>
      <c r="GBH108" s="967"/>
      <c r="GBI108" s="967"/>
      <c r="GBJ108" s="967"/>
      <c r="GBK108" s="967"/>
      <c r="GBL108" s="967"/>
      <c r="GBM108" s="967"/>
      <c r="GBN108" s="967"/>
      <c r="GBO108" s="967"/>
      <c r="GBP108" s="967"/>
      <c r="GBQ108" s="967"/>
      <c r="GBR108" s="967"/>
      <c r="GBS108" s="967"/>
      <c r="GBT108" s="967"/>
      <c r="GBU108" s="967"/>
      <c r="GBV108" s="967"/>
      <c r="GBW108" s="967"/>
      <c r="GBX108" s="967"/>
      <c r="GBY108" s="967"/>
      <c r="GBZ108" s="967"/>
      <c r="GCA108" s="967"/>
      <c r="GCB108" s="967"/>
      <c r="GCC108" s="967"/>
      <c r="GCD108" s="967"/>
      <c r="GCE108" s="967"/>
      <c r="GCF108" s="967"/>
      <c r="GCG108" s="967"/>
      <c r="GCH108" s="967"/>
      <c r="GCI108" s="967"/>
      <c r="GCJ108" s="967"/>
      <c r="GCK108" s="967"/>
      <c r="GCL108" s="967"/>
      <c r="GCM108" s="967"/>
      <c r="GCN108" s="967"/>
      <c r="GCO108" s="967"/>
      <c r="GCP108" s="967"/>
      <c r="GCQ108" s="967"/>
      <c r="GCR108" s="967"/>
      <c r="GCS108" s="967"/>
      <c r="GCT108" s="967"/>
      <c r="GCU108" s="967"/>
      <c r="GCV108" s="967"/>
      <c r="GCW108" s="967"/>
      <c r="GCX108" s="967"/>
      <c r="GCY108" s="967"/>
      <c r="GCZ108" s="967"/>
      <c r="GDA108" s="967"/>
      <c r="GDB108" s="967"/>
      <c r="GDC108" s="967"/>
      <c r="GDD108" s="967"/>
      <c r="GDE108" s="967"/>
      <c r="GDF108" s="967"/>
      <c r="GDG108" s="967"/>
      <c r="GDH108" s="967"/>
      <c r="GDI108" s="967"/>
      <c r="GDJ108" s="967"/>
      <c r="GDK108" s="967"/>
      <c r="GDL108" s="967"/>
      <c r="GDM108" s="967"/>
      <c r="GDN108" s="967"/>
      <c r="GDO108" s="967"/>
      <c r="GDP108" s="967"/>
      <c r="GDQ108" s="967"/>
      <c r="GDR108" s="967"/>
      <c r="GDS108" s="967"/>
      <c r="GDT108" s="967"/>
      <c r="GDU108" s="967"/>
      <c r="GDV108" s="967"/>
      <c r="GDW108" s="967"/>
      <c r="GDX108" s="967"/>
      <c r="GDY108" s="967"/>
      <c r="GDZ108" s="967"/>
      <c r="GEA108" s="967"/>
      <c r="GEB108" s="967"/>
      <c r="GEC108" s="967"/>
      <c r="GED108" s="967"/>
      <c r="GEE108" s="967"/>
      <c r="GEF108" s="967"/>
      <c r="GEG108" s="967"/>
      <c r="GEH108" s="967"/>
      <c r="GEI108" s="967"/>
      <c r="GEJ108" s="967"/>
      <c r="GEK108" s="967"/>
      <c r="GEL108" s="967"/>
      <c r="GEM108" s="967"/>
      <c r="GEN108" s="967"/>
      <c r="GEO108" s="967"/>
      <c r="GEP108" s="967"/>
      <c r="GEQ108" s="967"/>
      <c r="GER108" s="967"/>
      <c r="GES108" s="967"/>
      <c r="GET108" s="967"/>
      <c r="GEU108" s="967"/>
      <c r="GEV108" s="967"/>
      <c r="GEW108" s="967"/>
      <c r="GEX108" s="967"/>
      <c r="GEY108" s="967"/>
      <c r="GEZ108" s="967"/>
      <c r="GFA108" s="967"/>
      <c r="GFB108" s="967"/>
      <c r="GFC108" s="967"/>
      <c r="GFD108" s="967"/>
      <c r="GFE108" s="967"/>
      <c r="GFF108" s="967"/>
      <c r="GFG108" s="967"/>
      <c r="GFH108" s="967"/>
      <c r="GFI108" s="967"/>
      <c r="GFJ108" s="967"/>
      <c r="GFK108" s="967"/>
      <c r="GFL108" s="967"/>
      <c r="GFM108" s="967"/>
      <c r="GFN108" s="967"/>
      <c r="GFO108" s="967"/>
      <c r="GFP108" s="967"/>
      <c r="GFQ108" s="967"/>
      <c r="GFR108" s="967"/>
      <c r="GFS108" s="967"/>
      <c r="GFT108" s="967"/>
      <c r="GFU108" s="967"/>
      <c r="GFV108" s="967"/>
      <c r="GFW108" s="967"/>
      <c r="GFX108" s="967"/>
      <c r="GFY108" s="967"/>
      <c r="GFZ108" s="967"/>
      <c r="GGA108" s="967"/>
      <c r="GGB108" s="967"/>
      <c r="GGC108" s="967"/>
      <c r="GGD108" s="967"/>
      <c r="GGE108" s="967"/>
      <c r="GGF108" s="967"/>
      <c r="GGG108" s="967"/>
      <c r="GGH108" s="967"/>
      <c r="GGI108" s="967"/>
      <c r="GGJ108" s="967"/>
      <c r="GGK108" s="967"/>
      <c r="GGL108" s="967"/>
      <c r="GGM108" s="967"/>
      <c r="GGN108" s="967"/>
      <c r="GGO108" s="967"/>
      <c r="GGP108" s="967"/>
      <c r="GGQ108" s="967"/>
      <c r="GGR108" s="967"/>
      <c r="GGS108" s="967"/>
      <c r="GGT108" s="967"/>
      <c r="GGU108" s="967"/>
      <c r="GGV108" s="967"/>
      <c r="GGW108" s="967"/>
      <c r="GGX108" s="967"/>
      <c r="GGY108" s="967"/>
      <c r="GGZ108" s="967"/>
      <c r="GHA108" s="967"/>
      <c r="GHB108" s="967"/>
      <c r="GHC108" s="967"/>
      <c r="GHD108" s="967"/>
      <c r="GHE108" s="967"/>
      <c r="GHF108" s="967"/>
      <c r="GHG108" s="967"/>
      <c r="GHH108" s="967"/>
      <c r="GHI108" s="967"/>
      <c r="GHJ108" s="967"/>
      <c r="GHK108" s="967"/>
      <c r="GHL108" s="967"/>
      <c r="GHM108" s="967"/>
      <c r="GHN108" s="967"/>
      <c r="GHO108" s="967"/>
      <c r="GHP108" s="967"/>
      <c r="GHQ108" s="967"/>
      <c r="GHR108" s="967"/>
      <c r="GHS108" s="967"/>
      <c r="GHT108" s="967"/>
      <c r="GHU108" s="967"/>
      <c r="GHV108" s="967"/>
      <c r="GHW108" s="967"/>
      <c r="GHX108" s="967"/>
      <c r="GHY108" s="967"/>
      <c r="GHZ108" s="967"/>
      <c r="GIA108" s="967"/>
      <c r="GIB108" s="967"/>
      <c r="GIC108" s="967"/>
      <c r="GID108" s="967"/>
      <c r="GIE108" s="967"/>
      <c r="GIF108" s="967"/>
      <c r="GIG108" s="967"/>
      <c r="GIH108" s="967"/>
      <c r="GII108" s="967"/>
      <c r="GIJ108" s="967"/>
      <c r="GIK108" s="967"/>
      <c r="GIL108" s="967"/>
      <c r="GIM108" s="967"/>
      <c r="GIN108" s="967"/>
      <c r="GIO108" s="967"/>
      <c r="GIP108" s="967"/>
      <c r="GIQ108" s="967"/>
      <c r="GIR108" s="967"/>
      <c r="GIS108" s="967"/>
      <c r="GIT108" s="967"/>
      <c r="GIU108" s="967"/>
      <c r="GIV108" s="967"/>
      <c r="GIW108" s="967"/>
      <c r="GIX108" s="967"/>
      <c r="GIY108" s="967"/>
      <c r="GIZ108" s="967"/>
      <c r="GJA108" s="967"/>
      <c r="GJB108" s="967"/>
      <c r="GJC108" s="967"/>
      <c r="GJD108" s="967"/>
      <c r="GJE108" s="967"/>
      <c r="GJF108" s="967"/>
      <c r="GJG108" s="967"/>
      <c r="GJH108" s="967"/>
      <c r="GJI108" s="967"/>
      <c r="GJJ108" s="967"/>
      <c r="GJK108" s="967"/>
      <c r="GJL108" s="967"/>
      <c r="GJM108" s="967"/>
      <c r="GJN108" s="967"/>
      <c r="GJO108" s="967"/>
      <c r="GJP108" s="967"/>
      <c r="GJQ108" s="967"/>
      <c r="GJR108" s="967"/>
      <c r="GJS108" s="967"/>
      <c r="GJT108" s="967"/>
      <c r="GJU108" s="967"/>
      <c r="GJV108" s="967"/>
      <c r="GJW108" s="967"/>
      <c r="GJX108" s="967"/>
      <c r="GJY108" s="967"/>
      <c r="GJZ108" s="967"/>
      <c r="GKA108" s="967"/>
      <c r="GKB108" s="967"/>
      <c r="GKC108" s="967"/>
      <c r="GKD108" s="967"/>
      <c r="GKE108" s="967"/>
      <c r="GKF108" s="967"/>
      <c r="GKG108" s="967"/>
      <c r="GKH108" s="967"/>
      <c r="GKI108" s="967"/>
      <c r="GKJ108" s="967"/>
      <c r="GKK108" s="967"/>
      <c r="GKL108" s="967"/>
      <c r="GKM108" s="967"/>
      <c r="GKN108" s="967"/>
      <c r="GKO108" s="967"/>
      <c r="GKP108" s="967"/>
      <c r="GKQ108" s="967"/>
      <c r="GKR108" s="967"/>
      <c r="GKS108" s="967"/>
      <c r="GKT108" s="967"/>
      <c r="GKU108" s="967"/>
      <c r="GKV108" s="967"/>
      <c r="GKW108" s="967"/>
      <c r="GKX108" s="967"/>
      <c r="GKY108" s="967"/>
      <c r="GKZ108" s="967"/>
      <c r="GLA108" s="967"/>
      <c r="GLB108" s="967"/>
      <c r="GLC108" s="967"/>
      <c r="GLD108" s="967"/>
      <c r="GLE108" s="967"/>
      <c r="GLF108" s="967"/>
      <c r="GLG108" s="967"/>
      <c r="GLH108" s="967"/>
      <c r="GLI108" s="967"/>
      <c r="GLJ108" s="967"/>
      <c r="GLK108" s="967"/>
      <c r="GLL108" s="967"/>
      <c r="GLM108" s="967"/>
      <c r="GLN108" s="967"/>
      <c r="GLO108" s="967"/>
      <c r="GLP108" s="967"/>
      <c r="GLQ108" s="967"/>
      <c r="GLR108" s="967"/>
      <c r="GLS108" s="967"/>
      <c r="GLT108" s="967"/>
      <c r="GLU108" s="967"/>
      <c r="GLV108" s="967"/>
      <c r="GLW108" s="967"/>
      <c r="GLX108" s="967"/>
      <c r="GLY108" s="967"/>
      <c r="GLZ108" s="967"/>
      <c r="GMA108" s="967"/>
      <c r="GMB108" s="967"/>
      <c r="GMC108" s="967"/>
      <c r="GMD108" s="967"/>
      <c r="GME108" s="967"/>
      <c r="GMF108" s="967"/>
      <c r="GMG108" s="967"/>
      <c r="GMH108" s="967"/>
      <c r="GMI108" s="967"/>
      <c r="GMJ108" s="967"/>
      <c r="GMK108" s="967"/>
      <c r="GML108" s="967"/>
      <c r="GMM108" s="967"/>
      <c r="GMN108" s="967"/>
      <c r="GMO108" s="967"/>
      <c r="GMP108" s="967"/>
      <c r="GMQ108" s="967"/>
      <c r="GMR108" s="967"/>
      <c r="GMS108" s="967"/>
      <c r="GMT108" s="967"/>
      <c r="GMU108" s="967"/>
      <c r="GMV108" s="967"/>
      <c r="GMW108" s="967"/>
      <c r="GMX108" s="967"/>
      <c r="GMY108" s="967"/>
      <c r="GMZ108" s="967"/>
      <c r="GNA108" s="967"/>
      <c r="GNB108" s="967"/>
      <c r="GNC108" s="967"/>
      <c r="GND108" s="967"/>
      <c r="GNE108" s="967"/>
      <c r="GNF108" s="967"/>
      <c r="GNG108" s="967"/>
      <c r="GNH108" s="967"/>
      <c r="GNI108" s="967"/>
      <c r="GNJ108" s="967"/>
      <c r="GNK108" s="967"/>
      <c r="GNL108" s="967"/>
      <c r="GNM108" s="967"/>
      <c r="GNN108" s="967"/>
      <c r="GNO108" s="967"/>
      <c r="GNP108" s="967"/>
      <c r="GNQ108" s="967"/>
      <c r="GNR108" s="967"/>
      <c r="GNS108" s="967"/>
      <c r="GNT108" s="967"/>
      <c r="GNU108" s="967"/>
      <c r="GNV108" s="967"/>
      <c r="GNW108" s="967"/>
      <c r="GNX108" s="967"/>
      <c r="GNY108" s="967"/>
      <c r="GNZ108" s="967"/>
      <c r="GOA108" s="967"/>
      <c r="GOB108" s="967"/>
      <c r="GOC108" s="967"/>
      <c r="GOD108" s="967"/>
      <c r="GOE108" s="967"/>
      <c r="GOF108" s="967"/>
      <c r="GOG108" s="967"/>
      <c r="GOH108" s="967"/>
      <c r="GOI108" s="967"/>
      <c r="GOJ108" s="967"/>
      <c r="GOK108" s="967"/>
      <c r="GOL108" s="967"/>
      <c r="GOM108" s="967"/>
      <c r="GON108" s="967"/>
      <c r="GOO108" s="967"/>
      <c r="GOP108" s="967"/>
      <c r="GOQ108" s="967"/>
      <c r="GOR108" s="967"/>
      <c r="GOS108" s="967"/>
      <c r="GOT108" s="967"/>
      <c r="GOU108" s="967"/>
      <c r="GOV108" s="967"/>
      <c r="GOW108" s="967"/>
      <c r="GOX108" s="967"/>
      <c r="GOY108" s="967"/>
      <c r="GOZ108" s="967"/>
      <c r="GPA108" s="967"/>
      <c r="GPB108" s="967"/>
      <c r="GPC108" s="967"/>
      <c r="GPD108" s="967"/>
      <c r="GPE108" s="967"/>
      <c r="GPF108" s="967"/>
      <c r="GPG108" s="967"/>
      <c r="GPH108" s="967"/>
      <c r="GPI108" s="967"/>
      <c r="GPJ108" s="967"/>
      <c r="GPK108" s="967"/>
      <c r="GPL108" s="967"/>
      <c r="GPM108" s="967"/>
      <c r="GPN108" s="967"/>
      <c r="GPO108" s="967"/>
      <c r="GPP108" s="967"/>
      <c r="GPQ108" s="967"/>
      <c r="GPR108" s="967"/>
      <c r="GPS108" s="967"/>
      <c r="GPT108" s="967"/>
      <c r="GPU108" s="967"/>
      <c r="GPV108" s="967"/>
      <c r="GPW108" s="967"/>
      <c r="GPX108" s="967"/>
      <c r="GPY108" s="967"/>
      <c r="GPZ108" s="967"/>
      <c r="GQA108" s="967"/>
      <c r="GQB108" s="967"/>
      <c r="GQC108" s="967"/>
      <c r="GQD108" s="967"/>
      <c r="GQE108" s="967"/>
      <c r="GQF108" s="967"/>
      <c r="GQG108" s="967"/>
      <c r="GQH108" s="967"/>
      <c r="GQI108" s="967"/>
      <c r="GQJ108" s="967"/>
      <c r="GQK108" s="967"/>
      <c r="GQL108" s="967"/>
      <c r="GQM108" s="967"/>
      <c r="GQN108" s="967"/>
      <c r="GQO108" s="967"/>
      <c r="GQP108" s="967"/>
      <c r="GQQ108" s="967"/>
      <c r="GQR108" s="967"/>
      <c r="GQS108" s="967"/>
      <c r="GQT108" s="967"/>
      <c r="GQU108" s="967"/>
      <c r="GQV108" s="967"/>
      <c r="GQW108" s="967"/>
      <c r="GQX108" s="967"/>
      <c r="GQY108" s="967"/>
      <c r="GQZ108" s="967"/>
      <c r="GRA108" s="967"/>
      <c r="GRB108" s="967"/>
      <c r="GRC108" s="967"/>
      <c r="GRD108" s="967"/>
      <c r="GRE108" s="967"/>
      <c r="GRF108" s="967"/>
      <c r="GRG108" s="967"/>
      <c r="GRH108" s="967"/>
      <c r="GRI108" s="967"/>
      <c r="GRJ108" s="967"/>
      <c r="GRK108" s="967"/>
      <c r="GRL108" s="967"/>
      <c r="GRM108" s="967"/>
      <c r="GRN108" s="967"/>
      <c r="GRO108" s="967"/>
      <c r="GRP108" s="967"/>
      <c r="GRQ108" s="967"/>
      <c r="GRR108" s="967"/>
      <c r="GRS108" s="967"/>
      <c r="GRT108" s="967"/>
      <c r="GRU108" s="967"/>
      <c r="GRV108" s="967"/>
      <c r="GRW108" s="967"/>
      <c r="GRX108" s="967"/>
      <c r="GRY108" s="967"/>
      <c r="GRZ108" s="967"/>
      <c r="GSA108" s="967"/>
      <c r="GSB108" s="967"/>
      <c r="GSC108" s="967"/>
      <c r="GSD108" s="967"/>
      <c r="GSE108" s="967"/>
      <c r="GSF108" s="967"/>
      <c r="GSG108" s="967"/>
      <c r="GSH108" s="967"/>
      <c r="GSI108" s="967"/>
      <c r="GSJ108" s="967"/>
      <c r="GSK108" s="967"/>
      <c r="GSL108" s="967"/>
      <c r="GSM108" s="967"/>
      <c r="GSN108" s="967"/>
      <c r="GSO108" s="967"/>
      <c r="GSP108" s="967"/>
      <c r="GSQ108" s="967"/>
      <c r="GSR108" s="967"/>
      <c r="GSS108" s="967"/>
      <c r="GST108" s="967"/>
      <c r="GSU108" s="967"/>
      <c r="GSV108" s="967"/>
      <c r="GSW108" s="967"/>
      <c r="GSX108" s="967"/>
      <c r="GSY108" s="967"/>
      <c r="GSZ108" s="967"/>
      <c r="GTA108" s="967"/>
      <c r="GTB108" s="967"/>
      <c r="GTC108" s="967"/>
      <c r="GTD108" s="967"/>
      <c r="GTE108" s="967"/>
      <c r="GTF108" s="967"/>
      <c r="GTG108" s="967"/>
      <c r="GTH108" s="967"/>
      <c r="GTI108" s="967"/>
      <c r="GTJ108" s="967"/>
      <c r="GTK108" s="967"/>
      <c r="GTL108" s="967"/>
      <c r="GTM108" s="967"/>
      <c r="GTN108" s="967"/>
      <c r="GTO108" s="967"/>
      <c r="GTP108" s="967"/>
      <c r="GTQ108" s="967"/>
      <c r="GTR108" s="967"/>
      <c r="GTS108" s="967"/>
      <c r="GTT108" s="967"/>
      <c r="GTU108" s="967"/>
      <c r="GTV108" s="967"/>
      <c r="GTW108" s="967"/>
      <c r="GTX108" s="967"/>
      <c r="GTY108" s="967"/>
      <c r="GTZ108" s="967"/>
      <c r="GUA108" s="967"/>
      <c r="GUB108" s="967"/>
      <c r="GUC108" s="967"/>
      <c r="GUD108" s="967"/>
      <c r="GUE108" s="967"/>
      <c r="GUF108" s="967"/>
      <c r="GUG108" s="967"/>
      <c r="GUH108" s="967"/>
      <c r="GUI108" s="967"/>
      <c r="GUJ108" s="967"/>
      <c r="GUK108" s="967"/>
      <c r="GUL108" s="967"/>
      <c r="GUM108" s="967"/>
      <c r="GUN108" s="967"/>
      <c r="GUO108" s="967"/>
      <c r="GUP108" s="967"/>
      <c r="GUQ108" s="967"/>
      <c r="GUR108" s="967"/>
      <c r="GUS108" s="967"/>
      <c r="GUT108" s="967"/>
      <c r="GUU108" s="967"/>
      <c r="GUV108" s="967"/>
      <c r="GUW108" s="967"/>
      <c r="GUX108" s="967"/>
      <c r="GUY108" s="967"/>
      <c r="GUZ108" s="967"/>
      <c r="GVA108" s="967"/>
      <c r="GVB108" s="967"/>
      <c r="GVC108" s="967"/>
      <c r="GVD108" s="967"/>
      <c r="GVE108" s="967"/>
      <c r="GVF108" s="967"/>
      <c r="GVG108" s="967"/>
      <c r="GVH108" s="967"/>
      <c r="GVI108" s="967"/>
      <c r="GVJ108" s="967"/>
      <c r="GVK108" s="967"/>
      <c r="GVL108" s="967"/>
      <c r="GVM108" s="967"/>
      <c r="GVN108" s="967"/>
      <c r="GVO108" s="967"/>
      <c r="GVP108" s="967"/>
      <c r="GVQ108" s="967"/>
      <c r="GVR108" s="967"/>
      <c r="GVS108" s="967"/>
      <c r="GVT108" s="967"/>
      <c r="GVU108" s="967"/>
      <c r="GVV108" s="967"/>
      <c r="GVW108" s="967"/>
      <c r="GVX108" s="967"/>
      <c r="GVY108" s="967"/>
      <c r="GVZ108" s="967"/>
      <c r="GWA108" s="967"/>
      <c r="GWB108" s="967"/>
      <c r="GWC108" s="967"/>
      <c r="GWD108" s="967"/>
      <c r="GWE108" s="967"/>
      <c r="GWF108" s="967"/>
      <c r="GWG108" s="967"/>
      <c r="GWH108" s="967"/>
      <c r="GWI108" s="967"/>
      <c r="GWJ108" s="967"/>
      <c r="GWK108" s="967"/>
      <c r="GWL108" s="967"/>
      <c r="GWM108" s="967"/>
      <c r="GWN108" s="967"/>
      <c r="GWO108" s="967"/>
      <c r="GWP108" s="967"/>
      <c r="GWQ108" s="967"/>
      <c r="GWR108" s="967"/>
      <c r="GWS108" s="967"/>
      <c r="GWT108" s="967"/>
      <c r="GWU108" s="967"/>
      <c r="GWV108" s="967"/>
      <c r="GWW108" s="967"/>
      <c r="GWX108" s="967"/>
      <c r="GWY108" s="967"/>
      <c r="GWZ108" s="967"/>
      <c r="GXA108" s="967"/>
      <c r="GXB108" s="967"/>
      <c r="GXC108" s="967"/>
      <c r="GXD108" s="967"/>
      <c r="GXE108" s="967"/>
      <c r="GXF108" s="967"/>
      <c r="GXG108" s="967"/>
      <c r="GXH108" s="967"/>
      <c r="GXI108" s="967"/>
      <c r="GXJ108" s="967"/>
      <c r="GXK108" s="967"/>
      <c r="GXL108" s="967"/>
      <c r="GXM108" s="967"/>
      <c r="GXN108" s="967"/>
      <c r="GXO108" s="967"/>
      <c r="GXP108" s="967"/>
      <c r="GXQ108" s="967"/>
      <c r="GXR108" s="967"/>
      <c r="GXS108" s="967"/>
      <c r="GXT108" s="967"/>
      <c r="GXU108" s="967"/>
      <c r="GXV108" s="967"/>
      <c r="GXW108" s="967"/>
      <c r="GXX108" s="967"/>
      <c r="GXY108" s="967"/>
      <c r="GXZ108" s="967"/>
      <c r="GYA108" s="967"/>
      <c r="GYB108" s="967"/>
      <c r="GYC108" s="967"/>
      <c r="GYD108" s="967"/>
      <c r="GYE108" s="967"/>
      <c r="GYF108" s="967"/>
      <c r="GYG108" s="967"/>
      <c r="GYH108" s="967"/>
      <c r="GYI108" s="967"/>
      <c r="GYJ108" s="967"/>
      <c r="GYK108" s="967"/>
      <c r="GYL108" s="967"/>
      <c r="GYM108" s="967"/>
      <c r="GYN108" s="967"/>
      <c r="GYO108" s="967"/>
      <c r="GYP108" s="967"/>
      <c r="GYQ108" s="967"/>
      <c r="GYR108" s="967"/>
      <c r="GYS108" s="967"/>
      <c r="GYT108" s="967"/>
      <c r="GYU108" s="967"/>
      <c r="GYV108" s="967"/>
      <c r="GYW108" s="967"/>
      <c r="GYX108" s="967"/>
      <c r="GYY108" s="967"/>
      <c r="GYZ108" s="967"/>
      <c r="GZA108" s="967"/>
      <c r="GZB108" s="967"/>
      <c r="GZC108" s="967"/>
      <c r="GZD108" s="967"/>
      <c r="GZE108" s="967"/>
      <c r="GZF108" s="967"/>
      <c r="GZG108" s="967"/>
      <c r="GZH108" s="967"/>
      <c r="GZI108" s="967"/>
      <c r="GZJ108" s="967"/>
      <c r="GZK108" s="967"/>
      <c r="GZL108" s="967"/>
      <c r="GZM108" s="967"/>
      <c r="GZN108" s="967"/>
      <c r="GZO108" s="967"/>
      <c r="GZP108" s="967"/>
      <c r="GZQ108" s="967"/>
      <c r="GZR108" s="967"/>
      <c r="GZS108" s="967"/>
      <c r="GZT108" s="967"/>
      <c r="GZU108" s="967"/>
      <c r="GZV108" s="967"/>
      <c r="GZW108" s="967"/>
      <c r="GZX108" s="967"/>
      <c r="GZY108" s="967"/>
      <c r="GZZ108" s="967"/>
      <c r="HAA108" s="967"/>
      <c r="HAB108" s="967"/>
      <c r="HAC108" s="967"/>
      <c r="HAD108" s="967"/>
      <c r="HAE108" s="967"/>
      <c r="HAF108" s="967"/>
      <c r="HAG108" s="967"/>
      <c r="HAH108" s="967"/>
      <c r="HAI108" s="967"/>
      <c r="HAJ108" s="967"/>
      <c r="HAK108" s="967"/>
      <c r="HAL108" s="967"/>
      <c r="HAM108" s="967"/>
      <c r="HAN108" s="967"/>
      <c r="HAO108" s="967"/>
      <c r="HAP108" s="967"/>
      <c r="HAQ108" s="967"/>
      <c r="HAR108" s="967"/>
      <c r="HAS108" s="967"/>
      <c r="HAT108" s="967"/>
      <c r="HAU108" s="967"/>
      <c r="HAV108" s="967"/>
      <c r="HAW108" s="967"/>
      <c r="HAX108" s="967"/>
      <c r="HAY108" s="967"/>
      <c r="HAZ108" s="967"/>
      <c r="HBA108" s="967"/>
      <c r="HBB108" s="967"/>
      <c r="HBC108" s="967"/>
      <c r="HBD108" s="967"/>
      <c r="HBE108" s="967"/>
      <c r="HBF108" s="967"/>
      <c r="HBG108" s="967"/>
      <c r="HBH108" s="967"/>
      <c r="HBI108" s="967"/>
      <c r="HBJ108" s="967"/>
      <c r="HBK108" s="967"/>
      <c r="HBL108" s="967"/>
      <c r="HBM108" s="967"/>
      <c r="HBN108" s="967"/>
      <c r="HBO108" s="967"/>
      <c r="HBP108" s="967"/>
      <c r="HBQ108" s="967"/>
      <c r="HBR108" s="967"/>
      <c r="HBS108" s="967"/>
      <c r="HBT108" s="967"/>
      <c r="HBU108" s="967"/>
      <c r="HBV108" s="967"/>
      <c r="HBW108" s="967"/>
      <c r="HBX108" s="967"/>
      <c r="HBY108" s="967"/>
      <c r="HBZ108" s="967"/>
      <c r="HCA108" s="967"/>
      <c r="HCB108" s="967"/>
      <c r="HCC108" s="967"/>
      <c r="HCD108" s="967"/>
      <c r="HCE108" s="967"/>
      <c r="HCF108" s="967"/>
      <c r="HCG108" s="967"/>
      <c r="HCH108" s="967"/>
      <c r="HCI108" s="967"/>
      <c r="HCJ108" s="967"/>
      <c r="HCK108" s="967"/>
      <c r="HCL108" s="967"/>
      <c r="HCM108" s="967"/>
      <c r="HCN108" s="967"/>
      <c r="HCO108" s="967"/>
      <c r="HCP108" s="967"/>
      <c r="HCQ108" s="967"/>
      <c r="HCR108" s="967"/>
      <c r="HCS108" s="967"/>
      <c r="HCT108" s="967"/>
      <c r="HCU108" s="967"/>
      <c r="HCV108" s="967"/>
      <c r="HCW108" s="967"/>
      <c r="HCX108" s="967"/>
      <c r="HCY108" s="967"/>
      <c r="HCZ108" s="967"/>
      <c r="HDA108" s="967"/>
      <c r="HDB108" s="967"/>
      <c r="HDC108" s="967"/>
      <c r="HDD108" s="967"/>
      <c r="HDE108" s="967"/>
      <c r="HDF108" s="967"/>
      <c r="HDG108" s="967"/>
      <c r="HDH108" s="967"/>
      <c r="HDI108" s="967"/>
      <c r="HDJ108" s="967"/>
      <c r="HDK108" s="967"/>
      <c r="HDL108" s="967"/>
      <c r="HDM108" s="967"/>
      <c r="HDN108" s="967"/>
      <c r="HDO108" s="967"/>
      <c r="HDP108" s="967"/>
      <c r="HDQ108" s="967"/>
      <c r="HDR108" s="967"/>
      <c r="HDS108" s="967"/>
      <c r="HDT108" s="967"/>
      <c r="HDU108" s="967"/>
      <c r="HDV108" s="967"/>
      <c r="HDW108" s="967"/>
      <c r="HDX108" s="967"/>
      <c r="HDY108" s="967"/>
      <c r="HDZ108" s="967"/>
      <c r="HEA108" s="967"/>
      <c r="HEB108" s="967"/>
      <c r="HEC108" s="967"/>
      <c r="HED108" s="967"/>
      <c r="HEE108" s="967"/>
      <c r="HEF108" s="967"/>
      <c r="HEG108" s="967"/>
      <c r="HEH108" s="967"/>
      <c r="HEI108" s="967"/>
      <c r="HEJ108" s="967"/>
      <c r="HEK108" s="967"/>
      <c r="HEL108" s="967"/>
      <c r="HEM108" s="967"/>
      <c r="HEN108" s="967"/>
      <c r="HEO108" s="967"/>
      <c r="HEP108" s="967"/>
      <c r="HEQ108" s="967"/>
      <c r="HER108" s="967"/>
      <c r="HES108" s="967"/>
      <c r="HET108" s="967"/>
      <c r="HEU108" s="967"/>
      <c r="HEV108" s="967"/>
      <c r="HEW108" s="967"/>
      <c r="HEX108" s="967"/>
      <c r="HEY108" s="967"/>
      <c r="HEZ108" s="967"/>
      <c r="HFA108" s="967"/>
      <c r="HFB108" s="967"/>
      <c r="HFC108" s="967"/>
      <c r="HFD108" s="967"/>
      <c r="HFE108" s="967"/>
      <c r="HFF108" s="967"/>
      <c r="HFG108" s="967"/>
      <c r="HFH108" s="967"/>
      <c r="HFI108" s="967"/>
      <c r="HFJ108" s="967"/>
      <c r="HFK108" s="967"/>
      <c r="HFL108" s="967"/>
      <c r="HFM108" s="967"/>
      <c r="HFN108" s="967"/>
      <c r="HFO108" s="967"/>
      <c r="HFP108" s="967"/>
      <c r="HFQ108" s="967"/>
      <c r="HFR108" s="967"/>
      <c r="HFS108" s="967"/>
      <c r="HFT108" s="967"/>
      <c r="HFU108" s="967"/>
      <c r="HFV108" s="967"/>
      <c r="HFW108" s="967"/>
      <c r="HFX108" s="967"/>
      <c r="HFY108" s="967"/>
      <c r="HFZ108" s="967"/>
      <c r="HGA108" s="967"/>
      <c r="HGB108" s="967"/>
      <c r="HGC108" s="967"/>
      <c r="HGD108" s="967"/>
      <c r="HGE108" s="967"/>
      <c r="HGF108" s="967"/>
      <c r="HGG108" s="967"/>
      <c r="HGH108" s="967"/>
      <c r="HGI108" s="967"/>
      <c r="HGJ108" s="967"/>
      <c r="HGK108" s="967"/>
      <c r="HGL108" s="967"/>
      <c r="HGM108" s="967"/>
      <c r="HGN108" s="967"/>
      <c r="HGO108" s="967"/>
      <c r="HGP108" s="967"/>
      <c r="HGQ108" s="967"/>
      <c r="HGR108" s="967"/>
      <c r="HGS108" s="967"/>
      <c r="HGT108" s="967"/>
      <c r="HGU108" s="967"/>
      <c r="HGV108" s="967"/>
      <c r="HGW108" s="967"/>
      <c r="HGX108" s="967"/>
      <c r="HGY108" s="967"/>
      <c r="HGZ108" s="967"/>
      <c r="HHA108" s="967"/>
      <c r="HHB108" s="967"/>
      <c r="HHC108" s="967"/>
      <c r="HHD108" s="967"/>
      <c r="HHE108" s="967"/>
      <c r="HHF108" s="967"/>
      <c r="HHG108" s="967"/>
      <c r="HHH108" s="967"/>
      <c r="HHI108" s="967"/>
      <c r="HHJ108" s="967"/>
      <c r="HHK108" s="967"/>
      <c r="HHL108" s="967"/>
      <c r="HHM108" s="967"/>
      <c r="HHN108" s="967"/>
      <c r="HHO108" s="967"/>
      <c r="HHP108" s="967"/>
      <c r="HHQ108" s="967"/>
      <c r="HHR108" s="967"/>
      <c r="HHS108" s="967"/>
      <c r="HHT108" s="967"/>
      <c r="HHU108" s="967"/>
      <c r="HHV108" s="967"/>
      <c r="HHW108" s="967"/>
      <c r="HHX108" s="967"/>
      <c r="HHY108" s="967"/>
      <c r="HHZ108" s="967"/>
      <c r="HIA108" s="967"/>
      <c r="HIB108" s="967"/>
      <c r="HIC108" s="967"/>
      <c r="HID108" s="967"/>
      <c r="HIE108" s="967"/>
      <c r="HIF108" s="967"/>
      <c r="HIG108" s="967"/>
      <c r="HIH108" s="967"/>
      <c r="HII108" s="967"/>
      <c r="HIJ108" s="967"/>
      <c r="HIK108" s="967"/>
      <c r="HIL108" s="967"/>
      <c r="HIM108" s="967"/>
      <c r="HIN108" s="967"/>
      <c r="HIO108" s="967"/>
      <c r="HIP108" s="967"/>
      <c r="HIQ108" s="967"/>
      <c r="HIR108" s="967"/>
      <c r="HIS108" s="967"/>
      <c r="HIT108" s="967"/>
      <c r="HIU108" s="967"/>
      <c r="HIV108" s="967"/>
      <c r="HIW108" s="967"/>
      <c r="HIX108" s="967"/>
      <c r="HIY108" s="967"/>
      <c r="HIZ108" s="967"/>
      <c r="HJA108" s="967"/>
      <c r="HJB108" s="967"/>
      <c r="HJC108" s="967"/>
      <c r="HJD108" s="967"/>
      <c r="HJE108" s="967"/>
      <c r="HJF108" s="967"/>
      <c r="HJG108" s="967"/>
      <c r="HJH108" s="967"/>
      <c r="HJI108" s="967"/>
      <c r="HJJ108" s="967"/>
      <c r="HJK108" s="967"/>
      <c r="HJL108" s="967"/>
      <c r="HJM108" s="967"/>
      <c r="HJN108" s="967"/>
      <c r="HJO108" s="967"/>
      <c r="HJP108" s="967"/>
      <c r="HJQ108" s="967"/>
      <c r="HJR108" s="967"/>
      <c r="HJS108" s="967"/>
      <c r="HJT108" s="967"/>
      <c r="HJU108" s="967"/>
      <c r="HJV108" s="967"/>
      <c r="HJW108" s="967"/>
      <c r="HJX108" s="967"/>
      <c r="HJY108" s="967"/>
      <c r="HJZ108" s="967"/>
      <c r="HKA108" s="967"/>
      <c r="HKB108" s="967"/>
      <c r="HKC108" s="967"/>
      <c r="HKD108" s="967"/>
      <c r="HKE108" s="967"/>
      <c r="HKF108" s="967"/>
      <c r="HKG108" s="967"/>
      <c r="HKH108" s="967"/>
      <c r="HKI108" s="967"/>
      <c r="HKJ108" s="967"/>
      <c r="HKK108" s="967"/>
      <c r="HKL108" s="967"/>
      <c r="HKM108" s="967"/>
      <c r="HKN108" s="967"/>
      <c r="HKO108" s="967"/>
      <c r="HKP108" s="967"/>
      <c r="HKQ108" s="967"/>
      <c r="HKR108" s="967"/>
      <c r="HKS108" s="967"/>
      <c r="HKT108" s="967"/>
      <c r="HKU108" s="967"/>
      <c r="HKV108" s="967"/>
      <c r="HKW108" s="967"/>
      <c r="HKX108" s="967"/>
      <c r="HKY108" s="967"/>
      <c r="HKZ108" s="967"/>
      <c r="HLA108" s="967"/>
      <c r="HLB108" s="967"/>
      <c r="HLC108" s="967"/>
      <c r="HLD108" s="967"/>
      <c r="HLE108" s="967"/>
      <c r="HLF108" s="967"/>
      <c r="HLG108" s="967"/>
      <c r="HLH108" s="967"/>
      <c r="HLI108" s="967"/>
      <c r="HLJ108" s="967"/>
      <c r="HLK108" s="967"/>
      <c r="HLL108" s="967"/>
      <c r="HLM108" s="967"/>
      <c r="HLN108" s="967"/>
      <c r="HLO108" s="967"/>
      <c r="HLP108" s="967"/>
      <c r="HLQ108" s="967"/>
      <c r="HLR108" s="967"/>
      <c r="HLS108" s="967"/>
      <c r="HLT108" s="967"/>
      <c r="HLU108" s="967"/>
      <c r="HLV108" s="967"/>
      <c r="HLW108" s="967"/>
      <c r="HLX108" s="967"/>
      <c r="HLY108" s="967"/>
      <c r="HLZ108" s="967"/>
      <c r="HMA108" s="967"/>
      <c r="HMB108" s="967"/>
      <c r="HMC108" s="967"/>
      <c r="HMD108" s="967"/>
      <c r="HME108" s="967"/>
      <c r="HMF108" s="967"/>
      <c r="HMG108" s="967"/>
      <c r="HMH108" s="967"/>
      <c r="HMI108" s="967"/>
      <c r="HMJ108" s="967"/>
      <c r="HMK108" s="967"/>
      <c r="HML108" s="967"/>
      <c r="HMM108" s="967"/>
      <c r="HMN108" s="967"/>
      <c r="HMO108" s="967"/>
      <c r="HMP108" s="967"/>
      <c r="HMQ108" s="967"/>
      <c r="HMR108" s="967"/>
      <c r="HMS108" s="967"/>
      <c r="HMT108" s="967"/>
      <c r="HMU108" s="967"/>
      <c r="HMV108" s="967"/>
      <c r="HMW108" s="967"/>
      <c r="HMX108" s="967"/>
      <c r="HMY108" s="967"/>
      <c r="HMZ108" s="967"/>
      <c r="HNA108" s="967"/>
      <c r="HNB108" s="967"/>
      <c r="HNC108" s="967"/>
      <c r="HND108" s="967"/>
      <c r="HNE108" s="967"/>
      <c r="HNF108" s="967"/>
      <c r="HNG108" s="967"/>
      <c r="HNH108" s="967"/>
      <c r="HNI108" s="967"/>
      <c r="HNJ108" s="967"/>
      <c r="HNK108" s="967"/>
      <c r="HNL108" s="967"/>
      <c r="HNM108" s="967"/>
      <c r="HNN108" s="967"/>
      <c r="HNO108" s="967"/>
      <c r="HNP108" s="967"/>
      <c r="HNQ108" s="967"/>
      <c r="HNR108" s="967"/>
      <c r="HNS108" s="967"/>
      <c r="HNT108" s="967"/>
      <c r="HNU108" s="967"/>
      <c r="HNV108" s="967"/>
      <c r="HNW108" s="967"/>
      <c r="HNX108" s="967"/>
      <c r="HNY108" s="967"/>
      <c r="HNZ108" s="967"/>
      <c r="HOA108" s="967"/>
      <c r="HOB108" s="967"/>
      <c r="HOC108" s="967"/>
      <c r="HOD108" s="967"/>
      <c r="HOE108" s="967"/>
      <c r="HOF108" s="967"/>
      <c r="HOG108" s="967"/>
      <c r="HOH108" s="967"/>
      <c r="HOI108" s="967"/>
      <c r="HOJ108" s="967"/>
      <c r="HOK108" s="967"/>
      <c r="HOL108" s="967"/>
      <c r="HOM108" s="967"/>
      <c r="HON108" s="967"/>
      <c r="HOO108" s="967"/>
      <c r="HOP108" s="967"/>
      <c r="HOQ108" s="967"/>
      <c r="HOR108" s="967"/>
      <c r="HOS108" s="967"/>
      <c r="HOT108" s="967"/>
      <c r="HOU108" s="967"/>
      <c r="HOV108" s="967"/>
      <c r="HOW108" s="967"/>
      <c r="HOX108" s="967"/>
      <c r="HOY108" s="967"/>
      <c r="HOZ108" s="967"/>
      <c r="HPA108" s="967"/>
      <c r="HPB108" s="967"/>
      <c r="HPC108" s="967"/>
      <c r="HPD108" s="967"/>
      <c r="HPE108" s="967"/>
      <c r="HPF108" s="967"/>
      <c r="HPG108" s="967"/>
      <c r="HPH108" s="967"/>
      <c r="HPI108" s="967"/>
      <c r="HPJ108" s="967"/>
      <c r="HPK108" s="967"/>
      <c r="HPL108" s="967"/>
      <c r="HPM108" s="967"/>
      <c r="HPN108" s="967"/>
      <c r="HPO108" s="967"/>
      <c r="HPP108" s="967"/>
      <c r="HPQ108" s="967"/>
      <c r="HPR108" s="967"/>
      <c r="HPS108" s="967"/>
      <c r="HPT108" s="967"/>
      <c r="HPU108" s="967"/>
      <c r="HPV108" s="967"/>
      <c r="HPW108" s="967"/>
      <c r="HPX108" s="967"/>
      <c r="HPY108" s="967"/>
      <c r="HPZ108" s="967"/>
      <c r="HQA108" s="967"/>
      <c r="HQB108" s="967"/>
      <c r="HQC108" s="967"/>
      <c r="HQD108" s="967"/>
      <c r="HQE108" s="967"/>
      <c r="HQF108" s="967"/>
      <c r="HQG108" s="967"/>
      <c r="HQH108" s="967"/>
      <c r="HQI108" s="967"/>
      <c r="HQJ108" s="967"/>
      <c r="HQK108" s="967"/>
      <c r="HQL108" s="967"/>
      <c r="HQM108" s="967"/>
      <c r="HQN108" s="967"/>
      <c r="HQO108" s="967"/>
      <c r="HQP108" s="967"/>
      <c r="HQQ108" s="967"/>
      <c r="HQR108" s="967"/>
      <c r="HQS108" s="967"/>
      <c r="HQT108" s="967"/>
      <c r="HQU108" s="967"/>
      <c r="HQV108" s="967"/>
      <c r="HQW108" s="967"/>
      <c r="HQX108" s="967"/>
      <c r="HQY108" s="967"/>
      <c r="HQZ108" s="967"/>
      <c r="HRA108" s="967"/>
      <c r="HRB108" s="967"/>
      <c r="HRC108" s="967"/>
      <c r="HRD108" s="967"/>
      <c r="HRE108" s="967"/>
      <c r="HRF108" s="967"/>
      <c r="HRG108" s="967"/>
      <c r="HRH108" s="967"/>
      <c r="HRI108" s="967"/>
      <c r="HRJ108" s="967"/>
      <c r="HRK108" s="967"/>
      <c r="HRL108" s="967"/>
      <c r="HRM108" s="967"/>
      <c r="HRN108" s="967"/>
      <c r="HRO108" s="967"/>
      <c r="HRP108" s="967"/>
      <c r="HRQ108" s="967"/>
      <c r="HRR108" s="967"/>
      <c r="HRS108" s="967"/>
      <c r="HRT108" s="967"/>
      <c r="HRU108" s="967"/>
      <c r="HRV108" s="967"/>
      <c r="HRW108" s="967"/>
      <c r="HRX108" s="967"/>
      <c r="HRY108" s="967"/>
      <c r="HRZ108" s="967"/>
      <c r="HSA108" s="967"/>
      <c r="HSB108" s="967"/>
      <c r="HSC108" s="967"/>
      <c r="HSD108" s="967"/>
      <c r="HSE108" s="967"/>
      <c r="HSF108" s="967"/>
      <c r="HSG108" s="967"/>
      <c r="HSH108" s="967"/>
      <c r="HSI108" s="967"/>
      <c r="HSJ108" s="967"/>
      <c r="HSK108" s="967"/>
      <c r="HSL108" s="967"/>
      <c r="HSM108" s="967"/>
      <c r="HSN108" s="967"/>
      <c r="HSO108" s="967"/>
      <c r="HSP108" s="967"/>
      <c r="HSQ108" s="967"/>
      <c r="HSR108" s="967"/>
      <c r="HSS108" s="967"/>
      <c r="HST108" s="967"/>
      <c r="HSU108" s="967"/>
      <c r="HSV108" s="967"/>
      <c r="HSW108" s="967"/>
      <c r="HSX108" s="967"/>
      <c r="HSY108" s="967"/>
      <c r="HSZ108" s="967"/>
      <c r="HTA108" s="967"/>
      <c r="HTB108" s="967"/>
      <c r="HTC108" s="967"/>
      <c r="HTD108" s="967"/>
      <c r="HTE108" s="967"/>
      <c r="HTF108" s="967"/>
      <c r="HTG108" s="967"/>
      <c r="HTH108" s="967"/>
      <c r="HTI108" s="967"/>
      <c r="HTJ108" s="967"/>
      <c r="HTK108" s="967"/>
      <c r="HTL108" s="967"/>
      <c r="HTM108" s="967"/>
      <c r="HTN108" s="967"/>
      <c r="HTO108" s="967"/>
      <c r="HTP108" s="967"/>
      <c r="HTQ108" s="967"/>
      <c r="HTR108" s="967"/>
      <c r="HTS108" s="967"/>
      <c r="HTT108" s="967"/>
      <c r="HTU108" s="967"/>
      <c r="HTV108" s="967"/>
      <c r="HTW108" s="967"/>
      <c r="HTX108" s="967"/>
      <c r="HTY108" s="967"/>
      <c r="HTZ108" s="967"/>
      <c r="HUA108" s="967"/>
      <c r="HUB108" s="967"/>
      <c r="HUC108" s="967"/>
      <c r="HUD108" s="967"/>
      <c r="HUE108" s="967"/>
      <c r="HUF108" s="967"/>
      <c r="HUG108" s="967"/>
      <c r="HUH108" s="967"/>
      <c r="HUI108" s="967"/>
      <c r="HUJ108" s="967"/>
      <c r="HUK108" s="967"/>
      <c r="HUL108" s="967"/>
      <c r="HUM108" s="967"/>
      <c r="HUN108" s="967"/>
      <c r="HUO108" s="967"/>
      <c r="HUP108" s="967"/>
      <c r="HUQ108" s="967"/>
      <c r="HUR108" s="967"/>
      <c r="HUS108" s="967"/>
      <c r="HUT108" s="967"/>
      <c r="HUU108" s="967"/>
      <c r="HUV108" s="967"/>
      <c r="HUW108" s="967"/>
      <c r="HUX108" s="967"/>
      <c r="HUY108" s="967"/>
      <c r="HUZ108" s="967"/>
      <c r="HVA108" s="967"/>
      <c r="HVB108" s="967"/>
      <c r="HVC108" s="967"/>
      <c r="HVD108" s="967"/>
      <c r="HVE108" s="967"/>
      <c r="HVF108" s="967"/>
      <c r="HVG108" s="967"/>
      <c r="HVH108" s="967"/>
      <c r="HVI108" s="967"/>
      <c r="HVJ108" s="967"/>
      <c r="HVK108" s="967"/>
      <c r="HVL108" s="967"/>
      <c r="HVM108" s="967"/>
      <c r="HVN108" s="967"/>
      <c r="HVO108" s="967"/>
      <c r="HVP108" s="967"/>
      <c r="HVQ108" s="967"/>
      <c r="HVR108" s="967"/>
      <c r="HVS108" s="967"/>
      <c r="HVT108" s="967"/>
      <c r="HVU108" s="967"/>
      <c r="HVV108" s="967"/>
      <c r="HVW108" s="967"/>
      <c r="HVX108" s="967"/>
      <c r="HVY108" s="967"/>
      <c r="HVZ108" s="967"/>
      <c r="HWA108" s="967"/>
      <c r="HWB108" s="967"/>
      <c r="HWC108" s="967"/>
      <c r="HWD108" s="967"/>
      <c r="HWE108" s="967"/>
      <c r="HWF108" s="967"/>
      <c r="HWG108" s="967"/>
      <c r="HWH108" s="967"/>
      <c r="HWI108" s="967"/>
      <c r="HWJ108" s="967"/>
      <c r="HWK108" s="967"/>
      <c r="HWL108" s="967"/>
      <c r="HWM108" s="967"/>
      <c r="HWN108" s="967"/>
      <c r="HWO108" s="967"/>
      <c r="HWP108" s="967"/>
      <c r="HWQ108" s="967"/>
      <c r="HWR108" s="967"/>
      <c r="HWS108" s="967"/>
      <c r="HWT108" s="967"/>
      <c r="HWU108" s="967"/>
      <c r="HWV108" s="967"/>
      <c r="HWW108" s="967"/>
      <c r="HWX108" s="967"/>
      <c r="HWY108" s="967"/>
      <c r="HWZ108" s="967"/>
      <c r="HXA108" s="967"/>
      <c r="HXB108" s="967"/>
      <c r="HXC108" s="967"/>
      <c r="HXD108" s="967"/>
      <c r="HXE108" s="967"/>
      <c r="HXF108" s="967"/>
      <c r="HXG108" s="967"/>
      <c r="HXH108" s="967"/>
      <c r="HXI108" s="967"/>
      <c r="HXJ108" s="967"/>
      <c r="HXK108" s="967"/>
      <c r="HXL108" s="967"/>
      <c r="HXM108" s="967"/>
      <c r="HXN108" s="967"/>
      <c r="HXO108" s="967"/>
      <c r="HXP108" s="967"/>
      <c r="HXQ108" s="967"/>
      <c r="HXR108" s="967"/>
      <c r="HXS108" s="967"/>
      <c r="HXT108" s="967"/>
      <c r="HXU108" s="967"/>
      <c r="HXV108" s="967"/>
      <c r="HXW108" s="967"/>
      <c r="HXX108" s="967"/>
      <c r="HXY108" s="967"/>
      <c r="HXZ108" s="967"/>
      <c r="HYA108" s="967"/>
      <c r="HYB108" s="967"/>
      <c r="HYC108" s="967"/>
      <c r="HYD108" s="967"/>
      <c r="HYE108" s="967"/>
      <c r="HYF108" s="967"/>
      <c r="HYG108" s="967"/>
      <c r="HYH108" s="967"/>
      <c r="HYI108" s="967"/>
      <c r="HYJ108" s="967"/>
      <c r="HYK108" s="967"/>
      <c r="HYL108" s="967"/>
      <c r="HYM108" s="967"/>
      <c r="HYN108" s="967"/>
      <c r="HYO108" s="967"/>
      <c r="HYP108" s="967"/>
      <c r="HYQ108" s="967"/>
      <c r="HYR108" s="967"/>
      <c r="HYS108" s="967"/>
      <c r="HYT108" s="967"/>
      <c r="HYU108" s="967"/>
      <c r="HYV108" s="967"/>
      <c r="HYW108" s="967"/>
      <c r="HYX108" s="967"/>
      <c r="HYY108" s="967"/>
      <c r="HYZ108" s="967"/>
      <c r="HZA108" s="967"/>
      <c r="HZB108" s="967"/>
      <c r="HZC108" s="967"/>
      <c r="HZD108" s="967"/>
      <c r="HZE108" s="967"/>
      <c r="HZF108" s="967"/>
      <c r="HZG108" s="967"/>
      <c r="HZH108" s="967"/>
      <c r="HZI108" s="967"/>
      <c r="HZJ108" s="967"/>
      <c r="HZK108" s="967"/>
      <c r="HZL108" s="967"/>
      <c r="HZM108" s="967"/>
      <c r="HZN108" s="967"/>
      <c r="HZO108" s="967"/>
      <c r="HZP108" s="967"/>
      <c r="HZQ108" s="967"/>
      <c r="HZR108" s="967"/>
      <c r="HZS108" s="967"/>
      <c r="HZT108" s="967"/>
      <c r="HZU108" s="967"/>
      <c r="HZV108" s="967"/>
      <c r="HZW108" s="967"/>
      <c r="HZX108" s="967"/>
      <c r="HZY108" s="967"/>
      <c r="HZZ108" s="967"/>
      <c r="IAA108" s="967"/>
      <c r="IAB108" s="967"/>
      <c r="IAC108" s="967"/>
      <c r="IAD108" s="967"/>
      <c r="IAE108" s="967"/>
      <c r="IAF108" s="967"/>
      <c r="IAG108" s="967"/>
      <c r="IAH108" s="967"/>
      <c r="IAI108" s="967"/>
      <c r="IAJ108" s="967"/>
      <c r="IAK108" s="967"/>
      <c r="IAL108" s="967"/>
      <c r="IAM108" s="967"/>
      <c r="IAN108" s="967"/>
      <c r="IAO108" s="967"/>
      <c r="IAP108" s="967"/>
      <c r="IAQ108" s="967"/>
      <c r="IAR108" s="967"/>
      <c r="IAS108" s="967"/>
      <c r="IAT108" s="967"/>
      <c r="IAU108" s="967"/>
      <c r="IAV108" s="967"/>
      <c r="IAW108" s="967"/>
      <c r="IAX108" s="967"/>
      <c r="IAY108" s="967"/>
      <c r="IAZ108" s="967"/>
      <c r="IBA108" s="967"/>
      <c r="IBB108" s="967"/>
      <c r="IBC108" s="967"/>
      <c r="IBD108" s="967"/>
      <c r="IBE108" s="967"/>
      <c r="IBF108" s="967"/>
      <c r="IBG108" s="967"/>
      <c r="IBH108" s="967"/>
      <c r="IBI108" s="967"/>
      <c r="IBJ108" s="967"/>
      <c r="IBK108" s="967"/>
      <c r="IBL108" s="967"/>
      <c r="IBM108" s="967"/>
      <c r="IBN108" s="967"/>
      <c r="IBO108" s="967"/>
      <c r="IBP108" s="967"/>
      <c r="IBQ108" s="967"/>
      <c r="IBR108" s="967"/>
      <c r="IBS108" s="967"/>
      <c r="IBT108" s="967"/>
      <c r="IBU108" s="967"/>
      <c r="IBV108" s="967"/>
      <c r="IBW108" s="967"/>
      <c r="IBX108" s="967"/>
      <c r="IBY108" s="967"/>
      <c r="IBZ108" s="967"/>
      <c r="ICA108" s="967"/>
      <c r="ICB108" s="967"/>
      <c r="ICC108" s="967"/>
      <c r="ICD108" s="967"/>
      <c r="ICE108" s="967"/>
      <c r="ICF108" s="967"/>
      <c r="ICG108" s="967"/>
      <c r="ICH108" s="967"/>
      <c r="ICI108" s="967"/>
      <c r="ICJ108" s="967"/>
      <c r="ICK108" s="967"/>
      <c r="ICL108" s="967"/>
      <c r="ICM108" s="967"/>
      <c r="ICN108" s="967"/>
      <c r="ICO108" s="967"/>
      <c r="ICP108" s="967"/>
      <c r="ICQ108" s="967"/>
      <c r="ICR108" s="967"/>
      <c r="ICS108" s="967"/>
      <c r="ICT108" s="967"/>
      <c r="ICU108" s="967"/>
      <c r="ICV108" s="967"/>
      <c r="ICW108" s="967"/>
      <c r="ICX108" s="967"/>
      <c r="ICY108" s="967"/>
      <c r="ICZ108" s="967"/>
      <c r="IDA108" s="967"/>
      <c r="IDB108" s="967"/>
      <c r="IDC108" s="967"/>
      <c r="IDD108" s="967"/>
      <c r="IDE108" s="967"/>
      <c r="IDF108" s="967"/>
      <c r="IDG108" s="967"/>
      <c r="IDH108" s="967"/>
      <c r="IDI108" s="967"/>
      <c r="IDJ108" s="967"/>
      <c r="IDK108" s="967"/>
      <c r="IDL108" s="967"/>
      <c r="IDM108" s="967"/>
      <c r="IDN108" s="967"/>
      <c r="IDO108" s="967"/>
      <c r="IDP108" s="967"/>
      <c r="IDQ108" s="967"/>
      <c r="IDR108" s="967"/>
      <c r="IDS108" s="967"/>
      <c r="IDT108" s="967"/>
      <c r="IDU108" s="967"/>
      <c r="IDV108" s="967"/>
      <c r="IDW108" s="967"/>
      <c r="IDX108" s="967"/>
      <c r="IDY108" s="967"/>
      <c r="IDZ108" s="967"/>
      <c r="IEA108" s="967"/>
      <c r="IEB108" s="967"/>
      <c r="IEC108" s="967"/>
      <c r="IED108" s="967"/>
      <c r="IEE108" s="967"/>
      <c r="IEF108" s="967"/>
      <c r="IEG108" s="967"/>
      <c r="IEH108" s="967"/>
      <c r="IEI108" s="967"/>
      <c r="IEJ108" s="967"/>
      <c r="IEK108" s="967"/>
      <c r="IEL108" s="967"/>
      <c r="IEM108" s="967"/>
      <c r="IEN108" s="967"/>
      <c r="IEO108" s="967"/>
      <c r="IEP108" s="967"/>
      <c r="IEQ108" s="967"/>
      <c r="IER108" s="967"/>
      <c r="IES108" s="967"/>
      <c r="IET108" s="967"/>
      <c r="IEU108" s="967"/>
      <c r="IEV108" s="967"/>
      <c r="IEW108" s="967"/>
      <c r="IEX108" s="967"/>
      <c r="IEY108" s="967"/>
      <c r="IEZ108" s="967"/>
      <c r="IFA108" s="967"/>
      <c r="IFB108" s="967"/>
      <c r="IFC108" s="967"/>
      <c r="IFD108" s="967"/>
      <c r="IFE108" s="967"/>
      <c r="IFF108" s="967"/>
      <c r="IFG108" s="967"/>
      <c r="IFH108" s="967"/>
      <c r="IFI108" s="967"/>
      <c r="IFJ108" s="967"/>
      <c r="IFK108" s="967"/>
      <c r="IFL108" s="967"/>
      <c r="IFM108" s="967"/>
      <c r="IFN108" s="967"/>
      <c r="IFO108" s="967"/>
      <c r="IFP108" s="967"/>
      <c r="IFQ108" s="967"/>
      <c r="IFR108" s="967"/>
      <c r="IFS108" s="967"/>
      <c r="IFT108" s="967"/>
      <c r="IFU108" s="967"/>
      <c r="IFV108" s="967"/>
      <c r="IFW108" s="967"/>
      <c r="IFX108" s="967"/>
      <c r="IFY108" s="967"/>
      <c r="IFZ108" s="967"/>
      <c r="IGA108" s="967"/>
      <c r="IGB108" s="967"/>
      <c r="IGC108" s="967"/>
      <c r="IGD108" s="967"/>
      <c r="IGE108" s="967"/>
      <c r="IGF108" s="967"/>
      <c r="IGG108" s="967"/>
      <c r="IGH108" s="967"/>
      <c r="IGI108" s="967"/>
      <c r="IGJ108" s="967"/>
      <c r="IGK108" s="967"/>
      <c r="IGL108" s="967"/>
      <c r="IGM108" s="967"/>
      <c r="IGN108" s="967"/>
      <c r="IGO108" s="967"/>
      <c r="IGP108" s="967"/>
      <c r="IGQ108" s="967"/>
      <c r="IGR108" s="967"/>
      <c r="IGS108" s="967"/>
      <c r="IGT108" s="967"/>
      <c r="IGU108" s="967"/>
      <c r="IGV108" s="967"/>
      <c r="IGW108" s="967"/>
      <c r="IGX108" s="967"/>
      <c r="IGY108" s="967"/>
      <c r="IGZ108" s="967"/>
      <c r="IHA108" s="967"/>
      <c r="IHB108" s="967"/>
      <c r="IHC108" s="967"/>
      <c r="IHD108" s="967"/>
      <c r="IHE108" s="967"/>
      <c r="IHF108" s="967"/>
      <c r="IHG108" s="967"/>
      <c r="IHH108" s="967"/>
      <c r="IHI108" s="967"/>
      <c r="IHJ108" s="967"/>
      <c r="IHK108" s="967"/>
      <c r="IHL108" s="967"/>
      <c r="IHM108" s="967"/>
      <c r="IHN108" s="967"/>
      <c r="IHO108" s="967"/>
      <c r="IHP108" s="967"/>
      <c r="IHQ108" s="967"/>
      <c r="IHR108" s="967"/>
      <c r="IHS108" s="967"/>
      <c r="IHT108" s="967"/>
      <c r="IHU108" s="967"/>
      <c r="IHV108" s="967"/>
      <c r="IHW108" s="967"/>
      <c r="IHX108" s="967"/>
      <c r="IHY108" s="967"/>
      <c r="IHZ108" s="967"/>
      <c r="IIA108" s="967"/>
      <c r="IIB108" s="967"/>
      <c r="IIC108" s="967"/>
      <c r="IID108" s="967"/>
      <c r="IIE108" s="967"/>
      <c r="IIF108" s="967"/>
      <c r="IIG108" s="967"/>
      <c r="IIH108" s="967"/>
      <c r="III108" s="967"/>
      <c r="IIJ108" s="967"/>
      <c r="IIK108" s="967"/>
      <c r="IIL108" s="967"/>
      <c r="IIM108" s="967"/>
      <c r="IIN108" s="967"/>
      <c r="IIO108" s="967"/>
      <c r="IIP108" s="967"/>
      <c r="IIQ108" s="967"/>
      <c r="IIR108" s="967"/>
      <c r="IIS108" s="967"/>
      <c r="IIT108" s="967"/>
      <c r="IIU108" s="967"/>
      <c r="IIV108" s="967"/>
      <c r="IIW108" s="967"/>
      <c r="IIX108" s="967"/>
      <c r="IIY108" s="967"/>
      <c r="IIZ108" s="967"/>
      <c r="IJA108" s="967"/>
      <c r="IJB108" s="967"/>
      <c r="IJC108" s="967"/>
      <c r="IJD108" s="967"/>
      <c r="IJE108" s="967"/>
      <c r="IJF108" s="967"/>
      <c r="IJG108" s="967"/>
      <c r="IJH108" s="967"/>
      <c r="IJI108" s="967"/>
      <c r="IJJ108" s="967"/>
      <c r="IJK108" s="967"/>
      <c r="IJL108" s="967"/>
      <c r="IJM108" s="967"/>
      <c r="IJN108" s="967"/>
      <c r="IJO108" s="967"/>
      <c r="IJP108" s="967"/>
      <c r="IJQ108" s="967"/>
      <c r="IJR108" s="967"/>
      <c r="IJS108" s="967"/>
      <c r="IJT108" s="967"/>
      <c r="IJU108" s="967"/>
      <c r="IJV108" s="967"/>
      <c r="IJW108" s="967"/>
      <c r="IJX108" s="967"/>
      <c r="IJY108" s="967"/>
      <c r="IJZ108" s="967"/>
      <c r="IKA108" s="967"/>
      <c r="IKB108" s="967"/>
      <c r="IKC108" s="967"/>
      <c r="IKD108" s="967"/>
      <c r="IKE108" s="967"/>
      <c r="IKF108" s="967"/>
      <c r="IKG108" s="967"/>
      <c r="IKH108" s="967"/>
      <c r="IKI108" s="967"/>
      <c r="IKJ108" s="967"/>
      <c r="IKK108" s="967"/>
      <c r="IKL108" s="967"/>
      <c r="IKM108" s="967"/>
      <c r="IKN108" s="967"/>
      <c r="IKO108" s="967"/>
      <c r="IKP108" s="967"/>
      <c r="IKQ108" s="967"/>
      <c r="IKR108" s="967"/>
      <c r="IKS108" s="967"/>
      <c r="IKT108" s="967"/>
      <c r="IKU108" s="967"/>
      <c r="IKV108" s="967"/>
      <c r="IKW108" s="967"/>
      <c r="IKX108" s="967"/>
      <c r="IKY108" s="967"/>
      <c r="IKZ108" s="967"/>
      <c r="ILA108" s="967"/>
      <c r="ILB108" s="967"/>
      <c r="ILC108" s="967"/>
      <c r="ILD108" s="967"/>
      <c r="ILE108" s="967"/>
      <c r="ILF108" s="967"/>
      <c r="ILG108" s="967"/>
      <c r="ILH108" s="967"/>
      <c r="ILI108" s="967"/>
      <c r="ILJ108" s="967"/>
      <c r="ILK108" s="967"/>
      <c r="ILL108" s="967"/>
      <c r="ILM108" s="967"/>
      <c r="ILN108" s="967"/>
      <c r="ILO108" s="967"/>
      <c r="ILP108" s="967"/>
      <c r="ILQ108" s="967"/>
      <c r="ILR108" s="967"/>
      <c r="ILS108" s="967"/>
      <c r="ILT108" s="967"/>
      <c r="ILU108" s="967"/>
      <c r="ILV108" s="967"/>
      <c r="ILW108" s="967"/>
      <c r="ILX108" s="967"/>
      <c r="ILY108" s="967"/>
      <c r="ILZ108" s="967"/>
      <c r="IMA108" s="967"/>
      <c r="IMB108" s="967"/>
      <c r="IMC108" s="967"/>
      <c r="IMD108" s="967"/>
      <c r="IME108" s="967"/>
      <c r="IMF108" s="967"/>
      <c r="IMG108" s="967"/>
      <c r="IMH108" s="967"/>
      <c r="IMI108" s="967"/>
      <c r="IMJ108" s="967"/>
      <c r="IMK108" s="967"/>
      <c r="IML108" s="967"/>
      <c r="IMM108" s="967"/>
      <c r="IMN108" s="967"/>
      <c r="IMO108" s="967"/>
      <c r="IMP108" s="967"/>
      <c r="IMQ108" s="967"/>
      <c r="IMR108" s="967"/>
      <c r="IMS108" s="967"/>
      <c r="IMT108" s="967"/>
      <c r="IMU108" s="967"/>
      <c r="IMV108" s="967"/>
      <c r="IMW108" s="967"/>
      <c r="IMX108" s="967"/>
      <c r="IMY108" s="967"/>
      <c r="IMZ108" s="967"/>
      <c r="INA108" s="967"/>
      <c r="INB108" s="967"/>
      <c r="INC108" s="967"/>
      <c r="IND108" s="967"/>
      <c r="INE108" s="967"/>
      <c r="INF108" s="967"/>
      <c r="ING108" s="967"/>
      <c r="INH108" s="967"/>
      <c r="INI108" s="967"/>
      <c r="INJ108" s="967"/>
      <c r="INK108" s="967"/>
      <c r="INL108" s="967"/>
      <c r="INM108" s="967"/>
      <c r="INN108" s="967"/>
      <c r="INO108" s="967"/>
      <c r="INP108" s="967"/>
      <c r="INQ108" s="967"/>
      <c r="INR108" s="967"/>
      <c r="INS108" s="967"/>
      <c r="INT108" s="967"/>
      <c r="INU108" s="967"/>
      <c r="INV108" s="967"/>
      <c r="INW108" s="967"/>
      <c r="INX108" s="967"/>
      <c r="INY108" s="967"/>
      <c r="INZ108" s="967"/>
      <c r="IOA108" s="967"/>
      <c r="IOB108" s="967"/>
      <c r="IOC108" s="967"/>
      <c r="IOD108" s="967"/>
      <c r="IOE108" s="967"/>
      <c r="IOF108" s="967"/>
      <c r="IOG108" s="967"/>
      <c r="IOH108" s="967"/>
      <c r="IOI108" s="967"/>
      <c r="IOJ108" s="967"/>
      <c r="IOK108" s="967"/>
      <c r="IOL108" s="967"/>
      <c r="IOM108" s="967"/>
      <c r="ION108" s="967"/>
      <c r="IOO108" s="967"/>
      <c r="IOP108" s="967"/>
      <c r="IOQ108" s="967"/>
      <c r="IOR108" s="967"/>
      <c r="IOS108" s="967"/>
      <c r="IOT108" s="967"/>
      <c r="IOU108" s="967"/>
      <c r="IOV108" s="967"/>
      <c r="IOW108" s="967"/>
      <c r="IOX108" s="967"/>
      <c r="IOY108" s="967"/>
      <c r="IOZ108" s="967"/>
      <c r="IPA108" s="967"/>
      <c r="IPB108" s="967"/>
      <c r="IPC108" s="967"/>
      <c r="IPD108" s="967"/>
      <c r="IPE108" s="967"/>
      <c r="IPF108" s="967"/>
      <c r="IPG108" s="967"/>
      <c r="IPH108" s="967"/>
      <c r="IPI108" s="967"/>
      <c r="IPJ108" s="967"/>
      <c r="IPK108" s="967"/>
      <c r="IPL108" s="967"/>
      <c r="IPM108" s="967"/>
      <c r="IPN108" s="967"/>
      <c r="IPO108" s="967"/>
      <c r="IPP108" s="967"/>
      <c r="IPQ108" s="967"/>
      <c r="IPR108" s="967"/>
      <c r="IPS108" s="967"/>
      <c r="IPT108" s="967"/>
      <c r="IPU108" s="967"/>
      <c r="IPV108" s="967"/>
      <c r="IPW108" s="967"/>
      <c r="IPX108" s="967"/>
      <c r="IPY108" s="967"/>
      <c r="IPZ108" s="967"/>
      <c r="IQA108" s="967"/>
      <c r="IQB108" s="967"/>
      <c r="IQC108" s="967"/>
      <c r="IQD108" s="967"/>
      <c r="IQE108" s="967"/>
      <c r="IQF108" s="967"/>
      <c r="IQG108" s="967"/>
      <c r="IQH108" s="967"/>
      <c r="IQI108" s="967"/>
      <c r="IQJ108" s="967"/>
      <c r="IQK108" s="967"/>
      <c r="IQL108" s="967"/>
      <c r="IQM108" s="967"/>
      <c r="IQN108" s="967"/>
      <c r="IQO108" s="967"/>
      <c r="IQP108" s="967"/>
      <c r="IQQ108" s="967"/>
      <c r="IQR108" s="967"/>
      <c r="IQS108" s="967"/>
      <c r="IQT108" s="967"/>
      <c r="IQU108" s="967"/>
      <c r="IQV108" s="967"/>
      <c r="IQW108" s="967"/>
      <c r="IQX108" s="967"/>
      <c r="IQY108" s="967"/>
      <c r="IQZ108" s="967"/>
      <c r="IRA108" s="967"/>
      <c r="IRB108" s="967"/>
      <c r="IRC108" s="967"/>
      <c r="IRD108" s="967"/>
      <c r="IRE108" s="967"/>
      <c r="IRF108" s="967"/>
      <c r="IRG108" s="967"/>
      <c r="IRH108" s="967"/>
      <c r="IRI108" s="967"/>
      <c r="IRJ108" s="967"/>
      <c r="IRK108" s="967"/>
      <c r="IRL108" s="967"/>
      <c r="IRM108" s="967"/>
      <c r="IRN108" s="967"/>
      <c r="IRO108" s="967"/>
      <c r="IRP108" s="967"/>
      <c r="IRQ108" s="967"/>
      <c r="IRR108" s="967"/>
      <c r="IRS108" s="967"/>
      <c r="IRT108" s="967"/>
      <c r="IRU108" s="967"/>
      <c r="IRV108" s="967"/>
      <c r="IRW108" s="967"/>
      <c r="IRX108" s="967"/>
      <c r="IRY108" s="967"/>
      <c r="IRZ108" s="967"/>
      <c r="ISA108" s="967"/>
      <c r="ISB108" s="967"/>
      <c r="ISC108" s="967"/>
      <c r="ISD108" s="967"/>
      <c r="ISE108" s="967"/>
      <c r="ISF108" s="967"/>
      <c r="ISG108" s="967"/>
      <c r="ISH108" s="967"/>
      <c r="ISI108" s="967"/>
      <c r="ISJ108" s="967"/>
      <c r="ISK108" s="967"/>
      <c r="ISL108" s="967"/>
      <c r="ISM108" s="967"/>
      <c r="ISN108" s="967"/>
      <c r="ISO108" s="967"/>
      <c r="ISP108" s="967"/>
      <c r="ISQ108" s="967"/>
      <c r="ISR108" s="967"/>
      <c r="ISS108" s="967"/>
      <c r="IST108" s="967"/>
      <c r="ISU108" s="967"/>
      <c r="ISV108" s="967"/>
      <c r="ISW108" s="967"/>
      <c r="ISX108" s="967"/>
      <c r="ISY108" s="967"/>
      <c r="ISZ108" s="967"/>
      <c r="ITA108" s="967"/>
      <c r="ITB108" s="967"/>
      <c r="ITC108" s="967"/>
      <c r="ITD108" s="967"/>
      <c r="ITE108" s="967"/>
      <c r="ITF108" s="967"/>
      <c r="ITG108" s="967"/>
      <c r="ITH108" s="967"/>
      <c r="ITI108" s="967"/>
      <c r="ITJ108" s="967"/>
      <c r="ITK108" s="967"/>
      <c r="ITL108" s="967"/>
      <c r="ITM108" s="967"/>
      <c r="ITN108" s="967"/>
      <c r="ITO108" s="967"/>
      <c r="ITP108" s="967"/>
      <c r="ITQ108" s="967"/>
      <c r="ITR108" s="967"/>
      <c r="ITS108" s="967"/>
      <c r="ITT108" s="967"/>
      <c r="ITU108" s="967"/>
      <c r="ITV108" s="967"/>
      <c r="ITW108" s="967"/>
      <c r="ITX108" s="967"/>
      <c r="ITY108" s="967"/>
      <c r="ITZ108" s="967"/>
      <c r="IUA108" s="967"/>
      <c r="IUB108" s="967"/>
      <c r="IUC108" s="967"/>
      <c r="IUD108" s="967"/>
      <c r="IUE108" s="967"/>
      <c r="IUF108" s="967"/>
      <c r="IUG108" s="967"/>
      <c r="IUH108" s="967"/>
      <c r="IUI108" s="967"/>
      <c r="IUJ108" s="967"/>
      <c r="IUK108" s="967"/>
      <c r="IUL108" s="967"/>
      <c r="IUM108" s="967"/>
      <c r="IUN108" s="967"/>
      <c r="IUO108" s="967"/>
      <c r="IUP108" s="967"/>
      <c r="IUQ108" s="967"/>
      <c r="IUR108" s="967"/>
      <c r="IUS108" s="967"/>
      <c r="IUT108" s="967"/>
      <c r="IUU108" s="967"/>
      <c r="IUV108" s="967"/>
      <c r="IUW108" s="967"/>
      <c r="IUX108" s="967"/>
      <c r="IUY108" s="967"/>
      <c r="IUZ108" s="967"/>
      <c r="IVA108" s="967"/>
      <c r="IVB108" s="967"/>
      <c r="IVC108" s="967"/>
      <c r="IVD108" s="967"/>
      <c r="IVE108" s="967"/>
      <c r="IVF108" s="967"/>
      <c r="IVG108" s="967"/>
      <c r="IVH108" s="967"/>
      <c r="IVI108" s="967"/>
      <c r="IVJ108" s="967"/>
      <c r="IVK108" s="967"/>
      <c r="IVL108" s="967"/>
      <c r="IVM108" s="967"/>
      <c r="IVN108" s="967"/>
      <c r="IVO108" s="967"/>
      <c r="IVP108" s="967"/>
      <c r="IVQ108" s="967"/>
      <c r="IVR108" s="967"/>
      <c r="IVS108" s="967"/>
      <c r="IVT108" s="967"/>
      <c r="IVU108" s="967"/>
      <c r="IVV108" s="967"/>
      <c r="IVW108" s="967"/>
      <c r="IVX108" s="967"/>
      <c r="IVY108" s="967"/>
      <c r="IVZ108" s="967"/>
      <c r="IWA108" s="967"/>
      <c r="IWB108" s="967"/>
      <c r="IWC108" s="967"/>
      <c r="IWD108" s="967"/>
      <c r="IWE108" s="967"/>
      <c r="IWF108" s="967"/>
      <c r="IWG108" s="967"/>
      <c r="IWH108" s="967"/>
      <c r="IWI108" s="967"/>
      <c r="IWJ108" s="967"/>
      <c r="IWK108" s="967"/>
      <c r="IWL108" s="967"/>
      <c r="IWM108" s="967"/>
      <c r="IWN108" s="967"/>
      <c r="IWO108" s="967"/>
      <c r="IWP108" s="967"/>
      <c r="IWQ108" s="967"/>
      <c r="IWR108" s="967"/>
      <c r="IWS108" s="967"/>
      <c r="IWT108" s="967"/>
      <c r="IWU108" s="967"/>
      <c r="IWV108" s="967"/>
      <c r="IWW108" s="967"/>
      <c r="IWX108" s="967"/>
      <c r="IWY108" s="967"/>
      <c r="IWZ108" s="967"/>
      <c r="IXA108" s="967"/>
      <c r="IXB108" s="967"/>
      <c r="IXC108" s="967"/>
      <c r="IXD108" s="967"/>
      <c r="IXE108" s="967"/>
      <c r="IXF108" s="967"/>
      <c r="IXG108" s="967"/>
      <c r="IXH108" s="967"/>
      <c r="IXI108" s="967"/>
      <c r="IXJ108" s="967"/>
      <c r="IXK108" s="967"/>
      <c r="IXL108" s="967"/>
      <c r="IXM108" s="967"/>
      <c r="IXN108" s="967"/>
      <c r="IXO108" s="967"/>
      <c r="IXP108" s="967"/>
      <c r="IXQ108" s="967"/>
      <c r="IXR108" s="967"/>
      <c r="IXS108" s="967"/>
      <c r="IXT108" s="967"/>
      <c r="IXU108" s="967"/>
      <c r="IXV108" s="967"/>
      <c r="IXW108" s="967"/>
      <c r="IXX108" s="967"/>
      <c r="IXY108" s="967"/>
      <c r="IXZ108" s="967"/>
      <c r="IYA108" s="967"/>
      <c r="IYB108" s="967"/>
      <c r="IYC108" s="967"/>
      <c r="IYD108" s="967"/>
      <c r="IYE108" s="967"/>
      <c r="IYF108" s="967"/>
      <c r="IYG108" s="967"/>
      <c r="IYH108" s="967"/>
      <c r="IYI108" s="967"/>
      <c r="IYJ108" s="967"/>
      <c r="IYK108" s="967"/>
      <c r="IYL108" s="967"/>
      <c r="IYM108" s="967"/>
      <c r="IYN108" s="967"/>
      <c r="IYO108" s="967"/>
      <c r="IYP108" s="967"/>
      <c r="IYQ108" s="967"/>
      <c r="IYR108" s="967"/>
      <c r="IYS108" s="967"/>
      <c r="IYT108" s="967"/>
      <c r="IYU108" s="967"/>
      <c r="IYV108" s="967"/>
      <c r="IYW108" s="967"/>
      <c r="IYX108" s="967"/>
      <c r="IYY108" s="967"/>
      <c r="IYZ108" s="967"/>
      <c r="IZA108" s="967"/>
      <c r="IZB108" s="967"/>
      <c r="IZC108" s="967"/>
      <c r="IZD108" s="967"/>
      <c r="IZE108" s="967"/>
      <c r="IZF108" s="967"/>
      <c r="IZG108" s="967"/>
      <c r="IZH108" s="967"/>
      <c r="IZI108" s="967"/>
      <c r="IZJ108" s="967"/>
      <c r="IZK108" s="967"/>
      <c r="IZL108" s="967"/>
      <c r="IZM108" s="967"/>
      <c r="IZN108" s="967"/>
      <c r="IZO108" s="967"/>
      <c r="IZP108" s="967"/>
      <c r="IZQ108" s="967"/>
      <c r="IZR108" s="967"/>
      <c r="IZS108" s="967"/>
      <c r="IZT108" s="967"/>
      <c r="IZU108" s="967"/>
      <c r="IZV108" s="967"/>
      <c r="IZW108" s="967"/>
      <c r="IZX108" s="967"/>
      <c r="IZY108" s="967"/>
      <c r="IZZ108" s="967"/>
      <c r="JAA108" s="967"/>
      <c r="JAB108" s="967"/>
      <c r="JAC108" s="967"/>
      <c r="JAD108" s="967"/>
      <c r="JAE108" s="967"/>
      <c r="JAF108" s="967"/>
      <c r="JAG108" s="967"/>
      <c r="JAH108" s="967"/>
      <c r="JAI108" s="967"/>
      <c r="JAJ108" s="967"/>
      <c r="JAK108" s="967"/>
      <c r="JAL108" s="967"/>
      <c r="JAM108" s="967"/>
      <c r="JAN108" s="967"/>
      <c r="JAO108" s="967"/>
      <c r="JAP108" s="967"/>
      <c r="JAQ108" s="967"/>
      <c r="JAR108" s="967"/>
      <c r="JAS108" s="967"/>
      <c r="JAT108" s="967"/>
      <c r="JAU108" s="967"/>
      <c r="JAV108" s="967"/>
      <c r="JAW108" s="967"/>
      <c r="JAX108" s="967"/>
      <c r="JAY108" s="967"/>
      <c r="JAZ108" s="967"/>
      <c r="JBA108" s="967"/>
      <c r="JBB108" s="967"/>
      <c r="JBC108" s="967"/>
      <c r="JBD108" s="967"/>
      <c r="JBE108" s="967"/>
      <c r="JBF108" s="967"/>
      <c r="JBG108" s="967"/>
      <c r="JBH108" s="967"/>
      <c r="JBI108" s="967"/>
      <c r="JBJ108" s="967"/>
      <c r="JBK108" s="967"/>
      <c r="JBL108" s="967"/>
      <c r="JBM108" s="967"/>
      <c r="JBN108" s="967"/>
      <c r="JBO108" s="967"/>
      <c r="JBP108" s="967"/>
      <c r="JBQ108" s="967"/>
      <c r="JBR108" s="967"/>
      <c r="JBS108" s="967"/>
      <c r="JBT108" s="967"/>
      <c r="JBU108" s="967"/>
      <c r="JBV108" s="967"/>
      <c r="JBW108" s="967"/>
      <c r="JBX108" s="967"/>
      <c r="JBY108" s="967"/>
      <c r="JBZ108" s="967"/>
      <c r="JCA108" s="967"/>
      <c r="JCB108" s="967"/>
      <c r="JCC108" s="967"/>
      <c r="JCD108" s="967"/>
      <c r="JCE108" s="967"/>
      <c r="JCF108" s="967"/>
      <c r="JCG108" s="967"/>
      <c r="JCH108" s="967"/>
      <c r="JCI108" s="967"/>
      <c r="JCJ108" s="967"/>
      <c r="JCK108" s="967"/>
      <c r="JCL108" s="967"/>
      <c r="JCM108" s="967"/>
      <c r="JCN108" s="967"/>
      <c r="JCO108" s="967"/>
      <c r="JCP108" s="967"/>
      <c r="JCQ108" s="967"/>
      <c r="JCR108" s="967"/>
      <c r="JCS108" s="967"/>
      <c r="JCT108" s="967"/>
      <c r="JCU108" s="967"/>
      <c r="JCV108" s="967"/>
      <c r="JCW108" s="967"/>
      <c r="JCX108" s="967"/>
      <c r="JCY108" s="967"/>
      <c r="JCZ108" s="967"/>
      <c r="JDA108" s="967"/>
      <c r="JDB108" s="967"/>
      <c r="JDC108" s="967"/>
      <c r="JDD108" s="967"/>
      <c r="JDE108" s="967"/>
      <c r="JDF108" s="967"/>
      <c r="JDG108" s="967"/>
      <c r="JDH108" s="967"/>
      <c r="JDI108" s="967"/>
      <c r="JDJ108" s="967"/>
      <c r="JDK108" s="967"/>
      <c r="JDL108" s="967"/>
      <c r="JDM108" s="967"/>
      <c r="JDN108" s="967"/>
      <c r="JDO108" s="967"/>
      <c r="JDP108" s="967"/>
      <c r="JDQ108" s="967"/>
      <c r="JDR108" s="967"/>
      <c r="JDS108" s="967"/>
      <c r="JDT108" s="967"/>
      <c r="JDU108" s="967"/>
      <c r="JDV108" s="967"/>
      <c r="JDW108" s="967"/>
      <c r="JDX108" s="967"/>
      <c r="JDY108" s="967"/>
      <c r="JDZ108" s="967"/>
      <c r="JEA108" s="967"/>
      <c r="JEB108" s="967"/>
      <c r="JEC108" s="967"/>
      <c r="JED108" s="967"/>
      <c r="JEE108" s="967"/>
      <c r="JEF108" s="967"/>
      <c r="JEG108" s="967"/>
      <c r="JEH108" s="967"/>
      <c r="JEI108" s="967"/>
      <c r="JEJ108" s="967"/>
      <c r="JEK108" s="967"/>
      <c r="JEL108" s="967"/>
      <c r="JEM108" s="967"/>
      <c r="JEN108" s="967"/>
      <c r="JEO108" s="967"/>
      <c r="JEP108" s="967"/>
      <c r="JEQ108" s="967"/>
      <c r="JER108" s="967"/>
      <c r="JES108" s="967"/>
      <c r="JET108" s="967"/>
      <c r="JEU108" s="967"/>
      <c r="JEV108" s="967"/>
      <c r="JEW108" s="967"/>
      <c r="JEX108" s="967"/>
      <c r="JEY108" s="967"/>
      <c r="JEZ108" s="967"/>
      <c r="JFA108" s="967"/>
      <c r="JFB108" s="967"/>
      <c r="JFC108" s="967"/>
      <c r="JFD108" s="967"/>
      <c r="JFE108" s="967"/>
      <c r="JFF108" s="967"/>
      <c r="JFG108" s="967"/>
      <c r="JFH108" s="967"/>
      <c r="JFI108" s="967"/>
      <c r="JFJ108" s="967"/>
      <c r="JFK108" s="967"/>
      <c r="JFL108" s="967"/>
      <c r="JFM108" s="967"/>
      <c r="JFN108" s="967"/>
      <c r="JFO108" s="967"/>
      <c r="JFP108" s="967"/>
      <c r="JFQ108" s="967"/>
      <c r="JFR108" s="967"/>
      <c r="JFS108" s="967"/>
      <c r="JFT108" s="967"/>
      <c r="JFU108" s="967"/>
      <c r="JFV108" s="967"/>
      <c r="JFW108" s="967"/>
      <c r="JFX108" s="967"/>
      <c r="JFY108" s="967"/>
      <c r="JFZ108" s="967"/>
      <c r="JGA108" s="967"/>
      <c r="JGB108" s="967"/>
      <c r="JGC108" s="967"/>
      <c r="JGD108" s="967"/>
      <c r="JGE108" s="967"/>
      <c r="JGF108" s="967"/>
      <c r="JGG108" s="967"/>
      <c r="JGH108" s="967"/>
      <c r="JGI108" s="967"/>
      <c r="JGJ108" s="967"/>
      <c r="JGK108" s="967"/>
      <c r="JGL108" s="967"/>
      <c r="JGM108" s="967"/>
      <c r="JGN108" s="967"/>
      <c r="JGO108" s="967"/>
      <c r="JGP108" s="967"/>
      <c r="JGQ108" s="967"/>
      <c r="JGR108" s="967"/>
      <c r="JGS108" s="967"/>
      <c r="JGT108" s="967"/>
      <c r="JGU108" s="967"/>
      <c r="JGV108" s="967"/>
      <c r="JGW108" s="967"/>
      <c r="JGX108" s="967"/>
      <c r="JGY108" s="967"/>
      <c r="JGZ108" s="967"/>
      <c r="JHA108" s="967"/>
      <c r="JHB108" s="967"/>
      <c r="JHC108" s="967"/>
      <c r="JHD108" s="967"/>
      <c r="JHE108" s="967"/>
      <c r="JHF108" s="967"/>
      <c r="JHG108" s="967"/>
      <c r="JHH108" s="967"/>
      <c r="JHI108" s="967"/>
      <c r="JHJ108" s="967"/>
      <c r="JHK108" s="967"/>
      <c r="JHL108" s="967"/>
      <c r="JHM108" s="967"/>
      <c r="JHN108" s="967"/>
      <c r="JHO108" s="967"/>
      <c r="JHP108" s="967"/>
      <c r="JHQ108" s="967"/>
      <c r="JHR108" s="967"/>
      <c r="JHS108" s="967"/>
      <c r="JHT108" s="967"/>
      <c r="JHU108" s="967"/>
      <c r="JHV108" s="967"/>
      <c r="JHW108" s="967"/>
      <c r="JHX108" s="967"/>
      <c r="JHY108" s="967"/>
      <c r="JHZ108" s="967"/>
      <c r="JIA108" s="967"/>
      <c r="JIB108" s="967"/>
      <c r="JIC108" s="967"/>
      <c r="JID108" s="967"/>
      <c r="JIE108" s="967"/>
      <c r="JIF108" s="967"/>
      <c r="JIG108" s="967"/>
      <c r="JIH108" s="967"/>
      <c r="JII108" s="967"/>
      <c r="JIJ108" s="967"/>
      <c r="JIK108" s="967"/>
      <c r="JIL108" s="967"/>
      <c r="JIM108" s="967"/>
      <c r="JIN108" s="967"/>
      <c r="JIO108" s="967"/>
      <c r="JIP108" s="967"/>
      <c r="JIQ108" s="967"/>
      <c r="JIR108" s="967"/>
      <c r="JIS108" s="967"/>
      <c r="JIT108" s="967"/>
      <c r="JIU108" s="967"/>
      <c r="JIV108" s="967"/>
      <c r="JIW108" s="967"/>
      <c r="JIX108" s="967"/>
      <c r="JIY108" s="967"/>
      <c r="JIZ108" s="967"/>
      <c r="JJA108" s="967"/>
      <c r="JJB108" s="967"/>
      <c r="JJC108" s="967"/>
      <c r="JJD108" s="967"/>
      <c r="JJE108" s="967"/>
      <c r="JJF108" s="967"/>
      <c r="JJG108" s="967"/>
      <c r="JJH108" s="967"/>
      <c r="JJI108" s="967"/>
      <c r="JJJ108" s="967"/>
      <c r="JJK108" s="967"/>
      <c r="JJL108" s="967"/>
      <c r="JJM108" s="967"/>
      <c r="JJN108" s="967"/>
      <c r="JJO108" s="967"/>
      <c r="JJP108" s="967"/>
      <c r="JJQ108" s="967"/>
      <c r="JJR108" s="967"/>
      <c r="JJS108" s="967"/>
      <c r="JJT108" s="967"/>
      <c r="JJU108" s="967"/>
      <c r="JJV108" s="967"/>
      <c r="JJW108" s="967"/>
      <c r="JJX108" s="967"/>
      <c r="JJY108" s="967"/>
      <c r="JJZ108" s="967"/>
      <c r="JKA108" s="967"/>
      <c r="JKB108" s="967"/>
      <c r="JKC108" s="967"/>
      <c r="JKD108" s="967"/>
      <c r="JKE108" s="967"/>
      <c r="JKF108" s="967"/>
      <c r="JKG108" s="967"/>
      <c r="JKH108" s="967"/>
      <c r="JKI108" s="967"/>
      <c r="JKJ108" s="967"/>
      <c r="JKK108" s="967"/>
      <c r="JKL108" s="967"/>
      <c r="JKM108" s="967"/>
      <c r="JKN108" s="967"/>
      <c r="JKO108" s="967"/>
      <c r="JKP108" s="967"/>
      <c r="JKQ108" s="967"/>
      <c r="JKR108" s="967"/>
      <c r="JKS108" s="967"/>
      <c r="JKT108" s="967"/>
      <c r="JKU108" s="967"/>
      <c r="JKV108" s="967"/>
      <c r="JKW108" s="967"/>
      <c r="JKX108" s="967"/>
      <c r="JKY108" s="967"/>
      <c r="JKZ108" s="967"/>
      <c r="JLA108" s="967"/>
      <c r="JLB108" s="967"/>
      <c r="JLC108" s="967"/>
      <c r="JLD108" s="967"/>
      <c r="JLE108" s="967"/>
      <c r="JLF108" s="967"/>
      <c r="JLG108" s="967"/>
      <c r="JLH108" s="967"/>
      <c r="JLI108" s="967"/>
      <c r="JLJ108" s="967"/>
      <c r="JLK108" s="967"/>
      <c r="JLL108" s="967"/>
      <c r="JLM108" s="967"/>
      <c r="JLN108" s="967"/>
      <c r="JLO108" s="967"/>
      <c r="JLP108" s="967"/>
      <c r="JLQ108" s="967"/>
      <c r="JLR108" s="967"/>
      <c r="JLS108" s="967"/>
      <c r="JLT108" s="967"/>
      <c r="JLU108" s="967"/>
      <c r="JLV108" s="967"/>
      <c r="JLW108" s="967"/>
      <c r="JLX108" s="967"/>
      <c r="JLY108" s="967"/>
      <c r="JLZ108" s="967"/>
      <c r="JMA108" s="967"/>
      <c r="JMB108" s="967"/>
      <c r="JMC108" s="967"/>
      <c r="JMD108" s="967"/>
      <c r="JME108" s="967"/>
      <c r="JMF108" s="967"/>
      <c r="JMG108" s="967"/>
      <c r="JMH108" s="967"/>
      <c r="JMI108" s="967"/>
      <c r="JMJ108" s="967"/>
      <c r="JMK108" s="967"/>
      <c r="JML108" s="967"/>
      <c r="JMM108" s="967"/>
      <c r="JMN108" s="967"/>
      <c r="JMO108" s="967"/>
      <c r="JMP108" s="967"/>
      <c r="JMQ108" s="967"/>
      <c r="JMR108" s="967"/>
      <c r="JMS108" s="967"/>
      <c r="JMT108" s="967"/>
      <c r="JMU108" s="967"/>
      <c r="JMV108" s="967"/>
      <c r="JMW108" s="967"/>
      <c r="JMX108" s="967"/>
      <c r="JMY108" s="967"/>
      <c r="JMZ108" s="967"/>
      <c r="JNA108" s="967"/>
      <c r="JNB108" s="967"/>
      <c r="JNC108" s="967"/>
      <c r="JND108" s="967"/>
      <c r="JNE108" s="967"/>
      <c r="JNF108" s="967"/>
      <c r="JNG108" s="967"/>
      <c r="JNH108" s="967"/>
      <c r="JNI108" s="967"/>
      <c r="JNJ108" s="967"/>
      <c r="JNK108" s="967"/>
      <c r="JNL108" s="967"/>
      <c r="JNM108" s="967"/>
      <c r="JNN108" s="967"/>
      <c r="JNO108" s="967"/>
      <c r="JNP108" s="967"/>
      <c r="JNQ108" s="967"/>
      <c r="JNR108" s="967"/>
      <c r="JNS108" s="967"/>
      <c r="JNT108" s="967"/>
      <c r="JNU108" s="967"/>
      <c r="JNV108" s="967"/>
      <c r="JNW108" s="967"/>
      <c r="JNX108" s="967"/>
      <c r="JNY108" s="967"/>
      <c r="JNZ108" s="967"/>
      <c r="JOA108" s="967"/>
      <c r="JOB108" s="967"/>
      <c r="JOC108" s="967"/>
      <c r="JOD108" s="967"/>
      <c r="JOE108" s="967"/>
      <c r="JOF108" s="967"/>
      <c r="JOG108" s="967"/>
      <c r="JOH108" s="967"/>
      <c r="JOI108" s="967"/>
      <c r="JOJ108" s="967"/>
      <c r="JOK108" s="967"/>
      <c r="JOL108" s="967"/>
      <c r="JOM108" s="967"/>
      <c r="JON108" s="967"/>
      <c r="JOO108" s="967"/>
      <c r="JOP108" s="967"/>
      <c r="JOQ108" s="967"/>
      <c r="JOR108" s="967"/>
      <c r="JOS108" s="967"/>
      <c r="JOT108" s="967"/>
      <c r="JOU108" s="967"/>
      <c r="JOV108" s="967"/>
      <c r="JOW108" s="967"/>
      <c r="JOX108" s="967"/>
      <c r="JOY108" s="967"/>
      <c r="JOZ108" s="967"/>
      <c r="JPA108" s="967"/>
      <c r="JPB108" s="967"/>
      <c r="JPC108" s="967"/>
      <c r="JPD108" s="967"/>
      <c r="JPE108" s="967"/>
      <c r="JPF108" s="967"/>
      <c r="JPG108" s="967"/>
      <c r="JPH108" s="967"/>
      <c r="JPI108" s="967"/>
      <c r="JPJ108" s="967"/>
      <c r="JPK108" s="967"/>
      <c r="JPL108" s="967"/>
      <c r="JPM108" s="967"/>
      <c r="JPN108" s="967"/>
      <c r="JPO108" s="967"/>
      <c r="JPP108" s="967"/>
      <c r="JPQ108" s="967"/>
      <c r="JPR108" s="967"/>
      <c r="JPS108" s="967"/>
      <c r="JPT108" s="967"/>
      <c r="JPU108" s="967"/>
      <c r="JPV108" s="967"/>
      <c r="JPW108" s="967"/>
      <c r="JPX108" s="967"/>
      <c r="JPY108" s="967"/>
      <c r="JPZ108" s="967"/>
      <c r="JQA108" s="967"/>
      <c r="JQB108" s="967"/>
      <c r="JQC108" s="967"/>
      <c r="JQD108" s="967"/>
      <c r="JQE108" s="967"/>
      <c r="JQF108" s="967"/>
      <c r="JQG108" s="967"/>
      <c r="JQH108" s="967"/>
      <c r="JQI108" s="967"/>
      <c r="JQJ108" s="967"/>
      <c r="JQK108" s="967"/>
      <c r="JQL108" s="967"/>
      <c r="JQM108" s="967"/>
      <c r="JQN108" s="967"/>
      <c r="JQO108" s="967"/>
      <c r="JQP108" s="967"/>
      <c r="JQQ108" s="967"/>
      <c r="JQR108" s="967"/>
      <c r="JQS108" s="967"/>
      <c r="JQT108" s="967"/>
      <c r="JQU108" s="967"/>
      <c r="JQV108" s="967"/>
      <c r="JQW108" s="967"/>
      <c r="JQX108" s="967"/>
      <c r="JQY108" s="967"/>
      <c r="JQZ108" s="967"/>
      <c r="JRA108" s="967"/>
      <c r="JRB108" s="967"/>
      <c r="JRC108" s="967"/>
      <c r="JRD108" s="967"/>
      <c r="JRE108" s="967"/>
      <c r="JRF108" s="967"/>
      <c r="JRG108" s="967"/>
      <c r="JRH108" s="967"/>
      <c r="JRI108" s="967"/>
      <c r="JRJ108" s="967"/>
      <c r="JRK108" s="967"/>
      <c r="JRL108" s="967"/>
      <c r="JRM108" s="967"/>
      <c r="JRN108" s="967"/>
      <c r="JRO108" s="967"/>
      <c r="JRP108" s="967"/>
      <c r="JRQ108" s="967"/>
      <c r="JRR108" s="967"/>
      <c r="JRS108" s="967"/>
      <c r="JRT108" s="967"/>
      <c r="JRU108" s="967"/>
      <c r="JRV108" s="967"/>
      <c r="JRW108" s="967"/>
      <c r="JRX108" s="967"/>
      <c r="JRY108" s="967"/>
      <c r="JRZ108" s="967"/>
      <c r="JSA108" s="967"/>
      <c r="JSB108" s="967"/>
      <c r="JSC108" s="967"/>
      <c r="JSD108" s="967"/>
      <c r="JSE108" s="967"/>
      <c r="JSF108" s="967"/>
      <c r="JSG108" s="967"/>
      <c r="JSH108" s="967"/>
      <c r="JSI108" s="967"/>
      <c r="JSJ108" s="967"/>
      <c r="JSK108" s="967"/>
      <c r="JSL108" s="967"/>
      <c r="JSM108" s="967"/>
      <c r="JSN108" s="967"/>
      <c r="JSO108" s="967"/>
      <c r="JSP108" s="967"/>
      <c r="JSQ108" s="967"/>
      <c r="JSR108" s="967"/>
      <c r="JSS108" s="967"/>
      <c r="JST108" s="967"/>
      <c r="JSU108" s="967"/>
      <c r="JSV108" s="967"/>
      <c r="JSW108" s="967"/>
      <c r="JSX108" s="967"/>
      <c r="JSY108" s="967"/>
      <c r="JSZ108" s="967"/>
      <c r="JTA108" s="967"/>
      <c r="JTB108" s="967"/>
      <c r="JTC108" s="967"/>
      <c r="JTD108" s="967"/>
      <c r="JTE108" s="967"/>
      <c r="JTF108" s="967"/>
      <c r="JTG108" s="967"/>
      <c r="JTH108" s="967"/>
      <c r="JTI108" s="967"/>
      <c r="JTJ108" s="967"/>
      <c r="JTK108" s="967"/>
      <c r="JTL108" s="967"/>
      <c r="JTM108" s="967"/>
      <c r="JTN108" s="967"/>
      <c r="JTO108" s="967"/>
      <c r="JTP108" s="967"/>
      <c r="JTQ108" s="967"/>
      <c r="JTR108" s="967"/>
      <c r="JTS108" s="967"/>
      <c r="JTT108" s="967"/>
      <c r="JTU108" s="967"/>
      <c r="JTV108" s="967"/>
      <c r="JTW108" s="967"/>
      <c r="JTX108" s="967"/>
      <c r="JTY108" s="967"/>
      <c r="JTZ108" s="967"/>
      <c r="JUA108" s="967"/>
      <c r="JUB108" s="967"/>
      <c r="JUC108" s="967"/>
      <c r="JUD108" s="967"/>
      <c r="JUE108" s="967"/>
      <c r="JUF108" s="967"/>
      <c r="JUG108" s="967"/>
      <c r="JUH108" s="967"/>
      <c r="JUI108" s="967"/>
      <c r="JUJ108" s="967"/>
      <c r="JUK108" s="967"/>
      <c r="JUL108" s="967"/>
      <c r="JUM108" s="967"/>
      <c r="JUN108" s="967"/>
      <c r="JUO108" s="967"/>
      <c r="JUP108" s="967"/>
      <c r="JUQ108" s="967"/>
      <c r="JUR108" s="967"/>
      <c r="JUS108" s="967"/>
      <c r="JUT108" s="967"/>
      <c r="JUU108" s="967"/>
      <c r="JUV108" s="967"/>
      <c r="JUW108" s="967"/>
      <c r="JUX108" s="967"/>
      <c r="JUY108" s="967"/>
      <c r="JUZ108" s="967"/>
      <c r="JVA108" s="967"/>
      <c r="JVB108" s="967"/>
      <c r="JVC108" s="967"/>
      <c r="JVD108" s="967"/>
      <c r="JVE108" s="967"/>
      <c r="JVF108" s="967"/>
      <c r="JVG108" s="967"/>
      <c r="JVH108" s="967"/>
      <c r="JVI108" s="967"/>
      <c r="JVJ108" s="967"/>
      <c r="JVK108" s="967"/>
      <c r="JVL108" s="967"/>
      <c r="JVM108" s="967"/>
      <c r="JVN108" s="967"/>
      <c r="JVO108" s="967"/>
      <c r="JVP108" s="967"/>
      <c r="JVQ108" s="967"/>
      <c r="JVR108" s="967"/>
      <c r="JVS108" s="967"/>
      <c r="JVT108" s="967"/>
      <c r="JVU108" s="967"/>
      <c r="JVV108" s="967"/>
      <c r="JVW108" s="967"/>
      <c r="JVX108" s="967"/>
      <c r="JVY108" s="967"/>
      <c r="JVZ108" s="967"/>
      <c r="JWA108" s="967"/>
      <c r="JWB108" s="967"/>
      <c r="JWC108" s="967"/>
      <c r="JWD108" s="967"/>
      <c r="JWE108" s="967"/>
      <c r="JWF108" s="967"/>
      <c r="JWG108" s="967"/>
      <c r="JWH108" s="967"/>
      <c r="JWI108" s="967"/>
      <c r="JWJ108" s="967"/>
      <c r="JWK108" s="967"/>
      <c r="JWL108" s="967"/>
      <c r="JWM108" s="967"/>
      <c r="JWN108" s="967"/>
      <c r="JWO108" s="967"/>
      <c r="JWP108" s="967"/>
      <c r="JWQ108" s="967"/>
      <c r="JWR108" s="967"/>
      <c r="JWS108" s="967"/>
      <c r="JWT108" s="967"/>
      <c r="JWU108" s="967"/>
      <c r="JWV108" s="967"/>
      <c r="JWW108" s="967"/>
      <c r="JWX108" s="967"/>
      <c r="JWY108" s="967"/>
      <c r="JWZ108" s="967"/>
      <c r="JXA108" s="967"/>
      <c r="JXB108" s="967"/>
      <c r="JXC108" s="967"/>
      <c r="JXD108" s="967"/>
      <c r="JXE108" s="967"/>
      <c r="JXF108" s="967"/>
      <c r="JXG108" s="967"/>
      <c r="JXH108" s="967"/>
      <c r="JXI108" s="967"/>
      <c r="JXJ108" s="967"/>
      <c r="JXK108" s="967"/>
      <c r="JXL108" s="967"/>
      <c r="JXM108" s="967"/>
      <c r="JXN108" s="967"/>
      <c r="JXO108" s="967"/>
      <c r="JXP108" s="967"/>
      <c r="JXQ108" s="967"/>
      <c r="JXR108" s="967"/>
      <c r="JXS108" s="967"/>
      <c r="JXT108" s="967"/>
      <c r="JXU108" s="967"/>
      <c r="JXV108" s="967"/>
      <c r="JXW108" s="967"/>
      <c r="JXX108" s="967"/>
      <c r="JXY108" s="967"/>
      <c r="JXZ108" s="967"/>
      <c r="JYA108" s="967"/>
      <c r="JYB108" s="967"/>
      <c r="JYC108" s="967"/>
      <c r="JYD108" s="967"/>
      <c r="JYE108" s="967"/>
      <c r="JYF108" s="967"/>
      <c r="JYG108" s="967"/>
      <c r="JYH108" s="967"/>
      <c r="JYI108" s="967"/>
      <c r="JYJ108" s="967"/>
      <c r="JYK108" s="967"/>
      <c r="JYL108" s="967"/>
      <c r="JYM108" s="967"/>
      <c r="JYN108" s="967"/>
      <c r="JYO108" s="967"/>
      <c r="JYP108" s="967"/>
      <c r="JYQ108" s="967"/>
      <c r="JYR108" s="967"/>
      <c r="JYS108" s="967"/>
      <c r="JYT108" s="967"/>
      <c r="JYU108" s="967"/>
      <c r="JYV108" s="967"/>
      <c r="JYW108" s="967"/>
      <c r="JYX108" s="967"/>
      <c r="JYY108" s="967"/>
      <c r="JYZ108" s="967"/>
      <c r="JZA108" s="967"/>
      <c r="JZB108" s="967"/>
      <c r="JZC108" s="967"/>
      <c r="JZD108" s="967"/>
      <c r="JZE108" s="967"/>
      <c r="JZF108" s="967"/>
      <c r="JZG108" s="967"/>
      <c r="JZH108" s="967"/>
      <c r="JZI108" s="967"/>
      <c r="JZJ108" s="967"/>
      <c r="JZK108" s="967"/>
      <c r="JZL108" s="967"/>
      <c r="JZM108" s="967"/>
      <c r="JZN108" s="967"/>
      <c r="JZO108" s="967"/>
      <c r="JZP108" s="967"/>
      <c r="JZQ108" s="967"/>
      <c r="JZR108" s="967"/>
      <c r="JZS108" s="967"/>
      <c r="JZT108" s="967"/>
      <c r="JZU108" s="967"/>
      <c r="JZV108" s="967"/>
      <c r="JZW108" s="967"/>
      <c r="JZX108" s="967"/>
      <c r="JZY108" s="967"/>
      <c r="JZZ108" s="967"/>
      <c r="KAA108" s="967"/>
      <c r="KAB108" s="967"/>
      <c r="KAC108" s="967"/>
      <c r="KAD108" s="967"/>
      <c r="KAE108" s="967"/>
      <c r="KAF108" s="967"/>
      <c r="KAG108" s="967"/>
      <c r="KAH108" s="967"/>
      <c r="KAI108" s="967"/>
      <c r="KAJ108" s="967"/>
      <c r="KAK108" s="967"/>
      <c r="KAL108" s="967"/>
      <c r="KAM108" s="967"/>
      <c r="KAN108" s="967"/>
      <c r="KAO108" s="967"/>
      <c r="KAP108" s="967"/>
      <c r="KAQ108" s="967"/>
      <c r="KAR108" s="967"/>
      <c r="KAS108" s="967"/>
      <c r="KAT108" s="967"/>
      <c r="KAU108" s="967"/>
      <c r="KAV108" s="967"/>
      <c r="KAW108" s="967"/>
      <c r="KAX108" s="967"/>
      <c r="KAY108" s="967"/>
      <c r="KAZ108" s="967"/>
      <c r="KBA108" s="967"/>
      <c r="KBB108" s="967"/>
      <c r="KBC108" s="967"/>
      <c r="KBD108" s="967"/>
      <c r="KBE108" s="967"/>
      <c r="KBF108" s="967"/>
      <c r="KBG108" s="967"/>
      <c r="KBH108" s="967"/>
      <c r="KBI108" s="967"/>
      <c r="KBJ108" s="967"/>
      <c r="KBK108" s="967"/>
      <c r="KBL108" s="967"/>
      <c r="KBM108" s="967"/>
      <c r="KBN108" s="967"/>
      <c r="KBO108" s="967"/>
      <c r="KBP108" s="967"/>
      <c r="KBQ108" s="967"/>
      <c r="KBR108" s="967"/>
      <c r="KBS108" s="967"/>
      <c r="KBT108" s="967"/>
      <c r="KBU108" s="967"/>
      <c r="KBV108" s="967"/>
      <c r="KBW108" s="967"/>
      <c r="KBX108" s="967"/>
      <c r="KBY108" s="967"/>
      <c r="KBZ108" s="967"/>
      <c r="KCA108" s="967"/>
      <c r="KCB108" s="967"/>
      <c r="KCC108" s="967"/>
      <c r="KCD108" s="967"/>
      <c r="KCE108" s="967"/>
      <c r="KCF108" s="967"/>
      <c r="KCG108" s="967"/>
      <c r="KCH108" s="967"/>
      <c r="KCI108" s="967"/>
      <c r="KCJ108" s="967"/>
      <c r="KCK108" s="967"/>
      <c r="KCL108" s="967"/>
      <c r="KCM108" s="967"/>
      <c r="KCN108" s="967"/>
      <c r="KCO108" s="967"/>
      <c r="KCP108" s="967"/>
      <c r="KCQ108" s="967"/>
      <c r="KCR108" s="967"/>
      <c r="KCS108" s="967"/>
      <c r="KCT108" s="967"/>
      <c r="KCU108" s="967"/>
      <c r="KCV108" s="967"/>
      <c r="KCW108" s="967"/>
      <c r="KCX108" s="967"/>
      <c r="KCY108" s="967"/>
      <c r="KCZ108" s="967"/>
      <c r="KDA108" s="967"/>
      <c r="KDB108" s="967"/>
      <c r="KDC108" s="967"/>
      <c r="KDD108" s="967"/>
      <c r="KDE108" s="967"/>
      <c r="KDF108" s="967"/>
      <c r="KDG108" s="967"/>
      <c r="KDH108" s="967"/>
      <c r="KDI108" s="967"/>
      <c r="KDJ108" s="967"/>
      <c r="KDK108" s="967"/>
      <c r="KDL108" s="967"/>
      <c r="KDM108" s="967"/>
      <c r="KDN108" s="967"/>
      <c r="KDO108" s="967"/>
      <c r="KDP108" s="967"/>
      <c r="KDQ108" s="967"/>
      <c r="KDR108" s="967"/>
      <c r="KDS108" s="967"/>
      <c r="KDT108" s="967"/>
      <c r="KDU108" s="967"/>
      <c r="KDV108" s="967"/>
      <c r="KDW108" s="967"/>
      <c r="KDX108" s="967"/>
      <c r="KDY108" s="967"/>
      <c r="KDZ108" s="967"/>
      <c r="KEA108" s="967"/>
      <c r="KEB108" s="967"/>
      <c r="KEC108" s="967"/>
      <c r="KED108" s="967"/>
      <c r="KEE108" s="967"/>
      <c r="KEF108" s="967"/>
      <c r="KEG108" s="967"/>
      <c r="KEH108" s="967"/>
      <c r="KEI108" s="967"/>
      <c r="KEJ108" s="967"/>
      <c r="KEK108" s="967"/>
      <c r="KEL108" s="967"/>
      <c r="KEM108" s="967"/>
    </row>
    <row r="109" spans="1:7580" ht="15.75" x14ac:dyDescent="0.2">
      <c r="A109" s="9">
        <v>107</v>
      </c>
      <c r="B109" s="1041" t="s">
        <v>514</v>
      </c>
      <c r="C109" s="887">
        <v>33320</v>
      </c>
      <c r="D109" s="885" t="s">
        <v>396</v>
      </c>
      <c r="E109" s="885"/>
      <c r="F109" s="871" t="s">
        <v>399</v>
      </c>
      <c r="G109" s="387" t="s">
        <v>63</v>
      </c>
      <c r="H109" s="1013">
        <v>16</v>
      </c>
      <c r="I109" s="1013">
        <v>22</v>
      </c>
      <c r="J109" s="1013">
        <f t="shared" si="38"/>
        <v>19</v>
      </c>
      <c r="K109" s="1013">
        <f t="shared" si="39"/>
        <v>19</v>
      </c>
      <c r="L109" s="1013">
        <v>8</v>
      </c>
      <c r="M109" s="1013">
        <v>2</v>
      </c>
      <c r="N109" s="1013">
        <f t="shared" si="37"/>
        <v>5</v>
      </c>
      <c r="O109" s="1020"/>
      <c r="P109" s="878"/>
      <c r="Q109" s="1022">
        <f t="shared" si="43"/>
        <v>6</v>
      </c>
      <c r="R109" s="878"/>
      <c r="S109" s="878"/>
      <c r="T109" s="878"/>
      <c r="U109" s="878"/>
      <c r="V109" s="1105">
        <v>3</v>
      </c>
      <c r="W109" s="878"/>
      <c r="X109" s="878"/>
      <c r="Y109" s="878"/>
      <c r="Z109" s="878"/>
      <c r="AA109" s="878"/>
      <c r="AB109" s="878"/>
      <c r="AC109" s="1099">
        <v>1</v>
      </c>
      <c r="AD109" s="878"/>
      <c r="AE109" s="232"/>
      <c r="AF109" s="878"/>
      <c r="AG109" s="232"/>
      <c r="AH109" s="878"/>
      <c r="AI109" s="879"/>
      <c r="AJ109" s="1050">
        <f t="shared" si="40"/>
        <v>34</v>
      </c>
      <c r="AK109" s="874"/>
      <c r="AL109" s="875">
        <f t="shared" si="41"/>
        <v>1</v>
      </c>
      <c r="AM109" s="876"/>
      <c r="AN109" s="876"/>
      <c r="AO109" s="4">
        <f t="shared" si="44"/>
        <v>12</v>
      </c>
      <c r="AP109" s="877">
        <f t="shared" si="42"/>
        <v>13594560</v>
      </c>
      <c r="AQ109" s="877">
        <v>115008</v>
      </c>
      <c r="AR109" s="877"/>
      <c r="AS109" s="877"/>
      <c r="AT109" s="877"/>
      <c r="AU109" s="4"/>
    </row>
    <row r="110" spans="1:7580" s="1842" customFormat="1" ht="15.75" hidden="1" x14ac:dyDescent="0.2">
      <c r="A110" s="1842">
        <v>108</v>
      </c>
      <c r="B110" s="1030" t="s">
        <v>434</v>
      </c>
      <c r="C110" s="1874">
        <v>34089</v>
      </c>
      <c r="D110" s="1875" t="s">
        <v>406</v>
      </c>
      <c r="E110" s="1875"/>
      <c r="F110" s="1046" t="s">
        <v>403</v>
      </c>
      <c r="G110" s="1876" t="s">
        <v>404</v>
      </c>
      <c r="H110" s="1018">
        <v>6</v>
      </c>
      <c r="I110" s="1018"/>
      <c r="J110" s="1018">
        <f t="shared" si="38"/>
        <v>6</v>
      </c>
      <c r="K110" s="1018">
        <f t="shared" si="39"/>
        <v>6</v>
      </c>
      <c r="L110" s="1846"/>
      <c r="M110" s="1846"/>
      <c r="N110" s="1846">
        <f t="shared" si="37"/>
        <v>0</v>
      </c>
      <c r="O110" s="1877"/>
      <c r="P110" s="1847"/>
      <c r="Q110" s="1846">
        <f t="shared" si="43"/>
        <v>0</v>
      </c>
      <c r="R110" s="1847"/>
      <c r="S110" s="1847"/>
      <c r="T110" s="1847"/>
      <c r="U110" s="1847"/>
      <c r="V110" s="1847"/>
      <c r="W110" s="1847"/>
      <c r="X110" s="1847"/>
      <c r="Y110" s="1847"/>
      <c r="Z110" s="1847"/>
      <c r="AA110" s="1847"/>
      <c r="AB110" s="1847"/>
      <c r="AC110" s="1847"/>
      <c r="AD110" s="1847"/>
      <c r="AE110" s="1848"/>
      <c r="AF110" s="1847"/>
      <c r="AG110" s="1848"/>
      <c r="AH110" s="1847"/>
      <c r="AI110" s="1849"/>
      <c r="AJ110" s="1054">
        <f t="shared" si="40"/>
        <v>6</v>
      </c>
      <c r="AK110" s="1850"/>
      <c r="AL110" s="1851">
        <f t="shared" si="41"/>
        <v>0</v>
      </c>
      <c r="AM110" s="1852">
        <f t="shared" ref="AM110:AM115" si="45">IF(D110="PC", +IF(AJ110&gt;17,1,0),0)</f>
        <v>0</v>
      </c>
      <c r="AN110" s="1852">
        <f t="shared" ref="AN110:AN115" si="46">IF(E110="CA",1,0)</f>
        <v>0</v>
      </c>
      <c r="AO110" s="1853">
        <f t="shared" si="44"/>
        <v>5</v>
      </c>
      <c r="AP110" s="1854">
        <f t="shared" si="42"/>
        <v>1022670</v>
      </c>
      <c r="AQ110" s="1854">
        <f t="shared" ref="AQ110:AQ115" si="47">+AL110*AO110*$AL$2</f>
        <v>0</v>
      </c>
      <c r="AR110" s="1854">
        <f t="shared" ref="AR110:AR115" si="48">AM110*$AM$2*AO110</f>
        <v>0</v>
      </c>
      <c r="AS110" s="1854">
        <f t="shared" ref="AS110:AS115" si="49">AP110*$AN$2*AN110</f>
        <v>0</v>
      </c>
      <c r="AT110" s="1854">
        <f t="shared" ref="AT110:AT115" si="50">SUM(AP110:AS110)/AO110</f>
        <v>204534</v>
      </c>
      <c r="AU110" s="1854">
        <f>AT110*5/44</f>
        <v>23242.5</v>
      </c>
    </row>
    <row r="111" spans="1:7580" ht="15.75" hidden="1" x14ac:dyDescent="0.2">
      <c r="A111" s="9">
        <v>109</v>
      </c>
      <c r="B111" s="1038" t="s">
        <v>214</v>
      </c>
      <c r="C111" s="868">
        <v>34089</v>
      </c>
      <c r="D111" s="885" t="s">
        <v>406</v>
      </c>
      <c r="E111" s="885"/>
      <c r="F111" s="871" t="s">
        <v>403</v>
      </c>
      <c r="G111" s="886" t="s">
        <v>404</v>
      </c>
      <c r="H111" s="699"/>
      <c r="I111" s="1013">
        <v>2</v>
      </c>
      <c r="J111" s="1013">
        <f t="shared" si="38"/>
        <v>2</v>
      </c>
      <c r="K111" s="1013">
        <f t="shared" si="39"/>
        <v>2</v>
      </c>
      <c r="L111" s="699"/>
      <c r="M111" s="699"/>
      <c r="N111" s="699">
        <f t="shared" si="37"/>
        <v>0</v>
      </c>
      <c r="O111" s="1020"/>
      <c r="P111" s="878"/>
      <c r="Q111" s="1022">
        <f t="shared" si="43"/>
        <v>0</v>
      </c>
      <c r="R111" s="878"/>
      <c r="S111" s="878"/>
      <c r="T111" s="878"/>
      <c r="U111" s="878"/>
      <c r="V111" s="878"/>
      <c r="W111" s="878"/>
      <c r="X111" s="878"/>
      <c r="Y111" s="1094"/>
      <c r="Z111" s="878"/>
      <c r="AA111" s="878"/>
      <c r="AB111" s="878"/>
      <c r="AC111" s="878"/>
      <c r="AD111" s="878"/>
      <c r="AE111" s="232"/>
      <c r="AF111" s="878"/>
      <c r="AG111" s="232"/>
      <c r="AH111" s="878"/>
      <c r="AI111" s="879"/>
      <c r="AJ111" s="1050">
        <f t="shared" si="40"/>
        <v>2</v>
      </c>
      <c r="AK111" s="874"/>
      <c r="AL111" s="875">
        <f t="shared" si="41"/>
        <v>0</v>
      </c>
      <c r="AM111" s="876">
        <f t="shared" si="45"/>
        <v>0</v>
      </c>
      <c r="AN111" s="876">
        <f t="shared" si="46"/>
        <v>0</v>
      </c>
      <c r="AO111" s="4">
        <f t="shared" si="44"/>
        <v>5</v>
      </c>
      <c r="AP111" s="877">
        <f t="shared" si="42"/>
        <v>340890</v>
      </c>
      <c r="AQ111" s="877">
        <f t="shared" si="47"/>
        <v>0</v>
      </c>
      <c r="AR111" s="877">
        <f t="shared" si="48"/>
        <v>0</v>
      </c>
      <c r="AS111" s="877">
        <f t="shared" si="49"/>
        <v>0</v>
      </c>
      <c r="AT111" s="877">
        <f t="shared" si="50"/>
        <v>68178</v>
      </c>
      <c r="AU111" s="877">
        <f>AT111*5/44</f>
        <v>7747.5</v>
      </c>
    </row>
    <row r="112" spans="1:7580" ht="15.75" hidden="1" x14ac:dyDescent="0.2">
      <c r="A112" s="9">
        <v>110</v>
      </c>
      <c r="B112" s="1038" t="s">
        <v>223</v>
      </c>
      <c r="C112" s="887">
        <v>37678</v>
      </c>
      <c r="D112" s="885" t="s">
        <v>406</v>
      </c>
      <c r="E112" s="885"/>
      <c r="F112" s="871" t="s">
        <v>403</v>
      </c>
      <c r="G112" s="886" t="s">
        <v>63</v>
      </c>
      <c r="H112" s="1013">
        <v>10</v>
      </c>
      <c r="I112" s="1013">
        <v>10</v>
      </c>
      <c r="J112" s="1013">
        <f t="shared" si="38"/>
        <v>10</v>
      </c>
      <c r="K112" s="1013">
        <f t="shared" si="39"/>
        <v>10</v>
      </c>
      <c r="L112" s="699"/>
      <c r="M112" s="699"/>
      <c r="N112" s="699">
        <f t="shared" si="37"/>
        <v>0</v>
      </c>
      <c r="O112" s="1020"/>
      <c r="P112" s="878"/>
      <c r="Q112" s="1022">
        <f t="shared" si="43"/>
        <v>0</v>
      </c>
      <c r="R112" s="878"/>
      <c r="S112" s="878"/>
      <c r="T112" s="878"/>
      <c r="U112" s="878"/>
      <c r="V112" s="878"/>
      <c r="W112" s="878"/>
      <c r="X112" s="878"/>
      <c r="Y112" s="878"/>
      <c r="Z112" s="878"/>
      <c r="AA112" s="878"/>
      <c r="AB112" s="878"/>
      <c r="AC112" s="878"/>
      <c r="AD112" s="878"/>
      <c r="AE112" s="232"/>
      <c r="AF112" s="878"/>
      <c r="AG112" s="232"/>
      <c r="AH112" s="878"/>
      <c r="AI112" s="879"/>
      <c r="AJ112" s="1050">
        <f t="shared" si="40"/>
        <v>10</v>
      </c>
      <c r="AK112" s="874"/>
      <c r="AL112" s="875">
        <f t="shared" si="41"/>
        <v>0</v>
      </c>
      <c r="AM112" s="876">
        <f t="shared" si="45"/>
        <v>0</v>
      </c>
      <c r="AN112" s="876">
        <f t="shared" si="46"/>
        <v>0</v>
      </c>
      <c r="AO112" s="4">
        <f t="shared" si="44"/>
        <v>10</v>
      </c>
      <c r="AP112" s="877">
        <f t="shared" si="42"/>
        <v>3767800</v>
      </c>
      <c r="AQ112" s="877">
        <f t="shared" si="47"/>
        <v>0</v>
      </c>
      <c r="AR112" s="877">
        <f t="shared" si="48"/>
        <v>0</v>
      </c>
      <c r="AS112" s="877">
        <f t="shared" si="49"/>
        <v>0</v>
      </c>
      <c r="AT112" s="877">
        <f t="shared" si="50"/>
        <v>376780</v>
      </c>
      <c r="AU112" s="877">
        <f>AT112*5/44</f>
        <v>42815.909090909088</v>
      </c>
    </row>
    <row r="113" spans="1:52" ht="15.75" x14ac:dyDescent="0.2">
      <c r="A113" s="9">
        <v>111</v>
      </c>
      <c r="B113" s="1038" t="s">
        <v>193</v>
      </c>
      <c r="C113" s="868">
        <v>65359</v>
      </c>
      <c r="D113" s="869" t="s">
        <v>396</v>
      </c>
      <c r="E113" s="869" t="s">
        <v>402</v>
      </c>
      <c r="F113" s="871" t="s">
        <v>403</v>
      </c>
      <c r="G113" s="871" t="s">
        <v>63</v>
      </c>
      <c r="H113" s="1013">
        <v>24</v>
      </c>
      <c r="I113" s="1013">
        <v>26</v>
      </c>
      <c r="J113" s="1013">
        <f t="shared" si="38"/>
        <v>25</v>
      </c>
      <c r="K113" s="1013">
        <f t="shared" si="39"/>
        <v>25</v>
      </c>
      <c r="L113" s="699"/>
      <c r="M113" s="699"/>
      <c r="N113" s="699">
        <f t="shared" si="37"/>
        <v>0</v>
      </c>
      <c r="O113" s="878"/>
      <c r="P113" s="878"/>
      <c r="Q113" s="1022">
        <f t="shared" si="43"/>
        <v>4</v>
      </c>
      <c r="R113" s="878"/>
      <c r="S113" s="878"/>
      <c r="T113" s="878"/>
      <c r="U113" s="878"/>
      <c r="V113" s="1108">
        <v>1</v>
      </c>
      <c r="W113" s="878"/>
      <c r="X113" s="878"/>
      <c r="Y113" s="878"/>
      <c r="Z113" s="878"/>
      <c r="AA113" s="878"/>
      <c r="AB113" s="878"/>
      <c r="AC113" s="1013">
        <v>1</v>
      </c>
      <c r="AD113" s="878"/>
      <c r="AE113" s="232"/>
      <c r="AF113" s="878"/>
      <c r="AG113" s="232"/>
      <c r="AH113" s="878"/>
      <c r="AI113" s="888"/>
      <c r="AJ113" s="1050">
        <f t="shared" si="40"/>
        <v>31</v>
      </c>
      <c r="AK113" s="874"/>
      <c r="AL113" s="875">
        <f t="shared" si="41"/>
        <v>1</v>
      </c>
      <c r="AM113" s="876">
        <f t="shared" si="45"/>
        <v>1</v>
      </c>
      <c r="AN113" s="876">
        <f t="shared" si="46"/>
        <v>1</v>
      </c>
      <c r="AO113" s="4">
        <f t="shared" si="44"/>
        <v>12</v>
      </c>
      <c r="AP113" s="877">
        <f t="shared" si="42"/>
        <v>24313548</v>
      </c>
      <c r="AQ113" s="877">
        <v>115008</v>
      </c>
      <c r="AR113" s="877">
        <v>340620</v>
      </c>
      <c r="AS113" s="877">
        <f t="shared" si="49"/>
        <v>850974.18</v>
      </c>
      <c r="AT113" s="877">
        <f t="shared" si="50"/>
        <v>2135012.5150000001</v>
      </c>
      <c r="AU113" s="877">
        <f>AT113*5/44</f>
        <v>242615.05852272731</v>
      </c>
    </row>
    <row r="114" spans="1:52" ht="15.75" x14ac:dyDescent="0.2">
      <c r="A114" s="9">
        <v>112</v>
      </c>
      <c r="B114" s="1038" t="s">
        <v>179</v>
      </c>
      <c r="C114" s="887">
        <v>63977</v>
      </c>
      <c r="D114" s="885" t="s">
        <v>396</v>
      </c>
      <c r="E114" s="885"/>
      <c r="F114" s="871" t="s">
        <v>401</v>
      </c>
      <c r="G114" s="886" t="s">
        <v>63</v>
      </c>
      <c r="H114" s="1013">
        <v>22</v>
      </c>
      <c r="I114" s="1013">
        <v>10</v>
      </c>
      <c r="J114" s="1013">
        <f t="shared" si="38"/>
        <v>16</v>
      </c>
      <c r="K114" s="1013">
        <f t="shared" si="39"/>
        <v>16</v>
      </c>
      <c r="L114" s="699"/>
      <c r="M114" s="699"/>
      <c r="N114" s="699">
        <f t="shared" si="37"/>
        <v>0</v>
      </c>
      <c r="O114" s="1020"/>
      <c r="P114" s="878"/>
      <c r="Q114" s="1022">
        <f t="shared" si="43"/>
        <v>5</v>
      </c>
      <c r="R114" s="878"/>
      <c r="S114" s="878"/>
      <c r="T114" s="878"/>
      <c r="U114" s="878"/>
      <c r="V114" s="1108">
        <v>2</v>
      </c>
      <c r="W114" s="878"/>
      <c r="X114" s="878"/>
      <c r="Y114" s="878"/>
      <c r="Z114" s="878"/>
      <c r="AA114" s="878"/>
      <c r="AB114" s="878"/>
      <c r="AC114" s="1099">
        <v>3</v>
      </c>
      <c r="AD114" s="878"/>
      <c r="AE114" s="232"/>
      <c r="AF114" s="878"/>
      <c r="AG114" s="232"/>
      <c r="AH114" s="878"/>
      <c r="AI114" s="879"/>
      <c r="AJ114" s="1050">
        <f t="shared" si="40"/>
        <v>26</v>
      </c>
      <c r="AK114" s="874"/>
      <c r="AL114" s="875">
        <f t="shared" si="41"/>
        <v>1</v>
      </c>
      <c r="AM114" s="876">
        <f t="shared" si="45"/>
        <v>1</v>
      </c>
      <c r="AN114" s="876">
        <f t="shared" si="46"/>
        <v>0</v>
      </c>
      <c r="AO114" s="4">
        <f t="shared" si="44"/>
        <v>12</v>
      </c>
      <c r="AP114" s="877">
        <f t="shared" si="42"/>
        <v>19960824</v>
      </c>
      <c r="AQ114" s="877">
        <v>115008</v>
      </c>
      <c r="AR114" s="877">
        <v>340620</v>
      </c>
      <c r="AS114" s="877">
        <f t="shared" si="49"/>
        <v>0</v>
      </c>
      <c r="AT114" s="877">
        <f t="shared" si="50"/>
        <v>1701371</v>
      </c>
      <c r="AU114" s="877">
        <f>AT114*5/44</f>
        <v>193337.61363636365</v>
      </c>
    </row>
    <row r="115" spans="1:52" ht="15.75" hidden="1" x14ac:dyDescent="0.2">
      <c r="A115" s="9">
        <v>114</v>
      </c>
      <c r="B115" s="1038" t="s">
        <v>635</v>
      </c>
      <c r="C115" s="887">
        <v>50920</v>
      </c>
      <c r="D115" s="885" t="s">
        <v>406</v>
      </c>
      <c r="E115" s="885"/>
      <c r="F115" s="870" t="s">
        <v>403</v>
      </c>
      <c r="G115" s="886" t="s">
        <v>404</v>
      </c>
      <c r="H115" s="699"/>
      <c r="I115" s="1013">
        <v>6</v>
      </c>
      <c r="J115" s="1013">
        <f t="shared" si="38"/>
        <v>6</v>
      </c>
      <c r="K115" s="1013">
        <f t="shared" si="39"/>
        <v>6</v>
      </c>
      <c r="L115" s="699"/>
      <c r="M115" s="699"/>
      <c r="N115" s="699">
        <f t="shared" si="37"/>
        <v>0</v>
      </c>
      <c r="O115" s="1020"/>
      <c r="P115" s="878"/>
      <c r="Q115" s="1022">
        <f t="shared" si="43"/>
        <v>0</v>
      </c>
      <c r="R115" s="878"/>
      <c r="S115" s="878"/>
      <c r="T115" s="878"/>
      <c r="U115" s="878"/>
      <c r="V115" s="878"/>
      <c r="W115" s="878"/>
      <c r="X115" s="878"/>
      <c r="Y115" s="878"/>
      <c r="Z115" s="878"/>
      <c r="AA115" s="878"/>
      <c r="AB115" s="878"/>
      <c r="AC115" s="878"/>
      <c r="AD115" s="878"/>
      <c r="AE115" s="232"/>
      <c r="AF115" s="878"/>
      <c r="AG115" s="232"/>
      <c r="AH115" s="914"/>
      <c r="AI115" s="879"/>
      <c r="AJ115" s="1050">
        <f t="shared" si="40"/>
        <v>6</v>
      </c>
      <c r="AK115" s="874"/>
      <c r="AL115" s="875">
        <f t="shared" si="41"/>
        <v>0</v>
      </c>
      <c r="AM115" s="876">
        <f t="shared" si="45"/>
        <v>0</v>
      </c>
      <c r="AN115" s="876">
        <f t="shared" si="46"/>
        <v>0</v>
      </c>
      <c r="AO115" s="4">
        <f t="shared" si="44"/>
        <v>5</v>
      </c>
      <c r="AP115" s="877">
        <f t="shared" si="42"/>
        <v>1527600</v>
      </c>
      <c r="AQ115" s="877">
        <f t="shared" si="47"/>
        <v>0</v>
      </c>
      <c r="AR115" s="877">
        <f t="shared" si="48"/>
        <v>0</v>
      </c>
      <c r="AS115" s="877">
        <f t="shared" si="49"/>
        <v>0</v>
      </c>
      <c r="AT115" s="877">
        <f t="shared" si="50"/>
        <v>305520</v>
      </c>
      <c r="AU115" s="877">
        <f>AT115/44*8*5/44</f>
        <v>6312.3966942148772</v>
      </c>
    </row>
    <row r="116" spans="1:52" x14ac:dyDescent="0.2">
      <c r="A116" s="9">
        <v>115</v>
      </c>
      <c r="B116" s="699" t="s">
        <v>404</v>
      </c>
      <c r="C116" s="922"/>
      <c r="D116" s="923"/>
      <c r="E116" s="903"/>
      <c r="F116" s="870"/>
      <c r="G116" s="899"/>
      <c r="H116" s="699"/>
      <c r="I116" s="699"/>
      <c r="J116" s="699"/>
      <c r="K116" s="699"/>
      <c r="L116" s="699"/>
      <c r="M116" s="699"/>
      <c r="N116" s="699">
        <f t="shared" si="37"/>
        <v>0</v>
      </c>
      <c r="O116" s="1074"/>
      <c r="P116" s="872"/>
      <c r="Q116" s="1022">
        <f t="shared" si="43"/>
        <v>0</v>
      </c>
      <c r="R116" s="1074"/>
      <c r="S116" s="1074"/>
      <c r="T116" s="872"/>
      <c r="U116" s="1074"/>
      <c r="V116" s="1074"/>
      <c r="W116" s="1074"/>
      <c r="X116" s="1074"/>
      <c r="Y116" s="1074"/>
      <c r="Z116" s="1074"/>
      <c r="AA116" s="1074"/>
      <c r="AB116" s="872"/>
      <c r="AC116" s="872"/>
      <c r="AD116" s="872"/>
      <c r="AE116" s="1075"/>
      <c r="AF116" s="872"/>
      <c r="AG116" s="1075"/>
      <c r="AH116" s="872"/>
      <c r="AI116" s="905"/>
      <c r="AJ116" s="1048"/>
      <c r="AK116" s="906"/>
      <c r="AL116" s="907"/>
      <c r="AM116" s="907"/>
      <c r="AN116" s="907"/>
      <c r="AO116" s="909"/>
      <c r="AP116" s="910"/>
      <c r="AQ116" s="910"/>
      <c r="AR116" s="910"/>
      <c r="AS116" s="911"/>
      <c r="AT116" s="910"/>
      <c r="AU116" s="909"/>
      <c r="AV116" s="1"/>
      <c r="AW116" s="1"/>
      <c r="AX116" s="1"/>
      <c r="AY116" s="1"/>
      <c r="AZ116" s="1"/>
    </row>
    <row r="117" spans="1:52" s="1842" customFormat="1" ht="15.75" x14ac:dyDescent="0.2">
      <c r="A117" s="1842">
        <v>117</v>
      </c>
      <c r="B117" s="1030" t="s">
        <v>355</v>
      </c>
      <c r="C117" s="1843">
        <v>48309</v>
      </c>
      <c r="D117" s="1875" t="s">
        <v>396</v>
      </c>
      <c r="E117" s="1875"/>
      <c r="F117" s="1859" t="s">
        <v>399</v>
      </c>
      <c r="G117" s="1876" t="s">
        <v>63</v>
      </c>
      <c r="H117" s="1018">
        <v>8</v>
      </c>
      <c r="I117" s="1018">
        <v>14</v>
      </c>
      <c r="J117" s="1018">
        <f t="shared" ref="J117:J126" si="51">IF(G117="A",(H117+I117)/2,H117+I117)</f>
        <v>11</v>
      </c>
      <c r="K117" s="1018">
        <f t="shared" ref="K117:K126" si="52">TRUNC(J117,0)</f>
        <v>11</v>
      </c>
      <c r="L117" s="1019">
        <v>4</v>
      </c>
      <c r="M117" s="1846"/>
      <c r="N117" s="1018">
        <f t="shared" si="37"/>
        <v>2</v>
      </c>
      <c r="O117" s="1877"/>
      <c r="P117" s="1847"/>
      <c r="Q117" s="1846">
        <f t="shared" si="43"/>
        <v>3</v>
      </c>
      <c r="R117" s="1847"/>
      <c r="S117" s="1847"/>
      <c r="T117" s="1847"/>
      <c r="U117" s="1847"/>
      <c r="V117" s="1847"/>
      <c r="W117" s="1847"/>
      <c r="X117" s="1847"/>
      <c r="Y117" s="1847"/>
      <c r="Z117" s="1847"/>
      <c r="AA117" s="1847"/>
      <c r="AB117" s="1847"/>
      <c r="AC117" s="1847"/>
      <c r="AD117" s="1847"/>
      <c r="AE117" s="1848"/>
      <c r="AF117" s="1847"/>
      <c r="AG117" s="1848"/>
      <c r="AH117" s="1847"/>
      <c r="AI117" s="1849"/>
      <c r="AJ117" s="1054">
        <f t="shared" ref="AJ117:AJ126" si="53">SUM(N117:AI117)+K117</f>
        <v>16</v>
      </c>
      <c r="AK117" s="1850"/>
      <c r="AL117" s="1851">
        <f>+IF(D117="PC",1,0)</f>
        <v>1</v>
      </c>
      <c r="AM117" s="1852">
        <f>IF(D117="PC", +IF(AJ117&gt;17,1,0),0)</f>
        <v>0</v>
      </c>
      <c r="AN117" s="1852">
        <f>IF(E117="CA",1,0)</f>
        <v>0</v>
      </c>
      <c r="AO117" s="1853">
        <f>+IF(G117="S",5,+IF(D117="PM",10,12))</f>
        <v>12</v>
      </c>
      <c r="AP117" s="1854">
        <f>+C117*AO117*AJ117</f>
        <v>9275328</v>
      </c>
      <c r="AQ117" s="877">
        <v>115008</v>
      </c>
      <c r="AR117" s="877">
        <v>340620</v>
      </c>
      <c r="AS117" s="1854">
        <f>AP117*$AN$2*AN117</f>
        <v>0</v>
      </c>
      <c r="AT117" s="1854">
        <f>SUM(AP117:AS117)/AO117</f>
        <v>810913</v>
      </c>
      <c r="AU117" s="1854">
        <f>AT117*5/44</f>
        <v>92149.204545454544</v>
      </c>
    </row>
    <row r="118" spans="1:52" ht="15.75" x14ac:dyDescent="0.2">
      <c r="B118" s="1029" t="s">
        <v>509</v>
      </c>
      <c r="C118" s="884"/>
      <c r="D118" s="885" t="s">
        <v>396</v>
      </c>
      <c r="E118" s="885"/>
      <c r="F118" s="871" t="s">
        <v>397</v>
      </c>
      <c r="G118" s="886" t="s">
        <v>63</v>
      </c>
      <c r="H118" s="1013">
        <v>3</v>
      </c>
      <c r="I118" s="1013">
        <v>3</v>
      </c>
      <c r="J118" s="1013">
        <f t="shared" si="51"/>
        <v>3</v>
      </c>
      <c r="K118" s="1013">
        <f t="shared" si="52"/>
        <v>3</v>
      </c>
      <c r="L118" s="1013"/>
      <c r="M118" s="1013"/>
      <c r="N118" s="1013">
        <f t="shared" si="37"/>
        <v>0</v>
      </c>
      <c r="O118" s="914"/>
      <c r="P118" s="914"/>
      <c r="Q118" s="1082">
        <f t="shared" si="43"/>
        <v>1</v>
      </c>
      <c r="R118" s="106">
        <v>9</v>
      </c>
      <c r="S118" s="106"/>
      <c r="T118" s="106">
        <v>4</v>
      </c>
      <c r="U118" s="232"/>
      <c r="V118" s="878"/>
      <c r="W118" s="878"/>
      <c r="X118" s="878"/>
      <c r="Y118" s="878"/>
      <c r="Z118" s="878"/>
      <c r="AA118" s="878"/>
      <c r="AB118" s="878"/>
      <c r="AC118" s="878"/>
      <c r="AD118" s="106">
        <v>1</v>
      </c>
      <c r="AE118" s="106"/>
      <c r="AF118" s="232"/>
      <c r="AG118" s="232"/>
      <c r="AH118" s="878"/>
      <c r="AI118" s="879"/>
      <c r="AJ118" s="1050">
        <f t="shared" si="53"/>
        <v>18</v>
      </c>
      <c r="AK118" s="874"/>
      <c r="AL118" s="875"/>
      <c r="AM118" s="875"/>
      <c r="AN118" s="875"/>
      <c r="AO118" s="4"/>
      <c r="AP118" s="877"/>
      <c r="AQ118" s="877">
        <v>115008</v>
      </c>
      <c r="AR118" s="877">
        <v>340620</v>
      </c>
      <c r="AS118" s="877"/>
      <c r="AT118" s="877"/>
      <c r="AU118" s="877"/>
    </row>
    <row r="119" spans="1:52" ht="15.75" hidden="1" x14ac:dyDescent="0.2">
      <c r="B119" s="1038" t="s">
        <v>666</v>
      </c>
      <c r="C119" s="868"/>
      <c r="D119" s="869" t="s">
        <v>406</v>
      </c>
      <c r="E119" s="869"/>
      <c r="F119" s="870" t="s">
        <v>403</v>
      </c>
      <c r="G119" s="871" t="s">
        <v>63</v>
      </c>
      <c r="H119" s="1013">
        <v>8</v>
      </c>
      <c r="I119" s="1013">
        <v>8</v>
      </c>
      <c r="J119" s="1013">
        <f t="shared" si="51"/>
        <v>8</v>
      </c>
      <c r="K119" s="1013">
        <f t="shared" si="52"/>
        <v>8</v>
      </c>
      <c r="L119" s="1013"/>
      <c r="M119" s="699"/>
      <c r="N119" s="699"/>
      <c r="O119" s="878"/>
      <c r="P119" s="878"/>
      <c r="Q119" s="1022">
        <f t="shared" si="43"/>
        <v>0</v>
      </c>
      <c r="R119" s="106"/>
      <c r="S119" s="232"/>
      <c r="T119" s="106"/>
      <c r="U119" s="878"/>
      <c r="V119" s="878"/>
      <c r="W119" s="878"/>
      <c r="X119" s="878"/>
      <c r="Y119" s="878"/>
      <c r="Z119" s="878"/>
      <c r="AA119" s="878"/>
      <c r="AB119" s="878"/>
      <c r="AC119" s="878"/>
      <c r="AD119" s="106"/>
      <c r="AE119" s="232"/>
      <c r="AF119" s="878"/>
      <c r="AG119" s="232"/>
      <c r="AH119" s="878"/>
      <c r="AI119" s="879"/>
      <c r="AJ119" s="1050">
        <f t="shared" si="53"/>
        <v>8</v>
      </c>
      <c r="AK119" s="874"/>
      <c r="AL119" s="875">
        <f t="shared" ref="AL119:AL126" si="54">+IF(D119="PC",1,0)</f>
        <v>0</v>
      </c>
      <c r="AM119" s="876"/>
      <c r="AN119" s="876"/>
      <c r="AO119" s="4">
        <f t="shared" ref="AO119:AO126" si="55">+IF(G119="S",5,+IF(D119="PM",10,12))</f>
        <v>10</v>
      </c>
      <c r="AP119" s="877"/>
      <c r="AQ119" s="877">
        <f t="shared" ref="AQ119:AQ124" si="56">+AL119*AO119*$AL$2</f>
        <v>0</v>
      </c>
      <c r="AR119" s="877"/>
      <c r="AS119" s="877"/>
      <c r="AT119" s="877"/>
      <c r="AU119" s="877"/>
    </row>
    <row r="120" spans="1:52" ht="15.75" x14ac:dyDescent="0.2">
      <c r="A120" s="9">
        <v>119</v>
      </c>
      <c r="B120" s="1038" t="s">
        <v>435</v>
      </c>
      <c r="C120" s="884">
        <v>62671</v>
      </c>
      <c r="D120" s="885" t="s">
        <v>396</v>
      </c>
      <c r="E120" s="869" t="s">
        <v>402</v>
      </c>
      <c r="F120" s="870" t="s">
        <v>403</v>
      </c>
      <c r="G120" s="886" t="s">
        <v>63</v>
      </c>
      <c r="H120" s="1013">
        <v>6</v>
      </c>
      <c r="I120" s="1013">
        <v>10</v>
      </c>
      <c r="J120" s="1013">
        <f t="shared" si="51"/>
        <v>8</v>
      </c>
      <c r="K120" s="1013">
        <f t="shared" si="52"/>
        <v>8</v>
      </c>
      <c r="L120" s="699"/>
      <c r="M120" s="699"/>
      <c r="N120" s="699">
        <f t="shared" ref="N120:N131" si="57">TRUNC(SUM(L120:M120)/2,0)</f>
        <v>0</v>
      </c>
      <c r="O120" s="914"/>
      <c r="P120" s="914"/>
      <c r="Q120" s="1022">
        <f t="shared" si="43"/>
        <v>1</v>
      </c>
      <c r="R120" s="106">
        <v>9</v>
      </c>
      <c r="S120" s="106">
        <v>1</v>
      </c>
      <c r="T120" s="106">
        <v>3</v>
      </c>
      <c r="U120" s="914"/>
      <c r="V120" s="914"/>
      <c r="W120" s="914"/>
      <c r="X120" s="1108">
        <v>12</v>
      </c>
      <c r="Y120" s="914"/>
      <c r="Z120" s="914"/>
      <c r="AA120" s="1108">
        <v>3</v>
      </c>
      <c r="AB120" s="878"/>
      <c r="AC120" s="878"/>
      <c r="AD120" s="878"/>
      <c r="AE120" s="232"/>
      <c r="AF120" s="878"/>
      <c r="AG120" s="232"/>
      <c r="AH120" s="878"/>
      <c r="AI120" s="879"/>
      <c r="AJ120" s="1052">
        <f t="shared" si="53"/>
        <v>37</v>
      </c>
      <c r="AK120" s="874"/>
      <c r="AL120" s="875">
        <f t="shared" si="54"/>
        <v>1</v>
      </c>
      <c r="AM120" s="875">
        <f>IF(D120="PC", +IF(AJ120&gt;17,1,0),0)</f>
        <v>1</v>
      </c>
      <c r="AN120" s="875">
        <f>IF(E120="CA",1,0)</f>
        <v>1</v>
      </c>
      <c r="AO120" s="4">
        <f t="shared" si="55"/>
        <v>12</v>
      </c>
      <c r="AP120" s="877">
        <f>+C120*AO120*AJ120</f>
        <v>27825924</v>
      </c>
      <c r="AQ120" s="877">
        <v>115008</v>
      </c>
      <c r="AR120" s="877">
        <v>340620</v>
      </c>
      <c r="AS120" s="877">
        <f>AP120*$AN$2*AN120</f>
        <v>973907.34000000008</v>
      </c>
      <c r="AT120" s="877">
        <f>SUM(AP120:AS120)/AO120</f>
        <v>2437954.9449999998</v>
      </c>
      <c r="AU120" s="877">
        <f>AT120*5/44</f>
        <v>277040.33465909091</v>
      </c>
    </row>
    <row r="121" spans="1:52" ht="15.75" x14ac:dyDescent="0.2">
      <c r="A121" s="9">
        <v>120</v>
      </c>
      <c r="B121" s="1035" t="s">
        <v>222</v>
      </c>
      <c r="C121" s="884">
        <v>65359</v>
      </c>
      <c r="D121" s="885" t="s">
        <v>396</v>
      </c>
      <c r="E121" s="869" t="s">
        <v>402</v>
      </c>
      <c r="F121" s="871" t="s">
        <v>403</v>
      </c>
      <c r="G121" s="886" t="s">
        <v>63</v>
      </c>
      <c r="H121" s="106">
        <v>16</v>
      </c>
      <c r="I121" s="106">
        <v>13</v>
      </c>
      <c r="J121" s="760">
        <f t="shared" si="51"/>
        <v>14.5</v>
      </c>
      <c r="K121" s="106">
        <f t="shared" si="52"/>
        <v>14</v>
      </c>
      <c r="L121" s="699"/>
      <c r="M121" s="699"/>
      <c r="N121" s="699">
        <f t="shared" si="57"/>
        <v>0</v>
      </c>
      <c r="O121" s="878"/>
      <c r="P121" s="878"/>
      <c r="Q121" s="1022">
        <f t="shared" si="43"/>
        <v>2</v>
      </c>
      <c r="R121" s="878"/>
      <c r="S121" s="878"/>
      <c r="T121" s="878"/>
      <c r="U121" s="878"/>
      <c r="V121" s="878"/>
      <c r="W121" s="878"/>
      <c r="X121" s="878"/>
      <c r="Y121" s="878"/>
      <c r="Z121" s="878"/>
      <c r="AA121" s="878"/>
      <c r="AB121" s="878"/>
      <c r="AC121" s="1099">
        <v>3</v>
      </c>
      <c r="AD121" s="878"/>
      <c r="AE121" s="106">
        <v>0</v>
      </c>
      <c r="AF121" s="878"/>
      <c r="AG121" s="106">
        <v>12</v>
      </c>
      <c r="AH121" s="878"/>
      <c r="AI121" s="879"/>
      <c r="AJ121" s="1049">
        <f t="shared" si="53"/>
        <v>31</v>
      </c>
      <c r="AK121" s="874"/>
      <c r="AL121" s="875">
        <f t="shared" si="54"/>
        <v>1</v>
      </c>
      <c r="AM121" s="875">
        <f>IF(D121="PC", +IF(AJ121&gt;17,1,0),0)</f>
        <v>1</v>
      </c>
      <c r="AN121" s="875">
        <f>IF(E121="CA",1,0)</f>
        <v>1</v>
      </c>
      <c r="AO121" s="4">
        <f t="shared" si="55"/>
        <v>12</v>
      </c>
      <c r="AP121" s="877">
        <f>+C121*AO121*AJ121</f>
        <v>24313548</v>
      </c>
      <c r="AQ121" s="877">
        <v>115008</v>
      </c>
      <c r="AR121" s="877">
        <v>340620</v>
      </c>
      <c r="AS121" s="877">
        <f>AP121*$AN$2*AN121</f>
        <v>850974.18</v>
      </c>
      <c r="AT121" s="877">
        <f>SUM(AP121:AS121)/AO121</f>
        <v>2135012.5150000001</v>
      </c>
      <c r="AU121" s="877">
        <f>AT121*5/44</f>
        <v>242615.05852272731</v>
      </c>
    </row>
    <row r="122" spans="1:52" x14ac:dyDescent="0.2">
      <c r="A122" s="9">
        <v>121</v>
      </c>
      <c r="B122" s="1035" t="s">
        <v>487</v>
      </c>
      <c r="C122" s="884">
        <v>32039</v>
      </c>
      <c r="D122" s="885" t="s">
        <v>396</v>
      </c>
      <c r="E122" s="869"/>
      <c r="F122" s="871" t="s">
        <v>403</v>
      </c>
      <c r="G122" s="886" t="s">
        <v>63</v>
      </c>
      <c r="H122" s="232">
        <v>4</v>
      </c>
      <c r="I122" s="232">
        <v>12</v>
      </c>
      <c r="J122" s="699">
        <f t="shared" si="51"/>
        <v>8</v>
      </c>
      <c r="K122" s="699">
        <f t="shared" si="52"/>
        <v>8</v>
      </c>
      <c r="L122" s="699"/>
      <c r="M122" s="699"/>
      <c r="N122" s="699">
        <f t="shared" si="57"/>
        <v>0</v>
      </c>
      <c r="O122" s="878"/>
      <c r="P122" s="878"/>
      <c r="Q122" s="1022">
        <f t="shared" si="43"/>
        <v>2</v>
      </c>
      <c r="R122" s="878"/>
      <c r="S122" s="878"/>
      <c r="T122" s="878"/>
      <c r="U122" s="878"/>
      <c r="V122" s="878"/>
      <c r="W122" s="878"/>
      <c r="X122" s="878"/>
      <c r="Y122" s="878"/>
      <c r="Z122" s="878"/>
      <c r="AA122" s="878"/>
      <c r="AB122" s="878"/>
      <c r="AC122" s="878"/>
      <c r="AD122" s="878"/>
      <c r="AE122" s="232"/>
      <c r="AF122" s="878"/>
      <c r="AG122" s="232"/>
      <c r="AH122" s="878"/>
      <c r="AI122" s="879"/>
      <c r="AJ122" s="1049">
        <f t="shared" si="53"/>
        <v>10</v>
      </c>
      <c r="AK122" s="874"/>
      <c r="AL122" s="875">
        <f t="shared" si="54"/>
        <v>1</v>
      </c>
      <c r="AM122" s="875">
        <f>IF(D122="PC", +IF(AJ122&gt;17,1,0),0)</f>
        <v>0</v>
      </c>
      <c r="AN122" s="875">
        <f>IF(E122="CA",1,0)</f>
        <v>0</v>
      </c>
      <c r="AO122" s="4">
        <f t="shared" si="55"/>
        <v>12</v>
      </c>
      <c r="AP122" s="877">
        <f>+C122*AO122*AJ122</f>
        <v>3844680</v>
      </c>
      <c r="AQ122" s="877"/>
      <c r="AR122" s="877">
        <f>AM122*$AM$2*AO122</f>
        <v>0</v>
      </c>
      <c r="AS122" s="877">
        <f>AP122*$AN$2*AN122</f>
        <v>0</v>
      </c>
      <c r="AT122" s="877">
        <f>SUM(AP122:AS122)/AO122</f>
        <v>320390</v>
      </c>
      <c r="AU122" s="4"/>
    </row>
    <row r="123" spans="1:52" ht="15.75" x14ac:dyDescent="0.2">
      <c r="A123" s="9">
        <v>122</v>
      </c>
      <c r="B123" s="1035" t="s">
        <v>208</v>
      </c>
      <c r="C123" s="884">
        <v>65359</v>
      </c>
      <c r="D123" s="885" t="s">
        <v>396</v>
      </c>
      <c r="E123" s="869" t="s">
        <v>402</v>
      </c>
      <c r="F123" s="871" t="s">
        <v>401</v>
      </c>
      <c r="G123" s="886" t="s">
        <v>63</v>
      </c>
      <c r="H123" s="699">
        <v>24</v>
      </c>
      <c r="I123" s="699">
        <v>24</v>
      </c>
      <c r="J123" s="699">
        <f t="shared" si="51"/>
        <v>24</v>
      </c>
      <c r="K123" s="699">
        <f t="shared" si="52"/>
        <v>24</v>
      </c>
      <c r="L123" s="699"/>
      <c r="M123" s="699"/>
      <c r="N123" s="699">
        <f t="shared" si="57"/>
        <v>0</v>
      </c>
      <c r="O123" s="878"/>
      <c r="P123" s="878"/>
      <c r="Q123" s="1022">
        <f t="shared" si="43"/>
        <v>4</v>
      </c>
      <c r="R123" s="878"/>
      <c r="S123" s="878"/>
      <c r="T123" s="878"/>
      <c r="U123" s="878"/>
      <c r="V123" s="878"/>
      <c r="W123" s="878"/>
      <c r="X123" s="878"/>
      <c r="Y123" s="878"/>
      <c r="Z123" s="878"/>
      <c r="AA123" s="878"/>
      <c r="AB123" s="878"/>
      <c r="AC123" s="1099">
        <v>1</v>
      </c>
      <c r="AD123" s="878"/>
      <c r="AE123" s="232"/>
      <c r="AF123" s="878"/>
      <c r="AG123" s="106">
        <v>12</v>
      </c>
      <c r="AH123" s="878"/>
      <c r="AI123" s="879"/>
      <c r="AJ123" s="1049">
        <f t="shared" si="53"/>
        <v>41</v>
      </c>
      <c r="AK123" s="874"/>
      <c r="AL123" s="875">
        <f t="shared" si="54"/>
        <v>1</v>
      </c>
      <c r="AM123" s="875">
        <f>IF(D123="PC", +IF(AJ123&gt;17,1,0),0)</f>
        <v>1</v>
      </c>
      <c r="AN123" s="875">
        <f>IF(E123="CA",1,0)</f>
        <v>1</v>
      </c>
      <c r="AO123" s="4">
        <f t="shared" si="55"/>
        <v>12</v>
      </c>
      <c r="AP123" s="877">
        <f>+C123*AO123*AJ123</f>
        <v>32156628</v>
      </c>
      <c r="AQ123" s="877">
        <v>115008</v>
      </c>
      <c r="AR123" s="877">
        <v>340620</v>
      </c>
      <c r="AS123" s="877">
        <f>AP123*$AN$2*AN123</f>
        <v>1125481.9800000002</v>
      </c>
      <c r="AT123" s="877">
        <f>SUM(AP123:AS123)/AO123</f>
        <v>2811478.1649999996</v>
      </c>
      <c r="AU123" s="877">
        <f>AT123*5/44</f>
        <v>319486.15511363628</v>
      </c>
    </row>
    <row r="124" spans="1:52" hidden="1" x14ac:dyDescent="0.2">
      <c r="A124" s="9">
        <v>124</v>
      </c>
      <c r="B124" s="1065" t="s">
        <v>632</v>
      </c>
      <c r="C124" s="884">
        <v>25631</v>
      </c>
      <c r="D124" s="885" t="s">
        <v>406</v>
      </c>
      <c r="E124" s="869"/>
      <c r="F124" s="871" t="s">
        <v>403</v>
      </c>
      <c r="G124" s="886" t="s">
        <v>404</v>
      </c>
      <c r="H124" s="699"/>
      <c r="I124" s="699">
        <v>4</v>
      </c>
      <c r="J124" s="699">
        <f t="shared" si="51"/>
        <v>4</v>
      </c>
      <c r="K124" s="699">
        <f t="shared" si="52"/>
        <v>4</v>
      </c>
      <c r="L124" s="699"/>
      <c r="M124" s="699"/>
      <c r="N124" s="699">
        <f t="shared" si="57"/>
        <v>0</v>
      </c>
      <c r="O124" s="878"/>
      <c r="P124" s="878"/>
      <c r="Q124" s="1022">
        <f t="shared" si="43"/>
        <v>0</v>
      </c>
      <c r="R124" s="878"/>
      <c r="S124" s="878"/>
      <c r="T124" s="878"/>
      <c r="U124" s="878"/>
      <c r="V124" s="878"/>
      <c r="W124" s="878"/>
      <c r="X124" s="878"/>
      <c r="Y124" s="878"/>
      <c r="Z124" s="878"/>
      <c r="AA124" s="878"/>
      <c r="AB124" s="878"/>
      <c r="AC124" s="878"/>
      <c r="AD124" s="878"/>
      <c r="AE124" s="232"/>
      <c r="AF124" s="878"/>
      <c r="AG124" s="232"/>
      <c r="AH124" s="878"/>
      <c r="AI124" s="879"/>
      <c r="AJ124" s="1049">
        <f t="shared" si="53"/>
        <v>4</v>
      </c>
      <c r="AK124" s="874"/>
      <c r="AL124" s="875">
        <f t="shared" si="54"/>
        <v>0</v>
      </c>
      <c r="AM124" s="875"/>
      <c r="AN124" s="875"/>
      <c r="AO124" s="4">
        <f t="shared" si="55"/>
        <v>5</v>
      </c>
      <c r="AP124" s="877"/>
      <c r="AQ124" s="877">
        <f t="shared" si="56"/>
        <v>0</v>
      </c>
      <c r="AR124" s="877"/>
      <c r="AS124" s="877"/>
      <c r="AT124" s="877"/>
      <c r="AU124" s="4"/>
    </row>
    <row r="125" spans="1:52" x14ac:dyDescent="0.2">
      <c r="A125" s="9">
        <v>123</v>
      </c>
      <c r="B125" s="1035" t="s">
        <v>162</v>
      </c>
      <c r="C125" s="884">
        <v>60060</v>
      </c>
      <c r="D125" s="885" t="s">
        <v>396</v>
      </c>
      <c r="E125" s="869" t="s">
        <v>402</v>
      </c>
      <c r="F125" s="871" t="s">
        <v>401</v>
      </c>
      <c r="G125" s="886" t="s">
        <v>63</v>
      </c>
      <c r="H125" s="699">
        <v>22</v>
      </c>
      <c r="I125" s="699">
        <v>18</v>
      </c>
      <c r="J125" s="699">
        <f t="shared" si="51"/>
        <v>20</v>
      </c>
      <c r="K125" s="699">
        <f t="shared" si="52"/>
        <v>20</v>
      </c>
      <c r="L125" s="699"/>
      <c r="M125" s="699"/>
      <c r="N125" s="699">
        <f t="shared" si="57"/>
        <v>0</v>
      </c>
      <c r="O125" s="878"/>
      <c r="P125" s="878"/>
      <c r="Q125" s="1022">
        <f t="shared" si="43"/>
        <v>3</v>
      </c>
      <c r="R125" s="878"/>
      <c r="S125" s="878"/>
      <c r="T125" s="878"/>
      <c r="U125" s="878"/>
      <c r="V125" s="878"/>
      <c r="W125" s="878"/>
      <c r="X125" s="878"/>
      <c r="Y125" s="878"/>
      <c r="Z125" s="878"/>
      <c r="AA125" s="878"/>
      <c r="AB125" s="878"/>
      <c r="AC125" s="878"/>
      <c r="AD125" s="878"/>
      <c r="AE125" s="232"/>
      <c r="AF125" s="878"/>
      <c r="AG125" s="232"/>
      <c r="AH125" s="878"/>
      <c r="AI125" s="879"/>
      <c r="AJ125" s="1049">
        <f t="shared" si="53"/>
        <v>23</v>
      </c>
      <c r="AK125" s="874"/>
      <c r="AL125" s="875">
        <f t="shared" si="54"/>
        <v>1</v>
      </c>
      <c r="AM125" s="875">
        <f>IF(D125="PC", +IF(AJ125&gt;17,1,0),0)</f>
        <v>1</v>
      </c>
      <c r="AN125" s="875">
        <f>IF(E125="CA",1,0)</f>
        <v>1</v>
      </c>
      <c r="AO125" s="4">
        <f t="shared" si="55"/>
        <v>12</v>
      </c>
      <c r="AP125" s="877">
        <f>+C125*AO125*AJ125</f>
        <v>16576560</v>
      </c>
      <c r="AQ125" s="877">
        <v>115008</v>
      </c>
      <c r="AR125" s="877">
        <v>340620</v>
      </c>
      <c r="AS125" s="877">
        <f>AP125*$AN$2*AN125</f>
        <v>580179.60000000009</v>
      </c>
      <c r="AT125" s="877">
        <f>SUM(AP125:AS125)/AO125</f>
        <v>1467697.3</v>
      </c>
      <c r="AU125" s="877">
        <f>AT125*5/44</f>
        <v>166783.78409090909</v>
      </c>
    </row>
    <row r="126" spans="1:52" ht="15.75" x14ac:dyDescent="0.2">
      <c r="A126" s="9">
        <v>125</v>
      </c>
      <c r="B126" s="867" t="s">
        <v>436</v>
      </c>
      <c r="C126" s="884">
        <v>60060</v>
      </c>
      <c r="D126" s="885" t="s">
        <v>396</v>
      </c>
      <c r="E126" s="869"/>
      <c r="F126" s="871" t="s">
        <v>397</v>
      </c>
      <c r="G126" s="886" t="s">
        <v>63</v>
      </c>
      <c r="H126" s="1013">
        <v>12</v>
      </c>
      <c r="I126" s="1013">
        <v>12</v>
      </c>
      <c r="J126" s="1013">
        <f t="shared" si="51"/>
        <v>12</v>
      </c>
      <c r="K126" s="1013">
        <f t="shared" si="52"/>
        <v>12</v>
      </c>
      <c r="L126" s="699"/>
      <c r="M126" s="699"/>
      <c r="N126" s="699">
        <f t="shared" si="57"/>
        <v>0</v>
      </c>
      <c r="O126" s="878"/>
      <c r="P126" s="878"/>
      <c r="Q126" s="1013">
        <f t="shared" si="43"/>
        <v>4</v>
      </c>
      <c r="R126" s="106">
        <v>10</v>
      </c>
      <c r="S126" s="232"/>
      <c r="T126" s="106">
        <v>1</v>
      </c>
      <c r="U126" s="106">
        <v>2</v>
      </c>
      <c r="V126" s="878"/>
      <c r="W126" s="878"/>
      <c r="X126" s="878"/>
      <c r="Y126" s="878"/>
      <c r="Z126" s="878"/>
      <c r="AA126" s="878"/>
      <c r="AB126" s="878"/>
      <c r="AC126" s="878"/>
      <c r="AD126" s="106">
        <v>3</v>
      </c>
      <c r="AE126" s="232"/>
      <c r="AF126" s="106">
        <v>4</v>
      </c>
      <c r="AG126" s="232"/>
      <c r="AH126" s="878"/>
      <c r="AI126" s="963"/>
      <c r="AJ126" s="1012">
        <f t="shared" si="53"/>
        <v>36</v>
      </c>
      <c r="AK126" s="874"/>
      <c r="AL126" s="875">
        <f t="shared" si="54"/>
        <v>1</v>
      </c>
      <c r="AM126" s="875">
        <f>IF(D126="PC", +IF(AJ126&gt;17,1,0),0)</f>
        <v>1</v>
      </c>
      <c r="AN126" s="875">
        <f>IF(E126="CA",1,0)</f>
        <v>0</v>
      </c>
      <c r="AO126" s="4">
        <f t="shared" si="55"/>
        <v>12</v>
      </c>
      <c r="AP126" s="877">
        <f>+C126*AO126*AJ126</f>
        <v>25945920</v>
      </c>
      <c r="AQ126" s="877">
        <v>115008</v>
      </c>
      <c r="AR126" s="877">
        <v>340620</v>
      </c>
      <c r="AS126" s="877">
        <f>AP126*$AN$2*AN126</f>
        <v>0</v>
      </c>
      <c r="AT126" s="877">
        <f>SUM(AP126:AS126)/AO126</f>
        <v>2200129</v>
      </c>
      <c r="AU126" s="877">
        <f>AT126*5/44</f>
        <v>250014.65909090909</v>
      </c>
    </row>
    <row r="127" spans="1:52" x14ac:dyDescent="0.2">
      <c r="A127" s="9">
        <v>126</v>
      </c>
      <c r="B127" s="699" t="s">
        <v>437</v>
      </c>
      <c r="C127" s="922"/>
      <c r="D127" s="923"/>
      <c r="E127" s="903"/>
      <c r="F127" s="870"/>
      <c r="G127" s="899"/>
      <c r="H127" s="699"/>
      <c r="I127" s="699"/>
      <c r="J127" s="699"/>
      <c r="K127" s="699"/>
      <c r="L127" s="699"/>
      <c r="M127" s="699"/>
      <c r="N127" s="699">
        <f t="shared" si="57"/>
        <v>0</v>
      </c>
      <c r="O127" s="1074"/>
      <c r="P127" s="872"/>
      <c r="Q127" s="1022">
        <f t="shared" si="43"/>
        <v>0</v>
      </c>
      <c r="R127" s="1074"/>
      <c r="S127" s="1074"/>
      <c r="T127" s="872"/>
      <c r="U127" s="1074"/>
      <c r="V127" s="1074"/>
      <c r="W127" s="1074"/>
      <c r="X127" s="1074"/>
      <c r="Y127" s="1074"/>
      <c r="Z127" s="1074"/>
      <c r="AA127" s="1074"/>
      <c r="AB127" s="872"/>
      <c r="AC127" s="872"/>
      <c r="AD127" s="872"/>
      <c r="AE127" s="1075"/>
      <c r="AF127" s="872"/>
      <c r="AG127" s="1075"/>
      <c r="AH127" s="872"/>
      <c r="AI127" s="905"/>
      <c r="AJ127" s="1048"/>
      <c r="AK127" s="906"/>
      <c r="AL127" s="907"/>
      <c r="AM127" s="907"/>
      <c r="AN127" s="907"/>
      <c r="AO127" s="909"/>
      <c r="AP127" s="910"/>
      <c r="AQ127" s="910"/>
      <c r="AR127" s="910"/>
      <c r="AS127" s="911"/>
      <c r="AT127" s="910"/>
      <c r="AU127" s="909"/>
    </row>
    <row r="128" spans="1:52" ht="15.75" x14ac:dyDescent="0.2">
      <c r="A128" s="9">
        <v>127</v>
      </c>
      <c r="B128" s="867" t="s">
        <v>438</v>
      </c>
      <c r="C128" s="868">
        <v>52226</v>
      </c>
      <c r="D128" s="885" t="s">
        <v>396</v>
      </c>
      <c r="E128" s="869"/>
      <c r="F128" s="871" t="s">
        <v>397</v>
      </c>
      <c r="G128" s="886" t="s">
        <v>63</v>
      </c>
      <c r="H128" s="1013"/>
      <c r="I128" s="1013"/>
      <c r="J128" s="1013">
        <f>IF(G128="A",(H128+I128)/2,H128+I128)</f>
        <v>0</v>
      </c>
      <c r="K128" s="1013">
        <f>TRUNC(J128,0)</f>
        <v>0</v>
      </c>
      <c r="L128" s="699"/>
      <c r="M128" s="699"/>
      <c r="N128" s="699">
        <f t="shared" si="57"/>
        <v>0</v>
      </c>
      <c r="O128" s="878"/>
      <c r="P128" s="878"/>
      <c r="Q128" s="1013">
        <f t="shared" si="43"/>
        <v>0</v>
      </c>
      <c r="R128" s="106">
        <v>10</v>
      </c>
      <c r="S128" s="106"/>
      <c r="T128" s="106">
        <v>1</v>
      </c>
      <c r="U128" s="914"/>
      <c r="V128" s="878"/>
      <c r="W128" s="878"/>
      <c r="X128" s="878"/>
      <c r="Y128" s="878"/>
      <c r="Z128" s="878"/>
      <c r="AA128" s="878"/>
      <c r="AB128" s="878"/>
      <c r="AC128" s="878"/>
      <c r="AD128" s="878"/>
      <c r="AE128" s="232"/>
      <c r="AF128" s="878"/>
      <c r="AG128" s="232"/>
      <c r="AH128" s="878"/>
      <c r="AI128" s="963"/>
      <c r="AJ128" s="1012">
        <f>SUM(N128:AI128)+K128</f>
        <v>11</v>
      </c>
      <c r="AK128" s="874"/>
      <c r="AL128" s="875">
        <f>+IF(D128="PC",1,0)</f>
        <v>1</v>
      </c>
      <c r="AM128" s="875">
        <f>IF(D128="PC", +IF(AJ128&gt;17,1,0),0)</f>
        <v>0</v>
      </c>
      <c r="AN128" s="875">
        <f>IF(E128="CA",1,0)</f>
        <v>0</v>
      </c>
      <c r="AO128" s="4">
        <f>+IF(G128="S",5,+IF(D128="PM",10,12))</f>
        <v>12</v>
      </c>
      <c r="AP128" s="877">
        <f>+C128*AO128*AJ128</f>
        <v>6893832</v>
      </c>
      <c r="AQ128" s="877">
        <v>115008</v>
      </c>
      <c r="AR128" s="877">
        <f>AM128*$AM$2*AO128</f>
        <v>0</v>
      </c>
      <c r="AS128" s="877">
        <f>AP128*$AN$2*AN128</f>
        <v>0</v>
      </c>
      <c r="AT128" s="877">
        <f>SUM(AP128:AS128)/AO128</f>
        <v>584070</v>
      </c>
      <c r="AU128" s="877">
        <f>AT128*5/44</f>
        <v>66371.590909090912</v>
      </c>
    </row>
    <row r="129" spans="1:47" ht="15.75" x14ac:dyDescent="0.2">
      <c r="A129" s="9">
        <v>128</v>
      </c>
      <c r="B129" s="867" t="s">
        <v>705</v>
      </c>
      <c r="C129" s="884">
        <v>58951</v>
      </c>
      <c r="D129" s="885"/>
      <c r="E129" s="869"/>
      <c r="F129" s="871" t="s">
        <v>397</v>
      </c>
      <c r="G129" s="886" t="s">
        <v>63</v>
      </c>
      <c r="H129" s="1013"/>
      <c r="I129" s="1013"/>
      <c r="J129" s="1013">
        <f>IF(G129="A",(H129+I129)/2,H129+I129)</f>
        <v>0</v>
      </c>
      <c r="K129" s="1013">
        <f>TRUNC(J129,0)</f>
        <v>0</v>
      </c>
      <c r="L129" s="699"/>
      <c r="M129" s="699"/>
      <c r="N129" s="699">
        <f t="shared" si="57"/>
        <v>0</v>
      </c>
      <c r="O129" s="878"/>
      <c r="P129" s="878"/>
      <c r="Q129" s="1013">
        <f t="shared" si="43"/>
        <v>0</v>
      </c>
      <c r="R129" s="106">
        <v>10</v>
      </c>
      <c r="S129" s="914"/>
      <c r="T129" s="106">
        <v>3</v>
      </c>
      <c r="U129" s="914"/>
      <c r="V129" s="878"/>
      <c r="W129" s="878"/>
      <c r="X129" s="878"/>
      <c r="Y129" s="878"/>
      <c r="Z129" s="878"/>
      <c r="AA129" s="878"/>
      <c r="AB129" s="878"/>
      <c r="AC129" s="878"/>
      <c r="AD129" s="878"/>
      <c r="AE129" s="232"/>
      <c r="AF129" s="878"/>
      <c r="AG129" s="232"/>
      <c r="AH129" s="878"/>
      <c r="AI129" s="963"/>
      <c r="AJ129" s="1012">
        <f>SUM(N129:AI129)+K129</f>
        <v>13</v>
      </c>
      <c r="AK129" s="874"/>
      <c r="AL129" s="875"/>
      <c r="AM129" s="875"/>
      <c r="AN129" s="875"/>
      <c r="AO129" s="4"/>
      <c r="AP129" s="877"/>
      <c r="AQ129" s="877"/>
      <c r="AR129" s="877"/>
      <c r="AS129" s="877"/>
      <c r="AT129" s="877"/>
      <c r="AU129" s="877"/>
    </row>
    <row r="130" spans="1:47" ht="15.75" x14ac:dyDescent="0.2">
      <c r="A130" s="9">
        <v>130</v>
      </c>
      <c r="B130" s="1035" t="s">
        <v>447</v>
      </c>
      <c r="C130" s="884">
        <v>33947</v>
      </c>
      <c r="D130" s="885" t="s">
        <v>396</v>
      </c>
      <c r="E130" s="869"/>
      <c r="F130" s="871" t="s">
        <v>407</v>
      </c>
      <c r="G130" s="886" t="s">
        <v>63</v>
      </c>
      <c r="H130" s="699"/>
      <c r="I130" s="699"/>
      <c r="J130" s="699">
        <f>IF(G130="A",(H130+I130)/2,H130+I130)</f>
        <v>0</v>
      </c>
      <c r="K130" s="699">
        <f>TRUNC(J130,0)</f>
        <v>0</v>
      </c>
      <c r="L130" s="699"/>
      <c r="M130" s="699"/>
      <c r="N130" s="699">
        <f t="shared" si="57"/>
        <v>0</v>
      </c>
      <c r="O130" s="878"/>
      <c r="P130" s="106">
        <v>3</v>
      </c>
      <c r="Q130" s="1022">
        <f t="shared" si="43"/>
        <v>0</v>
      </c>
      <c r="R130" s="878"/>
      <c r="S130" s="878"/>
      <c r="T130" s="878"/>
      <c r="U130" s="878"/>
      <c r="V130" s="878"/>
      <c r="W130" s="878"/>
      <c r="X130" s="878"/>
      <c r="Y130" s="878"/>
      <c r="Z130" s="878"/>
      <c r="AA130" s="878"/>
      <c r="AB130" s="878"/>
      <c r="AC130" s="878"/>
      <c r="AD130" s="878"/>
      <c r="AE130" s="232"/>
      <c r="AF130" s="878"/>
      <c r="AG130" s="232"/>
      <c r="AH130" s="878"/>
      <c r="AI130" s="879"/>
      <c r="AJ130" s="1049">
        <f>SUM(N130:AI130)+K130</f>
        <v>3</v>
      </c>
      <c r="AK130" s="874"/>
      <c r="AL130" s="875">
        <f>+IF(D130="PC",1,0)</f>
        <v>1</v>
      </c>
      <c r="AM130" s="875">
        <f>IF(D130="PC", +IF(AJ130&gt;17,1,0),0)</f>
        <v>0</v>
      </c>
      <c r="AN130" s="875">
        <f>IF(E130="CA",1,0)</f>
        <v>0</v>
      </c>
      <c r="AO130" s="4">
        <f>+IF(G130="S",5,+IF(D130="PM",10,12))</f>
        <v>12</v>
      </c>
      <c r="AP130" s="877">
        <f>+C130*AO130*AJ130</f>
        <v>1222092</v>
      </c>
      <c r="AQ130" s="877">
        <v>115008</v>
      </c>
      <c r="AR130" s="877">
        <f>AM130*$AM$2*AO130</f>
        <v>0</v>
      </c>
      <c r="AS130" s="877">
        <f>AP130*$AN$2*AN130</f>
        <v>0</v>
      </c>
      <c r="AT130" s="877">
        <f>SUM(AP130:AS130)/AO130</f>
        <v>111425</v>
      </c>
      <c r="AU130" s="877">
        <f>AT130*5/44</f>
        <v>12661.931818181818</v>
      </c>
    </row>
    <row r="131" spans="1:47" x14ac:dyDescent="0.2">
      <c r="A131" s="9">
        <v>131</v>
      </c>
      <c r="B131" s="699" t="s">
        <v>439</v>
      </c>
      <c r="C131" s="922"/>
      <c r="D131" s="923"/>
      <c r="E131" s="903"/>
      <c r="F131" s="870"/>
      <c r="G131" s="899"/>
      <c r="H131" s="699"/>
      <c r="I131" s="699"/>
      <c r="J131" s="699"/>
      <c r="K131" s="699"/>
      <c r="L131" s="699"/>
      <c r="M131" s="699"/>
      <c r="N131" s="699">
        <f t="shared" si="57"/>
        <v>0</v>
      </c>
      <c r="O131" s="1074"/>
      <c r="P131" s="872"/>
      <c r="Q131" s="1022">
        <f t="shared" si="43"/>
        <v>0</v>
      </c>
      <c r="R131" s="1074"/>
      <c r="S131" s="1074"/>
      <c r="T131" s="872"/>
      <c r="U131" s="1074"/>
      <c r="V131" s="1074"/>
      <c r="W131" s="1074"/>
      <c r="X131" s="1074"/>
      <c r="Y131" s="1074"/>
      <c r="Z131" s="1074"/>
      <c r="AA131" s="1074"/>
      <c r="AB131" s="872"/>
      <c r="AC131" s="872"/>
      <c r="AD131" s="872"/>
      <c r="AE131" s="1075"/>
      <c r="AF131" s="872"/>
      <c r="AG131" s="1075"/>
      <c r="AH131" s="872"/>
      <c r="AI131" s="905"/>
      <c r="AJ131" s="1048"/>
      <c r="AK131" s="906"/>
      <c r="AL131" s="907"/>
      <c r="AM131" s="907"/>
      <c r="AN131" s="907"/>
      <c r="AO131" s="909"/>
      <c r="AP131" s="910"/>
      <c r="AQ131" s="910"/>
      <c r="AR131" s="910"/>
      <c r="AS131" s="911"/>
      <c r="AT131" s="910"/>
      <c r="AU131" s="909"/>
    </row>
    <row r="132" spans="1:47" ht="15.75" x14ac:dyDescent="0.2">
      <c r="B132" s="1035" t="s">
        <v>718</v>
      </c>
      <c r="C132" s="868"/>
      <c r="D132" s="885"/>
      <c r="E132" s="869"/>
      <c r="F132" s="871"/>
      <c r="G132" s="886"/>
      <c r="H132" s="699"/>
      <c r="I132" s="699">
        <v>2</v>
      </c>
      <c r="J132" s="1013">
        <f>IF(G132="A",(H132+I132)/2,H132+I132)</f>
        <v>2</v>
      </c>
      <c r="K132" s="1013">
        <f>TRUNC(J132,0)</f>
        <v>2</v>
      </c>
      <c r="L132" s="699"/>
      <c r="M132" s="699"/>
      <c r="N132" s="699"/>
      <c r="O132" s="878"/>
      <c r="P132" s="878"/>
      <c r="Q132" s="1022">
        <f t="shared" si="43"/>
        <v>0</v>
      </c>
      <c r="R132" s="878"/>
      <c r="S132" s="878"/>
      <c r="T132" s="878"/>
      <c r="U132" s="878"/>
      <c r="V132" s="878"/>
      <c r="W132" s="878"/>
      <c r="X132" s="878"/>
      <c r="Y132" s="878"/>
      <c r="Z132" s="878"/>
      <c r="AA132" s="878"/>
      <c r="AB132" s="878"/>
      <c r="AC132" s="878"/>
      <c r="AD132" s="878"/>
      <c r="AE132" s="232"/>
      <c r="AF132" s="878"/>
      <c r="AG132" s="232"/>
      <c r="AH132" s="878"/>
      <c r="AI132" s="879"/>
      <c r="AJ132" s="1049">
        <f>SUM(N132:AI132)+K132</f>
        <v>2</v>
      </c>
      <c r="AK132" s="874"/>
      <c r="AL132" s="875"/>
      <c r="AM132" s="875"/>
      <c r="AN132" s="875"/>
      <c r="AO132" s="4"/>
      <c r="AP132" s="877"/>
      <c r="AQ132" s="877"/>
      <c r="AR132" s="877"/>
      <c r="AS132" s="877"/>
      <c r="AT132" s="877"/>
      <c r="AU132" s="877"/>
    </row>
    <row r="133" spans="1:47" s="967" customFormat="1" x14ac:dyDescent="0.2">
      <c r="A133" s="967">
        <v>132</v>
      </c>
      <c r="B133" s="1035" t="s">
        <v>255</v>
      </c>
      <c r="C133" s="881">
        <v>62796</v>
      </c>
      <c r="D133" s="885" t="s">
        <v>396</v>
      </c>
      <c r="E133" s="869" t="s">
        <v>402</v>
      </c>
      <c r="F133" s="871" t="s">
        <v>403</v>
      </c>
      <c r="G133" s="886" t="s">
        <v>404</v>
      </c>
      <c r="H133" s="699">
        <v>6</v>
      </c>
      <c r="I133" s="699"/>
      <c r="J133" s="699">
        <f>IF(G133="A",(H133+I133)/2,H133+I133)</f>
        <v>6</v>
      </c>
      <c r="K133" s="699">
        <f>TRUNC(J133,0)</f>
        <v>6</v>
      </c>
      <c r="L133" s="699"/>
      <c r="M133" s="699"/>
      <c r="N133" s="699">
        <f>TRUNC(SUM(L133:M133)/2,0)</f>
        <v>0</v>
      </c>
      <c r="O133" s="878"/>
      <c r="P133" s="878"/>
      <c r="Q133" s="1022">
        <f t="shared" si="43"/>
        <v>1</v>
      </c>
      <c r="R133" s="878"/>
      <c r="S133" s="878"/>
      <c r="T133" s="878"/>
      <c r="U133" s="878"/>
      <c r="V133" s="878"/>
      <c r="W133" s="878"/>
      <c r="X133" s="878"/>
      <c r="Y133" s="878"/>
      <c r="Z133" s="878"/>
      <c r="AA133" s="878"/>
      <c r="AB133" s="878"/>
      <c r="AC133" s="878"/>
      <c r="AD133" s="878"/>
      <c r="AE133" s="232"/>
      <c r="AF133" s="878"/>
      <c r="AG133" s="232"/>
      <c r="AH133" s="878"/>
      <c r="AI133" s="879"/>
      <c r="AJ133" s="1049">
        <f>SUM(N133:AI133)+K133</f>
        <v>7</v>
      </c>
      <c r="AK133" s="874"/>
      <c r="AL133" s="875">
        <f>+IF(D133="PC",1,0)</f>
        <v>1</v>
      </c>
      <c r="AM133" s="875">
        <f>IF(D133="PC", +IF(AJ133&gt;17,1,0),0)</f>
        <v>0</v>
      </c>
      <c r="AN133" s="875">
        <f>IF(E133="CA",1,0)</f>
        <v>1</v>
      </c>
      <c r="AO133" s="4">
        <f>+IF(G133="S",5,+IF(D133="PM",10,12))</f>
        <v>5</v>
      </c>
      <c r="AP133" s="877">
        <f>+C133*AO133*AJ133</f>
        <v>2197860</v>
      </c>
      <c r="AQ133" s="877">
        <v>115008</v>
      </c>
      <c r="AR133" s="877">
        <f>AM133*$AM$2*AO133</f>
        <v>0</v>
      </c>
      <c r="AS133" s="877">
        <f>AP133*$AN$2*AN133</f>
        <v>76925.100000000006</v>
      </c>
      <c r="AT133" s="877">
        <f>SUM(AP133:AS133)/AO133</f>
        <v>477958.62</v>
      </c>
      <c r="AU133" s="877">
        <f>AT133*5/44</f>
        <v>54313.479545454546</v>
      </c>
    </row>
    <row r="134" spans="1:47" x14ac:dyDescent="0.2">
      <c r="A134" s="9">
        <v>133</v>
      </c>
      <c r="B134" s="699" t="s">
        <v>440</v>
      </c>
      <c r="C134" s="922"/>
      <c r="D134" s="923"/>
      <c r="E134" s="903"/>
      <c r="F134" s="870"/>
      <c r="G134" s="899"/>
      <c r="H134" s="699"/>
      <c r="I134" s="699"/>
      <c r="J134" s="699"/>
      <c r="K134" s="699"/>
      <c r="L134" s="699"/>
      <c r="M134" s="699"/>
      <c r="N134" s="699">
        <f>TRUNC(SUM(L134:M134)/2,0)</f>
        <v>0</v>
      </c>
      <c r="O134" s="1074"/>
      <c r="P134" s="872"/>
      <c r="Q134" s="1022">
        <f t="shared" si="43"/>
        <v>0</v>
      </c>
      <c r="R134" s="1074"/>
      <c r="S134" s="1074"/>
      <c r="T134" s="872"/>
      <c r="U134" s="1074"/>
      <c r="V134" s="1074"/>
      <c r="W134" s="1074"/>
      <c r="X134" s="1074"/>
      <c r="Y134" s="1074"/>
      <c r="Z134" s="1074"/>
      <c r="AA134" s="1074"/>
      <c r="AB134" s="872"/>
      <c r="AC134" s="872"/>
      <c r="AD134" s="872"/>
      <c r="AE134" s="1075"/>
      <c r="AF134" s="872"/>
      <c r="AG134" s="1075"/>
      <c r="AH134" s="872"/>
      <c r="AI134" s="905"/>
      <c r="AJ134" s="1048"/>
      <c r="AK134" s="906"/>
      <c r="AL134" s="907"/>
      <c r="AM134" s="907"/>
      <c r="AN134" s="907"/>
      <c r="AO134" s="909"/>
      <c r="AP134" s="910"/>
      <c r="AQ134" s="910"/>
      <c r="AR134" s="910"/>
      <c r="AS134" s="911"/>
      <c r="AT134" s="910"/>
      <c r="AU134" s="909"/>
    </row>
    <row r="135" spans="1:47" ht="15.75" hidden="1" x14ac:dyDescent="0.2">
      <c r="A135" s="9">
        <v>134</v>
      </c>
      <c r="B135" s="1035" t="s">
        <v>719</v>
      </c>
      <c r="C135" s="868">
        <v>25631</v>
      </c>
      <c r="D135" s="869" t="s">
        <v>406</v>
      </c>
      <c r="E135" s="869" t="s">
        <v>402</v>
      </c>
      <c r="F135" s="871" t="s">
        <v>401</v>
      </c>
      <c r="G135" s="871" t="s">
        <v>63</v>
      </c>
      <c r="H135" s="699">
        <v>4</v>
      </c>
      <c r="I135" s="699">
        <v>4</v>
      </c>
      <c r="J135" s="699">
        <f>IF(G135="A",(H135+I135)/2,H135+I135)</f>
        <v>4</v>
      </c>
      <c r="K135" s="699">
        <f>TRUNC(J135,0)</f>
        <v>4</v>
      </c>
      <c r="L135" s="699"/>
      <c r="M135" s="699"/>
      <c r="N135" s="699">
        <f>TRUNC(SUM(L135:M135)/2,0)</f>
        <v>0</v>
      </c>
      <c r="O135" s="878"/>
      <c r="P135" s="878"/>
      <c r="Q135" s="1022">
        <f t="shared" si="43"/>
        <v>0</v>
      </c>
      <c r="R135" s="878"/>
      <c r="S135" s="878"/>
      <c r="T135" s="878"/>
      <c r="U135" s="878"/>
      <c r="V135" s="878"/>
      <c r="W135" s="878"/>
      <c r="X135" s="878"/>
      <c r="Y135" s="878"/>
      <c r="Z135" s="878"/>
      <c r="AA135" s="1108">
        <v>2</v>
      </c>
      <c r="AB135" s="878"/>
      <c r="AC135" s="878"/>
      <c r="AD135" s="878"/>
      <c r="AE135" s="232"/>
      <c r="AF135" s="878"/>
      <c r="AG135" s="232"/>
      <c r="AH135" s="878"/>
      <c r="AI135" s="879"/>
      <c r="AJ135" s="1049">
        <f>SUM(N135:AI135)+K135</f>
        <v>6</v>
      </c>
      <c r="AK135" s="874"/>
      <c r="AL135" s="875">
        <f>+IF(D135="PC",1,0)</f>
        <v>0</v>
      </c>
      <c r="AM135" s="876">
        <f>IF(D135="PC", +IF(AJ135&gt;17,1,0),0)</f>
        <v>0</v>
      </c>
      <c r="AN135" s="876">
        <f>IF(E135="CA",1,0)</f>
        <v>1</v>
      </c>
      <c r="AO135" s="4">
        <f>+IF(G135="S",5,+IF(D135="PM",10,12))</f>
        <v>10</v>
      </c>
      <c r="AP135" s="877">
        <f>+C135*AO135*AJ135</f>
        <v>1537860</v>
      </c>
      <c r="AQ135" s="877">
        <f>+AL135*AO135*$AL$2</f>
        <v>0</v>
      </c>
      <c r="AR135" s="877">
        <f>AM135*$AM$2*AO135</f>
        <v>0</v>
      </c>
      <c r="AS135" s="877">
        <f>AP135*$AN$2*AN135</f>
        <v>53825.100000000006</v>
      </c>
      <c r="AT135" s="877">
        <f>SUM(AP135:AS135)/AO135</f>
        <v>159168.51</v>
      </c>
      <c r="AU135" s="877">
        <f>AT135*5/44</f>
        <v>18087.330681818185</v>
      </c>
    </row>
    <row r="136" spans="1:47" s="967" customFormat="1" ht="15.75" hidden="1" x14ac:dyDescent="0.2">
      <c r="B136" s="1035" t="s">
        <v>494</v>
      </c>
      <c r="C136" s="881"/>
      <c r="D136" s="869" t="s">
        <v>406</v>
      </c>
      <c r="E136" s="869"/>
      <c r="F136" s="871" t="s">
        <v>403</v>
      </c>
      <c r="G136" s="871" t="s">
        <v>63</v>
      </c>
      <c r="H136" s="699">
        <v>4</v>
      </c>
      <c r="I136" s="699">
        <v>4</v>
      </c>
      <c r="J136" s="699">
        <f>IF(G136="A",(H136+I136)/2,H136+I136)</f>
        <v>4</v>
      </c>
      <c r="K136" s="699">
        <f>TRUNC(J136,0)</f>
        <v>4</v>
      </c>
      <c r="L136" s="699"/>
      <c r="M136" s="699"/>
      <c r="N136" s="699"/>
      <c r="O136" s="878"/>
      <c r="P136" s="878"/>
      <c r="Q136" s="1022">
        <f t="shared" si="43"/>
        <v>0</v>
      </c>
      <c r="R136" s="878"/>
      <c r="S136" s="878"/>
      <c r="T136" s="878"/>
      <c r="U136" s="878"/>
      <c r="V136" s="878"/>
      <c r="W136" s="878"/>
      <c r="X136" s="878"/>
      <c r="Y136" s="878"/>
      <c r="Z136" s="878"/>
      <c r="AA136" s="1096"/>
      <c r="AB136" s="878"/>
      <c r="AC136" s="878"/>
      <c r="AD136" s="878"/>
      <c r="AE136" s="232"/>
      <c r="AF136" s="878"/>
      <c r="AG136" s="232"/>
      <c r="AH136" s="878"/>
      <c r="AI136" s="879"/>
      <c r="AJ136" s="1049">
        <f>SUM(N136:AI136)+K136</f>
        <v>4</v>
      </c>
      <c r="AK136" s="874"/>
      <c r="AL136" s="875"/>
      <c r="AM136" s="876"/>
      <c r="AN136" s="876"/>
      <c r="AO136" s="4"/>
      <c r="AP136" s="877"/>
      <c r="AQ136" s="877"/>
      <c r="AR136" s="877"/>
      <c r="AS136" s="877"/>
      <c r="AT136" s="877"/>
      <c r="AU136" s="877"/>
    </row>
    <row r="137" spans="1:47" s="967" customFormat="1" ht="15.75" x14ac:dyDescent="0.2">
      <c r="A137" s="967">
        <v>135</v>
      </c>
      <c r="B137" s="1035" t="s">
        <v>169</v>
      </c>
      <c r="C137" s="881">
        <v>65359</v>
      </c>
      <c r="D137" s="869" t="s">
        <v>396</v>
      </c>
      <c r="E137" s="869" t="s">
        <v>402</v>
      </c>
      <c r="F137" s="871" t="s">
        <v>403</v>
      </c>
      <c r="G137" s="871" t="s">
        <v>63</v>
      </c>
      <c r="H137" s="699">
        <v>8</v>
      </c>
      <c r="I137" s="699">
        <v>4</v>
      </c>
      <c r="J137" s="699">
        <f>IF(G137="A",(H137+I137)/2,H137+I137)</f>
        <v>6</v>
      </c>
      <c r="K137" s="699">
        <f>TRUNC(J137,0)</f>
        <v>6</v>
      </c>
      <c r="L137" s="699"/>
      <c r="M137" s="699"/>
      <c r="N137" s="699">
        <f>TRUNC(SUM(L137:M137)/2,0)</f>
        <v>0</v>
      </c>
      <c r="O137" s="878"/>
      <c r="P137" s="878"/>
      <c r="Q137" s="1022">
        <f t="shared" si="43"/>
        <v>1</v>
      </c>
      <c r="R137" s="878"/>
      <c r="S137" s="878"/>
      <c r="T137" s="878"/>
      <c r="U137" s="878"/>
      <c r="V137" s="878"/>
      <c r="W137" s="878"/>
      <c r="X137" s="878"/>
      <c r="Y137" s="878"/>
      <c r="Z137" s="878"/>
      <c r="AA137" s="878"/>
      <c r="AB137" s="878"/>
      <c r="AC137" s="878"/>
      <c r="AD137" s="878"/>
      <c r="AE137" s="106">
        <v>3</v>
      </c>
      <c r="AF137" s="878"/>
      <c r="AG137" s="232"/>
      <c r="AH137" s="878"/>
      <c r="AI137" s="879"/>
      <c r="AJ137" s="1049">
        <f>SUM(N137:AI137)+K137</f>
        <v>10</v>
      </c>
      <c r="AK137" s="874"/>
      <c r="AL137" s="875">
        <f>+IF(D137="PC",1,0)</f>
        <v>1</v>
      </c>
      <c r="AM137" s="876">
        <f>IF(D137="PC", +IF(AJ137&gt;17,1,0),0)</f>
        <v>0</v>
      </c>
      <c r="AN137" s="876">
        <f>IF(E137="CA",1,0)</f>
        <v>1</v>
      </c>
      <c r="AO137" s="4">
        <f>+IF(G137="S",5,+IF(D137="PM",10,12))</f>
        <v>12</v>
      </c>
      <c r="AP137" s="877">
        <f>+C137*AO137*AJ137</f>
        <v>7843080</v>
      </c>
      <c r="AQ137" s="877">
        <v>115008</v>
      </c>
      <c r="AR137" s="877">
        <v>340620</v>
      </c>
      <c r="AS137" s="877">
        <f>AP137*$AN$2*AN137</f>
        <v>274507.80000000005</v>
      </c>
      <c r="AT137" s="877">
        <f>SUM(AP137:AS137)/AO137</f>
        <v>714434.65</v>
      </c>
      <c r="AU137" s="877">
        <f>AT137*5/44</f>
        <v>81185.755681818177</v>
      </c>
    </row>
    <row r="138" spans="1:47" ht="15.75" hidden="1" x14ac:dyDescent="0.2">
      <c r="B138" s="1035" t="s">
        <v>630</v>
      </c>
      <c r="C138" s="884"/>
      <c r="D138" s="885" t="s">
        <v>406</v>
      </c>
      <c r="E138" s="869"/>
      <c r="F138" s="871" t="s">
        <v>403</v>
      </c>
      <c r="G138" s="886" t="s">
        <v>63</v>
      </c>
      <c r="H138" s="699">
        <v>5</v>
      </c>
      <c r="I138" s="699">
        <v>5</v>
      </c>
      <c r="J138" s="699">
        <f>IF(G138="A",(H138+I138)/2,H138+I138)</f>
        <v>5</v>
      </c>
      <c r="K138" s="699">
        <f>TRUNC(J138,0)</f>
        <v>5</v>
      </c>
      <c r="L138" s="699"/>
      <c r="M138" s="699"/>
      <c r="N138" s="699"/>
      <c r="O138" s="878"/>
      <c r="P138" s="878"/>
      <c r="Q138" s="1022">
        <f t="shared" ref="Q138:Q147" si="58">TRUNC(IF(D138="PM",0,IF(E138="CA",(K138)/6,(K138)/3)),0)</f>
        <v>0</v>
      </c>
      <c r="R138" s="878"/>
      <c r="S138" s="878"/>
      <c r="T138" s="878"/>
      <c r="U138" s="878"/>
      <c r="V138" s="878"/>
      <c r="W138" s="878"/>
      <c r="X138" s="878"/>
      <c r="Y138" s="878"/>
      <c r="Z138" s="878"/>
      <c r="AA138" s="760"/>
      <c r="AB138" s="878"/>
      <c r="AC138" s="878"/>
      <c r="AD138" s="878"/>
      <c r="AE138" s="232"/>
      <c r="AF138" s="878"/>
      <c r="AG138" s="232"/>
      <c r="AH138" s="878"/>
      <c r="AI138" s="879"/>
      <c r="AJ138" s="1049">
        <f>SUM(N138:AI138)+K138</f>
        <v>5</v>
      </c>
      <c r="AK138" s="874"/>
      <c r="AL138" s="875"/>
      <c r="AM138" s="875"/>
      <c r="AN138" s="875"/>
      <c r="AO138" s="4"/>
      <c r="AP138" s="877"/>
      <c r="AQ138" s="877"/>
      <c r="AR138" s="877"/>
      <c r="AS138" s="877"/>
      <c r="AT138" s="877"/>
      <c r="AU138" s="877"/>
    </row>
    <row r="139" spans="1:47" ht="16.5" customHeight="1" x14ac:dyDescent="0.2">
      <c r="A139" s="9">
        <v>136</v>
      </c>
      <c r="B139" s="699" t="s">
        <v>441</v>
      </c>
      <c r="C139" s="902"/>
      <c r="D139" s="903"/>
      <c r="E139" s="903"/>
      <c r="F139" s="870"/>
      <c r="G139" s="900"/>
      <c r="H139" s="699"/>
      <c r="I139" s="699"/>
      <c r="J139" s="699"/>
      <c r="K139" s="699"/>
      <c r="L139" s="699"/>
      <c r="M139" s="699"/>
      <c r="N139" s="699">
        <f t="shared" ref="N139:N144" si="59">TRUNC(SUM(L139:M139)/2,0)</f>
        <v>0</v>
      </c>
      <c r="O139" s="1074"/>
      <c r="P139" s="872"/>
      <c r="Q139" s="1022">
        <f t="shared" si="58"/>
        <v>0</v>
      </c>
      <c r="R139" s="1074"/>
      <c r="S139" s="1074"/>
      <c r="T139" s="872"/>
      <c r="U139" s="1074"/>
      <c r="V139" s="1074"/>
      <c r="W139" s="1074"/>
      <c r="X139" s="1074"/>
      <c r="Y139" s="1074"/>
      <c r="Z139" s="1074"/>
      <c r="AA139" s="1074"/>
      <c r="AB139" s="872"/>
      <c r="AC139" s="872"/>
      <c r="AD139" s="872"/>
      <c r="AE139" s="1075"/>
      <c r="AF139" s="872"/>
      <c r="AG139" s="1075"/>
      <c r="AH139" s="872"/>
      <c r="AI139" s="905"/>
      <c r="AJ139" s="1048"/>
      <c r="AK139" s="906"/>
      <c r="AL139" s="907"/>
      <c r="AM139" s="908"/>
      <c r="AN139" s="908"/>
      <c r="AO139" s="909"/>
      <c r="AP139" s="910"/>
      <c r="AQ139" s="910"/>
      <c r="AR139" s="910"/>
      <c r="AS139" s="911"/>
      <c r="AT139" s="910"/>
      <c r="AU139" s="909"/>
    </row>
    <row r="140" spans="1:47" ht="15.75" x14ac:dyDescent="0.2">
      <c r="A140" s="9">
        <v>137</v>
      </c>
      <c r="B140" s="867" t="s">
        <v>442</v>
      </c>
      <c r="C140" s="868">
        <v>60060</v>
      </c>
      <c r="D140" s="885" t="s">
        <v>396</v>
      </c>
      <c r="E140" s="869"/>
      <c r="F140" s="871" t="s">
        <v>397</v>
      </c>
      <c r="G140" s="886" t="s">
        <v>63</v>
      </c>
      <c r="H140" s="1013">
        <v>12</v>
      </c>
      <c r="I140" s="1013">
        <v>12</v>
      </c>
      <c r="J140" s="1013">
        <f>IF(G140="A",(H140+I140)/2,H140+I140)</f>
        <v>12</v>
      </c>
      <c r="K140" s="1013">
        <f>TRUNC(J140,0)</f>
        <v>12</v>
      </c>
      <c r="L140" s="699"/>
      <c r="M140" s="699"/>
      <c r="N140" s="699">
        <f t="shared" si="59"/>
        <v>0</v>
      </c>
      <c r="O140" s="878"/>
      <c r="P140" s="878"/>
      <c r="Q140" s="1013">
        <f t="shared" si="58"/>
        <v>4</v>
      </c>
      <c r="R140" s="106">
        <v>10</v>
      </c>
      <c r="S140" s="232"/>
      <c r="T140" s="106">
        <v>2</v>
      </c>
      <c r="U140" s="106">
        <v>1</v>
      </c>
      <c r="V140" s="878"/>
      <c r="W140" s="878"/>
      <c r="X140" s="878"/>
      <c r="Y140" s="878"/>
      <c r="Z140" s="878"/>
      <c r="AA140" s="878"/>
      <c r="AB140" s="878"/>
      <c r="AC140" s="878"/>
      <c r="AD140" s="106">
        <v>3</v>
      </c>
      <c r="AE140" s="232"/>
      <c r="AF140" s="232"/>
      <c r="AG140" s="232"/>
      <c r="AH140" s="878"/>
      <c r="AI140" s="963"/>
      <c r="AJ140" s="1097">
        <f>SUM(N140:AI140)+K140</f>
        <v>32</v>
      </c>
      <c r="AK140" s="874"/>
      <c r="AL140" s="875">
        <f>+IF(D140="PC",1,0)</f>
        <v>1</v>
      </c>
      <c r="AM140" s="875">
        <f>IF(D140="PC", +IF(AJ140&gt;17,1,0),0)</f>
        <v>1</v>
      </c>
      <c r="AN140" s="875">
        <f>IF(E140="CA",1,0)</f>
        <v>0</v>
      </c>
      <c r="AO140" s="4">
        <f>+IF(G140="S",5,+IF(D140="PM",10,12))</f>
        <v>12</v>
      </c>
      <c r="AP140" s="877">
        <f>+C140*AO140*AJ140</f>
        <v>23063040</v>
      </c>
      <c r="AQ140" s="877">
        <v>115008</v>
      </c>
      <c r="AR140" s="877">
        <v>340620</v>
      </c>
      <c r="AS140" s="877">
        <f>AP140*$AN$2*AN140</f>
        <v>0</v>
      </c>
      <c r="AT140" s="877">
        <f>SUM(AP140:AS140)/AO140</f>
        <v>1959889</v>
      </c>
      <c r="AU140" s="877">
        <f>AT140*5/44</f>
        <v>222714.65909090909</v>
      </c>
    </row>
    <row r="141" spans="1:47" s="1842" customFormat="1" ht="16.5" hidden="1" customHeight="1" x14ac:dyDescent="0.2">
      <c r="A141" s="1842">
        <v>138</v>
      </c>
      <c r="B141" s="1030" t="s">
        <v>458</v>
      </c>
      <c r="C141" s="1878">
        <v>25631</v>
      </c>
      <c r="D141" s="1875" t="s">
        <v>406</v>
      </c>
      <c r="E141" s="1844" t="s">
        <v>402</v>
      </c>
      <c r="F141" s="1046" t="s">
        <v>403</v>
      </c>
      <c r="G141" s="1876" t="s">
        <v>63</v>
      </c>
      <c r="H141" s="1846">
        <v>2</v>
      </c>
      <c r="I141" s="1846">
        <v>2</v>
      </c>
      <c r="J141" s="1846">
        <f>IF(G141="A",(H141+I141)/2,H141+I141)</f>
        <v>2</v>
      </c>
      <c r="K141" s="1846">
        <f>TRUNC(J141,0)</f>
        <v>2</v>
      </c>
      <c r="L141" s="1846"/>
      <c r="M141" s="1846"/>
      <c r="N141" s="1846">
        <f t="shared" si="59"/>
        <v>0</v>
      </c>
      <c r="O141" s="1847"/>
      <c r="P141" s="1847"/>
      <c r="Q141" s="1846">
        <f t="shared" si="58"/>
        <v>0</v>
      </c>
      <c r="R141" s="1847"/>
      <c r="S141" s="1847"/>
      <c r="T141" s="1847"/>
      <c r="U141" s="1847"/>
      <c r="V141" s="1847"/>
      <c r="W141" s="1847"/>
      <c r="X141" s="1847"/>
      <c r="Y141" s="1847"/>
      <c r="Z141" s="1847"/>
      <c r="AA141" s="1845"/>
      <c r="AB141" s="1847"/>
      <c r="AC141" s="1847"/>
      <c r="AD141" s="1847"/>
      <c r="AE141" s="1848"/>
      <c r="AF141" s="1847"/>
      <c r="AG141" s="1848"/>
      <c r="AH141" s="1847"/>
      <c r="AI141" s="1849"/>
      <c r="AJ141" s="1879">
        <f>SUM(N141:AI141)+K141</f>
        <v>2</v>
      </c>
      <c r="AK141" s="1850"/>
      <c r="AL141" s="1851">
        <f>+IF(D141="PC",1,0)</f>
        <v>0</v>
      </c>
      <c r="AM141" s="1851">
        <f>IF(D141="PC", +IF(AJ141&gt;17,1,0),0)</f>
        <v>0</v>
      </c>
      <c r="AN141" s="1851">
        <f>IF(E141="CA",1,0)</f>
        <v>1</v>
      </c>
      <c r="AO141" s="1853">
        <f>+IF(G141="S",5,+IF(D141="PM",10,12))</f>
        <v>10</v>
      </c>
      <c r="AP141" s="1854">
        <f>+C141*AO141*AJ141</f>
        <v>512620</v>
      </c>
      <c r="AQ141" s="1854">
        <f>+AL141*AO141*$AL$2</f>
        <v>0</v>
      </c>
      <c r="AR141" s="1854">
        <f>AM141*$AM$2*AO141</f>
        <v>0</v>
      </c>
      <c r="AS141" s="1854">
        <f>AP141*$AN$2*AN141</f>
        <v>17941.7</v>
      </c>
      <c r="AT141" s="1854">
        <f>SUM(AP141:AS141)/AO141</f>
        <v>53056.17</v>
      </c>
      <c r="AU141" s="1854">
        <f>AT141*5/44</f>
        <v>6029.1102272727267</v>
      </c>
    </row>
    <row r="142" spans="1:47" x14ac:dyDescent="0.2">
      <c r="A142" s="9">
        <v>139</v>
      </c>
      <c r="B142" s="699" t="s">
        <v>443</v>
      </c>
      <c r="C142" s="902"/>
      <c r="D142" s="903"/>
      <c r="E142" s="903"/>
      <c r="F142" s="870"/>
      <c r="G142" s="900"/>
      <c r="H142" s="699"/>
      <c r="I142" s="699"/>
      <c r="J142" s="699"/>
      <c r="K142" s="699"/>
      <c r="L142" s="699"/>
      <c r="M142" s="699"/>
      <c r="N142" s="699">
        <f t="shared" si="59"/>
        <v>0</v>
      </c>
      <c r="O142" s="1074"/>
      <c r="P142" s="872"/>
      <c r="Q142" s="1022">
        <f t="shared" si="58"/>
        <v>0</v>
      </c>
      <c r="R142" s="1074"/>
      <c r="S142" s="1074"/>
      <c r="T142" s="872"/>
      <c r="U142" s="1074"/>
      <c r="V142" s="1074"/>
      <c r="W142" s="1074"/>
      <c r="X142" s="1074"/>
      <c r="Y142" s="1074"/>
      <c r="Z142" s="1074"/>
      <c r="AA142" s="1074"/>
      <c r="AB142" s="872"/>
      <c r="AC142" s="872"/>
      <c r="AD142" s="872"/>
      <c r="AE142" s="1075"/>
      <c r="AF142" s="872"/>
      <c r="AG142" s="1075"/>
      <c r="AH142" s="872"/>
      <c r="AI142" s="905"/>
      <c r="AJ142" s="1048"/>
      <c r="AK142" s="906"/>
      <c r="AL142" s="907"/>
      <c r="AM142" s="908"/>
      <c r="AN142" s="908"/>
      <c r="AO142" s="909"/>
      <c r="AP142" s="910"/>
      <c r="AQ142" s="910"/>
      <c r="AR142" s="910"/>
      <c r="AS142" s="911"/>
      <c r="AT142" s="910"/>
      <c r="AU142" s="909"/>
    </row>
    <row r="143" spans="1:47" ht="15.75" x14ac:dyDescent="0.2">
      <c r="A143" s="9">
        <v>140</v>
      </c>
      <c r="B143" s="863" t="s">
        <v>444</v>
      </c>
      <c r="C143" s="884">
        <v>65359</v>
      </c>
      <c r="D143" s="885" t="s">
        <v>396</v>
      </c>
      <c r="E143" s="869" t="s">
        <v>402</v>
      </c>
      <c r="F143" s="871" t="s">
        <v>403</v>
      </c>
      <c r="G143" s="886" t="s">
        <v>63</v>
      </c>
      <c r="H143" s="699">
        <v>26</v>
      </c>
      <c r="I143" s="699">
        <v>26</v>
      </c>
      <c r="J143" s="699">
        <f>IF(G143="A",(H143+I143)/2,H143+I143)</f>
        <v>26</v>
      </c>
      <c r="K143" s="699">
        <f>TRUNC(J143,0)</f>
        <v>26</v>
      </c>
      <c r="L143" s="699"/>
      <c r="M143" s="699"/>
      <c r="N143" s="699">
        <f t="shared" si="59"/>
        <v>0</v>
      </c>
      <c r="O143" s="878"/>
      <c r="P143" s="914"/>
      <c r="Q143" s="1022">
        <f t="shared" si="58"/>
        <v>4</v>
      </c>
      <c r="R143" s="878"/>
      <c r="S143" s="878"/>
      <c r="T143" s="878"/>
      <c r="U143" s="878"/>
      <c r="V143" s="878"/>
      <c r="W143" s="878"/>
      <c r="X143" s="878"/>
      <c r="Y143" s="878"/>
      <c r="Z143" s="878"/>
      <c r="AA143" s="878"/>
      <c r="AB143" s="878"/>
      <c r="AC143" s="914"/>
      <c r="AD143" s="878"/>
      <c r="AE143" s="232"/>
      <c r="AF143" s="878"/>
      <c r="AG143" s="232"/>
      <c r="AH143" s="878"/>
      <c r="AI143" s="879"/>
      <c r="AJ143" s="1049">
        <v>30</v>
      </c>
      <c r="AK143" s="874"/>
      <c r="AL143" s="875">
        <f>+IF(D143="PC",1,0)</f>
        <v>1</v>
      </c>
      <c r="AM143" s="875">
        <f>IF(D143="PC", +IF(AJ143&gt;17,1,0),0)</f>
        <v>1</v>
      </c>
      <c r="AN143" s="875">
        <f>IF(E143="CA",1,0)</f>
        <v>1</v>
      </c>
      <c r="AO143" s="4">
        <f>+IF(G143="S",5,+IF(D143="PM",10,12))</f>
        <v>12</v>
      </c>
      <c r="AP143" s="877">
        <f>+C143*AO143*AJ143</f>
        <v>23529240</v>
      </c>
      <c r="AQ143" s="877">
        <v>115008</v>
      </c>
      <c r="AR143" s="877">
        <v>340620</v>
      </c>
      <c r="AS143" s="877">
        <f>AP143*$AN$2*AN143</f>
        <v>823523.4</v>
      </c>
      <c r="AT143" s="877">
        <f>SUM(AP143:AS143)/AO143</f>
        <v>2067365.95</v>
      </c>
      <c r="AU143" s="877">
        <f>AT143*5/44</f>
        <v>234927.94886363635</v>
      </c>
    </row>
    <row r="144" spans="1:47" x14ac:dyDescent="0.2">
      <c r="A144" s="9">
        <v>21</v>
      </c>
      <c r="B144" s="863"/>
      <c r="C144" s="884"/>
      <c r="D144" s="885"/>
      <c r="E144" s="869"/>
      <c r="F144" s="871"/>
      <c r="G144" s="886"/>
      <c r="H144" s="699"/>
      <c r="I144" s="699"/>
      <c r="J144" s="699"/>
      <c r="K144" s="699"/>
      <c r="L144" s="699"/>
      <c r="M144" s="699"/>
      <c r="N144" s="699">
        <f t="shared" si="59"/>
        <v>0</v>
      </c>
      <c r="O144" s="699"/>
      <c r="P144" s="699"/>
      <c r="Q144" s="1022">
        <f t="shared" si="58"/>
        <v>0</v>
      </c>
      <c r="R144" s="699"/>
      <c r="S144" s="699"/>
      <c r="T144" s="699"/>
      <c r="U144" s="699"/>
      <c r="V144" s="699"/>
      <c r="W144" s="699"/>
      <c r="X144" s="699"/>
      <c r="Y144" s="699"/>
      <c r="Z144" s="699"/>
      <c r="AA144" s="699"/>
      <c r="AB144" s="699"/>
      <c r="AC144" s="699" t="s">
        <v>32</v>
      </c>
      <c r="AD144" s="699"/>
      <c r="AE144" s="232"/>
      <c r="AF144" s="699"/>
      <c r="AG144" s="232"/>
      <c r="AH144" s="699"/>
      <c r="AI144" s="963"/>
      <c r="AJ144" s="1051"/>
      <c r="AK144" s="928"/>
      <c r="AL144" s="4"/>
      <c r="AM144" s="4"/>
      <c r="AN144" s="4"/>
      <c r="AO144" s="4"/>
      <c r="AP144" s="964"/>
      <c r="AQ144" s="4"/>
      <c r="AR144" s="4"/>
      <c r="AS144" s="4"/>
      <c r="AT144" s="964"/>
      <c r="AU144" s="4"/>
    </row>
    <row r="145" spans="1:47" x14ac:dyDescent="0.2">
      <c r="B145" s="863"/>
      <c r="C145" s="868"/>
      <c r="D145" s="869"/>
      <c r="E145" s="869"/>
      <c r="F145" s="871"/>
      <c r="G145" s="871"/>
      <c r="H145" s="699"/>
      <c r="I145" s="699"/>
      <c r="J145" s="699"/>
      <c r="K145" s="699"/>
      <c r="L145" s="699"/>
      <c r="M145" s="699"/>
      <c r="N145" s="699"/>
      <c r="O145" s="878"/>
      <c r="P145" s="878"/>
      <c r="Q145" s="1022">
        <f t="shared" si="58"/>
        <v>0</v>
      </c>
      <c r="R145" s="878"/>
      <c r="S145" s="878"/>
      <c r="T145" s="878"/>
      <c r="U145" s="878"/>
      <c r="V145" s="878"/>
      <c r="W145" s="878"/>
      <c r="X145" s="878"/>
      <c r="Y145" s="878"/>
      <c r="Z145" s="878"/>
      <c r="AA145" s="878"/>
      <c r="AB145" s="878"/>
      <c r="AC145" s="878"/>
      <c r="AD145" s="878"/>
      <c r="AE145" s="232"/>
      <c r="AF145" s="878"/>
      <c r="AG145" s="232"/>
      <c r="AH145" s="878"/>
      <c r="AI145" s="879"/>
      <c r="AJ145" s="1056"/>
      <c r="AK145" s="874"/>
      <c r="AL145" s="875"/>
      <c r="AM145" s="876"/>
      <c r="AN145" s="876"/>
      <c r="AO145" s="4"/>
      <c r="AP145" s="877"/>
      <c r="AQ145" s="877"/>
      <c r="AR145" s="877"/>
      <c r="AS145" s="877"/>
      <c r="AT145" s="877"/>
      <c r="AU145" s="877"/>
    </row>
    <row r="146" spans="1:47" x14ac:dyDescent="0.2">
      <c r="A146" s="9">
        <v>68</v>
      </c>
      <c r="B146" s="863"/>
      <c r="C146" s="884"/>
      <c r="D146" s="885"/>
      <c r="E146" s="869"/>
      <c r="F146" s="871"/>
      <c r="G146" s="886"/>
      <c r="H146" s="699"/>
      <c r="I146" s="699"/>
      <c r="J146" s="699"/>
      <c r="K146" s="699"/>
      <c r="L146" s="699"/>
      <c r="M146" s="699"/>
      <c r="N146" s="699">
        <f>TRUNC(SUM(L146:M146)/2,0)</f>
        <v>0</v>
      </c>
      <c r="O146" s="699"/>
      <c r="P146" s="699"/>
      <c r="Q146" s="1022">
        <f t="shared" si="58"/>
        <v>0</v>
      </c>
      <c r="R146" s="699"/>
      <c r="S146" s="699"/>
      <c r="T146" s="699"/>
      <c r="U146" s="699"/>
      <c r="V146" s="699"/>
      <c r="W146" s="699"/>
      <c r="X146" s="699"/>
      <c r="Y146" s="699"/>
      <c r="Z146" s="699"/>
      <c r="AA146" s="699"/>
      <c r="AB146" s="699"/>
      <c r="AC146" s="699" t="s">
        <v>328</v>
      </c>
      <c r="AD146" s="699"/>
      <c r="AE146" s="232"/>
      <c r="AF146" s="699"/>
      <c r="AG146" s="232"/>
      <c r="AH146" s="699"/>
      <c r="AI146" s="963"/>
      <c r="AJ146" s="1051"/>
      <c r="AK146" s="928"/>
      <c r="AL146" s="4"/>
      <c r="AM146" s="4"/>
      <c r="AN146" s="4"/>
      <c r="AO146" s="4"/>
      <c r="AP146" s="964"/>
      <c r="AQ146" s="4"/>
      <c r="AR146" s="4"/>
      <c r="AS146" s="4"/>
      <c r="AT146" s="964"/>
      <c r="AU146" s="4"/>
    </row>
    <row r="147" spans="1:47" x14ac:dyDescent="0.2">
      <c r="B147" s="863"/>
      <c r="C147" s="884"/>
      <c r="D147" s="885"/>
      <c r="E147" s="869"/>
      <c r="F147" s="870"/>
      <c r="G147" s="886"/>
      <c r="H147" s="699"/>
      <c r="I147" s="699"/>
      <c r="J147" s="699"/>
      <c r="K147" s="699"/>
      <c r="L147" s="699"/>
      <c r="M147" s="699"/>
      <c r="N147" s="699">
        <f>TRUNC(SUM(L147:M147)/2,0)</f>
        <v>0</v>
      </c>
      <c r="O147" s="878"/>
      <c r="P147" s="878"/>
      <c r="Q147" s="1022">
        <f t="shared" si="58"/>
        <v>0</v>
      </c>
      <c r="R147" s="878"/>
      <c r="S147" s="878"/>
      <c r="T147" s="878"/>
      <c r="U147" s="878"/>
      <c r="V147" s="878"/>
      <c r="W147" s="878"/>
      <c r="X147" s="878"/>
      <c r="Y147" s="878"/>
      <c r="Z147" s="878"/>
      <c r="AA147" s="878"/>
      <c r="AB147" s="878"/>
      <c r="AC147" s="878"/>
      <c r="AD147" s="878"/>
      <c r="AE147" s="232"/>
      <c r="AF147" s="878"/>
      <c r="AG147" s="232"/>
      <c r="AH147" s="878"/>
      <c r="AI147" s="879"/>
      <c r="AJ147" s="1059"/>
      <c r="AK147" s="874"/>
      <c r="AL147" s="875"/>
      <c r="AM147" s="875"/>
      <c r="AN147" s="875"/>
      <c r="AO147" s="4"/>
      <c r="AP147" s="877">
        <f>+C147*AO147*AJ147</f>
        <v>0</v>
      </c>
      <c r="AQ147" s="877"/>
      <c r="AR147" s="877"/>
      <c r="AS147" s="877"/>
      <c r="AT147" s="877"/>
      <c r="AU147" s="877"/>
    </row>
    <row r="148" spans="1:47" x14ac:dyDescent="0.2">
      <c r="AJ148" s="1060"/>
      <c r="AK148" s="929"/>
      <c r="AL148" s="929"/>
      <c r="AM148" s="929"/>
      <c r="AN148" s="929"/>
    </row>
    <row r="149" spans="1:47" ht="15.75" thickBot="1" x14ac:dyDescent="0.25">
      <c r="AI149" s="930"/>
      <c r="AJ149" s="1060"/>
      <c r="AK149" s="929"/>
      <c r="AL149" s="929"/>
      <c r="AM149" s="929"/>
      <c r="AN149" s="929"/>
      <c r="AT149" s="931"/>
    </row>
    <row r="150" spans="1:47" ht="16.5" thickBot="1" x14ac:dyDescent="0.25">
      <c r="D150" s="1821" t="s">
        <v>541</v>
      </c>
      <c r="E150" s="1821"/>
      <c r="F150" s="1821"/>
      <c r="G150" s="1822"/>
      <c r="H150" s="932">
        <f>SUM(H3:H147)</f>
        <v>872</v>
      </c>
      <c r="I150" s="932">
        <f>SUM(I3:I147)</f>
        <v>854</v>
      </c>
      <c r="J150" s="933">
        <f>SUM(J3:J147)</f>
        <v>909.5</v>
      </c>
      <c r="K150" s="933">
        <f>SUM(K3:K147)</f>
        <v>906</v>
      </c>
      <c r="L150" s="932">
        <f>SUM(L3:L147)</f>
        <v>61</v>
      </c>
      <c r="M150" s="932">
        <f>SUM(M3:M147)</f>
        <v>43</v>
      </c>
      <c r="N150" s="932">
        <f>SUM(N3:N147)</f>
        <v>51</v>
      </c>
      <c r="O150" s="932"/>
      <c r="P150" s="932">
        <f>SUM(P3:P147)</f>
        <v>39</v>
      </c>
      <c r="Q150" s="1024">
        <f>SUM(Q3:Q149)</f>
        <v>199</v>
      </c>
      <c r="R150" s="1024">
        <f t="shared" ref="R150:W150" si="60">SUM(R3:R147)</f>
        <v>151</v>
      </c>
      <c r="S150" s="1024">
        <f t="shared" si="60"/>
        <v>88</v>
      </c>
      <c r="T150" s="1024">
        <f t="shared" si="60"/>
        <v>46</v>
      </c>
      <c r="U150" s="1024">
        <f t="shared" si="60"/>
        <v>48</v>
      </c>
      <c r="V150" s="932">
        <f t="shared" si="60"/>
        <v>49</v>
      </c>
      <c r="W150" s="932">
        <f t="shared" si="60"/>
        <v>28</v>
      </c>
      <c r="X150" s="932">
        <f>SUM(X3:X149)</f>
        <v>12</v>
      </c>
      <c r="Y150" s="932">
        <v>8</v>
      </c>
      <c r="Z150" s="932">
        <f>SUM(Z3:Z147)</f>
        <v>48</v>
      </c>
      <c r="AA150" s="932">
        <f>SUM(AA3:AA149)</f>
        <v>51</v>
      </c>
      <c r="AB150" s="932">
        <f>SUM(AB3:AB147)</f>
        <v>3</v>
      </c>
      <c r="AC150" s="1024">
        <f>SUM(AC3:AC147)</f>
        <v>29</v>
      </c>
      <c r="AD150" s="1024">
        <f>SUM(AD3:AD149)</f>
        <v>28</v>
      </c>
      <c r="AE150" s="1089">
        <f>SUM(AE3:AE147)</f>
        <v>40</v>
      </c>
      <c r="AF150" s="932">
        <f>SUM(AF3:AF147)</f>
        <v>12</v>
      </c>
      <c r="AG150" s="1089">
        <f>SUM(AG3:AG147)</f>
        <v>48</v>
      </c>
      <c r="AH150" s="932">
        <f>SUM(AH3:AH147)</f>
        <v>180</v>
      </c>
      <c r="AI150" s="935">
        <f>SUM(AI3:AI147)</f>
        <v>54</v>
      </c>
      <c r="AJ150" s="1061">
        <f>SUM(AJ4:AJ147)</f>
        <v>2124</v>
      </c>
      <c r="AK150" s="936"/>
      <c r="AL150" s="936">
        <f>SUM(AL4:AL147)</f>
        <v>75</v>
      </c>
      <c r="AM150" s="936">
        <f>SUM(AM4:AM147)</f>
        <v>46</v>
      </c>
      <c r="AN150" s="936">
        <f>SUM(AN4:AN147)</f>
        <v>20</v>
      </c>
      <c r="AP150" s="937">
        <f>+SUM(AP4:AP147)</f>
        <v>1467185789</v>
      </c>
      <c r="AQ150" s="937">
        <f>+SUM(AQ4:AQ147)</f>
        <v>8625600</v>
      </c>
      <c r="AR150" s="937">
        <f>+SUM(AR4:AR147)</f>
        <v>17624940</v>
      </c>
      <c r="AS150" s="937">
        <f>+SUM(AS4:AS147)</f>
        <v>12342399.754999999</v>
      </c>
      <c r="AT150" s="938">
        <f>+SUM(AT4:AT147)</f>
        <v>121567237.815</v>
      </c>
      <c r="AU150" s="939">
        <f>SUM(AU4:AU148)*12</f>
        <v>162509056.23533049</v>
      </c>
    </row>
    <row r="151" spans="1:47" ht="30" customHeight="1" x14ac:dyDescent="0.2">
      <c r="B151" s="1031" t="s">
        <v>445</v>
      </c>
      <c r="D151" s="940"/>
      <c r="E151" s="940"/>
      <c r="F151" s="934"/>
      <c r="G151" s="934"/>
      <c r="H151" s="932"/>
      <c r="I151" s="932"/>
      <c r="J151" s="932"/>
      <c r="K151" s="932"/>
      <c r="L151" s="932"/>
      <c r="M151" s="932"/>
      <c r="N151" s="932">
        <v>70</v>
      </c>
      <c r="O151" s="932">
        <v>8</v>
      </c>
      <c r="P151" s="932">
        <v>26</v>
      </c>
      <c r="Q151" s="1024">
        <v>40</v>
      </c>
      <c r="R151" s="932">
        <v>160</v>
      </c>
      <c r="S151" s="932">
        <v>112</v>
      </c>
      <c r="T151" s="932">
        <v>52</v>
      </c>
      <c r="U151" s="932">
        <v>64</v>
      </c>
      <c r="V151" s="932">
        <v>60</v>
      </c>
      <c r="W151" s="932">
        <v>28</v>
      </c>
      <c r="X151" s="932">
        <v>20</v>
      </c>
      <c r="Y151" s="932">
        <v>8</v>
      </c>
      <c r="Z151" s="932">
        <v>40</v>
      </c>
      <c r="AA151" s="932">
        <v>24</v>
      </c>
      <c r="AB151" s="932">
        <v>6</v>
      </c>
      <c r="AC151" s="1024">
        <v>29</v>
      </c>
      <c r="AD151" s="1024">
        <v>29</v>
      </c>
      <c r="AE151" s="1089">
        <v>50</v>
      </c>
      <c r="AF151" s="932">
        <v>16</v>
      </c>
      <c r="AG151" s="1089">
        <v>48</v>
      </c>
      <c r="AH151" s="932">
        <v>180</v>
      </c>
      <c r="AI151" s="934">
        <v>54</v>
      </c>
      <c r="AJ151" s="1061">
        <f>SUM(N151:AI151)</f>
        <v>1124</v>
      </c>
      <c r="AK151" s="936"/>
      <c r="AL151" s="936"/>
      <c r="AM151" s="936"/>
      <c r="AN151" s="936"/>
      <c r="AP151" s="931"/>
      <c r="AQ151" s="1823">
        <f>+AQ150+AR150+AS150</f>
        <v>38592939.754999995</v>
      </c>
      <c r="AR151" s="1824"/>
      <c r="AS151" s="1825"/>
    </row>
    <row r="152" spans="1:47" x14ac:dyDescent="0.2">
      <c r="D152" s="1826"/>
      <c r="E152" s="1826"/>
      <c r="F152" s="1826"/>
      <c r="G152" s="1826"/>
      <c r="H152" s="941"/>
      <c r="I152" s="941"/>
      <c r="J152" s="941"/>
      <c r="K152" s="941"/>
      <c r="L152" s="941"/>
      <c r="M152" s="941"/>
      <c r="N152" s="941"/>
      <c r="O152" s="941"/>
      <c r="P152" s="941"/>
      <c r="Q152" s="1025"/>
      <c r="R152" s="941"/>
      <c r="S152" s="941"/>
      <c r="T152" s="941"/>
      <c r="U152" s="941"/>
      <c r="V152" s="941"/>
      <c r="W152" s="941"/>
      <c r="X152" s="941"/>
      <c r="Y152" s="941"/>
      <c r="Z152" s="941"/>
      <c r="AA152" s="941"/>
      <c r="AB152" s="941"/>
      <c r="AC152" s="941"/>
      <c r="AD152" s="941"/>
      <c r="AE152" s="1090"/>
      <c r="AF152" s="941"/>
      <c r="AG152" s="1090"/>
      <c r="AH152" s="941"/>
      <c r="AI152" s="942"/>
      <c r="AJ152" s="1058"/>
      <c r="AK152" s="943"/>
      <c r="AL152" s="943"/>
      <c r="AM152" s="943"/>
      <c r="AN152" s="943"/>
      <c r="AP152" s="931"/>
      <c r="AQ152" s="931"/>
      <c r="AR152" s="931"/>
      <c r="AS152" s="931"/>
      <c r="AT152" s="931"/>
    </row>
    <row r="153" spans="1:47" ht="15.75" x14ac:dyDescent="0.2">
      <c r="C153" s="944">
        <v>2021</v>
      </c>
      <c r="H153" s="893">
        <v>848</v>
      </c>
      <c r="I153" s="893">
        <v>845</v>
      </c>
      <c r="J153" s="893">
        <v>877</v>
      </c>
      <c r="K153" s="893">
        <v>882.5</v>
      </c>
      <c r="L153" s="893">
        <v>58</v>
      </c>
      <c r="M153" s="893">
        <v>39</v>
      </c>
      <c r="N153" s="893">
        <v>49</v>
      </c>
      <c r="P153" s="893">
        <v>14</v>
      </c>
      <c r="Q153" s="1021">
        <v>37</v>
      </c>
      <c r="R153" s="893">
        <v>156</v>
      </c>
      <c r="S153" s="893">
        <v>64</v>
      </c>
      <c r="T153" s="893">
        <v>44</v>
      </c>
      <c r="U153" s="893">
        <v>41</v>
      </c>
      <c r="V153" s="893">
        <v>34</v>
      </c>
      <c r="W153" s="893">
        <v>21</v>
      </c>
      <c r="X153" s="893">
        <v>14</v>
      </c>
      <c r="Y153" s="893">
        <v>4</v>
      </c>
      <c r="Z153" s="893">
        <v>8</v>
      </c>
      <c r="AA153" s="893">
        <v>12</v>
      </c>
      <c r="AB153" s="893">
        <v>3</v>
      </c>
      <c r="AC153" s="893">
        <v>28</v>
      </c>
      <c r="AD153" s="893">
        <v>26</v>
      </c>
      <c r="AE153" s="577">
        <v>45</v>
      </c>
      <c r="AF153" s="893">
        <v>9</v>
      </c>
      <c r="AG153" s="577">
        <v>46</v>
      </c>
      <c r="AH153" s="893">
        <v>180</v>
      </c>
      <c r="AI153" s="893">
        <v>51</v>
      </c>
      <c r="AK153" s="577"/>
      <c r="AL153" s="577"/>
      <c r="AM153" s="577"/>
      <c r="AN153" s="577"/>
      <c r="AP153" s="945" t="s">
        <v>446</v>
      </c>
      <c r="AQ153" s="1813">
        <f>+AP150+AQ151</f>
        <v>1505778728.7550001</v>
      </c>
      <c r="AR153" s="1814"/>
    </row>
    <row r="154" spans="1:47" x14ac:dyDescent="0.2">
      <c r="C154" s="944">
        <v>2022</v>
      </c>
      <c r="H154" s="893">
        <v>849</v>
      </c>
      <c r="I154" s="893">
        <v>783</v>
      </c>
      <c r="J154" s="893">
        <v>866.5</v>
      </c>
      <c r="K154" s="893">
        <v>866</v>
      </c>
      <c r="L154" s="893">
        <v>57</v>
      </c>
      <c r="M154" s="893">
        <v>47</v>
      </c>
      <c r="N154" s="893">
        <v>54</v>
      </c>
      <c r="P154" s="893">
        <v>19</v>
      </c>
      <c r="Q154" s="1021">
        <v>31</v>
      </c>
      <c r="R154" s="893">
        <v>158</v>
      </c>
      <c r="S154" s="893">
        <v>72</v>
      </c>
      <c r="T154" s="893">
        <v>48</v>
      </c>
      <c r="U154" s="893">
        <v>46</v>
      </c>
      <c r="V154" s="893">
        <v>22</v>
      </c>
      <c r="W154" s="893">
        <v>26</v>
      </c>
      <c r="X154" s="893">
        <v>11</v>
      </c>
      <c r="Y154" s="893">
        <v>8</v>
      </c>
      <c r="Z154" s="893">
        <v>40</v>
      </c>
      <c r="AA154" s="893">
        <v>10</v>
      </c>
      <c r="AB154" s="893">
        <v>6</v>
      </c>
      <c r="AC154" s="893">
        <v>27</v>
      </c>
      <c r="AD154" s="893">
        <v>16</v>
      </c>
      <c r="AE154" s="577">
        <v>44</v>
      </c>
      <c r="AF154" s="893">
        <v>9</v>
      </c>
      <c r="AG154" s="577">
        <v>37</v>
      </c>
      <c r="AH154" s="893">
        <v>178</v>
      </c>
      <c r="AI154" s="893">
        <v>47</v>
      </c>
      <c r="AJ154" s="298">
        <v>1963</v>
      </c>
      <c r="AK154" s="577"/>
      <c r="AL154" s="577">
        <v>78</v>
      </c>
      <c r="AM154" s="577">
        <v>55</v>
      </c>
      <c r="AN154" s="577">
        <v>31</v>
      </c>
    </row>
    <row r="155" spans="1:47" x14ac:dyDescent="0.2">
      <c r="E155" s="9"/>
      <c r="AL155" s="1809"/>
      <c r="AM155" s="1809"/>
      <c r="AN155" s="1809"/>
      <c r="AO155" s="896"/>
      <c r="AP155" s="931"/>
      <c r="AS155" s="946"/>
    </row>
    <row r="156" spans="1:47" ht="15.75" x14ac:dyDescent="0.2">
      <c r="AE156" s="1810"/>
      <c r="AF156" s="1811"/>
      <c r="AG156" s="1810"/>
      <c r="AH156" s="1810"/>
      <c r="AI156" s="1811"/>
      <c r="AJ156" s="298"/>
      <c r="AK156" s="15"/>
      <c r="AL156" s="947"/>
      <c r="AM156" s="948"/>
      <c r="AN156" s="277"/>
      <c r="AO156" s="277"/>
      <c r="AP156" s="931"/>
      <c r="AQ156" s="946">
        <f>AQ153*1.06</f>
        <v>1596125452.4803002</v>
      </c>
      <c r="AS156" s="946"/>
    </row>
    <row r="157" spans="1:47" ht="15.75" x14ac:dyDescent="0.2">
      <c r="AE157" s="1810"/>
      <c r="AF157" s="1811"/>
      <c r="AG157" s="1810"/>
      <c r="AH157" s="1810"/>
      <c r="AI157" s="1811"/>
      <c r="AJ157" s="298"/>
      <c r="AL157" s="576"/>
      <c r="AM157" s="277"/>
      <c r="AN157" s="8"/>
      <c r="AO157" s="8"/>
      <c r="AP157" s="931"/>
      <c r="AS157" s="946"/>
    </row>
    <row r="158" spans="1:47" ht="15.75" x14ac:dyDescent="0.2">
      <c r="AE158" s="1810"/>
      <c r="AF158" s="1811"/>
      <c r="AG158" s="1810"/>
      <c r="AH158" s="1810"/>
      <c r="AI158" s="1811"/>
      <c r="AJ158" s="298"/>
      <c r="AL158" s="1812"/>
      <c r="AM158" s="1812"/>
    </row>
    <row r="159" spans="1:47" ht="15.75" x14ac:dyDescent="0.2">
      <c r="AE159" s="1810"/>
      <c r="AF159" s="1811"/>
      <c r="AG159" s="1810"/>
      <c r="AH159" s="1810"/>
      <c r="AI159" s="1811"/>
      <c r="AJ159" s="298"/>
      <c r="AL159" s="1812"/>
      <c r="AM159" s="1812"/>
      <c r="AP159" s="931"/>
      <c r="AQ159" s="949"/>
      <c r="AR159" s="946"/>
    </row>
    <row r="160" spans="1:47" x14ac:dyDescent="0.2">
      <c r="AE160" s="1807"/>
      <c r="AF160" s="1808"/>
      <c r="AG160" s="1807"/>
      <c r="AH160" s="1807"/>
      <c r="AI160" s="1808"/>
      <c r="AL160" s="577"/>
      <c r="AM160" s="577"/>
    </row>
    <row r="161" spans="31:44" x14ac:dyDescent="0.2">
      <c r="AE161" s="1807"/>
      <c r="AF161" s="1808"/>
      <c r="AG161" s="1807"/>
      <c r="AH161" s="1807"/>
      <c r="AI161" s="1808"/>
      <c r="AQ161" s="577"/>
      <c r="AR161" s="946"/>
    </row>
    <row r="163" spans="31:44" x14ac:dyDescent="0.2">
      <c r="AP163" s="931"/>
      <c r="AR163" s="950"/>
    </row>
  </sheetData>
  <autoFilter ref="A3:KEN147">
    <filterColumn colId="3">
      <filters blank="1">
        <filter val="PC"/>
      </filters>
    </filterColumn>
    <sortState ref="A4:KEN149">
      <sortCondition ref="B3:B149"/>
    </sortState>
  </autoFilter>
  <mergeCells count="15">
    <mergeCell ref="AQ153:AR153"/>
    <mergeCell ref="H2:K2"/>
    <mergeCell ref="L2:N2"/>
    <mergeCell ref="D150:G150"/>
    <mergeCell ref="AQ151:AS151"/>
    <mergeCell ref="D152:G152"/>
    <mergeCell ref="AE160:AI160"/>
    <mergeCell ref="AE161:AI161"/>
    <mergeCell ref="AL155:AN155"/>
    <mergeCell ref="AE156:AI156"/>
    <mergeCell ref="AE157:AI157"/>
    <mergeCell ref="AE158:AI158"/>
    <mergeCell ref="AL158:AM158"/>
    <mergeCell ref="AE159:AI159"/>
    <mergeCell ref="AL159:AM159"/>
  </mergeCells>
  <conditionalFormatting sqref="AU42:AU43 AU46:AU48 AU98:AU102 AU109:AU110 AQ110:AU110 AQ112:AU112 AU115 AU121:AU123 AP138:AT138 AP141:AT141 AP142:AU142 AP145:AU145 AP146:AT147 AU55:AU56 N4:N97 AP15:AT15 AP16:AU18 AP20:AU40 AP41:AT48 AP49:AU51 AP52:AT56 AP57:AU66 AP68:AU71 AP75:AU96 AP97:AT102 AP103:AU107 AP108:AT112 AP113:AU113 AP114:AT115 N99:N147 J5:K147 Q1:Q1048576 AP116:AU119 AP120:AT124 AP125:AU125 AP126:AT134 AP139:AU140 AP143:AT144 AP135:AU137 AP4:AU14 AP72:AT74">
    <cfRule type="cellIs" dxfId="4" priority="75" stopIfTrue="1" operator="equal">
      <formula>0</formula>
    </cfRule>
  </conditionalFormatting>
  <conditionalFormatting sqref="N98">
    <cfRule type="cellIs" dxfId="3" priority="3" stopIfTrue="1" operator="equal">
      <formula>0</formula>
    </cfRule>
  </conditionalFormatting>
  <conditionalFormatting sqref="AR19">
    <cfRule type="cellIs" dxfId="2" priority="2" stopIfTrue="1" operator="equal">
      <formula>0</formula>
    </cfRule>
  </conditionalFormatting>
  <conditionalFormatting sqref="AQ19">
    <cfRule type="cellIs" dxfId="1" priority="1" stopIfTrue="1" operator="equal">
      <formula>0</formula>
    </cfRule>
  </conditionalFormatting>
  <pageMargins left="0.7" right="0.7" top="0.75" bottom="0.75" header="0.3" footer="0.3"/>
  <pageSetup orientation="portrait" r:id="rId1"/>
  <ignoredErrors>
    <ignoredError sqref="AD150 AA150 Q150" formula="1"/>
  </ignoredErrors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25"/>
  <sheetViews>
    <sheetView workbookViewId="0">
      <selection activeCell="A18" sqref="A18:XFD18"/>
    </sheetView>
  </sheetViews>
  <sheetFormatPr baseColWidth="10" defaultColWidth="10.85546875" defaultRowHeight="15" x14ac:dyDescent="0.2"/>
  <cols>
    <col min="1" max="2" width="10.85546875" style="518"/>
    <col min="3" max="3" width="48" style="518" customWidth="1"/>
    <col min="4" max="4" width="10.85546875" style="325"/>
    <col min="5" max="5" width="34.85546875" style="518" customWidth="1"/>
    <col min="6" max="16384" width="10.85546875" style="518"/>
  </cols>
  <sheetData>
    <row r="4" spans="2:5" x14ac:dyDescent="0.2">
      <c r="B4" s="969" t="s">
        <v>686</v>
      </c>
      <c r="C4" s="969" t="s">
        <v>687</v>
      </c>
      <c r="D4" s="970"/>
      <c r="E4" s="969" t="s">
        <v>208</v>
      </c>
    </row>
    <row r="5" spans="2:5" x14ac:dyDescent="0.2">
      <c r="B5" s="518" t="s">
        <v>401</v>
      </c>
      <c r="C5" s="518" t="s">
        <v>676</v>
      </c>
      <c r="D5" s="325">
        <v>2</v>
      </c>
      <c r="E5" s="518" t="s">
        <v>207</v>
      </c>
    </row>
    <row r="6" spans="2:5" x14ac:dyDescent="0.2">
      <c r="C6" s="518" t="s">
        <v>643</v>
      </c>
      <c r="D6" s="325">
        <v>4</v>
      </c>
      <c r="E6" s="518" t="s">
        <v>178</v>
      </c>
    </row>
    <row r="7" spans="2:5" x14ac:dyDescent="0.2">
      <c r="C7" s="518" t="s">
        <v>677</v>
      </c>
      <c r="D7" s="325">
        <v>2</v>
      </c>
      <c r="E7" s="808" t="s">
        <v>655</v>
      </c>
    </row>
    <row r="8" spans="2:5" x14ac:dyDescent="0.2">
      <c r="C8" s="518" t="s">
        <v>128</v>
      </c>
      <c r="D8" s="325">
        <v>4</v>
      </c>
      <c r="E8" s="973" t="s">
        <v>644</v>
      </c>
    </row>
    <row r="9" spans="2:5" x14ac:dyDescent="0.2">
      <c r="C9" s="518" t="s">
        <v>296</v>
      </c>
      <c r="D9" s="325">
        <v>0</v>
      </c>
      <c r="E9" s="518" t="s">
        <v>417</v>
      </c>
    </row>
    <row r="11" spans="2:5" x14ac:dyDescent="0.2">
      <c r="B11" s="971" t="s">
        <v>688</v>
      </c>
      <c r="C11" s="971" t="s">
        <v>690</v>
      </c>
      <c r="D11" s="972"/>
      <c r="E11" s="971" t="s">
        <v>163</v>
      </c>
    </row>
    <row r="12" spans="2:5" x14ac:dyDescent="0.2">
      <c r="B12" s="518" t="s">
        <v>399</v>
      </c>
      <c r="C12" s="518" t="s">
        <v>679</v>
      </c>
      <c r="D12" s="325">
        <v>4</v>
      </c>
      <c r="E12" s="556" t="s">
        <v>165</v>
      </c>
    </row>
    <row r="13" spans="2:5" x14ac:dyDescent="0.2">
      <c r="C13" s="518" t="s">
        <v>678</v>
      </c>
      <c r="D13" s="325">
        <v>4</v>
      </c>
      <c r="E13" s="518" t="s">
        <v>180</v>
      </c>
    </row>
    <row r="14" spans="2:5" x14ac:dyDescent="0.2">
      <c r="C14" s="518" t="s">
        <v>7</v>
      </c>
      <c r="D14" s="325">
        <v>2</v>
      </c>
      <c r="E14" s="518" t="s">
        <v>210</v>
      </c>
    </row>
    <row r="15" spans="2:5" x14ac:dyDescent="0.2">
      <c r="C15" s="518" t="s">
        <v>680</v>
      </c>
      <c r="D15" s="325">
        <v>1</v>
      </c>
      <c r="E15" s="518" t="s">
        <v>181</v>
      </c>
    </row>
    <row r="17" spans="2:5" x14ac:dyDescent="0.2">
      <c r="B17" s="971" t="s">
        <v>689</v>
      </c>
      <c r="C17" s="971" t="s">
        <v>691</v>
      </c>
      <c r="D17" s="972"/>
      <c r="E17" s="971" t="s">
        <v>222</v>
      </c>
    </row>
    <row r="18" spans="2:5" x14ac:dyDescent="0.2">
      <c r="B18" s="518" t="s">
        <v>403</v>
      </c>
      <c r="C18" s="518" t="s">
        <v>681</v>
      </c>
      <c r="D18" s="325">
        <v>4</v>
      </c>
      <c r="E18" s="973" t="s">
        <v>644</v>
      </c>
    </row>
    <row r="19" spans="2:5" x14ac:dyDescent="0.2">
      <c r="C19" s="518" t="s">
        <v>682</v>
      </c>
      <c r="D19" s="325">
        <v>4</v>
      </c>
      <c r="E19" s="518" t="s">
        <v>295</v>
      </c>
    </row>
    <row r="20" spans="2:5" x14ac:dyDescent="0.2">
      <c r="C20" s="518" t="s">
        <v>11</v>
      </c>
      <c r="D20" s="325">
        <v>1</v>
      </c>
      <c r="E20" s="518" t="s">
        <v>674</v>
      </c>
    </row>
    <row r="21" spans="2:5" x14ac:dyDescent="0.2">
      <c r="C21" s="518" t="s">
        <v>141</v>
      </c>
      <c r="D21" s="325">
        <v>1</v>
      </c>
      <c r="E21" s="518" t="s">
        <v>224</v>
      </c>
    </row>
    <row r="22" spans="2:5" x14ac:dyDescent="0.2">
      <c r="C22" s="518" t="s">
        <v>13</v>
      </c>
      <c r="D22" s="325">
        <v>1</v>
      </c>
      <c r="E22" s="518" t="s">
        <v>529</v>
      </c>
    </row>
    <row r="23" spans="2:5" x14ac:dyDescent="0.2">
      <c r="C23" s="974" t="s">
        <v>683</v>
      </c>
      <c r="D23" s="325">
        <v>0</v>
      </c>
      <c r="E23" s="518" t="s">
        <v>222</v>
      </c>
    </row>
    <row r="24" spans="2:5" x14ac:dyDescent="0.2">
      <c r="C24" s="518" t="s">
        <v>684</v>
      </c>
      <c r="D24" s="325">
        <v>3</v>
      </c>
      <c r="E24" s="518" t="s">
        <v>169</v>
      </c>
    </row>
    <row r="25" spans="2:5" x14ac:dyDescent="0.2">
      <c r="C25" s="518" t="s">
        <v>685</v>
      </c>
      <c r="D25" s="325">
        <v>2</v>
      </c>
      <c r="E25" s="518" t="s">
        <v>171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97"/>
  <sheetViews>
    <sheetView workbookViewId="0"/>
  </sheetViews>
  <sheetFormatPr baseColWidth="10" defaultRowHeight="12.75" x14ac:dyDescent="0.2"/>
  <cols>
    <col min="1" max="2" width="0.85546875" customWidth="1"/>
    <col min="3" max="3" width="30.85546875" customWidth="1"/>
  </cols>
  <sheetData>
    <row r="3" spans="3:9" x14ac:dyDescent="0.2">
      <c r="C3" s="815" t="s">
        <v>60</v>
      </c>
      <c r="D3" s="1114" t="s">
        <v>693</v>
      </c>
      <c r="E3" s="1114" t="s">
        <v>695</v>
      </c>
      <c r="F3" s="1114" t="s">
        <v>694</v>
      </c>
      <c r="G3" s="1114" t="s">
        <v>696</v>
      </c>
      <c r="H3" s="274" t="s">
        <v>697</v>
      </c>
      <c r="I3" s="274" t="s">
        <v>698</v>
      </c>
    </row>
    <row r="4" spans="3:9" x14ac:dyDescent="0.2">
      <c r="C4" s="1042" t="s">
        <v>499</v>
      </c>
      <c r="D4" s="968">
        <f>SUMIF(Hoja2!$E$4:$E$176,Hoja3!$C4,Hoja2!$F$4:$F$176)</f>
        <v>6</v>
      </c>
      <c r="E4" s="968">
        <f>SUMIF(Hoja2!$E$4:$E$176,Hoja3!$C4,Hoja2!$H$4:$H$176)</f>
        <v>6</v>
      </c>
      <c r="F4" s="968">
        <f>SUMIF(Hoja2!$E$4:$E$176,Hoja3!$C4,Hoja2!$G$4:$G$176)</f>
        <v>0</v>
      </c>
      <c r="G4" s="968">
        <f>SUMIF(Hoja2!$E$4:$E$176,Hoja3!$C4,Hoja2!$I$4:$I$176)</f>
        <v>0</v>
      </c>
      <c r="H4" s="968">
        <f>SUMIF(Hoja2!$E$4:$E$176,Hoja3!$C4,Hoja2!$J$4:$J$176)</f>
        <v>0</v>
      </c>
      <c r="I4" s="968">
        <f>SUMIF(Hoja2!$E$4:$E$176,Hoja3!$C4,Hoja2!$K$4:$K$176)</f>
        <v>0</v>
      </c>
    </row>
    <row r="5" spans="3:9" x14ac:dyDescent="0.2">
      <c r="C5" s="1042" t="s">
        <v>220</v>
      </c>
      <c r="D5" s="968" t="e">
        <f>SUMIF(Hoja2!$E$4:$E$176,Hoja3!$C5,Hoja2!$F$4:$F$176)</f>
        <v>#REF!</v>
      </c>
      <c r="E5" s="968" t="e">
        <f>SUMIF(Hoja2!$E$4:$E$176,Hoja3!$C5,Hoja2!$H$4:$H$176)</f>
        <v>#REF!</v>
      </c>
      <c r="F5" s="968" t="e">
        <f>SUMIF(Hoja2!$E$4:$E$176,Hoja3!$C5,Hoja2!$G$4:$G$176)</f>
        <v>#REF!</v>
      </c>
      <c r="G5" s="968" t="e">
        <f>SUMIF(Hoja2!$E$4:$E$176,Hoja3!$C5,Hoja2!$I$4:$I$176)</f>
        <v>#REF!</v>
      </c>
      <c r="H5" s="968">
        <f>SUMIF(Hoja2!$E$4:$E$176,Hoja3!$C5,Hoja2!$J$4:$J$176)</f>
        <v>0</v>
      </c>
      <c r="I5" s="968">
        <f>SUMIF(Hoja2!$E$4:$E$176,Hoja3!$C5,Hoja2!$K$4:$K$176)</f>
        <v>0</v>
      </c>
    </row>
    <row r="6" spans="3:9" x14ac:dyDescent="0.2">
      <c r="C6" s="1042" t="s">
        <v>207</v>
      </c>
      <c r="D6" s="968">
        <f ca="1">SUMIF(Hoja2!$E$4:$E$176,Hoja3!$C6,Hoja2!$F$4:$F$176)</f>
        <v>26</v>
      </c>
      <c r="E6" s="968">
        <f ca="1">SUMIF(Hoja2!$E$4:$E$176,Hoja3!$C6,Hoja2!$H$4:$H$176)</f>
        <v>18</v>
      </c>
      <c r="F6" s="968">
        <f>SUMIF(Hoja2!$E$4:$E$176,Hoja3!$C6,Hoja2!$G$4:$G$176)</f>
        <v>0</v>
      </c>
      <c r="G6" s="968">
        <f>SUMIF(Hoja2!$E$4:$E$176,Hoja3!$C6,Hoja2!$I$4:$I$176)</f>
        <v>0</v>
      </c>
      <c r="H6" s="968">
        <f>SUMIF(Hoja2!$E$4:$E$176,Hoja3!$C6,Hoja2!$J$4:$J$176)</f>
        <v>0</v>
      </c>
      <c r="I6" s="968">
        <f>SUMIF(Hoja2!$E$4:$E$176,Hoja3!$C6,Hoja2!$K$4:$K$176)</f>
        <v>0</v>
      </c>
    </row>
    <row r="7" spans="3:9" x14ac:dyDescent="0.2">
      <c r="C7" s="1091" t="s">
        <v>168</v>
      </c>
      <c r="D7" s="968">
        <f>SUMIF(Hoja2!$E$4:$E$176,Hoja3!$C7,Hoja2!$F$4:$F$176)</f>
        <v>26</v>
      </c>
      <c r="E7" s="968">
        <f>SUMIF(Hoja2!$E$4:$E$176,Hoja3!$C7,Hoja2!$H$4:$H$176)</f>
        <v>26</v>
      </c>
      <c r="F7" s="968">
        <f>SUMIF(Hoja2!$E$4:$E$176,Hoja3!$C7,Hoja2!$G$4:$G$176)</f>
        <v>0</v>
      </c>
      <c r="G7" s="968">
        <f>SUMIF(Hoja2!$E$4:$E$176,Hoja3!$C7,Hoja2!$I$4:$I$176)</f>
        <v>0</v>
      </c>
      <c r="H7" s="968">
        <f>SUMIF(Hoja2!$E$4:$E$176,Hoja3!$C7,Hoja2!$J$4:$J$176)</f>
        <v>0</v>
      </c>
      <c r="I7" s="968">
        <f>SUMIF(Hoja2!$E$4:$E$176,Hoja3!$C7,Hoja2!$K$4:$K$176)</f>
        <v>0</v>
      </c>
    </row>
    <row r="8" spans="3:9" x14ac:dyDescent="0.2">
      <c r="C8" s="1042" t="s">
        <v>172</v>
      </c>
      <c r="D8" s="968">
        <f>SUMIF(Hoja2!$E$4:$E$176,Hoja3!$C8,Hoja2!$F$4:$F$176)</f>
        <v>0</v>
      </c>
      <c r="E8" s="968">
        <f>SUMIF(Hoja2!$E$4:$E$176,Hoja3!$C8,Hoja2!$H$4:$H$176)</f>
        <v>4</v>
      </c>
      <c r="F8" s="968">
        <f>SUMIF(Hoja2!$E$4:$E$176,Hoja3!$C8,Hoja2!$G$4:$G$176)</f>
        <v>0</v>
      </c>
      <c r="G8" s="968">
        <f>SUMIF(Hoja2!$E$4:$E$176,Hoja3!$C8,Hoja2!$I$4:$I$176)</f>
        <v>0</v>
      </c>
      <c r="H8" s="968">
        <f>SUMIF(Hoja2!$E$4:$E$176,Hoja3!$C8,Hoja2!$J$4:$J$176)</f>
        <v>0</v>
      </c>
      <c r="I8" s="968">
        <f>SUMIF(Hoja2!$E$4:$E$176,Hoja3!$C8,Hoja2!$K$4:$K$176)</f>
        <v>0</v>
      </c>
    </row>
    <row r="9" spans="3:9" x14ac:dyDescent="0.2">
      <c r="C9" s="1042" t="s">
        <v>167</v>
      </c>
      <c r="D9" s="968">
        <f>SUMIF(Hoja2!$E$4:$E$176,Hoja3!$C9,Hoja2!$F$4:$F$176)</f>
        <v>22</v>
      </c>
      <c r="E9" s="968">
        <f>SUMIF(Hoja2!$E$4:$E$176,Hoja3!$C9,Hoja2!$H$4:$H$176)</f>
        <v>22</v>
      </c>
      <c r="F9" s="968">
        <f>SUMIF(Hoja2!$E$4:$E$176,Hoja3!$C9,Hoja2!$G$4:$G$176)</f>
        <v>0</v>
      </c>
      <c r="G9" s="968">
        <f>SUMIF(Hoja2!$E$4:$E$176,Hoja3!$C9,Hoja2!$I$4:$I$176)</f>
        <v>0</v>
      </c>
      <c r="H9" s="968">
        <f>SUMIF(Hoja2!$E$4:$E$176,Hoja3!$C9,Hoja2!$J$4:$J$176)</f>
        <v>0</v>
      </c>
      <c r="I9" s="968">
        <f>SUMIF(Hoja2!$E$4:$E$176,Hoja3!$C9,Hoja2!$K$4:$K$176)</f>
        <v>0</v>
      </c>
    </row>
    <row r="10" spans="3:9" x14ac:dyDescent="0.2">
      <c r="C10" s="1042" t="s">
        <v>464</v>
      </c>
      <c r="D10" s="968">
        <f>SUMIF(Hoja2!$E$4:$E$176,Hoja3!$C10,Hoja2!$F$4:$F$176)</f>
        <v>0</v>
      </c>
      <c r="E10" s="968">
        <f>SUMIF(Hoja2!$E$4:$E$176,Hoja3!$C10,Hoja2!$H$4:$H$176)</f>
        <v>4</v>
      </c>
      <c r="F10" s="968">
        <f>SUMIF(Hoja2!$E$4:$E$176,Hoja3!$C10,Hoja2!$G$4:$G$176)</f>
        <v>0</v>
      </c>
      <c r="G10" s="968">
        <f>SUMIF(Hoja2!$E$4:$E$176,Hoja3!$C10,Hoja2!$I$4:$I$176)</f>
        <v>0</v>
      </c>
      <c r="H10" s="968">
        <f>SUMIF(Hoja2!$E$4:$E$176,Hoja3!$C10,Hoja2!$J$4:$J$176)</f>
        <v>0</v>
      </c>
      <c r="I10" s="968">
        <f>SUMIF(Hoja2!$E$4:$E$176,Hoja3!$C10,Hoja2!$K$4:$K$176)</f>
        <v>0</v>
      </c>
    </row>
    <row r="11" spans="3:9" x14ac:dyDescent="0.2">
      <c r="C11" s="1042" t="s">
        <v>233</v>
      </c>
      <c r="D11" s="968">
        <f>SUMIF(Hoja2!$E$4:$E$176,Hoja3!$C11,Hoja2!$F$4:$F$176)</f>
        <v>2</v>
      </c>
      <c r="E11" s="968">
        <f>SUMIF(Hoja2!$E$4:$E$176,Hoja3!$C11,Hoja2!$H$4:$H$176)</f>
        <v>2</v>
      </c>
      <c r="F11" s="968">
        <f>SUMIF(Hoja2!$E$4:$E$176,Hoja3!$C11,Hoja2!$G$4:$G$176)</f>
        <v>0</v>
      </c>
      <c r="G11" s="968">
        <f>SUMIF(Hoja2!$E$4:$E$176,Hoja3!$C11,Hoja2!$I$4:$I$176)</f>
        <v>0</v>
      </c>
      <c r="H11" s="968">
        <f>SUMIF(Hoja2!$E$4:$E$176,Hoja3!$C11,Hoja2!$J$4:$J$176)</f>
        <v>0</v>
      </c>
      <c r="I11" s="968">
        <f>SUMIF(Hoja2!$E$4:$E$176,Hoja3!$C11,Hoja2!$K$4:$K$176)</f>
        <v>0</v>
      </c>
    </row>
    <row r="12" spans="3:9" x14ac:dyDescent="0.2">
      <c r="C12" s="1042" t="s">
        <v>500</v>
      </c>
      <c r="D12" s="968">
        <f>SUMIF(Hoja2!$E$4:$E$176,Hoja3!$C12,Hoja2!$F$4:$F$176)</f>
        <v>0</v>
      </c>
      <c r="E12" s="968">
        <f>SUMIF(Hoja2!$E$4:$E$176,Hoja3!$C12,Hoja2!$H$4:$H$176)</f>
        <v>0</v>
      </c>
      <c r="F12" s="968">
        <f>SUMIF(Hoja2!$E$4:$E$176,Hoja3!$C12,Hoja2!$G$4:$G$176)</f>
        <v>8</v>
      </c>
      <c r="G12" s="968">
        <f>SUMIF(Hoja2!$E$4:$E$176,Hoja3!$C12,Hoja2!$I$4:$I$176)</f>
        <v>8</v>
      </c>
      <c r="H12" s="968">
        <f>SUMIF(Hoja2!$E$4:$E$176,Hoja3!$C12,Hoja2!$J$4:$J$176)</f>
        <v>0</v>
      </c>
      <c r="I12" s="968">
        <f>SUMIF(Hoja2!$E$4:$E$176,Hoja3!$C12,Hoja2!$K$4:$K$176)</f>
        <v>0</v>
      </c>
    </row>
    <row r="13" spans="3:9" x14ac:dyDescent="0.2">
      <c r="C13" s="1042" t="s">
        <v>503</v>
      </c>
      <c r="D13" s="968">
        <f>SUMIF(Hoja2!$E$4:$E$176,Hoja3!$C13,Hoja2!$F$4:$F$176)</f>
        <v>6</v>
      </c>
      <c r="E13" s="968">
        <f>SUMIF(Hoja2!$E$4:$E$176,Hoja3!$C13,Hoja2!$H$4:$H$176)</f>
        <v>2</v>
      </c>
      <c r="F13" s="968">
        <f>SUMIF(Hoja2!$E$4:$E$176,Hoja3!$C13,Hoja2!$G$4:$G$176)</f>
        <v>0</v>
      </c>
      <c r="G13" s="968">
        <f>SUMIF(Hoja2!$E$4:$E$176,Hoja3!$C13,Hoja2!$I$4:$I$176)</f>
        <v>0</v>
      </c>
      <c r="H13" s="968">
        <f>SUMIF(Hoja2!$E$4:$E$176,Hoja3!$C13,Hoja2!$J$4:$J$176)</f>
        <v>2</v>
      </c>
      <c r="I13" s="968">
        <f>SUMIF(Hoja2!$E$4:$E$176,Hoja3!$C13,Hoja2!$K$4:$K$176)</f>
        <v>0</v>
      </c>
    </row>
    <row r="14" spans="3:9" x14ac:dyDescent="0.2">
      <c r="C14" s="1042" t="s">
        <v>358</v>
      </c>
      <c r="D14" s="968">
        <f>SUMIF(Hoja2!$E$4:$E$176,Hoja3!$C14,Hoja2!$F$4:$F$176)</f>
        <v>2</v>
      </c>
      <c r="E14" s="968">
        <f>SUMIF(Hoja2!$E$4:$E$176,Hoja3!$C14,Hoja2!$H$4:$H$176)</f>
        <v>2</v>
      </c>
      <c r="F14" s="968">
        <f>SUMIF(Hoja2!$E$4:$E$176,Hoja3!$C14,Hoja2!$G$4:$G$176)</f>
        <v>0</v>
      </c>
      <c r="G14" s="968">
        <f>SUMIF(Hoja2!$E$4:$E$176,Hoja3!$C14,Hoja2!$I$4:$I$176)</f>
        <v>0</v>
      </c>
      <c r="H14" s="968">
        <f>SUMIF(Hoja2!$E$4:$E$176,Hoja3!$C14,Hoja2!$J$4:$J$176)</f>
        <v>0</v>
      </c>
      <c r="I14" s="968">
        <f>SUMIF(Hoja2!$E$4:$E$176,Hoja3!$C14,Hoja2!$K$4:$K$176)</f>
        <v>0</v>
      </c>
    </row>
    <row r="15" spans="3:9" x14ac:dyDescent="0.2">
      <c r="C15" s="1042" t="s">
        <v>192</v>
      </c>
      <c r="D15" s="968">
        <f ca="1">SUMIF(Hoja2!$E$4:$E$176,Hoja3!$C15,Hoja2!$F$4:$F$176)</f>
        <v>26</v>
      </c>
      <c r="E15" s="968">
        <f ca="1">SUMIF(Hoja2!$E$4:$E$176,Hoja3!$C15,Hoja2!$H$4:$H$176)</f>
        <v>16</v>
      </c>
      <c r="F15" s="968">
        <f>SUMIF(Hoja2!$E$4:$E$176,Hoja3!$C15,Hoja2!$G$4:$G$176)</f>
        <v>0</v>
      </c>
      <c r="G15" s="968">
        <f>SUMIF(Hoja2!$E$4:$E$176,Hoja3!$C15,Hoja2!$I$4:$I$176)</f>
        <v>0</v>
      </c>
      <c r="H15" s="968">
        <f>SUMIF(Hoja2!$E$4:$E$176,Hoja3!$C15,Hoja2!$J$4:$J$176)</f>
        <v>0</v>
      </c>
      <c r="I15" s="968">
        <f>SUMIF(Hoja2!$E$4:$E$176,Hoja3!$C15,Hoja2!$K$4:$K$176)</f>
        <v>4</v>
      </c>
    </row>
    <row r="16" spans="3:9" x14ac:dyDescent="0.2">
      <c r="C16" s="1042" t="s">
        <v>195</v>
      </c>
      <c r="D16" s="968">
        <f>SUMIF(Hoja2!$E$4:$E$176,Hoja3!$C16,Hoja2!$F$4:$F$176)</f>
        <v>0</v>
      </c>
      <c r="E16" s="968">
        <f>SUMIF(Hoja2!$E$4:$E$176,Hoja3!$C16,Hoja2!$H$4:$H$176)</f>
        <v>0</v>
      </c>
      <c r="F16" s="968">
        <f>SUMIF(Hoja2!$E$4:$E$176,Hoja3!$C16,Hoja2!$G$4:$G$176)</f>
        <v>0</v>
      </c>
      <c r="G16" s="968">
        <f>SUMIF(Hoja2!$E$4:$E$176,Hoja3!$C16,Hoja2!$I$4:$I$176)</f>
        <v>0</v>
      </c>
      <c r="H16" s="968">
        <f>SUMIF(Hoja2!$E$4:$E$176,Hoja3!$C16,Hoja2!$J$4:$J$176)</f>
        <v>0</v>
      </c>
      <c r="I16" s="968">
        <f>SUMIF(Hoja2!$E$4:$E$176,Hoja3!$C16,Hoja2!$K$4:$K$176)</f>
        <v>0</v>
      </c>
    </row>
    <row r="17" spans="3:10" x14ac:dyDescent="0.2">
      <c r="C17" s="1042" t="s">
        <v>362</v>
      </c>
      <c r="D17" s="968">
        <f>SUMIF(Hoja2!$E$4:$E$176,Hoja3!$C17,Hoja2!$F$4:$F$176)</f>
        <v>0</v>
      </c>
      <c r="E17" s="968">
        <f>SUMIF(Hoja2!$E$4:$E$176,Hoja3!$C17,Hoja2!$H$4:$H$176)</f>
        <v>0</v>
      </c>
      <c r="F17" s="968">
        <f>SUMIF(Hoja2!$E$4:$E$176,Hoja3!$C17,Hoja2!$G$4:$G$176)</f>
        <v>0</v>
      </c>
      <c r="G17" s="968">
        <f>SUMIF(Hoja2!$E$4:$E$176,Hoja3!$C17,Hoja2!$I$4:$I$176)</f>
        <v>0</v>
      </c>
      <c r="H17" s="968">
        <f>SUMIF(Hoja2!$E$4:$E$176,Hoja3!$C17,Hoja2!$J$4:$J$176)</f>
        <v>3</v>
      </c>
      <c r="I17" s="968">
        <f>SUMIF(Hoja2!$E$4:$E$176,Hoja3!$C17,Hoja2!$K$4:$K$176)</f>
        <v>0</v>
      </c>
    </row>
    <row r="18" spans="3:10" x14ac:dyDescent="0.2">
      <c r="C18" s="1042" t="s">
        <v>489</v>
      </c>
      <c r="D18" s="968">
        <f>SUMIF(Hoja2!$E$4:$E$176,Hoja3!$C18,Hoja2!$F$4:$F$176)</f>
        <v>0</v>
      </c>
      <c r="E18" s="968">
        <f>SUMIF(Hoja2!$E$4:$E$176,Hoja3!$C18,Hoja2!$H$4:$H$176)</f>
        <v>0</v>
      </c>
      <c r="F18" s="968">
        <f>SUMIF(Hoja2!$E$4:$E$176,Hoja3!$C18,Hoja2!$G$4:$G$176)</f>
        <v>0</v>
      </c>
      <c r="G18" s="968">
        <f>SUMIF(Hoja2!$E$4:$E$176,Hoja3!$C18,Hoja2!$I$4:$I$176)</f>
        <v>0</v>
      </c>
      <c r="H18" s="968">
        <f>SUMIF(Hoja2!$E$4:$E$176,Hoja3!$C18,Hoja2!$J$4:$J$176)</f>
        <v>3</v>
      </c>
      <c r="I18" s="968">
        <f>SUMIF(Hoja2!$E$4:$E$176,Hoja3!$C18,Hoja2!$K$4:$K$176)</f>
        <v>0</v>
      </c>
    </row>
    <row r="19" spans="3:10" x14ac:dyDescent="0.2">
      <c r="C19" s="1091" t="s">
        <v>626</v>
      </c>
      <c r="D19" s="968">
        <f>SUMIF(Hoja2!$E$4:$E$176,Hoja3!$C19,Hoja2!$F$4:$F$176)</f>
        <v>0</v>
      </c>
      <c r="E19" s="968">
        <f>SUMIF(Hoja2!$E$4:$E$176,Hoja3!$C19,Hoja2!$H$4:$H$176)</f>
        <v>2</v>
      </c>
      <c r="F19" s="968">
        <f>SUMIF(Hoja2!$E$4:$E$176,Hoja3!$C19,Hoja2!$G$4:$G$176)</f>
        <v>0</v>
      </c>
      <c r="G19" s="968">
        <f>SUMIF(Hoja2!$E$4:$E$176,Hoja3!$C19,Hoja2!$I$4:$I$176)</f>
        <v>0</v>
      </c>
      <c r="H19" s="968">
        <f>SUMIF(Hoja2!$E$4:$E$176,Hoja3!$C19,Hoja2!$J$4:$J$176)</f>
        <v>0</v>
      </c>
      <c r="I19" s="968">
        <f>SUMIF(Hoja2!$E$4:$E$176,Hoja3!$C19,Hoja2!$K$4:$K$176)</f>
        <v>0</v>
      </c>
    </row>
    <row r="20" spans="3:10" x14ac:dyDescent="0.2">
      <c r="C20" s="1042" t="s">
        <v>634</v>
      </c>
      <c r="D20" s="968">
        <f>SUMIF(Hoja2!$E$4:$E$176,Hoja3!$C20,Hoja2!$F$4:$F$176)</f>
        <v>0</v>
      </c>
      <c r="E20" s="968">
        <f>SUMIF(Hoja2!$E$4:$E$176,Hoja3!$C20,Hoja2!$H$4:$H$176)</f>
        <v>0</v>
      </c>
      <c r="F20" s="968">
        <f>SUMIF(Hoja2!$E$4:$E$176,Hoja3!$C20,Hoja2!$G$4:$G$176)</f>
        <v>0</v>
      </c>
      <c r="G20" s="968">
        <f>SUMIF(Hoja2!$E$4:$E$176,Hoja3!$C20,Hoja2!$I$4:$I$176)</f>
        <v>0</v>
      </c>
      <c r="H20" s="968">
        <f>SUMIF(Hoja2!$E$4:$E$176,Hoja3!$C20,Hoja2!$J$4:$J$176)</f>
        <v>0</v>
      </c>
      <c r="I20" s="968">
        <f>SUMIF(Hoja2!$E$4:$E$176,Hoja3!$C20,Hoja2!$K$4:$K$176)</f>
        <v>0</v>
      </c>
    </row>
    <row r="21" spans="3:10" x14ac:dyDescent="0.2">
      <c r="C21" s="1042" t="s">
        <v>330</v>
      </c>
      <c r="D21" s="968">
        <f>SUMIF(Hoja2!$E$4:$E$176,Hoja3!$C21,Hoja2!$F$4:$F$176)</f>
        <v>4</v>
      </c>
      <c r="E21" s="968">
        <f>SUMIF(Hoja2!$E$4:$E$176,Hoja3!$C21,Hoja2!$H$4:$H$176)</f>
        <v>4</v>
      </c>
      <c r="F21" s="968">
        <f>SUMIF(Hoja2!$E$4:$E$176,Hoja3!$C21,Hoja2!$G$4:$G$176)</f>
        <v>0</v>
      </c>
      <c r="G21" s="968">
        <f>SUMIF(Hoja2!$E$4:$E$176,Hoja3!$C21,Hoja2!$I$4:$I$176)</f>
        <v>0</v>
      </c>
      <c r="H21" s="968">
        <f>SUMIF(Hoja2!$E$4:$E$176,Hoja3!$C21,Hoja2!$J$4:$J$176)</f>
        <v>0</v>
      </c>
      <c r="I21" s="968">
        <f>SUMIF(Hoja2!$E$4:$E$176,Hoja3!$C21,Hoja2!$K$4:$K$176)</f>
        <v>0</v>
      </c>
    </row>
    <row r="22" spans="3:10" x14ac:dyDescent="0.2">
      <c r="C22" s="1042" t="s">
        <v>639</v>
      </c>
      <c r="D22" s="968">
        <f>SUMIF(Hoja2!$E$4:$E$176,Hoja3!$C22,Hoja2!$F$4:$F$176)</f>
        <v>8</v>
      </c>
      <c r="E22" s="968">
        <f>SUMIF(Hoja2!$E$4:$E$176,Hoja3!$C22,Hoja2!$H$4:$H$176)</f>
        <v>0</v>
      </c>
      <c r="F22" s="968">
        <f>SUMIF(Hoja2!$E$4:$E$176,Hoja3!$C22,Hoja2!$G$4:$G$176)</f>
        <v>0</v>
      </c>
      <c r="G22" s="968">
        <f>SUMIF(Hoja2!$E$4:$E$176,Hoja3!$C22,Hoja2!$I$4:$I$176)</f>
        <v>0</v>
      </c>
      <c r="H22" s="968">
        <f>SUMIF(Hoja2!$E$4:$E$176,Hoja3!$C22,Hoja2!$J$4:$J$176)</f>
        <v>0</v>
      </c>
      <c r="I22" s="968">
        <f>SUMIF(Hoja2!$E$4:$E$176,Hoja3!$C22,Hoja2!$K$4:$K$176)</f>
        <v>0</v>
      </c>
    </row>
    <row r="23" spans="3:10" x14ac:dyDescent="0.2">
      <c r="C23" s="1042" t="s">
        <v>661</v>
      </c>
      <c r="D23" s="968">
        <f>SUMIF(Hoja2!$E$4:$E$176,Hoja3!$C23,Hoja2!$F$4:$F$176)</f>
        <v>0</v>
      </c>
      <c r="E23" s="968">
        <f>SUMIF(Hoja2!$E$4:$E$176,Hoja3!$C23,Hoja2!$H$4:$H$176)</f>
        <v>0</v>
      </c>
      <c r="F23" s="968">
        <f>SUMIF(Hoja2!$E$4:$E$176,Hoja3!$C23,Hoja2!$G$4:$G$176)</f>
        <v>0</v>
      </c>
      <c r="G23" s="968">
        <f>SUMIF(Hoja2!$E$4:$E$176,Hoja3!$C23,Hoja2!$I$4:$I$176)</f>
        <v>0</v>
      </c>
      <c r="H23" s="968">
        <f>SUMIF(Hoja2!$E$4:$E$176,Hoja3!$C23,Hoja2!$J$4:$J$176)</f>
        <v>2</v>
      </c>
      <c r="I23" s="968">
        <f>SUMIF(Hoja2!$E$4:$E$176,Hoja3!$C23,Hoja2!$K$4:$K$176)</f>
        <v>0</v>
      </c>
    </row>
    <row r="24" spans="3:10" x14ac:dyDescent="0.2">
      <c r="C24" s="1042" t="s">
        <v>295</v>
      </c>
      <c r="D24" s="968">
        <f>SUMIF(Hoja2!$E$4:$E$176,Hoja3!$C24,Hoja2!$F$4:$F$176)</f>
        <v>19</v>
      </c>
      <c r="E24" s="968">
        <f>SUMIF(Hoja2!$E$4:$E$176,Hoja3!$C24,Hoja2!$H$4:$H$176)</f>
        <v>22</v>
      </c>
      <c r="F24" s="968">
        <f>SUMIF(Hoja2!$E$4:$E$176,Hoja3!$C24,Hoja2!$G$4:$G$176)</f>
        <v>0</v>
      </c>
      <c r="G24" s="968">
        <f>SUMIF(Hoja2!$E$4:$E$176,Hoja3!$C24,Hoja2!$I$4:$I$176)</f>
        <v>0</v>
      </c>
      <c r="H24" s="968">
        <f>SUMIF(Hoja2!$E$4:$E$176,Hoja3!$C24,Hoja2!$J$4:$J$176)</f>
        <v>0</v>
      </c>
      <c r="I24" s="968">
        <f>SUMIF(Hoja2!$E$4:$E$176,Hoja3!$C24,Hoja2!$K$4:$K$176)</f>
        <v>3</v>
      </c>
    </row>
    <row r="25" spans="3:10" x14ac:dyDescent="0.2">
      <c r="C25" s="1042" t="s">
        <v>170</v>
      </c>
      <c r="D25" s="968">
        <f>SUMIF(Hoja2!$E$4:$E$176,Hoja3!$C25,Hoja2!$F$4:$F$176)</f>
        <v>0</v>
      </c>
      <c r="E25" s="968">
        <f>SUMIF(Hoja2!$E$4:$E$176,Hoja3!$C25,Hoja2!$H$4:$H$176)</f>
        <v>4</v>
      </c>
      <c r="F25" s="968">
        <f>SUMIF(Hoja2!$E$4:$E$176,Hoja3!$C25,Hoja2!$G$4:$G$176)</f>
        <v>0</v>
      </c>
      <c r="G25" s="968">
        <f>SUMIF(Hoja2!$E$4:$E$176,Hoja3!$C25,Hoja2!$I$4:$I$176)</f>
        <v>0</v>
      </c>
      <c r="H25" s="968">
        <f>SUMIF(Hoja2!$E$4:$E$176,Hoja3!$C25,Hoja2!$J$4:$J$176)</f>
        <v>0</v>
      </c>
      <c r="I25" s="968">
        <f>SUMIF(Hoja2!$E$4:$E$176,Hoja3!$C25,Hoja2!$K$4:$K$176)</f>
        <v>0</v>
      </c>
    </row>
    <row r="26" spans="3:10" x14ac:dyDescent="0.2">
      <c r="C26" s="1036" t="s">
        <v>711</v>
      </c>
      <c r="D26" s="968">
        <f>SUMIF(Hoja2!$E$4:$E$176,Hoja3!$C26,Hoja2!$F$4:$F$176)</f>
        <v>26</v>
      </c>
      <c r="E26" s="968">
        <f>SUMIF(Hoja2!$E$4:$E$176,Hoja3!$C26,Hoja2!$H$4:$H$176)</f>
        <v>18</v>
      </c>
      <c r="F26" s="968">
        <f>SUMIF(Hoja2!$E$4:$E$176,Hoja3!$C26,Hoja2!$G$4:$G$176)</f>
        <v>0</v>
      </c>
      <c r="G26" s="968">
        <f>SUMIF(Hoja2!$E$4:$E$176,Hoja3!$C26,Hoja2!$I$4:$I$176)</f>
        <v>0</v>
      </c>
      <c r="H26" s="968">
        <f>SUMIF(Hoja2!$E$4:$E$176,Hoja3!$C26,Hoja2!$J$4:$J$176)</f>
        <v>0</v>
      </c>
      <c r="I26" s="968">
        <f>SUMIF(Hoja2!$E$4:$E$176,Hoja3!$C26,Hoja2!$K$4:$K$176)</f>
        <v>2</v>
      </c>
    </row>
    <row r="27" spans="3:10" x14ac:dyDescent="0.2">
      <c r="C27" s="1042" t="s">
        <v>181</v>
      </c>
      <c r="D27" s="968" t="e">
        <f>SUMIF(Hoja2!$E$4:$E$176,Hoja3!$C27,Hoja2!$F$4:$F$176)</f>
        <v>#REF!</v>
      </c>
      <c r="E27" s="968" t="e">
        <f>SUMIF(Hoja2!$E$4:$E$176,Hoja3!$C27,Hoja2!$H$4:$H$176)</f>
        <v>#REF!</v>
      </c>
      <c r="F27" s="968" t="e">
        <f>SUMIF(Hoja2!$E$4:$E$176,Hoja3!$C27,Hoja2!$G$4:$G$176)</f>
        <v>#REF!</v>
      </c>
      <c r="G27" s="968" t="e">
        <f>SUMIF(Hoja2!$E$4:$E$176,Hoja3!$C27,Hoja2!$I$4:$I$176)</f>
        <v>#REF!</v>
      </c>
      <c r="H27" s="968">
        <f>SUMIF(Hoja2!$E$4:$E$176,Hoja3!$C27,Hoja2!$J$4:$J$176)</f>
        <v>2</v>
      </c>
      <c r="I27" s="968">
        <f>SUMIF(Hoja2!$E$4:$E$176,Hoja3!$C27,Hoja2!$K$4:$K$176)</f>
        <v>2</v>
      </c>
    </row>
    <row r="28" spans="3:10" x14ac:dyDescent="0.2">
      <c r="C28" s="1042" t="s">
        <v>466</v>
      </c>
      <c r="D28" s="968">
        <f>SUMIF(Hoja2!$E$4:$E$176,Hoja3!$C28,Hoja2!$F$4:$F$176)</f>
        <v>0</v>
      </c>
      <c r="E28" s="968">
        <f>SUMIF(Hoja2!$E$4:$E$176,Hoja3!$C28,Hoja2!$H$4:$H$176)</f>
        <v>0</v>
      </c>
      <c r="F28" s="968">
        <f>SUMIF(Hoja2!$E$4:$E$176,Hoja3!$C28,Hoja2!$G$4:$G$176)</f>
        <v>0</v>
      </c>
      <c r="G28" s="968">
        <f>SUMIF(Hoja2!$E$4:$E$176,Hoja3!$C28,Hoja2!$I$4:$I$176)</f>
        <v>0</v>
      </c>
      <c r="H28" s="968">
        <f>SUMIF(Hoja2!$E$4:$E$176,Hoja3!$C28,Hoja2!$J$4:$J$176)</f>
        <v>28</v>
      </c>
      <c r="I28" s="968">
        <f>SUMIF(Hoja2!$E$4:$E$176,Hoja3!$C28,Hoja2!$K$4:$K$176)</f>
        <v>0</v>
      </c>
    </row>
    <row r="29" spans="3:10" x14ac:dyDescent="0.2">
      <c r="C29" s="1042" t="s">
        <v>508</v>
      </c>
      <c r="D29" s="968">
        <f>SUMIF(Hoja2!$E$4:$E$176,Hoja3!$C29,Hoja2!$F$4:$F$176)</f>
        <v>4</v>
      </c>
      <c r="E29" s="968">
        <f>SUMIF(Hoja2!$E$4:$E$176,Hoja3!$C29,Hoja2!$H$4:$H$176)</f>
        <v>0</v>
      </c>
      <c r="F29" s="968">
        <f>SUMIF(Hoja2!$E$4:$E$176,Hoja3!$C29,Hoja2!$G$4:$G$176)</f>
        <v>0</v>
      </c>
      <c r="G29" s="968">
        <f>SUMIF(Hoja2!$E$4:$E$176,Hoja3!$C29,Hoja2!$I$4:$I$176)</f>
        <v>0</v>
      </c>
      <c r="H29" s="968">
        <f>SUMIF(Hoja2!$E$4:$E$176,Hoja3!$C29,Hoja2!$J$4:$J$176)</f>
        <v>0</v>
      </c>
      <c r="I29" s="968">
        <f>SUMIF(Hoja2!$E$4:$E$176,Hoja3!$C29,Hoja2!$K$4:$K$176)</f>
        <v>0</v>
      </c>
    </row>
    <row r="30" spans="3:10" s="977" customFormat="1" x14ac:dyDescent="0.2">
      <c r="C30" s="1042" t="s">
        <v>232</v>
      </c>
      <c r="D30" s="968">
        <f>SUMIF(Hoja2!$E$4:$E$176,Hoja3!$C30,Hoja2!$F$4:$F$176)</f>
        <v>14</v>
      </c>
      <c r="E30" s="968">
        <f>SUMIF(Hoja2!$E$4:$E$176,Hoja3!$C30,Hoja2!$H$4:$H$176)</f>
        <v>12</v>
      </c>
      <c r="F30" s="968">
        <f>SUMIF(Hoja2!$E$4:$E$176,Hoja3!$C30,Hoja2!$G$4:$G$176)</f>
        <v>6</v>
      </c>
      <c r="G30" s="968">
        <f>SUMIF(Hoja2!$E$4:$E$176,Hoja3!$C30,Hoja2!$I$4:$I$176)</f>
        <v>4</v>
      </c>
      <c r="H30" s="968">
        <f>SUMIF(Hoja2!$E$4:$E$176,Hoja3!$C30,Hoja2!$J$4:$J$176)</f>
        <v>0</v>
      </c>
      <c r="I30" s="968">
        <f>SUMIF(Hoja2!$E$4:$E$176,Hoja3!$C30,Hoja2!$K$4:$K$176)</f>
        <v>2</v>
      </c>
      <c r="J30"/>
    </row>
    <row r="31" spans="3:10" x14ac:dyDescent="0.2">
      <c r="C31" s="1042" t="s">
        <v>221</v>
      </c>
      <c r="D31" s="968">
        <f>SUMIF(Hoja2!$E$4:$E$176,Hoja3!$C31,Hoja2!$F$4:$F$176)</f>
        <v>14</v>
      </c>
      <c r="E31" s="968">
        <f>SUMIF(Hoja2!$E$4:$E$176,Hoja3!$C31,Hoja2!$H$4:$H$176)</f>
        <v>11</v>
      </c>
      <c r="F31" s="968">
        <f>SUMIF(Hoja2!$E$4:$E$176,Hoja3!$C31,Hoja2!$G$4:$G$176)</f>
        <v>0</v>
      </c>
      <c r="G31" s="968">
        <f>SUMIF(Hoja2!$E$4:$E$176,Hoja3!$C31,Hoja2!$I$4:$I$176)</f>
        <v>0</v>
      </c>
      <c r="H31" s="968">
        <f>SUMIF(Hoja2!$E$4:$E$176,Hoja3!$C31,Hoja2!$J$4:$J$176)</f>
        <v>0</v>
      </c>
      <c r="I31" s="968">
        <f>SUMIF(Hoja2!$E$4:$E$176,Hoja3!$C31,Hoja2!$K$4:$K$176)</f>
        <v>0</v>
      </c>
    </row>
    <row r="32" spans="3:10" x14ac:dyDescent="0.2">
      <c r="C32" s="1026" t="s">
        <v>463</v>
      </c>
      <c r="D32" s="968">
        <f>SUMIF(Hoja2!$E$4:$E$176,Hoja3!$C32,Hoja2!$F$4:$F$176)</f>
        <v>11</v>
      </c>
      <c r="E32" s="968">
        <f>SUMIF(Hoja2!$E$4:$E$176,Hoja3!$C32,Hoja2!$H$4:$H$176)</f>
        <v>8</v>
      </c>
      <c r="F32" s="968">
        <f>SUMIF(Hoja2!$E$4:$E$176,Hoja3!$C32,Hoja2!$G$4:$G$176)</f>
        <v>0</v>
      </c>
      <c r="G32" s="968">
        <f>SUMIF(Hoja2!$E$4:$E$176,Hoja3!$C32,Hoja2!$I$4:$I$176)</f>
        <v>0</v>
      </c>
      <c r="H32" s="968">
        <f>SUMIF(Hoja2!$E$4:$E$176,Hoja3!$C32,Hoja2!$J$4:$J$176)</f>
        <v>0</v>
      </c>
      <c r="I32" s="968">
        <f>SUMIF(Hoja2!$E$4:$E$176,Hoja3!$C32,Hoja2!$K$4:$K$176)</f>
        <v>0</v>
      </c>
    </row>
    <row r="33" spans="3:9" x14ac:dyDescent="0.2">
      <c r="C33" s="799" t="s">
        <v>692</v>
      </c>
      <c r="D33" s="968" t="e">
        <f>SUMIF(Hoja2!$E$4:$E$176,Hoja3!$C33,Hoja2!$F$4:$F$176)</f>
        <v>#REF!</v>
      </c>
      <c r="E33" s="968" t="e">
        <f>SUMIF(Hoja2!$E$4:$E$176,Hoja3!$C33,Hoja2!$H$4:$H$176)</f>
        <v>#REF!</v>
      </c>
      <c r="F33" s="968" t="e">
        <f>SUMIF(Hoja2!$E$4:$E$176,Hoja3!$C33,Hoja2!$G$4:$G$176)</f>
        <v>#REF!</v>
      </c>
      <c r="G33" s="968" t="e">
        <f>SUMIF(Hoja2!$E$4:$E$176,Hoja3!$C33,Hoja2!$I$4:$I$176)</f>
        <v>#REF!</v>
      </c>
      <c r="H33" s="968">
        <f>SUMIF(Hoja2!$E$4:$E$176,Hoja3!$C33,Hoja2!$J$4:$J$176)</f>
        <v>0</v>
      </c>
      <c r="I33" s="968">
        <f>SUMIF(Hoja2!$E$4:$E$176,Hoja3!$C33,Hoja2!$K$4:$K$176)</f>
        <v>0</v>
      </c>
    </row>
    <row r="34" spans="3:9" x14ac:dyDescent="0.2">
      <c r="C34" s="1042" t="s">
        <v>417</v>
      </c>
      <c r="D34" s="968">
        <f>SUMIF(Hoja2!$E$4:$E$176,Hoja3!$C34,Hoja2!$F$4:$F$176)</f>
        <v>0</v>
      </c>
      <c r="E34" s="968">
        <f>SUMIF(Hoja2!$E$4:$E$176,Hoja3!$C34,Hoja2!$H$4:$H$176)</f>
        <v>0</v>
      </c>
      <c r="F34" s="968">
        <f>SUMIF(Hoja2!$E$4:$E$176,Hoja3!$C34,Hoja2!$G$4:$G$176)</f>
        <v>0</v>
      </c>
      <c r="G34" s="968">
        <f>SUMIF(Hoja2!$E$4:$E$176,Hoja3!$C34,Hoja2!$I$4:$I$176)</f>
        <v>0</v>
      </c>
      <c r="H34" s="968">
        <f>SUMIF(Hoja2!$E$4:$E$176,Hoja3!$C34,Hoja2!$J$4:$J$176)</f>
        <v>0</v>
      </c>
      <c r="I34" s="968">
        <f>SUMIF(Hoja2!$E$4:$E$176,Hoja3!$C34,Hoja2!$K$4:$K$176)</f>
        <v>6</v>
      </c>
    </row>
    <row r="35" spans="3:9" x14ac:dyDescent="0.2">
      <c r="C35" s="1042" t="s">
        <v>227</v>
      </c>
      <c r="D35" s="968">
        <f>SUMIF(Hoja2!$E$4:$E$176,Hoja3!$C35,Hoja2!$F$4:$F$176)</f>
        <v>1</v>
      </c>
      <c r="E35" s="968">
        <f>SUMIF(Hoja2!$E$4:$E$176,Hoja3!$C35,Hoja2!$H$4:$H$176)</f>
        <v>8</v>
      </c>
      <c r="F35" s="968">
        <f>SUMIF(Hoja2!$E$4:$E$176,Hoja3!$C35,Hoja2!$G$4:$G$176)</f>
        <v>0</v>
      </c>
      <c r="G35" s="968">
        <f>SUMIF(Hoja2!$E$4:$E$176,Hoja3!$C35,Hoja2!$I$4:$I$176)</f>
        <v>0</v>
      </c>
      <c r="H35" s="968">
        <f>SUMIF(Hoja2!$E$4:$E$176,Hoja3!$C35,Hoja2!$J$4:$J$176)</f>
        <v>0</v>
      </c>
      <c r="I35" s="968">
        <f>SUMIF(Hoja2!$E$4:$E$176,Hoja3!$C35,Hoja2!$K$4:$K$176)</f>
        <v>0</v>
      </c>
    </row>
    <row r="36" spans="3:9" x14ac:dyDescent="0.2">
      <c r="C36" s="1042" t="s">
        <v>529</v>
      </c>
      <c r="D36" s="968">
        <f>SUMIF(Hoja2!$E$4:$E$176,Hoja3!$C36,Hoja2!$F$4:$F$176)</f>
        <v>14</v>
      </c>
      <c r="E36" s="968">
        <f ca="1">SUMIF(Hoja2!$E$4:$E$176,Hoja3!$C36,Hoja2!$H$4:$H$176)</f>
        <v>18</v>
      </c>
      <c r="F36" s="968">
        <f>SUMIF(Hoja2!$E$4:$E$176,Hoja3!$C36,Hoja2!$G$4:$G$176)</f>
        <v>0</v>
      </c>
      <c r="G36" s="968">
        <f>SUMIF(Hoja2!$E$4:$E$176,Hoja3!$C36,Hoja2!$I$4:$I$176)</f>
        <v>0</v>
      </c>
      <c r="H36" s="968">
        <f>SUMIF(Hoja2!$E$4:$E$176,Hoja3!$C36,Hoja2!$J$4:$J$176)</f>
        <v>0</v>
      </c>
      <c r="I36" s="968">
        <f>SUMIF(Hoja2!$E$4:$E$176,Hoja3!$C36,Hoja2!$K$4:$K$176)</f>
        <v>0</v>
      </c>
    </row>
    <row r="37" spans="3:9" x14ac:dyDescent="0.2">
      <c r="C37" s="1042" t="s">
        <v>165</v>
      </c>
      <c r="D37" s="968">
        <f>SUMIF(Hoja2!$E$4:$E$176,Hoja3!$C37,Hoja2!$F$4:$F$176)</f>
        <v>26</v>
      </c>
      <c r="E37" s="968">
        <f>SUMIF(Hoja2!$E$4:$E$176,Hoja3!$C37,Hoja2!$H$4:$H$176)</f>
        <v>20</v>
      </c>
      <c r="F37" s="968">
        <f>SUMIF(Hoja2!$E$4:$E$176,Hoja3!$C37,Hoja2!$G$4:$G$176)</f>
        <v>0</v>
      </c>
      <c r="G37" s="968">
        <f>SUMIF(Hoja2!$E$4:$E$176,Hoja3!$C37,Hoja2!$I$4:$I$176)</f>
        <v>0</v>
      </c>
      <c r="H37" s="968">
        <f>SUMIF(Hoja2!$E$4:$E$176,Hoja3!$C37,Hoja2!$J$4:$J$176)</f>
        <v>0</v>
      </c>
      <c r="I37" s="968">
        <f>SUMIF(Hoja2!$E$4:$E$176,Hoja3!$C37,Hoja2!$K$4:$K$176)</f>
        <v>0</v>
      </c>
    </row>
    <row r="38" spans="3:9" x14ac:dyDescent="0.2">
      <c r="C38" s="1036" t="s">
        <v>180</v>
      </c>
      <c r="D38" s="968" t="e">
        <f>SUMIF(Hoja2!$E$4:$E$176,Hoja3!$C38,Hoja2!$F$4:$F$176)</f>
        <v>#REF!</v>
      </c>
      <c r="E38" s="968" t="e">
        <f>SUMIF(Hoja2!$E$4:$E$176,Hoja3!$C38,Hoja2!$H$4:$H$176)</f>
        <v>#REF!</v>
      </c>
      <c r="F38" s="968" t="e">
        <f>SUMIF(Hoja2!$E$4:$E$176,Hoja3!$C38,Hoja2!$G$4:$G$176)</f>
        <v>#REF!</v>
      </c>
      <c r="G38" s="968" t="e">
        <f>SUMIF(Hoja2!$E$4:$E$176,Hoja3!$C38,Hoja2!$I$4:$I$176)</f>
        <v>#REF!</v>
      </c>
      <c r="H38" s="968">
        <f>SUMIF(Hoja2!$E$4:$E$176,Hoja3!$C38,Hoja2!$J$4:$J$176)</f>
        <v>0</v>
      </c>
      <c r="I38" s="968">
        <f>SUMIF(Hoja2!$E$4:$E$176,Hoja3!$C38,Hoja2!$K$4:$K$176)</f>
        <v>2</v>
      </c>
    </row>
    <row r="39" spans="3:9" x14ac:dyDescent="0.2">
      <c r="C39" s="1042" t="s">
        <v>644</v>
      </c>
      <c r="D39" s="968">
        <f>SUMIF(Hoja2!$E$4:$E$176,Hoja3!$C39,Hoja2!$F$4:$F$176)</f>
        <v>20</v>
      </c>
      <c r="E39" s="968">
        <f>SUMIF(Hoja2!$E$4:$E$176,Hoja3!$C39,Hoja2!$H$4:$H$176)</f>
        <v>18</v>
      </c>
      <c r="F39" s="968">
        <f>SUMIF(Hoja2!$E$4:$E$176,Hoja3!$C39,Hoja2!$G$4:$G$176)</f>
        <v>0</v>
      </c>
      <c r="G39" s="968">
        <f>SUMIF(Hoja2!$E$4:$E$176,Hoja3!$C39,Hoja2!$I$4:$I$176)</f>
        <v>0</v>
      </c>
      <c r="H39" s="968">
        <f>SUMIF(Hoja2!$E$4:$E$176,Hoja3!$C39,Hoja2!$J$4:$J$176)</f>
        <v>0</v>
      </c>
      <c r="I39" s="968">
        <f>SUMIF(Hoja2!$E$4:$E$176,Hoja3!$C39,Hoja2!$K$4:$K$176)</f>
        <v>6</v>
      </c>
    </row>
    <row r="40" spans="3:9" x14ac:dyDescent="0.2">
      <c r="C40" s="1042" t="s">
        <v>631</v>
      </c>
      <c r="D40" s="968">
        <f>SUMIF(Hoja2!$E$4:$E$176,Hoja3!$C40,Hoja2!$F$4:$F$176)</f>
        <v>0</v>
      </c>
      <c r="E40" s="968">
        <f>SUMIF(Hoja2!$E$4:$E$176,Hoja3!$C40,Hoja2!$H$4:$H$176)</f>
        <v>4</v>
      </c>
      <c r="F40" s="968">
        <f>SUMIF(Hoja2!$E$4:$E$176,Hoja3!$C40,Hoja2!$G$4:$G$176)</f>
        <v>0</v>
      </c>
      <c r="G40" s="968">
        <f>SUMIF(Hoja2!$E$4:$E$176,Hoja3!$C40,Hoja2!$I$4:$I$176)</f>
        <v>0</v>
      </c>
      <c r="H40" s="968">
        <f>SUMIF(Hoja2!$E$4:$E$176,Hoja3!$C40,Hoja2!$J$4:$J$176)</f>
        <v>0</v>
      </c>
      <c r="I40" s="968">
        <f>SUMIF(Hoja2!$E$4:$E$176,Hoja3!$C40,Hoja2!$K$4:$K$176)</f>
        <v>0</v>
      </c>
    </row>
    <row r="41" spans="3:9" x14ac:dyDescent="0.2">
      <c r="C41" s="1042" t="s">
        <v>163</v>
      </c>
      <c r="D41" s="968">
        <f>SUMIF(Hoja2!$E$4:$E$176,Hoja3!$C41,Hoja2!$F$4:$F$176)</f>
        <v>20</v>
      </c>
      <c r="E41" s="968">
        <f>SUMIF(Hoja2!$E$4:$E$176,Hoja3!$C41,Hoja2!$H$4:$H$176)</f>
        <v>16</v>
      </c>
      <c r="F41" s="968">
        <f>SUMIF(Hoja2!$E$4:$E$176,Hoja3!$C41,Hoja2!$G$4:$G$176)</f>
        <v>0</v>
      </c>
      <c r="G41" s="968">
        <f>SUMIF(Hoja2!$E$4:$E$176,Hoja3!$C41,Hoja2!$I$4:$I$176)</f>
        <v>0</v>
      </c>
      <c r="H41" s="968">
        <f>SUMIF(Hoja2!$E$4:$E$176,Hoja3!$C41,Hoja2!$J$4:$J$176)</f>
        <v>0</v>
      </c>
      <c r="I41" s="968">
        <f>SUMIF(Hoja2!$E$4:$E$176,Hoja3!$C41,Hoja2!$K$4:$K$176)</f>
        <v>0</v>
      </c>
    </row>
    <row r="42" spans="3:9" x14ac:dyDescent="0.2">
      <c r="C42" s="1042" t="s">
        <v>176</v>
      </c>
      <c r="D42" s="968">
        <f>SUMIF(Hoja2!$E$4:$E$176,Hoja3!$C42,Hoja2!$F$4:$F$176)</f>
        <v>20</v>
      </c>
      <c r="E42" s="968">
        <f>SUMIF(Hoja2!$E$4:$E$176,Hoja3!$C42,Hoja2!$H$4:$H$176)</f>
        <v>20</v>
      </c>
      <c r="F42" s="968">
        <f>SUMIF(Hoja2!$E$4:$E$176,Hoja3!$C42,Hoja2!$G$4:$G$176)</f>
        <v>0</v>
      </c>
      <c r="G42" s="968">
        <f>SUMIF(Hoja2!$E$4:$E$176,Hoja3!$C42,Hoja2!$I$4:$I$176)</f>
        <v>0</v>
      </c>
      <c r="H42" s="968">
        <f>SUMIF(Hoja2!$E$4:$E$176,Hoja3!$C42,Hoja2!$J$4:$J$176)</f>
        <v>0</v>
      </c>
      <c r="I42" s="968">
        <f>SUMIF(Hoja2!$E$4:$E$176,Hoja3!$C42,Hoja2!$K$4:$K$176)</f>
        <v>0</v>
      </c>
    </row>
    <row r="43" spans="3:9" x14ac:dyDescent="0.2">
      <c r="C43" s="1026" t="s">
        <v>246</v>
      </c>
      <c r="D43" s="968">
        <f>SUMIF(Hoja2!$E$4:$E$176,Hoja3!$C43,Hoja2!$F$4:$F$176)</f>
        <v>10</v>
      </c>
      <c r="E43" s="968">
        <f>SUMIF(Hoja2!$E$4:$E$176,Hoja3!$C43,Hoja2!$H$4:$H$176)</f>
        <v>8</v>
      </c>
      <c r="F43" s="968">
        <f>SUMIF(Hoja2!$E$4:$E$176,Hoja3!$C43,Hoja2!$G$4:$G$176)</f>
        <v>0</v>
      </c>
      <c r="G43" s="968">
        <f>SUMIF(Hoja2!$E$4:$E$176,Hoja3!$C43,Hoja2!$I$4:$I$176)</f>
        <v>0</v>
      </c>
      <c r="H43" s="968">
        <f>SUMIF(Hoja2!$E$4:$E$176,Hoja3!$C43,Hoja2!$J$4:$J$176)</f>
        <v>0</v>
      </c>
      <c r="I43" s="968">
        <f>SUMIF(Hoja2!$E$4:$E$176,Hoja3!$C43,Hoja2!$K$4:$K$176)</f>
        <v>0</v>
      </c>
    </row>
    <row r="44" spans="3:9" x14ac:dyDescent="0.2">
      <c r="C44" s="1026" t="s">
        <v>495</v>
      </c>
      <c r="D44" s="968">
        <f>SUMIF(Hoja2!$E$4:$E$176,Hoja3!$C44,Hoja2!$F$4:$F$176)</f>
        <v>4</v>
      </c>
      <c r="E44" s="968">
        <f>SUMIF(Hoja2!$E$4:$E$176,Hoja3!$C44,Hoja2!$H$4:$H$176)</f>
        <v>4</v>
      </c>
      <c r="F44" s="968">
        <f>SUMIF(Hoja2!$E$4:$E$176,Hoja3!$C44,Hoja2!$G$4:$G$176)</f>
        <v>2</v>
      </c>
      <c r="G44" s="968">
        <f>SUMIF(Hoja2!$E$4:$E$176,Hoja3!$C44,Hoja2!$I$4:$I$176)</f>
        <v>2</v>
      </c>
      <c r="H44" s="968">
        <f>SUMIF(Hoja2!$E$4:$E$176,Hoja3!$C44,Hoja2!$J$4:$J$176)</f>
        <v>0</v>
      </c>
      <c r="I44" s="968">
        <f>SUMIF(Hoja2!$E$4:$E$176,Hoja3!$C44,Hoja2!$K$4:$K$176)</f>
        <v>0</v>
      </c>
    </row>
    <row r="45" spans="3:9" x14ac:dyDescent="0.2">
      <c r="C45" s="1026" t="s">
        <v>161</v>
      </c>
      <c r="D45" s="968">
        <f>SUMIF(Hoja2!$E$4:$E$176,Hoja3!$C45,Hoja2!$F$4:$F$176)</f>
        <v>28</v>
      </c>
      <c r="E45" s="968">
        <f>SUMIF(Hoja2!$E$4:$E$176,Hoja3!$C45,Hoja2!$H$4:$H$176)</f>
        <v>28</v>
      </c>
      <c r="F45" s="968">
        <f>SUMIF(Hoja2!$E$4:$E$176,Hoja3!$C45,Hoja2!$G$4:$G$176)</f>
        <v>0</v>
      </c>
      <c r="G45" s="968">
        <f>SUMIF(Hoja2!$E$4:$E$176,Hoja3!$C45,Hoja2!$I$4:$I$176)</f>
        <v>0</v>
      </c>
      <c r="H45" s="968">
        <f>SUMIF(Hoja2!$E$4:$E$176,Hoja3!$C45,Hoja2!$J$4:$J$176)</f>
        <v>0</v>
      </c>
      <c r="I45" s="968">
        <f>SUMIF(Hoja2!$E$4:$E$176,Hoja3!$C45,Hoja2!$K$4:$K$176)</f>
        <v>0</v>
      </c>
    </row>
    <row r="46" spans="3:9" x14ac:dyDescent="0.2">
      <c r="C46" s="1026" t="s">
        <v>567</v>
      </c>
      <c r="D46" s="968">
        <f>SUMIF(Hoja2!$E$4:$E$176,Hoja3!$C46,Hoja2!$F$4:$F$176)</f>
        <v>0</v>
      </c>
      <c r="E46" s="968">
        <f>SUMIF(Hoja2!$E$4:$E$176,Hoja3!$C46,Hoja2!$H$4:$H$176)</f>
        <v>4</v>
      </c>
      <c r="F46" s="968">
        <f>SUMIF(Hoja2!$E$4:$E$176,Hoja3!$C46,Hoja2!$G$4:$G$176)</f>
        <v>0</v>
      </c>
      <c r="G46" s="968">
        <f>SUMIF(Hoja2!$E$4:$E$176,Hoja3!$C46,Hoja2!$I$4:$I$176)</f>
        <v>0</v>
      </c>
      <c r="H46" s="968">
        <f>SUMIF(Hoja2!$E$4:$E$176,Hoja3!$C46,Hoja2!$J$4:$J$176)</f>
        <v>0</v>
      </c>
      <c r="I46" s="968">
        <f>SUMIF(Hoja2!$E$4:$E$176,Hoja3!$C46,Hoja2!$K$4:$K$176)</f>
        <v>0</v>
      </c>
    </row>
    <row r="47" spans="3:9" x14ac:dyDescent="0.2">
      <c r="C47" s="1026" t="s">
        <v>311</v>
      </c>
      <c r="D47" s="968">
        <f>SUMIF(Hoja2!$E$4:$E$176,Hoja3!$C47,Hoja2!$F$4:$F$176)</f>
        <v>0</v>
      </c>
      <c r="E47" s="968">
        <f>SUMIF(Hoja2!$E$4:$E$176,Hoja3!$C47,Hoja2!$H$4:$H$176)</f>
        <v>0</v>
      </c>
      <c r="F47" s="968">
        <f>SUMIF(Hoja2!$E$4:$E$176,Hoja3!$C47,Hoja2!$G$4:$G$176)</f>
        <v>0</v>
      </c>
      <c r="G47" s="968">
        <f>SUMIF(Hoja2!$E$4:$E$176,Hoja3!$C47,Hoja2!$I$4:$I$176)</f>
        <v>0</v>
      </c>
      <c r="H47" s="968">
        <f>SUMIF(Hoja2!$E$4:$E$176,Hoja3!$C47,Hoja2!$J$4:$J$176)</f>
        <v>3</v>
      </c>
      <c r="I47" s="968">
        <f>SUMIF(Hoja2!$E$4:$E$176,Hoja3!$C47,Hoja2!$K$4:$K$176)</f>
        <v>0</v>
      </c>
    </row>
    <row r="48" spans="3:9" x14ac:dyDescent="0.2">
      <c r="C48" s="1026" t="s">
        <v>171</v>
      </c>
      <c r="D48" s="968">
        <f>SUMIF(Hoja2!$E$4:$E$176,Hoja3!$C48,Hoja2!$F$4:$F$176)</f>
        <v>4</v>
      </c>
      <c r="E48" s="968">
        <f>SUMIF(Hoja2!$E$4:$E$176,Hoja3!$C48,Hoja2!$H$4:$H$176)</f>
        <v>10</v>
      </c>
      <c r="F48" s="968">
        <f>SUMIF(Hoja2!$E$4:$E$176,Hoja3!$C48,Hoja2!$G$4:$G$176)</f>
        <v>0</v>
      </c>
      <c r="G48" s="968">
        <f>SUMIF(Hoja2!$E$4:$E$176,Hoja3!$C48,Hoja2!$I$4:$I$176)</f>
        <v>0</v>
      </c>
      <c r="H48" s="968">
        <f>SUMIF(Hoja2!$E$4:$E$176,Hoja3!$C48,Hoja2!$J$4:$J$176)</f>
        <v>0</v>
      </c>
      <c r="I48" s="968">
        <f>SUMIF(Hoja2!$E$4:$E$176,Hoja3!$C48,Hoja2!$K$4:$K$176)</f>
        <v>0</v>
      </c>
    </row>
    <row r="49" spans="3:10" x14ac:dyDescent="0.2">
      <c r="C49" s="1026" t="s">
        <v>488</v>
      </c>
      <c r="D49" s="968">
        <f>SUMIF(Hoja2!$E$4:$E$176,Hoja3!$C49,Hoja2!$F$4:$F$176)</f>
        <v>2</v>
      </c>
      <c r="E49" s="968">
        <f>SUMIF(Hoja2!$E$4:$E$176,Hoja3!$C49,Hoja2!$H$4:$H$176)</f>
        <v>0</v>
      </c>
      <c r="F49" s="968">
        <f>SUMIF(Hoja2!$E$4:$E$176,Hoja3!$C49,Hoja2!$G$4:$G$176)</f>
        <v>0</v>
      </c>
      <c r="G49" s="968">
        <f>SUMIF(Hoja2!$E$4:$E$176,Hoja3!$C49,Hoja2!$I$4:$I$176)</f>
        <v>0</v>
      </c>
      <c r="H49" s="968">
        <f>SUMIF(Hoja2!$E$4:$E$176,Hoja3!$C49,Hoja2!$J$4:$J$176)</f>
        <v>0</v>
      </c>
      <c r="I49" s="968">
        <f>SUMIF(Hoja2!$E$4:$E$176,Hoja3!$C49,Hoja2!$K$4:$K$176)</f>
        <v>0</v>
      </c>
    </row>
    <row r="50" spans="3:10" x14ac:dyDescent="0.2">
      <c r="C50" s="799" t="s">
        <v>636</v>
      </c>
      <c r="D50" s="968">
        <f>SUMIF(Hoja2!$E$4:$E$176,Hoja3!$C50,Hoja2!$F$4:$F$176)</f>
        <v>0</v>
      </c>
      <c r="E50" s="968">
        <f>SUMIF(Hoja2!$E$4:$E$176,Hoja3!$C50,Hoja2!$H$4:$H$176)</f>
        <v>2</v>
      </c>
      <c r="F50" s="968">
        <f>SUMIF(Hoja2!$E$4:$E$176,Hoja3!$C50,Hoja2!$G$4:$G$176)</f>
        <v>0</v>
      </c>
      <c r="G50" s="968">
        <f>SUMIF(Hoja2!$E$4:$E$176,Hoja3!$C50,Hoja2!$I$4:$I$176)</f>
        <v>0</v>
      </c>
      <c r="H50" s="968">
        <f>SUMIF(Hoja2!$E$4:$E$176,Hoja3!$C50,Hoja2!$J$4:$J$176)</f>
        <v>0</v>
      </c>
      <c r="I50" s="968">
        <f>SUMIF(Hoja2!$E$4:$E$176,Hoja3!$C50,Hoja2!$K$4:$K$176)</f>
        <v>0</v>
      </c>
    </row>
    <row r="51" spans="3:10" x14ac:dyDescent="0.2">
      <c r="C51" s="799" t="s">
        <v>637</v>
      </c>
      <c r="D51" s="968">
        <f>SUMIF(Hoja2!$E$4:$E$176,Hoja3!$C51,Hoja2!$F$4:$F$176)</f>
        <v>0</v>
      </c>
      <c r="E51" s="968">
        <f>SUMIF(Hoja2!$E$4:$E$176,Hoja3!$C51,Hoja2!$H$4:$H$176)</f>
        <v>2</v>
      </c>
      <c r="F51" s="968">
        <f>SUMIF(Hoja2!$E$4:$E$176,Hoja3!$C51,Hoja2!$G$4:$G$176)</f>
        <v>0</v>
      </c>
      <c r="G51" s="968">
        <f>SUMIF(Hoja2!$E$4:$E$176,Hoja3!$C51,Hoja2!$I$4:$I$176)</f>
        <v>0</v>
      </c>
      <c r="H51" s="968">
        <f>SUMIF(Hoja2!$E$4:$E$176,Hoja3!$C51,Hoja2!$J$4:$J$176)</f>
        <v>0</v>
      </c>
      <c r="I51" s="968">
        <f>SUMIF(Hoja2!$E$4:$E$176,Hoja3!$C51,Hoja2!$K$4:$K$176)</f>
        <v>0</v>
      </c>
    </row>
    <row r="52" spans="3:10" x14ac:dyDescent="0.2">
      <c r="C52" s="799" t="s">
        <v>670</v>
      </c>
      <c r="D52" s="968">
        <f>SUMIF(Hoja2!$E$4:$E$176,Hoja3!$C52,Hoja2!$F$4:$F$176)</f>
        <v>0</v>
      </c>
      <c r="E52" s="968">
        <f>SUMIF(Hoja2!$E$4:$E$176,Hoja3!$C52,Hoja2!$H$4:$H$176)</f>
        <v>0</v>
      </c>
      <c r="F52" s="968">
        <f>SUMIF(Hoja2!$E$4:$E$176,Hoja3!$C52,Hoja2!$G$4:$G$176)</f>
        <v>0</v>
      </c>
      <c r="G52" s="968">
        <f>SUMIF(Hoja2!$E$4:$E$176,Hoja3!$C52,Hoja2!$I$4:$I$176)</f>
        <v>0</v>
      </c>
      <c r="H52" s="968">
        <f>SUMIF(Hoja2!$E$4:$E$176,Hoja3!$C52,Hoja2!$J$4:$J$176)</f>
        <v>0</v>
      </c>
      <c r="I52" s="968">
        <f>SUMIF(Hoja2!$E$4:$E$176,Hoja3!$C52,Hoja2!$K$4:$K$176)</f>
        <v>0</v>
      </c>
    </row>
    <row r="53" spans="3:10" x14ac:dyDescent="0.2">
      <c r="C53" s="1026" t="s">
        <v>475</v>
      </c>
      <c r="D53" s="968">
        <f ca="1">SUMIF(Hoja2!$E$4:$E$176,Hoja3!$C53,Hoja2!$F$4:$F$176)</f>
        <v>6</v>
      </c>
      <c r="E53" s="968">
        <f ca="1">SUMIF(Hoja2!$E$4:$E$176,Hoja3!$C53,Hoja2!$H$4:$H$176)</f>
        <v>6</v>
      </c>
      <c r="F53" s="968">
        <f>SUMIF(Hoja2!$E$4:$E$176,Hoja3!$C53,Hoja2!$G$4:$G$176)</f>
        <v>0</v>
      </c>
      <c r="G53" s="968">
        <f>SUMIF(Hoja2!$E$4:$E$176,Hoja3!$C53,Hoja2!$I$4:$I$176)</f>
        <v>0</v>
      </c>
      <c r="H53" s="968">
        <f>SUMIF(Hoja2!$E$4:$E$176,Hoja3!$C53,Hoja2!$J$4:$J$176)</f>
        <v>0</v>
      </c>
      <c r="I53" s="968">
        <f>SUMIF(Hoja2!$E$4:$E$176,Hoja3!$C53,Hoja2!$K$4:$K$176)</f>
        <v>0</v>
      </c>
    </row>
    <row r="54" spans="3:10" x14ac:dyDescent="0.2">
      <c r="C54" s="1026" t="s">
        <v>327</v>
      </c>
      <c r="D54" s="968">
        <f>SUMIF(Hoja2!$E$4:$E$176,Hoja3!$C54,Hoja2!$F$4:$F$176)</f>
        <v>4</v>
      </c>
      <c r="E54" s="968">
        <f>SUMIF(Hoja2!$E$4:$E$176,Hoja3!$C54,Hoja2!$H$4:$H$176)</f>
        <v>0</v>
      </c>
      <c r="F54" s="968">
        <f>SUMIF(Hoja2!$E$4:$E$176,Hoja3!$C54,Hoja2!$G$4:$G$176)</f>
        <v>0</v>
      </c>
      <c r="G54" s="968">
        <f>SUMIF(Hoja2!$E$4:$E$176,Hoja3!$C54,Hoja2!$I$4:$I$176)</f>
        <v>0</v>
      </c>
      <c r="H54" s="968">
        <f>SUMIF(Hoja2!$E$4:$E$176,Hoja3!$C54,Hoja2!$J$4:$J$176)</f>
        <v>0</v>
      </c>
      <c r="I54" s="968">
        <f>SUMIF(Hoja2!$E$4:$E$176,Hoja3!$C54,Hoja2!$K$4:$K$176)</f>
        <v>0</v>
      </c>
    </row>
    <row r="55" spans="3:10" x14ac:dyDescent="0.2">
      <c r="C55" s="799" t="s">
        <v>638</v>
      </c>
      <c r="D55" s="968">
        <f>SUMIF(Hoja2!$E$4:$E$176,Hoja3!$C55,Hoja2!$F$4:$F$176)</f>
        <v>0</v>
      </c>
      <c r="E55" s="968">
        <f>SUMIF(Hoja2!$E$4:$E$176,Hoja3!$C55,Hoja2!$H$4:$H$176)</f>
        <v>0</v>
      </c>
      <c r="F55" s="968">
        <f>SUMIF(Hoja2!$E$4:$E$176,Hoja3!$C55,Hoja2!$G$4:$G$176)</f>
        <v>2</v>
      </c>
      <c r="G55" s="968">
        <f>SUMIF(Hoja2!$E$4:$E$176,Hoja3!$C55,Hoja2!$I$4:$I$176)</f>
        <v>2</v>
      </c>
      <c r="H55" s="968">
        <f>SUMIF(Hoja2!$E$4:$E$176,Hoja3!$C55,Hoja2!$J$4:$J$176)</f>
        <v>0</v>
      </c>
      <c r="I55" s="968">
        <f>SUMIF(Hoja2!$E$4:$E$176,Hoja3!$C55,Hoja2!$K$4:$K$176)</f>
        <v>0</v>
      </c>
    </row>
    <row r="56" spans="3:10" x14ac:dyDescent="0.2">
      <c r="C56" s="819" t="s">
        <v>702</v>
      </c>
      <c r="D56" s="968">
        <f>SUMIF(Hoja2!$E$4:$E$176,Hoja3!$C56,Hoja2!$F$4:$F$176)</f>
        <v>0</v>
      </c>
      <c r="E56" s="968">
        <f>SUMIF(Hoja2!$E$4:$E$176,Hoja3!$C56,Hoja2!$H$4:$H$176)</f>
        <v>0</v>
      </c>
      <c r="F56" s="968">
        <f>SUMIF(Hoja2!$E$4:$E$176,Hoja3!$C56,Hoja2!$G$4:$G$176)</f>
        <v>0</v>
      </c>
      <c r="G56" s="968">
        <f>SUMIF(Hoja2!$E$4:$E$176,Hoja3!$C56,Hoja2!$I$4:$I$176)</f>
        <v>0</v>
      </c>
      <c r="H56" s="968">
        <f>SUMIF(Hoja2!$E$4:$E$176,Hoja3!$C56,Hoja2!$J$4:$J$176)</f>
        <v>0</v>
      </c>
      <c r="I56" s="968">
        <f>SUMIF(Hoja2!$E$4:$E$176,Hoja3!$C56,Hoja2!$K$4:$K$176)</f>
        <v>0</v>
      </c>
    </row>
    <row r="57" spans="3:10" x14ac:dyDescent="0.2">
      <c r="C57" s="819" t="s">
        <v>703</v>
      </c>
      <c r="D57" s="968">
        <f>SUMIF(Hoja2!$E$4:$E$176,Hoja3!$C57,Hoja2!$F$4:$F$176)</f>
        <v>0</v>
      </c>
      <c r="E57" s="968">
        <f>SUMIF(Hoja2!$E$4:$E$176,Hoja3!$C57,Hoja2!$H$4:$H$176)</f>
        <v>0</v>
      </c>
      <c r="F57" s="968">
        <f>SUMIF(Hoja2!$E$4:$E$176,Hoja3!$C57,Hoja2!$G$4:$G$176)</f>
        <v>0</v>
      </c>
      <c r="G57" s="968">
        <f>SUMIF(Hoja2!$E$4:$E$176,Hoja3!$C57,Hoja2!$I$4:$I$176)</f>
        <v>0</v>
      </c>
      <c r="H57" s="968">
        <f>SUMIF(Hoja2!$E$4:$E$176,Hoja3!$C57,Hoja2!$J$4:$J$176)</f>
        <v>0</v>
      </c>
      <c r="I57" s="968">
        <f>SUMIF(Hoja2!$E$4:$E$176,Hoja3!$C57,Hoja2!$K$4:$K$176)</f>
        <v>0</v>
      </c>
    </row>
    <row r="58" spans="3:10" x14ac:dyDescent="0.2">
      <c r="C58" s="819" t="s">
        <v>701</v>
      </c>
      <c r="D58" s="968">
        <f>SUMIF(Hoja2!$E$4:$E$176,Hoja3!$C58,Hoja2!$F$4:$F$176)</f>
        <v>6</v>
      </c>
      <c r="E58" s="968">
        <f>SUMIF(Hoja2!$E$4:$E$176,Hoja3!$C58,Hoja2!$H$4:$H$176)</f>
        <v>8</v>
      </c>
      <c r="F58" s="968">
        <f>SUMIF(Hoja2!$E$4:$E$176,Hoja3!$C58,Hoja2!$G$4:$G$176)</f>
        <v>0</v>
      </c>
      <c r="G58" s="968">
        <f>SUMIF(Hoja2!$E$4:$E$176,Hoja3!$C58,Hoja2!$I$4:$I$176)</f>
        <v>0</v>
      </c>
      <c r="H58" s="968">
        <f>SUMIF(Hoja2!$E$4:$E$176,Hoja3!$C58,Hoja2!$J$4:$J$176)</f>
        <v>0</v>
      </c>
      <c r="I58" s="968">
        <f>SUMIF(Hoja2!$E$4:$E$176,Hoja3!$C58,Hoja2!$K$4:$K$176)</f>
        <v>0</v>
      </c>
    </row>
    <row r="59" spans="3:10" x14ac:dyDescent="0.2">
      <c r="C59" s="1026" t="s">
        <v>363</v>
      </c>
      <c r="D59" s="968">
        <f>SUMIF(Hoja2!$E$4:$E$176,Hoja3!$C59,Hoja2!$F$4:$F$176)</f>
        <v>0</v>
      </c>
      <c r="E59" s="968">
        <f>SUMIF(Hoja2!$E$4:$E$176,Hoja3!$C59,Hoja2!$H$4:$H$176)</f>
        <v>0</v>
      </c>
      <c r="F59" s="968">
        <f>SUMIF(Hoja2!$E$4:$E$176,Hoja3!$C59,Hoja2!$G$4:$G$176)</f>
        <v>0</v>
      </c>
      <c r="G59" s="968">
        <f>SUMIF(Hoja2!$E$4:$E$176,Hoja3!$C59,Hoja2!$I$4:$I$176)</f>
        <v>0</v>
      </c>
      <c r="H59" s="968">
        <f>SUMIF(Hoja2!$E$4:$E$176,Hoja3!$C59,Hoja2!$J$4:$J$176)</f>
        <v>3</v>
      </c>
      <c r="I59" s="968">
        <f>SUMIF(Hoja2!$E$4:$E$176,Hoja3!$C59,Hoja2!$K$4:$K$176)</f>
        <v>0</v>
      </c>
    </row>
    <row r="60" spans="3:10" x14ac:dyDescent="0.2">
      <c r="C60" s="1026" t="s">
        <v>633</v>
      </c>
      <c r="D60" s="968">
        <f>SUMIF(Hoja2!$E$4:$E$176,Hoja3!$C60,Hoja2!$F$4:$F$176)</f>
        <v>0</v>
      </c>
      <c r="E60" s="968">
        <f>SUMIF(Hoja2!$E$4:$E$176,Hoja3!$C60,Hoja2!$H$4:$H$176)</f>
        <v>0</v>
      </c>
      <c r="F60" s="968">
        <f>SUMIF(Hoja2!$E$4:$E$176,Hoja3!$C60,Hoja2!$G$4:$G$176)</f>
        <v>0</v>
      </c>
      <c r="G60" s="968">
        <f>SUMIF(Hoja2!$E$4:$E$176,Hoja3!$C60,Hoja2!$I$4:$I$176)</f>
        <v>0</v>
      </c>
      <c r="H60" s="968">
        <f>SUMIF(Hoja2!$E$4:$E$176,Hoja3!$C60,Hoja2!$J$4:$J$176)</f>
        <v>0</v>
      </c>
      <c r="I60" s="968">
        <f>SUMIF(Hoja2!$E$4:$E$176,Hoja3!$C60,Hoja2!$K$4:$K$176)</f>
        <v>0</v>
      </c>
    </row>
    <row r="61" spans="3:10" s="977" customFormat="1" x14ac:dyDescent="0.2">
      <c r="C61" s="1026" t="s">
        <v>505</v>
      </c>
      <c r="D61" s="968">
        <f>SUMIF(Hoja2!$E$4:$E$176,Hoja3!$C61,Hoja2!$F$4:$F$176)</f>
        <v>6</v>
      </c>
      <c r="E61" s="968">
        <f>SUMIF(Hoja2!$E$4:$E$176,Hoja3!$C61,Hoja2!$H$4:$H$176)</f>
        <v>0</v>
      </c>
      <c r="F61" s="968">
        <f>SUMIF(Hoja2!$E$4:$E$176,Hoja3!$C61,Hoja2!$G$4:$G$176)</f>
        <v>0</v>
      </c>
      <c r="G61" s="968">
        <f>SUMIF(Hoja2!$E$4:$E$176,Hoja3!$C61,Hoja2!$I$4:$I$176)</f>
        <v>0</v>
      </c>
      <c r="H61" s="968">
        <f>SUMIF(Hoja2!$E$4:$E$176,Hoja3!$C61,Hoja2!$J$4:$J$176)</f>
        <v>0</v>
      </c>
      <c r="I61" s="968">
        <f>SUMIF(Hoja2!$E$4:$E$176,Hoja3!$C61,Hoja2!$K$4:$K$176)</f>
        <v>0</v>
      </c>
      <c r="J61"/>
    </row>
    <row r="62" spans="3:10" x14ac:dyDescent="0.2">
      <c r="C62" s="1026" t="s">
        <v>496</v>
      </c>
      <c r="D62" s="968">
        <f>SUMIF(Hoja2!$E$4:$E$176,Hoja3!$C62,Hoja2!$F$4:$F$176)</f>
        <v>2</v>
      </c>
      <c r="E62" s="968">
        <f>SUMIF(Hoja2!$E$4:$E$176,Hoja3!$C62,Hoja2!$H$4:$H$176)</f>
        <v>2</v>
      </c>
      <c r="F62" s="968">
        <f>SUMIF(Hoja2!$E$4:$E$176,Hoja3!$C62,Hoja2!$G$4:$G$176)</f>
        <v>0</v>
      </c>
      <c r="G62" s="968">
        <f>SUMIF(Hoja2!$E$4:$E$176,Hoja3!$C62,Hoja2!$I$4:$I$176)</f>
        <v>0</v>
      </c>
      <c r="H62" s="968">
        <f>SUMIF(Hoja2!$E$4:$E$176,Hoja3!$C62,Hoja2!$J$4:$J$176)</f>
        <v>0</v>
      </c>
      <c r="I62" s="968">
        <f>SUMIF(Hoja2!$E$4:$E$176,Hoja3!$C62,Hoja2!$K$4:$K$176)</f>
        <v>0</v>
      </c>
    </row>
    <row r="63" spans="3:10" x14ac:dyDescent="0.2">
      <c r="C63" s="1026" t="s">
        <v>210</v>
      </c>
      <c r="D63" s="968">
        <f>SUMIF(Hoja2!$E$4:$E$176,Hoja3!$C63,Hoja2!$F$4:$F$176)</f>
        <v>14</v>
      </c>
      <c r="E63" s="968">
        <f>SUMIF(Hoja2!$E$4:$E$176,Hoja3!$C63,Hoja2!$H$4:$H$176)</f>
        <v>0</v>
      </c>
      <c r="F63" s="968">
        <f>SUMIF(Hoja2!$E$4:$E$176,Hoja3!$C63,Hoja2!$G$4:$G$176)</f>
        <v>8</v>
      </c>
      <c r="G63" s="968">
        <f>SUMIF(Hoja2!$E$4:$E$176,Hoja3!$C63,Hoja2!$I$4:$I$176)</f>
        <v>4</v>
      </c>
      <c r="H63" s="968">
        <f>SUMIF(Hoja2!$E$4:$E$176,Hoja3!$C63,Hoja2!$J$4:$J$176)</f>
        <v>0</v>
      </c>
      <c r="I63" s="968">
        <f>SUMIF(Hoja2!$E$4:$E$176,Hoja3!$C63,Hoja2!$K$4:$K$176)</f>
        <v>2</v>
      </c>
    </row>
    <row r="64" spans="3:10" x14ac:dyDescent="0.2">
      <c r="C64" s="1026" t="s">
        <v>504</v>
      </c>
      <c r="D64" s="968">
        <f>SUMIF(Hoja2!$E$4:$E$176,Hoja3!$C64,Hoja2!$F$4:$F$176)</f>
        <v>0</v>
      </c>
      <c r="E64" s="968">
        <f>SUMIF(Hoja2!$E$4:$E$176,Hoja3!$C64,Hoja2!$H$4:$H$176)</f>
        <v>2</v>
      </c>
      <c r="F64" s="968">
        <f>SUMIF(Hoja2!$E$4:$E$176,Hoja3!$C64,Hoja2!$G$4:$G$176)</f>
        <v>0</v>
      </c>
      <c r="G64" s="968">
        <f>SUMIF(Hoja2!$E$4:$E$176,Hoja3!$C64,Hoja2!$I$4:$I$176)</f>
        <v>0</v>
      </c>
      <c r="H64" s="968">
        <f>SUMIF(Hoja2!$E$4:$E$176,Hoja3!$C64,Hoja2!$J$4:$J$176)</f>
        <v>0</v>
      </c>
      <c r="I64" s="968">
        <f>SUMIF(Hoja2!$E$4:$E$176,Hoja3!$C64,Hoja2!$K$4:$K$176)</f>
        <v>0</v>
      </c>
    </row>
    <row r="65" spans="3:9" x14ac:dyDescent="0.2">
      <c r="C65" s="1034" t="s">
        <v>206</v>
      </c>
      <c r="D65" s="968" t="e">
        <f>SUMIF(Hoja2!$E$4:$E$176,Hoja3!$C65,Hoja2!$F$4:$F$176)</f>
        <v>#REF!</v>
      </c>
      <c r="E65" s="968" t="e">
        <f>SUMIF(Hoja2!$E$4:$E$176,Hoja3!$C65,Hoja2!$H$4:$H$176)</f>
        <v>#REF!</v>
      </c>
      <c r="F65" s="968" t="e">
        <f>SUMIF(Hoja2!$E$4:$E$176,Hoja3!$C65,Hoja2!$G$4:$G$176)</f>
        <v>#REF!</v>
      </c>
      <c r="G65" s="968" t="e">
        <f>SUMIF(Hoja2!$E$4:$E$176,Hoja3!$C65,Hoja2!$I$4:$I$176)</f>
        <v>#REF!</v>
      </c>
      <c r="H65" s="968">
        <f>SUMIF(Hoja2!$E$4:$E$176,Hoja3!$C65,Hoja2!$J$4:$J$176)</f>
        <v>0</v>
      </c>
      <c r="I65" s="968">
        <f>SUMIF(Hoja2!$E$4:$E$176,Hoja3!$C65,Hoja2!$K$4:$K$176)</f>
        <v>0</v>
      </c>
    </row>
    <row r="66" spans="3:9" x14ac:dyDescent="0.2">
      <c r="C66" s="1034" t="s">
        <v>665</v>
      </c>
      <c r="D66" s="968">
        <f>SUMIF(Hoja2!$E$4:$E$176,Hoja3!$C66,Hoja2!$F$4:$F$176)</f>
        <v>0</v>
      </c>
      <c r="E66" s="968">
        <f>SUMIF(Hoja2!$E$4:$E$176,Hoja3!$C66,Hoja2!$H$4:$H$176)</f>
        <v>0</v>
      </c>
      <c r="F66" s="968">
        <f>SUMIF(Hoja2!$E$4:$E$176,Hoja3!$C66,Hoja2!$G$4:$G$176)</f>
        <v>0</v>
      </c>
      <c r="G66" s="968">
        <f>SUMIF(Hoja2!$E$4:$E$176,Hoja3!$C66,Hoja2!$I$4:$I$176)</f>
        <v>0</v>
      </c>
      <c r="H66" s="968">
        <f>SUMIF(Hoja2!$E$4:$E$176,Hoja3!$C66,Hoja2!$J$4:$J$176)</f>
        <v>0</v>
      </c>
      <c r="I66" s="968">
        <f>SUMIF(Hoja2!$E$4:$E$176,Hoja3!$C66,Hoja2!$K$4:$K$176)</f>
        <v>0</v>
      </c>
    </row>
    <row r="67" spans="3:9" x14ac:dyDescent="0.2">
      <c r="C67" s="1026" t="s">
        <v>491</v>
      </c>
      <c r="D67" s="968">
        <f>SUMIF(Hoja2!$E$4:$E$176,Hoja3!$C67,Hoja2!$F$4:$F$176)</f>
        <v>6</v>
      </c>
      <c r="E67" s="968">
        <f>SUMIF(Hoja2!$E$4:$E$176,Hoja3!$C67,Hoja2!$H$4:$H$176)</f>
        <v>0</v>
      </c>
      <c r="F67" s="968">
        <f>SUMIF(Hoja2!$E$4:$E$176,Hoja3!$C67,Hoja2!$G$4:$G$176)</f>
        <v>10</v>
      </c>
      <c r="G67" s="968">
        <f>SUMIF(Hoja2!$E$4:$E$176,Hoja3!$C67,Hoja2!$I$4:$I$176)</f>
        <v>1</v>
      </c>
      <c r="H67" s="968">
        <f>SUMIF(Hoja2!$E$4:$E$176,Hoja3!$C67,Hoja2!$J$4:$J$176)</f>
        <v>0</v>
      </c>
      <c r="I67" s="968">
        <f>SUMIF(Hoja2!$E$4:$E$176,Hoja3!$C67,Hoja2!$K$4:$K$176)</f>
        <v>2</v>
      </c>
    </row>
    <row r="68" spans="3:9" x14ac:dyDescent="0.2">
      <c r="C68" s="1026" t="s">
        <v>329</v>
      </c>
      <c r="D68" s="968">
        <f>SUMIF(Hoja2!$E$4:$E$176,Hoja3!$C68,Hoja2!$F$4:$F$176)</f>
        <v>6</v>
      </c>
      <c r="E68" s="968">
        <f>SUMIF(Hoja2!$E$4:$E$176,Hoja3!$C68,Hoja2!$H$4:$H$176)</f>
        <v>6</v>
      </c>
      <c r="F68" s="968">
        <f>SUMIF(Hoja2!$E$4:$E$176,Hoja3!$C68,Hoja2!$G$4:$G$176)</f>
        <v>0</v>
      </c>
      <c r="G68" s="968">
        <f>SUMIF(Hoja2!$E$4:$E$176,Hoja3!$C68,Hoja2!$I$4:$I$176)</f>
        <v>0</v>
      </c>
      <c r="H68" s="968">
        <f>SUMIF(Hoja2!$E$4:$E$176,Hoja3!$C68,Hoja2!$J$4:$J$176)</f>
        <v>0</v>
      </c>
      <c r="I68" s="968">
        <f>SUMIF(Hoja2!$E$4:$E$176,Hoja3!$C68,Hoja2!$K$4:$K$176)</f>
        <v>0</v>
      </c>
    </row>
    <row r="69" spans="3:9" x14ac:dyDescent="0.2">
      <c r="C69" s="1026" t="s">
        <v>177</v>
      </c>
      <c r="D69" s="968">
        <f>SUMIF(Hoja2!$E$4:$E$176,Hoja3!$C69,Hoja2!$F$4:$F$176)</f>
        <v>6</v>
      </c>
      <c r="E69" s="968">
        <f>SUMIF(Hoja2!$E$4:$E$176,Hoja3!$C69,Hoja2!$H$4:$H$176)</f>
        <v>6</v>
      </c>
      <c r="F69" s="968">
        <f>SUMIF(Hoja2!$E$4:$E$176,Hoja3!$C69,Hoja2!$G$4:$G$176)</f>
        <v>0</v>
      </c>
      <c r="G69" s="968">
        <f>SUMIF(Hoja2!$E$4:$E$176,Hoja3!$C69,Hoja2!$I$4:$I$176)</f>
        <v>0</v>
      </c>
      <c r="H69" s="968">
        <f>SUMIF(Hoja2!$E$4:$E$176,Hoja3!$C69,Hoja2!$J$4:$J$176)</f>
        <v>0</v>
      </c>
      <c r="I69" s="968">
        <f>SUMIF(Hoja2!$E$4:$E$176,Hoja3!$C69,Hoja2!$K$4:$K$176)</f>
        <v>0</v>
      </c>
    </row>
    <row r="70" spans="3:9" x14ac:dyDescent="0.2">
      <c r="C70" s="1026" t="s">
        <v>164</v>
      </c>
      <c r="D70" s="968">
        <f>SUMIF(Hoja2!$E$4:$E$176,Hoja3!$C70,Hoja2!$F$4:$F$176)</f>
        <v>26</v>
      </c>
      <c r="E70" s="968">
        <f>SUMIF(Hoja2!$E$4:$E$176,Hoja3!$C70,Hoja2!$H$4:$H$176)</f>
        <v>26</v>
      </c>
      <c r="F70" s="968">
        <f>SUMIF(Hoja2!$E$4:$E$176,Hoja3!$C70,Hoja2!$G$4:$G$176)</f>
        <v>0</v>
      </c>
      <c r="G70" s="968">
        <f>SUMIF(Hoja2!$E$4:$E$176,Hoja3!$C70,Hoja2!$I$4:$I$176)</f>
        <v>0</v>
      </c>
      <c r="H70" s="968">
        <f>SUMIF(Hoja2!$E$4:$E$176,Hoja3!$C70,Hoja2!$J$4:$J$176)</f>
        <v>0</v>
      </c>
      <c r="I70" s="968">
        <f>SUMIF(Hoja2!$E$4:$E$176,Hoja3!$C70,Hoja2!$K$4:$K$176)</f>
        <v>0</v>
      </c>
    </row>
    <row r="71" spans="3:9" x14ac:dyDescent="0.2">
      <c r="C71" s="1026" t="s">
        <v>178</v>
      </c>
      <c r="D71" s="968">
        <f>SUMIF(Hoja2!$E$4:$E$176,Hoja3!$C71,Hoja2!$F$4:$F$176)</f>
        <v>20</v>
      </c>
      <c r="E71" s="968">
        <f>SUMIF(Hoja2!$E$4:$E$176,Hoja3!$C71,Hoja2!$H$4:$H$176)</f>
        <v>22</v>
      </c>
      <c r="F71" s="968">
        <f>SUMIF(Hoja2!$E$4:$E$176,Hoja3!$C71,Hoja2!$G$4:$G$176)</f>
        <v>0</v>
      </c>
      <c r="G71" s="968">
        <f>SUMIF(Hoja2!$E$4:$E$176,Hoja3!$C71,Hoja2!$I$4:$I$176)</f>
        <v>0</v>
      </c>
      <c r="H71" s="968">
        <f>SUMIF(Hoja2!$E$4:$E$176,Hoja3!$C71,Hoja2!$J$4:$J$176)</f>
        <v>2</v>
      </c>
      <c r="I71" s="968">
        <f>SUMIF(Hoja2!$E$4:$E$176,Hoja3!$C71,Hoja2!$K$4:$K$176)</f>
        <v>2</v>
      </c>
    </row>
    <row r="72" spans="3:9" x14ac:dyDescent="0.2">
      <c r="C72" s="1026" t="s">
        <v>514</v>
      </c>
      <c r="D72" s="968" t="e">
        <f>SUMIF(Hoja2!$E$4:$E$176,Hoja3!$C72,Hoja2!$F$4:$F$176)</f>
        <v>#REF!</v>
      </c>
      <c r="E72" s="968" t="e">
        <f>SUMIF(Hoja2!$E$4:$E$176,Hoja3!$C72,Hoja2!$H$4:$H$176)</f>
        <v>#REF!</v>
      </c>
      <c r="F72" s="968" t="e">
        <f>SUMIF(Hoja2!$E$4:$E$176,Hoja3!$C72,Hoja2!$G$4:$G$176)</f>
        <v>#REF!</v>
      </c>
      <c r="G72" s="968" t="e">
        <f>SUMIF(Hoja2!$E$4:$E$176,Hoja3!$C72,Hoja2!$I$4:$I$176)</f>
        <v>#REF!</v>
      </c>
      <c r="H72" s="968">
        <f>SUMIF(Hoja2!$E$4:$E$176,Hoja3!$C72,Hoja2!$J$4:$J$176)</f>
        <v>0</v>
      </c>
      <c r="I72" s="968">
        <f>SUMIF(Hoja2!$E$4:$E$176,Hoja3!$C72,Hoja2!$K$4:$K$176)</f>
        <v>3</v>
      </c>
    </row>
    <row r="73" spans="3:9" x14ac:dyDescent="0.2">
      <c r="C73" s="1042" t="s">
        <v>310</v>
      </c>
      <c r="D73" s="968">
        <f>SUMIF(Hoja2!$E$4:$E$176,Hoja3!$C73,Hoja2!$F$4:$F$176)</f>
        <v>6</v>
      </c>
      <c r="E73" s="968">
        <f>SUMIF(Hoja2!$E$4:$E$176,Hoja3!$C73,Hoja2!$H$4:$H$176)</f>
        <v>0</v>
      </c>
      <c r="F73" s="968">
        <f>SUMIF(Hoja2!$E$4:$E$176,Hoja3!$C73,Hoja2!$G$4:$G$176)</f>
        <v>0</v>
      </c>
      <c r="G73" s="968">
        <f>SUMIF(Hoja2!$E$4:$E$176,Hoja3!$C73,Hoja2!$I$4:$I$176)</f>
        <v>0</v>
      </c>
      <c r="H73" s="968">
        <f>SUMIF(Hoja2!$E$4:$E$176,Hoja3!$C73,Hoja2!$J$4:$J$176)</f>
        <v>0</v>
      </c>
      <c r="I73" s="968">
        <f>SUMIF(Hoja2!$E$4:$E$176,Hoja3!$C73,Hoja2!$K$4:$K$176)</f>
        <v>0</v>
      </c>
    </row>
    <row r="74" spans="3:9" x14ac:dyDescent="0.2">
      <c r="C74" s="1042" t="s">
        <v>214</v>
      </c>
      <c r="D74" s="968">
        <f>SUMIF(Hoja2!$E$4:$E$176,Hoja3!$C74,Hoja2!$F$4:$F$176)</f>
        <v>0</v>
      </c>
      <c r="E74" s="968">
        <f>SUMIF(Hoja2!$E$4:$E$176,Hoja3!$C74,Hoja2!$H$4:$H$176)</f>
        <v>2</v>
      </c>
      <c r="F74" s="968">
        <f>SUMIF(Hoja2!$E$4:$E$176,Hoja3!$C74,Hoja2!$G$4:$G$176)</f>
        <v>0</v>
      </c>
      <c r="G74" s="968">
        <f>SUMIF(Hoja2!$E$4:$E$176,Hoja3!$C74,Hoja2!$I$4:$I$176)</f>
        <v>0</v>
      </c>
      <c r="H74" s="968">
        <f>SUMIF(Hoja2!$E$4:$E$176,Hoja3!$C74,Hoja2!$J$4:$J$176)</f>
        <v>0</v>
      </c>
      <c r="I74" s="968">
        <f>SUMIF(Hoja2!$E$4:$E$176,Hoja3!$C74,Hoja2!$K$4:$K$176)</f>
        <v>0</v>
      </c>
    </row>
    <row r="75" spans="3:9" x14ac:dyDescent="0.2">
      <c r="C75" s="1042" t="s">
        <v>223</v>
      </c>
      <c r="D75" s="968">
        <f>SUMIF(Hoja2!$E$4:$E$176,Hoja3!$C75,Hoja2!$F$4:$F$176)</f>
        <v>10</v>
      </c>
      <c r="E75" s="968">
        <f>SUMIF(Hoja2!$E$4:$E$176,Hoja3!$C75,Hoja2!$H$4:$H$176)</f>
        <v>10</v>
      </c>
      <c r="F75" s="968">
        <f>SUMIF(Hoja2!$E$4:$E$176,Hoja3!$C75,Hoja2!$G$4:$G$176)</f>
        <v>0</v>
      </c>
      <c r="G75" s="968">
        <f>SUMIF(Hoja2!$E$4:$E$176,Hoja3!$C75,Hoja2!$I$4:$I$176)</f>
        <v>0</v>
      </c>
      <c r="H75" s="968">
        <f>SUMIF(Hoja2!$E$4:$E$176,Hoja3!$C75,Hoja2!$J$4:$J$176)</f>
        <v>0</v>
      </c>
      <c r="I75" s="968">
        <f>SUMIF(Hoja2!$E$4:$E$176,Hoja3!$C75,Hoja2!$K$4:$K$176)</f>
        <v>0</v>
      </c>
    </row>
    <row r="76" spans="3:9" x14ac:dyDescent="0.2">
      <c r="C76" s="1091" t="s">
        <v>193</v>
      </c>
      <c r="D76" s="968">
        <f>SUMIF(Hoja2!$E$4:$E$176,Hoja3!$C76,Hoja2!$F$4:$F$176)</f>
        <v>24</v>
      </c>
      <c r="E76" s="968">
        <f>SUMIF(Hoja2!$E$4:$E$176,Hoja3!$C76,Hoja2!$H$4:$H$176)</f>
        <v>26</v>
      </c>
      <c r="F76" s="968">
        <f>SUMIF(Hoja2!$E$4:$E$176,Hoja3!$C76,Hoja2!$G$4:$G$176)</f>
        <v>0</v>
      </c>
      <c r="G76" s="968">
        <f>SUMIF(Hoja2!$E$4:$E$176,Hoja3!$C76,Hoja2!$I$4:$I$176)</f>
        <v>0</v>
      </c>
      <c r="H76" s="968">
        <f>SUMIF(Hoja2!$E$4:$E$176,Hoja3!$C76,Hoja2!$J$4:$J$176)</f>
        <v>0</v>
      </c>
      <c r="I76" s="968">
        <f>SUMIF(Hoja2!$E$4:$E$176,Hoja3!$C76,Hoja2!$K$4:$K$176)</f>
        <v>0</v>
      </c>
    </row>
    <row r="77" spans="3:9" x14ac:dyDescent="0.2">
      <c r="C77" s="1042" t="s">
        <v>179</v>
      </c>
      <c r="D77" s="968">
        <f>SUMIF(Hoja2!$E$4:$E$176,Hoja3!$C77,Hoja2!$F$4:$F$176)</f>
        <v>22</v>
      </c>
      <c r="E77" s="968">
        <f>SUMIF(Hoja2!$E$4:$E$176,Hoja3!$C77,Hoja2!$H$4:$H$176)</f>
        <v>10</v>
      </c>
      <c r="F77" s="968">
        <f>SUMIF(Hoja2!$E$4:$E$176,Hoja3!$C77,Hoja2!$G$4:$G$176)</f>
        <v>0</v>
      </c>
      <c r="G77" s="968">
        <f>SUMIF(Hoja2!$E$4:$E$176,Hoja3!$C77,Hoja2!$I$4:$I$176)</f>
        <v>0</v>
      </c>
      <c r="H77" s="968">
        <f>SUMIF(Hoja2!$E$4:$E$176,Hoja3!$C77,Hoja2!$J$4:$J$176)</f>
        <v>0</v>
      </c>
      <c r="I77" s="968">
        <f>SUMIF(Hoja2!$E$4:$E$176,Hoja3!$C77,Hoja2!$K$4:$K$176)</f>
        <v>2</v>
      </c>
    </row>
    <row r="78" spans="3:9" x14ac:dyDescent="0.2">
      <c r="C78" s="1042" t="s">
        <v>635</v>
      </c>
      <c r="D78" s="968">
        <f>SUMIF(Hoja2!$E$4:$E$176,Hoja3!$C78,Hoja2!$F$4:$F$176)</f>
        <v>0</v>
      </c>
      <c r="E78" s="968">
        <f>SUMIF(Hoja2!$E$4:$E$176,Hoja3!$C78,Hoja2!$H$4:$H$176)</f>
        <v>0</v>
      </c>
      <c r="F78" s="968">
        <f>SUMIF(Hoja2!$E$4:$E$176,Hoja3!$C78,Hoja2!$G$4:$G$176)</f>
        <v>0</v>
      </c>
      <c r="G78" s="968">
        <f>SUMIF(Hoja2!$E$4:$E$176,Hoja3!$C78,Hoja2!$I$4:$I$176)</f>
        <v>0</v>
      </c>
      <c r="H78" s="968">
        <f>SUMIF(Hoja2!$E$4:$E$176,Hoja3!$C78,Hoja2!$J$4:$J$176)</f>
        <v>0</v>
      </c>
      <c r="I78" s="968">
        <f>SUMIF(Hoja2!$E$4:$E$176,Hoja3!$C78,Hoja2!$K$4:$K$176)</f>
        <v>0</v>
      </c>
    </row>
    <row r="79" spans="3:9" x14ac:dyDescent="0.2">
      <c r="C79" s="1036" t="s">
        <v>203</v>
      </c>
      <c r="D79" s="968" t="e">
        <f>SUMIF(Hoja2!$E$4:$E$176,Hoja3!$C79,Hoja2!$F$4:$F$176)</f>
        <v>#REF!</v>
      </c>
      <c r="E79" s="968" t="e">
        <f>SUMIF(Hoja2!$E$4:$E$176,Hoja3!$C79,Hoja2!$H$4:$H$176)</f>
        <v>#REF!</v>
      </c>
      <c r="F79" s="968" t="e">
        <f>SUMIF(Hoja2!$E$4:$E$176,Hoja3!$C79,Hoja2!$G$4:$G$176)</f>
        <v>#REF!</v>
      </c>
      <c r="G79" s="968" t="e">
        <f>SUMIF(Hoja2!$E$4:$E$176,Hoja3!$C79,Hoja2!$I$4:$I$176)</f>
        <v>#REF!</v>
      </c>
      <c r="H79" s="968">
        <f>SUMIF(Hoja2!$E$4:$E$176,Hoja3!$C79,Hoja2!$J$4:$J$176)</f>
        <v>0</v>
      </c>
      <c r="I79" s="968">
        <f>SUMIF(Hoja2!$E$4:$E$176,Hoja3!$C79,Hoja2!$K$4:$K$176)</f>
        <v>0</v>
      </c>
    </row>
    <row r="80" spans="3:9" x14ac:dyDescent="0.2">
      <c r="C80" s="1042" t="s">
        <v>666</v>
      </c>
      <c r="D80" s="968">
        <f>SUMIF(Hoja2!$E$4:$E$176,Hoja3!$C80,Hoja2!$F$4:$F$176)</f>
        <v>8</v>
      </c>
      <c r="E80" s="968">
        <f>SUMIF(Hoja2!$E$4:$E$176,Hoja3!$C80,Hoja2!$H$4:$H$176)</f>
        <v>8</v>
      </c>
      <c r="F80" s="968">
        <f>SUMIF(Hoja2!$E$4:$E$176,Hoja3!$C80,Hoja2!$G$4:$G$176)</f>
        <v>0</v>
      </c>
      <c r="G80" s="968">
        <f>SUMIF(Hoja2!$E$4:$E$176,Hoja3!$C80,Hoja2!$I$4:$I$176)</f>
        <v>0</v>
      </c>
      <c r="H80" s="968">
        <f>SUMIF(Hoja2!$E$4:$E$176,Hoja3!$C80,Hoja2!$J$4:$J$176)</f>
        <v>0</v>
      </c>
      <c r="I80" s="968">
        <f>SUMIF(Hoja2!$E$4:$E$176,Hoja3!$C80,Hoja2!$K$4:$K$176)</f>
        <v>0</v>
      </c>
    </row>
    <row r="81" spans="3:9" x14ac:dyDescent="0.2">
      <c r="C81" s="1042" t="s">
        <v>247</v>
      </c>
      <c r="D81" s="968">
        <f>SUMIF(Hoja2!$E$4:$E$176,Hoja3!$C81,Hoja2!$F$4:$F$176)</f>
        <v>6</v>
      </c>
      <c r="E81" s="968">
        <f>SUMIF(Hoja2!$E$4:$E$176,Hoja3!$C81,Hoja2!$H$4:$H$176)</f>
        <v>10</v>
      </c>
      <c r="F81" s="968">
        <f>SUMIF(Hoja2!$E$4:$E$176,Hoja3!$C81,Hoja2!$G$4:$G$176)</f>
        <v>6</v>
      </c>
      <c r="G81" s="968">
        <f>SUMIF(Hoja2!$E$4:$E$176,Hoja3!$C81,Hoja2!$I$4:$I$176)</f>
        <v>6</v>
      </c>
      <c r="H81" s="968">
        <f>SUMIF(Hoja2!$E$4:$E$176,Hoja3!$C81,Hoja2!$J$4:$J$176)</f>
        <v>0</v>
      </c>
      <c r="I81" s="968">
        <f>SUMIF(Hoja2!$E$4:$E$176,Hoja3!$C81,Hoja2!$K$4:$K$176)</f>
        <v>0</v>
      </c>
    </row>
    <row r="82" spans="3:9" x14ac:dyDescent="0.2">
      <c r="C82" s="1026" t="s">
        <v>222</v>
      </c>
      <c r="D82" s="968">
        <f>SUMIF(Hoja2!$E$4:$E$176,Hoja3!$C82,Hoja2!$F$4:$F$176)</f>
        <v>16</v>
      </c>
      <c r="E82" s="968">
        <f>SUMIF(Hoja2!$E$4:$E$176,Hoja3!$C82,Hoja2!$H$4:$H$176)</f>
        <v>13</v>
      </c>
      <c r="F82" s="968">
        <f>SUMIF(Hoja2!$E$4:$E$176,Hoja3!$C82,Hoja2!$G$4:$G$176)</f>
        <v>0</v>
      </c>
      <c r="G82" s="968">
        <f>SUMIF(Hoja2!$E$4:$E$176,Hoja3!$C82,Hoja2!$I$4:$I$176)</f>
        <v>0</v>
      </c>
      <c r="H82" s="968">
        <f>SUMIF(Hoja2!$E$4:$E$176,Hoja3!$C82,Hoja2!$J$4:$J$176)</f>
        <v>0</v>
      </c>
      <c r="I82" s="968">
        <f>SUMIF(Hoja2!$E$4:$E$176,Hoja3!$C82,Hoja2!$K$4:$K$176)</f>
        <v>0</v>
      </c>
    </row>
    <row r="83" spans="3:9" x14ac:dyDescent="0.2">
      <c r="C83" s="1026" t="s">
        <v>487</v>
      </c>
      <c r="D83" s="968">
        <f>SUMIF(Hoja2!$E$4:$E$176,Hoja3!$C83,Hoja2!$F$4:$F$176)</f>
        <v>4</v>
      </c>
      <c r="E83" s="968">
        <f>SUMIF(Hoja2!$E$4:$E$176,Hoja3!$C83,Hoja2!$H$4:$H$176)</f>
        <v>12</v>
      </c>
      <c r="F83" s="968">
        <f>SUMIF(Hoja2!$E$4:$E$176,Hoja3!$C83,Hoja2!$G$4:$G$176)</f>
        <v>0</v>
      </c>
      <c r="G83" s="968">
        <f>SUMIF(Hoja2!$E$4:$E$176,Hoja3!$C83,Hoja2!$I$4:$I$176)</f>
        <v>0</v>
      </c>
      <c r="H83" s="968">
        <f>SUMIF(Hoja2!$E$4:$E$176,Hoja3!$C83,Hoja2!$J$4:$J$176)</f>
        <v>0</v>
      </c>
      <c r="I83" s="968">
        <f>SUMIF(Hoja2!$E$4:$E$176,Hoja3!$C83,Hoja2!$K$4:$K$176)</f>
        <v>0</v>
      </c>
    </row>
    <row r="84" spans="3:9" x14ac:dyDescent="0.2">
      <c r="C84" s="1026" t="s">
        <v>208</v>
      </c>
      <c r="D84" s="968">
        <f>SUMIF(Hoja2!$E$4:$E$176,Hoja3!$C84,Hoja2!$F$4:$F$176)</f>
        <v>24</v>
      </c>
      <c r="E84" s="968">
        <f>SUMIF(Hoja2!$E$4:$E$176,Hoja3!$C84,Hoja2!$H$4:$H$176)</f>
        <v>20</v>
      </c>
      <c r="F84" s="968">
        <f>SUMIF(Hoja2!$E$4:$E$176,Hoja3!$C84,Hoja2!$G$4:$G$176)</f>
        <v>0</v>
      </c>
      <c r="G84" s="968">
        <f>SUMIF(Hoja2!$E$4:$E$176,Hoja3!$C84,Hoja2!$I$4:$I$176)</f>
        <v>0</v>
      </c>
      <c r="H84" s="968">
        <f>SUMIF(Hoja2!$E$4:$E$176,Hoja3!$C84,Hoja2!$J$4:$J$176)</f>
        <v>0</v>
      </c>
      <c r="I84" s="968">
        <f>SUMIF(Hoja2!$E$4:$E$176,Hoja3!$C84,Hoja2!$K$4:$K$176)</f>
        <v>0</v>
      </c>
    </row>
    <row r="85" spans="3:9" x14ac:dyDescent="0.2">
      <c r="C85" s="1034" t="s">
        <v>632</v>
      </c>
      <c r="D85" s="968">
        <f>SUMIF(Hoja2!$E$4:$E$176,Hoja3!$C85,Hoja2!$F$4:$F$176)</f>
        <v>0</v>
      </c>
      <c r="E85" s="968">
        <f>SUMIF(Hoja2!$E$4:$E$176,Hoja3!$C85,Hoja2!$H$4:$H$176)</f>
        <v>0</v>
      </c>
      <c r="F85" s="968">
        <f>SUMIF(Hoja2!$E$4:$E$176,Hoja3!$C85,Hoja2!$G$4:$G$176)</f>
        <v>0</v>
      </c>
      <c r="G85" s="968">
        <f>SUMIF(Hoja2!$E$4:$E$176,Hoja3!$C85,Hoja2!$I$4:$I$176)</f>
        <v>0</v>
      </c>
      <c r="H85" s="968">
        <f>SUMIF(Hoja2!$E$4:$E$176,Hoja3!$C85,Hoja2!$J$4:$J$176)</f>
        <v>0</v>
      </c>
      <c r="I85" s="968">
        <f>SUMIF(Hoja2!$E$4:$E$176,Hoja3!$C85,Hoja2!$K$4:$K$176)</f>
        <v>0</v>
      </c>
    </row>
    <row r="86" spans="3:9" x14ac:dyDescent="0.2">
      <c r="C86" s="1026" t="s">
        <v>162</v>
      </c>
      <c r="D86" s="968">
        <f>SUMIF(Hoja2!$E$4:$E$176,Hoja3!$C86,Hoja2!$F$4:$F$176)</f>
        <v>22</v>
      </c>
      <c r="E86" s="968">
        <f>SUMIF(Hoja2!$E$4:$E$176,Hoja3!$C86,Hoja2!$H$4:$H$176)</f>
        <v>18</v>
      </c>
      <c r="F86" s="968">
        <f>SUMIF(Hoja2!$E$4:$E$176,Hoja3!$C86,Hoja2!$G$4:$G$176)</f>
        <v>0</v>
      </c>
      <c r="G86" s="968">
        <f>SUMIF(Hoja2!$E$4:$E$176,Hoja3!$C86,Hoja2!$I$4:$I$176)</f>
        <v>0</v>
      </c>
      <c r="H86" s="968">
        <f>SUMIF(Hoja2!$E$4:$E$176,Hoja3!$C86,Hoja2!$J$4:$J$176)</f>
        <v>0</v>
      </c>
      <c r="I86" s="968">
        <f>SUMIF(Hoja2!$E$4:$E$176,Hoja3!$C86,Hoja2!$K$4:$K$176)</f>
        <v>0</v>
      </c>
    </row>
    <row r="87" spans="3:9" x14ac:dyDescent="0.2">
      <c r="C87" s="1026" t="s">
        <v>353</v>
      </c>
      <c r="D87" s="968">
        <f>SUMIF(Hoja2!$E$4:$E$176,Hoja3!$C87,Hoja2!$F$4:$F$176)</f>
        <v>0</v>
      </c>
      <c r="E87" s="968">
        <f>SUMIF(Hoja2!$E$4:$E$176,Hoja3!$C87,Hoja2!$H$4:$H$176)</f>
        <v>0</v>
      </c>
      <c r="F87" s="968">
        <f>SUMIF(Hoja2!$E$4:$E$176,Hoja3!$C87,Hoja2!$G$4:$G$176)</f>
        <v>0</v>
      </c>
      <c r="G87" s="968">
        <f>SUMIF(Hoja2!$E$4:$E$176,Hoja3!$C87,Hoja2!$I$4:$I$176)</f>
        <v>0</v>
      </c>
      <c r="H87" s="968">
        <f>SUMIF(Hoja2!$E$4:$E$176,Hoja3!$C87,Hoja2!$J$4:$J$176)</f>
        <v>3</v>
      </c>
      <c r="I87" s="968">
        <f>SUMIF(Hoja2!$E$4:$E$176,Hoja3!$C87,Hoja2!$K$4:$K$176)</f>
        <v>0</v>
      </c>
    </row>
    <row r="88" spans="3:9" x14ac:dyDescent="0.2">
      <c r="C88" s="1026" t="s">
        <v>627</v>
      </c>
      <c r="D88" s="968">
        <f>SUMIF(Hoja2!$E$4:$E$176,Hoja3!$C88,Hoja2!$F$4:$F$176)</f>
        <v>0</v>
      </c>
      <c r="E88" s="968">
        <f>SUMIF(Hoja2!$E$4:$E$176,Hoja3!$C88,Hoja2!$H$4:$H$176)</f>
        <v>2</v>
      </c>
      <c r="F88" s="968">
        <f>SUMIF(Hoja2!$E$4:$E$176,Hoja3!$C88,Hoja2!$G$4:$G$176)</f>
        <v>0</v>
      </c>
      <c r="G88" s="968">
        <f>SUMIF(Hoja2!$E$4:$E$176,Hoja3!$C88,Hoja2!$I$4:$I$176)</f>
        <v>0</v>
      </c>
      <c r="H88" s="968">
        <f>SUMIF(Hoja2!$E$4:$E$176,Hoja3!$C88,Hoja2!$J$4:$J$176)</f>
        <v>0</v>
      </c>
      <c r="I88" s="968">
        <f>SUMIF(Hoja2!$E$4:$E$176,Hoja3!$C88,Hoja2!$K$4:$K$176)</f>
        <v>0</v>
      </c>
    </row>
    <row r="89" spans="3:9" x14ac:dyDescent="0.2">
      <c r="C89" s="1026" t="s">
        <v>470</v>
      </c>
      <c r="D89" s="968">
        <f>SUMIF(Hoja2!$E$4:$E$176,Hoja3!$C89,Hoja2!$F$4:$F$176)</f>
        <v>6</v>
      </c>
      <c r="E89" s="968">
        <f>SUMIF(Hoja2!$E$4:$E$176,Hoja3!$C89,Hoja2!$H$4:$H$176)</f>
        <v>0</v>
      </c>
      <c r="F89" s="968">
        <f>SUMIF(Hoja2!$E$4:$E$176,Hoja3!$C89,Hoja2!$G$4:$G$176)</f>
        <v>0</v>
      </c>
      <c r="G89" s="968">
        <f>SUMIF(Hoja2!$E$4:$E$176,Hoja3!$C89,Hoja2!$I$4:$I$176)</f>
        <v>0</v>
      </c>
      <c r="H89" s="968">
        <f>SUMIF(Hoja2!$E$4:$E$176,Hoja3!$C89,Hoja2!$J$4:$J$176)</f>
        <v>0</v>
      </c>
      <c r="I89" s="968">
        <f>SUMIF(Hoja2!$E$4:$E$176,Hoja3!$C89,Hoja2!$K$4:$K$176)</f>
        <v>0</v>
      </c>
    </row>
    <row r="90" spans="3:9" x14ac:dyDescent="0.2">
      <c r="C90" s="1026" t="s">
        <v>501</v>
      </c>
      <c r="D90" s="968">
        <f>SUMIF(Hoja2!$E$4:$E$176,Hoja3!$C90,Hoja2!$F$4:$F$176)</f>
        <v>4</v>
      </c>
      <c r="E90" s="968">
        <f>SUMIF(Hoja2!$E$4:$E$176,Hoja3!$C90,Hoja2!$H$4:$H$176)</f>
        <v>4</v>
      </c>
      <c r="F90" s="968">
        <f>SUMIF(Hoja2!$E$4:$E$176,Hoja3!$C90,Hoja2!$G$4:$G$176)</f>
        <v>2</v>
      </c>
      <c r="G90" s="968">
        <f>SUMIF(Hoja2!$E$4:$E$176,Hoja3!$C90,Hoja2!$I$4:$I$176)</f>
        <v>2</v>
      </c>
      <c r="H90" s="968">
        <f>SUMIF(Hoja2!$E$4:$E$176,Hoja3!$C90,Hoja2!$J$4:$J$176)</f>
        <v>0</v>
      </c>
      <c r="I90" s="968">
        <f>SUMIF(Hoja2!$E$4:$E$176,Hoja3!$C90,Hoja2!$K$4:$K$176)</f>
        <v>0</v>
      </c>
    </row>
    <row r="91" spans="3:9" x14ac:dyDescent="0.2">
      <c r="C91" s="1034" t="s">
        <v>494</v>
      </c>
      <c r="D91" s="968">
        <f>SUMIF(Hoja2!$E$4:$E$176,Hoja3!$C91,Hoja2!$F$4:$F$176)</f>
        <v>4</v>
      </c>
      <c r="E91" s="968">
        <f>SUMIF(Hoja2!$E$4:$E$176,Hoja3!$C91,Hoja2!$H$4:$H$176)</f>
        <v>4</v>
      </c>
      <c r="F91" s="968">
        <f>SUMIF(Hoja2!$E$4:$E$176,Hoja3!$C91,Hoja2!$G$4:$G$176)</f>
        <v>0</v>
      </c>
      <c r="G91" s="968">
        <f>SUMIF(Hoja2!$E$4:$E$176,Hoja3!$C91,Hoja2!$I$4:$I$176)</f>
        <v>0</v>
      </c>
      <c r="H91" s="968">
        <f>SUMIF(Hoja2!$E$4:$E$176,Hoja3!$C91,Hoja2!$J$4:$J$176)</f>
        <v>0</v>
      </c>
      <c r="I91" s="968">
        <f>SUMIF(Hoja2!$E$4:$E$176,Hoja3!$C91,Hoja2!$K$4:$K$176)</f>
        <v>0</v>
      </c>
    </row>
    <row r="92" spans="3:9" x14ac:dyDescent="0.2">
      <c r="C92" t="s">
        <v>169</v>
      </c>
      <c r="D92" s="968">
        <f>SUMIF(Hoja2!$E$4:$E$176,Hoja3!$C92,Hoja2!$F$4:$F$176)</f>
        <v>8</v>
      </c>
      <c r="E92" s="968">
        <f>SUMIF(Hoja2!$E$4:$E$176,Hoja3!$C92,Hoja2!$H$4:$H$176)</f>
        <v>4</v>
      </c>
      <c r="F92" s="968">
        <f>SUMIF(Hoja2!$E$4:$E$176,Hoja3!$C92,Hoja2!$G$4:$G$176)</f>
        <v>0</v>
      </c>
      <c r="G92" s="968">
        <f>SUMIF(Hoja2!$E$4:$E$176,Hoja3!$C92,Hoja2!$I$4:$I$176)</f>
        <v>0</v>
      </c>
      <c r="H92" s="968">
        <f>SUMIF(Hoja2!$E$4:$E$176,Hoja3!$C92,Hoja2!$J$4:$J$176)</f>
        <v>0</v>
      </c>
      <c r="I92" s="968">
        <f>SUMIF(Hoja2!$E$4:$E$176,Hoja3!$C92,Hoja2!$K$4:$K$176)</f>
        <v>0</v>
      </c>
    </row>
    <row r="93" spans="3:9" x14ac:dyDescent="0.2">
      <c r="C93" s="274" t="s">
        <v>630</v>
      </c>
      <c r="D93" s="968">
        <f>SUMIF(Hoja2!$E$4:$E$176,Hoja3!$C93,Hoja2!$F$4:$F$176)</f>
        <v>9</v>
      </c>
      <c r="E93" s="968">
        <f>SUMIF(Hoja2!$E$4:$E$176,Hoja3!$C93,Hoja2!$H$4:$H$176)</f>
        <v>9</v>
      </c>
      <c r="F93" s="968">
        <f>SUMIF(Hoja2!$E$4:$E$176,Hoja3!$C93,Hoja2!$G$4:$G$176)</f>
        <v>0</v>
      </c>
      <c r="G93" s="968">
        <f>SUMIF(Hoja2!$E$4:$E$176,Hoja3!$C93,Hoja2!$I$4:$I$176)</f>
        <v>0</v>
      </c>
      <c r="H93" s="968">
        <f>SUMIF(Hoja2!$E$4:$E$176,Hoja3!$C93,Hoja2!$J$4:$J$176)</f>
        <v>0</v>
      </c>
      <c r="I93" s="968">
        <f>SUMIF(Hoja2!$E$4:$E$176,Hoja3!$C93,Hoja2!$K$4:$K$176)</f>
        <v>0</v>
      </c>
    </row>
    <row r="94" spans="3:9" x14ac:dyDescent="0.2">
      <c r="C94" t="s">
        <v>675</v>
      </c>
      <c r="D94" s="968">
        <f>SUMIF(Hoja2!$E$4:$E$176,Hoja3!$C94,Hoja2!$F$4:$F$176)</f>
        <v>0</v>
      </c>
      <c r="E94" s="968">
        <f>SUMIF(Hoja2!$E$4:$E$176,Hoja3!$C94,Hoja2!$H$4:$H$176)</f>
        <v>0</v>
      </c>
      <c r="F94" s="968">
        <f>SUMIF(Hoja2!$E$4:$E$176,Hoja3!$C94,Hoja2!$G$4:$G$176)</f>
        <v>0</v>
      </c>
      <c r="G94" s="968">
        <f>SUMIF(Hoja2!$E$4:$E$176,Hoja3!$C94,Hoja2!$I$4:$I$176)</f>
        <v>0</v>
      </c>
      <c r="H94" s="968">
        <f>SUMIF(Hoja2!$E$4:$E$176,Hoja3!$C94,Hoja2!$J$4:$J$176)</f>
        <v>0</v>
      </c>
      <c r="I94" s="968">
        <f>SUMIF(Hoja2!$E$4:$E$176,Hoja3!$C94,Hoja2!$K$4:$K$176)</f>
        <v>0</v>
      </c>
    </row>
    <row r="95" spans="3:9" x14ac:dyDescent="0.2">
      <c r="C95" t="s">
        <v>341</v>
      </c>
      <c r="D95" s="968">
        <f>SUMIF(Hoja2!$E$4:$E$176,Hoja3!$C95,Hoja2!$F$4:$F$176)</f>
        <v>26</v>
      </c>
      <c r="E95" s="968">
        <f>SUMIF(Hoja2!$E$4:$E$176,Hoja3!$C95,Hoja2!$H$4:$H$176)</f>
        <v>26</v>
      </c>
      <c r="F95" s="968">
        <f>SUMIF(Hoja2!$E$4:$E$176,Hoja3!$C95,Hoja2!$G$4:$G$176)</f>
        <v>0</v>
      </c>
      <c r="G95" s="968">
        <f>SUMIF(Hoja2!$E$4:$E$176,Hoja3!$C95,Hoja2!$I$4:$I$176)</f>
        <v>0</v>
      </c>
      <c r="H95" s="968">
        <f>SUMIF(Hoja2!$E$4:$E$176,Hoja3!$C95,Hoja2!$J$4:$J$176)</f>
        <v>0</v>
      </c>
      <c r="I95" s="968">
        <f>SUMIF(Hoja2!$E$4:$E$176,Hoja3!$C95,Hoja2!$K$4:$K$176)</f>
        <v>0</v>
      </c>
    </row>
    <row r="96" spans="3:9" x14ac:dyDescent="0.2">
      <c r="D96" s="968">
        <f>SUMIF(Hoja2!$E$4:$E$176,Hoja3!$C110,Hoja2!$F$4:$F$176)</f>
        <v>0</v>
      </c>
      <c r="E96" s="968">
        <f>SUMIF(Hoja2!$E$4:$E$176,Hoja3!$C110,Hoja2!$H$4:$H$176)</f>
        <v>0</v>
      </c>
      <c r="F96" s="968">
        <f>SUMIF(Hoja2!$E$4:$E$176,Hoja3!$C110,Hoja2!$G$4:$G$176)</f>
        <v>0</v>
      </c>
      <c r="G96" s="968">
        <f>SUMIF(Hoja2!$E$4:$E$176,Hoja3!$C110,Hoja2!$I$4:$I$176)</f>
        <v>0</v>
      </c>
      <c r="H96" s="968">
        <f>SUMIF(Hoja2!$E$4:$E$176,Hoja3!$C110,Hoja2!$J$4:$J$176)</f>
        <v>0</v>
      </c>
      <c r="I96" s="968">
        <f>SUMIF(Hoja2!$E$4:$E$176,Hoja3!$C110,Hoja2!$K$4:$K$176)</f>
        <v>0</v>
      </c>
    </row>
    <row r="97" spans="9:9" x14ac:dyDescent="0.2">
      <c r="I97" t="e">
        <f>SUM(D4:J95)</f>
        <v>#REF!</v>
      </c>
    </row>
  </sheetData>
  <autoFilter ref="C3:J111">
    <sortState ref="C4:J114">
      <sortCondition ref="C3"/>
    </sortState>
  </autoFilter>
  <conditionalFormatting sqref="J97:J110 D4:J9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182"/>
  <sheetViews>
    <sheetView workbookViewId="0"/>
  </sheetViews>
  <sheetFormatPr baseColWidth="10" defaultRowHeight="12.75" x14ac:dyDescent="0.2"/>
  <cols>
    <col min="2" max="2" width="11.42578125" style="2"/>
    <col min="3" max="3" width="15.28515625" customWidth="1"/>
    <col min="4" max="4" width="29" customWidth="1"/>
    <col min="5" max="5" width="19.42578125" customWidth="1"/>
    <col min="6" max="10" width="7.7109375" style="2" customWidth="1"/>
    <col min="11" max="11" width="6.28515625" customWidth="1"/>
    <col min="12" max="12" width="4.7109375" customWidth="1"/>
  </cols>
  <sheetData>
    <row r="3" spans="2:13" ht="15.95" customHeight="1" x14ac:dyDescent="0.2">
      <c r="B3" s="814" t="s">
        <v>660</v>
      </c>
      <c r="C3" s="815" t="s">
        <v>0</v>
      </c>
      <c r="D3" s="815" t="s">
        <v>60</v>
      </c>
      <c r="E3" s="815" t="s">
        <v>60</v>
      </c>
      <c r="F3" s="814" t="s">
        <v>656</v>
      </c>
      <c r="G3" s="814" t="s">
        <v>657</v>
      </c>
      <c r="H3" s="814" t="s">
        <v>658</v>
      </c>
      <c r="I3" s="814" t="s">
        <v>659</v>
      </c>
    </row>
    <row r="4" spans="2:13" x14ac:dyDescent="0.2">
      <c r="B4" s="2">
        <v>1</v>
      </c>
      <c r="C4" t="s">
        <v>313</v>
      </c>
      <c r="D4" t="str">
        <f>OM!I31</f>
        <v>ARENTSEN CHRISTIANE</v>
      </c>
      <c r="E4" t="s">
        <v>207</v>
      </c>
      <c r="F4" s="2">
        <f>OM!J31</f>
        <v>6</v>
      </c>
      <c r="G4" s="968">
        <f>OM!K31</f>
        <v>0</v>
      </c>
      <c r="H4" s="968">
        <f>OM!L31</f>
        <v>0</v>
      </c>
      <c r="I4" s="968">
        <f>OM!M31</f>
        <v>0</v>
      </c>
      <c r="J4" s="2">
        <v>0</v>
      </c>
      <c r="K4">
        <v>0</v>
      </c>
    </row>
    <row r="5" spans="2:13" x14ac:dyDescent="0.2">
      <c r="B5" s="2">
        <v>2</v>
      </c>
      <c r="C5" t="s">
        <v>313</v>
      </c>
      <c r="D5" t="str">
        <f>OM!I32</f>
        <v>NUÑEZ MIGUEL</v>
      </c>
      <c r="E5" t="s">
        <v>475</v>
      </c>
      <c r="F5" s="968">
        <f>OM!J32</f>
        <v>0</v>
      </c>
      <c r="G5" s="968">
        <f>OM!K32</f>
        <v>0</v>
      </c>
      <c r="H5" s="968">
        <f>OM!L32</f>
        <v>6</v>
      </c>
      <c r="I5" s="968">
        <f>OM!M32</f>
        <v>0</v>
      </c>
      <c r="J5" s="968">
        <v>0</v>
      </c>
      <c r="K5">
        <v>0</v>
      </c>
    </row>
    <row r="6" spans="2:13" x14ac:dyDescent="0.2">
      <c r="B6" s="968">
        <v>3</v>
      </c>
      <c r="C6" t="s">
        <v>313</v>
      </c>
      <c r="D6" t="str">
        <f>OM!I33</f>
        <v>LUCERO ANDRÉS</v>
      </c>
      <c r="E6" t="s">
        <v>176</v>
      </c>
      <c r="F6" s="968">
        <f>OM!J33</f>
        <v>0</v>
      </c>
      <c r="G6" s="968">
        <f>OM!K33</f>
        <v>0</v>
      </c>
      <c r="H6" s="968">
        <f>OM!L33</f>
        <v>2</v>
      </c>
      <c r="I6" s="968">
        <f>OM!M33</f>
        <v>0</v>
      </c>
      <c r="J6" s="968">
        <v>0</v>
      </c>
      <c r="K6">
        <v>0</v>
      </c>
    </row>
    <row r="7" spans="2:13" x14ac:dyDescent="0.2">
      <c r="B7" s="968">
        <v>4</v>
      </c>
      <c r="C7" t="s">
        <v>313</v>
      </c>
      <c r="D7" t="str">
        <f>OM!I34</f>
        <v>CELIS ALEJANDRO</v>
      </c>
      <c r="E7" t="s">
        <v>330</v>
      </c>
      <c r="F7" s="968">
        <f>OM!J34</f>
        <v>4</v>
      </c>
      <c r="G7" s="968">
        <f>OM!K34</f>
        <v>0</v>
      </c>
      <c r="H7" s="968">
        <f>OM!L34</f>
        <v>0</v>
      </c>
      <c r="I7" s="968">
        <f>OM!M34</f>
        <v>0</v>
      </c>
      <c r="J7" s="968">
        <v>0</v>
      </c>
      <c r="K7">
        <v>0</v>
      </c>
    </row>
    <row r="8" spans="2:13" x14ac:dyDescent="0.2">
      <c r="B8" s="968">
        <v>5</v>
      </c>
      <c r="C8" t="s">
        <v>313</v>
      </c>
      <c r="D8" t="str">
        <f>OM!I35</f>
        <v>MUÑOZ JAIME</v>
      </c>
      <c r="E8" t="s">
        <v>488</v>
      </c>
      <c r="F8" s="968">
        <f>OM!J35</f>
        <v>2</v>
      </c>
      <c r="G8" s="968">
        <f>OM!K35</f>
        <v>0</v>
      </c>
      <c r="H8" s="968">
        <f>OM!L35</f>
        <v>0</v>
      </c>
      <c r="I8" s="968">
        <f>OM!M35</f>
        <v>0</v>
      </c>
      <c r="J8" s="968">
        <v>0</v>
      </c>
      <c r="K8">
        <v>0</v>
      </c>
    </row>
    <row r="9" spans="2:13" x14ac:dyDescent="0.2">
      <c r="B9" s="968">
        <v>6</v>
      </c>
      <c r="C9" t="s">
        <v>313</v>
      </c>
      <c r="D9" t="str">
        <f>OM!I36</f>
        <v>GUNDLACH HÉCTOR</v>
      </c>
      <c r="E9" t="s">
        <v>529</v>
      </c>
      <c r="F9" s="968">
        <f>OM!J36</f>
        <v>4</v>
      </c>
      <c r="G9" s="968">
        <f>OM!K36</f>
        <v>0</v>
      </c>
      <c r="H9" s="968">
        <f>OM!L36</f>
        <v>4</v>
      </c>
      <c r="I9" s="968">
        <f>OM!M36</f>
        <v>0</v>
      </c>
      <c r="J9" s="968">
        <v>0</v>
      </c>
      <c r="K9">
        <v>0</v>
      </c>
    </row>
    <row r="10" spans="2:13" ht="15.95" customHeight="1" x14ac:dyDescent="0.2">
      <c r="B10" s="968">
        <v>7</v>
      </c>
      <c r="C10" t="s">
        <v>313</v>
      </c>
      <c r="D10" t="str">
        <f>OM!I37</f>
        <v>QUIROGA CÉSAR</v>
      </c>
      <c r="E10" t="s">
        <v>329</v>
      </c>
      <c r="F10" s="968">
        <f>OM!J37</f>
        <v>0</v>
      </c>
      <c r="G10" s="968">
        <f>OM!K37</f>
        <v>0</v>
      </c>
      <c r="H10" s="968">
        <f>OM!L37</f>
        <v>2</v>
      </c>
      <c r="I10" s="968">
        <f>OM!M37</f>
        <v>0</v>
      </c>
      <c r="J10" s="968">
        <v>0</v>
      </c>
      <c r="K10">
        <v>0</v>
      </c>
    </row>
    <row r="11" spans="2:13" x14ac:dyDescent="0.2">
      <c r="B11" s="968">
        <v>8</v>
      </c>
      <c r="C11" t="s">
        <v>313</v>
      </c>
      <c r="D11" t="str">
        <f>OM!I38</f>
        <v>ROMÁN LORENA</v>
      </c>
      <c r="E11" s="1062" t="s">
        <v>179</v>
      </c>
      <c r="F11" s="968">
        <f>OM!J38</f>
        <v>0</v>
      </c>
      <c r="G11" s="968">
        <f>OM!K38</f>
        <v>0</v>
      </c>
      <c r="H11" s="968">
        <f>OM!L38</f>
        <v>4</v>
      </c>
      <c r="I11" s="968">
        <f>OM!M38</f>
        <v>0</v>
      </c>
      <c r="J11" s="968">
        <v>0</v>
      </c>
      <c r="K11">
        <v>0</v>
      </c>
    </row>
    <row r="12" spans="2:13" x14ac:dyDescent="0.2">
      <c r="B12" s="968">
        <v>9</v>
      </c>
      <c r="C12" t="s">
        <v>313</v>
      </c>
      <c r="D12" t="str">
        <f>OM!I39</f>
        <v>SORIA-GALVARRO RODOLFO</v>
      </c>
      <c r="E12" t="s">
        <v>162</v>
      </c>
      <c r="F12" s="968">
        <f>OM!J39</f>
        <v>0</v>
      </c>
      <c r="G12" s="968">
        <f>OM!K39</f>
        <v>0</v>
      </c>
      <c r="H12" s="968">
        <f>OM!L39</f>
        <v>0</v>
      </c>
      <c r="I12" s="968">
        <f>OM!M39</f>
        <v>0</v>
      </c>
      <c r="J12" s="968">
        <v>0</v>
      </c>
      <c r="K12">
        <v>0</v>
      </c>
      <c r="M12" s="975">
        <f>SUM(F4:I14)</f>
        <v>42</v>
      </c>
    </row>
    <row r="13" spans="2:13" x14ac:dyDescent="0.2">
      <c r="B13" s="968">
        <v>10</v>
      </c>
      <c r="C13" t="s">
        <v>313</v>
      </c>
      <c r="D13" t="str">
        <f>OM!I40</f>
        <v>SIMS EDUARDO</v>
      </c>
      <c r="E13" t="s">
        <v>208</v>
      </c>
      <c r="F13" s="968">
        <f>OM!J40</f>
        <v>4</v>
      </c>
      <c r="G13" s="968">
        <f>OM!K40</f>
        <v>0</v>
      </c>
      <c r="H13" s="968">
        <f>OM!L40</f>
        <v>4</v>
      </c>
      <c r="I13" s="968">
        <f>OM!M40</f>
        <v>0</v>
      </c>
      <c r="J13" s="968">
        <v>0</v>
      </c>
      <c r="K13">
        <v>0</v>
      </c>
      <c r="M13" s="975"/>
    </row>
    <row r="14" spans="2:13" x14ac:dyDescent="0.2">
      <c r="B14" s="968">
        <v>11</v>
      </c>
      <c r="D14" t="str">
        <f>OM!I41</f>
        <v xml:space="preserve">KEITEL JORGE </v>
      </c>
      <c r="E14" t="s">
        <v>644</v>
      </c>
      <c r="F14" s="968">
        <f>OM!J41</f>
        <v>0</v>
      </c>
      <c r="G14" s="968">
        <f>OM!K41</f>
        <v>0</v>
      </c>
      <c r="H14" s="968">
        <f>OM!L41</f>
        <v>0</v>
      </c>
      <c r="I14" s="968">
        <f>OM!M41</f>
        <v>0</v>
      </c>
      <c r="J14" s="968">
        <v>0</v>
      </c>
      <c r="K14">
        <v>0</v>
      </c>
      <c r="M14" s="2"/>
    </row>
    <row r="15" spans="2:13" x14ac:dyDescent="0.2">
      <c r="B15" s="968">
        <v>12</v>
      </c>
      <c r="H15" s="968"/>
      <c r="J15" s="968">
        <v>0</v>
      </c>
      <c r="K15">
        <v>0</v>
      </c>
      <c r="M15" s="2"/>
    </row>
    <row r="16" spans="2:13" x14ac:dyDescent="0.2">
      <c r="B16" s="968">
        <v>13</v>
      </c>
      <c r="C16" s="976" t="s">
        <v>645</v>
      </c>
      <c r="D16" s="977" t="str">
        <f>'SIST ARM'!I24</f>
        <v>OFDIV 1</v>
      </c>
      <c r="E16" s="819" t="s">
        <v>702</v>
      </c>
      <c r="F16" s="2">
        <f>'SIST ARM'!J24</f>
        <v>0</v>
      </c>
      <c r="G16" s="968">
        <f>'SIST ARM'!K24</f>
        <v>0</v>
      </c>
      <c r="H16" s="2">
        <f>'SIST ARM'!L24</f>
        <v>0</v>
      </c>
      <c r="I16" s="968">
        <f>'SIST ARM'!M24</f>
        <v>0</v>
      </c>
      <c r="J16" s="968">
        <v>0</v>
      </c>
      <c r="K16">
        <v>0</v>
      </c>
      <c r="M16" s="2"/>
    </row>
    <row r="17" spans="2:13" x14ac:dyDescent="0.2">
      <c r="B17" s="968">
        <v>14</v>
      </c>
      <c r="C17" s="976" t="s">
        <v>645</v>
      </c>
      <c r="D17" s="977" t="str">
        <f>'SIST ARM'!I25</f>
        <v>NN SIST DE ARMAS</v>
      </c>
      <c r="E17" s="977" t="s">
        <v>670</v>
      </c>
      <c r="F17" s="2">
        <f>'SIST ARM'!J25</f>
        <v>0</v>
      </c>
      <c r="G17" s="2">
        <f>'SIST ARM'!K25</f>
        <v>0</v>
      </c>
      <c r="H17" s="2">
        <f>'SIST ARM'!L25</f>
        <v>0</v>
      </c>
      <c r="I17" s="2">
        <f>'SIST ARM'!M25</f>
        <v>0</v>
      </c>
      <c r="J17" s="968">
        <v>0</v>
      </c>
      <c r="K17">
        <v>0</v>
      </c>
      <c r="M17" s="2"/>
    </row>
    <row r="18" spans="2:13" x14ac:dyDescent="0.2">
      <c r="B18" s="968">
        <v>15</v>
      </c>
      <c r="C18" s="976" t="s">
        <v>645</v>
      </c>
      <c r="D18" s="977" t="str">
        <f>'SIST ARM'!I26</f>
        <v>OFDIV 2</v>
      </c>
      <c r="E18" s="976" t="s">
        <v>703</v>
      </c>
      <c r="F18" s="2">
        <f>'SIST ARM'!J26</f>
        <v>0</v>
      </c>
      <c r="G18" s="968">
        <f>'SIST ARM'!K26</f>
        <v>0</v>
      </c>
      <c r="H18" s="2">
        <f>'SIST ARM'!L26</f>
        <v>0</v>
      </c>
      <c r="I18" s="968">
        <f>'SIST ARM'!M26</f>
        <v>0</v>
      </c>
      <c r="J18" s="968">
        <v>0</v>
      </c>
      <c r="K18">
        <v>0</v>
      </c>
      <c r="M18" s="975">
        <f>SUM(F16:I19)</f>
        <v>0</v>
      </c>
    </row>
    <row r="19" spans="2:13" x14ac:dyDescent="0.2">
      <c r="B19" s="968">
        <v>16</v>
      </c>
      <c r="C19" s="976" t="s">
        <v>645</v>
      </c>
      <c r="D19" s="977" t="str">
        <f>'SIST ARM'!I27</f>
        <v>POBLETE EDUARDO CC</v>
      </c>
      <c r="E19" s="976" t="s">
        <v>665</v>
      </c>
      <c r="F19" s="2">
        <f>'SIST ARM'!J27</f>
        <v>0</v>
      </c>
      <c r="G19" s="2">
        <f>'SIST ARM'!K27</f>
        <v>0</v>
      </c>
      <c r="H19" s="2">
        <f>'SIST ARM'!L27</f>
        <v>0</v>
      </c>
      <c r="I19" s="2">
        <f>'SIST ARM'!M27</f>
        <v>0</v>
      </c>
      <c r="J19" s="968">
        <v>0</v>
      </c>
      <c r="K19">
        <v>0</v>
      </c>
      <c r="M19" s="2"/>
    </row>
    <row r="20" spans="2:13" x14ac:dyDescent="0.2">
      <c r="B20" s="968">
        <v>17</v>
      </c>
      <c r="J20" s="968">
        <v>0</v>
      </c>
      <c r="K20">
        <v>0</v>
      </c>
      <c r="M20" s="2"/>
    </row>
    <row r="21" spans="2:13" x14ac:dyDescent="0.2">
      <c r="B21" s="968">
        <v>18</v>
      </c>
      <c r="C21" s="274" t="s">
        <v>646</v>
      </c>
      <c r="D21" t="str">
        <f>NAVEG!I50</f>
        <v>COLOMA MANUEL</v>
      </c>
      <c r="E21" t="s">
        <v>295</v>
      </c>
      <c r="F21" s="2">
        <f>NAVEG!J50</f>
        <v>19</v>
      </c>
      <c r="G21" s="2">
        <f>NAVEG!K50</f>
        <v>0</v>
      </c>
      <c r="H21" s="2">
        <f>NAVEG!L50</f>
        <v>22</v>
      </c>
      <c r="I21" s="2">
        <f>NAVEG!M50</f>
        <v>0</v>
      </c>
      <c r="J21" s="968">
        <v>0</v>
      </c>
      <c r="K21">
        <v>0</v>
      </c>
      <c r="M21" s="2"/>
    </row>
    <row r="22" spans="2:13" x14ac:dyDescent="0.2">
      <c r="B22" s="968">
        <v>19</v>
      </c>
      <c r="C22" s="274" t="s">
        <v>646</v>
      </c>
      <c r="D22" t="str">
        <f>NAVEG!I51</f>
        <v>GONZÁLEZ FABIÁN</v>
      </c>
      <c r="E22" t="s">
        <v>227</v>
      </c>
      <c r="F22" s="2">
        <f>NAVEG!J51</f>
        <v>1</v>
      </c>
      <c r="G22" s="2">
        <f>NAVEG!K51</f>
        <v>0</v>
      </c>
      <c r="H22" s="2">
        <f>NAVEG!L51</f>
        <v>8</v>
      </c>
      <c r="I22" s="2">
        <f>NAVEG!M51</f>
        <v>0</v>
      </c>
      <c r="J22" s="968">
        <v>0</v>
      </c>
      <c r="K22">
        <v>0</v>
      </c>
      <c r="M22" s="2"/>
    </row>
    <row r="23" spans="2:13" x14ac:dyDescent="0.2">
      <c r="B23" s="968">
        <v>20</v>
      </c>
      <c r="C23" s="274" t="s">
        <v>646</v>
      </c>
      <c r="D23" t="str">
        <f>NAVEG!I52</f>
        <v>ROCA PEDRO</v>
      </c>
      <c r="E23" t="s">
        <v>214</v>
      </c>
      <c r="F23" s="2">
        <f>NAVEG!J52</f>
        <v>0</v>
      </c>
      <c r="G23" s="2">
        <f>NAVEG!K52</f>
        <v>0</v>
      </c>
      <c r="H23" s="2">
        <f>NAVEG!L52</f>
        <v>2</v>
      </c>
      <c r="I23" s="2">
        <f>NAVEG!M52</f>
        <v>0</v>
      </c>
      <c r="J23" s="968">
        <v>0</v>
      </c>
      <c r="K23">
        <v>0</v>
      </c>
      <c r="M23" s="2"/>
    </row>
    <row r="24" spans="2:13" x14ac:dyDescent="0.2">
      <c r="B24" s="968">
        <v>21</v>
      </c>
      <c r="C24" s="274" t="s">
        <v>646</v>
      </c>
      <c r="D24" t="str">
        <f>NAVEG!I53</f>
        <v>ROJAS MARIANO</v>
      </c>
      <c r="E24" s="1062" t="s">
        <v>193</v>
      </c>
      <c r="F24" s="2">
        <f>NAVEG!J53</f>
        <v>6</v>
      </c>
      <c r="G24" s="2">
        <f>NAVEG!K53</f>
        <v>0</v>
      </c>
      <c r="H24" s="2">
        <f>NAVEG!L53</f>
        <v>12</v>
      </c>
      <c r="I24" s="2">
        <f>NAVEG!M53</f>
        <v>0</v>
      </c>
      <c r="J24" s="968">
        <v>0</v>
      </c>
      <c r="K24">
        <v>0</v>
      </c>
      <c r="M24" s="975">
        <f>SUM(F21:I25)</f>
        <v>118</v>
      </c>
    </row>
    <row r="25" spans="2:13" x14ac:dyDescent="0.2">
      <c r="B25" s="968">
        <v>22</v>
      </c>
      <c r="C25" s="274" t="s">
        <v>646</v>
      </c>
      <c r="D25" t="str">
        <f>NAVEG!I54</f>
        <v>ZANELLI VICTOR</v>
      </c>
      <c r="E25" t="s">
        <v>341</v>
      </c>
      <c r="F25" s="2">
        <f>NAVEG!J54</f>
        <v>24</v>
      </c>
      <c r="G25" s="2">
        <f>NAVEG!K54</f>
        <v>0</v>
      </c>
      <c r="H25" s="2">
        <f>NAVEG!L54</f>
        <v>24</v>
      </c>
      <c r="I25" s="2">
        <f>NAVEG!M54</f>
        <v>0</v>
      </c>
      <c r="J25" s="968">
        <v>0</v>
      </c>
      <c r="K25">
        <v>0</v>
      </c>
      <c r="M25" s="2"/>
    </row>
    <row r="26" spans="2:13" x14ac:dyDescent="0.2">
      <c r="B26" s="968">
        <v>23</v>
      </c>
      <c r="J26" s="968">
        <v>0</v>
      </c>
      <c r="K26">
        <v>0</v>
      </c>
    </row>
    <row r="27" spans="2:13" x14ac:dyDescent="0.2">
      <c r="B27" s="968">
        <v>24</v>
      </c>
      <c r="C27" s="274" t="s">
        <v>647</v>
      </c>
      <c r="D27" t="str">
        <f>'OP NAV'!I20</f>
        <v>ROJAS MARIANO</v>
      </c>
      <c r="E27" s="1062" t="s">
        <v>193</v>
      </c>
      <c r="F27" s="2">
        <f>'OP NAV'!J20</f>
        <v>12</v>
      </c>
      <c r="G27" s="2">
        <f>'OP NAV'!K20</f>
        <v>0</v>
      </c>
      <c r="H27" s="2">
        <f>'OP NAV'!L20</f>
        <v>12</v>
      </c>
      <c r="I27" s="2">
        <f>'OP NAV'!M20</f>
        <v>0</v>
      </c>
      <c r="J27" s="968">
        <v>0</v>
      </c>
      <c r="K27">
        <v>0</v>
      </c>
      <c r="M27" s="975">
        <f>SUM(F27:I27)</f>
        <v>24</v>
      </c>
    </row>
    <row r="28" spans="2:13" x14ac:dyDescent="0.2">
      <c r="B28" s="968">
        <v>25</v>
      </c>
      <c r="I28" s="2">
        <f>SUM(F26:I26)</f>
        <v>0</v>
      </c>
      <c r="J28" s="968">
        <v>0</v>
      </c>
      <c r="K28">
        <v>0</v>
      </c>
      <c r="M28" s="2"/>
    </row>
    <row r="29" spans="2:13" x14ac:dyDescent="0.2">
      <c r="B29" s="968">
        <v>26</v>
      </c>
      <c r="C29" s="274" t="s">
        <v>648</v>
      </c>
      <c r="D29" t="str">
        <f>'SIST  ING'!I26</f>
        <v xml:space="preserve">FISCHER MATIAS </v>
      </c>
      <c r="E29" t="s">
        <v>508</v>
      </c>
      <c r="F29" s="2">
        <f>'SIST  ING'!J26</f>
        <v>4</v>
      </c>
      <c r="G29" s="2">
        <f>'SIST  ING'!K26</f>
        <v>0</v>
      </c>
      <c r="H29" s="2">
        <f>'SIST  ING'!L26</f>
        <v>0</v>
      </c>
      <c r="I29" s="2">
        <f>'SIST  ING'!M26</f>
        <v>0</v>
      </c>
      <c r="J29" s="968">
        <v>0</v>
      </c>
      <c r="K29">
        <v>0</v>
      </c>
      <c r="M29" s="2"/>
    </row>
    <row r="30" spans="2:13" x14ac:dyDescent="0.2">
      <c r="B30" s="968">
        <v>27</v>
      </c>
      <c r="C30" s="274" t="s">
        <v>648</v>
      </c>
      <c r="D30" t="str">
        <f>'SIST  ING'!I27</f>
        <v xml:space="preserve">GARCÍA ALBERTO </v>
      </c>
      <c r="E30" t="s">
        <v>221</v>
      </c>
      <c r="F30" s="2">
        <f>'SIST  ING'!J27</f>
        <v>10</v>
      </c>
      <c r="G30" s="2">
        <f>'SIST  ING'!K27</f>
        <v>0</v>
      </c>
      <c r="H30" s="2">
        <f>'SIST  ING'!L27</f>
        <v>7</v>
      </c>
      <c r="I30" s="2">
        <f>'SIST  ING'!M27</f>
        <v>0</v>
      </c>
      <c r="J30" s="968">
        <v>0</v>
      </c>
      <c r="K30">
        <v>0</v>
      </c>
      <c r="M30" s="2"/>
    </row>
    <row r="31" spans="2:13" x14ac:dyDescent="0.2">
      <c r="B31" s="968">
        <v>28</v>
      </c>
      <c r="C31" s="274" t="s">
        <v>648</v>
      </c>
      <c r="D31" t="str">
        <f>'SIST  ING'!I28</f>
        <v>ROBERT VERGARA JOHN</v>
      </c>
      <c r="E31" t="s">
        <v>310</v>
      </c>
      <c r="F31" s="2">
        <f>'SIST  ING'!J28</f>
        <v>6</v>
      </c>
      <c r="G31" s="2">
        <f>'SIST  ING'!K28</f>
        <v>0</v>
      </c>
      <c r="H31" s="2">
        <f>'SIST  ING'!L28</f>
        <v>0</v>
      </c>
      <c r="I31" s="2">
        <f>'SIST  ING'!M28</f>
        <v>0</v>
      </c>
      <c r="J31" s="968">
        <v>0</v>
      </c>
      <c r="K31">
        <v>0</v>
      </c>
      <c r="M31" s="975">
        <f>SUM(F29:I32)</f>
        <v>33</v>
      </c>
    </row>
    <row r="32" spans="2:13" x14ac:dyDescent="0.2">
      <c r="B32" s="968">
        <v>29</v>
      </c>
      <c r="C32" s="274" t="s">
        <v>648</v>
      </c>
      <c r="D32" t="str">
        <f>'SIST  ING'!I29</f>
        <v>ULLOA VÍCTOR</v>
      </c>
      <c r="E32" t="s">
        <v>470</v>
      </c>
      <c r="F32" s="2">
        <f>'SIST  ING'!J29</f>
        <v>6</v>
      </c>
      <c r="G32" s="2">
        <f>'SIST  ING'!K29</f>
        <v>0</v>
      </c>
      <c r="H32" s="2">
        <f>'SIST  ING'!L29</f>
        <v>0</v>
      </c>
      <c r="I32" s="2">
        <f>'SIST  ING'!M29</f>
        <v>0</v>
      </c>
      <c r="J32" s="968">
        <v>0</v>
      </c>
      <c r="K32">
        <v>0</v>
      </c>
      <c r="M32" s="2"/>
    </row>
    <row r="33" spans="2:13" x14ac:dyDescent="0.2">
      <c r="B33" s="968">
        <v>30</v>
      </c>
      <c r="J33" s="968">
        <v>0</v>
      </c>
      <c r="K33">
        <v>0</v>
      </c>
    </row>
    <row r="34" spans="2:13" x14ac:dyDescent="0.2">
      <c r="B34" s="968">
        <v>31</v>
      </c>
      <c r="C34" s="274" t="s">
        <v>333</v>
      </c>
      <c r="D34" t="str">
        <f>'ADMINIST '!I27</f>
        <v>GUNDLACH HÉCTOR</v>
      </c>
      <c r="E34" t="s">
        <v>529</v>
      </c>
      <c r="F34" s="2">
        <f>'ADMINIST '!J27</f>
        <v>10</v>
      </c>
      <c r="G34" s="2">
        <f>'ADMINIST '!K27</f>
        <v>0</v>
      </c>
      <c r="H34" s="2">
        <f ca="1">'ADMINIST '!L27</f>
        <v>14</v>
      </c>
      <c r="I34" s="2">
        <f>'ADMINIST '!M27</f>
        <v>0</v>
      </c>
      <c r="J34" s="968">
        <v>0</v>
      </c>
      <c r="K34">
        <v>0</v>
      </c>
      <c r="M34" s="975">
        <f ca="1">SUM(F34:I34)</f>
        <v>24</v>
      </c>
    </row>
    <row r="35" spans="2:13" x14ac:dyDescent="0.2">
      <c r="B35" s="968">
        <v>32</v>
      </c>
      <c r="J35" s="968">
        <v>0</v>
      </c>
      <c r="K35">
        <v>0</v>
      </c>
      <c r="M35" s="2"/>
    </row>
    <row r="36" spans="2:13" x14ac:dyDescent="0.2">
      <c r="B36" s="968">
        <v>33</v>
      </c>
      <c r="C36" s="274" t="s">
        <v>74</v>
      </c>
      <c r="D36" t="str">
        <f>'ESP IM'!I33</f>
        <v>OSORIO MATIAS T1</v>
      </c>
      <c r="E36" t="s">
        <v>505</v>
      </c>
      <c r="F36" s="2">
        <f>'ESP IM'!J33</f>
        <v>6</v>
      </c>
      <c r="G36" s="968">
        <f>'ESP IM'!K33</f>
        <v>0</v>
      </c>
      <c r="H36" s="968">
        <f>'ESP IM'!L33</f>
        <v>0</v>
      </c>
      <c r="I36" s="968">
        <f>'ESP IM'!M33</f>
        <v>0</v>
      </c>
      <c r="J36" s="968">
        <v>0</v>
      </c>
      <c r="K36">
        <v>0</v>
      </c>
      <c r="M36" s="2"/>
    </row>
    <row r="37" spans="2:13" x14ac:dyDescent="0.2">
      <c r="B37" s="968">
        <v>34</v>
      </c>
      <c r="C37" s="274" t="s">
        <v>74</v>
      </c>
      <c r="D37" t="str">
        <f>'ESP IM'!I34</f>
        <v>SIELFELD JUAN</v>
      </c>
      <c r="E37" t="s">
        <v>222</v>
      </c>
      <c r="F37" s="968">
        <f>'ESP IM'!J34</f>
        <v>14</v>
      </c>
      <c r="G37" s="968">
        <f>'ESP IM'!K34</f>
        <v>0</v>
      </c>
      <c r="H37" s="968">
        <f>'ESP IM'!L34</f>
        <v>11</v>
      </c>
      <c r="I37" s="968">
        <f>'ESP IM'!M34</f>
        <v>0</v>
      </c>
      <c r="J37" s="968">
        <v>0</v>
      </c>
      <c r="K37">
        <v>0</v>
      </c>
      <c r="M37" s="2"/>
    </row>
    <row r="38" spans="2:13" x14ac:dyDescent="0.2">
      <c r="B38" s="968">
        <v>35</v>
      </c>
      <c r="C38" s="274" t="s">
        <v>74</v>
      </c>
      <c r="D38" t="str">
        <f>'ESP IM'!I35</f>
        <v>VON DER WETH FIEDRICH</v>
      </c>
      <c r="E38" t="s">
        <v>630</v>
      </c>
      <c r="F38" s="968">
        <f>'ESP IM'!J35</f>
        <v>9</v>
      </c>
      <c r="G38" s="968">
        <f>'ESP IM'!K35</f>
        <v>0</v>
      </c>
      <c r="H38" s="968">
        <f>'ESP IM'!L35</f>
        <v>9</v>
      </c>
      <c r="I38" s="968">
        <f>'ESP IM'!M35</f>
        <v>0</v>
      </c>
      <c r="J38" s="968">
        <v>0</v>
      </c>
      <c r="K38">
        <v>0</v>
      </c>
      <c r="M38" s="2"/>
    </row>
    <row r="39" spans="2:13" x14ac:dyDescent="0.2">
      <c r="B39" s="968">
        <v>36</v>
      </c>
      <c r="C39" s="274" t="s">
        <v>74</v>
      </c>
      <c r="D39" t="str">
        <f>'ESP IM'!I36</f>
        <v>SOLIS GONZALO T1 IM</v>
      </c>
      <c r="E39" t="s">
        <v>632</v>
      </c>
      <c r="F39" s="968">
        <f>'ESP IM'!J36</f>
        <v>0</v>
      </c>
      <c r="G39" s="968">
        <f>'ESP IM'!K36</f>
        <v>0</v>
      </c>
      <c r="H39" s="968">
        <f>'ESP IM'!L36</f>
        <v>0</v>
      </c>
      <c r="I39" s="968">
        <f>'ESP IM'!M36</f>
        <v>0</v>
      </c>
      <c r="J39" s="968">
        <v>0</v>
      </c>
      <c r="K39">
        <v>0</v>
      </c>
      <c r="M39" s="2"/>
    </row>
    <row r="40" spans="2:13" x14ac:dyDescent="0.2">
      <c r="B40" s="968">
        <v>37</v>
      </c>
      <c r="C40" s="274" t="s">
        <v>74</v>
      </c>
      <c r="D40" t="str">
        <f>'ESP IM'!I37</f>
        <v>LAGOS ALFREDO T1 IM TC</v>
      </c>
      <c r="E40" t="s">
        <v>631</v>
      </c>
      <c r="F40" s="968">
        <f>'ESP IM'!J37</f>
        <v>0</v>
      </c>
      <c r="G40" s="968">
        <f>'ESP IM'!K37</f>
        <v>0</v>
      </c>
      <c r="H40" s="968">
        <f>'ESP IM'!L37</f>
        <v>4</v>
      </c>
      <c r="I40" s="968">
        <f>'ESP IM'!M37</f>
        <v>0</v>
      </c>
      <c r="J40" s="968">
        <v>0</v>
      </c>
      <c r="K40">
        <v>0</v>
      </c>
      <c r="M40" s="975">
        <f>SUM(F36:I42)</f>
        <v>53</v>
      </c>
    </row>
    <row r="41" spans="2:13" x14ac:dyDescent="0.2">
      <c r="B41" s="968">
        <v>38</v>
      </c>
      <c r="C41" s="274" t="s">
        <v>74</v>
      </c>
      <c r="D41" t="str">
        <f>'ESP IM'!I38</f>
        <v>ORTEGA CC IM</v>
      </c>
      <c r="E41" t="s">
        <v>633</v>
      </c>
      <c r="F41" s="968">
        <f>'ESP IM'!J38</f>
        <v>0</v>
      </c>
      <c r="G41" s="968">
        <f>'ESP IM'!K38</f>
        <v>0</v>
      </c>
      <c r="H41" s="968">
        <f>'ESP IM'!L38</f>
        <v>0</v>
      </c>
      <c r="I41" s="968">
        <f>'ESP IM'!M38</f>
        <v>0</v>
      </c>
      <c r="J41" s="968">
        <v>0</v>
      </c>
      <c r="K41">
        <v>0</v>
      </c>
      <c r="M41" s="968"/>
    </row>
    <row r="42" spans="2:13" x14ac:dyDescent="0.2">
      <c r="B42" s="968">
        <v>39</v>
      </c>
      <c r="C42" s="274" t="s">
        <v>74</v>
      </c>
      <c r="D42" t="str">
        <f>'ESP IM'!I39</f>
        <v xml:space="preserve">KEITEL JORGE </v>
      </c>
      <c r="E42" t="s">
        <v>644</v>
      </c>
      <c r="F42" s="968">
        <f>'ESP IM'!J39</f>
        <v>0</v>
      </c>
      <c r="G42" s="968">
        <f>'ESP IM'!K39</f>
        <v>0</v>
      </c>
      <c r="H42" s="968">
        <f>'ESP IM'!L39</f>
        <v>0</v>
      </c>
      <c r="I42" s="968">
        <f>'ESP IM'!M39</f>
        <v>0</v>
      </c>
      <c r="J42" s="968">
        <v>0</v>
      </c>
      <c r="K42">
        <v>0</v>
      </c>
      <c r="M42" s="2"/>
    </row>
    <row r="43" spans="2:13" x14ac:dyDescent="0.2">
      <c r="B43" s="968">
        <v>40</v>
      </c>
      <c r="J43" s="968">
        <v>0</v>
      </c>
      <c r="K43">
        <v>0</v>
      </c>
      <c r="M43" s="2"/>
    </row>
    <row r="44" spans="2:13" x14ac:dyDescent="0.2">
      <c r="B44" s="968">
        <v>41</v>
      </c>
      <c r="C44" s="274" t="s">
        <v>73</v>
      </c>
      <c r="D44" t="str">
        <f>'ESP AB'!I35</f>
        <v>VALENZUELA CONSTANZA T1 AB</v>
      </c>
      <c r="E44" t="s">
        <v>494</v>
      </c>
      <c r="F44" s="2">
        <f>'ESP AB'!J35</f>
        <v>4</v>
      </c>
      <c r="G44" s="2">
        <f>'ESP AB'!K35</f>
        <v>0</v>
      </c>
      <c r="H44" s="2">
        <f>'ESP AB'!L35</f>
        <v>4</v>
      </c>
      <c r="I44" s="2">
        <f>'ESP AB'!M35</f>
        <v>0</v>
      </c>
      <c r="J44" s="968">
        <v>0</v>
      </c>
      <c r="K44">
        <v>0</v>
      </c>
    </row>
    <row r="45" spans="2:13" x14ac:dyDescent="0.2">
      <c r="B45" s="968">
        <v>42</v>
      </c>
      <c r="C45" s="274" t="s">
        <v>73</v>
      </c>
      <c r="D45" t="str">
        <f>'ESP AB'!I36</f>
        <v>VIDAL CARLOS</v>
      </c>
      <c r="E45" t="s">
        <v>169</v>
      </c>
      <c r="F45" s="2">
        <f>'ESP AB'!J36</f>
        <v>8</v>
      </c>
      <c r="G45" s="2">
        <f>'ESP AB'!K36</f>
        <v>0</v>
      </c>
      <c r="H45" s="2">
        <f>'ESP AB'!L36</f>
        <v>4</v>
      </c>
      <c r="I45" s="2">
        <f>'ESP AB'!M36</f>
        <v>0</v>
      </c>
      <c r="J45" s="968">
        <v>0</v>
      </c>
      <c r="K45">
        <v>0</v>
      </c>
    </row>
    <row r="46" spans="2:13" x14ac:dyDescent="0.2">
      <c r="B46" s="968">
        <v>43</v>
      </c>
      <c r="C46" s="274" t="s">
        <v>73</v>
      </c>
      <c r="D46" t="str">
        <f>'ESP AB'!I37</f>
        <v>RODRÍGUEZ NORMAN</v>
      </c>
      <c r="E46" t="s">
        <v>223</v>
      </c>
      <c r="F46" s="2">
        <f>'ESP AB'!J37</f>
        <v>10</v>
      </c>
      <c r="G46" s="2">
        <f>'ESP AB'!K37</f>
        <v>0</v>
      </c>
      <c r="H46" s="2">
        <f>'ESP AB'!L37</f>
        <v>10</v>
      </c>
      <c r="I46" s="2">
        <f>'ESP AB'!M37</f>
        <v>0</v>
      </c>
      <c r="J46" s="968">
        <v>0</v>
      </c>
      <c r="K46">
        <v>0</v>
      </c>
    </row>
    <row r="47" spans="2:13" x14ac:dyDescent="0.2">
      <c r="B47" s="968">
        <v>44</v>
      </c>
      <c r="C47" s="274" t="s">
        <v>73</v>
      </c>
      <c r="D47" t="str">
        <f>'ESP AB'!I38</f>
        <v xml:space="preserve">OBERMOLLER HILDE </v>
      </c>
      <c r="E47" t="s">
        <v>327</v>
      </c>
      <c r="F47" s="2">
        <f>'ESP AB'!J38</f>
        <v>4</v>
      </c>
      <c r="G47" s="2">
        <f>'ESP AB'!K38</f>
        <v>0</v>
      </c>
      <c r="H47" s="2">
        <f>'ESP AB'!L38</f>
        <v>0</v>
      </c>
      <c r="I47" s="2">
        <f>'ESP AB'!M38</f>
        <v>0</v>
      </c>
      <c r="J47" s="968">
        <v>0</v>
      </c>
      <c r="K47">
        <v>0</v>
      </c>
    </row>
    <row r="48" spans="2:13" x14ac:dyDescent="0.2">
      <c r="B48" s="968">
        <v>45</v>
      </c>
      <c r="C48" s="274" t="s">
        <v>73</v>
      </c>
      <c r="D48" t="str">
        <f>'ESP AB'!I39</f>
        <v>BASTIDAS CC DIRISNAV</v>
      </c>
      <c r="E48" t="s">
        <v>464</v>
      </c>
      <c r="F48" s="2">
        <f>'ESP AB'!J39</f>
        <v>0</v>
      </c>
      <c r="G48" s="2">
        <f>'ESP AB'!K39</f>
        <v>0</v>
      </c>
      <c r="H48" s="2">
        <f>'ESP AB'!L39</f>
        <v>4</v>
      </c>
      <c r="I48" s="2">
        <f>'ESP AB'!M39</f>
        <v>0</v>
      </c>
      <c r="J48" s="968">
        <v>0</v>
      </c>
      <c r="K48">
        <v>0</v>
      </c>
    </row>
    <row r="49" spans="2:13" x14ac:dyDescent="0.2">
      <c r="B49" s="968">
        <v>46</v>
      </c>
      <c r="C49" s="274" t="s">
        <v>73</v>
      </c>
      <c r="D49" t="str">
        <f>'ESP AB'!I40</f>
        <v>CC AB CRUZ ANDÍA, CARLOS</v>
      </c>
      <c r="E49" t="s">
        <v>634</v>
      </c>
      <c r="F49" s="2">
        <f>'ESP AB'!J40</f>
        <v>0</v>
      </c>
      <c r="G49" s="2">
        <f>'ESP AB'!K40</f>
        <v>0</v>
      </c>
      <c r="H49" s="2">
        <f>'ESP AB'!L40</f>
        <v>0</v>
      </c>
      <c r="I49" s="2">
        <f>'ESP AB'!M40</f>
        <v>0</v>
      </c>
      <c r="J49" s="968">
        <v>0</v>
      </c>
      <c r="K49">
        <v>0</v>
      </c>
    </row>
    <row r="50" spans="2:13" x14ac:dyDescent="0.2">
      <c r="B50" s="968">
        <v>47</v>
      </c>
      <c r="C50" s="274" t="s">
        <v>73</v>
      </c>
      <c r="D50" t="str">
        <f>'ESP AB'!I41</f>
        <v>GARCÍA QUIROGA CARLOS</v>
      </c>
      <c r="E50" t="s">
        <v>463</v>
      </c>
      <c r="F50" s="2">
        <f>'ESP AB'!J41</f>
        <v>11</v>
      </c>
      <c r="G50" s="2">
        <f>'ESP AB'!K41</f>
        <v>0</v>
      </c>
      <c r="H50" s="2">
        <f>'ESP AB'!L41</f>
        <v>8</v>
      </c>
      <c r="I50" s="2">
        <f>'ESP AB'!M41</f>
        <v>0</v>
      </c>
      <c r="J50" s="968">
        <v>0</v>
      </c>
      <c r="K50">
        <v>0</v>
      </c>
      <c r="M50" s="978">
        <f>SUM(F44:I50)</f>
        <v>67</v>
      </c>
    </row>
    <row r="51" spans="2:13" x14ac:dyDescent="0.2">
      <c r="B51" s="968">
        <v>48</v>
      </c>
      <c r="J51" s="968">
        <v>0</v>
      </c>
      <c r="K51">
        <v>0</v>
      </c>
      <c r="M51" s="2"/>
    </row>
    <row r="52" spans="2:13" x14ac:dyDescent="0.2">
      <c r="B52" s="968">
        <v>49</v>
      </c>
      <c r="C52" s="274" t="s">
        <v>77</v>
      </c>
      <c r="D52" t="str">
        <f>'ESP LT'!I27</f>
        <v>GARCÍA ALBERTO</v>
      </c>
      <c r="E52" t="s">
        <v>221</v>
      </c>
      <c r="F52" s="2">
        <f>'ESP LT'!J27</f>
        <v>4</v>
      </c>
      <c r="G52" s="2">
        <f>'ESP LT'!K27</f>
        <v>0</v>
      </c>
      <c r="H52" s="2">
        <f>'ESP LT'!L27</f>
        <v>4</v>
      </c>
      <c r="I52" s="2">
        <f>'ESP LT'!M27</f>
        <v>0</v>
      </c>
      <c r="J52" s="968">
        <v>0</v>
      </c>
      <c r="K52">
        <v>0</v>
      </c>
      <c r="M52" s="2"/>
    </row>
    <row r="53" spans="2:13" x14ac:dyDescent="0.2">
      <c r="B53" s="968">
        <v>50</v>
      </c>
      <c r="C53" s="274" t="s">
        <v>77</v>
      </c>
      <c r="D53" t="str">
        <f>'ESP LT'!I28</f>
        <v xml:space="preserve">CONCHA CLAUDIO </v>
      </c>
      <c r="E53" t="s">
        <v>170</v>
      </c>
      <c r="F53" s="2">
        <f>'ESP LT'!J28</f>
        <v>0</v>
      </c>
      <c r="G53" s="2">
        <f>'ESP LT'!K28</f>
        <v>0</v>
      </c>
      <c r="H53" s="2">
        <f>'ESP LT'!L28</f>
        <v>4</v>
      </c>
      <c r="I53" s="2">
        <f>'ESP LT'!M28</f>
        <v>0</v>
      </c>
      <c r="J53" s="968">
        <v>0</v>
      </c>
      <c r="K53">
        <v>0</v>
      </c>
      <c r="M53" s="2"/>
    </row>
    <row r="54" spans="2:13" x14ac:dyDescent="0.2">
      <c r="B54" s="968">
        <v>51</v>
      </c>
      <c r="C54" s="274" t="s">
        <v>77</v>
      </c>
      <c r="D54" t="str">
        <f>'ESP LT'!I29</f>
        <v>MUNITA JUAN CARLOS</v>
      </c>
      <c r="E54" t="s">
        <v>171</v>
      </c>
      <c r="F54" s="2">
        <f>'ESP LT'!J29</f>
        <v>4</v>
      </c>
      <c r="G54" s="2">
        <f>'ESP LT'!K29</f>
        <v>0</v>
      </c>
      <c r="H54" s="2">
        <f>'ESP LT'!L29</f>
        <v>10</v>
      </c>
      <c r="I54" s="2">
        <f>'ESP LT'!M29</f>
        <v>0</v>
      </c>
      <c r="J54" s="968">
        <v>0</v>
      </c>
      <c r="K54">
        <v>0</v>
      </c>
      <c r="M54" s="2"/>
    </row>
    <row r="55" spans="2:13" x14ac:dyDescent="0.2">
      <c r="B55" s="968">
        <v>52</v>
      </c>
      <c r="C55" s="274" t="s">
        <v>77</v>
      </c>
      <c r="D55" t="str">
        <f>'ESP LT'!I30</f>
        <v xml:space="preserve">BUCCAREY FRANCIS </v>
      </c>
      <c r="E55" t="s">
        <v>503</v>
      </c>
      <c r="F55" s="2">
        <f>'ESP LT'!J30</f>
        <v>4</v>
      </c>
      <c r="G55" s="2">
        <f>'ESP LT'!K30</f>
        <v>0</v>
      </c>
      <c r="H55" s="2">
        <f>'ESP LT'!L30</f>
        <v>0</v>
      </c>
      <c r="I55" s="2">
        <f>'ESP LT'!M30</f>
        <v>0</v>
      </c>
      <c r="J55" s="968">
        <v>0</v>
      </c>
      <c r="K55">
        <v>0</v>
      </c>
      <c r="M55" s="2"/>
    </row>
    <row r="56" spans="2:13" x14ac:dyDescent="0.2">
      <c r="B56" s="968">
        <v>53</v>
      </c>
      <c r="C56" s="274" t="s">
        <v>77</v>
      </c>
      <c r="D56" t="str">
        <f>'ESP LT'!I31</f>
        <v xml:space="preserve">BAROS ANTONIO </v>
      </c>
      <c r="E56" t="s">
        <v>172</v>
      </c>
      <c r="F56" s="2">
        <f>'ESP LT'!J31</f>
        <v>0</v>
      </c>
      <c r="G56" s="2">
        <f>'ESP LT'!K31</f>
        <v>0</v>
      </c>
      <c r="H56" s="2">
        <f>'ESP LT'!L31</f>
        <v>4</v>
      </c>
      <c r="I56" s="2">
        <f>'ESP LT'!M31</f>
        <v>0</v>
      </c>
      <c r="J56" s="968">
        <v>0</v>
      </c>
      <c r="K56">
        <v>0</v>
      </c>
      <c r="M56" s="2"/>
    </row>
    <row r="57" spans="2:13" x14ac:dyDescent="0.2">
      <c r="B57" s="968">
        <v>54</v>
      </c>
      <c r="C57" s="274" t="s">
        <v>77</v>
      </c>
      <c r="D57" t="str">
        <f>'ESP LT'!I32</f>
        <v>CERDA PABLO CC LT</v>
      </c>
      <c r="E57" t="s">
        <v>639</v>
      </c>
      <c r="F57" s="2">
        <f>'ESP LT'!J32</f>
        <v>8</v>
      </c>
      <c r="G57" s="2">
        <f>'ESP LT'!K32</f>
        <v>0</v>
      </c>
      <c r="H57" s="2">
        <f>'ESP LT'!L32</f>
        <v>0</v>
      </c>
      <c r="I57" s="2">
        <f>'ESP LT'!M32</f>
        <v>0</v>
      </c>
      <c r="J57" s="968">
        <v>0</v>
      </c>
      <c r="K57">
        <v>0</v>
      </c>
      <c r="M57" s="2"/>
    </row>
    <row r="58" spans="2:13" x14ac:dyDescent="0.2">
      <c r="B58" s="968">
        <v>55</v>
      </c>
      <c r="C58" s="274" t="s">
        <v>77</v>
      </c>
      <c r="D58" t="str">
        <f>'ESP LT'!I33</f>
        <v>RUIZ T1 LT</v>
      </c>
      <c r="E58" t="s">
        <v>635</v>
      </c>
      <c r="F58" s="2">
        <f>'ESP LT'!J33</f>
        <v>0</v>
      </c>
      <c r="G58" s="2">
        <f>'ESP LT'!K33</f>
        <v>0</v>
      </c>
      <c r="H58" s="2">
        <f>'ESP LT'!L33</f>
        <v>0</v>
      </c>
      <c r="I58" s="2">
        <f>'ESP LT'!M33</f>
        <v>0</v>
      </c>
      <c r="J58" s="968">
        <v>0</v>
      </c>
      <c r="K58">
        <v>0</v>
      </c>
      <c r="M58" s="978">
        <f>SUM(F52:I58)</f>
        <v>42</v>
      </c>
    </row>
    <row r="59" spans="2:13" x14ac:dyDescent="0.2">
      <c r="B59" s="968">
        <v>56</v>
      </c>
      <c r="J59" s="968">
        <v>0</v>
      </c>
      <c r="K59">
        <v>0</v>
      </c>
      <c r="M59" s="2"/>
    </row>
    <row r="60" spans="2:13" x14ac:dyDescent="0.2">
      <c r="B60" s="968">
        <v>57</v>
      </c>
      <c r="C60" s="274" t="s">
        <v>79</v>
      </c>
      <c r="D60" t="str">
        <f>NÁUTICA!I32</f>
        <v xml:space="preserve">ROJAS MARIANO </v>
      </c>
      <c r="E60" s="1062" t="s">
        <v>193</v>
      </c>
      <c r="F60" s="2">
        <f>NÁUTICA!J32</f>
        <v>4</v>
      </c>
      <c r="G60" s="2">
        <f>NÁUTICA!K32</f>
        <v>0</v>
      </c>
      <c r="H60" s="2">
        <f>NÁUTICA!L32</f>
        <v>0</v>
      </c>
      <c r="I60" s="2">
        <f>NÁUTICA!M32</f>
        <v>0</v>
      </c>
      <c r="J60" s="968">
        <v>0</v>
      </c>
      <c r="K60">
        <v>0</v>
      </c>
      <c r="M60" s="2"/>
    </row>
    <row r="61" spans="2:13" x14ac:dyDescent="0.2">
      <c r="B61" s="968">
        <v>58</v>
      </c>
      <c r="C61" s="274" t="s">
        <v>79</v>
      </c>
      <c r="D61" t="str">
        <f>NÁUTICA!I33</f>
        <v>SEPÚLVEDA RODRIGO</v>
      </c>
      <c r="E61" t="s">
        <v>247</v>
      </c>
      <c r="F61" s="2">
        <f>NÁUTICA!J33</f>
        <v>4</v>
      </c>
      <c r="G61" s="2">
        <f>NÁUTICA!K33</f>
        <v>0</v>
      </c>
      <c r="H61" s="2">
        <f>NÁUTICA!L33</f>
        <v>8</v>
      </c>
      <c r="I61" s="2">
        <f>NÁUTICA!M33</f>
        <v>0</v>
      </c>
      <c r="J61" s="968">
        <v>0</v>
      </c>
      <c r="K61">
        <v>0</v>
      </c>
      <c r="M61" s="2"/>
    </row>
    <row r="62" spans="2:13" x14ac:dyDescent="0.2">
      <c r="B62" s="968">
        <v>59</v>
      </c>
      <c r="C62" s="274" t="s">
        <v>79</v>
      </c>
      <c r="D62" t="str">
        <f>NÁUTICA!I34</f>
        <v>SIMS EDUARDO</v>
      </c>
      <c r="E62" t="s">
        <v>208</v>
      </c>
      <c r="F62" s="2">
        <f>NÁUTICA!J34</f>
        <v>6</v>
      </c>
      <c r="G62" s="2">
        <f>NÁUTICA!K34</f>
        <v>0</v>
      </c>
      <c r="H62" s="2">
        <f>NÁUTICA!L34</f>
        <v>0</v>
      </c>
      <c r="I62" s="2">
        <f>NÁUTICA!M34</f>
        <v>0</v>
      </c>
      <c r="J62" s="968">
        <v>0</v>
      </c>
      <c r="K62">
        <v>0</v>
      </c>
      <c r="M62" s="975">
        <f>SUM(F60:I62)</f>
        <v>22</v>
      </c>
    </row>
    <row r="63" spans="2:13" x14ac:dyDescent="0.2">
      <c r="B63" s="968">
        <v>60</v>
      </c>
      <c r="J63" s="968">
        <v>0</v>
      </c>
      <c r="K63">
        <v>0</v>
      </c>
    </row>
    <row r="64" spans="2:13" x14ac:dyDescent="0.2">
      <c r="B64" s="968">
        <v>61</v>
      </c>
      <c r="C64" s="274" t="s">
        <v>649</v>
      </c>
      <c r="D64" t="str">
        <f>'FOR NAVAL'!K79</f>
        <v xml:space="preserve">ACUÑA PAC SO </v>
      </c>
      <c r="E64" t="s">
        <v>499</v>
      </c>
      <c r="F64" s="2">
        <f>'FOR NAVAL'!L79</f>
        <v>6</v>
      </c>
      <c r="G64" s="984">
        <f>'FOR NAVAL'!M79</f>
        <v>0</v>
      </c>
      <c r="H64" s="968">
        <f>'FOR NAVAL'!N79</f>
        <v>6</v>
      </c>
      <c r="I64" s="984">
        <f>'FOR NAVAL'!O79</f>
        <v>0</v>
      </c>
      <c r="J64" s="968">
        <v>0</v>
      </c>
      <c r="K64">
        <v>0</v>
      </c>
    </row>
    <row r="65" spans="2:11" x14ac:dyDescent="0.2">
      <c r="B65" s="968">
        <v>62</v>
      </c>
      <c r="C65" s="274" t="s">
        <v>649</v>
      </c>
      <c r="D65" t="str">
        <f>'FOR NAVAL'!K80</f>
        <v>BELLO DANIEL</v>
      </c>
      <c r="E65" t="s">
        <v>233</v>
      </c>
      <c r="F65" s="968">
        <f>'FOR NAVAL'!L80</f>
        <v>2</v>
      </c>
      <c r="G65" s="984">
        <f>'FOR NAVAL'!M80</f>
        <v>0</v>
      </c>
      <c r="H65" s="968">
        <f>'FOR NAVAL'!N80</f>
        <v>2</v>
      </c>
      <c r="I65" s="984">
        <f>'FOR NAVAL'!O80</f>
        <v>0</v>
      </c>
      <c r="J65" s="968">
        <v>0</v>
      </c>
      <c r="K65">
        <v>0</v>
      </c>
    </row>
    <row r="66" spans="2:11" x14ac:dyDescent="0.2">
      <c r="B66" s="968">
        <v>63</v>
      </c>
      <c r="C66" s="274" t="s">
        <v>649</v>
      </c>
      <c r="D66" t="str">
        <f>'FOR NAVAL'!K81</f>
        <v>BIERWIRTH</v>
      </c>
      <c r="E66" t="s">
        <v>500</v>
      </c>
      <c r="F66" s="968">
        <f>'FOR NAVAL'!L81</f>
        <v>0</v>
      </c>
      <c r="G66" s="984">
        <f>'FOR NAVAL'!M81</f>
        <v>8</v>
      </c>
      <c r="H66" s="968">
        <f>'FOR NAVAL'!N81</f>
        <v>0</v>
      </c>
      <c r="I66" s="984">
        <f>'FOR NAVAL'!O81</f>
        <v>8</v>
      </c>
      <c r="J66" s="968">
        <v>0</v>
      </c>
      <c r="K66">
        <v>0</v>
      </c>
    </row>
    <row r="67" spans="2:11" x14ac:dyDescent="0.2">
      <c r="B67" s="968">
        <v>64</v>
      </c>
      <c r="C67" s="274" t="s">
        <v>649</v>
      </c>
      <c r="D67" t="str">
        <f>'FOR NAVAL'!K82</f>
        <v>BUCCAREY FRANCIS</v>
      </c>
      <c r="E67" t="s">
        <v>503</v>
      </c>
      <c r="F67" s="968">
        <f>'FOR NAVAL'!L82</f>
        <v>2</v>
      </c>
      <c r="G67" s="984">
        <f>'FOR NAVAL'!M82</f>
        <v>0</v>
      </c>
      <c r="H67" s="968">
        <f>'FOR NAVAL'!N82</f>
        <v>2</v>
      </c>
      <c r="I67" s="984">
        <f>'FOR NAVAL'!O82</f>
        <v>0</v>
      </c>
      <c r="J67" s="968">
        <v>0</v>
      </c>
      <c r="K67">
        <v>0</v>
      </c>
    </row>
    <row r="68" spans="2:11" x14ac:dyDescent="0.2">
      <c r="B68" s="968">
        <v>65</v>
      </c>
      <c r="C68" s="274" t="s">
        <v>649</v>
      </c>
      <c r="D68" t="str">
        <f>'FOR NAVAL'!K83</f>
        <v>CAMPOS MANUEL</v>
      </c>
      <c r="E68" t="s">
        <v>358</v>
      </c>
      <c r="F68" s="968">
        <f>'FOR NAVAL'!L83</f>
        <v>2</v>
      </c>
      <c r="G68" s="984">
        <f>'FOR NAVAL'!M83</f>
        <v>0</v>
      </c>
      <c r="H68" s="968">
        <f>'FOR NAVAL'!N83</f>
        <v>2</v>
      </c>
      <c r="I68" s="984">
        <f>'FOR NAVAL'!O83</f>
        <v>0</v>
      </c>
      <c r="J68" s="968">
        <v>0</v>
      </c>
      <c r="K68">
        <v>0</v>
      </c>
    </row>
    <row r="69" spans="2:11" x14ac:dyDescent="0.2">
      <c r="B69" s="968">
        <v>66</v>
      </c>
      <c r="C69" s="274" t="s">
        <v>649</v>
      </c>
      <c r="D69" t="str">
        <f>'FOR NAVAL'!K84</f>
        <v>LUCERO ANDRÉS</v>
      </c>
      <c r="E69" s="1062" t="s">
        <v>176</v>
      </c>
      <c r="F69" s="968">
        <f>'FOR NAVAL'!L84</f>
        <v>2</v>
      </c>
      <c r="G69" s="984">
        <f>'FOR NAVAL'!M84</f>
        <v>0</v>
      </c>
      <c r="H69" s="968">
        <f>'FOR NAVAL'!N84</f>
        <v>2</v>
      </c>
      <c r="I69" s="984">
        <f>'FOR NAVAL'!O84</f>
        <v>0</v>
      </c>
      <c r="J69" s="968">
        <v>0</v>
      </c>
      <c r="K69">
        <v>0</v>
      </c>
    </row>
    <row r="70" spans="2:11" x14ac:dyDescent="0.2">
      <c r="B70" s="968">
        <v>67</v>
      </c>
      <c r="C70" s="274" t="s">
        <v>649</v>
      </c>
      <c r="D70" s="799" t="str">
        <f>'FOR NAVAL'!K85</f>
        <v>MALDONADO VALDES GONZALO</v>
      </c>
      <c r="E70" t="s">
        <v>246</v>
      </c>
      <c r="F70" s="968">
        <f>'FOR NAVAL'!L85</f>
        <v>2</v>
      </c>
      <c r="G70" s="984">
        <f>'FOR NAVAL'!M85</f>
        <v>0</v>
      </c>
      <c r="H70" s="968">
        <f>'FOR NAVAL'!N85</f>
        <v>2</v>
      </c>
      <c r="I70" s="984">
        <f>'FOR NAVAL'!O85</f>
        <v>0</v>
      </c>
      <c r="J70" s="968">
        <v>0</v>
      </c>
      <c r="K70">
        <v>0</v>
      </c>
    </row>
    <row r="71" spans="2:11" x14ac:dyDescent="0.2">
      <c r="B71" s="968">
        <v>68</v>
      </c>
      <c r="C71" s="274" t="s">
        <v>649</v>
      </c>
      <c r="D71" t="str">
        <f>'FOR NAVAL'!K86</f>
        <v>MALHUEN T1</v>
      </c>
      <c r="E71" t="s">
        <v>495</v>
      </c>
      <c r="F71" s="968">
        <f>'FOR NAVAL'!L86</f>
        <v>4</v>
      </c>
      <c r="G71" s="984">
        <f>'FOR NAVAL'!M86</f>
        <v>2</v>
      </c>
      <c r="H71" s="968">
        <f>'FOR NAVAL'!N86</f>
        <v>4</v>
      </c>
      <c r="I71" s="984">
        <f>'FOR NAVAL'!O86</f>
        <v>2</v>
      </c>
      <c r="J71" s="968">
        <v>0</v>
      </c>
      <c r="K71">
        <v>0</v>
      </c>
    </row>
    <row r="72" spans="2:11" x14ac:dyDescent="0.2">
      <c r="B72" s="968">
        <v>69</v>
      </c>
      <c r="C72" s="274" t="s">
        <v>649</v>
      </c>
      <c r="D72" t="str">
        <f>'FOR NAVAL'!K87</f>
        <v>OF DIV 1</v>
      </c>
      <c r="E72" t="s">
        <v>638</v>
      </c>
      <c r="F72" s="968">
        <f>'FOR NAVAL'!L87</f>
        <v>0</v>
      </c>
      <c r="G72" s="984">
        <f>'FOR NAVAL'!M87</f>
        <v>2</v>
      </c>
      <c r="H72" s="968">
        <f>'FOR NAVAL'!N87</f>
        <v>0</v>
      </c>
      <c r="I72" s="984">
        <f>'FOR NAVAL'!O87</f>
        <v>2</v>
      </c>
      <c r="J72" s="968">
        <v>0</v>
      </c>
      <c r="K72">
        <v>0</v>
      </c>
    </row>
    <row r="73" spans="2:11" x14ac:dyDescent="0.2">
      <c r="B73" s="968">
        <v>70</v>
      </c>
      <c r="C73" s="274" t="s">
        <v>649</v>
      </c>
      <c r="D73" t="str">
        <f>'FOR NAVAL'!K88</f>
        <v>PÉREZ  SO IM</v>
      </c>
      <c r="E73" t="s">
        <v>496</v>
      </c>
      <c r="F73" s="968">
        <f>'FOR NAVAL'!L88</f>
        <v>2</v>
      </c>
      <c r="G73" s="984">
        <f>'FOR NAVAL'!M88</f>
        <v>0</v>
      </c>
      <c r="H73" s="968">
        <f>'FOR NAVAL'!N88</f>
        <v>2</v>
      </c>
      <c r="I73" s="984">
        <f>'FOR NAVAL'!O88</f>
        <v>0</v>
      </c>
      <c r="J73" s="968">
        <v>0</v>
      </c>
      <c r="K73">
        <v>0</v>
      </c>
    </row>
    <row r="74" spans="2:11" x14ac:dyDescent="0.2">
      <c r="B74" s="968">
        <v>71</v>
      </c>
      <c r="C74" s="274" t="s">
        <v>649</v>
      </c>
      <c r="D74" t="str">
        <f>'FOR NAVAL'!K89</f>
        <v>QUIROGA CÉSAR</v>
      </c>
      <c r="E74" t="s">
        <v>329</v>
      </c>
      <c r="F74" s="968">
        <f>'FOR NAVAL'!L89</f>
        <v>2</v>
      </c>
      <c r="G74" s="984">
        <f>'FOR NAVAL'!M89</f>
        <v>0</v>
      </c>
      <c r="H74" s="968">
        <f>'FOR NAVAL'!N89</f>
        <v>2</v>
      </c>
      <c r="I74" s="984">
        <f>'FOR NAVAL'!O89</f>
        <v>0</v>
      </c>
      <c r="J74" s="968">
        <v>0</v>
      </c>
      <c r="K74">
        <v>0</v>
      </c>
    </row>
    <row r="75" spans="2:11" ht="14.25" customHeight="1" x14ac:dyDescent="0.2">
      <c r="B75" s="968">
        <v>72</v>
      </c>
      <c r="C75" s="274" t="s">
        <v>649</v>
      </c>
      <c r="D75" t="str">
        <f>'FOR NAVAL'!K90</f>
        <v>RÍOS JORGE</v>
      </c>
      <c r="E75" t="s">
        <v>178</v>
      </c>
      <c r="F75" s="968">
        <f>'FOR NAVAL'!L90</f>
        <v>2</v>
      </c>
      <c r="G75" s="984">
        <f>'FOR NAVAL'!M90</f>
        <v>0</v>
      </c>
      <c r="H75" s="968">
        <f>'FOR NAVAL'!N90</f>
        <v>2</v>
      </c>
      <c r="I75" s="984">
        <f>'FOR NAVAL'!O90</f>
        <v>0</v>
      </c>
      <c r="J75" s="968">
        <v>0</v>
      </c>
      <c r="K75">
        <v>0</v>
      </c>
    </row>
    <row r="76" spans="2:11" x14ac:dyDescent="0.2">
      <c r="B76" s="968">
        <v>73</v>
      </c>
      <c r="C76" s="274" t="s">
        <v>649</v>
      </c>
      <c r="D76" t="str">
        <f>'FOR NAVAL'!K91</f>
        <v>ROJAS MARIANO</v>
      </c>
      <c r="E76" s="1104" t="s">
        <v>193</v>
      </c>
      <c r="F76" s="968">
        <f>'FOR NAVAL'!L91</f>
        <v>2</v>
      </c>
      <c r="G76" s="984">
        <f>'FOR NAVAL'!M91</f>
        <v>0</v>
      </c>
      <c r="H76" s="968">
        <f>'FOR NAVAL'!N91</f>
        <v>2</v>
      </c>
      <c r="I76" s="984">
        <f>'FOR NAVAL'!O91</f>
        <v>0</v>
      </c>
      <c r="J76" s="968">
        <v>0</v>
      </c>
      <c r="K76">
        <v>0</v>
      </c>
    </row>
    <row r="77" spans="2:11" x14ac:dyDescent="0.2">
      <c r="B77" s="968">
        <v>74</v>
      </c>
      <c r="C77" s="274" t="s">
        <v>649</v>
      </c>
      <c r="D77" t="str">
        <f>'FOR NAVAL'!K92</f>
        <v>SEPÚLVEDA GARABITO OSCAR SO</v>
      </c>
      <c r="E77" t="s">
        <v>666</v>
      </c>
      <c r="F77" s="968">
        <f>'FOR NAVAL'!L92</f>
        <v>8</v>
      </c>
      <c r="G77" s="984">
        <f>'FOR NAVAL'!M92</f>
        <v>0</v>
      </c>
      <c r="H77" s="968">
        <f>'FOR NAVAL'!N92</f>
        <v>8</v>
      </c>
      <c r="I77" s="984">
        <f>'FOR NAVAL'!O92</f>
        <v>0</v>
      </c>
      <c r="J77" s="968">
        <v>0</v>
      </c>
      <c r="K77">
        <v>0</v>
      </c>
    </row>
    <row r="78" spans="2:11" x14ac:dyDescent="0.2">
      <c r="B78" s="968">
        <v>75</v>
      </c>
      <c r="C78" s="274" t="s">
        <v>649</v>
      </c>
      <c r="D78" t="str">
        <f>'FOR NAVAL'!K93</f>
        <v>SEPÚLVEDA RODRIGO</v>
      </c>
      <c r="E78" t="s">
        <v>247</v>
      </c>
      <c r="F78" s="968">
        <f>'FOR NAVAL'!L93</f>
        <v>2</v>
      </c>
      <c r="G78" s="984">
        <f>'FOR NAVAL'!M93</f>
        <v>6</v>
      </c>
      <c r="H78" s="968">
        <f>'FOR NAVAL'!N93</f>
        <v>2</v>
      </c>
      <c r="I78" s="984">
        <f>'FOR NAVAL'!O93</f>
        <v>6</v>
      </c>
      <c r="J78" s="968">
        <v>0</v>
      </c>
      <c r="K78">
        <v>0</v>
      </c>
    </row>
    <row r="79" spans="2:11" x14ac:dyDescent="0.2">
      <c r="B79" s="968">
        <v>76</v>
      </c>
      <c r="C79" s="274" t="s">
        <v>649</v>
      </c>
      <c r="D79" t="str">
        <f>'FOR NAVAL'!K94</f>
        <v>SIELFELD JUAN</v>
      </c>
      <c r="E79" t="s">
        <v>222</v>
      </c>
      <c r="F79" s="968">
        <f>'FOR NAVAL'!L94</f>
        <v>2</v>
      </c>
      <c r="G79" s="984">
        <f>'FOR NAVAL'!M94</f>
        <v>0</v>
      </c>
      <c r="H79" s="968">
        <f>'FOR NAVAL'!N94</f>
        <v>2</v>
      </c>
      <c r="I79" s="984">
        <f>'FOR NAVAL'!O94</f>
        <v>0</v>
      </c>
      <c r="J79" s="968">
        <v>0</v>
      </c>
      <c r="K79">
        <v>0</v>
      </c>
    </row>
    <row r="80" spans="2:11" x14ac:dyDescent="0.2">
      <c r="B80" s="968">
        <v>77</v>
      </c>
      <c r="C80" s="274" t="s">
        <v>649</v>
      </c>
      <c r="D80" t="str">
        <f>'FOR NAVAL'!K95</f>
        <v>SIMS EDUARDO</v>
      </c>
      <c r="E80" t="s">
        <v>208</v>
      </c>
      <c r="F80" s="968">
        <f>'FOR NAVAL'!L95</f>
        <v>2</v>
      </c>
      <c r="G80" s="984">
        <f>'FOR NAVAL'!M95</f>
        <v>0</v>
      </c>
      <c r="H80" s="968">
        <f>'FOR NAVAL'!N95</f>
        <v>0</v>
      </c>
      <c r="I80" s="984">
        <f>'FOR NAVAL'!O95</f>
        <v>0</v>
      </c>
      <c r="J80" s="968">
        <v>0</v>
      </c>
      <c r="K80">
        <v>0</v>
      </c>
    </row>
    <row r="81" spans="2:13" x14ac:dyDescent="0.2">
      <c r="B81" s="968">
        <v>78</v>
      </c>
      <c r="C81" s="274" t="s">
        <v>649</v>
      </c>
      <c r="D81" s="799" t="str">
        <f>'FOR NAVAL'!K96</f>
        <v>SORIA - GALVARRO RODOLFO</v>
      </c>
      <c r="E81" t="s">
        <v>162</v>
      </c>
      <c r="F81" s="968">
        <f>'FOR NAVAL'!L96</f>
        <v>2</v>
      </c>
      <c r="G81" s="984">
        <f>'FOR NAVAL'!M96</f>
        <v>0</v>
      </c>
      <c r="H81" s="968">
        <f>'FOR NAVAL'!N96</f>
        <v>2</v>
      </c>
      <c r="I81" s="984">
        <f>'FOR NAVAL'!O96</f>
        <v>0</v>
      </c>
      <c r="J81" s="968">
        <v>0</v>
      </c>
      <c r="K81">
        <v>0</v>
      </c>
    </row>
    <row r="82" spans="2:13" x14ac:dyDescent="0.2">
      <c r="B82" s="968">
        <v>79</v>
      </c>
      <c r="C82" s="274" t="s">
        <v>649</v>
      </c>
      <c r="D82" t="str">
        <f>'FOR NAVAL'!K97</f>
        <v xml:space="preserve">VALDIVIA S1° </v>
      </c>
      <c r="E82" t="s">
        <v>501</v>
      </c>
      <c r="F82" s="968">
        <f>'FOR NAVAL'!L97</f>
        <v>4</v>
      </c>
      <c r="G82" s="984">
        <f>'FOR NAVAL'!M97</f>
        <v>2</v>
      </c>
      <c r="H82" s="968">
        <f>'FOR NAVAL'!N97</f>
        <v>4</v>
      </c>
      <c r="I82" s="984">
        <f>'FOR NAVAL'!O97</f>
        <v>2</v>
      </c>
      <c r="J82" s="968">
        <v>0</v>
      </c>
      <c r="K82">
        <v>0</v>
      </c>
    </row>
    <row r="83" spans="2:13" x14ac:dyDescent="0.2">
      <c r="B83" s="968">
        <v>80</v>
      </c>
      <c r="C83" s="274" t="s">
        <v>649</v>
      </c>
      <c r="D83" t="str">
        <f>'FOR NAVAL'!K98</f>
        <v>WELDT JORGE</v>
      </c>
      <c r="E83" t="s">
        <v>675</v>
      </c>
      <c r="F83" s="968">
        <f>'FOR NAVAL'!L98</f>
        <v>0</v>
      </c>
      <c r="G83" s="984">
        <f>'FOR NAVAL'!M98</f>
        <v>0</v>
      </c>
      <c r="H83" s="968">
        <f>'FOR NAVAL'!N98</f>
        <v>0</v>
      </c>
      <c r="I83" s="984">
        <f>'FOR NAVAL'!O98</f>
        <v>0</v>
      </c>
      <c r="J83" s="968">
        <v>0</v>
      </c>
      <c r="K83">
        <v>0</v>
      </c>
    </row>
    <row r="84" spans="2:13" x14ac:dyDescent="0.2">
      <c r="B84" s="968">
        <v>81</v>
      </c>
      <c r="C84" s="274" t="s">
        <v>649</v>
      </c>
      <c r="D84" s="799" t="str">
        <f>'FOR NAVAL'!K99</f>
        <v>ZANELLI VÍCTOR</v>
      </c>
      <c r="E84" s="819" t="s">
        <v>341</v>
      </c>
      <c r="F84" s="968">
        <f>'FOR NAVAL'!L99</f>
        <v>2</v>
      </c>
      <c r="G84" s="984">
        <f>'FOR NAVAL'!M99</f>
        <v>0</v>
      </c>
      <c r="H84" s="968">
        <f>'FOR NAVAL'!N99</f>
        <v>2</v>
      </c>
      <c r="I84" s="984">
        <f>'FOR NAVAL'!O99</f>
        <v>0</v>
      </c>
      <c r="J84" s="968">
        <v>0</v>
      </c>
      <c r="K84">
        <v>0</v>
      </c>
      <c r="M84" s="975">
        <f>SUM(F64:I84)</f>
        <v>138</v>
      </c>
    </row>
    <row r="85" spans="2:13" x14ac:dyDescent="0.2">
      <c r="B85" s="968">
        <v>82</v>
      </c>
      <c r="J85" s="968">
        <v>0</v>
      </c>
      <c r="K85">
        <v>0</v>
      </c>
      <c r="M85" s="2"/>
    </row>
    <row r="86" spans="2:13" x14ac:dyDescent="0.2">
      <c r="B86" s="968">
        <v>83</v>
      </c>
      <c r="C86" s="274" t="s">
        <v>321</v>
      </c>
      <c r="D86" s="799" t="str">
        <f>SEGURIDAD!K18</f>
        <v>NN 2 SEGURIDAD</v>
      </c>
      <c r="E86" s="799" t="s">
        <v>637</v>
      </c>
      <c r="F86" s="2">
        <f>SEGURIDAD!L18</f>
        <v>0</v>
      </c>
      <c r="G86" s="2">
        <f>SEGURIDAD!M18</f>
        <v>0</v>
      </c>
      <c r="H86" s="2">
        <f>SEGURIDAD!N18</f>
        <v>2</v>
      </c>
      <c r="I86" s="2">
        <f>SEGURIDAD!O18</f>
        <v>0</v>
      </c>
      <c r="J86" s="968">
        <v>0</v>
      </c>
      <c r="K86">
        <v>0</v>
      </c>
      <c r="M86" s="2"/>
    </row>
    <row r="87" spans="2:13" x14ac:dyDescent="0.2">
      <c r="B87" s="968">
        <v>84</v>
      </c>
      <c r="C87" s="274" t="s">
        <v>321</v>
      </c>
      <c r="D87" t="str">
        <f>SEGURIDAD!K19</f>
        <v>PIZARRO T1</v>
      </c>
      <c r="E87" t="s">
        <v>504</v>
      </c>
      <c r="F87" s="2">
        <f>SEGURIDAD!L19</f>
        <v>0</v>
      </c>
      <c r="G87" s="2">
        <f>SEGURIDAD!M19</f>
        <v>0</v>
      </c>
      <c r="H87" s="2">
        <f>SEGURIDAD!N19</f>
        <v>2</v>
      </c>
      <c r="I87" s="2">
        <f>SEGURIDAD!O19</f>
        <v>0</v>
      </c>
      <c r="J87" s="968">
        <v>0</v>
      </c>
      <c r="K87">
        <v>0</v>
      </c>
      <c r="M87" s="2"/>
    </row>
    <row r="88" spans="2:13" x14ac:dyDescent="0.2">
      <c r="B88" s="968">
        <v>85</v>
      </c>
      <c r="C88" s="274" t="s">
        <v>321</v>
      </c>
      <c r="D88" s="799" t="str">
        <f>SEGURIDAD!K20</f>
        <v>NN 1 SEGURIDAD</v>
      </c>
      <c r="E88" s="799" t="s">
        <v>636</v>
      </c>
      <c r="F88" s="2">
        <f>SEGURIDAD!L20</f>
        <v>0</v>
      </c>
      <c r="G88" s="2">
        <f>SEGURIDAD!M20</f>
        <v>0</v>
      </c>
      <c r="H88" s="2">
        <f>SEGURIDAD!N20</f>
        <v>2</v>
      </c>
      <c r="I88" s="2">
        <f>SEGURIDAD!O20</f>
        <v>0</v>
      </c>
      <c r="J88" s="968">
        <v>0</v>
      </c>
      <c r="K88">
        <v>0</v>
      </c>
      <c r="M88" s="978">
        <f>SUM(F86:I88)</f>
        <v>6</v>
      </c>
    </row>
    <row r="89" spans="2:13" x14ac:dyDescent="0.2">
      <c r="B89" s="968">
        <v>86</v>
      </c>
      <c r="G89" s="968"/>
      <c r="I89" s="968"/>
      <c r="J89" s="968">
        <v>0</v>
      </c>
      <c r="K89">
        <v>0</v>
      </c>
      <c r="M89" s="2"/>
    </row>
    <row r="90" spans="2:13" x14ac:dyDescent="0.2">
      <c r="B90" s="968">
        <v>87</v>
      </c>
      <c r="C90" s="274" t="s">
        <v>36</v>
      </c>
      <c r="D90" t="str">
        <f>LENGUAJE!I39</f>
        <v>ARENTSEN CHRISTIANE</v>
      </c>
      <c r="E90" t="s">
        <v>207</v>
      </c>
      <c r="F90" s="2">
        <f ca="1">LENGUAJE!J39</f>
        <v>20</v>
      </c>
      <c r="G90" s="968">
        <f>LENGUAJE!K39</f>
        <v>0</v>
      </c>
      <c r="H90" s="2">
        <f ca="1">LENGUAJE!L39</f>
        <v>18</v>
      </c>
      <c r="I90" s="968">
        <f>LENGUAJE!M39</f>
        <v>0</v>
      </c>
      <c r="J90" s="968">
        <v>0</v>
      </c>
      <c r="K90">
        <v>0</v>
      </c>
      <c r="M90" s="2"/>
    </row>
    <row r="91" spans="2:13" x14ac:dyDescent="0.2">
      <c r="B91" s="968">
        <v>88</v>
      </c>
      <c r="C91" s="274" t="s">
        <v>36</v>
      </c>
      <c r="D91" t="str">
        <f>LENGUAJE!I40</f>
        <v>CAMPOS VALESKA</v>
      </c>
      <c r="E91" t="s">
        <v>192</v>
      </c>
      <c r="F91" s="2">
        <f ca="1">LENGUAJE!J40</f>
        <v>26</v>
      </c>
      <c r="G91" s="2">
        <f>LENGUAJE!K40</f>
        <v>0</v>
      </c>
      <c r="H91" s="2">
        <f ca="1">LENGUAJE!L40</f>
        <v>16</v>
      </c>
      <c r="I91" s="2">
        <f>LENGUAJE!M40</f>
        <v>0</v>
      </c>
      <c r="J91" s="968">
        <v>0</v>
      </c>
      <c r="K91">
        <v>0</v>
      </c>
      <c r="M91" s="2"/>
    </row>
    <row r="92" spans="2:13" x14ac:dyDescent="0.2">
      <c r="B92" s="968">
        <v>89</v>
      </c>
      <c r="C92" s="274" t="s">
        <v>36</v>
      </c>
      <c r="D92" t="str">
        <f>LENGUAJE!I41</f>
        <v>NUÑEZ MIGUEL</v>
      </c>
      <c r="E92" t="s">
        <v>475</v>
      </c>
      <c r="F92" s="2">
        <f ca="1">LENGUAJE!J41</f>
        <v>6</v>
      </c>
      <c r="G92" s="2">
        <f>LENGUAJE!K41</f>
        <v>0</v>
      </c>
      <c r="H92" s="2">
        <f ca="1">LENGUAJE!L41</f>
        <v>0</v>
      </c>
      <c r="I92" s="2">
        <f>LENGUAJE!M41</f>
        <v>0</v>
      </c>
      <c r="J92" s="968">
        <v>0</v>
      </c>
      <c r="K92">
        <v>0</v>
      </c>
      <c r="M92" s="975">
        <f ca="1">SUM(F90:I92)</f>
        <v>86</v>
      </c>
    </row>
    <row r="93" spans="2:13" x14ac:dyDescent="0.2">
      <c r="B93" s="968">
        <v>90</v>
      </c>
      <c r="F93"/>
      <c r="G93"/>
      <c r="H93"/>
      <c r="I93"/>
      <c r="J93" s="968">
        <v>0</v>
      </c>
      <c r="K93">
        <v>0</v>
      </c>
      <c r="M93" s="2"/>
    </row>
    <row r="94" spans="2:13" x14ac:dyDescent="0.2">
      <c r="B94" s="968">
        <v>91</v>
      </c>
      <c r="C94" s="274" t="s">
        <v>1</v>
      </c>
      <c r="D94" t="str">
        <f>HISTORIA!I45</f>
        <v>RAMÍREZ BLANCA</v>
      </c>
      <c r="E94" t="s">
        <v>177</v>
      </c>
      <c r="F94" s="2">
        <f>HISTORIA!J45</f>
        <v>6</v>
      </c>
      <c r="G94" s="2">
        <f>HISTORIA!K45</f>
        <v>0</v>
      </c>
      <c r="H94" s="2">
        <f>HISTORIA!L45</f>
        <v>2</v>
      </c>
      <c r="I94" s="2">
        <f>HISTORIA!M45</f>
        <v>0</v>
      </c>
      <c r="J94" s="968">
        <v>0</v>
      </c>
      <c r="K94">
        <v>0</v>
      </c>
      <c r="M94" s="2"/>
    </row>
    <row r="95" spans="2:13" x14ac:dyDescent="0.2">
      <c r="B95" s="968">
        <v>92</v>
      </c>
      <c r="C95" s="274" t="s">
        <v>1</v>
      </c>
      <c r="D95" t="str">
        <f>HISTORIA!I46</f>
        <v>RÍOS JORGE</v>
      </c>
      <c r="E95" s="274" t="s">
        <v>178</v>
      </c>
      <c r="F95" s="2">
        <f>HISTORIA!J46</f>
        <v>18</v>
      </c>
      <c r="G95" s="2">
        <f>HISTORIA!K46</f>
        <v>0</v>
      </c>
      <c r="H95" s="2">
        <f>HISTORIA!L46</f>
        <v>20</v>
      </c>
      <c r="I95" s="2">
        <f>HISTORIA!M46</f>
        <v>0</v>
      </c>
      <c r="J95" s="968">
        <v>0</v>
      </c>
      <c r="K95">
        <v>0</v>
      </c>
      <c r="M95" s="2"/>
    </row>
    <row r="96" spans="2:13" x14ac:dyDescent="0.2">
      <c r="B96" s="968">
        <v>93</v>
      </c>
      <c r="C96" s="274" t="s">
        <v>1</v>
      </c>
      <c r="D96" t="str">
        <f>HISTORIA!I47</f>
        <v>ROMÁN LORENA</v>
      </c>
      <c r="E96" t="s">
        <v>179</v>
      </c>
      <c r="F96" s="2">
        <f>HISTORIA!J47</f>
        <v>22</v>
      </c>
      <c r="G96" s="2">
        <f>HISTORIA!K47</f>
        <v>0</v>
      </c>
      <c r="H96" s="2">
        <f>HISTORIA!L47</f>
        <v>0</v>
      </c>
      <c r="I96" s="2">
        <f>HISTORIA!M47</f>
        <v>0</v>
      </c>
      <c r="J96" s="968">
        <v>0</v>
      </c>
      <c r="K96">
        <v>0</v>
      </c>
      <c r="M96" s="975">
        <f>SUM(F94:I96)</f>
        <v>68</v>
      </c>
    </row>
    <row r="97" spans="2:13" x14ac:dyDescent="0.2">
      <c r="B97" s="968">
        <v>94</v>
      </c>
      <c r="F97"/>
      <c r="G97"/>
      <c r="H97"/>
      <c r="I97"/>
      <c r="J97" s="968">
        <v>0</v>
      </c>
      <c r="K97">
        <v>0</v>
      </c>
      <c r="M97" s="2"/>
    </row>
    <row r="98" spans="2:13" x14ac:dyDescent="0.2">
      <c r="B98" s="968">
        <v>95</v>
      </c>
      <c r="C98" s="274" t="s">
        <v>650</v>
      </c>
      <c r="D98" t="str">
        <f>'HIST NAV '!I32</f>
        <v>SORIA-GALVARRO RODOLFO</v>
      </c>
      <c r="E98" t="s">
        <v>162</v>
      </c>
      <c r="F98" s="2">
        <f>'HIST NAV '!J32</f>
        <v>20</v>
      </c>
      <c r="G98" s="2">
        <f>'HIST NAV '!K32</f>
        <v>0</v>
      </c>
      <c r="H98" s="2">
        <f>'HIST NAV '!L32</f>
        <v>16</v>
      </c>
      <c r="I98" s="2">
        <f>'HIST NAV '!M32</f>
        <v>0</v>
      </c>
      <c r="J98" s="968">
        <v>0</v>
      </c>
      <c r="K98">
        <v>0</v>
      </c>
      <c r="M98" s="2"/>
    </row>
    <row r="99" spans="2:13" ht="15.95" customHeight="1" x14ac:dyDescent="0.2">
      <c r="B99" s="968">
        <v>96</v>
      </c>
      <c r="C99" s="274" t="s">
        <v>650</v>
      </c>
      <c r="D99" t="str">
        <f>'HIST NAV '!I33</f>
        <v>QUIROGA CESAR</v>
      </c>
      <c r="E99" t="s">
        <v>329</v>
      </c>
      <c r="F99" s="2">
        <f>'HIST NAV '!J33</f>
        <v>4</v>
      </c>
      <c r="G99" s="2">
        <f>'HIST NAV '!K33</f>
        <v>0</v>
      </c>
      <c r="H99" s="2">
        <f>'HIST NAV '!L33</f>
        <v>2</v>
      </c>
      <c r="I99" s="2">
        <f>'HIST NAV '!M33</f>
        <v>0</v>
      </c>
      <c r="J99" s="968">
        <v>0</v>
      </c>
      <c r="K99">
        <v>0</v>
      </c>
      <c r="M99" s="975">
        <f>SUM(F98:I99)</f>
        <v>42</v>
      </c>
    </row>
    <row r="100" spans="2:13" ht="15.95" customHeight="1" x14ac:dyDescent="0.2">
      <c r="B100" s="968">
        <v>97</v>
      </c>
      <c r="C100" s="274"/>
      <c r="F100" s="968"/>
      <c r="G100" s="968"/>
      <c r="H100" s="968"/>
      <c r="I100" s="968"/>
      <c r="J100" s="968">
        <v>0</v>
      </c>
      <c r="K100">
        <v>0</v>
      </c>
      <c r="M100" s="979"/>
    </row>
    <row r="101" spans="2:13" ht="15.95" customHeight="1" x14ac:dyDescent="0.2">
      <c r="B101" s="968">
        <v>98</v>
      </c>
      <c r="C101" s="274" t="s">
        <v>12</v>
      </c>
      <c r="D101" t="str">
        <f>DEREC!I29</f>
        <v>CELIS ALEJANDRO</v>
      </c>
      <c r="E101" t="s">
        <v>330</v>
      </c>
      <c r="F101" s="968">
        <f>DEREC!J29</f>
        <v>0</v>
      </c>
      <c r="G101" s="968">
        <f>DEREC!K29</f>
        <v>0</v>
      </c>
      <c r="H101" s="968">
        <f>DEREC!L29</f>
        <v>4</v>
      </c>
      <c r="I101" s="968">
        <f>DEREC!M29</f>
        <v>0</v>
      </c>
      <c r="J101" s="968">
        <v>0</v>
      </c>
      <c r="K101">
        <v>0</v>
      </c>
      <c r="M101" s="979"/>
    </row>
    <row r="102" spans="2:13" ht="15.95" customHeight="1" x14ac:dyDescent="0.2">
      <c r="B102" s="968">
        <v>99</v>
      </c>
      <c r="C102" s="274" t="s">
        <v>12</v>
      </c>
      <c r="D102" t="str">
        <f>DEREC!I30</f>
        <v>MELLA HERNÁN</v>
      </c>
      <c r="E102" t="s">
        <v>567</v>
      </c>
      <c r="F102" s="968">
        <f>DEREC!J30</f>
        <v>0</v>
      </c>
      <c r="G102" s="968">
        <f>DEREC!K30</f>
        <v>0</v>
      </c>
      <c r="H102" s="968">
        <f>DEREC!L30</f>
        <v>4</v>
      </c>
      <c r="I102" s="968">
        <f>DEREC!M30</f>
        <v>0</v>
      </c>
      <c r="J102" s="968">
        <v>0</v>
      </c>
      <c r="K102">
        <v>0</v>
      </c>
      <c r="M102" s="979"/>
    </row>
    <row r="103" spans="2:13" ht="15.95" customHeight="1" x14ac:dyDescent="0.2">
      <c r="B103" s="968">
        <v>100</v>
      </c>
      <c r="C103" s="274" t="s">
        <v>12</v>
      </c>
      <c r="D103" t="str">
        <f>DEREC!I31</f>
        <v>RAMÍREZ BLANCA</v>
      </c>
      <c r="E103" t="s">
        <v>177</v>
      </c>
      <c r="F103" s="968">
        <f>DEREC!J31</f>
        <v>0</v>
      </c>
      <c r="G103" s="968">
        <f>DEREC!K31</f>
        <v>0</v>
      </c>
      <c r="H103" s="968">
        <f>DEREC!L31</f>
        <v>4</v>
      </c>
      <c r="I103" s="968">
        <f>DEREC!M31</f>
        <v>0</v>
      </c>
      <c r="J103" s="968">
        <v>0</v>
      </c>
      <c r="K103">
        <v>0</v>
      </c>
      <c r="M103" s="979"/>
    </row>
    <row r="104" spans="2:13" ht="15.95" customHeight="1" x14ac:dyDescent="0.2">
      <c r="B104" s="968">
        <v>101</v>
      </c>
      <c r="C104" s="274" t="s">
        <v>12</v>
      </c>
      <c r="D104" t="str">
        <f>DEREC!I32</f>
        <v>ROMÁN LORENA</v>
      </c>
      <c r="E104" t="s">
        <v>179</v>
      </c>
      <c r="F104" s="968">
        <f>DEREC!J32</f>
        <v>0</v>
      </c>
      <c r="G104" s="968">
        <f>DEREC!K32</f>
        <v>0</v>
      </c>
      <c r="H104" s="968">
        <f>DEREC!L32</f>
        <v>6</v>
      </c>
      <c r="I104" s="968">
        <f>DEREC!M32</f>
        <v>0</v>
      </c>
      <c r="J104" s="968">
        <v>0</v>
      </c>
      <c r="K104">
        <v>0</v>
      </c>
      <c r="M104" s="979"/>
    </row>
    <row r="105" spans="2:13" ht="15.95" customHeight="1" x14ac:dyDescent="0.2">
      <c r="B105" s="968">
        <v>102</v>
      </c>
      <c r="C105" s="274" t="s">
        <v>12</v>
      </c>
      <c r="D105" t="str">
        <f>DEREC!I33</f>
        <v>SILVA DIEGO</v>
      </c>
      <c r="E105" t="s">
        <v>487</v>
      </c>
      <c r="F105" s="968">
        <f>DEREC!J33</f>
        <v>4</v>
      </c>
      <c r="G105" s="968">
        <f>DEREC!K33</f>
        <v>0</v>
      </c>
      <c r="H105" s="968">
        <f>DEREC!L33</f>
        <v>12</v>
      </c>
      <c r="I105" s="968">
        <f>DEREC!M33</f>
        <v>0</v>
      </c>
      <c r="J105" s="968">
        <v>0</v>
      </c>
      <c r="K105">
        <v>0</v>
      </c>
      <c r="M105" s="979"/>
    </row>
    <row r="106" spans="2:13" ht="15.95" customHeight="1" x14ac:dyDescent="0.2">
      <c r="B106" s="968">
        <v>103</v>
      </c>
      <c r="C106" s="274" t="s">
        <v>12</v>
      </c>
      <c r="D106" t="str">
        <f>DEREC!I34</f>
        <v>SIMS EDUARDO</v>
      </c>
      <c r="E106" t="s">
        <v>208</v>
      </c>
      <c r="F106" s="968">
        <f>DEREC!J34</f>
        <v>0</v>
      </c>
      <c r="G106" s="968">
        <f>DEREC!K34</f>
        <v>0</v>
      </c>
      <c r="H106" s="968">
        <f>DEREC!L34</f>
        <v>2</v>
      </c>
      <c r="I106" s="968">
        <f>DEREC!M34</f>
        <v>0</v>
      </c>
      <c r="J106" s="968">
        <v>0</v>
      </c>
      <c r="K106">
        <v>0</v>
      </c>
      <c r="M106" s="975">
        <f>SUM(F101:I106)</f>
        <v>36</v>
      </c>
    </row>
    <row r="107" spans="2:13" x14ac:dyDescent="0.2">
      <c r="B107" s="968">
        <v>104</v>
      </c>
      <c r="C107" s="274"/>
      <c r="J107" s="968">
        <v>0</v>
      </c>
      <c r="K107">
        <v>0</v>
      </c>
      <c r="M107" s="2"/>
    </row>
    <row r="108" spans="2:13" x14ac:dyDescent="0.2">
      <c r="B108" s="968">
        <v>105</v>
      </c>
      <c r="C108" s="274" t="s">
        <v>668</v>
      </c>
      <c r="D108" t="str">
        <f>FILOSOF!I31</f>
        <v>MAYNE-NICHOLLS MICHAEL</v>
      </c>
      <c r="E108" t="s">
        <v>161</v>
      </c>
      <c r="F108" s="2">
        <f>FILOSOF!J31</f>
        <v>28</v>
      </c>
      <c r="G108" s="2">
        <f>FILOSOF!K31</f>
        <v>0</v>
      </c>
      <c r="H108" s="2">
        <f>FILOSOF!L31</f>
        <v>28</v>
      </c>
      <c r="I108" s="2">
        <f>FILOSOF!M31</f>
        <v>0</v>
      </c>
      <c r="J108" s="968">
        <v>0</v>
      </c>
      <c r="K108">
        <v>0</v>
      </c>
      <c r="M108" s="975">
        <f>SUM(F108:I109)</f>
        <v>56</v>
      </c>
    </row>
    <row r="109" spans="2:13" x14ac:dyDescent="0.2">
      <c r="B109" s="968">
        <v>106</v>
      </c>
      <c r="C109" s="274"/>
      <c r="J109" s="968">
        <v>0</v>
      </c>
      <c r="K109">
        <v>0</v>
      </c>
      <c r="M109" s="2"/>
    </row>
    <row r="110" spans="2:13" x14ac:dyDescent="0.2">
      <c r="B110" s="968">
        <v>107</v>
      </c>
      <c r="C110" s="274" t="s">
        <v>10</v>
      </c>
      <c r="D110" t="str">
        <f>'PSICOL '!I25</f>
        <v>LUCERO ANDRÉS</v>
      </c>
      <c r="E110" t="s">
        <v>176</v>
      </c>
      <c r="F110" s="2">
        <f>'PSICOL '!J25</f>
        <v>16</v>
      </c>
      <c r="G110" s="2">
        <f>'PSICOL '!K25</f>
        <v>0</v>
      </c>
      <c r="H110" s="2">
        <f>'PSICOL '!L25</f>
        <v>16</v>
      </c>
      <c r="I110" s="2">
        <f>'PSICOL '!M25</f>
        <v>0</v>
      </c>
      <c r="J110" s="968">
        <v>0</v>
      </c>
      <c r="K110">
        <v>0</v>
      </c>
      <c r="M110" s="975">
        <f>SUM(F110:I110)</f>
        <v>32</v>
      </c>
    </row>
    <row r="111" spans="2:13" x14ac:dyDescent="0.2">
      <c r="B111" s="968">
        <v>108</v>
      </c>
      <c r="F111"/>
      <c r="G111"/>
      <c r="H111"/>
      <c r="I111"/>
      <c r="J111" s="968">
        <v>0</v>
      </c>
      <c r="K111">
        <v>0</v>
      </c>
    </row>
    <row r="112" spans="2:13" x14ac:dyDescent="0.2">
      <c r="B112" s="968">
        <v>109</v>
      </c>
      <c r="C112" s="274" t="s">
        <v>651</v>
      </c>
      <c r="D112" s="799" t="str">
        <f>MANDO!I52</f>
        <v xml:space="preserve">OFICIAL DE DIVISIÓN </v>
      </c>
      <c r="E112" s="819" t="s">
        <v>701</v>
      </c>
      <c r="F112" s="2">
        <f>MANDO!J52</f>
        <v>6</v>
      </c>
      <c r="G112" s="2">
        <f>MANDO!K52</f>
        <v>0</v>
      </c>
      <c r="H112" s="2">
        <f>MANDO!L52</f>
        <v>8</v>
      </c>
      <c r="I112" s="2">
        <f>MANDO!M52</f>
        <v>0</v>
      </c>
      <c r="J112" s="968">
        <v>0</v>
      </c>
      <c r="K112">
        <v>0</v>
      </c>
    </row>
    <row r="113" spans="2:13" x14ac:dyDescent="0.2">
      <c r="B113" s="968">
        <v>110</v>
      </c>
      <c r="C113" s="274" t="s">
        <v>651</v>
      </c>
      <c r="D113" t="str">
        <f>MANDO!I53</f>
        <v>UGARTE</v>
      </c>
      <c r="E113" t="s">
        <v>627</v>
      </c>
      <c r="F113" s="2">
        <f>MANDO!J53</f>
        <v>0</v>
      </c>
      <c r="G113" s="2">
        <f>MANDO!K53</f>
        <v>0</v>
      </c>
      <c r="H113" s="2">
        <f>MANDO!L53</f>
        <v>2</v>
      </c>
      <c r="I113" s="2">
        <f>MANDO!M53</f>
        <v>0</v>
      </c>
      <c r="J113" s="968">
        <v>0</v>
      </c>
      <c r="K113">
        <v>0</v>
      </c>
    </row>
    <row r="114" spans="2:13" x14ac:dyDescent="0.2">
      <c r="B114" s="968">
        <v>111</v>
      </c>
      <c r="C114" s="274" t="s">
        <v>651</v>
      </c>
      <c r="D114" t="str">
        <f>MANDO!I54</f>
        <v>MALDONADO GONZALO</v>
      </c>
      <c r="E114" t="s">
        <v>246</v>
      </c>
      <c r="F114" s="2">
        <f>MANDO!J54</f>
        <v>8</v>
      </c>
      <c r="G114" s="2">
        <f>MANDO!K54</f>
        <v>0</v>
      </c>
      <c r="H114" s="2">
        <f>MANDO!L54</f>
        <v>6</v>
      </c>
      <c r="I114" s="2">
        <f>MANDO!M54</f>
        <v>0</v>
      </c>
      <c r="J114" s="968">
        <v>0</v>
      </c>
      <c r="K114">
        <v>0</v>
      </c>
    </row>
    <row r="115" spans="2:13" x14ac:dyDescent="0.2">
      <c r="B115" s="968">
        <v>112</v>
      </c>
      <c r="C115" s="274" t="s">
        <v>651</v>
      </c>
      <c r="D115" t="str">
        <f>MANDO!I55</f>
        <v>SIMS EDUARDO</v>
      </c>
      <c r="E115" t="s">
        <v>208</v>
      </c>
      <c r="F115" s="2">
        <f>MANDO!J55</f>
        <v>12</v>
      </c>
      <c r="G115" s="2">
        <f>MANDO!K55</f>
        <v>0</v>
      </c>
      <c r="H115" s="2">
        <f>MANDO!L55</f>
        <v>14</v>
      </c>
      <c r="I115" s="2">
        <f>MANDO!M55</f>
        <v>0</v>
      </c>
      <c r="J115" s="968">
        <v>0</v>
      </c>
      <c r="K115">
        <v>0</v>
      </c>
    </row>
    <row r="116" spans="2:13" x14ac:dyDescent="0.2">
      <c r="B116" s="968">
        <v>113</v>
      </c>
      <c r="C116" s="274" t="s">
        <v>651</v>
      </c>
      <c r="D116" t="str">
        <f>MANDO!I56</f>
        <v xml:space="preserve">KEITEL JORGE </v>
      </c>
      <c r="E116" s="865" t="s">
        <v>644</v>
      </c>
      <c r="F116" s="2">
        <f>MANDO!J56</f>
        <v>20</v>
      </c>
      <c r="G116" s="2">
        <f>MANDO!K56</f>
        <v>0</v>
      </c>
      <c r="H116" s="2">
        <f>MANDO!L56</f>
        <v>18</v>
      </c>
      <c r="I116" s="2">
        <f>MANDO!M56</f>
        <v>0</v>
      </c>
      <c r="J116" s="968">
        <v>0</v>
      </c>
      <c r="K116">
        <v>0</v>
      </c>
    </row>
    <row r="117" spans="2:13" x14ac:dyDescent="0.2">
      <c r="B117" s="968">
        <v>114</v>
      </c>
      <c r="C117" s="274" t="s">
        <v>651</v>
      </c>
      <c r="D117" t="str">
        <f>MANDO!I57</f>
        <v>CASTRO</v>
      </c>
      <c r="E117" s="865" t="s">
        <v>626</v>
      </c>
      <c r="F117" s="2">
        <f>MANDO!J57</f>
        <v>0</v>
      </c>
      <c r="G117" s="2">
        <f>MANDO!K57</f>
        <v>0</v>
      </c>
      <c r="H117" s="2">
        <f>MANDO!L57</f>
        <v>2</v>
      </c>
      <c r="I117" s="2">
        <f>MANDO!M57</f>
        <v>0</v>
      </c>
      <c r="J117" s="968">
        <v>0</v>
      </c>
      <c r="K117">
        <v>0</v>
      </c>
      <c r="M117" s="975">
        <f>SUM(F112:I117)</f>
        <v>96</v>
      </c>
    </row>
    <row r="118" spans="2:13" x14ac:dyDescent="0.2">
      <c r="B118" s="968">
        <v>115</v>
      </c>
      <c r="E118" s="865"/>
      <c r="G118" s="968"/>
      <c r="I118" s="968"/>
      <c r="J118" s="968">
        <v>0</v>
      </c>
      <c r="K118">
        <v>0</v>
      </c>
      <c r="M118" s="2"/>
    </row>
    <row r="119" spans="2:13" x14ac:dyDescent="0.2">
      <c r="B119" s="968">
        <v>116</v>
      </c>
      <c r="C119" s="274" t="s">
        <v>2</v>
      </c>
      <c r="D119" t="str">
        <f>'MATEM '!I80</f>
        <v>BAQUEDANO SOLEDAD</v>
      </c>
      <c r="E119" s="865" t="s">
        <v>168</v>
      </c>
      <c r="F119" s="2">
        <f>'MATEM '!J80</f>
        <v>26</v>
      </c>
      <c r="G119" s="968">
        <f>'MATEM '!K80</f>
        <v>0</v>
      </c>
      <c r="H119" s="2">
        <f>'MATEM '!L80</f>
        <v>26</v>
      </c>
      <c r="I119" s="968">
        <f>'MATEM '!M80</f>
        <v>0</v>
      </c>
      <c r="J119" s="968">
        <v>0</v>
      </c>
      <c r="K119">
        <v>0</v>
      </c>
      <c r="M119" s="2"/>
    </row>
    <row r="120" spans="2:13" x14ac:dyDescent="0.2">
      <c r="B120" s="968">
        <v>117</v>
      </c>
      <c r="C120" s="274" t="s">
        <v>2</v>
      </c>
      <c r="D120" t="str">
        <f>'MATEM '!I81</f>
        <v>BARRERA CLAUDIA</v>
      </c>
      <c r="E120" t="s">
        <v>167</v>
      </c>
      <c r="F120" s="2">
        <f>'MATEM '!J81</f>
        <v>22</v>
      </c>
      <c r="G120" s="2">
        <f>'MATEM '!K81</f>
        <v>0</v>
      </c>
      <c r="H120" s="2">
        <f>'MATEM '!L81</f>
        <v>22</v>
      </c>
      <c r="I120" s="2">
        <f>'MATEM '!M81</f>
        <v>0</v>
      </c>
      <c r="J120" s="968">
        <v>0</v>
      </c>
      <c r="K120">
        <v>0</v>
      </c>
      <c r="M120" s="2"/>
    </row>
    <row r="121" spans="2:13" x14ac:dyDescent="0.2">
      <c r="B121" s="968">
        <v>118</v>
      </c>
      <c r="C121" s="274" t="s">
        <v>2</v>
      </c>
      <c r="D121" t="str">
        <f>'MATEM '!I82</f>
        <v>DE LA BARRERA FRANCISCO</v>
      </c>
      <c r="E121" s="274" t="s">
        <v>711</v>
      </c>
      <c r="F121" s="2">
        <f>'MATEM '!J82</f>
        <v>22</v>
      </c>
      <c r="G121" s="2">
        <f>'MATEM '!K82</f>
        <v>0</v>
      </c>
      <c r="H121" s="2">
        <f>'MATEM '!L82</f>
        <v>18</v>
      </c>
      <c r="I121" s="2">
        <f>'MATEM '!M82</f>
        <v>0</v>
      </c>
      <c r="J121" s="968">
        <v>0</v>
      </c>
      <c r="K121">
        <v>0</v>
      </c>
      <c r="M121" s="2"/>
    </row>
    <row r="122" spans="2:13" x14ac:dyDescent="0.2">
      <c r="B122" s="968">
        <v>119</v>
      </c>
      <c r="C122" s="274" t="s">
        <v>2</v>
      </c>
      <c r="D122" t="str">
        <f>'MATEM '!I83</f>
        <v>HARDY CATHERINE</v>
      </c>
      <c r="E122" t="s">
        <v>165</v>
      </c>
      <c r="F122" s="2">
        <f>'MATEM '!J83</f>
        <v>20</v>
      </c>
      <c r="G122" s="2">
        <f>'MATEM '!K83</f>
        <v>0</v>
      </c>
      <c r="H122" s="2">
        <f>'MATEM '!L83</f>
        <v>20</v>
      </c>
      <c r="I122" s="2">
        <f>'MATEM '!M83</f>
        <v>0</v>
      </c>
      <c r="J122" s="968">
        <v>0</v>
      </c>
      <c r="K122">
        <v>0</v>
      </c>
      <c r="M122" s="2"/>
    </row>
    <row r="123" spans="2:13" x14ac:dyDescent="0.2">
      <c r="B123" s="968">
        <v>120</v>
      </c>
      <c r="C123" s="274" t="s">
        <v>2</v>
      </c>
      <c r="D123" t="str">
        <f>'MATEM '!I84</f>
        <v>LEIVA YANINA</v>
      </c>
      <c r="E123" t="s">
        <v>163</v>
      </c>
      <c r="F123" s="2">
        <f>'MATEM '!J84</f>
        <v>20</v>
      </c>
      <c r="G123" s="2">
        <f>'MATEM '!K84</f>
        <v>0</v>
      </c>
      <c r="H123" s="2">
        <f>'MATEM '!L84</f>
        <v>16</v>
      </c>
      <c r="I123" s="2">
        <f>'MATEM '!M84</f>
        <v>0</v>
      </c>
      <c r="J123" s="968">
        <v>0</v>
      </c>
      <c r="K123">
        <v>0</v>
      </c>
      <c r="M123" s="2"/>
    </row>
    <row r="124" spans="2:13" x14ac:dyDescent="0.2">
      <c r="B124" s="968">
        <v>121</v>
      </c>
      <c r="C124" s="274" t="s">
        <v>2</v>
      </c>
      <c r="D124" t="str">
        <f>'MATEM '!I85</f>
        <v>RAUCH ALFRED</v>
      </c>
      <c r="E124" t="s">
        <v>164</v>
      </c>
      <c r="F124" s="2">
        <f>'MATEM '!J85</f>
        <v>26</v>
      </c>
      <c r="G124" s="2">
        <f>'MATEM '!K85</f>
        <v>0</v>
      </c>
      <c r="H124" s="2">
        <f>'MATEM '!L85</f>
        <v>26</v>
      </c>
      <c r="I124" s="2">
        <f>'MATEM '!M85</f>
        <v>0</v>
      </c>
      <c r="J124" s="968">
        <v>0</v>
      </c>
      <c r="K124">
        <v>0</v>
      </c>
      <c r="M124" s="975">
        <f>SUM(F119:I124)</f>
        <v>264</v>
      </c>
    </row>
    <row r="125" spans="2:13" x14ac:dyDescent="0.2">
      <c r="B125" s="968">
        <v>122</v>
      </c>
      <c r="G125" s="968"/>
      <c r="I125" s="968"/>
      <c r="J125" s="968">
        <v>0</v>
      </c>
      <c r="K125">
        <v>0</v>
      </c>
      <c r="M125" s="2"/>
    </row>
    <row r="126" spans="2:13" x14ac:dyDescent="0.2">
      <c r="B126" s="968">
        <v>123</v>
      </c>
      <c r="C126" s="274" t="s">
        <v>146</v>
      </c>
      <c r="D126" t="str">
        <f>'HERR TEC '!I30</f>
        <v>HARDY CATHERINE</v>
      </c>
      <c r="E126" t="s">
        <v>165</v>
      </c>
      <c r="F126" s="2">
        <f>'HERR TEC '!J30</f>
        <v>6</v>
      </c>
      <c r="G126" s="968">
        <f>'HERR TEC '!K30</f>
        <v>0</v>
      </c>
      <c r="H126" s="2">
        <f>'HERR TEC '!L30</f>
        <v>0</v>
      </c>
      <c r="I126" s="968">
        <f>'HERR TEC '!M30</f>
        <v>0</v>
      </c>
      <c r="J126" s="968">
        <v>0</v>
      </c>
      <c r="K126">
        <v>0</v>
      </c>
      <c r="M126" s="2"/>
    </row>
    <row r="127" spans="2:13" x14ac:dyDescent="0.2">
      <c r="B127" s="968">
        <v>124</v>
      </c>
      <c r="C127" s="274" t="s">
        <v>146</v>
      </c>
      <c r="D127" t="str">
        <f>'HERR TEC '!I31</f>
        <v>DE LA BARRERA FRANCISCO</v>
      </c>
      <c r="E127" s="274" t="s">
        <v>711</v>
      </c>
      <c r="F127" s="2">
        <f>'HERR TEC '!J31</f>
        <v>4</v>
      </c>
      <c r="G127" s="968">
        <f>'HERR TEC '!K31</f>
        <v>0</v>
      </c>
      <c r="H127" s="2">
        <f>'HERR TEC '!L31</f>
        <v>0</v>
      </c>
      <c r="I127" s="968">
        <f>'HERR TEC '!M31</f>
        <v>0</v>
      </c>
      <c r="J127" s="968">
        <v>0</v>
      </c>
      <c r="K127">
        <v>0</v>
      </c>
      <c r="M127" s="2"/>
    </row>
    <row r="128" spans="2:13" x14ac:dyDescent="0.2">
      <c r="B128" s="968">
        <v>125</v>
      </c>
      <c r="C128" s="274" t="s">
        <v>146</v>
      </c>
      <c r="D128" t="str">
        <f>'HERR TEC '!I32</f>
        <v>PIZARRO LORENA</v>
      </c>
      <c r="E128" t="s">
        <v>210</v>
      </c>
      <c r="F128" s="2">
        <f>'HERR TEC '!J32</f>
        <v>0</v>
      </c>
      <c r="G128" s="968">
        <f>'HERR TEC '!K32</f>
        <v>4</v>
      </c>
      <c r="H128" s="2">
        <f>'HERR TEC '!L32</f>
        <v>0</v>
      </c>
      <c r="I128" s="968">
        <f>'HERR TEC '!M32</f>
        <v>0</v>
      </c>
      <c r="J128" s="968">
        <v>0</v>
      </c>
      <c r="K128">
        <v>0</v>
      </c>
      <c r="M128" s="2"/>
    </row>
    <row r="129" spans="2:13" x14ac:dyDescent="0.2">
      <c r="B129" s="968">
        <v>126</v>
      </c>
      <c r="C129" s="274" t="s">
        <v>146</v>
      </c>
      <c r="D129" t="str">
        <f>'HERR TEC '!I33</f>
        <v>LUCERO ANDRÉS</v>
      </c>
      <c r="E129" t="s">
        <v>176</v>
      </c>
      <c r="F129" s="2">
        <f>'HERR TEC '!J33</f>
        <v>2</v>
      </c>
      <c r="G129" s="968">
        <f>'HERR TEC '!K33</f>
        <v>0</v>
      </c>
      <c r="H129" s="2">
        <f>'HERR TEC '!L33</f>
        <v>0</v>
      </c>
      <c r="I129" s="968">
        <f>'HERR TEC '!M33</f>
        <v>0</v>
      </c>
      <c r="J129" s="968">
        <v>0</v>
      </c>
      <c r="K129">
        <v>0</v>
      </c>
      <c r="M129" s="2"/>
    </row>
    <row r="130" spans="2:13" x14ac:dyDescent="0.2">
      <c r="B130" s="968">
        <v>127</v>
      </c>
      <c r="C130" s="274" t="s">
        <v>146</v>
      </c>
      <c r="D130" t="str">
        <f>'HERR TEC '!I34</f>
        <v>PUENTES MÓNICA</v>
      </c>
      <c r="E130" t="s">
        <v>491</v>
      </c>
      <c r="F130" s="2">
        <f>'HERR TEC '!J34</f>
        <v>2</v>
      </c>
      <c r="G130" s="968">
        <f>'HERR TEC '!K34</f>
        <v>6</v>
      </c>
      <c r="H130" s="2">
        <f>'HERR TEC '!L34</f>
        <v>0</v>
      </c>
      <c r="I130" s="968">
        <f>'HERR TEC '!M34</f>
        <v>0</v>
      </c>
      <c r="J130" s="968">
        <v>0</v>
      </c>
      <c r="K130">
        <v>0</v>
      </c>
      <c r="M130" s="2"/>
    </row>
    <row r="131" spans="2:13" x14ac:dyDescent="0.2">
      <c r="B131" s="968">
        <v>128</v>
      </c>
      <c r="C131" s="274" t="s">
        <v>146</v>
      </c>
      <c r="D131" t="str">
        <f>'HERR TEC '!I35</f>
        <v>RÍOS NELSON</v>
      </c>
      <c r="E131" t="s">
        <v>514</v>
      </c>
      <c r="F131" s="2">
        <f>'HERR TEC '!J35</f>
        <v>0</v>
      </c>
      <c r="G131" s="2">
        <f>'HERR TEC '!K35</f>
        <v>4</v>
      </c>
      <c r="H131" s="2">
        <f>'HERR TEC '!L35</f>
        <v>0</v>
      </c>
      <c r="I131" s="2">
        <f>'HERR TEC '!M35</f>
        <v>0</v>
      </c>
      <c r="J131" s="968">
        <v>0</v>
      </c>
      <c r="K131">
        <v>0</v>
      </c>
      <c r="M131" s="975">
        <f>SUM(F126:I131)</f>
        <v>28</v>
      </c>
    </row>
    <row r="132" spans="2:13" x14ac:dyDescent="0.2">
      <c r="B132" s="968">
        <v>129</v>
      </c>
      <c r="J132" s="968">
        <v>0</v>
      </c>
      <c r="K132">
        <v>0</v>
      </c>
    </row>
    <row r="133" spans="2:13" x14ac:dyDescent="0.2">
      <c r="B133" s="968">
        <v>130</v>
      </c>
      <c r="C133" s="274" t="s">
        <v>6</v>
      </c>
      <c r="D133" t="e">
        <f>#REF!</f>
        <v>#REF!</v>
      </c>
      <c r="E133" s="791" t="s">
        <v>220</v>
      </c>
      <c r="F133" s="2" t="e">
        <f>#REF!</f>
        <v>#REF!</v>
      </c>
      <c r="G133" s="968" t="e">
        <f>#REF!</f>
        <v>#REF!</v>
      </c>
      <c r="H133" s="2" t="e">
        <f>#REF!</f>
        <v>#REF!</v>
      </c>
      <c r="I133" s="968" t="e">
        <f>#REF!</f>
        <v>#REF!</v>
      </c>
      <c r="J133" s="968">
        <v>0</v>
      </c>
      <c r="K133">
        <v>0</v>
      </c>
    </row>
    <row r="134" spans="2:13" x14ac:dyDescent="0.2">
      <c r="B134" s="968">
        <v>131</v>
      </c>
      <c r="C134" s="274" t="s">
        <v>6</v>
      </c>
      <c r="D134" t="e">
        <f>#REF!</f>
        <v>#REF!</v>
      </c>
      <c r="E134" t="s">
        <v>181</v>
      </c>
      <c r="F134" s="2" t="e">
        <f>#REF!</f>
        <v>#REF!</v>
      </c>
      <c r="G134" s="968" t="e">
        <f>#REF!</f>
        <v>#REF!</v>
      </c>
      <c r="H134" s="2" t="e">
        <f>#REF!</f>
        <v>#REF!</v>
      </c>
      <c r="I134" s="968" t="e">
        <f>#REF!</f>
        <v>#REF!</v>
      </c>
      <c r="J134" s="968">
        <v>0</v>
      </c>
      <c r="K134">
        <v>0</v>
      </c>
    </row>
    <row r="135" spans="2:13" x14ac:dyDescent="0.2">
      <c r="B135" s="968">
        <v>132</v>
      </c>
      <c r="C135" s="274" t="s">
        <v>6</v>
      </c>
      <c r="D135" t="e">
        <f>#REF!</f>
        <v>#REF!</v>
      </c>
      <c r="E135" s="274" t="s">
        <v>180</v>
      </c>
      <c r="F135" s="2" t="e">
        <f>#REF!</f>
        <v>#REF!</v>
      </c>
      <c r="G135" s="2" t="e">
        <f>#REF!</f>
        <v>#REF!</v>
      </c>
      <c r="H135" s="2" t="e">
        <f>#REF!</f>
        <v>#REF!</v>
      </c>
      <c r="I135" s="2" t="e">
        <f>#REF!</f>
        <v>#REF!</v>
      </c>
      <c r="J135" s="968">
        <v>0</v>
      </c>
      <c r="K135">
        <v>0</v>
      </c>
    </row>
    <row r="136" spans="2:13" x14ac:dyDescent="0.2">
      <c r="B136" s="968">
        <v>133</v>
      </c>
      <c r="C136" s="274" t="s">
        <v>6</v>
      </c>
      <c r="D136" t="e">
        <f>#REF!</f>
        <v>#REF!</v>
      </c>
      <c r="E136" s="274" t="s">
        <v>206</v>
      </c>
      <c r="F136" s="2" t="e">
        <f>#REF!</f>
        <v>#REF!</v>
      </c>
      <c r="G136" s="2" t="e">
        <f>#REF!</f>
        <v>#REF!</v>
      </c>
      <c r="H136" s="2" t="e">
        <f>#REF!</f>
        <v>#REF!</v>
      </c>
      <c r="I136" s="2" t="e">
        <f>#REF!</f>
        <v>#REF!</v>
      </c>
      <c r="J136" s="968">
        <v>0</v>
      </c>
      <c r="K136">
        <v>0</v>
      </c>
    </row>
    <row r="137" spans="2:13" x14ac:dyDescent="0.2">
      <c r="B137" s="968">
        <v>134</v>
      </c>
      <c r="C137" s="274" t="s">
        <v>6</v>
      </c>
      <c r="D137" t="e">
        <f>#REF!</f>
        <v>#REF!</v>
      </c>
      <c r="E137" t="s">
        <v>514</v>
      </c>
      <c r="F137" s="2" t="e">
        <f>#REF!</f>
        <v>#REF!</v>
      </c>
      <c r="G137" s="968" t="e">
        <f>#REF!</f>
        <v>#REF!</v>
      </c>
      <c r="H137" s="2" t="e">
        <f>#REF!</f>
        <v>#REF!</v>
      </c>
      <c r="I137" s="968" t="e">
        <f>#REF!</f>
        <v>#REF!</v>
      </c>
      <c r="J137" s="968">
        <v>0</v>
      </c>
      <c r="K137">
        <v>0</v>
      </c>
    </row>
    <row r="138" spans="2:13" x14ac:dyDescent="0.2">
      <c r="B138" s="968">
        <v>135</v>
      </c>
      <c r="C138" s="274" t="s">
        <v>6</v>
      </c>
      <c r="D138" t="e">
        <f>#REF!</f>
        <v>#REF!</v>
      </c>
      <c r="E138" s="274" t="s">
        <v>203</v>
      </c>
      <c r="F138" s="2" t="e">
        <f>#REF!</f>
        <v>#REF!</v>
      </c>
      <c r="G138" s="2" t="e">
        <f>#REF!</f>
        <v>#REF!</v>
      </c>
      <c r="H138" s="2" t="e">
        <f>#REF!</f>
        <v>#REF!</v>
      </c>
      <c r="I138" s="2" t="e">
        <f>#REF!</f>
        <v>#REF!</v>
      </c>
      <c r="J138" s="968">
        <v>0</v>
      </c>
      <c r="K138">
        <v>0</v>
      </c>
    </row>
    <row r="139" spans="2:13" x14ac:dyDescent="0.2">
      <c r="B139" s="968">
        <v>136</v>
      </c>
      <c r="C139" s="274" t="s">
        <v>6</v>
      </c>
      <c r="D139" s="799" t="e">
        <f>#REF!</f>
        <v>#REF!</v>
      </c>
      <c r="E139" s="799" t="s">
        <v>692</v>
      </c>
      <c r="F139" s="2" t="e">
        <f>#REF!</f>
        <v>#REF!</v>
      </c>
      <c r="G139" s="968" t="e">
        <f>#REF!</f>
        <v>#REF!</v>
      </c>
      <c r="H139" s="2" t="e">
        <f>#REF!</f>
        <v>#REF!</v>
      </c>
      <c r="I139" s="968" t="e">
        <f>#REF!</f>
        <v>#REF!</v>
      </c>
      <c r="J139" s="968">
        <v>0</v>
      </c>
      <c r="K139">
        <v>0</v>
      </c>
      <c r="M139" s="975" t="e">
        <f>SUM(F133:I139)</f>
        <v>#REF!</v>
      </c>
    </row>
    <row r="140" spans="2:13" x14ac:dyDescent="0.2">
      <c r="B140" s="968">
        <v>137</v>
      </c>
      <c r="F140"/>
      <c r="G140"/>
      <c r="H140"/>
      <c r="I140"/>
      <c r="J140" s="968">
        <v>0</v>
      </c>
      <c r="K140">
        <v>0</v>
      </c>
      <c r="M140" s="2"/>
    </row>
    <row r="141" spans="2:13" x14ac:dyDescent="0.2">
      <c r="B141" s="968">
        <v>138</v>
      </c>
      <c r="C141" s="274" t="s">
        <v>575</v>
      </c>
      <c r="D141" t="str">
        <f>'ELECTR '!I26</f>
        <v>DE LA FUENTE VÍCTOR</v>
      </c>
      <c r="E141" t="s">
        <v>181</v>
      </c>
      <c r="F141" s="2">
        <f>'ELECTR '!J26</f>
        <v>15</v>
      </c>
      <c r="G141" s="2">
        <f>'ELECTR '!K26</f>
        <v>0</v>
      </c>
      <c r="H141" s="2">
        <f ca="1">'ELECTR '!L26</f>
        <v>0</v>
      </c>
      <c r="I141" s="2">
        <f ca="1">'ELECTR '!M26</f>
        <v>0</v>
      </c>
      <c r="J141" s="968">
        <v>0</v>
      </c>
      <c r="K141">
        <v>0</v>
      </c>
      <c r="M141" s="2"/>
    </row>
    <row r="142" spans="2:13" x14ac:dyDescent="0.2">
      <c r="B142" s="968">
        <v>139</v>
      </c>
      <c r="C142" s="274" t="s">
        <v>575</v>
      </c>
      <c r="D142" t="str">
        <f>'ELECTR '!I27</f>
        <v>ARANCIBIA DAMARIS</v>
      </c>
      <c r="E142" s="791" t="s">
        <v>220</v>
      </c>
      <c r="F142" s="2">
        <f>'ELECTR '!J27</f>
        <v>0</v>
      </c>
      <c r="G142" s="2">
        <f>'ELECTR '!K27</f>
        <v>7</v>
      </c>
      <c r="H142" s="2">
        <f ca="1">'ELECTR '!L27</f>
        <v>0</v>
      </c>
      <c r="I142" s="2">
        <f ca="1">'ELECTR '!M27</f>
        <v>0</v>
      </c>
      <c r="J142" s="968">
        <v>0</v>
      </c>
      <c r="K142">
        <v>0</v>
      </c>
      <c r="M142" s="975">
        <f ca="1">SUM(F141:I142)</f>
        <v>22</v>
      </c>
    </row>
    <row r="143" spans="2:13" x14ac:dyDescent="0.2">
      <c r="B143" s="968">
        <v>140</v>
      </c>
      <c r="G143" s="968"/>
      <c r="I143" s="968"/>
      <c r="J143" s="968">
        <v>0</v>
      </c>
      <c r="K143">
        <v>0</v>
      </c>
      <c r="M143" s="2"/>
    </row>
    <row r="144" spans="2:13" x14ac:dyDescent="0.2">
      <c r="B144" s="968">
        <v>141</v>
      </c>
      <c r="C144" s="274" t="s">
        <v>652</v>
      </c>
      <c r="D144" t="str">
        <f>QUÍM!I44</f>
        <v>GALLARDO FELIPE</v>
      </c>
      <c r="E144" t="s">
        <v>232</v>
      </c>
      <c r="F144" s="2">
        <f>QUÍM!J44</f>
        <v>14</v>
      </c>
      <c r="G144" s="968">
        <f>QUÍM!K44</f>
        <v>6</v>
      </c>
      <c r="H144" s="2">
        <f>QUÍM!L44</f>
        <v>4</v>
      </c>
      <c r="I144" s="968">
        <f>QUÍM!M44</f>
        <v>4</v>
      </c>
      <c r="J144" s="968">
        <v>0</v>
      </c>
      <c r="K144">
        <v>0</v>
      </c>
      <c r="M144" s="2"/>
    </row>
    <row r="145" spans="1:13" x14ac:dyDescent="0.2">
      <c r="B145" s="968">
        <v>142</v>
      </c>
      <c r="C145" s="274" t="s">
        <v>652</v>
      </c>
      <c r="D145" t="str">
        <f>QUÍM!I45</f>
        <v>PIZARRO LORENA</v>
      </c>
      <c r="E145" t="s">
        <v>210</v>
      </c>
      <c r="F145" s="2">
        <f>QUÍM!J45</f>
        <v>14</v>
      </c>
      <c r="G145" s="2">
        <f>QUÍM!K45</f>
        <v>4</v>
      </c>
      <c r="H145" s="2">
        <f>QUÍM!L45</f>
        <v>0</v>
      </c>
      <c r="I145" s="2">
        <f>QUÍM!M45</f>
        <v>4</v>
      </c>
      <c r="J145" s="968">
        <v>0</v>
      </c>
      <c r="K145">
        <v>0</v>
      </c>
      <c r="M145" s="2"/>
    </row>
    <row r="146" spans="1:13" x14ac:dyDescent="0.2">
      <c r="B146" s="968">
        <v>143</v>
      </c>
      <c r="C146" s="274" t="s">
        <v>652</v>
      </c>
      <c r="D146" t="str">
        <f>QUÍM!I46</f>
        <v>PUENTES MÓNICA</v>
      </c>
      <c r="E146" t="s">
        <v>491</v>
      </c>
      <c r="F146" s="2">
        <f>QUÍM!J46</f>
        <v>4</v>
      </c>
      <c r="G146" s="2">
        <f>QUÍM!K46</f>
        <v>4</v>
      </c>
      <c r="H146" s="2">
        <f>QUÍM!L46</f>
        <v>0</v>
      </c>
      <c r="I146" s="2">
        <f>QUÍM!M46</f>
        <v>1</v>
      </c>
      <c r="J146" s="968">
        <v>0</v>
      </c>
      <c r="K146">
        <v>0</v>
      </c>
      <c r="M146" s="975">
        <f>SUM(F144:I146)</f>
        <v>59</v>
      </c>
    </row>
    <row r="147" spans="1:13" x14ac:dyDescent="0.2">
      <c r="B147" s="968">
        <v>144</v>
      </c>
      <c r="F147"/>
      <c r="G147"/>
      <c r="H147"/>
      <c r="I147"/>
      <c r="J147" s="968">
        <v>0</v>
      </c>
      <c r="K147">
        <v>0</v>
      </c>
      <c r="M147" s="2"/>
    </row>
    <row r="148" spans="1:13" x14ac:dyDescent="0.2">
      <c r="B148" s="968">
        <v>145</v>
      </c>
      <c r="C148" s="274" t="s">
        <v>653</v>
      </c>
      <c r="D148" s="328" t="str">
        <f>'MOD SIST'!I24</f>
        <v>GALLARDO FELIPE</v>
      </c>
      <c r="E148" t="s">
        <v>232</v>
      </c>
      <c r="F148" s="2">
        <f>'MOD SIST'!J24</f>
        <v>0</v>
      </c>
      <c r="G148" s="2">
        <f>'MOD SIST'!K24</f>
        <v>0</v>
      </c>
      <c r="H148" s="2">
        <f>'MOD SIST'!L24</f>
        <v>8</v>
      </c>
      <c r="I148" s="2">
        <f>'MOD SIST'!M24</f>
        <v>0</v>
      </c>
      <c r="J148" s="968">
        <v>0</v>
      </c>
      <c r="K148">
        <v>0</v>
      </c>
      <c r="M148" s="2"/>
    </row>
    <row r="149" spans="1:13" x14ac:dyDescent="0.2">
      <c r="B149" s="968">
        <v>146</v>
      </c>
      <c r="C149" s="274" t="s">
        <v>653</v>
      </c>
      <c r="D149" s="328" t="str">
        <f>'MOD SIST'!I25</f>
        <v>DE LA FUENTE VÍCTOR</v>
      </c>
      <c r="E149" t="s">
        <v>181</v>
      </c>
      <c r="F149" s="2">
        <f>'MOD SIST'!J25</f>
        <v>0</v>
      </c>
      <c r="G149" s="968">
        <f>'MOD SIST'!K25</f>
        <v>0</v>
      </c>
      <c r="H149" s="2">
        <f>'MOD SIST'!L25</f>
        <v>8</v>
      </c>
      <c r="I149" s="968">
        <f>'MOD SIST'!M25</f>
        <v>0</v>
      </c>
      <c r="J149" s="968">
        <v>0</v>
      </c>
      <c r="K149">
        <v>0</v>
      </c>
      <c r="M149" s="975">
        <f>SUM(F148:I149)</f>
        <v>16</v>
      </c>
    </row>
    <row r="150" spans="1:13" x14ac:dyDescent="0.2">
      <c r="B150" s="968">
        <v>147</v>
      </c>
      <c r="C150" s="274"/>
      <c r="D150" s="328"/>
      <c r="M150" s="2"/>
    </row>
    <row r="151" spans="1:13" x14ac:dyDescent="0.2">
      <c r="B151" s="968">
        <v>148</v>
      </c>
      <c r="C151" s="274"/>
      <c r="D151" s="328"/>
    </row>
    <row r="152" spans="1:13" x14ac:dyDescent="0.2">
      <c r="B152" s="968">
        <v>149</v>
      </c>
      <c r="C152" s="274" t="s">
        <v>200</v>
      </c>
      <c r="D152" t="str">
        <f>CÍRCULOS!I25</f>
        <v>BUCCAREY FRANCIS</v>
      </c>
      <c r="E152" t="s">
        <v>503</v>
      </c>
      <c r="F152" s="2">
        <v>0</v>
      </c>
      <c r="G152" s="2">
        <v>0</v>
      </c>
      <c r="H152" s="2">
        <v>0</v>
      </c>
      <c r="I152" s="2">
        <v>0</v>
      </c>
      <c r="J152" s="2">
        <f>CÍRCULOS!K25</f>
        <v>2</v>
      </c>
      <c r="K152" s="968">
        <v>0</v>
      </c>
    </row>
    <row r="153" spans="1:13" x14ac:dyDescent="0.2">
      <c r="B153" s="968">
        <v>150</v>
      </c>
      <c r="C153" s="274" t="s">
        <v>200</v>
      </c>
      <c r="D153" t="str">
        <f>CÍRCULOS!I26</f>
        <v>CARVACHO KISSY</v>
      </c>
      <c r="E153" t="s">
        <v>489</v>
      </c>
      <c r="F153" s="968">
        <v>0</v>
      </c>
      <c r="G153" s="968">
        <v>0</v>
      </c>
      <c r="H153" s="968">
        <v>0</v>
      </c>
      <c r="I153" s="968">
        <v>0</v>
      </c>
      <c r="J153" s="2">
        <f>CÍRCULOS!K26</f>
        <v>3</v>
      </c>
      <c r="K153" s="968">
        <v>0</v>
      </c>
    </row>
    <row r="154" spans="1:13" x14ac:dyDescent="0.2">
      <c r="B154" s="968">
        <v>151</v>
      </c>
      <c r="C154" s="274" t="s">
        <v>200</v>
      </c>
      <c r="D154" t="str">
        <f>CÍRCULOS!I27</f>
        <v>RÍOS JORGE</v>
      </c>
      <c r="E154" s="274" t="s">
        <v>178</v>
      </c>
      <c r="F154" s="968">
        <v>0</v>
      </c>
      <c r="G154" s="968">
        <v>0</v>
      </c>
      <c r="H154" s="968">
        <v>0</v>
      </c>
      <c r="I154" s="968">
        <v>0</v>
      </c>
      <c r="J154" s="2">
        <f>CÍRCULOS!K27</f>
        <v>2</v>
      </c>
      <c r="K154" s="968">
        <v>0</v>
      </c>
    </row>
    <row r="155" spans="1:13" x14ac:dyDescent="0.2">
      <c r="B155" s="968">
        <v>152</v>
      </c>
      <c r="C155" s="274" t="s">
        <v>200</v>
      </c>
      <c r="D155" t="str">
        <f>CÍRCULOS!I28</f>
        <v>TURENNE CLAUDINA</v>
      </c>
      <c r="E155" t="s">
        <v>353</v>
      </c>
      <c r="F155" s="968">
        <v>0</v>
      </c>
      <c r="G155" s="968">
        <v>0</v>
      </c>
      <c r="H155" s="968">
        <v>0</v>
      </c>
      <c r="I155" s="968">
        <v>0</v>
      </c>
      <c r="J155" s="2">
        <f>CÍRCULOS!K28</f>
        <v>3</v>
      </c>
      <c r="K155" s="968">
        <v>0</v>
      </c>
    </row>
    <row r="156" spans="1:13" x14ac:dyDescent="0.2">
      <c r="A156" s="274" t="s">
        <v>672</v>
      </c>
      <c r="B156" s="968">
        <v>153</v>
      </c>
      <c r="C156" s="274" t="s">
        <v>200</v>
      </c>
      <c r="D156" t="str">
        <f>CÍRCULOS!I29</f>
        <v>ORDOÑEZ VERÓNICO</v>
      </c>
      <c r="E156" t="s">
        <v>363</v>
      </c>
      <c r="F156" s="968">
        <v>0</v>
      </c>
      <c r="G156" s="968">
        <v>0</v>
      </c>
      <c r="H156" s="968">
        <v>0</v>
      </c>
      <c r="I156" s="968">
        <v>0</v>
      </c>
      <c r="J156" s="2">
        <f>CÍRCULOS!K29</f>
        <v>3</v>
      </c>
      <c r="K156" s="968">
        <v>0</v>
      </c>
    </row>
    <row r="157" spans="1:13" x14ac:dyDescent="0.2">
      <c r="B157" s="968">
        <v>154</v>
      </c>
      <c r="C157" s="274" t="s">
        <v>200</v>
      </c>
      <c r="D157" t="str">
        <f>CÍRCULOS!I30</f>
        <v>DE LA FUENTE VÍCTOR</v>
      </c>
      <c r="E157" t="s">
        <v>181</v>
      </c>
      <c r="F157" s="968">
        <v>0</v>
      </c>
      <c r="G157" s="968">
        <v>0</v>
      </c>
      <c r="H157" s="968">
        <v>0</v>
      </c>
      <c r="I157" s="968">
        <v>0</v>
      </c>
      <c r="J157" s="2">
        <f>CÍRCULOS!K30</f>
        <v>2</v>
      </c>
      <c r="K157" s="968">
        <v>0</v>
      </c>
    </row>
    <row r="158" spans="1:13" x14ac:dyDescent="0.2">
      <c r="B158" s="968">
        <v>155</v>
      </c>
      <c r="C158" s="274" t="s">
        <v>200</v>
      </c>
      <c r="D158" t="str">
        <f>CÍRCULOS!I31</f>
        <v>CAPELLÁN</v>
      </c>
      <c r="E158" t="s">
        <v>195</v>
      </c>
      <c r="F158" s="968">
        <v>0</v>
      </c>
      <c r="G158" s="968">
        <v>0</v>
      </c>
      <c r="H158" s="968">
        <v>0</v>
      </c>
      <c r="I158" s="968">
        <v>0</v>
      </c>
      <c r="J158" s="2">
        <f>CÍRCULOS!K31</f>
        <v>0</v>
      </c>
      <c r="K158" s="968">
        <v>0</v>
      </c>
    </row>
    <row r="159" spans="1:13" x14ac:dyDescent="0.2">
      <c r="B159" s="968">
        <v>156</v>
      </c>
      <c r="C159" s="274" t="s">
        <v>200</v>
      </c>
      <c r="D159" t="str">
        <f>CÍRCULOS!I32</f>
        <v>CARRASCO GONZALO</v>
      </c>
      <c r="E159" t="s">
        <v>362</v>
      </c>
      <c r="F159" s="968">
        <v>0</v>
      </c>
      <c r="G159" s="968">
        <v>0</v>
      </c>
      <c r="H159" s="968">
        <v>0</v>
      </c>
      <c r="I159" s="968">
        <v>0</v>
      </c>
      <c r="J159" s="2">
        <f>CÍRCULOS!K32</f>
        <v>3</v>
      </c>
      <c r="K159" s="968">
        <v>0</v>
      </c>
    </row>
    <row r="160" spans="1:13" x14ac:dyDescent="0.2">
      <c r="B160" s="968">
        <v>157</v>
      </c>
      <c r="C160" s="274" t="s">
        <v>200</v>
      </c>
      <c r="D160" t="str">
        <f>CÍRCULOS!I33</f>
        <v>COFRÉ WILLIAMS</v>
      </c>
      <c r="E160" t="s">
        <v>661</v>
      </c>
      <c r="F160" s="968">
        <v>0</v>
      </c>
      <c r="G160" s="968">
        <v>0</v>
      </c>
      <c r="H160" s="968">
        <v>0</v>
      </c>
      <c r="I160" s="968">
        <v>0</v>
      </c>
      <c r="J160" s="2">
        <f>CÍRCULOS!K33</f>
        <v>2</v>
      </c>
      <c r="K160" s="968">
        <v>0</v>
      </c>
    </row>
    <row r="161" spans="2:13" x14ac:dyDescent="0.2">
      <c r="B161" s="968">
        <v>158</v>
      </c>
      <c r="C161" s="274" t="s">
        <v>200</v>
      </c>
      <c r="D161" t="str">
        <f>CÍRCULOS!I34</f>
        <v>DIETERT CARLOS</v>
      </c>
      <c r="E161" t="s">
        <v>466</v>
      </c>
      <c r="F161" s="968">
        <v>0</v>
      </c>
      <c r="G161" s="968">
        <v>0</v>
      </c>
      <c r="H161" s="968">
        <v>0</v>
      </c>
      <c r="I161" s="968">
        <v>0</v>
      </c>
      <c r="J161" s="2">
        <f>CÍRCULOS!K34</f>
        <v>28</v>
      </c>
      <c r="K161" s="968">
        <v>0</v>
      </c>
    </row>
    <row r="162" spans="2:13" x14ac:dyDescent="0.2">
      <c r="B162" s="968">
        <v>159</v>
      </c>
      <c r="C162" s="274" t="s">
        <v>200</v>
      </c>
      <c r="D162" t="str">
        <f>CÍRCULOS!I35</f>
        <v>MENDEZ CONSTANZA</v>
      </c>
      <c r="E162" t="s">
        <v>311</v>
      </c>
      <c r="F162" s="968">
        <v>0</v>
      </c>
      <c r="G162" s="968">
        <v>0</v>
      </c>
      <c r="H162" s="968">
        <v>0</v>
      </c>
      <c r="I162" s="968">
        <v>0</v>
      </c>
      <c r="J162" s="2">
        <f>CÍRCULOS!K35</f>
        <v>3</v>
      </c>
      <c r="K162" s="968">
        <v>0</v>
      </c>
      <c r="M162" s="975">
        <f>SUM(J152:J162)</f>
        <v>51</v>
      </c>
    </row>
    <row r="163" spans="2:13" x14ac:dyDescent="0.2">
      <c r="B163" s="968">
        <v>160</v>
      </c>
      <c r="F163" s="968"/>
      <c r="G163" s="968"/>
      <c r="H163" s="968"/>
      <c r="I163" s="968"/>
    </row>
    <row r="164" spans="2:13" x14ac:dyDescent="0.2">
      <c r="B164" s="968">
        <v>161</v>
      </c>
      <c r="C164" s="274" t="s">
        <v>654</v>
      </c>
      <c r="D164" t="str">
        <f>CONSULTORÍAS!F8</f>
        <v>RIOS NELSON</v>
      </c>
      <c r="E164" t="s">
        <v>514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968">
        <f>CONSULTORÍAS!G8</f>
        <v>3</v>
      </c>
    </row>
    <row r="165" spans="2:13" x14ac:dyDescent="0.2">
      <c r="B165" s="968">
        <v>162</v>
      </c>
      <c r="C165" s="274" t="s">
        <v>654</v>
      </c>
      <c r="D165" t="str">
        <f>CONSULTORÍAS!F9</f>
        <v>HÉCTOR JAIME</v>
      </c>
      <c r="E165" s="274" t="s">
        <v>180</v>
      </c>
      <c r="F165" s="968">
        <v>0</v>
      </c>
      <c r="G165" s="968">
        <v>0</v>
      </c>
      <c r="H165" s="968">
        <v>0</v>
      </c>
      <c r="I165" s="968">
        <v>0</v>
      </c>
      <c r="J165" s="968">
        <v>0</v>
      </c>
      <c r="K165" s="968">
        <f>CONSULTORÍAS!G9</f>
        <v>2</v>
      </c>
    </row>
    <row r="166" spans="2:13" x14ac:dyDescent="0.2">
      <c r="B166" s="968">
        <v>163</v>
      </c>
      <c r="C166" s="274" t="s">
        <v>654</v>
      </c>
      <c r="D166" t="str">
        <f>CONSULTORÍAS!F11</f>
        <v>FELIPE GALLARDO</v>
      </c>
      <c r="E166" t="s">
        <v>232</v>
      </c>
      <c r="F166" s="968">
        <v>0</v>
      </c>
      <c r="G166" s="968">
        <v>0</v>
      </c>
      <c r="H166" s="968">
        <v>0</v>
      </c>
      <c r="I166" s="968">
        <v>0</v>
      </c>
      <c r="J166" s="968">
        <v>0</v>
      </c>
      <c r="K166" s="968">
        <f>CONSULTORÍAS!G11</f>
        <v>2</v>
      </c>
    </row>
    <row r="167" spans="2:13" x14ac:dyDescent="0.2">
      <c r="B167" s="968">
        <v>164</v>
      </c>
      <c r="C167" s="274" t="s">
        <v>654</v>
      </c>
      <c r="D167" t="str">
        <f>CONSULTORÍAS!F12</f>
        <v>LORENA PIZARRO</v>
      </c>
      <c r="E167" t="s">
        <v>210</v>
      </c>
      <c r="F167" s="968">
        <v>0</v>
      </c>
      <c r="G167" s="968">
        <v>0</v>
      </c>
      <c r="H167" s="968">
        <v>0</v>
      </c>
      <c r="I167" s="968">
        <v>0</v>
      </c>
      <c r="J167" s="968">
        <v>0</v>
      </c>
      <c r="K167" s="968">
        <f>CONSULTORÍAS!G12</f>
        <v>2</v>
      </c>
    </row>
    <row r="168" spans="2:13" x14ac:dyDescent="0.2">
      <c r="B168" s="968">
        <v>165</v>
      </c>
      <c r="C168" s="274" t="s">
        <v>654</v>
      </c>
      <c r="D168" t="str">
        <f>CONSULTORÍAS!F13</f>
        <v xml:space="preserve">MONICA PUENTES </v>
      </c>
      <c r="E168" t="s">
        <v>491</v>
      </c>
      <c r="F168" s="968">
        <v>0</v>
      </c>
      <c r="G168" s="968">
        <v>0</v>
      </c>
      <c r="H168" s="968">
        <v>0</v>
      </c>
      <c r="I168" s="968">
        <v>0</v>
      </c>
      <c r="J168" s="968">
        <v>0</v>
      </c>
      <c r="K168" s="968">
        <f>CONSULTORÍAS!G13</f>
        <v>2</v>
      </c>
    </row>
    <row r="169" spans="2:13" x14ac:dyDescent="0.2">
      <c r="B169" s="968">
        <v>166</v>
      </c>
      <c r="C169" s="274" t="s">
        <v>654</v>
      </c>
      <c r="D169" t="str">
        <f>CONSULTORÍAS!F14</f>
        <v xml:space="preserve">ENRIQUE COLOMA </v>
      </c>
      <c r="E169" t="s">
        <v>295</v>
      </c>
      <c r="F169" s="968">
        <v>0</v>
      </c>
      <c r="G169" s="968">
        <v>0</v>
      </c>
      <c r="H169" s="968">
        <v>0</v>
      </c>
      <c r="I169" s="968">
        <v>0</v>
      </c>
      <c r="J169" s="968">
        <v>0</v>
      </c>
      <c r="K169" s="968">
        <f>CONSULTORÍAS!G14</f>
        <v>3</v>
      </c>
    </row>
    <row r="170" spans="2:13" x14ac:dyDescent="0.2">
      <c r="B170" s="968">
        <v>167</v>
      </c>
      <c r="C170" s="274" t="s">
        <v>654</v>
      </c>
      <c r="D170" t="str">
        <f>CONSULTORÍAS!F16</f>
        <v>CAMPOS VALESKA</v>
      </c>
      <c r="E170" t="s">
        <v>192</v>
      </c>
      <c r="F170" s="968">
        <v>0</v>
      </c>
      <c r="G170" s="968">
        <v>0</v>
      </c>
      <c r="H170" s="968">
        <v>0</v>
      </c>
      <c r="I170" s="968">
        <v>0</v>
      </c>
      <c r="J170" s="968">
        <v>0</v>
      </c>
      <c r="K170" s="968">
        <f>CONSULTORÍAS!G16</f>
        <v>4</v>
      </c>
    </row>
    <row r="171" spans="2:13" x14ac:dyDescent="0.2">
      <c r="B171" s="968">
        <v>168</v>
      </c>
      <c r="C171" s="274" t="s">
        <v>654</v>
      </c>
      <c r="D171" t="str">
        <f>CONSULTORÍAS!F18</f>
        <v>JORGE RÍOS</v>
      </c>
      <c r="E171" s="274" t="s">
        <v>178</v>
      </c>
      <c r="F171" s="968">
        <v>0</v>
      </c>
      <c r="G171" s="968">
        <v>0</v>
      </c>
      <c r="H171" s="968">
        <v>0</v>
      </c>
      <c r="I171" s="968">
        <v>0</v>
      </c>
      <c r="J171" s="968">
        <v>0</v>
      </c>
      <c r="K171" s="968">
        <f>CONSULTORÍAS!G18</f>
        <v>2</v>
      </c>
    </row>
    <row r="172" spans="2:13" x14ac:dyDescent="0.2">
      <c r="B172" s="968">
        <v>169</v>
      </c>
      <c r="C172" s="274" t="s">
        <v>654</v>
      </c>
      <c r="D172" t="str">
        <f>CONSULTORÍAS!F19</f>
        <v xml:space="preserve">ROMÁN LORENA </v>
      </c>
      <c r="E172" t="s">
        <v>179</v>
      </c>
      <c r="F172" s="968">
        <v>0</v>
      </c>
      <c r="G172" s="968">
        <v>0</v>
      </c>
      <c r="H172" s="968">
        <v>0</v>
      </c>
      <c r="I172" s="968">
        <v>0</v>
      </c>
      <c r="J172" s="968">
        <v>0</v>
      </c>
      <c r="K172" s="968">
        <f>CONSULTORÍAS!G19</f>
        <v>2</v>
      </c>
    </row>
    <row r="173" spans="2:13" x14ac:dyDescent="0.2">
      <c r="B173" s="968">
        <v>170</v>
      </c>
      <c r="C173" s="274" t="s">
        <v>654</v>
      </c>
      <c r="D173" t="str">
        <f>CONSULTORÍAS!F21</f>
        <v xml:space="preserve">DE LA FUENTE VÍCTOR </v>
      </c>
      <c r="E173" t="s">
        <v>181</v>
      </c>
      <c r="F173" s="968">
        <v>0</v>
      </c>
      <c r="G173" s="968">
        <v>0</v>
      </c>
      <c r="H173" s="968">
        <v>0</v>
      </c>
      <c r="I173" s="968">
        <v>0</v>
      </c>
      <c r="J173" s="968">
        <v>0</v>
      </c>
      <c r="K173" s="968">
        <f>CONSULTORÍAS!G21</f>
        <v>2</v>
      </c>
    </row>
    <row r="174" spans="2:13" x14ac:dyDescent="0.2">
      <c r="B174" s="968">
        <v>171</v>
      </c>
      <c r="C174" s="274" t="s">
        <v>654</v>
      </c>
      <c r="D174" t="str">
        <f>CONSULTORÍAS!F22</f>
        <v>FRANCISCO DE LA BARRERA</v>
      </c>
      <c r="E174" s="274" t="s">
        <v>711</v>
      </c>
      <c r="F174" s="968">
        <v>0</v>
      </c>
      <c r="G174" s="968">
        <v>0</v>
      </c>
      <c r="H174" s="968">
        <v>0</v>
      </c>
      <c r="I174" s="968">
        <v>0</v>
      </c>
      <c r="J174" s="968">
        <v>0</v>
      </c>
      <c r="K174" s="968">
        <f>CONSULTORÍAS!G22</f>
        <v>2</v>
      </c>
    </row>
    <row r="175" spans="2:13" x14ac:dyDescent="0.2">
      <c r="B175" s="968">
        <v>172</v>
      </c>
      <c r="C175" s="274" t="s">
        <v>654</v>
      </c>
      <c r="D175" t="str">
        <f>CONSULTORÍAS!F25</f>
        <v>GONZÁLEZ DORIS</v>
      </c>
      <c r="E175" t="s">
        <v>417</v>
      </c>
      <c r="F175" s="968">
        <v>0</v>
      </c>
      <c r="G175" s="968">
        <v>0</v>
      </c>
      <c r="H175" s="968">
        <v>0</v>
      </c>
      <c r="I175" s="968">
        <v>0</v>
      </c>
      <c r="J175" s="968">
        <v>0</v>
      </c>
      <c r="K175" s="968">
        <f>CONSULTORÍAS!G25</f>
        <v>6</v>
      </c>
      <c r="M175" s="975">
        <f>SUM(K164:K176)</f>
        <v>38</v>
      </c>
    </row>
    <row r="176" spans="2:13" x14ac:dyDescent="0.2">
      <c r="B176" s="968">
        <v>173</v>
      </c>
      <c r="C176" s="274" t="s">
        <v>654</v>
      </c>
      <c r="D176" t="str">
        <f>CONSULTORÍAS!F28</f>
        <v xml:space="preserve">KEITEL JORGE </v>
      </c>
      <c r="E176" t="s">
        <v>644</v>
      </c>
      <c r="F176" s="968">
        <v>0</v>
      </c>
      <c r="G176" s="968">
        <v>0</v>
      </c>
      <c r="H176" s="968">
        <v>0</v>
      </c>
      <c r="I176" s="968">
        <v>0</v>
      </c>
      <c r="J176" s="968">
        <v>0</v>
      </c>
      <c r="K176" s="968">
        <v>6</v>
      </c>
    </row>
    <row r="177" spans="3:11" x14ac:dyDescent="0.2">
      <c r="C177" s="274"/>
    </row>
    <row r="178" spans="3:11" x14ac:dyDescent="0.2">
      <c r="C178" s="274"/>
      <c r="G178" s="968"/>
      <c r="H178" s="968"/>
      <c r="I178" s="968"/>
      <c r="J178" s="968"/>
      <c r="K178" s="968"/>
    </row>
    <row r="179" spans="3:11" x14ac:dyDescent="0.2">
      <c r="C179" s="274"/>
    </row>
    <row r="180" spans="3:11" x14ac:dyDescent="0.2">
      <c r="F180" s="2" t="e">
        <f ca="1">SUM(F4:F176)</f>
        <v>#REF!</v>
      </c>
      <c r="G180" s="968" t="e">
        <f t="shared" ref="G180:K180" si="0">SUM(G4:G176)</f>
        <v>#REF!</v>
      </c>
      <c r="H180" s="968" t="e">
        <f t="shared" ca="1" si="0"/>
        <v>#REF!</v>
      </c>
      <c r="I180" s="968" t="e">
        <f t="shared" si="0"/>
        <v>#REF!</v>
      </c>
      <c r="J180" s="968">
        <f t="shared" si="0"/>
        <v>51</v>
      </c>
      <c r="K180" s="968">
        <f t="shared" si="0"/>
        <v>38</v>
      </c>
    </row>
    <row r="181" spans="3:11" ht="15.95" customHeight="1" x14ac:dyDescent="0.2"/>
    <row r="182" spans="3:11" ht="15.95" customHeight="1" x14ac:dyDescent="0.2">
      <c r="K182" t="e">
        <f ca="1">SUM(F180:K180)</f>
        <v>#REF!</v>
      </c>
    </row>
  </sheetData>
  <autoFilter ref="B3:K176">
    <sortState ref="B4:K176">
      <sortCondition ref="B3:B176"/>
    </sortState>
  </autoFilter>
  <pageMargins left="0.7" right="0.7" top="0.75" bottom="0.75" header="0.3" footer="0.3"/>
  <pageSetup paperSize="8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7</vt:i4>
      </vt:variant>
    </vt:vector>
  </HeadingPairs>
  <TitlesOfParts>
    <vt:vector size="46" baseType="lpstr">
      <vt:lpstr>COS</vt:lpstr>
      <vt:lpstr>OM</vt:lpstr>
      <vt:lpstr>SIST ARM</vt:lpstr>
      <vt:lpstr>NAVEG</vt:lpstr>
      <vt:lpstr>OP NAV</vt:lpstr>
      <vt:lpstr>SIST  ING</vt:lpstr>
      <vt:lpstr>ADMINIST </vt:lpstr>
      <vt:lpstr>ESP IM</vt:lpstr>
      <vt:lpstr>ESP AB</vt:lpstr>
      <vt:lpstr>ESP LT</vt:lpstr>
      <vt:lpstr>METOD INV</vt:lpstr>
      <vt:lpstr>NÁUTICA</vt:lpstr>
      <vt:lpstr>FOR NAVAL</vt:lpstr>
      <vt:lpstr>SEGURIDAD</vt:lpstr>
      <vt:lpstr>LENGUAJE</vt:lpstr>
      <vt:lpstr>HISTORIA</vt:lpstr>
      <vt:lpstr>HIST NAV </vt:lpstr>
      <vt:lpstr>DEREC</vt:lpstr>
      <vt:lpstr>FILOSOF</vt:lpstr>
      <vt:lpstr>PSICOL </vt:lpstr>
      <vt:lpstr>MANDO</vt:lpstr>
      <vt:lpstr>MATEM </vt:lpstr>
      <vt:lpstr>nnnnnnnnn</vt:lpstr>
      <vt:lpstr>HERR TEC </vt:lpstr>
      <vt:lpstr>FISICA</vt:lpstr>
      <vt:lpstr>ELECTR </vt:lpstr>
      <vt:lpstr>QUÍM</vt:lpstr>
      <vt:lpstr>MOD SIST</vt:lpstr>
      <vt:lpstr>CÍRCULOS</vt:lpstr>
      <vt:lpstr>CONSULTORÍAS</vt:lpstr>
      <vt:lpstr>ED FÍSICA 1ER AÑO</vt:lpstr>
      <vt:lpstr>ED FÍSICA 2DO AÑO</vt:lpstr>
      <vt:lpstr>ED FISICA</vt:lpstr>
      <vt:lpstr>PROF ED. FISC.</vt:lpstr>
      <vt:lpstr>ASESOR DE CURSO</vt:lpstr>
      <vt:lpstr>CONSOLIDADO</vt:lpstr>
      <vt:lpstr>JEFE CATEDRA</vt:lpstr>
      <vt:lpstr>Hoja3</vt:lpstr>
      <vt:lpstr>Hoja2</vt:lpstr>
      <vt:lpstr>LAB_1</vt:lpstr>
      <vt:lpstr>LAB_2</vt:lpstr>
      <vt:lpstr>NOMBRES</vt:lpstr>
      <vt:lpstr>profes</vt:lpstr>
      <vt:lpstr>profesores</vt:lpstr>
      <vt:lpstr>SISTEMATICAS1</vt:lpstr>
      <vt:lpstr>SISTEMATICAS2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Eduardo Sims San Román</dc:creator>
  <cp:lastModifiedBy>H06 Jefe Planificación EC. Sandro Álvarez J.</cp:lastModifiedBy>
  <cp:lastPrinted>2025-08-06T13:37:45Z</cp:lastPrinted>
  <dcterms:created xsi:type="dcterms:W3CDTF">2023-10-31T05:37:45Z</dcterms:created>
  <dcterms:modified xsi:type="dcterms:W3CDTF">2025-08-29T14:48:33Z</dcterms:modified>
</cp:coreProperties>
</file>