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290c03e80ac818cc/Documents/"/>
    </mc:Choice>
  </mc:AlternateContent>
  <xr:revisionPtr revIDLastSave="0" documentId="8_{4ACDD126-602F-4302-BDDA-B4959AA5EE54}" xr6:coauthVersionLast="47" xr6:coauthVersionMax="47" xr10:uidLastSave="{00000000-0000-0000-0000-000000000000}"/>
  <bookViews>
    <workbookView xWindow="-120" yWindow="-120" windowWidth="20730" windowHeight="11760" firstSheet="4" activeTab="8" xr2:uid="{00000000-000D-0000-FFFF-FFFF00000000}"/>
  </bookViews>
  <sheets>
    <sheet name="Condiciones" sheetId="3" r:id="rId1"/>
    <sheet name="Puertos de contenedores" sheetId="8" r:id="rId2"/>
    <sheet name="posiciones" sheetId="2" r:id="rId3"/>
    <sheet name="Plan de Estiba" sheetId="6" r:id="rId4"/>
    <sheet name="Pesos" sheetId="1" r:id="rId5"/>
    <sheet name="Pesos callao" sheetId="10" r:id="rId6"/>
    <sheet name="Pesos GYQ" sheetId="11" r:id="rId7"/>
    <sheet name="Pesos PANAMA" sheetId="12" r:id="rId8"/>
    <sheet name="Pesos CARTAGENA" sheetId="13" r:id="rId9"/>
    <sheet name="Pesos HOUSTON" sheetId="14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4" l="1"/>
  <c r="O5" i="14" s="1"/>
  <c r="K4" i="14"/>
  <c r="O6" i="14" s="1"/>
  <c r="O19" i="14"/>
  <c r="O9" i="14"/>
  <c r="O12" i="14" s="1"/>
  <c r="C6" i="14"/>
  <c r="C4" i="14" s="1"/>
  <c r="O16" i="14" s="1"/>
  <c r="K5" i="14"/>
  <c r="J5" i="14"/>
  <c r="I5" i="14"/>
  <c r="I4" i="14"/>
  <c r="O4" i="14" s="1"/>
  <c r="R4" i="14" s="1"/>
  <c r="O10" i="14" s="1"/>
  <c r="K108" i="13"/>
  <c r="J108" i="13"/>
  <c r="I108" i="13"/>
  <c r="K107" i="13"/>
  <c r="J107" i="13"/>
  <c r="I107" i="13"/>
  <c r="K106" i="13"/>
  <c r="J106" i="13"/>
  <c r="I106" i="13"/>
  <c r="K105" i="13"/>
  <c r="J105" i="13"/>
  <c r="I105" i="13"/>
  <c r="K104" i="13"/>
  <c r="J104" i="13"/>
  <c r="I104" i="13"/>
  <c r="K103" i="13"/>
  <c r="J103" i="13"/>
  <c r="I103" i="13"/>
  <c r="K102" i="13"/>
  <c r="J102" i="13"/>
  <c r="I102" i="13"/>
  <c r="K101" i="13"/>
  <c r="J101" i="13"/>
  <c r="I101" i="13"/>
  <c r="K100" i="13"/>
  <c r="J100" i="13"/>
  <c r="I100" i="13"/>
  <c r="K99" i="13"/>
  <c r="J99" i="13"/>
  <c r="I99" i="13"/>
  <c r="K98" i="13"/>
  <c r="J98" i="13"/>
  <c r="I98" i="13"/>
  <c r="K97" i="13"/>
  <c r="J97" i="13"/>
  <c r="I97" i="13"/>
  <c r="K96" i="13"/>
  <c r="J96" i="13"/>
  <c r="I96" i="13"/>
  <c r="K95" i="13"/>
  <c r="J95" i="13"/>
  <c r="I95" i="13"/>
  <c r="K94" i="13"/>
  <c r="J94" i="13"/>
  <c r="I94" i="13"/>
  <c r="K93" i="13"/>
  <c r="J93" i="13"/>
  <c r="I93" i="13"/>
  <c r="K92" i="13"/>
  <c r="J92" i="13"/>
  <c r="I92" i="13"/>
  <c r="K91" i="13"/>
  <c r="J91" i="13"/>
  <c r="I91" i="13"/>
  <c r="K90" i="13"/>
  <c r="J90" i="13"/>
  <c r="I90" i="13"/>
  <c r="K89" i="13"/>
  <c r="J89" i="13"/>
  <c r="I89" i="13"/>
  <c r="K88" i="13"/>
  <c r="J88" i="13"/>
  <c r="I88" i="13"/>
  <c r="K87" i="13"/>
  <c r="J87" i="13"/>
  <c r="I87" i="13"/>
  <c r="K86" i="13"/>
  <c r="J86" i="13"/>
  <c r="I86" i="13"/>
  <c r="K85" i="13"/>
  <c r="J85" i="13"/>
  <c r="I85" i="13"/>
  <c r="K84" i="13"/>
  <c r="J84" i="13"/>
  <c r="I84" i="13"/>
  <c r="K83" i="13"/>
  <c r="J83" i="13"/>
  <c r="I83" i="13"/>
  <c r="K82" i="13"/>
  <c r="J82" i="13"/>
  <c r="I82" i="13"/>
  <c r="K81" i="13"/>
  <c r="J81" i="13"/>
  <c r="I81" i="13"/>
  <c r="K80" i="13"/>
  <c r="J80" i="13"/>
  <c r="I80" i="13"/>
  <c r="K79" i="13"/>
  <c r="J79" i="13"/>
  <c r="I79" i="13"/>
  <c r="K38" i="13"/>
  <c r="J38" i="13"/>
  <c r="I38" i="13"/>
  <c r="K37" i="13"/>
  <c r="J37" i="13"/>
  <c r="I37" i="13"/>
  <c r="K36" i="13"/>
  <c r="J36" i="13"/>
  <c r="I36" i="13"/>
  <c r="K35" i="13"/>
  <c r="J35" i="13"/>
  <c r="I35" i="13"/>
  <c r="K34" i="13"/>
  <c r="J34" i="13"/>
  <c r="I34" i="13"/>
  <c r="K33" i="13"/>
  <c r="J33" i="13"/>
  <c r="I33" i="13"/>
  <c r="K32" i="13"/>
  <c r="J32" i="13"/>
  <c r="I32" i="13"/>
  <c r="K31" i="13"/>
  <c r="J31" i="13"/>
  <c r="I31" i="13"/>
  <c r="K30" i="13"/>
  <c r="J30" i="13"/>
  <c r="I30" i="13"/>
  <c r="K29" i="13"/>
  <c r="J29" i="13"/>
  <c r="I29" i="13"/>
  <c r="K28" i="13"/>
  <c r="J28" i="13"/>
  <c r="I28" i="13"/>
  <c r="K27" i="13"/>
  <c r="K4" i="13" s="1"/>
  <c r="O6" i="13" s="1"/>
  <c r="R6" i="13" s="1"/>
  <c r="J27" i="13"/>
  <c r="I27" i="13"/>
  <c r="O19" i="13"/>
  <c r="O9" i="13"/>
  <c r="O12" i="13" s="1"/>
  <c r="C6" i="13"/>
  <c r="C4" i="13" s="1"/>
  <c r="O16" i="13" s="1"/>
  <c r="K5" i="13"/>
  <c r="J5" i="13"/>
  <c r="J4" i="13" s="1"/>
  <c r="O5" i="13" s="1"/>
  <c r="R5" i="13" s="1"/>
  <c r="I5" i="13"/>
  <c r="I4" i="13"/>
  <c r="O4" i="13" s="1"/>
  <c r="R4" i="13" s="1"/>
  <c r="O10" i="13" s="1"/>
  <c r="K108" i="12"/>
  <c r="J108" i="12"/>
  <c r="I108" i="12"/>
  <c r="K107" i="12"/>
  <c r="J107" i="12"/>
  <c r="I107" i="12"/>
  <c r="K106" i="12"/>
  <c r="J106" i="12"/>
  <c r="I106" i="12"/>
  <c r="K105" i="12"/>
  <c r="J105" i="12"/>
  <c r="I105" i="12"/>
  <c r="K104" i="12"/>
  <c r="J104" i="12"/>
  <c r="I104" i="12"/>
  <c r="K103" i="12"/>
  <c r="J103" i="12"/>
  <c r="I103" i="12"/>
  <c r="K102" i="12"/>
  <c r="J102" i="12"/>
  <c r="I102" i="12"/>
  <c r="K101" i="12"/>
  <c r="J101" i="12"/>
  <c r="I101" i="12"/>
  <c r="K100" i="12"/>
  <c r="J100" i="12"/>
  <c r="I100" i="12"/>
  <c r="K99" i="12"/>
  <c r="J99" i="12"/>
  <c r="I99" i="12"/>
  <c r="K98" i="12"/>
  <c r="J98" i="12"/>
  <c r="I98" i="12"/>
  <c r="K97" i="12"/>
  <c r="J97" i="12"/>
  <c r="I97" i="12"/>
  <c r="K96" i="12"/>
  <c r="J96" i="12"/>
  <c r="I96" i="12"/>
  <c r="K95" i="12"/>
  <c r="J95" i="12"/>
  <c r="I95" i="12"/>
  <c r="K94" i="12"/>
  <c r="J94" i="12"/>
  <c r="I94" i="12"/>
  <c r="K93" i="12"/>
  <c r="J93" i="12"/>
  <c r="I93" i="12"/>
  <c r="K92" i="12"/>
  <c r="J92" i="12"/>
  <c r="I92" i="12"/>
  <c r="K91" i="12"/>
  <c r="J91" i="12"/>
  <c r="I91" i="12"/>
  <c r="K90" i="12"/>
  <c r="J90" i="12"/>
  <c r="I90" i="12"/>
  <c r="K89" i="12"/>
  <c r="J89" i="12"/>
  <c r="I89" i="12"/>
  <c r="K88" i="12"/>
  <c r="J88" i="12"/>
  <c r="I88" i="12"/>
  <c r="K87" i="12"/>
  <c r="J87" i="12"/>
  <c r="I87" i="12"/>
  <c r="K86" i="12"/>
  <c r="J86" i="12"/>
  <c r="I86" i="12"/>
  <c r="K85" i="12"/>
  <c r="J85" i="12"/>
  <c r="I85" i="12"/>
  <c r="K84" i="12"/>
  <c r="J84" i="12"/>
  <c r="I84" i="12"/>
  <c r="K83" i="12"/>
  <c r="J83" i="12"/>
  <c r="I83" i="12"/>
  <c r="K82" i="12"/>
  <c r="J82" i="12"/>
  <c r="I82" i="12"/>
  <c r="K81" i="12"/>
  <c r="J81" i="12"/>
  <c r="I81" i="12"/>
  <c r="K80" i="12"/>
  <c r="J80" i="12"/>
  <c r="I80" i="12"/>
  <c r="K79" i="12"/>
  <c r="J79" i="12"/>
  <c r="I79" i="12"/>
  <c r="K46" i="12"/>
  <c r="J46" i="12"/>
  <c r="I46" i="12"/>
  <c r="K45" i="12"/>
  <c r="J45" i="12"/>
  <c r="I45" i="12"/>
  <c r="K44" i="12"/>
  <c r="J44" i="12"/>
  <c r="I44" i="12"/>
  <c r="K43" i="12"/>
  <c r="J43" i="12"/>
  <c r="I43" i="12"/>
  <c r="K42" i="12"/>
  <c r="J42" i="12"/>
  <c r="I42" i="12"/>
  <c r="K41" i="12"/>
  <c r="J41" i="12"/>
  <c r="I41" i="12"/>
  <c r="K40" i="12"/>
  <c r="J40" i="12"/>
  <c r="I40" i="12"/>
  <c r="K39" i="12"/>
  <c r="J39" i="12"/>
  <c r="I39" i="12"/>
  <c r="K38" i="12"/>
  <c r="J38" i="12"/>
  <c r="I38" i="12"/>
  <c r="K37" i="12"/>
  <c r="J37" i="12"/>
  <c r="I37" i="12"/>
  <c r="K36" i="12"/>
  <c r="J36" i="12"/>
  <c r="I36" i="12"/>
  <c r="K35" i="12"/>
  <c r="J35" i="12"/>
  <c r="I35" i="12"/>
  <c r="K34" i="12"/>
  <c r="J34" i="12"/>
  <c r="I34" i="12"/>
  <c r="K33" i="12"/>
  <c r="J33" i="12"/>
  <c r="I33" i="12"/>
  <c r="K32" i="12"/>
  <c r="J32" i="12"/>
  <c r="I32" i="12"/>
  <c r="K31" i="12"/>
  <c r="J31" i="12"/>
  <c r="I31" i="12"/>
  <c r="K30" i="12"/>
  <c r="J30" i="12"/>
  <c r="I30" i="12"/>
  <c r="K29" i="12"/>
  <c r="J29" i="12"/>
  <c r="I29" i="12"/>
  <c r="K28" i="12"/>
  <c r="J28" i="12"/>
  <c r="I28" i="12"/>
  <c r="K27" i="12"/>
  <c r="J27" i="12"/>
  <c r="I27" i="12"/>
  <c r="J4" i="12"/>
  <c r="O5" i="12" s="1"/>
  <c r="K4" i="12"/>
  <c r="O6" i="12" s="1"/>
  <c r="R6" i="12" s="1"/>
  <c r="O19" i="12"/>
  <c r="O9" i="12" s="1"/>
  <c r="C6" i="12"/>
  <c r="K5" i="12"/>
  <c r="J5" i="12"/>
  <c r="I5" i="12"/>
  <c r="I4" i="12"/>
  <c r="O4" i="12" s="1"/>
  <c r="C4" i="12"/>
  <c r="O16" i="12" s="1"/>
  <c r="K126" i="11"/>
  <c r="J126" i="11"/>
  <c r="I126" i="11"/>
  <c r="I4" i="11" s="1"/>
  <c r="O4" i="11" s="1"/>
  <c r="K125" i="11"/>
  <c r="J125" i="11"/>
  <c r="I125" i="11"/>
  <c r="K124" i="11"/>
  <c r="J124" i="11"/>
  <c r="I124" i="11"/>
  <c r="K123" i="11"/>
  <c r="J123" i="11"/>
  <c r="I123" i="11"/>
  <c r="K122" i="11"/>
  <c r="J122" i="11"/>
  <c r="I122" i="11"/>
  <c r="K121" i="11"/>
  <c r="J121" i="11"/>
  <c r="I121" i="11"/>
  <c r="K120" i="11"/>
  <c r="J120" i="11"/>
  <c r="I120" i="11"/>
  <c r="K119" i="11"/>
  <c r="J119" i="11"/>
  <c r="I119" i="11"/>
  <c r="K118" i="11"/>
  <c r="J118" i="11"/>
  <c r="I118" i="11"/>
  <c r="K117" i="11"/>
  <c r="J117" i="11"/>
  <c r="I117" i="11"/>
  <c r="K116" i="11"/>
  <c r="J116" i="11"/>
  <c r="I116" i="11"/>
  <c r="K115" i="11"/>
  <c r="J115" i="11"/>
  <c r="I115" i="11"/>
  <c r="K114" i="11"/>
  <c r="J114" i="11"/>
  <c r="I114" i="11"/>
  <c r="K113" i="11"/>
  <c r="J113" i="11"/>
  <c r="I113" i="11"/>
  <c r="K112" i="11"/>
  <c r="J112" i="11"/>
  <c r="I112" i="11"/>
  <c r="K111" i="11"/>
  <c r="J111" i="11"/>
  <c r="I111" i="11"/>
  <c r="K110" i="11"/>
  <c r="J110" i="11"/>
  <c r="I110" i="11"/>
  <c r="K109" i="11"/>
  <c r="J109" i="11"/>
  <c r="I109" i="11"/>
  <c r="K108" i="11"/>
  <c r="J108" i="11"/>
  <c r="I108" i="11"/>
  <c r="K107" i="11"/>
  <c r="J107" i="11"/>
  <c r="I107" i="11"/>
  <c r="K106" i="11"/>
  <c r="J106" i="11"/>
  <c r="I106" i="11"/>
  <c r="K105" i="11"/>
  <c r="J105" i="11"/>
  <c r="I105" i="11"/>
  <c r="K104" i="11"/>
  <c r="J104" i="11"/>
  <c r="I104" i="11"/>
  <c r="K103" i="11"/>
  <c r="J103" i="11"/>
  <c r="I103" i="11"/>
  <c r="K102" i="11"/>
  <c r="J102" i="11"/>
  <c r="I102" i="11"/>
  <c r="K101" i="11"/>
  <c r="J101" i="11"/>
  <c r="I101" i="11"/>
  <c r="K100" i="11"/>
  <c r="J100" i="11"/>
  <c r="I100" i="11"/>
  <c r="K99" i="11"/>
  <c r="J99" i="11"/>
  <c r="I99" i="11"/>
  <c r="K98" i="11"/>
  <c r="J98" i="11"/>
  <c r="I98" i="11"/>
  <c r="K97" i="11"/>
  <c r="J97" i="11"/>
  <c r="I97" i="11"/>
  <c r="K96" i="11"/>
  <c r="J96" i="11"/>
  <c r="I96" i="11"/>
  <c r="K95" i="11"/>
  <c r="J95" i="11"/>
  <c r="I95" i="11"/>
  <c r="K94" i="11"/>
  <c r="J94" i="11"/>
  <c r="I94" i="11"/>
  <c r="K93" i="11"/>
  <c r="J93" i="11"/>
  <c r="I93" i="11"/>
  <c r="K92" i="11"/>
  <c r="J92" i="11"/>
  <c r="I92" i="11"/>
  <c r="K91" i="11"/>
  <c r="J91" i="11"/>
  <c r="I91" i="11"/>
  <c r="K90" i="11"/>
  <c r="J90" i="11"/>
  <c r="I90" i="11"/>
  <c r="K89" i="11"/>
  <c r="J89" i="11"/>
  <c r="I89" i="11"/>
  <c r="K88" i="11"/>
  <c r="J88" i="11"/>
  <c r="I88" i="11"/>
  <c r="K87" i="11"/>
  <c r="J87" i="11"/>
  <c r="I87" i="11"/>
  <c r="K86" i="11"/>
  <c r="J86" i="11"/>
  <c r="I86" i="11"/>
  <c r="K85" i="11"/>
  <c r="J85" i="11"/>
  <c r="I85" i="11"/>
  <c r="K84" i="11"/>
  <c r="J84" i="11"/>
  <c r="I84" i="11"/>
  <c r="K83" i="11"/>
  <c r="J83" i="11"/>
  <c r="I83" i="11"/>
  <c r="K82" i="11"/>
  <c r="J82" i="11"/>
  <c r="I82" i="11"/>
  <c r="K81" i="11"/>
  <c r="J81" i="11"/>
  <c r="I81" i="11"/>
  <c r="K80" i="11"/>
  <c r="J80" i="11"/>
  <c r="I80" i="11"/>
  <c r="K79" i="11"/>
  <c r="J79" i="11"/>
  <c r="I79" i="11"/>
  <c r="K78" i="11"/>
  <c r="J78" i="11"/>
  <c r="I78" i="11"/>
  <c r="K77" i="11"/>
  <c r="J77" i="11"/>
  <c r="I77" i="11"/>
  <c r="K76" i="11"/>
  <c r="J76" i="11"/>
  <c r="I76" i="11"/>
  <c r="K75" i="11"/>
  <c r="J75" i="11"/>
  <c r="I75" i="11"/>
  <c r="K54" i="11"/>
  <c r="J54" i="11"/>
  <c r="I54" i="11"/>
  <c r="K53" i="11"/>
  <c r="J53" i="11"/>
  <c r="I53" i="11"/>
  <c r="K52" i="11"/>
  <c r="J52" i="11"/>
  <c r="I52" i="11"/>
  <c r="K51" i="11"/>
  <c r="J51" i="11"/>
  <c r="I51" i="11"/>
  <c r="K50" i="11"/>
  <c r="J50" i="11"/>
  <c r="I50" i="11"/>
  <c r="K49" i="11"/>
  <c r="J49" i="11"/>
  <c r="I49" i="11"/>
  <c r="K48" i="11"/>
  <c r="J48" i="11"/>
  <c r="I48" i="11"/>
  <c r="K47" i="11"/>
  <c r="J47" i="11"/>
  <c r="I47" i="11"/>
  <c r="K46" i="11"/>
  <c r="J46" i="11"/>
  <c r="I46" i="11"/>
  <c r="K45" i="11"/>
  <c r="J45" i="11"/>
  <c r="I45" i="11"/>
  <c r="K44" i="11"/>
  <c r="J44" i="11"/>
  <c r="I44" i="11"/>
  <c r="K43" i="11"/>
  <c r="J43" i="11"/>
  <c r="I43" i="11"/>
  <c r="K42" i="11"/>
  <c r="J42" i="11"/>
  <c r="I42" i="11"/>
  <c r="K41" i="11"/>
  <c r="J41" i="11"/>
  <c r="I41" i="11"/>
  <c r="K40" i="11"/>
  <c r="J40" i="11"/>
  <c r="I40" i="11"/>
  <c r="K39" i="11"/>
  <c r="J39" i="11"/>
  <c r="I39" i="11"/>
  <c r="K38" i="11"/>
  <c r="J38" i="11"/>
  <c r="I38" i="11"/>
  <c r="K37" i="11"/>
  <c r="J37" i="11"/>
  <c r="I37" i="11"/>
  <c r="K36" i="11"/>
  <c r="J36" i="11"/>
  <c r="I36" i="11"/>
  <c r="K35" i="11"/>
  <c r="J35" i="11"/>
  <c r="I35" i="11"/>
  <c r="K34" i="11"/>
  <c r="J34" i="11"/>
  <c r="I34" i="11"/>
  <c r="K33" i="11"/>
  <c r="J33" i="11"/>
  <c r="I33" i="11"/>
  <c r="K32" i="11"/>
  <c r="J32" i="11"/>
  <c r="I32" i="11"/>
  <c r="K31" i="11"/>
  <c r="J31" i="11"/>
  <c r="I31" i="11"/>
  <c r="K30" i="11"/>
  <c r="J30" i="11"/>
  <c r="I30" i="11"/>
  <c r="K29" i="11"/>
  <c r="J29" i="11"/>
  <c r="I29" i="11"/>
  <c r="K28" i="11"/>
  <c r="J28" i="11"/>
  <c r="I28" i="11"/>
  <c r="K27" i="11"/>
  <c r="J27" i="11"/>
  <c r="I27" i="11"/>
  <c r="K26" i="11"/>
  <c r="J26" i="11"/>
  <c r="I26" i="11"/>
  <c r="K25" i="11"/>
  <c r="J25" i="11"/>
  <c r="I25" i="11"/>
  <c r="K24" i="11"/>
  <c r="J24" i="11"/>
  <c r="I24" i="11"/>
  <c r="K23" i="11"/>
  <c r="J23" i="11"/>
  <c r="I23" i="11"/>
  <c r="K22" i="11"/>
  <c r="J22" i="11"/>
  <c r="I22" i="11"/>
  <c r="K21" i="11"/>
  <c r="J21" i="11"/>
  <c r="I21" i="11"/>
  <c r="O19" i="11"/>
  <c r="O9" i="11" s="1"/>
  <c r="K4" i="11"/>
  <c r="O6" i="11" s="1"/>
  <c r="J4" i="11"/>
  <c r="O5" i="11" s="1"/>
  <c r="C6" i="11"/>
  <c r="C4" i="11" s="1"/>
  <c r="O16" i="11" s="1"/>
  <c r="K5" i="11"/>
  <c r="J5" i="11"/>
  <c r="I5" i="11"/>
  <c r="O19" i="10"/>
  <c r="K126" i="10"/>
  <c r="J126" i="10"/>
  <c r="I126" i="10"/>
  <c r="K125" i="10"/>
  <c r="J125" i="10"/>
  <c r="I125" i="10"/>
  <c r="K124" i="10"/>
  <c r="J124" i="10"/>
  <c r="I124" i="10"/>
  <c r="K123" i="10"/>
  <c r="J123" i="10"/>
  <c r="I123" i="10"/>
  <c r="K122" i="10"/>
  <c r="J122" i="10"/>
  <c r="I122" i="10"/>
  <c r="K121" i="10"/>
  <c r="J121" i="10"/>
  <c r="I121" i="10"/>
  <c r="K120" i="10"/>
  <c r="J120" i="10"/>
  <c r="I120" i="10"/>
  <c r="K119" i="10"/>
  <c r="J119" i="10"/>
  <c r="I119" i="10"/>
  <c r="K118" i="10"/>
  <c r="J118" i="10"/>
  <c r="I118" i="10"/>
  <c r="K117" i="10"/>
  <c r="J117" i="10"/>
  <c r="I117" i="10"/>
  <c r="K116" i="10"/>
  <c r="J116" i="10"/>
  <c r="I116" i="10"/>
  <c r="K115" i="10"/>
  <c r="J115" i="10"/>
  <c r="I115" i="10"/>
  <c r="K114" i="10"/>
  <c r="J114" i="10"/>
  <c r="I114" i="10"/>
  <c r="K113" i="10"/>
  <c r="J113" i="10"/>
  <c r="I113" i="10"/>
  <c r="K112" i="10"/>
  <c r="J112" i="10"/>
  <c r="I112" i="10"/>
  <c r="K111" i="10"/>
  <c r="J111" i="10"/>
  <c r="I111" i="10"/>
  <c r="K110" i="10"/>
  <c r="J110" i="10"/>
  <c r="I110" i="10"/>
  <c r="K109" i="10"/>
  <c r="J109" i="10"/>
  <c r="I109" i="10"/>
  <c r="K108" i="10"/>
  <c r="J108" i="10"/>
  <c r="I108" i="10"/>
  <c r="K107" i="10"/>
  <c r="J107" i="10"/>
  <c r="I107" i="10"/>
  <c r="K106" i="10"/>
  <c r="J106" i="10"/>
  <c r="I106" i="10"/>
  <c r="K105" i="10"/>
  <c r="J105" i="10"/>
  <c r="I105" i="10"/>
  <c r="K104" i="10"/>
  <c r="J104" i="10"/>
  <c r="I104" i="10"/>
  <c r="K103" i="10"/>
  <c r="J103" i="10"/>
  <c r="I103" i="10"/>
  <c r="K102" i="10"/>
  <c r="J102" i="10"/>
  <c r="I102" i="10"/>
  <c r="K101" i="10"/>
  <c r="J101" i="10"/>
  <c r="I101" i="10"/>
  <c r="K100" i="10"/>
  <c r="J100" i="10"/>
  <c r="I100" i="10"/>
  <c r="K99" i="10"/>
  <c r="J99" i="10"/>
  <c r="I99" i="10"/>
  <c r="K98" i="10"/>
  <c r="J98" i="10"/>
  <c r="I98" i="10"/>
  <c r="K97" i="10"/>
  <c r="J97" i="10"/>
  <c r="I97" i="10"/>
  <c r="K96" i="10"/>
  <c r="J96" i="10"/>
  <c r="I96" i="10"/>
  <c r="K95" i="10"/>
  <c r="J95" i="10"/>
  <c r="I95" i="10"/>
  <c r="K94" i="10"/>
  <c r="J94" i="10"/>
  <c r="I94" i="10"/>
  <c r="K93" i="10"/>
  <c r="J93" i="10"/>
  <c r="I93" i="10"/>
  <c r="K92" i="10"/>
  <c r="J92" i="10"/>
  <c r="I92" i="10"/>
  <c r="K91" i="10"/>
  <c r="J91" i="10"/>
  <c r="I91" i="10"/>
  <c r="K90" i="10"/>
  <c r="J90" i="10"/>
  <c r="I90" i="10"/>
  <c r="K89" i="10"/>
  <c r="J89" i="10"/>
  <c r="I89" i="10"/>
  <c r="K88" i="10"/>
  <c r="J88" i="10"/>
  <c r="I88" i="10"/>
  <c r="K87" i="10"/>
  <c r="J87" i="10"/>
  <c r="I87" i="10"/>
  <c r="K86" i="10"/>
  <c r="J86" i="10"/>
  <c r="I86" i="10"/>
  <c r="K85" i="10"/>
  <c r="J85" i="10"/>
  <c r="I85" i="10"/>
  <c r="K84" i="10"/>
  <c r="J84" i="10"/>
  <c r="I84" i="10"/>
  <c r="K83" i="10"/>
  <c r="J83" i="10"/>
  <c r="I83" i="10"/>
  <c r="K82" i="10"/>
  <c r="J82" i="10"/>
  <c r="I82" i="10"/>
  <c r="K81" i="10"/>
  <c r="J81" i="10"/>
  <c r="I81" i="10"/>
  <c r="K80" i="10"/>
  <c r="J80" i="10"/>
  <c r="I80" i="10"/>
  <c r="K79" i="10"/>
  <c r="J79" i="10"/>
  <c r="I79" i="10"/>
  <c r="K78" i="10"/>
  <c r="J78" i="10"/>
  <c r="I78" i="10"/>
  <c r="K77" i="10"/>
  <c r="J77" i="10"/>
  <c r="I77" i="10"/>
  <c r="K76" i="10"/>
  <c r="J76" i="10"/>
  <c r="I76" i="10"/>
  <c r="K75" i="10"/>
  <c r="J75" i="10"/>
  <c r="I75" i="10"/>
  <c r="K74" i="10"/>
  <c r="J74" i="10"/>
  <c r="I74" i="10"/>
  <c r="K73" i="10"/>
  <c r="J73" i="10"/>
  <c r="I73" i="10"/>
  <c r="K72" i="10"/>
  <c r="J72" i="10"/>
  <c r="I72" i="10"/>
  <c r="K71" i="10"/>
  <c r="J71" i="10"/>
  <c r="I71" i="10"/>
  <c r="K70" i="10"/>
  <c r="J70" i="10"/>
  <c r="I70" i="10"/>
  <c r="K69" i="10"/>
  <c r="J69" i="10"/>
  <c r="I69" i="10"/>
  <c r="K54" i="10"/>
  <c r="J54" i="10"/>
  <c r="I54" i="10"/>
  <c r="K53" i="10"/>
  <c r="J53" i="10"/>
  <c r="I53" i="10"/>
  <c r="K52" i="10"/>
  <c r="J52" i="10"/>
  <c r="I52" i="10"/>
  <c r="K51" i="10"/>
  <c r="J51" i="10"/>
  <c r="I51" i="10"/>
  <c r="K50" i="10"/>
  <c r="J50" i="10"/>
  <c r="I50" i="10"/>
  <c r="K49" i="10"/>
  <c r="J49" i="10"/>
  <c r="I49" i="10"/>
  <c r="K48" i="10"/>
  <c r="J48" i="10"/>
  <c r="I48" i="10"/>
  <c r="K47" i="10"/>
  <c r="J47" i="10"/>
  <c r="I47" i="10"/>
  <c r="K46" i="10"/>
  <c r="J46" i="10"/>
  <c r="I46" i="10"/>
  <c r="K45" i="10"/>
  <c r="J45" i="10"/>
  <c r="I45" i="10"/>
  <c r="K44" i="10"/>
  <c r="J44" i="10"/>
  <c r="I44" i="10"/>
  <c r="K43" i="10"/>
  <c r="J43" i="10"/>
  <c r="I43" i="10"/>
  <c r="K42" i="10"/>
  <c r="J42" i="10"/>
  <c r="I42" i="10"/>
  <c r="K41" i="10"/>
  <c r="J41" i="10"/>
  <c r="I41" i="10"/>
  <c r="K40" i="10"/>
  <c r="J40" i="10"/>
  <c r="I40" i="10"/>
  <c r="K39" i="10"/>
  <c r="J39" i="10"/>
  <c r="I39" i="10"/>
  <c r="K38" i="10"/>
  <c r="J38" i="10"/>
  <c r="I38" i="10"/>
  <c r="K37" i="10"/>
  <c r="J37" i="10"/>
  <c r="I37" i="10"/>
  <c r="K36" i="10"/>
  <c r="J36" i="10"/>
  <c r="I36" i="10"/>
  <c r="K35" i="10"/>
  <c r="J35" i="10"/>
  <c r="I35" i="10"/>
  <c r="K34" i="10"/>
  <c r="J34" i="10"/>
  <c r="I34" i="10"/>
  <c r="K33" i="10"/>
  <c r="J33" i="10"/>
  <c r="I33" i="10"/>
  <c r="K32" i="10"/>
  <c r="J32" i="10"/>
  <c r="I32" i="10"/>
  <c r="K31" i="10"/>
  <c r="J31" i="10"/>
  <c r="I31" i="10"/>
  <c r="K30" i="10"/>
  <c r="J30" i="10"/>
  <c r="I30" i="10"/>
  <c r="K29" i="10"/>
  <c r="J29" i="10"/>
  <c r="I29" i="10"/>
  <c r="K28" i="10"/>
  <c r="J28" i="10"/>
  <c r="I28" i="10"/>
  <c r="K27" i="10"/>
  <c r="J27" i="10"/>
  <c r="I27" i="10"/>
  <c r="K26" i="10"/>
  <c r="J26" i="10"/>
  <c r="I26" i="10"/>
  <c r="K25" i="10"/>
  <c r="J25" i="10"/>
  <c r="I25" i="10"/>
  <c r="K24" i="10"/>
  <c r="J24" i="10"/>
  <c r="I24" i="10"/>
  <c r="K23" i="10"/>
  <c r="J23" i="10"/>
  <c r="I23" i="10"/>
  <c r="K22" i="10"/>
  <c r="J22" i="10"/>
  <c r="I22" i="10"/>
  <c r="K21" i="10"/>
  <c r="J21" i="10"/>
  <c r="I21" i="10"/>
  <c r="K20" i="10"/>
  <c r="J20" i="10"/>
  <c r="I20" i="10"/>
  <c r="K19" i="10"/>
  <c r="J19" i="10"/>
  <c r="I19" i="10"/>
  <c r="K18" i="10"/>
  <c r="J18" i="10"/>
  <c r="I18" i="10"/>
  <c r="K17" i="10"/>
  <c r="J17" i="10"/>
  <c r="I17" i="10"/>
  <c r="K16" i="10"/>
  <c r="J16" i="10"/>
  <c r="I16" i="10"/>
  <c r="K15" i="10"/>
  <c r="J15" i="10"/>
  <c r="I15" i="10"/>
  <c r="K14" i="10"/>
  <c r="J14" i="10"/>
  <c r="I14" i="10"/>
  <c r="K13" i="10"/>
  <c r="J13" i="10"/>
  <c r="I13" i="10"/>
  <c r="K12" i="10"/>
  <c r="J12" i="10"/>
  <c r="I12" i="10"/>
  <c r="K11" i="10"/>
  <c r="J11" i="10"/>
  <c r="I11" i="10"/>
  <c r="O9" i="10"/>
  <c r="C6" i="10"/>
  <c r="K5" i="10"/>
  <c r="K4" i="10" s="1"/>
  <c r="O6" i="10" s="1"/>
  <c r="J5" i="10"/>
  <c r="I5" i="10"/>
  <c r="I4" i="10" s="1"/>
  <c r="O4" i="10" s="1"/>
  <c r="J4" i="10"/>
  <c r="O5" i="10" s="1"/>
  <c r="C4" i="10"/>
  <c r="O16" i="10" s="1"/>
  <c r="O12" i="1"/>
  <c r="O9" i="1"/>
  <c r="O19" i="1"/>
  <c r="O16" i="1"/>
  <c r="R6" i="1"/>
  <c r="O6" i="1"/>
  <c r="K4" i="1"/>
  <c r="K5" i="1"/>
  <c r="J5" i="1"/>
  <c r="I5" i="1"/>
  <c r="C4" i="1"/>
  <c r="I8" i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J7" i="1"/>
  <c r="K7" i="1"/>
  <c r="I7" i="1"/>
  <c r="J61" i="6"/>
  <c r="I61" i="6"/>
  <c r="H61" i="6"/>
  <c r="G61" i="6"/>
  <c r="F61" i="6"/>
  <c r="E61" i="6"/>
  <c r="D61" i="6"/>
  <c r="C61" i="6"/>
  <c r="D64" i="6" s="1"/>
  <c r="M58" i="6"/>
  <c r="M57" i="6"/>
  <c r="R6" i="14" l="1"/>
  <c r="R5" i="14"/>
  <c r="R4" i="12"/>
  <c r="O10" i="12" s="1"/>
  <c r="O12" i="12" s="1"/>
  <c r="R5" i="12"/>
  <c r="R4" i="11"/>
  <c r="O10" i="11" s="1"/>
  <c r="O12" i="11" s="1"/>
  <c r="R5" i="11"/>
  <c r="R6" i="11"/>
  <c r="R6" i="10"/>
  <c r="R5" i="10"/>
  <c r="R4" i="10"/>
  <c r="O10" i="10" s="1"/>
  <c r="O12" i="10" s="1"/>
  <c r="J4" i="1"/>
  <c r="O5" i="1" s="1"/>
  <c r="R5" i="1" s="1"/>
  <c r="H64" i="6"/>
  <c r="I4" i="1"/>
  <c r="O4" i="1" s="1"/>
  <c r="R4" i="1" s="1"/>
  <c r="O10" i="1" s="1"/>
  <c r="C6" i="1"/>
</calcChain>
</file>

<file path=xl/sharedStrings.xml><?xml version="1.0" encoding="utf-8"?>
<sst xmlns="http://schemas.openxmlformats.org/spreadsheetml/2006/main" count="1348" uniqueCount="302">
  <si>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</si>
  <si>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</si>
  <si>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</si>
  <si>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</si>
  <si>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</si>
  <si>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</si>
  <si>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</si>
  <si>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</si>
  <si>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</si>
  <si>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</si>
  <si>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</si>
  <si>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</si>
  <si>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</si>
  <si>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</si>
  <si>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</si>
  <si>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</si>
  <si>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</si>
  <si>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</si>
  <si>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</si>
  <si>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</si>
  <si>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</si>
  <si>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</si>
  <si>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</si>
  <si>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</si>
  <si>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Buque</t>
  </si>
  <si>
    <t>Cont.</t>
  </si>
  <si>
    <t>Lastre</t>
  </si>
  <si>
    <t>General_1</t>
  </si>
  <si>
    <t>Callao</t>
  </si>
  <si>
    <t>General_2</t>
  </si>
  <si>
    <t>General_3</t>
  </si>
  <si>
    <t>General_4</t>
  </si>
  <si>
    <t>General_5</t>
  </si>
  <si>
    <t>Guayaquil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</si>
  <si>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</si>
  <si>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</si>
  <si>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</si>
  <si>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</si>
  <si>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</si>
  <si>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</si>
  <si>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</si>
  <si>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</si>
  <si>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</si>
  <si>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</si>
  <si>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</si>
  <si>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</si>
  <si>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</si>
  <si>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</si>
  <si>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</si>
  <si>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</si>
  <si>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</si>
  <si>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</si>
  <si>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</si>
  <si>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</si>
  <si>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</si>
  <si>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</si>
  <si>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</si>
  <si>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</si>
  <si>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</si>
  <si>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</si>
  <si>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</si>
  <si>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</si>
  <si>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</si>
  <si>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</si>
  <si>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</si>
  <si>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</si>
  <si>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</si>
  <si>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</si>
  <si>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</si>
  <si>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</si>
  <si>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</si>
  <si>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</si>
  <si>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</si>
  <si>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</si>
  <si>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</si>
  <si>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</si>
  <si>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</si>
  <si>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</si>
  <si>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</si>
  <si>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</si>
  <si>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</si>
  <si>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</si>
  <si>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</si>
  <si>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</si>
  <si>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</si>
  <si>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</si>
  <si>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</si>
  <si>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</si>
  <si>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</si>
  <si>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</si>
  <si>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</si>
  <si>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</si>
  <si>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</si>
  <si>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</si>
  <si>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</si>
  <si>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</si>
  <si>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</si>
  <si>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</si>
  <si>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</si>
  <si>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</si>
  <si>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</si>
  <si>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</si>
  <si>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</si>
  <si>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</si>
  <si>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</si>
  <si>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</si>
  <si>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</si>
  <si>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</si>
  <si>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</si>
  <si>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</si>
  <si>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</si>
  <si>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</si>
  <si>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</si>
  <si>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</si>
  <si>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</si>
  <si>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</si>
  <si>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</si>
  <si>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</si>
  <si>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</si>
  <si>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</si>
  <si>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</si>
  <si>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</si>
  <si>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</si>
  <si>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</si>
  <si>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</si>
  <si>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</si>
  <si>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</si>
  <si>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</si>
  <si>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</si>
  <si>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</si>
  <si>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</si>
  <si>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</si>
  <si>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</si>
  <si>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</si>
  <si>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</si>
  <si>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</si>
  <si>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</si>
  <si>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</si>
  <si>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</si>
  <si>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</si>
  <si>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</si>
  <si>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</si>
  <si>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</si>
  <si>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</si>
  <si>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</si>
  <si>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</si>
  <si>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</si>
  <si>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</si>
  <si>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</si>
  <si>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</si>
  <si>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</si>
  <si>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</si>
  <si>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</si>
  <si>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</si>
  <si>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</si>
  <si>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</si>
  <si>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</si>
  <si>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</si>
  <si>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</si>
  <si>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</si>
  <si>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</si>
  <si>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</si>
  <si>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</si>
  <si>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</si>
  <si>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</si>
  <si>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</si>
  <si>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</si>
  <si>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</si>
  <si>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</si>
  <si>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</si>
  <si>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</si>
  <si>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</si>
  <si>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</si>
  <si>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</si>
  <si>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</si>
  <si>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</si>
  <si>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</si>
  <si>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</si>
  <si>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</si>
  <si>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</si>
  <si>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</si>
  <si>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</si>
  <si>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</si>
  <si>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</si>
  <si>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</si>
  <si>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</si>
  <si>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</si>
  <si>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</si>
  <si>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</si>
  <si>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</si>
  <si>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</si>
  <si>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</si>
  <si>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</si>
  <si>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</si>
  <si>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</si>
  <si>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</si>
  <si>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</si>
  <si>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</si>
  <si>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</si>
  <si>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</si>
  <si>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</si>
  <si>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</si>
  <si>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</si>
  <si>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</si>
  <si>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</si>
  <si>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</si>
  <si>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</si>
  <si>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</si>
  <si>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</si>
  <si>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</si>
  <si>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</si>
  <si>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</si>
  <si>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</si>
  <si>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quimico_13</t>
  </si>
  <si>
    <t>quimico_14</t>
  </si>
  <si>
    <t>quimico_15</t>
  </si>
  <si>
    <t>quimico_16</t>
  </si>
  <si>
    <t>general_15</t>
  </si>
  <si>
    <t>general_16</t>
  </si>
  <si>
    <t>general_17</t>
  </si>
  <si>
    <t>general_18</t>
  </si>
  <si>
    <t>cobre_8</t>
  </si>
  <si>
    <t>general_21</t>
  </si>
  <si>
    <t>general_19</t>
  </si>
  <si>
    <t>general_20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</si>
  <si>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</si>
  <si>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</si>
  <si>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</si>
  <si>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</si>
  <si>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</si>
  <si>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</si>
  <si>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</si>
  <si>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</si>
  <si>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general_1</t>
  </si>
  <si>
    <t>general_2</t>
  </si>
  <si>
    <t>general_3</t>
  </si>
  <si>
    <t>general_4</t>
  </si>
  <si>
    <t>general_9</t>
  </si>
  <si>
    <t>general_10</t>
  </si>
  <si>
    <t>general_11</t>
  </si>
  <si>
    <t>general_12</t>
  </si>
  <si>
    <t>general_13</t>
  </si>
  <si>
    <t>general_14</t>
  </si>
  <si>
    <t>quimico_7</t>
  </si>
  <si>
    <t>quimico_8</t>
  </si>
  <si>
    <t>quimico_9</t>
  </si>
  <si>
    <t>quimico_10</t>
  </si>
  <si>
    <t>quimico_11</t>
  </si>
  <si>
    <t>quimico_12</t>
  </si>
  <si>
    <t>general_5</t>
  </si>
  <si>
    <t>general_6</t>
  </si>
  <si>
    <t>general_7</t>
  </si>
  <si>
    <t>general_8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</si>
  <si>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</si>
  <si>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</si>
  <si>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</si>
  <si>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</si>
  <si>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</si>
  <si>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</si>
  <si>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</si>
  <si>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</si>
  <si>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quimico_1</t>
  </si>
  <si>
    <t>quimico_2</t>
  </si>
  <si>
    <t>quimico_3</t>
  </si>
  <si>
    <t>quimico_4</t>
  </si>
  <si>
    <t>quimico_5</t>
  </si>
  <si>
    <t>quimico_6</t>
  </si>
  <si>
    <t>alimento_9</t>
  </si>
  <si>
    <t>alimento_10</t>
  </si>
  <si>
    <t>alimento_11</t>
  </si>
  <si>
    <t>alimento_12</t>
  </si>
  <si>
    <t>alimento_13</t>
  </si>
  <si>
    <t>alimento_15</t>
  </si>
  <si>
    <t>alimento_16</t>
  </si>
  <si>
    <t>alimento_17</t>
  </si>
  <si>
    <t>alimento_18</t>
  </si>
  <si>
    <t>alimento_14</t>
  </si>
  <si>
    <t>a</t>
  </si>
  <si>
    <t>b</t>
  </si>
  <si>
    <t>c</t>
  </si>
  <si>
    <t>d</t>
  </si>
  <si>
    <t>e</t>
  </si>
  <si>
    <t>f</t>
  </si>
  <si>
    <t>g</t>
  </si>
  <si>
    <t>h</t>
  </si>
  <si>
    <t>PESOS TOTALES</t>
  </si>
  <si>
    <t>PESO BABOR</t>
  </si>
  <si>
    <t>PESO ESTRIBOR</t>
  </si>
  <si>
    <t>PESO A POPA DE LA CUADERNA MAESTRA</t>
  </si>
  <si>
    <t>PESO A PROA DE LA CUADERNA MAESTRA</t>
  </si>
  <si>
    <t>mM_long</t>
  </si>
  <si>
    <t>KG</t>
  </si>
  <si>
    <t>KM</t>
  </si>
  <si>
    <t>GM=KM-KG</t>
  </si>
  <si>
    <t>HOUSTON</t>
  </si>
  <si>
    <t>CARTAGENA</t>
  </si>
  <si>
    <t>PANAMA</t>
  </si>
  <si>
    <t>GUAYAQUIL</t>
  </si>
  <si>
    <t>CALLAO</t>
  </si>
  <si>
    <t>DESPLAZ.</t>
  </si>
  <si>
    <t>CALADO</t>
  </si>
  <si>
    <t xml:space="preserve">XD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</si>
</sst>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/>
      <name val="Calibri"/>
      <charset val="134"/>
      <scheme val="minor"/>
    </font>
    <font>
      <sz val="8"/>
      <name val="Calibri"/>
      <charset val="134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/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0" fillId="0" borderId="26" xfId="0" applyBorder="1"/>
    <xf numFmtId="0" fontId="0" fillId="0" borderId="26" xfId="0" applyBorder="1" applyAlignment="1">
      <alignment horizontal="left"/>
    </xf>
    <xf numFmtId="0" fontId="0" fillId="0" borderId="26" xfId="0" applyBorder="1" applyAlignment="1">
      <alignment horizontal="center"/>
    </xf>
    <xf numFmtId="0" fontId="0" fillId="2" borderId="26" xfId="0" applyFill="1" applyBorder="1"/>
    <xf numFmtId="0" fontId="0" fillId="3" borderId="26" xfId="0" applyFill="1" applyBorder="1"/>
    <xf numFmtId="0" fontId="0" fillId="4" borderId="26" xfId="0" applyFill="1" applyBorder="1"/>
    <xf numFmtId="0" fontId="0" fillId="5" borderId="26" xfId="0" applyFill="1" applyBorder="1"/>
    <xf numFmtId="0" fontId="0" fillId="6" borderId="26" xfId="0" applyFill="1" applyBorder="1"/>
    <xf numFmtId="0" fontId="0" fillId="0" borderId="27" xfId="0" applyBorder="1" applyAlignment="1">
      <alignment horizontal="center"/>
    </xf>
    <xf numFmtId="0" fontId="0" fillId="5" borderId="1" xfId="0" applyFill="1" applyBorder="1"/>
    <xf numFmtId="0" fontId="0" fillId="5" borderId="4" xfId="0" applyFill="1" applyBorder="1"/>
    <xf numFmtId="0" fontId="0" fillId="5" borderId="7" xfId="0" applyFill="1" applyBorder="1"/>
    <xf numFmtId="0" fontId="5" fillId="7" borderId="10" xfId="0" applyFont="1" applyFill="1" applyBorder="1" applyAlignment="1">
      <alignment horizontal="center"/>
    </xf>
    <xf numFmtId="0" fontId="0" fillId="8" borderId="26" xfId="0" applyFill="1" applyBorder="1"/>
    <xf numFmtId="0" fontId="0" fillId="8" borderId="0" xfId="0" applyFill="1"/>
    <xf numFmtId="0" fontId="0" fillId="8" borderId="1" xfId="0" applyFill="1" applyBorder="1"/>
    <xf numFmtId="0" fontId="2" fillId="9" borderId="1" xfId="0" applyFont="1" applyFill="1" applyBorder="1"/>
    <xf numFmtId="0" fontId="2" fillId="9" borderId="2" xfId="0" applyFont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9" xfId="0" applyFill="1" applyBorder="1"/>
    <xf numFmtId="0" fontId="0" fillId="7" borderId="2" xfId="0" applyFill="1" applyBorder="1"/>
    <xf numFmtId="0" fontId="0" fillId="7" borderId="5" xfId="0" applyFill="1" applyBorder="1"/>
    <xf numFmtId="0" fontId="0" fillId="7" borderId="8" xfId="0" applyFill="1" applyBorder="1"/>
    <xf numFmtId="0" fontId="0" fillId="4" borderId="2" xfId="0" applyFill="1" applyBorder="1"/>
    <xf numFmtId="0" fontId="0" fillId="7" borderId="1" xfId="0" applyFill="1" applyBorder="1"/>
    <xf numFmtId="0" fontId="5" fillId="5" borderId="10" xfId="0" applyFont="1" applyFill="1" applyBorder="1"/>
    <xf numFmtId="0" fontId="0" fillId="8" borderId="2" xfId="0" applyFill="1" applyBorder="1"/>
    <xf numFmtId="0" fontId="0" fillId="10" borderId="1" xfId="0" applyFill="1" applyBorder="1"/>
    <xf numFmtId="0" fontId="0" fillId="9" borderId="2" xfId="0" applyFill="1" applyBorder="1"/>
    <xf numFmtId="0" fontId="0" fillId="9" borderId="5" xfId="0" applyFill="1" applyBorder="1"/>
    <xf numFmtId="0" fontId="0" fillId="7" borderId="7" xfId="0" applyFill="1" applyBorder="1"/>
    <xf numFmtId="0" fontId="0" fillId="8" borderId="3" xfId="0" applyFill="1" applyBorder="1"/>
    <xf numFmtId="0" fontId="0" fillId="8" borderId="9" xfId="0" applyFill="1" applyBorder="1"/>
    <xf numFmtId="0" fontId="0" fillId="11" borderId="0" xfId="0" applyFill="1"/>
    <xf numFmtId="0" fontId="0" fillId="8" borderId="5" xfId="0" applyFill="1" applyBorder="1"/>
    <xf numFmtId="0" fontId="0" fillId="8" borderId="6" xfId="0" applyFill="1" applyBorder="1"/>
    <xf numFmtId="0" fontId="0" fillId="8" borderId="29" xfId="0" applyFill="1" applyBorder="1"/>
    <xf numFmtId="0" fontId="0" fillId="8" borderId="8" xfId="0" applyFill="1" applyBorder="1"/>
    <xf numFmtId="0" fontId="0" fillId="12" borderId="0" xfId="0" applyFill="1"/>
    <xf numFmtId="0" fontId="0" fillId="8" borderId="31" xfId="0" applyFill="1" applyBorder="1"/>
    <xf numFmtId="0" fontId="1" fillId="0" borderId="32" xfId="0" applyFont="1" applyBorder="1"/>
    <xf numFmtId="0" fontId="0" fillId="0" borderId="33" xfId="0" applyBorder="1"/>
    <xf numFmtId="0" fontId="0" fillId="0" borderId="34" xfId="0" applyBorder="1"/>
    <xf numFmtId="0" fontId="0" fillId="0" borderId="20" xfId="0" applyBorder="1" applyAlignment="1">
      <alignment horizontal="center"/>
    </xf>
    <xf numFmtId="0" fontId="0" fillId="0" borderId="35" xfId="0" applyBorder="1"/>
    <xf numFmtId="0" fontId="0" fillId="0" borderId="28" xfId="0" applyBorder="1"/>
    <xf numFmtId="0" fontId="0" fillId="0" borderId="36" xfId="0" applyBorder="1"/>
    <xf numFmtId="0" fontId="0" fillId="0" borderId="37" xfId="0" applyBorder="1"/>
    <xf numFmtId="0" fontId="7" fillId="0" borderId="0" xfId="0" applyFont="1" applyAlignment="1">
      <alignment horizontal="center"/>
    </xf>
    <xf numFmtId="0" fontId="1" fillId="0" borderId="26" xfId="0" applyFont="1" applyBorder="1"/>
    <xf numFmtId="0" fontId="0" fillId="7" borderId="26" xfId="0" applyFill="1" applyBorder="1"/>
    <xf numFmtId="0" fontId="0" fillId="7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8" borderId="38" xfId="0" applyFill="1" applyBorder="1"/>
    <xf numFmtId="0" fontId="0" fillId="8" borderId="41" xfId="0" applyFill="1" applyBorder="1"/>
    <xf numFmtId="0" fontId="0" fillId="4" borderId="42" xfId="0" applyFill="1" applyBorder="1"/>
    <xf numFmtId="0" fontId="0" fillId="8" borderId="43" xfId="0" applyFill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94640" y="3429635"/>
          <a:ext cx="6764655" cy="847090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-1" fmla="*/ 5581650 w 5600700"/>
            <a:gd name="connsiteY0-2" fmla="*/ 0 h 942975"/>
            <a:gd name="connsiteX1-3" fmla="*/ 5467350 w 5600700"/>
            <a:gd name="connsiteY1-4" fmla="*/ 314325 h 942975"/>
            <a:gd name="connsiteX2-5" fmla="*/ 5438775 w 5600700"/>
            <a:gd name="connsiteY2-6" fmla="*/ 533400 h 942975"/>
            <a:gd name="connsiteX3-7" fmla="*/ 5572125 w 5600700"/>
            <a:gd name="connsiteY3-8" fmla="*/ 638175 h 942975"/>
            <a:gd name="connsiteX4-9" fmla="*/ 5600700 w 5600700"/>
            <a:gd name="connsiteY4-10" fmla="*/ 752475 h 942975"/>
            <a:gd name="connsiteX5-11" fmla="*/ 5581650 w 5600700"/>
            <a:gd name="connsiteY5-12" fmla="*/ 876300 h 942975"/>
            <a:gd name="connsiteX6-13" fmla="*/ 5448300 w 5600700"/>
            <a:gd name="connsiteY6-14" fmla="*/ 923925 h 942975"/>
            <a:gd name="connsiteX7-15" fmla="*/ 5267325 w 5600700"/>
            <a:gd name="connsiteY7-16" fmla="*/ 942975 h 942975"/>
            <a:gd name="connsiteX8-17" fmla="*/ 809625 w 5600700"/>
            <a:gd name="connsiteY8-18" fmla="*/ 942975 h 942975"/>
            <a:gd name="connsiteX9-19" fmla="*/ 676275 w 5600700"/>
            <a:gd name="connsiteY9-20" fmla="*/ 800100 h 942975"/>
            <a:gd name="connsiteX10-21" fmla="*/ 561975 w 5600700"/>
            <a:gd name="connsiteY10-22" fmla="*/ 714375 h 942975"/>
            <a:gd name="connsiteX11-23" fmla="*/ 371475 w 5600700"/>
            <a:gd name="connsiteY11-24" fmla="*/ 647700 h 942975"/>
            <a:gd name="connsiteX12-25" fmla="*/ 76200 w 5600700"/>
            <a:gd name="connsiteY12-26" fmla="*/ 619125 h 942975"/>
            <a:gd name="connsiteX13-27" fmla="*/ 0 w 5600700"/>
            <a:gd name="connsiteY13-28" fmla="*/ 9525 h 942975"/>
            <a:gd name="connsiteX14-29" fmla="*/ 5581650 w 5600700"/>
            <a:gd name="connsiteY14-30" fmla="*/ 0 h 942975"/>
            <a:gd name="connsiteX0-31" fmla="*/ 5638800 w 5638800"/>
            <a:gd name="connsiteY0-32" fmla="*/ 0 h 942975"/>
            <a:gd name="connsiteX1-33" fmla="*/ 5467350 w 5638800"/>
            <a:gd name="connsiteY1-34" fmla="*/ 314325 h 942975"/>
            <a:gd name="connsiteX2-35" fmla="*/ 5438775 w 5638800"/>
            <a:gd name="connsiteY2-36" fmla="*/ 533400 h 942975"/>
            <a:gd name="connsiteX3-37" fmla="*/ 5572125 w 5638800"/>
            <a:gd name="connsiteY3-38" fmla="*/ 638175 h 942975"/>
            <a:gd name="connsiteX4-39" fmla="*/ 5600700 w 5638800"/>
            <a:gd name="connsiteY4-40" fmla="*/ 752475 h 942975"/>
            <a:gd name="connsiteX5-41" fmla="*/ 5581650 w 5638800"/>
            <a:gd name="connsiteY5-42" fmla="*/ 876300 h 942975"/>
            <a:gd name="connsiteX6-43" fmla="*/ 5448300 w 5638800"/>
            <a:gd name="connsiteY6-44" fmla="*/ 923925 h 942975"/>
            <a:gd name="connsiteX7-45" fmla="*/ 5267325 w 5638800"/>
            <a:gd name="connsiteY7-46" fmla="*/ 942975 h 942975"/>
            <a:gd name="connsiteX8-47" fmla="*/ 809625 w 5638800"/>
            <a:gd name="connsiteY8-48" fmla="*/ 942975 h 942975"/>
            <a:gd name="connsiteX9-49" fmla="*/ 676275 w 5638800"/>
            <a:gd name="connsiteY9-50" fmla="*/ 800100 h 942975"/>
            <a:gd name="connsiteX10-51" fmla="*/ 561975 w 5638800"/>
            <a:gd name="connsiteY10-52" fmla="*/ 714375 h 942975"/>
            <a:gd name="connsiteX11-53" fmla="*/ 371475 w 5638800"/>
            <a:gd name="connsiteY11-54" fmla="*/ 647700 h 942975"/>
            <a:gd name="connsiteX12-55" fmla="*/ 76200 w 5638800"/>
            <a:gd name="connsiteY12-56" fmla="*/ 619125 h 942975"/>
            <a:gd name="connsiteX13-57" fmla="*/ 0 w 5638800"/>
            <a:gd name="connsiteY13-58" fmla="*/ 9525 h 942975"/>
            <a:gd name="connsiteX14-59" fmla="*/ 5638800 w 5638800"/>
            <a:gd name="connsiteY14-60" fmla="*/ 0 h 942975"/>
            <a:gd name="connsiteX0-61" fmla="*/ 5638800 w 5638800"/>
            <a:gd name="connsiteY0-62" fmla="*/ 0 h 942975"/>
            <a:gd name="connsiteX1-63" fmla="*/ 5438775 w 5638800"/>
            <a:gd name="connsiteY1-64" fmla="*/ 352425 h 942975"/>
            <a:gd name="connsiteX2-65" fmla="*/ 5438775 w 5638800"/>
            <a:gd name="connsiteY2-66" fmla="*/ 533400 h 942975"/>
            <a:gd name="connsiteX3-67" fmla="*/ 5572125 w 5638800"/>
            <a:gd name="connsiteY3-68" fmla="*/ 638175 h 942975"/>
            <a:gd name="connsiteX4-69" fmla="*/ 5600700 w 5638800"/>
            <a:gd name="connsiteY4-70" fmla="*/ 752475 h 942975"/>
            <a:gd name="connsiteX5-71" fmla="*/ 5581650 w 5638800"/>
            <a:gd name="connsiteY5-72" fmla="*/ 876300 h 942975"/>
            <a:gd name="connsiteX6-73" fmla="*/ 5448300 w 5638800"/>
            <a:gd name="connsiteY6-74" fmla="*/ 923925 h 942975"/>
            <a:gd name="connsiteX7-75" fmla="*/ 5267325 w 5638800"/>
            <a:gd name="connsiteY7-76" fmla="*/ 942975 h 942975"/>
            <a:gd name="connsiteX8-77" fmla="*/ 809625 w 5638800"/>
            <a:gd name="connsiteY8-78" fmla="*/ 942975 h 942975"/>
            <a:gd name="connsiteX9-79" fmla="*/ 676275 w 5638800"/>
            <a:gd name="connsiteY9-80" fmla="*/ 800100 h 942975"/>
            <a:gd name="connsiteX10-81" fmla="*/ 561975 w 5638800"/>
            <a:gd name="connsiteY10-82" fmla="*/ 714375 h 942975"/>
            <a:gd name="connsiteX11-83" fmla="*/ 371475 w 5638800"/>
            <a:gd name="connsiteY11-84" fmla="*/ 647700 h 942975"/>
            <a:gd name="connsiteX12-85" fmla="*/ 76200 w 5638800"/>
            <a:gd name="connsiteY12-86" fmla="*/ 619125 h 942975"/>
            <a:gd name="connsiteX13-87" fmla="*/ 0 w 5638800"/>
            <a:gd name="connsiteY13-88" fmla="*/ 9525 h 942975"/>
            <a:gd name="connsiteX14-89" fmla="*/ 5638800 w 5638800"/>
            <a:gd name="connsiteY14-90" fmla="*/ 0 h 942975"/>
            <a:gd name="connsiteX0-91" fmla="*/ 5638800 w 5638800"/>
            <a:gd name="connsiteY0-92" fmla="*/ 0 h 942975"/>
            <a:gd name="connsiteX1-93" fmla="*/ 5438775 w 5638800"/>
            <a:gd name="connsiteY1-94" fmla="*/ 352425 h 942975"/>
            <a:gd name="connsiteX2-95" fmla="*/ 5438775 w 5638800"/>
            <a:gd name="connsiteY2-96" fmla="*/ 533400 h 942975"/>
            <a:gd name="connsiteX3-97" fmla="*/ 5572125 w 5638800"/>
            <a:gd name="connsiteY3-98" fmla="*/ 638175 h 942975"/>
            <a:gd name="connsiteX4-99" fmla="*/ 5600700 w 5638800"/>
            <a:gd name="connsiteY4-100" fmla="*/ 752475 h 942975"/>
            <a:gd name="connsiteX5-101" fmla="*/ 5581650 w 5638800"/>
            <a:gd name="connsiteY5-102" fmla="*/ 876300 h 942975"/>
            <a:gd name="connsiteX6-103" fmla="*/ 5448300 w 5638800"/>
            <a:gd name="connsiteY6-104" fmla="*/ 923925 h 942975"/>
            <a:gd name="connsiteX7-105" fmla="*/ 5267325 w 5638800"/>
            <a:gd name="connsiteY7-106" fmla="*/ 942975 h 942975"/>
            <a:gd name="connsiteX8-107" fmla="*/ 809625 w 5638800"/>
            <a:gd name="connsiteY8-108" fmla="*/ 942975 h 942975"/>
            <a:gd name="connsiteX9-109" fmla="*/ 676275 w 5638800"/>
            <a:gd name="connsiteY9-110" fmla="*/ 800100 h 942975"/>
            <a:gd name="connsiteX10-111" fmla="*/ 561975 w 5638800"/>
            <a:gd name="connsiteY10-112" fmla="*/ 714375 h 942975"/>
            <a:gd name="connsiteX11-113" fmla="*/ 371475 w 5638800"/>
            <a:gd name="connsiteY11-114" fmla="*/ 647700 h 942975"/>
            <a:gd name="connsiteX12-115" fmla="*/ 76200 w 5638800"/>
            <a:gd name="connsiteY12-116" fmla="*/ 619125 h 942975"/>
            <a:gd name="connsiteX13-117" fmla="*/ 0 w 5638800"/>
            <a:gd name="connsiteY13-118" fmla="*/ 9525 h 942975"/>
            <a:gd name="connsiteX14-119" fmla="*/ 5638800 w 5638800"/>
            <a:gd name="connsiteY14-120" fmla="*/ 0 h 942975"/>
            <a:gd name="connsiteX0-121" fmla="*/ 5638800 w 5638800"/>
            <a:gd name="connsiteY0-122" fmla="*/ 0 h 942975"/>
            <a:gd name="connsiteX1-123" fmla="*/ 5438775 w 5638800"/>
            <a:gd name="connsiteY1-124" fmla="*/ 352425 h 942975"/>
            <a:gd name="connsiteX2-125" fmla="*/ 5438775 w 5638800"/>
            <a:gd name="connsiteY2-126" fmla="*/ 533400 h 942975"/>
            <a:gd name="connsiteX3-127" fmla="*/ 5572125 w 5638800"/>
            <a:gd name="connsiteY3-128" fmla="*/ 638175 h 942975"/>
            <a:gd name="connsiteX4-129" fmla="*/ 5600700 w 5638800"/>
            <a:gd name="connsiteY4-130" fmla="*/ 752475 h 942975"/>
            <a:gd name="connsiteX5-131" fmla="*/ 5581650 w 5638800"/>
            <a:gd name="connsiteY5-132" fmla="*/ 876300 h 942975"/>
            <a:gd name="connsiteX6-133" fmla="*/ 5448300 w 5638800"/>
            <a:gd name="connsiteY6-134" fmla="*/ 923925 h 942975"/>
            <a:gd name="connsiteX7-135" fmla="*/ 5267325 w 5638800"/>
            <a:gd name="connsiteY7-136" fmla="*/ 942975 h 942975"/>
            <a:gd name="connsiteX8-137" fmla="*/ 809625 w 5638800"/>
            <a:gd name="connsiteY8-138" fmla="*/ 942975 h 942975"/>
            <a:gd name="connsiteX9-139" fmla="*/ 676275 w 5638800"/>
            <a:gd name="connsiteY9-140" fmla="*/ 800100 h 942975"/>
            <a:gd name="connsiteX10-141" fmla="*/ 561975 w 5638800"/>
            <a:gd name="connsiteY10-142" fmla="*/ 714375 h 942975"/>
            <a:gd name="connsiteX11-143" fmla="*/ 371475 w 5638800"/>
            <a:gd name="connsiteY11-144" fmla="*/ 647700 h 942975"/>
            <a:gd name="connsiteX12-145" fmla="*/ 66675 w 5638800"/>
            <a:gd name="connsiteY12-146" fmla="*/ 571500 h 942975"/>
            <a:gd name="connsiteX13-147" fmla="*/ 0 w 5638800"/>
            <a:gd name="connsiteY13-148" fmla="*/ 9525 h 942975"/>
            <a:gd name="connsiteX14-149" fmla="*/ 5638800 w 5638800"/>
            <a:gd name="connsiteY14-150" fmla="*/ 0 h 942975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  <a:cxn ang="0">
              <a:pos x="connsiteX9-19" y="connsiteY9-20"/>
            </a:cxn>
            <a:cxn ang="0">
              <a:pos x="connsiteX10-21" y="connsiteY10-22"/>
            </a:cxn>
            <a:cxn ang="0">
              <a:pos x="connsiteX11-23" y="connsiteY11-24"/>
            </a:cxn>
            <a:cxn ang="0">
              <a:pos x="connsiteX12-25" y="connsiteY12-26"/>
            </a:cxn>
            <a:cxn ang="0">
              <a:pos x="connsiteX13-27" y="connsiteY13-28"/>
            </a:cxn>
            <a:cxn ang="0">
              <a:pos x="connsiteX14-29" y="connsiteY14-30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2170" y="2355215"/>
          <a:ext cx="973455" cy="105727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-1" fmla="*/ 0 w 666750"/>
            <a:gd name="connsiteY0-2" fmla="*/ 781050 h 781050"/>
            <a:gd name="connsiteX1-3" fmla="*/ 104775 w 666750"/>
            <a:gd name="connsiteY1-4" fmla="*/ 180975 h 781050"/>
            <a:gd name="connsiteX2-5" fmla="*/ 257175 w 666750"/>
            <a:gd name="connsiteY2-6" fmla="*/ 180975 h 781050"/>
            <a:gd name="connsiteX3-7" fmla="*/ 285750 w 666750"/>
            <a:gd name="connsiteY3-8" fmla="*/ 9525 h 781050"/>
            <a:gd name="connsiteX4-9" fmla="*/ 514350 w 666750"/>
            <a:gd name="connsiteY4-10" fmla="*/ 0 h 781050"/>
            <a:gd name="connsiteX5-11" fmla="*/ 581025 w 666750"/>
            <a:gd name="connsiteY5-12" fmla="*/ 200025 h 781050"/>
            <a:gd name="connsiteX6-13" fmla="*/ 666750 w 666750"/>
            <a:gd name="connsiteY6-14" fmla="*/ 219075 h 781050"/>
            <a:gd name="connsiteX7-15" fmla="*/ 647700 w 666750"/>
            <a:gd name="connsiteY7-16" fmla="*/ 752475 h 781050"/>
            <a:gd name="connsiteX8-17" fmla="*/ 0 w 666750"/>
            <a:gd name="connsiteY8-18" fmla="*/ 781050 h 781050"/>
            <a:gd name="connsiteX0-19" fmla="*/ 0 w 666750"/>
            <a:gd name="connsiteY0-20" fmla="*/ 781050 h 781050"/>
            <a:gd name="connsiteX1-21" fmla="*/ 38100 w 666750"/>
            <a:gd name="connsiteY1-22" fmla="*/ 180975 h 781050"/>
            <a:gd name="connsiteX2-23" fmla="*/ 257175 w 666750"/>
            <a:gd name="connsiteY2-24" fmla="*/ 180975 h 781050"/>
            <a:gd name="connsiteX3-25" fmla="*/ 285750 w 666750"/>
            <a:gd name="connsiteY3-26" fmla="*/ 9525 h 781050"/>
            <a:gd name="connsiteX4-27" fmla="*/ 514350 w 666750"/>
            <a:gd name="connsiteY4-28" fmla="*/ 0 h 781050"/>
            <a:gd name="connsiteX5-29" fmla="*/ 581025 w 666750"/>
            <a:gd name="connsiteY5-30" fmla="*/ 200025 h 781050"/>
            <a:gd name="connsiteX6-31" fmla="*/ 666750 w 666750"/>
            <a:gd name="connsiteY6-32" fmla="*/ 219075 h 781050"/>
            <a:gd name="connsiteX7-33" fmla="*/ 647700 w 666750"/>
            <a:gd name="connsiteY7-34" fmla="*/ 752475 h 781050"/>
            <a:gd name="connsiteX8-35" fmla="*/ 0 w 666750"/>
            <a:gd name="connsiteY8-36" fmla="*/ 781050 h 781050"/>
            <a:gd name="connsiteX0-37" fmla="*/ 0 w 666750"/>
            <a:gd name="connsiteY0-38" fmla="*/ 781050 h 781050"/>
            <a:gd name="connsiteX1-39" fmla="*/ 38100 w 666750"/>
            <a:gd name="connsiteY1-40" fmla="*/ 180975 h 781050"/>
            <a:gd name="connsiteX2-41" fmla="*/ 209550 w 666750"/>
            <a:gd name="connsiteY2-42" fmla="*/ 180975 h 781050"/>
            <a:gd name="connsiteX3-43" fmla="*/ 285750 w 666750"/>
            <a:gd name="connsiteY3-44" fmla="*/ 9525 h 781050"/>
            <a:gd name="connsiteX4-45" fmla="*/ 514350 w 666750"/>
            <a:gd name="connsiteY4-46" fmla="*/ 0 h 781050"/>
            <a:gd name="connsiteX5-47" fmla="*/ 581025 w 666750"/>
            <a:gd name="connsiteY5-48" fmla="*/ 200025 h 781050"/>
            <a:gd name="connsiteX6-49" fmla="*/ 666750 w 666750"/>
            <a:gd name="connsiteY6-50" fmla="*/ 219075 h 781050"/>
            <a:gd name="connsiteX7-51" fmla="*/ 647700 w 666750"/>
            <a:gd name="connsiteY7-52" fmla="*/ 752475 h 781050"/>
            <a:gd name="connsiteX8-53" fmla="*/ 0 w 666750"/>
            <a:gd name="connsiteY8-54" fmla="*/ 781050 h 781050"/>
            <a:gd name="connsiteX0-55" fmla="*/ 0 w 666750"/>
            <a:gd name="connsiteY0-56" fmla="*/ 819150 h 819150"/>
            <a:gd name="connsiteX1-57" fmla="*/ 38100 w 666750"/>
            <a:gd name="connsiteY1-58" fmla="*/ 219075 h 819150"/>
            <a:gd name="connsiteX2-59" fmla="*/ 209550 w 666750"/>
            <a:gd name="connsiteY2-60" fmla="*/ 219075 h 819150"/>
            <a:gd name="connsiteX3-61" fmla="*/ 238125 w 666750"/>
            <a:gd name="connsiteY3-62" fmla="*/ 0 h 819150"/>
            <a:gd name="connsiteX4-63" fmla="*/ 514350 w 666750"/>
            <a:gd name="connsiteY4-64" fmla="*/ 38100 h 819150"/>
            <a:gd name="connsiteX5-65" fmla="*/ 581025 w 666750"/>
            <a:gd name="connsiteY5-66" fmla="*/ 238125 h 819150"/>
            <a:gd name="connsiteX6-67" fmla="*/ 666750 w 666750"/>
            <a:gd name="connsiteY6-68" fmla="*/ 257175 h 819150"/>
            <a:gd name="connsiteX7-69" fmla="*/ 647700 w 666750"/>
            <a:gd name="connsiteY7-70" fmla="*/ 790575 h 819150"/>
            <a:gd name="connsiteX8-71" fmla="*/ 0 w 666750"/>
            <a:gd name="connsiteY8-72" fmla="*/ 819150 h 819150"/>
            <a:gd name="connsiteX0-73" fmla="*/ 0 w 666750"/>
            <a:gd name="connsiteY0-74" fmla="*/ 819150 h 819150"/>
            <a:gd name="connsiteX1-75" fmla="*/ 38100 w 666750"/>
            <a:gd name="connsiteY1-76" fmla="*/ 219075 h 819150"/>
            <a:gd name="connsiteX2-77" fmla="*/ 209550 w 666750"/>
            <a:gd name="connsiteY2-78" fmla="*/ 219075 h 819150"/>
            <a:gd name="connsiteX3-79" fmla="*/ 238125 w 666750"/>
            <a:gd name="connsiteY3-80" fmla="*/ 0 h 819150"/>
            <a:gd name="connsiteX4-81" fmla="*/ 447675 w 666750"/>
            <a:gd name="connsiteY4-82" fmla="*/ 9525 h 819150"/>
            <a:gd name="connsiteX5-83" fmla="*/ 581025 w 666750"/>
            <a:gd name="connsiteY5-84" fmla="*/ 238125 h 819150"/>
            <a:gd name="connsiteX6-85" fmla="*/ 666750 w 666750"/>
            <a:gd name="connsiteY6-86" fmla="*/ 257175 h 819150"/>
            <a:gd name="connsiteX7-87" fmla="*/ 647700 w 666750"/>
            <a:gd name="connsiteY7-88" fmla="*/ 790575 h 819150"/>
            <a:gd name="connsiteX8-89" fmla="*/ 0 w 666750"/>
            <a:gd name="connsiteY8-90" fmla="*/ 819150 h 819150"/>
            <a:gd name="connsiteX0-91" fmla="*/ 0 w 666750"/>
            <a:gd name="connsiteY0-92" fmla="*/ 819150 h 819150"/>
            <a:gd name="connsiteX1-93" fmla="*/ 38100 w 666750"/>
            <a:gd name="connsiteY1-94" fmla="*/ 219075 h 819150"/>
            <a:gd name="connsiteX2-95" fmla="*/ 209550 w 666750"/>
            <a:gd name="connsiteY2-96" fmla="*/ 219075 h 819150"/>
            <a:gd name="connsiteX3-97" fmla="*/ 238125 w 666750"/>
            <a:gd name="connsiteY3-98" fmla="*/ 0 h 819150"/>
            <a:gd name="connsiteX4-99" fmla="*/ 447675 w 666750"/>
            <a:gd name="connsiteY4-100" fmla="*/ 9525 h 819150"/>
            <a:gd name="connsiteX5-101" fmla="*/ 485775 w 666750"/>
            <a:gd name="connsiteY5-102" fmla="*/ 238125 h 819150"/>
            <a:gd name="connsiteX6-103" fmla="*/ 666750 w 666750"/>
            <a:gd name="connsiteY6-104" fmla="*/ 257175 h 819150"/>
            <a:gd name="connsiteX7-105" fmla="*/ 647700 w 666750"/>
            <a:gd name="connsiteY7-106" fmla="*/ 790575 h 819150"/>
            <a:gd name="connsiteX8-107" fmla="*/ 0 w 666750"/>
            <a:gd name="connsiteY8-108" fmla="*/ 819150 h 819150"/>
            <a:gd name="connsiteX0-109" fmla="*/ 0 w 647700"/>
            <a:gd name="connsiteY0-110" fmla="*/ 819150 h 819150"/>
            <a:gd name="connsiteX1-111" fmla="*/ 38100 w 647700"/>
            <a:gd name="connsiteY1-112" fmla="*/ 219075 h 819150"/>
            <a:gd name="connsiteX2-113" fmla="*/ 209550 w 647700"/>
            <a:gd name="connsiteY2-114" fmla="*/ 219075 h 819150"/>
            <a:gd name="connsiteX3-115" fmla="*/ 238125 w 647700"/>
            <a:gd name="connsiteY3-116" fmla="*/ 0 h 819150"/>
            <a:gd name="connsiteX4-117" fmla="*/ 447675 w 647700"/>
            <a:gd name="connsiteY4-118" fmla="*/ 9525 h 819150"/>
            <a:gd name="connsiteX5-119" fmla="*/ 485775 w 647700"/>
            <a:gd name="connsiteY5-120" fmla="*/ 238125 h 819150"/>
            <a:gd name="connsiteX6-121" fmla="*/ 619125 w 647700"/>
            <a:gd name="connsiteY6-122" fmla="*/ 257175 h 819150"/>
            <a:gd name="connsiteX7-123" fmla="*/ 647700 w 647700"/>
            <a:gd name="connsiteY7-124" fmla="*/ 790575 h 819150"/>
            <a:gd name="connsiteX8-125" fmla="*/ 0 w 647700"/>
            <a:gd name="connsiteY8-126" fmla="*/ 819150 h 819150"/>
            <a:gd name="connsiteX0-127" fmla="*/ 0 w 647700"/>
            <a:gd name="connsiteY0-128" fmla="*/ 838200 h 838200"/>
            <a:gd name="connsiteX1-129" fmla="*/ 38100 w 647700"/>
            <a:gd name="connsiteY1-130" fmla="*/ 238125 h 838200"/>
            <a:gd name="connsiteX2-131" fmla="*/ 209550 w 647700"/>
            <a:gd name="connsiteY2-132" fmla="*/ 238125 h 838200"/>
            <a:gd name="connsiteX3-133" fmla="*/ 238125 w 647700"/>
            <a:gd name="connsiteY3-134" fmla="*/ 19050 h 838200"/>
            <a:gd name="connsiteX4-135" fmla="*/ 457200 w 647700"/>
            <a:gd name="connsiteY4-136" fmla="*/ 0 h 838200"/>
            <a:gd name="connsiteX5-137" fmla="*/ 485775 w 647700"/>
            <a:gd name="connsiteY5-138" fmla="*/ 257175 h 838200"/>
            <a:gd name="connsiteX6-139" fmla="*/ 619125 w 647700"/>
            <a:gd name="connsiteY6-140" fmla="*/ 276225 h 838200"/>
            <a:gd name="connsiteX7-141" fmla="*/ 647700 w 647700"/>
            <a:gd name="connsiteY7-142" fmla="*/ 809625 h 838200"/>
            <a:gd name="connsiteX8-143" fmla="*/ 0 w 647700"/>
            <a:gd name="connsiteY8-144" fmla="*/ 838200 h 838200"/>
            <a:gd name="connsiteX0-145" fmla="*/ 0 w 647700"/>
            <a:gd name="connsiteY0-146" fmla="*/ 838200 h 838200"/>
            <a:gd name="connsiteX1-147" fmla="*/ 38100 w 647700"/>
            <a:gd name="connsiteY1-148" fmla="*/ 266700 h 838200"/>
            <a:gd name="connsiteX2-149" fmla="*/ 209550 w 647700"/>
            <a:gd name="connsiteY2-150" fmla="*/ 238125 h 838200"/>
            <a:gd name="connsiteX3-151" fmla="*/ 238125 w 647700"/>
            <a:gd name="connsiteY3-152" fmla="*/ 19050 h 838200"/>
            <a:gd name="connsiteX4-153" fmla="*/ 457200 w 647700"/>
            <a:gd name="connsiteY4-154" fmla="*/ 0 h 838200"/>
            <a:gd name="connsiteX5-155" fmla="*/ 485775 w 647700"/>
            <a:gd name="connsiteY5-156" fmla="*/ 257175 h 838200"/>
            <a:gd name="connsiteX6-157" fmla="*/ 619125 w 647700"/>
            <a:gd name="connsiteY6-158" fmla="*/ 276225 h 838200"/>
            <a:gd name="connsiteX7-159" fmla="*/ 647700 w 647700"/>
            <a:gd name="connsiteY7-160" fmla="*/ 809625 h 838200"/>
            <a:gd name="connsiteX8-161" fmla="*/ 0 w 647700"/>
            <a:gd name="connsiteY8-162" fmla="*/ 838200 h 838200"/>
            <a:gd name="connsiteX0-163" fmla="*/ 0 w 647700"/>
            <a:gd name="connsiteY0-164" fmla="*/ 838200 h 838200"/>
            <a:gd name="connsiteX1-165" fmla="*/ 38100 w 647700"/>
            <a:gd name="connsiteY1-166" fmla="*/ 266700 h 838200"/>
            <a:gd name="connsiteX2-167" fmla="*/ 209550 w 647700"/>
            <a:gd name="connsiteY2-168" fmla="*/ 238125 h 838200"/>
            <a:gd name="connsiteX3-169" fmla="*/ 238125 w 647700"/>
            <a:gd name="connsiteY3-170" fmla="*/ 19050 h 838200"/>
            <a:gd name="connsiteX4-171" fmla="*/ 457200 w 647700"/>
            <a:gd name="connsiteY4-172" fmla="*/ 0 h 838200"/>
            <a:gd name="connsiteX5-173" fmla="*/ 485775 w 647700"/>
            <a:gd name="connsiteY5-174" fmla="*/ 257175 h 838200"/>
            <a:gd name="connsiteX6-175" fmla="*/ 619125 w 647700"/>
            <a:gd name="connsiteY6-176" fmla="*/ 276225 h 838200"/>
            <a:gd name="connsiteX7-177" fmla="*/ 647700 w 647700"/>
            <a:gd name="connsiteY7-178" fmla="*/ 837491 h 838200"/>
            <a:gd name="connsiteX8-179" fmla="*/ 0 w 647700"/>
            <a:gd name="connsiteY8-180" fmla="*/ 838200 h 838200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3444270" y="3880626"/>
          <a:ext cx="303511" cy="141316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271780" y="3886200"/>
          <a:ext cx="67259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H="1">
          <a:off x="6356350" y="148272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6334125" y="12846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 flipH="1">
          <a:off x="6316345" y="10687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H="1">
          <a:off x="6309995" y="85090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6496685" y="282575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H="1">
          <a:off x="6496685" y="32404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>
          <a:off x="6496685" y="30245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H="1">
          <a:off x="6496685" y="359537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>
          <a:off x="6496685" y="377571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H="1">
          <a:off x="6496685" y="400177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77315</xdr:colOff>
      <xdr:row>25</xdr:row>
      <xdr:rowOff>12561</xdr:rowOff>
    </xdr:from>
    <xdr:to>
      <xdr:col>13</xdr:col>
      <xdr:colOff>49150</xdr:colOff>
      <xdr:row>58</xdr:row>
      <xdr:rowOff>147929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9307" b="10029"/>
        <a:stretch>
          <a:fillRect/>
        </a:stretch>
      </xdr:blipFill>
      <xdr:spPr>
        <a:xfrm>
          <a:off x="976153" y="4640906"/>
          <a:ext cx="5981976" cy="6333326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>
          <a:off x="2275840" y="379730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2803525" y="38036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3384550" y="38036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>
          <a:off x="3902075" y="38163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>
          <a:off x="4476750" y="38163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5581650" y="38036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>
          <a:off x="6143625" y="381635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>
          <a:off x="5006975" y="382270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flipH="1">
          <a:off x="362585" y="644525"/>
          <a:ext cx="6909435" cy="527050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18614 w 6918614"/>
            <a:gd name="connsiteY0-2" fmla="*/ 649434 h 649434"/>
            <a:gd name="connsiteX1-3" fmla="*/ 6684819 w 6918614"/>
            <a:gd name="connsiteY1-4" fmla="*/ 277093 h 649434"/>
            <a:gd name="connsiteX2-5" fmla="*/ 5593773 w 6918614"/>
            <a:gd name="connsiteY2-6" fmla="*/ 51957 h 649434"/>
            <a:gd name="connsiteX3-7" fmla="*/ 1446069 w 6918614"/>
            <a:gd name="connsiteY3-8" fmla="*/ 51957 h 649434"/>
            <a:gd name="connsiteX4-9" fmla="*/ 0 w 6918614"/>
            <a:gd name="connsiteY4-10" fmla="*/ 623457 h 649434"/>
            <a:gd name="connsiteX0-11" fmla="*/ 6918614 w 6918614"/>
            <a:gd name="connsiteY0-12" fmla="*/ 624316 h 624316"/>
            <a:gd name="connsiteX1-13" fmla="*/ 6684819 w 6918614"/>
            <a:gd name="connsiteY1-14" fmla="*/ 251975 h 624316"/>
            <a:gd name="connsiteX2-15" fmla="*/ 5593773 w 6918614"/>
            <a:gd name="connsiteY2-16" fmla="*/ 26839 h 624316"/>
            <a:gd name="connsiteX3-17" fmla="*/ 1168978 w 6918614"/>
            <a:gd name="connsiteY3-18" fmla="*/ 68074 h 624316"/>
            <a:gd name="connsiteX4-19" fmla="*/ 0 w 6918614"/>
            <a:gd name="connsiteY4-20" fmla="*/ 598339 h 624316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flipH="1" flipV="1">
          <a:off x="362585" y="1126490"/>
          <a:ext cx="6917690" cy="567055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27272 w 6927272"/>
            <a:gd name="connsiteY0-2" fmla="*/ 648813 h 648813"/>
            <a:gd name="connsiteX1-3" fmla="*/ 6693477 w 6927272"/>
            <a:gd name="connsiteY1-4" fmla="*/ 276472 h 648813"/>
            <a:gd name="connsiteX2-5" fmla="*/ 5602431 w 6927272"/>
            <a:gd name="connsiteY2-6" fmla="*/ 51336 h 648813"/>
            <a:gd name="connsiteX3-7" fmla="*/ 1454727 w 6927272"/>
            <a:gd name="connsiteY3-8" fmla="*/ 51336 h 648813"/>
            <a:gd name="connsiteX4-9" fmla="*/ 0 w 6927272"/>
            <a:gd name="connsiteY4-10" fmla="*/ 614177 h 648813"/>
            <a:gd name="connsiteX0-11" fmla="*/ 6927272 w 6927272"/>
            <a:gd name="connsiteY0-12" fmla="*/ 648813 h 648813"/>
            <a:gd name="connsiteX1-13" fmla="*/ 6693477 w 6927272"/>
            <a:gd name="connsiteY1-14" fmla="*/ 276472 h 648813"/>
            <a:gd name="connsiteX2-15" fmla="*/ 5602431 w 6927272"/>
            <a:gd name="connsiteY2-16" fmla="*/ 51336 h 648813"/>
            <a:gd name="connsiteX3-17" fmla="*/ 1151658 w 6927272"/>
            <a:gd name="connsiteY3-18" fmla="*/ 51336 h 648813"/>
            <a:gd name="connsiteX4-19" fmla="*/ 0 w 6927272"/>
            <a:gd name="connsiteY4-20" fmla="*/ 614177 h 648813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6681470" y="3797300"/>
          <a:ext cx="0" cy="51562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 flipH="1">
          <a:off x="5453380" y="129222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5431155" y="10941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 flipH="1">
          <a:off x="5413375" y="8782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 flipH="1">
          <a:off x="5407025" y="66040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 flipH="1">
          <a:off x="5453380" y="287337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 flipH="1">
          <a:off x="5431155" y="267525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527583</xdr:colOff>
      <xdr:row>13</xdr:row>
      <xdr:rowOff>107044</xdr:rowOff>
    </xdr:from>
    <xdr:to>
      <xdr:col>10</xdr:col>
      <xdr:colOff>436869</xdr:colOff>
      <xdr:row>13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>
        <a:xfrm flipH="1">
          <a:off x="7912909" y="2660848"/>
          <a:ext cx="847982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>
        <a:xfrm flipH="1">
          <a:off x="5407025" y="224155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>
        <a:xfrm flipH="1">
          <a:off x="5453380" y="445452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CxnSpPr/>
      </xdr:nvCxnSpPr>
      <xdr:spPr>
        <a:xfrm flipH="1">
          <a:off x="5431155" y="42564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>
        <a:xfrm flipH="1">
          <a:off x="5413375" y="404050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 flipH="1">
          <a:off x="5407025" y="382270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 flipH="1">
          <a:off x="5453380" y="603567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 flipH="1">
          <a:off x="5431155" y="583755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 flipH="1">
          <a:off x="5413375" y="5621655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 flipH="1">
          <a:off x="5407025" y="5403850"/>
          <a:ext cx="46482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855870</xdr:colOff>
      <xdr:row>38</xdr:row>
      <xdr:rowOff>102054</xdr:rowOff>
    </xdr:from>
    <xdr:to>
      <xdr:col>10</xdr:col>
      <xdr:colOff>408215</xdr:colOff>
      <xdr:row>38</xdr:row>
      <xdr:rowOff>110435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 flipH="1">
          <a:off x="8682935" y="7611619"/>
          <a:ext cx="491041" cy="8381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869674</xdr:colOff>
      <xdr:row>37</xdr:row>
      <xdr:rowOff>113394</xdr:rowOff>
    </xdr:from>
    <xdr:to>
      <xdr:col>10</xdr:col>
      <xdr:colOff>385536</xdr:colOff>
      <xdr:row>37</xdr:row>
      <xdr:rowOff>124239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 flipH="1">
          <a:off x="8696739" y="7415894"/>
          <a:ext cx="454558" cy="10845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839932</xdr:colOff>
      <xdr:row>36</xdr:row>
      <xdr:rowOff>107044</xdr:rowOff>
    </xdr:from>
    <xdr:to>
      <xdr:col>10</xdr:col>
      <xdr:colOff>367847</xdr:colOff>
      <xdr:row>36</xdr:row>
      <xdr:rowOff>121228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>
        <a:xfrm flipH="1">
          <a:off x="8148205" y="7181521"/>
          <a:ext cx="471756" cy="1418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857250</xdr:colOff>
      <xdr:row>35</xdr:row>
      <xdr:rowOff>110435</xdr:rowOff>
    </xdr:from>
    <xdr:to>
      <xdr:col>10</xdr:col>
      <xdr:colOff>414130</xdr:colOff>
      <xdr:row>35</xdr:row>
      <xdr:rowOff>121227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/>
      </xdr:nvCxnSpPr>
      <xdr:spPr>
        <a:xfrm flipH="1">
          <a:off x="8684315" y="7012609"/>
          <a:ext cx="495576" cy="10792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17318</xdr:colOff>
      <xdr:row>46</xdr:row>
      <xdr:rowOff>102054</xdr:rowOff>
    </xdr:from>
    <xdr:to>
      <xdr:col>10</xdr:col>
      <xdr:colOff>408215</xdr:colOff>
      <xdr:row>46</xdr:row>
      <xdr:rowOff>112568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 flipH="1">
          <a:off x="6303818" y="9168122"/>
          <a:ext cx="390897" cy="1051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17318</xdr:colOff>
      <xdr:row>45</xdr:row>
      <xdr:rowOff>112568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 flipH="1" flipV="1">
          <a:off x="6303818" y="8970818"/>
          <a:ext cx="368218" cy="82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649432</xdr:colOff>
      <xdr:row>43</xdr:row>
      <xdr:rowOff>89353</xdr:rowOff>
    </xdr:from>
    <xdr:to>
      <xdr:col>10</xdr:col>
      <xdr:colOff>361496</xdr:colOff>
      <xdr:row>43</xdr:row>
      <xdr:rowOff>103909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 flipH="1">
          <a:off x="6260523" y="8540626"/>
          <a:ext cx="387473" cy="1455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13</xdr:row>
      <xdr:rowOff>107044</xdr:rowOff>
    </xdr:from>
    <xdr:to>
      <xdr:col>10</xdr:col>
      <xdr:colOff>367847</xdr:colOff>
      <xdr:row>13</xdr:row>
      <xdr:rowOff>107044</xdr:rowOff>
    </xdr:to>
    <xdr:cxnSp macro="">
      <xdr:nvCxnSpPr>
        <xdr:cNvPr id="2" name="17 Conector recto">
          <a:extLst>
            <a:ext uri="{FF2B5EF4-FFF2-40B4-BE49-F238E27FC236}">
              <a16:creationId xmlns:a16="http://schemas.microsoft.com/office/drawing/2014/main" id="{E7611051-838A-4250-B6DE-0EC4746D0131}"/>
            </a:ext>
          </a:extLst>
        </xdr:cNvPr>
        <xdr:cNvCxnSpPr/>
      </xdr:nvCxnSpPr>
      <xdr:spPr>
        <a:xfrm flipH="1">
          <a:off x="7844766" y="2453658"/>
          <a:ext cx="85312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3"/>
  <sheetViews>
    <sheetView workbookViewId="0">
      <selection activeCell="D20" sqref="D20"/>
    </sheetView>
  </sheetViews>
  <sheetFormatPr baseColWidth="10" defaultColWidth="11.42578125" defaultRowHeight="15"/>
  <cols>
    <col min="1" max="1" width="4.42578125" customWidth="1"/>
    <col min="2" max="2" width="28.5703125" customWidth="1"/>
    <col min="3" max="3" width="9.28515625" customWidth="1"/>
  </cols>
  <sheetData>
    <row r="1" spans="2:4">
      <c r="B1" t="s">
        <v>0</v>
      </c>
    </row>
    <row r="2" spans="2:4">
      <c r="B2" t="s">
        <v>1</v>
      </c>
      <c r="C2">
        <v>2</v>
      </c>
      <c r="D2" t="s">
        <v>2</v>
      </c>
    </row>
    <row r="3" spans="2:4">
      <c r="B3" t="s">
        <v>3</v>
      </c>
      <c r="C3">
        <v>4</v>
      </c>
      <c r="D3" t="s">
        <v>2</v>
      </c>
    </row>
    <row r="4" spans="2:4">
      <c r="B4" t="s">
        <v>4</v>
      </c>
      <c r="C4">
        <v>20</v>
      </c>
      <c r="D4" t="s">
        <v>5</v>
      </c>
    </row>
    <row r="5" spans="2:4">
      <c r="B5" t="s">
        <v>6</v>
      </c>
      <c r="C5">
        <v>6</v>
      </c>
      <c r="D5" t="s">
        <v>7</v>
      </c>
    </row>
    <row r="6" spans="2:4">
      <c r="B6" t="s">
        <v>8</v>
      </c>
      <c r="C6">
        <v>38</v>
      </c>
      <c r="D6" t="s">
        <v>2</v>
      </c>
    </row>
    <row r="7" spans="2:4">
      <c r="B7" t="s">
        <v>9</v>
      </c>
      <c r="C7">
        <v>44</v>
      </c>
      <c r="D7" t="s">
        <v>7</v>
      </c>
    </row>
    <row r="9" spans="2:4">
      <c r="B9" t="s">
        <v>10</v>
      </c>
    </row>
    <row r="10" spans="2:4">
      <c r="B10" t="s">
        <v>11</v>
      </c>
      <c r="C10">
        <v>150</v>
      </c>
      <c r="D10" t="s">
        <v>5</v>
      </c>
    </row>
    <row r="11" spans="2:4">
      <c r="B11" t="s">
        <v>12</v>
      </c>
    </row>
    <row r="12" spans="2:4">
      <c r="B12" t="s">
        <v>13</v>
      </c>
    </row>
    <row r="13" spans="2:4">
      <c r="B13" t="s">
        <v>14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70E5-C008-41A1-9439-9AFE34A7FEF9}">
  <dimension ref="B4:J49"/>
  <sheetViews>
    <sheetView workbookViewId="0">
      <selection activeCell="E19" sqref="E19"/>
    </sheetView>
  </sheetViews>
  <sheetFormatPr baseColWidth="10" defaultRowHeight="15"/>
  <cols>
    <col min="2" max="2" width="19.28515625" customWidth="1"/>
    <col min="3" max="3" width="15.85546875" customWidth="1"/>
    <col min="5" max="5" width="15.42578125" customWidth="1"/>
    <col min="7" max="7" width="14" customWidth="1"/>
    <col min="8" max="8" width="15.85546875" customWidth="1"/>
    <col min="9" max="9" width="14" customWidth="1"/>
    <col min="10" max="10" width="16.28515625" customWidth="1"/>
  </cols>
  <sheetData>
    <row r="4" spans="2:10">
      <c r="B4" t="s">
        <v>294</v>
      </c>
      <c r="E4" t="s">
        <v>295</v>
      </c>
      <c r="G4" t="s">
        <v>296</v>
      </c>
    </row>
    <row r="5" spans="2:10">
      <c r="B5" s="34" t="s">
        <v>104</v>
      </c>
      <c r="C5" s="31" t="s">
        <v>50</v>
      </c>
      <c r="E5" s="32" t="s">
        <v>63</v>
      </c>
      <c r="G5" s="31" t="s">
        <v>43</v>
      </c>
      <c r="H5" s="32" t="s">
        <v>72</v>
      </c>
      <c r="I5" s="33" t="s">
        <v>100</v>
      </c>
      <c r="J5" s="35" t="s">
        <v>134</v>
      </c>
    </row>
    <row r="6" spans="2:10">
      <c r="B6" s="34" t="s">
        <v>105</v>
      </c>
      <c r="C6" s="31" t="s">
        <v>52</v>
      </c>
      <c r="E6" s="32" t="s">
        <v>65</v>
      </c>
      <c r="G6" s="31" t="s">
        <v>45</v>
      </c>
      <c r="H6" s="32" t="s">
        <v>73</v>
      </c>
      <c r="I6" s="33" t="s">
        <v>101</v>
      </c>
      <c r="J6" s="35" t="s">
        <v>135</v>
      </c>
    </row>
    <row r="7" spans="2:10">
      <c r="B7" s="34" t="s">
        <v>106</v>
      </c>
      <c r="C7" s="31" t="s">
        <v>53</v>
      </c>
      <c r="E7" s="32" t="s">
        <v>66</v>
      </c>
      <c r="G7" s="31" t="s">
        <v>46</v>
      </c>
      <c r="H7" s="32" t="s">
        <v>74</v>
      </c>
      <c r="I7" s="33" t="s">
        <v>102</v>
      </c>
      <c r="J7" s="35" t="s">
        <v>136</v>
      </c>
    </row>
    <row r="8" spans="2:10">
      <c r="B8" s="34" t="s">
        <v>107</v>
      </c>
      <c r="C8" s="31" t="s">
        <v>54</v>
      </c>
      <c r="E8" s="32" t="s">
        <v>67</v>
      </c>
      <c r="G8" s="31" t="s">
        <v>47</v>
      </c>
      <c r="H8" s="32" t="s">
        <v>75</v>
      </c>
      <c r="I8" s="33" t="s">
        <v>103</v>
      </c>
      <c r="J8" s="35" t="s">
        <v>137</v>
      </c>
    </row>
    <row r="9" spans="2:10">
      <c r="B9" s="34" t="s">
        <v>108</v>
      </c>
      <c r="C9" s="31" t="s">
        <v>55</v>
      </c>
      <c r="E9" s="32" t="s">
        <v>68</v>
      </c>
      <c r="G9" s="31" t="s">
        <v>48</v>
      </c>
      <c r="H9" s="32" t="s">
        <v>76</v>
      </c>
      <c r="J9" s="35" t="s">
        <v>138</v>
      </c>
    </row>
    <row r="10" spans="2:10">
      <c r="B10" s="34" t="s">
        <v>109</v>
      </c>
      <c r="C10" s="31" t="s">
        <v>56</v>
      </c>
      <c r="E10" s="32" t="s">
        <v>69</v>
      </c>
      <c r="G10" s="31" t="s">
        <v>49</v>
      </c>
      <c r="H10" s="32" t="s">
        <v>77</v>
      </c>
      <c r="J10" s="35" t="s">
        <v>139</v>
      </c>
    </row>
    <row r="11" spans="2:10">
      <c r="B11" s="34" t="s">
        <v>110</v>
      </c>
      <c r="C11" s="31" t="s">
        <v>57</v>
      </c>
      <c r="E11" s="32" t="s">
        <v>70</v>
      </c>
      <c r="H11" s="32" t="s">
        <v>78</v>
      </c>
      <c r="J11" s="35" t="s">
        <v>140</v>
      </c>
    </row>
    <row r="12" spans="2:10">
      <c r="B12" s="34" t="s">
        <v>111</v>
      </c>
      <c r="C12" s="31" t="s">
        <v>58</v>
      </c>
      <c r="E12" s="32" t="s">
        <v>71</v>
      </c>
      <c r="H12" s="32" t="s">
        <v>79</v>
      </c>
      <c r="J12" s="35" t="s">
        <v>141</v>
      </c>
    </row>
    <row r="13" spans="2:10">
      <c r="B13" s="34" t="s">
        <v>112</v>
      </c>
      <c r="C13" s="31" t="s">
        <v>59</v>
      </c>
      <c r="J13" s="35" t="s">
        <v>142</v>
      </c>
    </row>
    <row r="14" spans="2:10">
      <c r="B14" s="34" t="s">
        <v>113</v>
      </c>
      <c r="C14" s="31" t="s">
        <v>60</v>
      </c>
      <c r="J14" s="35" t="s">
        <v>143</v>
      </c>
    </row>
    <row r="15" spans="2:10">
      <c r="B15" s="34" t="s">
        <v>114</v>
      </c>
      <c r="C15" s="31" t="s">
        <v>61</v>
      </c>
      <c r="J15" s="35" t="s">
        <v>144</v>
      </c>
    </row>
    <row r="16" spans="2:10">
      <c r="B16" s="34" t="s">
        <v>115</v>
      </c>
      <c r="C16" s="31" t="s">
        <v>62</v>
      </c>
      <c r="J16" s="35" t="s">
        <v>145</v>
      </c>
    </row>
    <row r="17" spans="2:10">
      <c r="B17" s="34" t="s">
        <v>116</v>
      </c>
      <c r="J17" s="35" t="s">
        <v>146</v>
      </c>
    </row>
    <row r="18" spans="2:10">
      <c r="B18" s="34" t="s">
        <v>117</v>
      </c>
      <c r="J18" s="35" t="s">
        <v>147</v>
      </c>
    </row>
    <row r="19" spans="2:10">
      <c r="B19" s="34" t="s">
        <v>118</v>
      </c>
      <c r="J19" s="35" t="s">
        <v>148</v>
      </c>
    </row>
    <row r="20" spans="2:10">
      <c r="B20" s="34" t="s">
        <v>119</v>
      </c>
      <c r="J20" s="35" t="s">
        <v>149</v>
      </c>
    </row>
    <row r="21" spans="2:10">
      <c r="B21" s="34" t="s">
        <v>120</v>
      </c>
      <c r="J21" s="35" t="s">
        <v>150</v>
      </c>
    </row>
    <row r="22" spans="2:10">
      <c r="B22" s="34" t="s">
        <v>121</v>
      </c>
      <c r="J22" s="35" t="s">
        <v>151</v>
      </c>
    </row>
    <row r="23" spans="2:10">
      <c r="B23" s="34" t="s">
        <v>122</v>
      </c>
    </row>
    <row r="24" spans="2:10">
      <c r="B24" s="34" t="s">
        <v>123</v>
      </c>
    </row>
    <row r="25" spans="2:10">
      <c r="B25" s="34" t="s">
        <v>124</v>
      </c>
    </row>
    <row r="26" spans="2:10">
      <c r="B26" s="34" t="s">
        <v>125</v>
      </c>
    </row>
    <row r="27" spans="2:10">
      <c r="B27" s="34" t="s">
        <v>126</v>
      </c>
    </row>
    <row r="28" spans="2:10">
      <c r="B28" s="34" t="s">
        <v>127</v>
      </c>
    </row>
    <row r="29" spans="2:10">
      <c r="B29" s="34" t="s">
        <v>128</v>
      </c>
    </row>
    <row r="30" spans="2:10">
      <c r="B30" s="34" t="s">
        <v>129</v>
      </c>
    </row>
    <row r="31" spans="2:10">
      <c r="B31" s="34" t="s">
        <v>130</v>
      </c>
    </row>
    <row r="32" spans="2:10">
      <c r="B32" s="34" t="s">
        <v>131</v>
      </c>
    </row>
    <row r="33" spans="2:7">
      <c r="B33" s="34" t="s">
        <v>132</v>
      </c>
    </row>
    <row r="34" spans="2:7">
      <c r="B34" s="34" t="s">
        <v>133</v>
      </c>
    </row>
    <row r="39" spans="2:7">
      <c r="B39" t="s">
        <v>297</v>
      </c>
      <c r="E39" t="s">
        <v>298</v>
      </c>
    </row>
    <row r="40" spans="2:7">
      <c r="B40" s="33" t="s">
        <v>94</v>
      </c>
      <c r="C40" s="31" t="s">
        <v>32</v>
      </c>
      <c r="E40" s="31" t="s">
        <v>27</v>
      </c>
      <c r="F40" s="32" t="s">
        <v>80</v>
      </c>
      <c r="G40" s="33" t="s">
        <v>88</v>
      </c>
    </row>
    <row r="41" spans="2:7">
      <c r="B41" s="33" t="s">
        <v>95</v>
      </c>
      <c r="C41" s="31" t="s">
        <v>34</v>
      </c>
      <c r="E41" s="31" t="s">
        <v>29</v>
      </c>
      <c r="F41" s="32" t="s">
        <v>81</v>
      </c>
      <c r="G41" s="33" t="s">
        <v>89</v>
      </c>
    </row>
    <row r="42" spans="2:7">
      <c r="B42" s="33" t="s">
        <v>96</v>
      </c>
      <c r="C42" s="31" t="s">
        <v>35</v>
      </c>
      <c r="E42" s="31" t="s">
        <v>30</v>
      </c>
      <c r="F42" s="32" t="s">
        <v>82</v>
      </c>
      <c r="G42" s="33" t="s">
        <v>90</v>
      </c>
    </row>
    <row r="43" spans="2:7">
      <c r="B43" s="33" t="s">
        <v>97</v>
      </c>
      <c r="C43" s="31" t="s">
        <v>36</v>
      </c>
      <c r="E43" s="31" t="s">
        <v>31</v>
      </c>
      <c r="F43" s="32" t="s">
        <v>83</v>
      </c>
      <c r="G43" s="33" t="s">
        <v>91</v>
      </c>
    </row>
    <row r="44" spans="2:7">
      <c r="B44" s="33" t="s">
        <v>98</v>
      </c>
      <c r="C44" s="31" t="s">
        <v>37</v>
      </c>
      <c r="F44" s="32" t="s">
        <v>84</v>
      </c>
      <c r="G44" s="33" t="s">
        <v>92</v>
      </c>
    </row>
    <row r="45" spans="2:7">
      <c r="B45" s="33" t="s">
        <v>99</v>
      </c>
      <c r="C45" s="31" t="s">
        <v>38</v>
      </c>
      <c r="F45" s="32" t="s">
        <v>85</v>
      </c>
      <c r="G45" s="33" t="s">
        <v>93</v>
      </c>
    </row>
    <row r="46" spans="2:7">
      <c r="C46" s="31" t="s">
        <v>39</v>
      </c>
      <c r="F46" s="32" t="s">
        <v>86</v>
      </c>
    </row>
    <row r="47" spans="2:7">
      <c r="C47" s="31" t="s">
        <v>40</v>
      </c>
      <c r="F47" s="32" t="s">
        <v>87</v>
      </c>
    </row>
    <row r="48" spans="2:7">
      <c r="C48" s="31" t="s">
        <v>41</v>
      </c>
    </row>
    <row r="49" spans="3:3">
      <c r="C49" s="31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24"/>
  <sheetViews>
    <sheetView topLeftCell="A25" zoomScale="71" zoomScaleNormal="71" workbookViewId="0">
      <selection activeCell="O40" sqref="O40"/>
    </sheetView>
  </sheetViews>
  <sheetFormatPr baseColWidth="10" defaultColWidth="11.42578125" defaultRowHeight="15"/>
  <cols>
    <col min="1" max="1" width="5.42578125" customWidth="1"/>
    <col min="2" max="5" width="8.140625" customWidth="1"/>
    <col min="6" max="14" width="8.28515625" customWidth="1"/>
  </cols>
  <sheetData>
    <row r="2" spans="4:14">
      <c r="F2" t="s">
        <v>152</v>
      </c>
    </row>
    <row r="3" spans="4:14">
      <c r="D3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  <c r="L3" s="1" t="s">
        <v>161</v>
      </c>
      <c r="M3" t="s">
        <v>162</v>
      </c>
    </row>
    <row r="4" spans="4:14">
      <c r="M4" t="s">
        <v>163</v>
      </c>
    </row>
    <row r="5" spans="4:14">
      <c r="D5" s="1" t="s">
        <v>164</v>
      </c>
      <c r="E5" s="2"/>
      <c r="F5" s="3"/>
      <c r="G5" s="3"/>
      <c r="H5" s="3"/>
      <c r="I5" s="3"/>
      <c r="J5" s="3"/>
      <c r="K5" s="3"/>
      <c r="L5" s="4"/>
      <c r="M5" s="11">
        <v>-5</v>
      </c>
    </row>
    <row r="6" spans="4:14">
      <c r="D6" s="1" t="s">
        <v>165</v>
      </c>
      <c r="E6" s="5"/>
      <c r="F6" s="6"/>
      <c r="G6" s="6"/>
      <c r="H6" s="6"/>
      <c r="I6" s="6"/>
      <c r="J6" s="6"/>
      <c r="K6" s="6"/>
      <c r="L6" s="7"/>
      <c r="M6" s="11">
        <v>-2</v>
      </c>
    </row>
    <row r="7" spans="4:14">
      <c r="D7" s="1" t="s">
        <v>166</v>
      </c>
      <c r="E7" s="5"/>
      <c r="F7" s="6"/>
      <c r="G7" s="6"/>
      <c r="H7" s="6"/>
      <c r="I7" s="6"/>
      <c r="J7" s="6"/>
      <c r="K7" s="6"/>
      <c r="L7" s="7"/>
      <c r="M7" s="11">
        <v>2</v>
      </c>
    </row>
    <row r="8" spans="4:14">
      <c r="D8" s="1" t="s">
        <v>167</v>
      </c>
      <c r="E8" s="8"/>
      <c r="F8" s="9"/>
      <c r="G8" s="9"/>
      <c r="H8" s="9"/>
      <c r="I8" s="9"/>
      <c r="J8" s="9"/>
      <c r="K8" s="9"/>
      <c r="L8" s="10"/>
      <c r="M8" s="11">
        <v>5</v>
      </c>
    </row>
    <row r="9" spans="4:14">
      <c r="M9" t="s">
        <v>168</v>
      </c>
    </row>
    <row r="13" spans="4:14">
      <c r="E13" t="s">
        <v>169</v>
      </c>
      <c r="F13" t="s">
        <v>170</v>
      </c>
    </row>
    <row r="14" spans="4:14">
      <c r="N14" t="s">
        <v>171</v>
      </c>
    </row>
    <row r="15" spans="4:14">
      <c r="E15" s="2">
        <v>6</v>
      </c>
      <c r="F15" s="3"/>
      <c r="G15" s="3"/>
      <c r="H15" s="3"/>
      <c r="I15" s="3"/>
      <c r="J15" s="4"/>
      <c r="K15" s="21"/>
      <c r="L15" s="22"/>
      <c r="N15" s="20">
        <v>19</v>
      </c>
    </row>
    <row r="16" spans="4:14">
      <c r="E16" s="12">
        <v>5</v>
      </c>
      <c r="F16" s="6"/>
      <c r="G16" s="6"/>
      <c r="H16" s="6"/>
      <c r="I16" s="6"/>
      <c r="J16" s="6"/>
      <c r="K16" s="3"/>
      <c r="L16" s="4"/>
      <c r="N16" s="20">
        <v>16</v>
      </c>
    </row>
    <row r="17" spans="1:14">
      <c r="E17" s="12">
        <v>4</v>
      </c>
      <c r="F17" s="6"/>
      <c r="G17" s="6"/>
      <c r="H17" s="6"/>
      <c r="I17" s="6"/>
      <c r="J17" s="6"/>
      <c r="K17" s="6"/>
      <c r="L17" s="7"/>
      <c r="N17" s="20">
        <v>13</v>
      </c>
    </row>
    <row r="18" spans="1:14" ht="9.75" customHeight="1">
      <c r="E18" s="13"/>
      <c r="F18" s="14"/>
      <c r="G18" s="14"/>
      <c r="H18" s="14"/>
      <c r="I18" s="14"/>
      <c r="J18" s="14"/>
      <c r="K18" s="14"/>
      <c r="L18" s="14"/>
      <c r="N18" s="20"/>
    </row>
    <row r="19" spans="1:14">
      <c r="E19" s="15">
        <v>3</v>
      </c>
      <c r="F19" s="16"/>
      <c r="G19" s="16"/>
      <c r="H19" s="16"/>
      <c r="I19" s="16"/>
      <c r="J19" s="16"/>
      <c r="K19" s="16"/>
      <c r="L19" s="23"/>
      <c r="N19" s="20">
        <v>9</v>
      </c>
    </row>
    <row r="20" spans="1:14">
      <c r="E20" s="17">
        <v>2</v>
      </c>
      <c r="F20" s="6"/>
      <c r="G20" s="6"/>
      <c r="H20" s="6"/>
      <c r="I20" s="6"/>
      <c r="J20" s="6"/>
      <c r="K20" s="6"/>
      <c r="L20" s="24"/>
      <c r="N20" s="20">
        <v>6</v>
      </c>
    </row>
    <row r="21" spans="1:14">
      <c r="E21" s="18">
        <v>1</v>
      </c>
      <c r="F21" s="19"/>
      <c r="G21" s="19"/>
      <c r="H21" s="19"/>
      <c r="I21" s="19"/>
      <c r="J21" s="19"/>
      <c r="K21" s="19"/>
      <c r="L21" s="25"/>
      <c r="M21" s="26" t="s">
        <v>172</v>
      </c>
      <c r="N21" s="20">
        <v>3</v>
      </c>
    </row>
    <row r="22" spans="1:14">
      <c r="M22" s="27" t="s">
        <v>173</v>
      </c>
    </row>
    <row r="23" spans="1:14">
      <c r="A23" s="1"/>
      <c r="B23" s="1" t="s">
        <v>153</v>
      </c>
      <c r="C23" s="1"/>
      <c r="E23" s="1">
        <v>56</v>
      </c>
      <c r="F23" s="1">
        <v>49</v>
      </c>
      <c r="G23" s="1">
        <v>42</v>
      </c>
      <c r="H23" s="1">
        <v>35</v>
      </c>
      <c r="I23" s="1">
        <v>28</v>
      </c>
      <c r="J23" s="1">
        <v>21</v>
      </c>
      <c r="K23" s="1">
        <v>14</v>
      </c>
      <c r="L23" s="1">
        <v>7</v>
      </c>
      <c r="M23" s="1">
        <v>4</v>
      </c>
    </row>
    <row r="24" spans="1:14">
      <c r="H24" s="20"/>
      <c r="M24" t="s">
        <v>174</v>
      </c>
    </row>
  </sheetData>
  <pageMargins left="0.7" right="0.7" top="0.75" bottom="0.75" header="0.3" footer="0.3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S64"/>
  <sheetViews>
    <sheetView topLeftCell="A35" zoomScale="85" zoomScaleNormal="85" workbookViewId="0">
      <selection activeCell="N19" sqref="N19"/>
    </sheetView>
  </sheetViews>
  <sheetFormatPr baseColWidth="10" defaultColWidth="11.42578125" defaultRowHeight="15"/>
  <cols>
    <col min="1" max="2" width="8.140625" customWidth="1"/>
    <col min="3" max="3" width="14.5703125" customWidth="1"/>
    <col min="4" max="4" width="15.140625" customWidth="1"/>
    <col min="5" max="5" width="14.5703125" customWidth="1"/>
    <col min="6" max="6" width="13.28515625" customWidth="1"/>
    <col min="7" max="7" width="14.28515625" customWidth="1"/>
    <col min="8" max="8" width="14" customWidth="1"/>
    <col min="9" max="9" width="15.42578125" customWidth="1"/>
    <col min="10" max="10" width="14.140625" customWidth="1"/>
    <col min="11" max="11" width="10" customWidth="1"/>
    <col min="12" max="12" width="8.28515625" customWidth="1"/>
  </cols>
  <sheetData>
    <row r="2" spans="2:16">
      <c r="D2" t="s">
        <v>175</v>
      </c>
      <c r="E2" t="s">
        <v>176</v>
      </c>
    </row>
    <row r="3" spans="2:16">
      <c r="B3" t="s">
        <v>153</v>
      </c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t="s">
        <v>163</v>
      </c>
    </row>
    <row r="4" spans="2:16" ht="15.75" thickBot="1">
      <c r="B4" s="1" t="s">
        <v>164</v>
      </c>
      <c r="C4" s="53" t="s">
        <v>235</v>
      </c>
      <c r="D4" s="53" t="s">
        <v>236</v>
      </c>
      <c r="E4" s="57" t="s">
        <v>253</v>
      </c>
      <c r="F4" s="55"/>
      <c r="G4" s="3"/>
      <c r="H4" s="4"/>
      <c r="K4" s="11">
        <v>-5</v>
      </c>
      <c r="L4" t="s">
        <v>162</v>
      </c>
    </row>
    <row r="5" spans="2:16" ht="16.5" thickTop="1" thickBot="1">
      <c r="B5" s="1" t="s">
        <v>165</v>
      </c>
      <c r="C5" s="5"/>
      <c r="D5" s="6"/>
      <c r="E5" s="6"/>
      <c r="F5" s="63"/>
      <c r="G5" s="6"/>
      <c r="H5" s="7"/>
      <c r="K5" s="11">
        <v>-2</v>
      </c>
    </row>
    <row r="6" spans="2:16" ht="16.5" thickTop="1" thickBot="1">
      <c r="B6" s="1" t="s">
        <v>166</v>
      </c>
      <c r="C6" s="5"/>
      <c r="D6" s="6"/>
      <c r="E6" s="6"/>
      <c r="F6" s="63"/>
      <c r="G6" s="6"/>
      <c r="H6" s="7"/>
      <c r="K6" s="11">
        <v>2</v>
      </c>
    </row>
    <row r="7" spans="2:16" ht="16.5" thickTop="1" thickBot="1">
      <c r="B7" s="1" t="s">
        <v>167</v>
      </c>
      <c r="C7" s="59" t="s">
        <v>234</v>
      </c>
      <c r="D7" s="51" t="s">
        <v>233</v>
      </c>
      <c r="E7" s="57" t="s">
        <v>256</v>
      </c>
      <c r="F7" s="55"/>
      <c r="G7" s="9"/>
      <c r="H7" s="10"/>
      <c r="K7" s="11">
        <v>5</v>
      </c>
    </row>
    <row r="8" spans="2:16" ht="15.75" thickTop="1">
      <c r="K8" t="s">
        <v>168</v>
      </c>
    </row>
    <row r="10" spans="2:16">
      <c r="D10" t="s">
        <v>177</v>
      </c>
      <c r="E10" t="s">
        <v>178</v>
      </c>
    </row>
    <row r="11" spans="2:16">
      <c r="B11" t="s">
        <v>153</v>
      </c>
      <c r="C11" s="1" t="s">
        <v>154</v>
      </c>
      <c r="D11" s="1" t="s">
        <v>155</v>
      </c>
      <c r="E11" s="1" t="s">
        <v>156</v>
      </c>
      <c r="F11" s="1" t="s">
        <v>157</v>
      </c>
      <c r="G11" s="1" t="s">
        <v>158</v>
      </c>
      <c r="H11" s="1" t="s">
        <v>159</v>
      </c>
      <c r="I11" s="1" t="s">
        <v>160</v>
      </c>
      <c r="J11" s="1" t="s">
        <v>161</v>
      </c>
      <c r="K11" t="s">
        <v>163</v>
      </c>
    </row>
    <row r="12" spans="2:16" ht="15.75" thickBot="1">
      <c r="B12" s="1" t="s">
        <v>164</v>
      </c>
      <c r="C12" s="44" t="s">
        <v>205</v>
      </c>
      <c r="D12" s="45" t="s">
        <v>209</v>
      </c>
      <c r="E12" s="49" t="s">
        <v>242</v>
      </c>
      <c r="F12" s="55"/>
      <c r="G12" s="3"/>
      <c r="H12" s="83"/>
      <c r="I12" s="28"/>
      <c r="J12" s="84"/>
      <c r="K12" s="11">
        <v>-5</v>
      </c>
      <c r="L12" t="s">
        <v>162</v>
      </c>
    </row>
    <row r="13" spans="2:16" ht="16.5" thickTop="1" thickBot="1">
      <c r="B13" s="1" t="s">
        <v>165</v>
      </c>
      <c r="C13" s="44" t="s">
        <v>206</v>
      </c>
      <c r="D13" s="45" t="s">
        <v>210</v>
      </c>
      <c r="E13" s="57" t="s">
        <v>254</v>
      </c>
      <c r="F13" s="57" t="s">
        <v>258</v>
      </c>
      <c r="G13" s="58" t="s">
        <v>257</v>
      </c>
      <c r="H13" s="83"/>
      <c r="I13" s="28"/>
      <c r="J13" s="85" t="s">
        <v>265</v>
      </c>
      <c r="K13" s="11">
        <v>-2</v>
      </c>
    </row>
    <row r="14" spans="2:16" ht="16.5" thickTop="1" thickBot="1">
      <c r="B14" s="1" t="s">
        <v>166</v>
      </c>
      <c r="C14" s="44" t="s">
        <v>207</v>
      </c>
      <c r="D14" s="45" t="s">
        <v>211</v>
      </c>
      <c r="E14" s="57" t="s">
        <v>255</v>
      </c>
      <c r="F14" s="57" t="s">
        <v>259</v>
      </c>
      <c r="G14" s="58" t="s">
        <v>260</v>
      </c>
      <c r="H14" s="83"/>
      <c r="I14" s="28"/>
      <c r="J14" s="85" t="s">
        <v>266</v>
      </c>
      <c r="K14" s="11">
        <v>2</v>
      </c>
    </row>
    <row r="15" spans="2:16" ht="16.5" thickTop="1" thickBot="1">
      <c r="B15" s="1" t="s">
        <v>167</v>
      </c>
      <c r="C15" s="44" t="s">
        <v>208</v>
      </c>
      <c r="D15" s="45" t="s">
        <v>212</v>
      </c>
      <c r="E15" s="51" t="s">
        <v>241</v>
      </c>
      <c r="F15" s="55"/>
      <c r="G15" s="9"/>
      <c r="H15" s="83"/>
      <c r="I15" s="28"/>
      <c r="J15" s="86"/>
      <c r="K15" s="11">
        <v>5</v>
      </c>
    </row>
    <row r="16" spans="2:16" ht="15.75" thickTop="1">
      <c r="K16" t="s">
        <v>168</v>
      </c>
      <c r="P16" s="42"/>
    </row>
    <row r="17" spans="2:19">
      <c r="P17" s="42"/>
      <c r="R17" s="42"/>
      <c r="S17" s="42"/>
    </row>
    <row r="18" spans="2:19">
      <c r="D18" t="s">
        <v>179</v>
      </c>
      <c r="E18" t="s">
        <v>180</v>
      </c>
      <c r="P18" s="42"/>
      <c r="R18" s="42"/>
      <c r="S18" s="42"/>
    </row>
    <row r="19" spans="2:19">
      <c r="B19" t="s">
        <v>153</v>
      </c>
      <c r="C19" s="1" t="s">
        <v>154</v>
      </c>
      <c r="D19" s="1" t="s">
        <v>155</v>
      </c>
      <c r="E19" s="1" t="s">
        <v>156</v>
      </c>
      <c r="F19" s="1" t="s">
        <v>157</v>
      </c>
      <c r="G19" s="1" t="s">
        <v>158</v>
      </c>
      <c r="H19" s="1" t="s">
        <v>159</v>
      </c>
      <c r="I19" s="1" t="s">
        <v>160</v>
      </c>
      <c r="J19" s="1" t="s">
        <v>161</v>
      </c>
      <c r="K19" t="s">
        <v>163</v>
      </c>
      <c r="P19" s="42"/>
      <c r="R19" s="42"/>
      <c r="S19" s="42"/>
    </row>
    <row r="20" spans="2:19" ht="15.75" thickBot="1">
      <c r="B20" s="1" t="s">
        <v>164</v>
      </c>
      <c r="C20" s="44" t="s">
        <v>197</v>
      </c>
      <c r="D20" s="45" t="s">
        <v>201</v>
      </c>
      <c r="E20" s="49" t="s">
        <v>217</v>
      </c>
      <c r="F20" s="52" t="s">
        <v>243</v>
      </c>
      <c r="G20" s="52" t="s">
        <v>244</v>
      </c>
      <c r="H20" s="82" t="s">
        <v>245</v>
      </c>
      <c r="I20" s="52" t="s">
        <v>261</v>
      </c>
      <c r="J20" s="52" t="s">
        <v>215</v>
      </c>
      <c r="K20" s="11">
        <v>-5</v>
      </c>
      <c r="L20" t="s">
        <v>162</v>
      </c>
      <c r="R20" s="42"/>
      <c r="S20" s="42"/>
    </row>
    <row r="21" spans="2:19" ht="16.5" thickTop="1" thickBot="1">
      <c r="B21" s="1" t="s">
        <v>165</v>
      </c>
      <c r="C21" s="44" t="s">
        <v>198</v>
      </c>
      <c r="D21" s="45" t="s">
        <v>202</v>
      </c>
      <c r="E21" s="50" t="s">
        <v>223</v>
      </c>
      <c r="F21" s="49" t="s">
        <v>249</v>
      </c>
      <c r="G21" s="80" t="s">
        <v>250</v>
      </c>
      <c r="H21" s="28"/>
      <c r="I21" s="81" t="s">
        <v>262</v>
      </c>
      <c r="J21" s="46" t="s">
        <v>214</v>
      </c>
      <c r="K21" s="11">
        <v>-2</v>
      </c>
    </row>
    <row r="22" spans="2:19" ht="16.5" thickTop="1" thickBot="1">
      <c r="B22" s="1" t="s">
        <v>166</v>
      </c>
      <c r="C22" s="44" t="s">
        <v>199</v>
      </c>
      <c r="D22" s="45" t="s">
        <v>203</v>
      </c>
      <c r="E22" s="50" t="s">
        <v>224</v>
      </c>
      <c r="F22" s="49" t="s">
        <v>252</v>
      </c>
      <c r="G22" s="80" t="s">
        <v>237</v>
      </c>
      <c r="H22" s="28"/>
      <c r="I22" s="81" t="s">
        <v>263</v>
      </c>
      <c r="J22" s="47" t="s">
        <v>216</v>
      </c>
      <c r="K22" s="11">
        <v>2</v>
      </c>
    </row>
    <row r="23" spans="2:19" ht="16.5" thickTop="1" thickBot="1">
      <c r="B23" s="1" t="s">
        <v>167</v>
      </c>
      <c r="C23" s="44" t="s">
        <v>200</v>
      </c>
      <c r="D23" s="45" t="s">
        <v>204</v>
      </c>
      <c r="E23" s="51" t="s">
        <v>220</v>
      </c>
      <c r="F23" s="52" t="s">
        <v>246</v>
      </c>
      <c r="G23" s="52" t="s">
        <v>247</v>
      </c>
      <c r="H23" s="52" t="s">
        <v>248</v>
      </c>
      <c r="I23" s="52" t="s">
        <v>264</v>
      </c>
      <c r="J23" s="48" t="s">
        <v>213</v>
      </c>
      <c r="K23" s="11">
        <v>5</v>
      </c>
    </row>
    <row r="24" spans="2:19" ht="15.75" thickTop="1">
      <c r="K24" t="s">
        <v>168</v>
      </c>
    </row>
    <row r="26" spans="2:19">
      <c r="D26" t="s">
        <v>181</v>
      </c>
      <c r="E26" t="s">
        <v>182</v>
      </c>
    </row>
    <row r="27" spans="2:19">
      <c r="B27" t="s">
        <v>153</v>
      </c>
      <c r="C27" s="1" t="s">
        <v>154</v>
      </c>
      <c r="D27" s="1" t="s">
        <v>155</v>
      </c>
      <c r="E27" s="1" t="s">
        <v>156</v>
      </c>
      <c r="F27" s="1" t="s">
        <v>157</v>
      </c>
      <c r="G27" s="1" t="s">
        <v>158</v>
      </c>
      <c r="H27" s="1" t="s">
        <v>159</v>
      </c>
      <c r="I27" s="1" t="s">
        <v>160</v>
      </c>
      <c r="J27" s="1" t="s">
        <v>161</v>
      </c>
      <c r="K27" t="s">
        <v>163</v>
      </c>
    </row>
    <row r="28" spans="2:19" ht="15.75" thickBot="1">
      <c r="B28" s="1" t="s">
        <v>164</v>
      </c>
      <c r="C28" s="2"/>
      <c r="D28" s="3"/>
      <c r="E28" s="3"/>
      <c r="F28" s="3"/>
      <c r="G28" s="3"/>
      <c r="H28" s="3"/>
      <c r="I28" s="49" t="s">
        <v>239</v>
      </c>
      <c r="J28" s="4"/>
      <c r="K28" s="11">
        <v>-5</v>
      </c>
      <c r="L28" t="s">
        <v>162</v>
      </c>
    </row>
    <row r="29" spans="2:19" ht="16.5" thickTop="1" thickBot="1">
      <c r="B29" s="1" t="s">
        <v>165</v>
      </c>
      <c r="C29" s="5"/>
      <c r="D29" s="6"/>
      <c r="E29" s="6"/>
      <c r="F29" s="6"/>
      <c r="G29" s="6"/>
      <c r="H29" s="49" t="s">
        <v>251</v>
      </c>
      <c r="I29" s="50" t="s">
        <v>219</v>
      </c>
      <c r="J29" s="7"/>
      <c r="K29" s="11">
        <v>-2</v>
      </c>
    </row>
    <row r="30" spans="2:19" ht="16.5" thickTop="1" thickBot="1">
      <c r="B30" s="1" t="s">
        <v>166</v>
      </c>
      <c r="C30" s="5"/>
      <c r="D30" s="6"/>
      <c r="E30" s="6"/>
      <c r="F30" s="6"/>
      <c r="G30" s="6"/>
      <c r="H30" s="49" t="s">
        <v>238</v>
      </c>
      <c r="I30" s="50" t="s">
        <v>218</v>
      </c>
      <c r="J30" s="7"/>
      <c r="K30" s="11">
        <v>2</v>
      </c>
    </row>
    <row r="31" spans="2:19" ht="15.75" thickTop="1">
      <c r="B31" s="1" t="s">
        <v>167</v>
      </c>
      <c r="C31" s="8"/>
      <c r="D31" s="9"/>
      <c r="E31" s="9"/>
      <c r="F31" s="9"/>
      <c r="G31" s="9"/>
      <c r="H31" s="9"/>
      <c r="I31" s="51" t="s">
        <v>240</v>
      </c>
      <c r="J31" s="10"/>
      <c r="K31" s="11">
        <v>5</v>
      </c>
    </row>
    <row r="32" spans="2:19">
      <c r="K32" t="s">
        <v>168</v>
      </c>
    </row>
    <row r="34" spans="2:12">
      <c r="D34" t="s">
        <v>183</v>
      </c>
      <c r="E34" t="s">
        <v>184</v>
      </c>
    </row>
    <row r="35" spans="2:12">
      <c r="B35" t="s">
        <v>153</v>
      </c>
      <c r="C35" s="1" t="s">
        <v>154</v>
      </c>
      <c r="D35" s="1" t="s">
        <v>155</v>
      </c>
      <c r="E35" s="1" t="s">
        <v>156</v>
      </c>
      <c r="F35" s="1" t="s">
        <v>157</v>
      </c>
      <c r="G35" s="1" t="s">
        <v>158</v>
      </c>
      <c r="H35" s="1" t="s">
        <v>159</v>
      </c>
      <c r="I35" s="1" t="s">
        <v>160</v>
      </c>
      <c r="J35" s="1" t="s">
        <v>161</v>
      </c>
      <c r="K35" t="s">
        <v>163</v>
      </c>
    </row>
    <row r="36" spans="2:12" ht="15.75" thickBot="1">
      <c r="B36" s="1" t="s">
        <v>164</v>
      </c>
      <c r="C36" s="53" t="s">
        <v>190</v>
      </c>
      <c r="D36" s="53" t="s">
        <v>191</v>
      </c>
      <c r="E36" s="56" t="s">
        <v>271</v>
      </c>
      <c r="F36" s="56" t="s">
        <v>268</v>
      </c>
      <c r="G36" s="56" t="s">
        <v>269</v>
      </c>
      <c r="H36" s="56" t="s">
        <v>270</v>
      </c>
      <c r="I36" s="56" t="s">
        <v>267</v>
      </c>
      <c r="J36" s="43"/>
      <c r="K36" s="11">
        <v>-5</v>
      </c>
      <c r="L36" t="s">
        <v>162</v>
      </c>
    </row>
    <row r="37" spans="2:12" ht="16.5" thickTop="1" thickBot="1">
      <c r="B37" s="1" t="s">
        <v>165</v>
      </c>
      <c r="C37" s="38" t="s">
        <v>117</v>
      </c>
      <c r="D37" s="38" t="s">
        <v>118</v>
      </c>
      <c r="E37" s="38" t="s">
        <v>119</v>
      </c>
      <c r="F37" s="56" t="s">
        <v>225</v>
      </c>
      <c r="G37" s="56" t="s">
        <v>229</v>
      </c>
      <c r="H37" s="56" t="s">
        <v>226</v>
      </c>
      <c r="I37" s="56" t="s">
        <v>230</v>
      </c>
      <c r="J37" s="43"/>
      <c r="K37" s="11">
        <v>-2</v>
      </c>
    </row>
    <row r="38" spans="2:12" ht="16.5" thickTop="1" thickBot="1">
      <c r="B38" s="1" t="s">
        <v>166</v>
      </c>
      <c r="C38" s="38" t="s">
        <v>125</v>
      </c>
      <c r="D38" s="38" t="s">
        <v>126</v>
      </c>
      <c r="E38" s="38" t="s">
        <v>127</v>
      </c>
      <c r="F38" s="56" t="s">
        <v>228</v>
      </c>
      <c r="G38" s="56" t="s">
        <v>232</v>
      </c>
      <c r="H38" s="56" t="s">
        <v>227</v>
      </c>
      <c r="I38" s="56" t="s">
        <v>231</v>
      </c>
      <c r="J38" s="43"/>
      <c r="K38" s="11">
        <v>2</v>
      </c>
    </row>
    <row r="39" spans="2:12" ht="16.5" thickTop="1" thickBot="1">
      <c r="B39" s="1" t="s">
        <v>167</v>
      </c>
      <c r="C39" s="53" t="s">
        <v>195</v>
      </c>
      <c r="D39" s="53" t="s">
        <v>187</v>
      </c>
      <c r="E39" s="56" t="s">
        <v>276</v>
      </c>
      <c r="F39" s="56" t="s">
        <v>272</v>
      </c>
      <c r="G39" s="56" t="s">
        <v>273</v>
      </c>
      <c r="H39" s="56" t="s">
        <v>274</v>
      </c>
      <c r="I39" s="56" t="s">
        <v>275</v>
      </c>
      <c r="J39" s="43"/>
      <c r="K39" s="11">
        <v>5</v>
      </c>
    </row>
    <row r="40" spans="2:12" ht="15.75" thickTop="1">
      <c r="C40" s="42"/>
      <c r="D40" s="42"/>
      <c r="K40" t="s">
        <v>168</v>
      </c>
    </row>
    <row r="42" spans="2:12">
      <c r="D42" t="s">
        <v>185</v>
      </c>
      <c r="E42" t="s">
        <v>186</v>
      </c>
    </row>
    <row r="43" spans="2:12">
      <c r="B43" t="s">
        <v>153</v>
      </c>
      <c r="C43" s="1" t="s">
        <v>154</v>
      </c>
      <c r="D43" s="1" t="s">
        <v>155</v>
      </c>
      <c r="E43" s="1" t="s">
        <v>156</v>
      </c>
      <c r="F43" s="1" t="s">
        <v>157</v>
      </c>
      <c r="G43" s="1" t="s">
        <v>158</v>
      </c>
      <c r="H43" s="1" t="s">
        <v>159</v>
      </c>
      <c r="I43" s="1" t="s">
        <v>160</v>
      </c>
      <c r="J43" s="1" t="s">
        <v>161</v>
      </c>
      <c r="K43" t="s">
        <v>163</v>
      </c>
    </row>
    <row r="44" spans="2:12" ht="15.75" thickBot="1">
      <c r="B44" s="1" t="s">
        <v>164</v>
      </c>
      <c r="C44" s="37" t="s">
        <v>104</v>
      </c>
      <c r="D44" s="37" t="s">
        <v>105</v>
      </c>
      <c r="E44" s="37" t="s">
        <v>106</v>
      </c>
      <c r="F44" s="37" t="s">
        <v>107</v>
      </c>
      <c r="G44" s="37" t="s">
        <v>108</v>
      </c>
      <c r="H44" s="37" t="s">
        <v>109</v>
      </c>
      <c r="I44" s="37" t="s">
        <v>110</v>
      </c>
      <c r="J44" s="53" t="s">
        <v>222</v>
      </c>
      <c r="K44" s="11">
        <v>-5</v>
      </c>
      <c r="L44" t="s">
        <v>162</v>
      </c>
    </row>
    <row r="45" spans="2:12" ht="16.5" thickTop="1" thickBot="1">
      <c r="B45" s="1" t="s">
        <v>165</v>
      </c>
      <c r="C45" s="38" t="s">
        <v>112</v>
      </c>
      <c r="D45" s="38" t="s">
        <v>113</v>
      </c>
      <c r="E45" s="38" t="s">
        <v>114</v>
      </c>
      <c r="F45" s="38" t="s">
        <v>115</v>
      </c>
      <c r="G45" s="38" t="s">
        <v>116</v>
      </c>
      <c r="H45" s="53" t="s">
        <v>196</v>
      </c>
      <c r="I45" s="53" t="s">
        <v>188</v>
      </c>
      <c r="J45" s="53" t="s">
        <v>189</v>
      </c>
      <c r="K45" s="11">
        <v>-2</v>
      </c>
    </row>
    <row r="46" spans="2:12" ht="16.5" thickTop="1" thickBot="1">
      <c r="B46" s="1" t="s">
        <v>166</v>
      </c>
      <c r="C46" s="38" t="s">
        <v>120</v>
      </c>
      <c r="D46" s="38" t="s">
        <v>121</v>
      </c>
      <c r="E46" s="38" t="s">
        <v>122</v>
      </c>
      <c r="F46" s="38" t="s">
        <v>123</v>
      </c>
      <c r="G46" s="38" t="s">
        <v>124</v>
      </c>
      <c r="H46" s="53" t="s">
        <v>192</v>
      </c>
      <c r="I46" s="53" t="s">
        <v>193</v>
      </c>
      <c r="J46" s="53" t="s">
        <v>194</v>
      </c>
      <c r="K46" s="11">
        <v>2</v>
      </c>
    </row>
    <row r="47" spans="2:12" ht="15.75" thickTop="1">
      <c r="B47" s="1" t="s">
        <v>167</v>
      </c>
      <c r="C47" s="39" t="s">
        <v>128</v>
      </c>
      <c r="D47" s="39" t="s">
        <v>129</v>
      </c>
      <c r="E47" s="39" t="s">
        <v>130</v>
      </c>
      <c r="F47" s="39" t="s">
        <v>131</v>
      </c>
      <c r="G47" s="39" t="s">
        <v>132</v>
      </c>
      <c r="H47" s="39" t="s">
        <v>133</v>
      </c>
      <c r="I47" s="54" t="s">
        <v>221</v>
      </c>
      <c r="J47" s="40" t="s">
        <v>52</v>
      </c>
      <c r="K47" s="11">
        <v>5</v>
      </c>
    </row>
    <row r="48" spans="2:12">
      <c r="K48" t="s">
        <v>168</v>
      </c>
    </row>
    <row r="49" spans="3:13" ht="31.5">
      <c r="C49" s="77">
        <v>56</v>
      </c>
      <c r="D49" s="77">
        <v>49</v>
      </c>
      <c r="E49" s="77">
        <v>42</v>
      </c>
      <c r="F49" s="77">
        <v>35</v>
      </c>
      <c r="G49" s="77">
        <v>28</v>
      </c>
      <c r="H49" s="77">
        <v>21</v>
      </c>
      <c r="I49" s="77">
        <v>14</v>
      </c>
      <c r="J49" s="77">
        <v>7</v>
      </c>
    </row>
    <row r="53" spans="3:13" ht="26.25">
      <c r="E53" s="87" t="s">
        <v>285</v>
      </c>
      <c r="F53" s="88"/>
      <c r="G53" s="88"/>
    </row>
    <row r="55" spans="3:13">
      <c r="C55" s="62" t="s">
        <v>277</v>
      </c>
      <c r="D55" s="62" t="s">
        <v>278</v>
      </c>
      <c r="E55" s="62" t="s">
        <v>279</v>
      </c>
      <c r="F55" s="67" t="s">
        <v>280</v>
      </c>
      <c r="G55" s="67" t="s">
        <v>281</v>
      </c>
      <c r="H55" s="67" t="s">
        <v>282</v>
      </c>
      <c r="I55" s="67" t="s">
        <v>283</v>
      </c>
      <c r="J55" s="67" t="s">
        <v>284</v>
      </c>
    </row>
    <row r="56" spans="3:13" ht="15.75" thickBot="1">
      <c r="C56" s="43">
        <v>130</v>
      </c>
      <c r="D56" s="55">
        <v>120</v>
      </c>
      <c r="E56" s="55">
        <v>142</v>
      </c>
      <c r="F56" s="3">
        <v>72</v>
      </c>
      <c r="G56" s="3">
        <v>89</v>
      </c>
      <c r="H56" s="55">
        <v>89</v>
      </c>
      <c r="I56" s="3">
        <v>87</v>
      </c>
      <c r="J56" s="60">
        <v>54</v>
      </c>
    </row>
    <row r="57" spans="3:13" ht="16.5" thickTop="1" thickBot="1">
      <c r="C57" s="43">
        <v>132</v>
      </c>
      <c r="D57" s="63">
        <v>132</v>
      </c>
      <c r="E57" s="63">
        <v>130</v>
      </c>
      <c r="F57" s="63">
        <v>103</v>
      </c>
      <c r="G57" s="63">
        <v>97</v>
      </c>
      <c r="H57" s="63">
        <v>63</v>
      </c>
      <c r="I57" s="63">
        <v>80</v>
      </c>
      <c r="J57" s="64">
        <v>65</v>
      </c>
      <c r="K57" s="89" t="s">
        <v>286</v>
      </c>
      <c r="L57" s="88"/>
      <c r="M57">
        <f>SUM(C56:J57)</f>
        <v>1585</v>
      </c>
    </row>
    <row r="58" spans="3:13" ht="16.5" thickTop="1" thickBot="1">
      <c r="C58" s="65">
        <v>132</v>
      </c>
      <c r="D58" s="63">
        <v>132</v>
      </c>
      <c r="E58" s="63">
        <v>131</v>
      </c>
      <c r="F58" s="63">
        <v>114</v>
      </c>
      <c r="G58" s="63">
        <v>97</v>
      </c>
      <c r="H58" s="63">
        <v>62</v>
      </c>
      <c r="I58" s="63">
        <v>83</v>
      </c>
      <c r="J58" s="64">
        <v>53</v>
      </c>
      <c r="K58" s="89" t="s">
        <v>287</v>
      </c>
      <c r="L58" s="88"/>
      <c r="M58">
        <f>SUM(C58:J59)</f>
        <v>1593</v>
      </c>
    </row>
    <row r="59" spans="3:13" ht="15.75" thickTop="1">
      <c r="C59" s="41">
        <v>130</v>
      </c>
      <c r="D59" s="68">
        <v>139</v>
      </c>
      <c r="E59" s="66">
        <v>122</v>
      </c>
      <c r="F59" s="9">
        <v>87</v>
      </c>
      <c r="G59" s="9">
        <v>73</v>
      </c>
      <c r="H59" s="66">
        <v>89</v>
      </c>
      <c r="I59" s="9">
        <v>102</v>
      </c>
      <c r="J59" s="61">
        <v>47</v>
      </c>
    </row>
    <row r="61" spans="3:13">
      <c r="C61" s="74">
        <f>SUM(C56:C59)</f>
        <v>524</v>
      </c>
      <c r="D61" s="75">
        <f>SUM(D56:D59)</f>
        <v>523</v>
      </c>
      <c r="E61" s="76">
        <f t="shared" ref="E61:J61" si="0">SUM(E56:E59)</f>
        <v>525</v>
      </c>
      <c r="F61" s="74">
        <f t="shared" si="0"/>
        <v>376</v>
      </c>
      <c r="G61" s="75">
        <f t="shared" si="0"/>
        <v>356</v>
      </c>
      <c r="H61" s="75">
        <f t="shared" si="0"/>
        <v>303</v>
      </c>
      <c r="I61" s="75">
        <f t="shared" si="0"/>
        <v>352</v>
      </c>
      <c r="J61" s="76">
        <f t="shared" si="0"/>
        <v>219</v>
      </c>
    </row>
    <row r="63" spans="3:13">
      <c r="C63" s="69" t="s">
        <v>288</v>
      </c>
      <c r="D63" s="70"/>
      <c r="E63" s="71"/>
      <c r="G63" s="90" t="s">
        <v>289</v>
      </c>
      <c r="H63" s="91"/>
      <c r="I63" s="91"/>
      <c r="J63" s="92"/>
    </row>
    <row r="64" spans="3:13">
      <c r="C64" s="21"/>
      <c r="D64" s="72">
        <f>SUM(C61:E61)</f>
        <v>1572</v>
      </c>
      <c r="E64" s="73"/>
      <c r="G64" s="21"/>
      <c r="H64" s="22">
        <f>SUM(F61:J61)</f>
        <v>1606</v>
      </c>
      <c r="I64" s="22"/>
      <c r="J64" s="73"/>
    </row>
  </sheetData>
  <mergeCells count="4">
    <mergeCell ref="E53:G53"/>
    <mergeCell ref="K57:L57"/>
    <mergeCell ref="K58:L58"/>
    <mergeCell ref="G63:J63"/>
  </mergeCells>
  <phoneticPr fontId="4" type="noConversion"/>
  <pageMargins left="0.7" right="0.7" top="0.75" bottom="0.75" header="0.3" footer="0.3"/>
  <pageSetup scale="7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R126"/>
  <sheetViews>
    <sheetView zoomScale="81" zoomScaleNormal="81" workbookViewId="0">
      <selection activeCell="Q21" sqref="Q21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7405</v>
      </c>
      <c r="D4" s="28"/>
      <c r="F4" s="28"/>
      <c r="G4" s="28"/>
      <c r="H4" s="28"/>
      <c r="I4" s="28">
        <f>SUM(I5:I126)</f>
        <v>52048</v>
      </c>
      <c r="J4" s="28">
        <f>SUM(J5:J126)</f>
        <v>-28</v>
      </c>
      <c r="K4" s="28">
        <f>SUM(K5:K126)</f>
        <v>298242</v>
      </c>
      <c r="N4" s="78" t="s">
        <v>20</v>
      </c>
      <c r="O4" s="79">
        <f>I4</f>
        <v>52048</v>
      </c>
      <c r="Q4" s="78" t="s">
        <v>291</v>
      </c>
      <c r="R4" s="79">
        <f>O4/C4</f>
        <v>7.0287643484132341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-28</v>
      </c>
      <c r="Q5" s="28"/>
      <c r="R5" s="79">
        <f>O5/C4</f>
        <v>-3.7812288993923026E-3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298242</v>
      </c>
      <c r="Q6" s="28"/>
      <c r="R6" s="79">
        <f>O6/C4</f>
        <v>40.275759621877107</v>
      </c>
    </row>
    <row r="7" spans="1:18">
      <c r="A7" s="30">
        <v>1</v>
      </c>
      <c r="B7" s="31" t="s">
        <v>27</v>
      </c>
      <c r="C7" s="30">
        <v>18</v>
      </c>
      <c r="D7" s="28" t="s">
        <v>28</v>
      </c>
      <c r="F7" s="28">
        <v>19</v>
      </c>
      <c r="G7" s="28">
        <v>5</v>
      </c>
      <c r="H7" s="28">
        <v>49</v>
      </c>
      <c r="I7" s="28">
        <f>F7*$C7</f>
        <v>342</v>
      </c>
      <c r="J7" s="28">
        <f t="shared" ref="J7:K7" si="0">G7*$C7</f>
        <v>90</v>
      </c>
      <c r="K7" s="28">
        <f t="shared" si="0"/>
        <v>882</v>
      </c>
    </row>
    <row r="8" spans="1:18">
      <c r="A8" s="30">
        <v>2</v>
      </c>
      <c r="B8" s="31" t="s">
        <v>29</v>
      </c>
      <c r="C8" s="30">
        <v>23</v>
      </c>
      <c r="D8" s="28" t="s">
        <v>28</v>
      </c>
      <c r="F8" s="28">
        <v>19</v>
      </c>
      <c r="G8" s="28">
        <v>5</v>
      </c>
      <c r="H8" s="28">
        <v>56</v>
      </c>
      <c r="I8" s="28">
        <f t="shared" ref="I8:I71" si="1">F8*$C8</f>
        <v>437</v>
      </c>
      <c r="J8" s="28">
        <f t="shared" ref="J8:J71" si="2">G8*$C8</f>
        <v>115</v>
      </c>
      <c r="K8" s="28">
        <f t="shared" ref="K8:K71" si="3">H8*$C8</f>
        <v>1288</v>
      </c>
    </row>
    <row r="9" spans="1:18">
      <c r="A9" s="30">
        <v>3</v>
      </c>
      <c r="B9" s="31" t="s">
        <v>30</v>
      </c>
      <c r="C9" s="30">
        <v>24</v>
      </c>
      <c r="D9" s="28" t="s">
        <v>28</v>
      </c>
      <c r="F9" s="28">
        <v>19</v>
      </c>
      <c r="G9" s="28">
        <v>-5</v>
      </c>
      <c r="H9" s="28">
        <v>56</v>
      </c>
      <c r="I9" s="28">
        <f t="shared" si="1"/>
        <v>456</v>
      </c>
      <c r="J9" s="28">
        <f t="shared" si="2"/>
        <v>-120</v>
      </c>
      <c r="K9" s="28">
        <f t="shared" si="3"/>
        <v>1344</v>
      </c>
      <c r="N9" s="78" t="s">
        <v>292</v>
      </c>
      <c r="O9" s="79">
        <f>O19</f>
        <v>7.3</v>
      </c>
    </row>
    <row r="10" spans="1:18">
      <c r="A10" s="30">
        <v>4</v>
      </c>
      <c r="B10" s="31" t="s">
        <v>31</v>
      </c>
      <c r="C10" s="30">
        <v>22</v>
      </c>
      <c r="D10" s="28" t="s">
        <v>28</v>
      </c>
      <c r="F10" s="28">
        <v>19</v>
      </c>
      <c r="G10" s="28">
        <v>-5</v>
      </c>
      <c r="H10" s="28">
        <v>49</v>
      </c>
      <c r="I10" s="28">
        <f t="shared" si="1"/>
        <v>418</v>
      </c>
      <c r="J10" s="28">
        <f t="shared" si="2"/>
        <v>-110</v>
      </c>
      <c r="K10" s="28">
        <f t="shared" si="3"/>
        <v>1078</v>
      </c>
      <c r="N10" s="78" t="s">
        <v>291</v>
      </c>
      <c r="O10" s="79">
        <f>R4</f>
        <v>7.0287643484132341</v>
      </c>
    </row>
    <row r="11" spans="1:18">
      <c r="A11" s="30">
        <v>5</v>
      </c>
      <c r="B11" s="31" t="s">
        <v>32</v>
      </c>
      <c r="C11" s="30">
        <v>18</v>
      </c>
      <c r="D11" s="28" t="s">
        <v>33</v>
      </c>
      <c r="F11" s="28">
        <v>13</v>
      </c>
      <c r="G11" s="28">
        <v>-2</v>
      </c>
      <c r="H11" s="28">
        <v>35</v>
      </c>
      <c r="I11" s="28">
        <f t="shared" si="1"/>
        <v>234</v>
      </c>
      <c r="J11" s="28">
        <f t="shared" si="2"/>
        <v>-36</v>
      </c>
      <c r="K11" s="28">
        <f t="shared" si="3"/>
        <v>630</v>
      </c>
    </row>
    <row r="12" spans="1:18">
      <c r="A12" s="30">
        <v>6</v>
      </c>
      <c r="B12" s="31" t="s">
        <v>34</v>
      </c>
      <c r="C12" s="30">
        <v>16</v>
      </c>
      <c r="D12" s="28" t="s">
        <v>33</v>
      </c>
      <c r="F12" s="28">
        <v>13</v>
      </c>
      <c r="G12" s="28">
        <v>-2</v>
      </c>
      <c r="H12" s="28">
        <v>28</v>
      </c>
      <c r="I12" s="28">
        <f t="shared" si="1"/>
        <v>208</v>
      </c>
      <c r="J12" s="28">
        <f t="shared" si="2"/>
        <v>-32</v>
      </c>
      <c r="K12" s="28">
        <f t="shared" si="3"/>
        <v>448</v>
      </c>
      <c r="N12" s="78" t="s">
        <v>293</v>
      </c>
      <c r="O12" s="79">
        <f>O9-O10</f>
        <v>0.27123565158676577</v>
      </c>
    </row>
    <row r="13" spans="1:18">
      <c r="A13" s="30">
        <v>7</v>
      </c>
      <c r="B13" s="31" t="s">
        <v>35</v>
      </c>
      <c r="C13" s="30">
        <v>22</v>
      </c>
      <c r="D13" s="28" t="s">
        <v>33</v>
      </c>
      <c r="F13" s="28">
        <v>9</v>
      </c>
      <c r="G13" s="28">
        <v>-2</v>
      </c>
      <c r="H13" s="28">
        <v>21</v>
      </c>
      <c r="I13" s="28">
        <f t="shared" si="1"/>
        <v>198</v>
      </c>
      <c r="J13" s="28">
        <f t="shared" si="2"/>
        <v>-44</v>
      </c>
      <c r="K13" s="28">
        <f t="shared" si="3"/>
        <v>462</v>
      </c>
    </row>
    <row r="14" spans="1:18">
      <c r="A14" s="30">
        <v>8</v>
      </c>
      <c r="B14" s="31" t="s">
        <v>36</v>
      </c>
      <c r="C14" s="30">
        <v>26</v>
      </c>
      <c r="D14" s="28" t="s">
        <v>33</v>
      </c>
      <c r="F14" s="28">
        <v>13</v>
      </c>
      <c r="G14" s="28">
        <v>2</v>
      </c>
      <c r="H14" s="28">
        <v>35</v>
      </c>
      <c r="I14" s="28">
        <f t="shared" si="1"/>
        <v>338</v>
      </c>
      <c r="J14" s="28">
        <f t="shared" si="2"/>
        <v>52</v>
      </c>
      <c r="K14" s="28">
        <f t="shared" si="3"/>
        <v>910</v>
      </c>
    </row>
    <row r="15" spans="1:18">
      <c r="A15" s="30">
        <v>9</v>
      </c>
      <c r="B15" s="31" t="s">
        <v>37</v>
      </c>
      <c r="C15" s="30">
        <v>14</v>
      </c>
      <c r="D15" s="28" t="s">
        <v>33</v>
      </c>
      <c r="F15" s="28">
        <v>13</v>
      </c>
      <c r="G15" s="28">
        <v>2</v>
      </c>
      <c r="H15" s="28">
        <v>28</v>
      </c>
      <c r="I15" s="28">
        <f t="shared" si="1"/>
        <v>182</v>
      </c>
      <c r="J15" s="28">
        <f t="shared" si="2"/>
        <v>28</v>
      </c>
      <c r="K15" s="28">
        <f t="shared" si="3"/>
        <v>392</v>
      </c>
    </row>
    <row r="16" spans="1:18">
      <c r="A16" s="30">
        <v>10</v>
      </c>
      <c r="B16" s="31" t="s">
        <v>38</v>
      </c>
      <c r="C16" s="30">
        <v>17</v>
      </c>
      <c r="D16" s="28" t="s">
        <v>33</v>
      </c>
      <c r="F16" s="28">
        <v>9</v>
      </c>
      <c r="G16" s="28">
        <v>2</v>
      </c>
      <c r="H16" s="28">
        <v>21</v>
      </c>
      <c r="I16" s="28">
        <f t="shared" si="1"/>
        <v>153</v>
      </c>
      <c r="J16" s="28">
        <f t="shared" si="2"/>
        <v>34</v>
      </c>
      <c r="K16" s="28">
        <f t="shared" si="3"/>
        <v>357</v>
      </c>
      <c r="N16" s="28" t="s">
        <v>299</v>
      </c>
      <c r="O16" s="79">
        <f>C4/200</f>
        <v>37.024999999999999</v>
      </c>
    </row>
    <row r="17" spans="1:15">
      <c r="A17" s="30">
        <v>11</v>
      </c>
      <c r="B17" s="31" t="s">
        <v>39</v>
      </c>
      <c r="C17" s="30">
        <v>22</v>
      </c>
      <c r="D17" s="28" t="s">
        <v>33</v>
      </c>
      <c r="F17" s="28">
        <v>9</v>
      </c>
      <c r="G17" s="28">
        <v>-5</v>
      </c>
      <c r="H17" s="28">
        <v>14</v>
      </c>
      <c r="I17" s="28">
        <f t="shared" si="1"/>
        <v>198</v>
      </c>
      <c r="J17" s="28">
        <f t="shared" si="2"/>
        <v>-110</v>
      </c>
      <c r="K17" s="28">
        <f t="shared" si="3"/>
        <v>308</v>
      </c>
      <c r="N17" s="28" t="s">
        <v>300</v>
      </c>
      <c r="O17" s="79">
        <v>5</v>
      </c>
    </row>
    <row r="18" spans="1:15">
      <c r="A18" s="30">
        <v>12</v>
      </c>
      <c r="B18" s="31" t="s">
        <v>40</v>
      </c>
      <c r="C18" s="30">
        <v>12</v>
      </c>
      <c r="D18" s="28" t="s">
        <v>33</v>
      </c>
      <c r="F18" s="28">
        <v>9</v>
      </c>
      <c r="G18" s="28">
        <v>5</v>
      </c>
      <c r="H18" s="28">
        <v>14</v>
      </c>
      <c r="I18" s="28">
        <f t="shared" si="1"/>
        <v>108</v>
      </c>
      <c r="J18" s="28">
        <f t="shared" si="2"/>
        <v>60</v>
      </c>
      <c r="K18" s="28">
        <f t="shared" si="3"/>
        <v>168</v>
      </c>
      <c r="N18" s="28" t="s">
        <v>292</v>
      </c>
      <c r="O18" s="79">
        <v>29.2</v>
      </c>
    </row>
    <row r="19" spans="1:15">
      <c r="A19" s="30">
        <v>13</v>
      </c>
      <c r="B19" s="31" t="s">
        <v>41</v>
      </c>
      <c r="C19" s="30">
        <v>22</v>
      </c>
      <c r="D19" s="28" t="s">
        <v>33</v>
      </c>
      <c r="F19" s="28">
        <v>16</v>
      </c>
      <c r="G19" s="28">
        <v>5</v>
      </c>
      <c r="H19" s="28">
        <v>42</v>
      </c>
      <c r="I19" s="28">
        <f t="shared" si="1"/>
        <v>352</v>
      </c>
      <c r="J19" s="28">
        <f t="shared" si="2"/>
        <v>110</v>
      </c>
      <c r="K19" s="28">
        <f t="shared" si="3"/>
        <v>924</v>
      </c>
      <c r="N19" s="28" t="s">
        <v>292</v>
      </c>
      <c r="O19" s="79">
        <f>O18*0.25</f>
        <v>7.3</v>
      </c>
    </row>
    <row r="20" spans="1:15">
      <c r="A20" s="30">
        <v>14</v>
      </c>
      <c r="B20" s="31" t="s">
        <v>42</v>
      </c>
      <c r="C20" s="30">
        <v>17</v>
      </c>
      <c r="D20" s="28" t="s">
        <v>33</v>
      </c>
      <c r="F20" s="28">
        <v>16</v>
      </c>
      <c r="G20" s="28">
        <v>-5</v>
      </c>
      <c r="H20" s="28">
        <v>42</v>
      </c>
      <c r="I20" s="28">
        <f t="shared" si="1"/>
        <v>272</v>
      </c>
      <c r="J20" s="28">
        <f t="shared" si="2"/>
        <v>-85</v>
      </c>
      <c r="K20" s="28">
        <f t="shared" si="3"/>
        <v>714</v>
      </c>
    </row>
    <row r="21" spans="1:15">
      <c r="A21" s="30">
        <v>15</v>
      </c>
      <c r="B21" s="31" t="s">
        <v>43</v>
      </c>
      <c r="C21" s="30">
        <v>26</v>
      </c>
      <c r="D21" s="28" t="s">
        <v>44</v>
      </c>
      <c r="F21" s="28">
        <v>13</v>
      </c>
      <c r="G21" s="28">
        <v>-5</v>
      </c>
      <c r="H21" s="28">
        <v>42</v>
      </c>
      <c r="I21" s="28">
        <f t="shared" si="1"/>
        <v>338</v>
      </c>
      <c r="J21" s="28">
        <f t="shared" si="2"/>
        <v>-130</v>
      </c>
      <c r="K21" s="28">
        <f t="shared" si="3"/>
        <v>1092</v>
      </c>
    </row>
    <row r="22" spans="1:15">
      <c r="A22" s="30">
        <v>16</v>
      </c>
      <c r="B22" s="31" t="s">
        <v>45</v>
      </c>
      <c r="C22" s="30">
        <v>15</v>
      </c>
      <c r="D22" s="28" t="s">
        <v>44</v>
      </c>
      <c r="F22" s="28">
        <v>9</v>
      </c>
      <c r="G22" s="28">
        <v>2</v>
      </c>
      <c r="H22" s="28">
        <v>14</v>
      </c>
      <c r="I22" s="28">
        <f t="shared" si="1"/>
        <v>135</v>
      </c>
      <c r="J22" s="28">
        <f t="shared" si="2"/>
        <v>30</v>
      </c>
      <c r="K22" s="28">
        <f t="shared" si="3"/>
        <v>210</v>
      </c>
    </row>
    <row r="23" spans="1:15">
      <c r="A23" s="30">
        <v>17</v>
      </c>
      <c r="B23" s="31" t="s">
        <v>46</v>
      </c>
      <c r="C23" s="30">
        <v>18</v>
      </c>
      <c r="D23" s="28" t="s">
        <v>44</v>
      </c>
      <c r="F23" s="28">
        <v>9</v>
      </c>
      <c r="G23" s="28">
        <v>-2</v>
      </c>
      <c r="H23" s="28">
        <v>14</v>
      </c>
      <c r="I23" s="28">
        <f t="shared" si="1"/>
        <v>162</v>
      </c>
      <c r="J23" s="28">
        <f t="shared" si="2"/>
        <v>-36</v>
      </c>
      <c r="K23" s="28">
        <f t="shared" si="3"/>
        <v>252</v>
      </c>
    </row>
    <row r="24" spans="1:15">
      <c r="A24" s="30">
        <v>18</v>
      </c>
      <c r="B24" s="31" t="s">
        <v>47</v>
      </c>
      <c r="C24" s="30">
        <v>19</v>
      </c>
      <c r="D24" s="28" t="s">
        <v>44</v>
      </c>
      <c r="F24" s="28">
        <v>13</v>
      </c>
      <c r="G24" s="28">
        <v>5</v>
      </c>
      <c r="H24" s="28">
        <v>42</v>
      </c>
      <c r="I24" s="28">
        <f t="shared" si="1"/>
        <v>247</v>
      </c>
      <c r="J24" s="28">
        <f t="shared" si="2"/>
        <v>95</v>
      </c>
      <c r="K24" s="28">
        <f t="shared" si="3"/>
        <v>798</v>
      </c>
    </row>
    <row r="25" spans="1:15">
      <c r="A25" s="30">
        <v>19</v>
      </c>
      <c r="B25" s="31" t="s">
        <v>48</v>
      </c>
      <c r="C25" s="30">
        <v>24</v>
      </c>
      <c r="D25" s="28" t="s">
        <v>44</v>
      </c>
      <c r="F25" s="28">
        <v>13</v>
      </c>
      <c r="G25" s="28">
        <v>-2</v>
      </c>
      <c r="H25" s="28">
        <v>42</v>
      </c>
      <c r="I25" s="28">
        <f t="shared" si="1"/>
        <v>312</v>
      </c>
      <c r="J25" s="28">
        <f t="shared" si="2"/>
        <v>-48</v>
      </c>
      <c r="K25" s="28">
        <f t="shared" si="3"/>
        <v>1008</v>
      </c>
    </row>
    <row r="26" spans="1:15">
      <c r="A26" s="30">
        <v>20</v>
      </c>
      <c r="B26" s="31" t="s">
        <v>49</v>
      </c>
      <c r="C26" s="30">
        <v>25</v>
      </c>
      <c r="D26" s="28" t="s">
        <v>44</v>
      </c>
      <c r="F26" s="28">
        <v>13</v>
      </c>
      <c r="G26" s="28">
        <v>2</v>
      </c>
      <c r="H26" s="28">
        <v>42</v>
      </c>
      <c r="I26" s="28">
        <f t="shared" si="1"/>
        <v>325</v>
      </c>
      <c r="J26" s="28">
        <f t="shared" si="2"/>
        <v>50</v>
      </c>
      <c r="K26" s="28">
        <f t="shared" si="3"/>
        <v>1050</v>
      </c>
    </row>
    <row r="27" spans="1:15">
      <c r="A27" s="30">
        <v>21</v>
      </c>
      <c r="B27" s="31" t="s">
        <v>50</v>
      </c>
      <c r="C27" s="30">
        <v>21</v>
      </c>
      <c r="D27" s="28" t="s">
        <v>51</v>
      </c>
      <c r="F27" s="28">
        <v>3</v>
      </c>
      <c r="G27" s="28">
        <v>-5</v>
      </c>
      <c r="H27" s="28">
        <v>7</v>
      </c>
      <c r="I27" s="28">
        <f t="shared" si="1"/>
        <v>63</v>
      </c>
      <c r="J27" s="28">
        <f t="shared" si="2"/>
        <v>-105</v>
      </c>
      <c r="K27" s="28">
        <f t="shared" si="3"/>
        <v>147</v>
      </c>
    </row>
    <row r="28" spans="1:15">
      <c r="A28" s="30">
        <v>22</v>
      </c>
      <c r="B28" s="31" t="s">
        <v>52</v>
      </c>
      <c r="C28" s="30">
        <v>18</v>
      </c>
      <c r="D28" s="28" t="s">
        <v>51</v>
      </c>
      <c r="F28" s="28">
        <v>3</v>
      </c>
      <c r="G28" s="28">
        <v>5</v>
      </c>
      <c r="H28" s="28">
        <v>7</v>
      </c>
      <c r="I28" s="28">
        <f t="shared" si="1"/>
        <v>54</v>
      </c>
      <c r="J28" s="28">
        <f t="shared" si="2"/>
        <v>90</v>
      </c>
      <c r="K28" s="28">
        <f t="shared" si="3"/>
        <v>126</v>
      </c>
    </row>
    <row r="29" spans="1:15">
      <c r="A29" s="30">
        <v>23</v>
      </c>
      <c r="B29" s="31" t="s">
        <v>53</v>
      </c>
      <c r="C29" s="30">
        <v>17</v>
      </c>
      <c r="D29" s="28" t="s">
        <v>51</v>
      </c>
      <c r="F29" s="28">
        <v>6</v>
      </c>
      <c r="G29" s="28">
        <v>5</v>
      </c>
      <c r="H29" s="28">
        <v>28</v>
      </c>
      <c r="I29" s="28">
        <f t="shared" si="1"/>
        <v>102</v>
      </c>
      <c r="J29" s="28">
        <f t="shared" si="2"/>
        <v>85</v>
      </c>
      <c r="K29" s="28">
        <f t="shared" si="3"/>
        <v>476</v>
      </c>
    </row>
    <row r="30" spans="1:15">
      <c r="A30" s="30">
        <v>24</v>
      </c>
      <c r="B30" s="31" t="s">
        <v>54</v>
      </c>
      <c r="C30" s="30">
        <v>24</v>
      </c>
      <c r="D30" s="28" t="s">
        <v>51</v>
      </c>
      <c r="F30" s="28">
        <v>3</v>
      </c>
      <c r="G30" s="28">
        <v>-2</v>
      </c>
      <c r="H30" s="28">
        <v>14</v>
      </c>
      <c r="I30" s="28">
        <f t="shared" si="1"/>
        <v>72</v>
      </c>
      <c r="J30" s="28">
        <f t="shared" si="2"/>
        <v>-48</v>
      </c>
      <c r="K30" s="28">
        <f t="shared" si="3"/>
        <v>336</v>
      </c>
    </row>
    <row r="31" spans="1:15">
      <c r="A31" s="30">
        <v>25</v>
      </c>
      <c r="B31" s="31" t="s">
        <v>55</v>
      </c>
      <c r="C31" s="30">
        <v>15</v>
      </c>
      <c r="D31" s="28" t="s">
        <v>51</v>
      </c>
      <c r="F31" s="28">
        <v>3</v>
      </c>
      <c r="G31" s="28">
        <v>-2</v>
      </c>
      <c r="H31" s="28">
        <v>7</v>
      </c>
      <c r="I31" s="28">
        <f t="shared" si="1"/>
        <v>45</v>
      </c>
      <c r="J31" s="28">
        <f t="shared" si="2"/>
        <v>-30</v>
      </c>
      <c r="K31" s="28">
        <f t="shared" si="3"/>
        <v>105</v>
      </c>
    </row>
    <row r="32" spans="1:15">
      <c r="A32" s="30">
        <v>26</v>
      </c>
      <c r="B32" s="31" t="s">
        <v>56</v>
      </c>
      <c r="C32" s="30">
        <v>19</v>
      </c>
      <c r="D32" s="28" t="s">
        <v>51</v>
      </c>
      <c r="F32" s="28">
        <v>6</v>
      </c>
      <c r="G32" s="28">
        <v>-5</v>
      </c>
      <c r="H32" s="28">
        <v>35</v>
      </c>
      <c r="I32" s="28">
        <f t="shared" si="1"/>
        <v>114</v>
      </c>
      <c r="J32" s="28">
        <f t="shared" si="2"/>
        <v>-95</v>
      </c>
      <c r="K32" s="28">
        <f t="shared" si="3"/>
        <v>665</v>
      </c>
    </row>
    <row r="33" spans="1:11">
      <c r="A33" s="30">
        <v>27</v>
      </c>
      <c r="B33" s="31" t="s">
        <v>57</v>
      </c>
      <c r="C33" s="30">
        <v>15</v>
      </c>
      <c r="D33" s="28" t="s">
        <v>51</v>
      </c>
      <c r="F33" s="28">
        <v>6</v>
      </c>
      <c r="G33" s="28">
        <v>-5</v>
      </c>
      <c r="H33" s="28">
        <v>28</v>
      </c>
      <c r="I33" s="28">
        <f t="shared" si="1"/>
        <v>90</v>
      </c>
      <c r="J33" s="28">
        <f t="shared" si="2"/>
        <v>-75</v>
      </c>
      <c r="K33" s="28">
        <f t="shared" si="3"/>
        <v>420</v>
      </c>
    </row>
    <row r="34" spans="1:11">
      <c r="A34" s="30">
        <v>28</v>
      </c>
      <c r="B34" s="31" t="s">
        <v>58</v>
      </c>
      <c r="C34" s="30">
        <v>23</v>
      </c>
      <c r="D34" s="28" t="s">
        <v>51</v>
      </c>
      <c r="F34" s="28">
        <v>3</v>
      </c>
      <c r="G34" s="28">
        <v>2</v>
      </c>
      <c r="H34" s="28">
        <v>21</v>
      </c>
      <c r="I34" s="28">
        <f t="shared" si="1"/>
        <v>69</v>
      </c>
      <c r="J34" s="28">
        <f t="shared" si="2"/>
        <v>46</v>
      </c>
      <c r="K34" s="28">
        <f t="shared" si="3"/>
        <v>483</v>
      </c>
    </row>
    <row r="35" spans="1:11">
      <c r="A35" s="30">
        <v>29</v>
      </c>
      <c r="B35" s="31" t="s">
        <v>59</v>
      </c>
      <c r="C35" s="30">
        <v>18</v>
      </c>
      <c r="D35" s="28" t="s">
        <v>51</v>
      </c>
      <c r="F35" s="28">
        <v>3</v>
      </c>
      <c r="G35" s="28">
        <v>2</v>
      </c>
      <c r="H35" s="28">
        <v>14</v>
      </c>
      <c r="I35" s="28">
        <f t="shared" si="1"/>
        <v>54</v>
      </c>
      <c r="J35" s="28">
        <f t="shared" si="2"/>
        <v>36</v>
      </c>
      <c r="K35" s="28">
        <f t="shared" si="3"/>
        <v>252</v>
      </c>
    </row>
    <row r="36" spans="1:11">
      <c r="A36" s="30">
        <v>30</v>
      </c>
      <c r="B36" s="31" t="s">
        <v>60</v>
      </c>
      <c r="C36" s="30">
        <v>19</v>
      </c>
      <c r="D36" s="28" t="s">
        <v>51</v>
      </c>
      <c r="F36" s="28">
        <v>3</v>
      </c>
      <c r="G36" s="28">
        <v>2</v>
      </c>
      <c r="H36" s="28">
        <v>7</v>
      </c>
      <c r="I36" s="28">
        <f t="shared" si="1"/>
        <v>57</v>
      </c>
      <c r="J36" s="28">
        <f t="shared" si="2"/>
        <v>38</v>
      </c>
      <c r="K36" s="28">
        <f t="shared" si="3"/>
        <v>133</v>
      </c>
    </row>
    <row r="37" spans="1:11">
      <c r="A37" s="30">
        <v>31</v>
      </c>
      <c r="B37" s="31" t="s">
        <v>61</v>
      </c>
      <c r="C37" s="30">
        <v>22</v>
      </c>
      <c r="D37" s="28" t="s">
        <v>51</v>
      </c>
      <c r="F37" s="28">
        <v>6</v>
      </c>
      <c r="G37" s="28">
        <v>5</v>
      </c>
      <c r="H37" s="28">
        <v>35</v>
      </c>
      <c r="I37" s="28">
        <f t="shared" si="1"/>
        <v>132</v>
      </c>
      <c r="J37" s="28">
        <f t="shared" si="2"/>
        <v>110</v>
      </c>
      <c r="K37" s="28">
        <f t="shared" si="3"/>
        <v>770</v>
      </c>
    </row>
    <row r="38" spans="1:11">
      <c r="A38" s="30">
        <v>32</v>
      </c>
      <c r="B38" s="31" t="s">
        <v>62</v>
      </c>
      <c r="C38" s="30">
        <v>25</v>
      </c>
      <c r="D38" s="28" t="s">
        <v>51</v>
      </c>
      <c r="F38" s="28">
        <v>3</v>
      </c>
      <c r="G38" s="28">
        <v>-2</v>
      </c>
      <c r="H38" s="28">
        <v>21</v>
      </c>
      <c r="I38" s="28">
        <f t="shared" si="1"/>
        <v>75</v>
      </c>
      <c r="J38" s="28">
        <f t="shared" si="2"/>
        <v>-50</v>
      </c>
      <c r="K38" s="28">
        <f t="shared" si="3"/>
        <v>525</v>
      </c>
    </row>
    <row r="39" spans="1:11">
      <c r="A39" s="30">
        <v>33</v>
      </c>
      <c r="B39" s="32" t="s">
        <v>63</v>
      </c>
      <c r="C39" s="30">
        <v>26</v>
      </c>
      <c r="D39" s="28" t="s">
        <v>64</v>
      </c>
      <c r="F39" s="28">
        <v>13</v>
      </c>
      <c r="G39" s="28">
        <v>-5</v>
      </c>
      <c r="H39" s="28">
        <v>56</v>
      </c>
      <c r="I39" s="28">
        <f t="shared" si="1"/>
        <v>338</v>
      </c>
      <c r="J39" s="28">
        <f t="shared" si="2"/>
        <v>-130</v>
      </c>
      <c r="K39" s="28">
        <f t="shared" si="3"/>
        <v>1456</v>
      </c>
    </row>
    <row r="40" spans="1:11">
      <c r="A40" s="30">
        <v>34</v>
      </c>
      <c r="B40" s="32" t="s">
        <v>65</v>
      </c>
      <c r="C40" s="30">
        <v>26</v>
      </c>
      <c r="D40" s="28" t="s">
        <v>64</v>
      </c>
      <c r="F40" s="28">
        <v>13</v>
      </c>
      <c r="G40" s="28">
        <v>-2</v>
      </c>
      <c r="H40" s="28">
        <v>56</v>
      </c>
      <c r="I40" s="28">
        <f t="shared" si="1"/>
        <v>338</v>
      </c>
      <c r="J40" s="28">
        <f t="shared" si="2"/>
        <v>-52</v>
      </c>
      <c r="K40" s="28">
        <f t="shared" si="3"/>
        <v>1456</v>
      </c>
    </row>
    <row r="41" spans="1:11">
      <c r="A41" s="30">
        <v>35</v>
      </c>
      <c r="B41" s="32" t="s">
        <v>66</v>
      </c>
      <c r="C41" s="30">
        <v>26</v>
      </c>
      <c r="D41" s="28" t="s">
        <v>64</v>
      </c>
      <c r="F41" s="28">
        <v>13</v>
      </c>
      <c r="G41" s="28">
        <v>2</v>
      </c>
      <c r="H41" s="28">
        <v>56</v>
      </c>
      <c r="I41" s="28">
        <f t="shared" si="1"/>
        <v>338</v>
      </c>
      <c r="J41" s="28">
        <f t="shared" si="2"/>
        <v>52</v>
      </c>
      <c r="K41" s="28">
        <f t="shared" si="3"/>
        <v>1456</v>
      </c>
    </row>
    <row r="42" spans="1:11">
      <c r="A42" s="30">
        <v>36</v>
      </c>
      <c r="B42" s="32" t="s">
        <v>67</v>
      </c>
      <c r="C42" s="30">
        <v>26</v>
      </c>
      <c r="D42" s="28" t="s">
        <v>64</v>
      </c>
      <c r="F42" s="28">
        <v>13</v>
      </c>
      <c r="G42" s="28">
        <v>5</v>
      </c>
      <c r="H42" s="28">
        <v>56</v>
      </c>
      <c r="I42" s="28">
        <f t="shared" si="1"/>
        <v>338</v>
      </c>
      <c r="J42" s="28">
        <f t="shared" si="2"/>
        <v>130</v>
      </c>
      <c r="K42" s="28">
        <f t="shared" si="3"/>
        <v>1456</v>
      </c>
    </row>
    <row r="43" spans="1:11">
      <c r="A43" s="30">
        <v>37</v>
      </c>
      <c r="B43" s="32" t="s">
        <v>68</v>
      </c>
      <c r="C43" s="30">
        <v>26</v>
      </c>
      <c r="D43" s="28" t="s">
        <v>64</v>
      </c>
      <c r="F43" s="28">
        <v>13</v>
      </c>
      <c r="G43" s="28">
        <v>-5</v>
      </c>
      <c r="H43" s="28">
        <v>49</v>
      </c>
      <c r="I43" s="28">
        <f t="shared" si="1"/>
        <v>338</v>
      </c>
      <c r="J43" s="28">
        <f t="shared" si="2"/>
        <v>-130</v>
      </c>
      <c r="K43" s="28">
        <f t="shared" si="3"/>
        <v>1274</v>
      </c>
    </row>
    <row r="44" spans="1:11">
      <c r="A44" s="30">
        <v>38</v>
      </c>
      <c r="B44" s="32" t="s">
        <v>69</v>
      </c>
      <c r="C44" s="30">
        <v>26</v>
      </c>
      <c r="D44" s="28" t="s">
        <v>64</v>
      </c>
      <c r="F44" s="28">
        <v>13</v>
      </c>
      <c r="G44" s="28">
        <v>-2</v>
      </c>
      <c r="H44" s="28">
        <v>49</v>
      </c>
      <c r="I44" s="28">
        <f t="shared" si="1"/>
        <v>338</v>
      </c>
      <c r="J44" s="28">
        <f t="shared" si="2"/>
        <v>-52</v>
      </c>
      <c r="K44" s="28">
        <f t="shared" si="3"/>
        <v>1274</v>
      </c>
    </row>
    <row r="45" spans="1:11">
      <c r="A45" s="30">
        <v>39</v>
      </c>
      <c r="B45" s="32" t="s">
        <v>70</v>
      </c>
      <c r="C45" s="30">
        <v>26</v>
      </c>
      <c r="D45" s="28" t="s">
        <v>64</v>
      </c>
      <c r="F45" s="28">
        <v>13</v>
      </c>
      <c r="G45" s="28">
        <v>2</v>
      </c>
      <c r="H45" s="28">
        <v>49</v>
      </c>
      <c r="I45" s="28">
        <f t="shared" si="1"/>
        <v>338</v>
      </c>
      <c r="J45" s="28">
        <f t="shared" si="2"/>
        <v>52</v>
      </c>
      <c r="K45" s="28">
        <f t="shared" si="3"/>
        <v>1274</v>
      </c>
    </row>
    <row r="46" spans="1:11">
      <c r="A46" s="30">
        <v>40</v>
      </c>
      <c r="B46" s="32" t="s">
        <v>71</v>
      </c>
      <c r="C46" s="30">
        <v>26</v>
      </c>
      <c r="D46" s="28" t="s">
        <v>64</v>
      </c>
      <c r="F46" s="28">
        <v>13</v>
      </c>
      <c r="G46" s="28">
        <v>5</v>
      </c>
      <c r="H46" s="28">
        <v>49</v>
      </c>
      <c r="I46" s="28">
        <f t="shared" si="1"/>
        <v>338</v>
      </c>
      <c r="J46" s="28">
        <f t="shared" si="2"/>
        <v>130</v>
      </c>
      <c r="K46" s="28">
        <f t="shared" si="3"/>
        <v>1274</v>
      </c>
    </row>
    <row r="47" spans="1:11">
      <c r="A47" s="30">
        <v>41</v>
      </c>
      <c r="B47" s="32" t="s">
        <v>72</v>
      </c>
      <c r="C47" s="30">
        <v>26</v>
      </c>
      <c r="D47" s="28" t="s">
        <v>44</v>
      </c>
      <c r="F47" s="28">
        <v>16</v>
      </c>
      <c r="G47" s="28">
        <v>-5</v>
      </c>
      <c r="H47" s="28">
        <v>56</v>
      </c>
      <c r="I47" s="28">
        <f t="shared" si="1"/>
        <v>416</v>
      </c>
      <c r="J47" s="28">
        <f t="shared" si="2"/>
        <v>-130</v>
      </c>
      <c r="K47" s="28">
        <f t="shared" si="3"/>
        <v>1456</v>
      </c>
    </row>
    <row r="48" spans="1:11">
      <c r="A48" s="30">
        <v>42</v>
      </c>
      <c r="B48" s="32" t="s">
        <v>73</v>
      </c>
      <c r="C48" s="30">
        <v>26</v>
      </c>
      <c r="D48" s="28" t="s">
        <v>44</v>
      </c>
      <c r="F48" s="28">
        <v>16</v>
      </c>
      <c r="G48" s="28">
        <v>-2</v>
      </c>
      <c r="H48" s="28">
        <v>56</v>
      </c>
      <c r="I48" s="28">
        <f t="shared" si="1"/>
        <v>416</v>
      </c>
      <c r="J48" s="28">
        <f t="shared" si="2"/>
        <v>-52</v>
      </c>
      <c r="K48" s="28">
        <f t="shared" si="3"/>
        <v>1456</v>
      </c>
    </row>
    <row r="49" spans="1:11">
      <c r="A49" s="30">
        <v>43</v>
      </c>
      <c r="B49" s="32" t="s">
        <v>74</v>
      </c>
      <c r="C49" s="30">
        <v>26</v>
      </c>
      <c r="D49" s="28" t="s">
        <v>44</v>
      </c>
      <c r="F49" s="28">
        <v>16</v>
      </c>
      <c r="G49" s="28">
        <v>2</v>
      </c>
      <c r="H49" s="28">
        <v>56</v>
      </c>
      <c r="I49" s="28">
        <f t="shared" si="1"/>
        <v>416</v>
      </c>
      <c r="J49" s="28">
        <f t="shared" si="2"/>
        <v>52</v>
      </c>
      <c r="K49" s="28">
        <f t="shared" si="3"/>
        <v>1456</v>
      </c>
    </row>
    <row r="50" spans="1:11">
      <c r="A50" s="30">
        <v>44</v>
      </c>
      <c r="B50" s="32" t="s">
        <v>75</v>
      </c>
      <c r="C50" s="30">
        <v>26</v>
      </c>
      <c r="D50" s="28" t="s">
        <v>44</v>
      </c>
      <c r="F50" s="28">
        <v>16</v>
      </c>
      <c r="G50" s="28">
        <v>5</v>
      </c>
      <c r="H50" s="28">
        <v>56</v>
      </c>
      <c r="I50" s="28">
        <f t="shared" si="1"/>
        <v>416</v>
      </c>
      <c r="J50" s="28">
        <f t="shared" si="2"/>
        <v>130</v>
      </c>
      <c r="K50" s="28">
        <f t="shared" si="3"/>
        <v>1456</v>
      </c>
    </row>
    <row r="51" spans="1:11">
      <c r="A51" s="30">
        <v>45</v>
      </c>
      <c r="B51" s="32" t="s">
        <v>76</v>
      </c>
      <c r="C51" s="30">
        <v>26</v>
      </c>
      <c r="D51" s="28" t="s">
        <v>44</v>
      </c>
      <c r="F51" s="28">
        <v>16</v>
      </c>
      <c r="G51" s="28">
        <v>-5</v>
      </c>
      <c r="H51" s="28">
        <v>49</v>
      </c>
      <c r="I51" s="28">
        <f t="shared" si="1"/>
        <v>416</v>
      </c>
      <c r="J51" s="28">
        <f t="shared" si="2"/>
        <v>-130</v>
      </c>
      <c r="K51" s="28">
        <f t="shared" si="3"/>
        <v>1274</v>
      </c>
    </row>
    <row r="52" spans="1:11">
      <c r="A52" s="30">
        <v>46</v>
      </c>
      <c r="B52" s="32" t="s">
        <v>77</v>
      </c>
      <c r="C52" s="30">
        <v>26</v>
      </c>
      <c r="D52" s="28" t="s">
        <v>44</v>
      </c>
      <c r="F52" s="28">
        <v>16</v>
      </c>
      <c r="G52" s="28">
        <v>-2</v>
      </c>
      <c r="H52" s="28">
        <v>49</v>
      </c>
      <c r="I52" s="28">
        <f t="shared" si="1"/>
        <v>416</v>
      </c>
      <c r="J52" s="28">
        <f t="shared" si="2"/>
        <v>-52</v>
      </c>
      <c r="K52" s="28">
        <f t="shared" si="3"/>
        <v>1274</v>
      </c>
    </row>
    <row r="53" spans="1:11">
      <c r="A53" s="30">
        <v>47</v>
      </c>
      <c r="B53" s="32" t="s">
        <v>78</v>
      </c>
      <c r="C53" s="30">
        <v>26</v>
      </c>
      <c r="D53" s="28" t="s">
        <v>44</v>
      </c>
      <c r="F53" s="28">
        <v>16</v>
      </c>
      <c r="G53" s="28">
        <v>2</v>
      </c>
      <c r="H53" s="28">
        <v>49</v>
      </c>
      <c r="I53" s="28">
        <f t="shared" si="1"/>
        <v>416</v>
      </c>
      <c r="J53" s="28">
        <f t="shared" si="2"/>
        <v>52</v>
      </c>
      <c r="K53" s="28">
        <f t="shared" si="3"/>
        <v>1274</v>
      </c>
    </row>
    <row r="54" spans="1:11">
      <c r="A54" s="30">
        <v>48</v>
      </c>
      <c r="B54" s="32" t="s">
        <v>79</v>
      </c>
      <c r="C54" s="30">
        <v>26</v>
      </c>
      <c r="D54" s="28" t="s">
        <v>44</v>
      </c>
      <c r="F54" s="28">
        <v>16</v>
      </c>
      <c r="G54" s="28">
        <v>5</v>
      </c>
      <c r="H54" s="28">
        <v>49</v>
      </c>
      <c r="I54" s="28">
        <f t="shared" si="1"/>
        <v>416</v>
      </c>
      <c r="J54" s="28">
        <f t="shared" si="2"/>
        <v>130</v>
      </c>
      <c r="K54" s="28">
        <f t="shared" si="3"/>
        <v>1274</v>
      </c>
    </row>
    <row r="55" spans="1:11">
      <c r="A55" s="30">
        <v>49</v>
      </c>
      <c r="B55" s="32" t="s">
        <v>80</v>
      </c>
      <c r="C55" s="30">
        <v>26</v>
      </c>
      <c r="D55" s="28" t="s">
        <v>28</v>
      </c>
      <c r="F55" s="28">
        <v>19</v>
      </c>
      <c r="G55" s="28">
        <v>-5</v>
      </c>
      <c r="H55" s="28">
        <v>42</v>
      </c>
      <c r="I55" s="28">
        <f t="shared" si="1"/>
        <v>494</v>
      </c>
      <c r="J55" s="28">
        <f t="shared" si="2"/>
        <v>-130</v>
      </c>
      <c r="K55" s="28">
        <f t="shared" si="3"/>
        <v>1092</v>
      </c>
    </row>
    <row r="56" spans="1:11">
      <c r="A56" s="30">
        <v>50</v>
      </c>
      <c r="B56" s="32" t="s">
        <v>81</v>
      </c>
      <c r="C56" s="30">
        <v>26</v>
      </c>
      <c r="D56" s="28" t="s">
        <v>28</v>
      </c>
      <c r="F56" s="28">
        <v>16</v>
      </c>
      <c r="G56" s="28">
        <v>-2</v>
      </c>
      <c r="H56" s="28">
        <v>42</v>
      </c>
      <c r="I56" s="28">
        <f t="shared" si="1"/>
        <v>416</v>
      </c>
      <c r="J56" s="28">
        <f t="shared" si="2"/>
        <v>-52</v>
      </c>
      <c r="K56" s="28">
        <f t="shared" si="3"/>
        <v>1092</v>
      </c>
    </row>
    <row r="57" spans="1:11">
      <c r="A57" s="30">
        <v>51</v>
      </c>
      <c r="B57" s="32" t="s">
        <v>82</v>
      </c>
      <c r="C57" s="30">
        <v>26</v>
      </c>
      <c r="D57" s="28" t="s">
        <v>28</v>
      </c>
      <c r="F57" s="28">
        <v>16</v>
      </c>
      <c r="G57" s="28">
        <v>2</v>
      </c>
      <c r="H57" s="28">
        <v>42</v>
      </c>
      <c r="I57" s="28">
        <f t="shared" si="1"/>
        <v>416</v>
      </c>
      <c r="J57" s="28">
        <f t="shared" si="2"/>
        <v>52</v>
      </c>
      <c r="K57" s="28">
        <f t="shared" si="3"/>
        <v>1092</v>
      </c>
    </row>
    <row r="58" spans="1:11">
      <c r="A58" s="30">
        <v>52</v>
      </c>
      <c r="B58" s="32" t="s">
        <v>83</v>
      </c>
      <c r="C58" s="30">
        <v>26</v>
      </c>
      <c r="D58" s="28" t="s">
        <v>28</v>
      </c>
      <c r="F58" s="28">
        <v>19</v>
      </c>
      <c r="G58" s="28">
        <v>5</v>
      </c>
      <c r="H58" s="28">
        <v>42</v>
      </c>
      <c r="I58" s="28">
        <f t="shared" si="1"/>
        <v>494</v>
      </c>
      <c r="J58" s="28">
        <f t="shared" si="2"/>
        <v>130</v>
      </c>
      <c r="K58" s="28">
        <f t="shared" si="3"/>
        <v>1092</v>
      </c>
    </row>
    <row r="59" spans="1:11">
      <c r="A59" s="30">
        <v>53</v>
      </c>
      <c r="B59" s="32" t="s">
        <v>84</v>
      </c>
      <c r="C59" s="30">
        <v>26</v>
      </c>
      <c r="D59" s="28" t="s">
        <v>28</v>
      </c>
      <c r="F59" s="28">
        <v>16</v>
      </c>
      <c r="G59" s="28">
        <v>-2</v>
      </c>
      <c r="H59" s="28">
        <v>28</v>
      </c>
      <c r="I59" s="28">
        <f t="shared" si="1"/>
        <v>416</v>
      </c>
      <c r="J59" s="28">
        <f t="shared" si="2"/>
        <v>-52</v>
      </c>
      <c r="K59" s="28">
        <f t="shared" si="3"/>
        <v>728</v>
      </c>
    </row>
    <row r="60" spans="1:11">
      <c r="A60" s="30">
        <v>54</v>
      </c>
      <c r="B60" s="32" t="s">
        <v>85</v>
      </c>
      <c r="C60" s="30">
        <v>26</v>
      </c>
      <c r="D60" s="28" t="s">
        <v>28</v>
      </c>
      <c r="F60" s="28">
        <v>16</v>
      </c>
      <c r="G60" s="28">
        <v>-2</v>
      </c>
      <c r="H60" s="28">
        <v>35</v>
      </c>
      <c r="I60" s="28">
        <f t="shared" si="1"/>
        <v>416</v>
      </c>
      <c r="J60" s="28">
        <f t="shared" si="2"/>
        <v>-52</v>
      </c>
      <c r="K60" s="28">
        <f t="shared" si="3"/>
        <v>910</v>
      </c>
    </row>
    <row r="61" spans="1:11">
      <c r="A61" s="30">
        <v>55</v>
      </c>
      <c r="B61" s="32" t="s">
        <v>86</v>
      </c>
      <c r="C61" s="30">
        <v>26</v>
      </c>
      <c r="D61" s="28" t="s">
        <v>28</v>
      </c>
      <c r="F61" s="28">
        <v>16</v>
      </c>
      <c r="G61" s="28">
        <v>2</v>
      </c>
      <c r="H61" s="28">
        <v>35</v>
      </c>
      <c r="I61" s="28">
        <f t="shared" si="1"/>
        <v>416</v>
      </c>
      <c r="J61" s="28">
        <f t="shared" si="2"/>
        <v>52</v>
      </c>
      <c r="K61" s="28">
        <f t="shared" si="3"/>
        <v>910</v>
      </c>
    </row>
    <row r="62" spans="1:11">
      <c r="A62" s="30">
        <v>56</v>
      </c>
      <c r="B62" s="32" t="s">
        <v>87</v>
      </c>
      <c r="C62" s="30">
        <v>26</v>
      </c>
      <c r="D62" s="28" t="s">
        <v>28</v>
      </c>
      <c r="F62" s="28">
        <v>16</v>
      </c>
      <c r="G62" s="28">
        <v>2</v>
      </c>
      <c r="H62" s="28">
        <v>28</v>
      </c>
      <c r="I62" s="28">
        <f t="shared" si="1"/>
        <v>416</v>
      </c>
      <c r="J62" s="28">
        <f t="shared" si="2"/>
        <v>52</v>
      </c>
      <c r="K62" s="28">
        <f t="shared" si="3"/>
        <v>728</v>
      </c>
    </row>
    <row r="63" spans="1:11">
      <c r="A63" s="30">
        <v>57</v>
      </c>
      <c r="B63" s="33" t="s">
        <v>88</v>
      </c>
      <c r="C63" s="30">
        <v>15</v>
      </c>
      <c r="D63" s="28" t="s">
        <v>28</v>
      </c>
      <c r="F63" s="28">
        <v>9</v>
      </c>
      <c r="G63" s="28">
        <v>-5</v>
      </c>
      <c r="H63" s="28">
        <v>14</v>
      </c>
      <c r="I63" s="28">
        <f t="shared" si="1"/>
        <v>135</v>
      </c>
      <c r="J63" s="28">
        <f t="shared" si="2"/>
        <v>-75</v>
      </c>
      <c r="K63" s="28">
        <f t="shared" si="3"/>
        <v>210</v>
      </c>
    </row>
    <row r="64" spans="1:11">
      <c r="A64" s="30">
        <v>58</v>
      </c>
      <c r="B64" s="33" t="s">
        <v>89</v>
      </c>
      <c r="C64" s="30">
        <v>20</v>
      </c>
      <c r="D64" s="28" t="s">
        <v>28</v>
      </c>
      <c r="F64" s="28">
        <v>9</v>
      </c>
      <c r="G64" s="28">
        <v>-2</v>
      </c>
      <c r="H64" s="28">
        <v>14</v>
      </c>
      <c r="I64" s="28">
        <f t="shared" si="1"/>
        <v>180</v>
      </c>
      <c r="J64" s="28">
        <f t="shared" si="2"/>
        <v>-40</v>
      </c>
      <c r="K64" s="28">
        <f t="shared" si="3"/>
        <v>280</v>
      </c>
    </row>
    <row r="65" spans="1:11">
      <c r="A65" s="30">
        <v>59</v>
      </c>
      <c r="B65" s="33" t="s">
        <v>90</v>
      </c>
      <c r="C65" s="30">
        <v>27</v>
      </c>
      <c r="D65" s="28" t="s">
        <v>28</v>
      </c>
      <c r="F65" s="28">
        <v>9</v>
      </c>
      <c r="G65" s="28">
        <v>2</v>
      </c>
      <c r="H65" s="28">
        <v>14</v>
      </c>
      <c r="I65" s="28">
        <f t="shared" si="1"/>
        <v>243</v>
      </c>
      <c r="J65" s="28">
        <f t="shared" si="2"/>
        <v>54</v>
      </c>
      <c r="K65" s="28">
        <f t="shared" si="3"/>
        <v>378</v>
      </c>
    </row>
    <row r="66" spans="1:11">
      <c r="A66" s="30">
        <v>60</v>
      </c>
      <c r="B66" s="33" t="s">
        <v>91</v>
      </c>
      <c r="C66" s="30">
        <v>30</v>
      </c>
      <c r="D66" s="28" t="s">
        <v>28</v>
      </c>
      <c r="F66" s="28">
        <v>9</v>
      </c>
      <c r="G66" s="28">
        <v>5</v>
      </c>
      <c r="H66" s="28">
        <v>14</v>
      </c>
      <c r="I66" s="28">
        <f t="shared" si="1"/>
        <v>270</v>
      </c>
      <c r="J66" s="28">
        <f t="shared" si="2"/>
        <v>150</v>
      </c>
      <c r="K66" s="28">
        <f t="shared" si="3"/>
        <v>420</v>
      </c>
    </row>
    <row r="67" spans="1:11">
      <c r="A67" s="30">
        <v>61</v>
      </c>
      <c r="B67" s="33" t="s">
        <v>92</v>
      </c>
      <c r="C67" s="30">
        <v>30</v>
      </c>
      <c r="D67" s="28" t="s">
        <v>28</v>
      </c>
      <c r="F67" s="28">
        <v>16</v>
      </c>
      <c r="G67" s="28">
        <v>-2</v>
      </c>
      <c r="H67" s="28">
        <v>7</v>
      </c>
      <c r="I67" s="28">
        <f t="shared" si="1"/>
        <v>480</v>
      </c>
      <c r="J67" s="28">
        <f t="shared" si="2"/>
        <v>-60</v>
      </c>
      <c r="K67" s="28">
        <f t="shared" si="3"/>
        <v>210</v>
      </c>
    </row>
    <row r="68" spans="1:11">
      <c r="A68" s="30">
        <v>62</v>
      </c>
      <c r="B68" s="33" t="s">
        <v>93</v>
      </c>
      <c r="C68" s="30">
        <v>12</v>
      </c>
      <c r="D68" s="28" t="s">
        <v>28</v>
      </c>
      <c r="F68" s="28">
        <v>16</v>
      </c>
      <c r="G68" s="28">
        <v>2</v>
      </c>
      <c r="H68" s="28">
        <v>7</v>
      </c>
      <c r="I68" s="28">
        <f t="shared" si="1"/>
        <v>192</v>
      </c>
      <c r="J68" s="28">
        <f t="shared" si="2"/>
        <v>24</v>
      </c>
      <c r="K68" s="28">
        <f t="shared" si="3"/>
        <v>84</v>
      </c>
    </row>
    <row r="69" spans="1:11">
      <c r="A69" s="30">
        <v>63</v>
      </c>
      <c r="B69" s="33" t="s">
        <v>94</v>
      </c>
      <c r="C69" s="30">
        <v>17</v>
      </c>
      <c r="D69" s="28" t="s">
        <v>33</v>
      </c>
      <c r="F69" s="28">
        <v>13</v>
      </c>
      <c r="G69" s="28">
        <v>-5</v>
      </c>
      <c r="H69" s="28">
        <v>35</v>
      </c>
      <c r="I69" s="28">
        <f t="shared" si="1"/>
        <v>221</v>
      </c>
      <c r="J69" s="28">
        <f t="shared" si="2"/>
        <v>-85</v>
      </c>
      <c r="K69" s="28">
        <f t="shared" si="3"/>
        <v>595</v>
      </c>
    </row>
    <row r="70" spans="1:11">
      <c r="A70" s="30">
        <v>64</v>
      </c>
      <c r="B70" s="33" t="s">
        <v>95</v>
      </c>
      <c r="C70" s="30">
        <v>25</v>
      </c>
      <c r="D70" s="28" t="s">
        <v>33</v>
      </c>
      <c r="F70" s="28">
        <v>13</v>
      </c>
      <c r="G70" s="28">
        <v>-5</v>
      </c>
      <c r="H70" s="28">
        <v>28</v>
      </c>
      <c r="I70" s="28">
        <f t="shared" si="1"/>
        <v>325</v>
      </c>
      <c r="J70" s="28">
        <f t="shared" si="2"/>
        <v>-125</v>
      </c>
      <c r="K70" s="28">
        <f t="shared" si="3"/>
        <v>700</v>
      </c>
    </row>
    <row r="71" spans="1:11">
      <c r="A71" s="30">
        <v>65</v>
      </c>
      <c r="B71" s="33" t="s">
        <v>96</v>
      </c>
      <c r="C71" s="30">
        <v>29</v>
      </c>
      <c r="D71" s="28" t="s">
        <v>33</v>
      </c>
      <c r="F71" s="28">
        <v>13</v>
      </c>
      <c r="G71" s="28">
        <v>-5</v>
      </c>
      <c r="H71" s="28">
        <v>21</v>
      </c>
      <c r="I71" s="28">
        <f t="shared" si="1"/>
        <v>377</v>
      </c>
      <c r="J71" s="28">
        <f t="shared" si="2"/>
        <v>-145</v>
      </c>
      <c r="K71" s="28">
        <f t="shared" si="3"/>
        <v>609</v>
      </c>
    </row>
    <row r="72" spans="1:11">
      <c r="A72" s="30">
        <v>66</v>
      </c>
      <c r="B72" s="33" t="s">
        <v>97</v>
      </c>
      <c r="C72" s="30">
        <v>20</v>
      </c>
      <c r="D72" s="28" t="s">
        <v>33</v>
      </c>
      <c r="F72" s="28">
        <v>13</v>
      </c>
      <c r="G72" s="28">
        <v>5</v>
      </c>
      <c r="H72" s="28">
        <v>35</v>
      </c>
      <c r="I72" s="28">
        <f t="shared" ref="I72:I126" si="4">F72*$C72</f>
        <v>260</v>
      </c>
      <c r="J72" s="28">
        <f t="shared" ref="J72:J126" si="5">G72*$C72</f>
        <v>100</v>
      </c>
      <c r="K72" s="28">
        <f t="shared" ref="K72:K126" si="6">H72*$C72</f>
        <v>700</v>
      </c>
    </row>
    <row r="73" spans="1:11">
      <c r="A73" s="30">
        <v>67</v>
      </c>
      <c r="B73" s="33" t="s">
        <v>98</v>
      </c>
      <c r="C73" s="30">
        <v>13</v>
      </c>
      <c r="D73" s="28" t="s">
        <v>33</v>
      </c>
      <c r="F73" s="28">
        <v>13</v>
      </c>
      <c r="G73" s="28">
        <v>5</v>
      </c>
      <c r="H73" s="28">
        <v>28</v>
      </c>
      <c r="I73" s="28">
        <f t="shared" si="4"/>
        <v>169</v>
      </c>
      <c r="J73" s="28">
        <f t="shared" si="5"/>
        <v>65</v>
      </c>
      <c r="K73" s="28">
        <f t="shared" si="6"/>
        <v>364</v>
      </c>
    </row>
    <row r="74" spans="1:11">
      <c r="A74" s="30">
        <v>68</v>
      </c>
      <c r="B74" s="33" t="s">
        <v>99</v>
      </c>
      <c r="C74" s="30">
        <v>27</v>
      </c>
      <c r="D74" s="28" t="s">
        <v>33</v>
      </c>
      <c r="F74" s="28">
        <v>13</v>
      </c>
      <c r="G74" s="28">
        <v>5</v>
      </c>
      <c r="H74" s="28">
        <v>21</v>
      </c>
      <c r="I74" s="28">
        <f t="shared" si="4"/>
        <v>351</v>
      </c>
      <c r="J74" s="28">
        <f t="shared" si="5"/>
        <v>135</v>
      </c>
      <c r="K74" s="28">
        <f t="shared" si="6"/>
        <v>567</v>
      </c>
    </row>
    <row r="75" spans="1:11">
      <c r="A75" s="30">
        <v>69</v>
      </c>
      <c r="B75" s="33" t="s">
        <v>100</v>
      </c>
      <c r="C75" s="30">
        <v>29</v>
      </c>
      <c r="D75" s="28" t="s">
        <v>44</v>
      </c>
      <c r="F75" s="28">
        <v>13</v>
      </c>
      <c r="G75" s="28">
        <v>5</v>
      </c>
      <c r="H75" s="28">
        <v>7</v>
      </c>
      <c r="I75" s="28">
        <f t="shared" si="4"/>
        <v>377</v>
      </c>
      <c r="J75" s="28">
        <f t="shared" si="5"/>
        <v>145</v>
      </c>
      <c r="K75" s="28">
        <f t="shared" si="6"/>
        <v>203</v>
      </c>
    </row>
    <row r="76" spans="1:11">
      <c r="A76" s="30">
        <v>70</v>
      </c>
      <c r="B76" s="33" t="s">
        <v>101</v>
      </c>
      <c r="C76" s="30">
        <v>20</v>
      </c>
      <c r="D76" s="28" t="s">
        <v>44</v>
      </c>
      <c r="F76" s="28">
        <v>13</v>
      </c>
      <c r="G76" s="28">
        <v>-2</v>
      </c>
      <c r="H76" s="28">
        <v>7</v>
      </c>
      <c r="I76" s="28">
        <f t="shared" si="4"/>
        <v>260</v>
      </c>
      <c r="J76" s="28">
        <f t="shared" si="5"/>
        <v>-40</v>
      </c>
      <c r="K76" s="28">
        <f t="shared" si="6"/>
        <v>140</v>
      </c>
    </row>
    <row r="77" spans="1:11">
      <c r="A77" s="30">
        <v>71</v>
      </c>
      <c r="B77" s="33" t="s">
        <v>102</v>
      </c>
      <c r="C77" s="30">
        <v>30</v>
      </c>
      <c r="D77" s="28" t="s">
        <v>44</v>
      </c>
      <c r="F77" s="28">
        <v>13</v>
      </c>
      <c r="G77" s="28">
        <v>-5</v>
      </c>
      <c r="H77" s="28">
        <v>7</v>
      </c>
      <c r="I77" s="28">
        <f t="shared" si="4"/>
        <v>390</v>
      </c>
      <c r="J77" s="28">
        <f t="shared" si="5"/>
        <v>-150</v>
      </c>
      <c r="K77" s="28">
        <f t="shared" si="6"/>
        <v>210</v>
      </c>
    </row>
    <row r="78" spans="1:11">
      <c r="A78" s="30">
        <v>72</v>
      </c>
      <c r="B78" s="33" t="s">
        <v>103</v>
      </c>
      <c r="C78" s="30">
        <v>22</v>
      </c>
      <c r="D78" s="28" t="s">
        <v>44</v>
      </c>
      <c r="F78" s="28">
        <v>13</v>
      </c>
      <c r="G78" s="28">
        <v>2</v>
      </c>
      <c r="H78" s="28">
        <v>7</v>
      </c>
      <c r="I78" s="28">
        <f t="shared" si="4"/>
        <v>286</v>
      </c>
      <c r="J78" s="28">
        <f t="shared" si="5"/>
        <v>44</v>
      </c>
      <c r="K78" s="28">
        <f t="shared" si="6"/>
        <v>154</v>
      </c>
    </row>
    <row r="79" spans="1:11">
      <c r="A79" s="30">
        <v>73</v>
      </c>
      <c r="B79" s="34" t="s">
        <v>104</v>
      </c>
      <c r="C79" s="30">
        <v>40</v>
      </c>
      <c r="D79" s="28" t="s">
        <v>51</v>
      </c>
      <c r="F79" s="28">
        <v>3</v>
      </c>
      <c r="G79" s="28">
        <v>-5</v>
      </c>
      <c r="H79" s="28">
        <v>56</v>
      </c>
      <c r="I79" s="28">
        <f t="shared" si="4"/>
        <v>120</v>
      </c>
      <c r="J79" s="28">
        <f t="shared" si="5"/>
        <v>-200</v>
      </c>
      <c r="K79" s="28">
        <f t="shared" si="6"/>
        <v>2240</v>
      </c>
    </row>
    <row r="80" spans="1:11">
      <c r="A80" s="30">
        <v>74</v>
      </c>
      <c r="B80" s="34" t="s">
        <v>105</v>
      </c>
      <c r="C80" s="30">
        <v>40</v>
      </c>
      <c r="D80" s="28" t="s">
        <v>51</v>
      </c>
      <c r="F80" s="28">
        <v>3</v>
      </c>
      <c r="G80" s="28">
        <v>-5</v>
      </c>
      <c r="H80" s="28">
        <v>49</v>
      </c>
      <c r="I80" s="28">
        <f t="shared" si="4"/>
        <v>120</v>
      </c>
      <c r="J80" s="28">
        <f t="shared" si="5"/>
        <v>-200</v>
      </c>
      <c r="K80" s="28">
        <f t="shared" si="6"/>
        <v>1960</v>
      </c>
    </row>
    <row r="81" spans="1:11">
      <c r="A81" s="30">
        <v>75</v>
      </c>
      <c r="B81" s="34" t="s">
        <v>106</v>
      </c>
      <c r="C81" s="30">
        <v>40</v>
      </c>
      <c r="D81" s="28" t="s">
        <v>51</v>
      </c>
      <c r="F81" s="28">
        <v>3</v>
      </c>
      <c r="G81" s="28">
        <v>-5</v>
      </c>
      <c r="H81" s="28">
        <v>42</v>
      </c>
      <c r="I81" s="28">
        <f t="shared" si="4"/>
        <v>120</v>
      </c>
      <c r="J81" s="28">
        <f t="shared" si="5"/>
        <v>-200</v>
      </c>
      <c r="K81" s="28">
        <f t="shared" si="6"/>
        <v>1680</v>
      </c>
    </row>
    <row r="82" spans="1:11">
      <c r="A82" s="30">
        <v>76</v>
      </c>
      <c r="B82" s="34" t="s">
        <v>107</v>
      </c>
      <c r="C82" s="30">
        <v>40</v>
      </c>
      <c r="D82" s="28" t="s">
        <v>51</v>
      </c>
      <c r="F82" s="28">
        <v>3</v>
      </c>
      <c r="G82" s="28">
        <v>-5</v>
      </c>
      <c r="H82" s="28">
        <v>35</v>
      </c>
      <c r="I82" s="28">
        <f t="shared" si="4"/>
        <v>120</v>
      </c>
      <c r="J82" s="28">
        <f t="shared" si="5"/>
        <v>-200</v>
      </c>
      <c r="K82" s="28">
        <f t="shared" si="6"/>
        <v>1400</v>
      </c>
    </row>
    <row r="83" spans="1:11">
      <c r="A83" s="30">
        <v>77</v>
      </c>
      <c r="B83" s="34" t="s">
        <v>108</v>
      </c>
      <c r="C83" s="30">
        <v>40</v>
      </c>
      <c r="D83" s="28" t="s">
        <v>51</v>
      </c>
      <c r="F83" s="28">
        <v>3</v>
      </c>
      <c r="G83" s="28">
        <v>-5</v>
      </c>
      <c r="H83" s="28">
        <v>28</v>
      </c>
      <c r="I83" s="28">
        <f t="shared" si="4"/>
        <v>120</v>
      </c>
      <c r="J83" s="28">
        <f t="shared" si="5"/>
        <v>-200</v>
      </c>
      <c r="K83" s="28">
        <f t="shared" si="6"/>
        <v>1120</v>
      </c>
    </row>
    <row r="84" spans="1:11">
      <c r="A84" s="30">
        <v>78</v>
      </c>
      <c r="B84" s="34" t="s">
        <v>109</v>
      </c>
      <c r="C84" s="30">
        <v>40</v>
      </c>
      <c r="D84" s="28" t="s">
        <v>51</v>
      </c>
      <c r="F84" s="28">
        <v>3</v>
      </c>
      <c r="G84" s="28">
        <v>-5</v>
      </c>
      <c r="H84" s="28">
        <v>21</v>
      </c>
      <c r="I84" s="28">
        <f t="shared" si="4"/>
        <v>120</v>
      </c>
      <c r="J84" s="28">
        <f t="shared" si="5"/>
        <v>-200</v>
      </c>
      <c r="K84" s="28">
        <f t="shared" si="6"/>
        <v>840</v>
      </c>
    </row>
    <row r="85" spans="1:11">
      <c r="A85" s="30">
        <v>79</v>
      </c>
      <c r="B85" s="34" t="s">
        <v>110</v>
      </c>
      <c r="C85" s="30">
        <v>40</v>
      </c>
      <c r="D85" s="28" t="s">
        <v>51</v>
      </c>
      <c r="F85" s="28">
        <v>3</v>
      </c>
      <c r="G85" s="28">
        <v>-5</v>
      </c>
      <c r="H85" s="28">
        <v>14</v>
      </c>
      <c r="I85" s="28">
        <f t="shared" si="4"/>
        <v>120</v>
      </c>
      <c r="J85" s="28">
        <f t="shared" si="5"/>
        <v>-200</v>
      </c>
      <c r="K85" s="28">
        <f t="shared" si="6"/>
        <v>560</v>
      </c>
    </row>
    <row r="86" spans="1:11">
      <c r="A86" s="30">
        <v>80</v>
      </c>
      <c r="B86" s="34" t="s">
        <v>111</v>
      </c>
      <c r="C86" s="30">
        <v>40</v>
      </c>
      <c r="D86" s="28" t="s">
        <v>51</v>
      </c>
      <c r="F86" s="28">
        <v>3</v>
      </c>
      <c r="G86" s="28">
        <v>5</v>
      </c>
      <c r="H86" s="28">
        <v>14</v>
      </c>
      <c r="I86" s="28">
        <f t="shared" si="4"/>
        <v>120</v>
      </c>
      <c r="J86" s="28">
        <f t="shared" si="5"/>
        <v>200</v>
      </c>
      <c r="K86" s="28">
        <f t="shared" si="6"/>
        <v>560</v>
      </c>
    </row>
    <row r="87" spans="1:11">
      <c r="A87" s="30">
        <v>81</v>
      </c>
      <c r="B87" s="34" t="s">
        <v>112</v>
      </c>
      <c r="C87" s="30">
        <v>40</v>
      </c>
      <c r="D87" s="28" t="s">
        <v>51</v>
      </c>
      <c r="F87" s="28">
        <v>3</v>
      </c>
      <c r="G87" s="28">
        <v>-2</v>
      </c>
      <c r="H87" s="28">
        <v>56</v>
      </c>
      <c r="I87" s="28">
        <f t="shared" si="4"/>
        <v>120</v>
      </c>
      <c r="J87" s="28">
        <f t="shared" si="5"/>
        <v>-80</v>
      </c>
      <c r="K87" s="28">
        <f t="shared" si="6"/>
        <v>2240</v>
      </c>
    </row>
    <row r="88" spans="1:11">
      <c r="A88" s="30">
        <v>82</v>
      </c>
      <c r="B88" s="34" t="s">
        <v>113</v>
      </c>
      <c r="C88" s="30">
        <v>40</v>
      </c>
      <c r="D88" s="28" t="s">
        <v>51</v>
      </c>
      <c r="F88" s="28">
        <v>3</v>
      </c>
      <c r="G88" s="28">
        <v>-2</v>
      </c>
      <c r="H88" s="28">
        <v>49</v>
      </c>
      <c r="I88" s="28">
        <f t="shared" si="4"/>
        <v>120</v>
      </c>
      <c r="J88" s="28">
        <f t="shared" si="5"/>
        <v>-80</v>
      </c>
      <c r="K88" s="28">
        <f t="shared" si="6"/>
        <v>1960</v>
      </c>
    </row>
    <row r="89" spans="1:11">
      <c r="A89" s="30">
        <v>83</v>
      </c>
      <c r="B89" s="34" t="s">
        <v>114</v>
      </c>
      <c r="C89" s="30">
        <v>40</v>
      </c>
      <c r="D89" s="28" t="s">
        <v>51</v>
      </c>
      <c r="F89" s="28">
        <v>3</v>
      </c>
      <c r="G89" s="28">
        <v>-2</v>
      </c>
      <c r="H89" s="28">
        <v>42</v>
      </c>
      <c r="I89" s="28">
        <f t="shared" si="4"/>
        <v>120</v>
      </c>
      <c r="J89" s="28">
        <f t="shared" si="5"/>
        <v>-80</v>
      </c>
      <c r="K89" s="28">
        <f t="shared" si="6"/>
        <v>1680</v>
      </c>
    </row>
    <row r="90" spans="1:11">
      <c r="A90" s="30">
        <v>84</v>
      </c>
      <c r="B90" s="34" t="s">
        <v>115</v>
      </c>
      <c r="C90" s="30">
        <v>40</v>
      </c>
      <c r="D90" s="28" t="s">
        <v>51</v>
      </c>
      <c r="F90" s="28">
        <v>3</v>
      </c>
      <c r="G90" s="28">
        <v>-2</v>
      </c>
      <c r="H90" s="28">
        <v>35</v>
      </c>
      <c r="I90" s="28">
        <f t="shared" si="4"/>
        <v>120</v>
      </c>
      <c r="J90" s="28">
        <f t="shared" si="5"/>
        <v>-80</v>
      </c>
      <c r="K90" s="28">
        <f t="shared" si="6"/>
        <v>1400</v>
      </c>
    </row>
    <row r="91" spans="1:11">
      <c r="A91" s="30">
        <v>85</v>
      </c>
      <c r="B91" s="34" t="s">
        <v>116</v>
      </c>
      <c r="C91" s="30">
        <v>40</v>
      </c>
      <c r="D91" s="28" t="s">
        <v>51</v>
      </c>
      <c r="F91" s="28">
        <v>3</v>
      </c>
      <c r="G91" s="28">
        <v>-2</v>
      </c>
      <c r="H91" s="28">
        <v>28</v>
      </c>
      <c r="I91" s="28">
        <f t="shared" si="4"/>
        <v>120</v>
      </c>
      <c r="J91" s="28">
        <f t="shared" si="5"/>
        <v>-80</v>
      </c>
      <c r="K91" s="28">
        <f t="shared" si="6"/>
        <v>1120</v>
      </c>
    </row>
    <row r="92" spans="1:11">
      <c r="A92" s="30">
        <v>86</v>
      </c>
      <c r="B92" s="34" t="s">
        <v>117</v>
      </c>
      <c r="C92" s="30">
        <v>40</v>
      </c>
      <c r="D92" s="28" t="s">
        <v>51</v>
      </c>
      <c r="F92" s="28">
        <v>6</v>
      </c>
      <c r="G92" s="28">
        <v>-2</v>
      </c>
      <c r="H92" s="28">
        <v>56</v>
      </c>
      <c r="I92" s="28">
        <f t="shared" si="4"/>
        <v>240</v>
      </c>
      <c r="J92" s="28">
        <f t="shared" si="5"/>
        <v>-80</v>
      </c>
      <c r="K92" s="28">
        <f t="shared" si="6"/>
        <v>2240</v>
      </c>
    </row>
    <row r="93" spans="1:11">
      <c r="A93" s="30">
        <v>87</v>
      </c>
      <c r="B93" s="34" t="s">
        <v>118</v>
      </c>
      <c r="C93" s="30">
        <v>40</v>
      </c>
      <c r="D93" s="28" t="s">
        <v>51</v>
      </c>
      <c r="F93" s="28">
        <v>6</v>
      </c>
      <c r="G93" s="28">
        <v>-2</v>
      </c>
      <c r="H93" s="28">
        <v>49</v>
      </c>
      <c r="I93" s="28">
        <f t="shared" si="4"/>
        <v>240</v>
      </c>
      <c r="J93" s="28">
        <f t="shared" si="5"/>
        <v>-80</v>
      </c>
      <c r="K93" s="28">
        <f t="shared" si="6"/>
        <v>1960</v>
      </c>
    </row>
    <row r="94" spans="1:11">
      <c r="A94" s="30">
        <v>88</v>
      </c>
      <c r="B94" s="34" t="s">
        <v>119</v>
      </c>
      <c r="C94" s="30">
        <v>40</v>
      </c>
      <c r="D94" s="28" t="s">
        <v>51</v>
      </c>
      <c r="F94" s="28">
        <v>6</v>
      </c>
      <c r="G94" s="28">
        <v>-2</v>
      </c>
      <c r="H94" s="28">
        <v>42</v>
      </c>
      <c r="I94" s="28">
        <f t="shared" si="4"/>
        <v>240</v>
      </c>
      <c r="J94" s="28">
        <f t="shared" si="5"/>
        <v>-80</v>
      </c>
      <c r="K94" s="28">
        <f t="shared" si="6"/>
        <v>1680</v>
      </c>
    </row>
    <row r="95" spans="1:11">
      <c r="A95" s="30">
        <v>89</v>
      </c>
      <c r="B95" s="34" t="s">
        <v>120</v>
      </c>
      <c r="C95" s="30">
        <v>40</v>
      </c>
      <c r="D95" s="28" t="s">
        <v>51</v>
      </c>
      <c r="F95" s="28">
        <v>3</v>
      </c>
      <c r="G95" s="28">
        <v>2</v>
      </c>
      <c r="H95" s="28">
        <v>56</v>
      </c>
      <c r="I95" s="28">
        <f t="shared" si="4"/>
        <v>120</v>
      </c>
      <c r="J95" s="28">
        <f t="shared" si="5"/>
        <v>80</v>
      </c>
      <c r="K95" s="28">
        <f t="shared" si="6"/>
        <v>2240</v>
      </c>
    </row>
    <row r="96" spans="1:11">
      <c r="A96" s="30">
        <v>90</v>
      </c>
      <c r="B96" s="34" t="s">
        <v>121</v>
      </c>
      <c r="C96" s="30">
        <v>40</v>
      </c>
      <c r="D96" s="28" t="s">
        <v>51</v>
      </c>
      <c r="F96" s="28">
        <v>3</v>
      </c>
      <c r="G96" s="28">
        <v>2</v>
      </c>
      <c r="H96" s="28">
        <v>49</v>
      </c>
      <c r="I96" s="28">
        <f t="shared" si="4"/>
        <v>120</v>
      </c>
      <c r="J96" s="28">
        <f t="shared" si="5"/>
        <v>80</v>
      </c>
      <c r="K96" s="28">
        <f t="shared" si="6"/>
        <v>1960</v>
      </c>
    </row>
    <row r="97" spans="1:11">
      <c r="A97" s="30">
        <v>91</v>
      </c>
      <c r="B97" s="34" t="s">
        <v>122</v>
      </c>
      <c r="C97" s="30">
        <v>40</v>
      </c>
      <c r="D97" s="28" t="s">
        <v>51</v>
      </c>
      <c r="F97" s="28">
        <v>3</v>
      </c>
      <c r="G97" s="28">
        <v>2</v>
      </c>
      <c r="H97" s="28">
        <v>42</v>
      </c>
      <c r="I97" s="28">
        <f t="shared" si="4"/>
        <v>120</v>
      </c>
      <c r="J97" s="28">
        <f t="shared" si="5"/>
        <v>80</v>
      </c>
      <c r="K97" s="28">
        <f t="shared" si="6"/>
        <v>1680</v>
      </c>
    </row>
    <row r="98" spans="1:11">
      <c r="A98" s="30">
        <v>92</v>
      </c>
      <c r="B98" s="34" t="s">
        <v>123</v>
      </c>
      <c r="C98" s="30">
        <v>40</v>
      </c>
      <c r="D98" s="28" t="s">
        <v>51</v>
      </c>
      <c r="F98" s="28">
        <v>3</v>
      </c>
      <c r="G98" s="28">
        <v>2</v>
      </c>
      <c r="H98" s="28">
        <v>35</v>
      </c>
      <c r="I98" s="28">
        <f t="shared" si="4"/>
        <v>120</v>
      </c>
      <c r="J98" s="28">
        <f t="shared" si="5"/>
        <v>80</v>
      </c>
      <c r="K98" s="28">
        <f t="shared" si="6"/>
        <v>1400</v>
      </c>
    </row>
    <row r="99" spans="1:11">
      <c r="A99" s="30">
        <v>93</v>
      </c>
      <c r="B99" s="34" t="s">
        <v>124</v>
      </c>
      <c r="C99" s="30">
        <v>40</v>
      </c>
      <c r="D99" s="28" t="s">
        <v>51</v>
      </c>
      <c r="F99" s="28">
        <v>3</v>
      </c>
      <c r="G99" s="28">
        <v>2</v>
      </c>
      <c r="H99" s="28">
        <v>28</v>
      </c>
      <c r="I99" s="28">
        <f t="shared" si="4"/>
        <v>120</v>
      </c>
      <c r="J99" s="28">
        <f t="shared" si="5"/>
        <v>80</v>
      </c>
      <c r="K99" s="28">
        <f t="shared" si="6"/>
        <v>1120</v>
      </c>
    </row>
    <row r="100" spans="1:11">
      <c r="A100" s="30">
        <v>94</v>
      </c>
      <c r="B100" s="34" t="s">
        <v>125</v>
      </c>
      <c r="C100" s="30">
        <v>40</v>
      </c>
      <c r="D100" s="28" t="s">
        <v>51</v>
      </c>
      <c r="F100" s="28">
        <v>6</v>
      </c>
      <c r="G100" s="28">
        <v>2</v>
      </c>
      <c r="H100" s="28">
        <v>56</v>
      </c>
      <c r="I100" s="28">
        <f t="shared" si="4"/>
        <v>240</v>
      </c>
      <c r="J100" s="28">
        <f t="shared" si="5"/>
        <v>80</v>
      </c>
      <c r="K100" s="28">
        <f t="shared" si="6"/>
        <v>2240</v>
      </c>
    </row>
    <row r="101" spans="1:11">
      <c r="A101" s="30">
        <v>95</v>
      </c>
      <c r="B101" s="34" t="s">
        <v>126</v>
      </c>
      <c r="C101" s="30">
        <v>40</v>
      </c>
      <c r="D101" s="28" t="s">
        <v>51</v>
      </c>
      <c r="F101" s="28">
        <v>6</v>
      </c>
      <c r="G101" s="28">
        <v>2</v>
      </c>
      <c r="H101" s="28">
        <v>49</v>
      </c>
      <c r="I101" s="28">
        <f t="shared" si="4"/>
        <v>240</v>
      </c>
      <c r="J101" s="28">
        <f t="shared" si="5"/>
        <v>80</v>
      </c>
      <c r="K101" s="28">
        <f t="shared" si="6"/>
        <v>1960</v>
      </c>
    </row>
    <row r="102" spans="1:11">
      <c r="A102" s="30">
        <v>96</v>
      </c>
      <c r="B102" s="34" t="s">
        <v>127</v>
      </c>
      <c r="C102" s="30">
        <v>40</v>
      </c>
      <c r="D102" s="28" t="s">
        <v>51</v>
      </c>
      <c r="F102" s="28">
        <v>6</v>
      </c>
      <c r="G102" s="28">
        <v>2</v>
      </c>
      <c r="H102" s="28">
        <v>42</v>
      </c>
      <c r="I102" s="28">
        <f t="shared" si="4"/>
        <v>240</v>
      </c>
      <c r="J102" s="28">
        <f t="shared" si="5"/>
        <v>80</v>
      </c>
      <c r="K102" s="28">
        <f t="shared" si="6"/>
        <v>1680</v>
      </c>
    </row>
    <row r="103" spans="1:11">
      <c r="A103" s="30">
        <v>97</v>
      </c>
      <c r="B103" s="34" t="s">
        <v>128</v>
      </c>
      <c r="C103" s="30">
        <v>40</v>
      </c>
      <c r="D103" s="28" t="s">
        <v>51</v>
      </c>
      <c r="F103" s="28">
        <v>3</v>
      </c>
      <c r="G103" s="28">
        <v>5</v>
      </c>
      <c r="H103" s="28">
        <v>56</v>
      </c>
      <c r="I103" s="28">
        <f t="shared" si="4"/>
        <v>120</v>
      </c>
      <c r="J103" s="28">
        <f t="shared" si="5"/>
        <v>200</v>
      </c>
      <c r="K103" s="28">
        <f t="shared" si="6"/>
        <v>2240</v>
      </c>
    </row>
    <row r="104" spans="1:11">
      <c r="A104" s="30">
        <v>98</v>
      </c>
      <c r="B104" s="34" t="s">
        <v>129</v>
      </c>
      <c r="C104" s="30">
        <v>40</v>
      </c>
      <c r="D104" s="28" t="s">
        <v>51</v>
      </c>
      <c r="F104" s="28">
        <v>3</v>
      </c>
      <c r="G104" s="28">
        <v>5</v>
      </c>
      <c r="H104" s="28">
        <v>49</v>
      </c>
      <c r="I104" s="28">
        <f t="shared" si="4"/>
        <v>120</v>
      </c>
      <c r="J104" s="28">
        <f t="shared" si="5"/>
        <v>200</v>
      </c>
      <c r="K104" s="28">
        <f t="shared" si="6"/>
        <v>1960</v>
      </c>
    </row>
    <row r="105" spans="1:11">
      <c r="A105" s="30">
        <v>99</v>
      </c>
      <c r="B105" s="34" t="s">
        <v>130</v>
      </c>
      <c r="C105" s="30">
        <v>40</v>
      </c>
      <c r="D105" s="28" t="s">
        <v>51</v>
      </c>
      <c r="F105" s="28">
        <v>3</v>
      </c>
      <c r="G105" s="28">
        <v>5</v>
      </c>
      <c r="H105" s="28">
        <v>42</v>
      </c>
      <c r="I105" s="28">
        <f t="shared" si="4"/>
        <v>120</v>
      </c>
      <c r="J105" s="28">
        <f t="shared" si="5"/>
        <v>200</v>
      </c>
      <c r="K105" s="28">
        <f t="shared" si="6"/>
        <v>1680</v>
      </c>
    </row>
    <row r="106" spans="1:11">
      <c r="A106" s="30">
        <v>100</v>
      </c>
      <c r="B106" s="34" t="s">
        <v>131</v>
      </c>
      <c r="C106" s="30">
        <v>40</v>
      </c>
      <c r="D106" s="28" t="s">
        <v>51</v>
      </c>
      <c r="F106" s="28">
        <v>3</v>
      </c>
      <c r="G106" s="28">
        <v>5</v>
      </c>
      <c r="H106" s="28">
        <v>35</v>
      </c>
      <c r="I106" s="28">
        <f t="shared" si="4"/>
        <v>120</v>
      </c>
      <c r="J106" s="28">
        <f t="shared" si="5"/>
        <v>200</v>
      </c>
      <c r="K106" s="28">
        <f t="shared" si="6"/>
        <v>1400</v>
      </c>
    </row>
    <row r="107" spans="1:11">
      <c r="A107" s="30">
        <v>101</v>
      </c>
      <c r="B107" s="34" t="s">
        <v>132</v>
      </c>
      <c r="C107" s="30">
        <v>40</v>
      </c>
      <c r="D107" s="28" t="s">
        <v>51</v>
      </c>
      <c r="F107" s="28">
        <v>3</v>
      </c>
      <c r="G107" s="28">
        <v>5</v>
      </c>
      <c r="H107" s="28">
        <v>28</v>
      </c>
      <c r="I107" s="28">
        <f t="shared" si="4"/>
        <v>120</v>
      </c>
      <c r="J107" s="28">
        <f t="shared" si="5"/>
        <v>200</v>
      </c>
      <c r="K107" s="28">
        <f t="shared" si="6"/>
        <v>1120</v>
      </c>
    </row>
    <row r="108" spans="1:11">
      <c r="A108" s="30">
        <v>102</v>
      </c>
      <c r="B108" s="34" t="s">
        <v>133</v>
      </c>
      <c r="C108" s="30">
        <v>40</v>
      </c>
      <c r="D108" s="28" t="s">
        <v>51</v>
      </c>
      <c r="F108" s="28">
        <v>3</v>
      </c>
      <c r="G108" s="28">
        <v>5</v>
      </c>
      <c r="H108" s="28">
        <v>21</v>
      </c>
      <c r="I108" s="28">
        <f t="shared" si="4"/>
        <v>120</v>
      </c>
      <c r="J108" s="28">
        <f t="shared" si="5"/>
        <v>200</v>
      </c>
      <c r="K108" s="28">
        <f t="shared" si="6"/>
        <v>840</v>
      </c>
    </row>
    <row r="109" spans="1:11">
      <c r="A109" s="30">
        <v>103</v>
      </c>
      <c r="B109" s="35" t="s">
        <v>134</v>
      </c>
      <c r="C109" s="30">
        <v>14</v>
      </c>
      <c r="D109" s="28" t="s">
        <v>44</v>
      </c>
      <c r="F109" s="28">
        <v>6</v>
      </c>
      <c r="G109" s="28">
        <v>-2</v>
      </c>
      <c r="H109" s="28">
        <v>56</v>
      </c>
      <c r="I109" s="28">
        <f t="shared" si="4"/>
        <v>84</v>
      </c>
      <c r="J109" s="28">
        <f t="shared" si="5"/>
        <v>-28</v>
      </c>
      <c r="K109" s="28">
        <f t="shared" si="6"/>
        <v>784</v>
      </c>
    </row>
    <row r="110" spans="1:11">
      <c r="A110" s="30">
        <v>104</v>
      </c>
      <c r="B110" s="35" t="s">
        <v>135</v>
      </c>
      <c r="C110" s="30">
        <v>16</v>
      </c>
      <c r="D110" s="28" t="s">
        <v>44</v>
      </c>
      <c r="F110" s="28">
        <v>6</v>
      </c>
      <c r="G110" s="28">
        <v>-2</v>
      </c>
      <c r="H110" s="28">
        <v>21</v>
      </c>
      <c r="I110" s="28">
        <f t="shared" si="4"/>
        <v>96</v>
      </c>
      <c r="J110" s="28">
        <f t="shared" si="5"/>
        <v>-32</v>
      </c>
      <c r="K110" s="28">
        <f t="shared" si="6"/>
        <v>336</v>
      </c>
    </row>
    <row r="111" spans="1:11">
      <c r="A111" s="30">
        <v>105</v>
      </c>
      <c r="B111" s="35" t="s">
        <v>136</v>
      </c>
      <c r="C111" s="30">
        <v>22</v>
      </c>
      <c r="D111" s="28" t="s">
        <v>44</v>
      </c>
      <c r="F111" s="28">
        <v>6</v>
      </c>
      <c r="G111" s="28">
        <v>2</v>
      </c>
      <c r="H111" s="28">
        <v>21</v>
      </c>
      <c r="I111" s="28">
        <f t="shared" si="4"/>
        <v>132</v>
      </c>
      <c r="J111" s="28">
        <f t="shared" si="5"/>
        <v>44</v>
      </c>
      <c r="K111" s="28">
        <f t="shared" si="6"/>
        <v>462</v>
      </c>
    </row>
    <row r="112" spans="1:11">
      <c r="A112" s="30">
        <v>106</v>
      </c>
      <c r="B112" s="35" t="s">
        <v>137</v>
      </c>
      <c r="C112" s="30">
        <v>15</v>
      </c>
      <c r="D112" s="28" t="s">
        <v>44</v>
      </c>
      <c r="F112" s="28">
        <v>6</v>
      </c>
      <c r="G112" s="28">
        <v>2</v>
      </c>
      <c r="H112" s="28">
        <v>56</v>
      </c>
      <c r="I112" s="28">
        <f t="shared" si="4"/>
        <v>90</v>
      </c>
      <c r="J112" s="28">
        <f t="shared" si="5"/>
        <v>30</v>
      </c>
      <c r="K112" s="28">
        <f t="shared" si="6"/>
        <v>840</v>
      </c>
    </row>
    <row r="113" spans="1:11">
      <c r="A113" s="30">
        <v>107</v>
      </c>
      <c r="B113" s="35" t="s">
        <v>138</v>
      </c>
      <c r="C113" s="30">
        <v>16</v>
      </c>
      <c r="D113" s="28" t="s">
        <v>44</v>
      </c>
      <c r="F113" s="28">
        <v>6</v>
      </c>
      <c r="G113" s="28">
        <v>-2</v>
      </c>
      <c r="H113" s="28">
        <v>49</v>
      </c>
      <c r="I113" s="28">
        <f t="shared" si="4"/>
        <v>96</v>
      </c>
      <c r="J113" s="28">
        <f t="shared" si="5"/>
        <v>-32</v>
      </c>
      <c r="K113" s="28">
        <f t="shared" si="6"/>
        <v>784</v>
      </c>
    </row>
    <row r="114" spans="1:11">
      <c r="A114" s="30">
        <v>108</v>
      </c>
      <c r="B114" s="35" t="s">
        <v>139</v>
      </c>
      <c r="C114" s="30">
        <v>18</v>
      </c>
      <c r="D114" s="28" t="s">
        <v>44</v>
      </c>
      <c r="F114" s="28">
        <v>6</v>
      </c>
      <c r="G114" s="28">
        <v>-2</v>
      </c>
      <c r="H114" s="28">
        <v>14</v>
      </c>
      <c r="I114" s="28">
        <f t="shared" si="4"/>
        <v>108</v>
      </c>
      <c r="J114" s="28">
        <f t="shared" si="5"/>
        <v>-36</v>
      </c>
      <c r="K114" s="28">
        <f t="shared" si="6"/>
        <v>252</v>
      </c>
    </row>
    <row r="115" spans="1:11">
      <c r="A115" s="30">
        <v>109</v>
      </c>
      <c r="B115" s="35" t="s">
        <v>140</v>
      </c>
      <c r="C115" s="30">
        <v>23</v>
      </c>
      <c r="D115" s="28" t="s">
        <v>44</v>
      </c>
      <c r="F115" s="28">
        <v>6</v>
      </c>
      <c r="G115" s="28">
        <v>2</v>
      </c>
      <c r="H115" s="28">
        <v>14</v>
      </c>
      <c r="I115" s="28">
        <f t="shared" si="4"/>
        <v>138</v>
      </c>
      <c r="J115" s="28">
        <f t="shared" si="5"/>
        <v>46</v>
      </c>
      <c r="K115" s="28">
        <f t="shared" si="6"/>
        <v>322</v>
      </c>
    </row>
    <row r="116" spans="1:11">
      <c r="A116" s="30">
        <v>110</v>
      </c>
      <c r="B116" s="35" t="s">
        <v>141</v>
      </c>
      <c r="C116" s="30">
        <v>29</v>
      </c>
      <c r="D116" s="28" t="s">
        <v>44</v>
      </c>
      <c r="F116" s="28">
        <v>6</v>
      </c>
      <c r="G116" s="28">
        <v>2</v>
      </c>
      <c r="H116" s="28">
        <v>49</v>
      </c>
      <c r="I116" s="28">
        <f t="shared" si="4"/>
        <v>174</v>
      </c>
      <c r="J116" s="28">
        <f t="shared" si="5"/>
        <v>58</v>
      </c>
      <c r="K116" s="28">
        <f t="shared" si="6"/>
        <v>1421</v>
      </c>
    </row>
    <row r="117" spans="1:11">
      <c r="A117" s="30">
        <v>111</v>
      </c>
      <c r="B117" s="35" t="s">
        <v>142</v>
      </c>
      <c r="C117" s="30">
        <v>10</v>
      </c>
      <c r="D117" s="28" t="s">
        <v>44</v>
      </c>
      <c r="F117" s="28">
        <v>6</v>
      </c>
      <c r="G117" s="28">
        <v>-5</v>
      </c>
      <c r="H117" s="28">
        <v>14</v>
      </c>
      <c r="I117" s="28">
        <f t="shared" si="4"/>
        <v>60</v>
      </c>
      <c r="J117" s="28">
        <f t="shared" si="5"/>
        <v>-50</v>
      </c>
      <c r="K117" s="28">
        <f t="shared" si="6"/>
        <v>140</v>
      </c>
    </row>
    <row r="118" spans="1:11">
      <c r="A118" s="30">
        <v>112</v>
      </c>
      <c r="B118" s="35" t="s">
        <v>143</v>
      </c>
      <c r="C118" s="30">
        <v>15</v>
      </c>
      <c r="D118" s="28" t="s">
        <v>44</v>
      </c>
      <c r="F118" s="28">
        <v>6</v>
      </c>
      <c r="G118" s="28">
        <v>-5</v>
      </c>
      <c r="H118" s="28">
        <v>35</v>
      </c>
      <c r="I118" s="28">
        <f t="shared" si="4"/>
        <v>90</v>
      </c>
      <c r="J118" s="28">
        <f t="shared" si="5"/>
        <v>-75</v>
      </c>
      <c r="K118" s="28">
        <f t="shared" si="6"/>
        <v>525</v>
      </c>
    </row>
    <row r="119" spans="1:11">
      <c r="A119" s="30">
        <v>113</v>
      </c>
      <c r="B119" s="35" t="s">
        <v>144</v>
      </c>
      <c r="C119" s="30">
        <v>24</v>
      </c>
      <c r="D119" s="28" t="s">
        <v>44</v>
      </c>
      <c r="F119" s="28">
        <v>6</v>
      </c>
      <c r="G119" s="28">
        <v>-5</v>
      </c>
      <c r="H119" s="28">
        <v>28</v>
      </c>
      <c r="I119" s="28">
        <f t="shared" si="4"/>
        <v>144</v>
      </c>
      <c r="J119" s="28">
        <f t="shared" si="5"/>
        <v>-120</v>
      </c>
      <c r="K119" s="28">
        <f t="shared" si="6"/>
        <v>672</v>
      </c>
    </row>
    <row r="120" spans="1:11">
      <c r="A120" s="30">
        <v>114</v>
      </c>
      <c r="B120" s="35" t="s">
        <v>145</v>
      </c>
      <c r="C120" s="30">
        <v>20</v>
      </c>
      <c r="D120" s="28" t="s">
        <v>44</v>
      </c>
      <c r="F120" s="28">
        <v>6</v>
      </c>
      <c r="G120" s="28">
        <v>-5</v>
      </c>
      <c r="H120" s="28">
        <v>21</v>
      </c>
      <c r="I120" s="28">
        <f t="shared" si="4"/>
        <v>120</v>
      </c>
      <c r="J120" s="28">
        <f t="shared" si="5"/>
        <v>-100</v>
      </c>
      <c r="K120" s="28">
        <f t="shared" si="6"/>
        <v>420</v>
      </c>
    </row>
    <row r="121" spans="1:11">
      <c r="A121" s="30">
        <v>115</v>
      </c>
      <c r="B121" s="35" t="s">
        <v>146</v>
      </c>
      <c r="C121" s="30">
        <v>33</v>
      </c>
      <c r="D121" s="28" t="s">
        <v>44</v>
      </c>
      <c r="F121" s="28">
        <v>6</v>
      </c>
      <c r="G121" s="28">
        <v>-5</v>
      </c>
      <c r="H121" s="28">
        <v>42</v>
      </c>
      <c r="I121" s="28">
        <f t="shared" si="4"/>
        <v>198</v>
      </c>
      <c r="J121" s="28">
        <f t="shared" si="5"/>
        <v>-165</v>
      </c>
      <c r="K121" s="28">
        <f t="shared" si="6"/>
        <v>1386</v>
      </c>
    </row>
    <row r="122" spans="1:11">
      <c r="A122" s="30">
        <v>116</v>
      </c>
      <c r="B122" s="35" t="s">
        <v>147</v>
      </c>
      <c r="C122" s="30">
        <v>15</v>
      </c>
      <c r="D122" s="28" t="s">
        <v>44</v>
      </c>
      <c r="F122" s="28">
        <v>6</v>
      </c>
      <c r="G122" s="28">
        <v>5</v>
      </c>
      <c r="H122" s="28">
        <v>42</v>
      </c>
      <c r="I122" s="28">
        <f t="shared" si="4"/>
        <v>90</v>
      </c>
      <c r="J122" s="28">
        <f t="shared" si="5"/>
        <v>75</v>
      </c>
      <c r="K122" s="28">
        <f t="shared" si="6"/>
        <v>630</v>
      </c>
    </row>
    <row r="123" spans="1:11">
      <c r="A123" s="30">
        <v>117</v>
      </c>
      <c r="B123" s="35" t="s">
        <v>148</v>
      </c>
      <c r="C123" s="30">
        <v>27</v>
      </c>
      <c r="D123" s="28" t="s">
        <v>44</v>
      </c>
      <c r="F123" s="28">
        <v>6</v>
      </c>
      <c r="G123" s="28">
        <v>5</v>
      </c>
      <c r="H123" s="28">
        <v>35</v>
      </c>
      <c r="I123" s="28">
        <f t="shared" si="4"/>
        <v>162</v>
      </c>
      <c r="J123" s="28">
        <f t="shared" si="5"/>
        <v>135</v>
      </c>
      <c r="K123" s="28">
        <f t="shared" si="6"/>
        <v>945</v>
      </c>
    </row>
    <row r="124" spans="1:11">
      <c r="A124" s="30">
        <v>118</v>
      </c>
      <c r="B124" s="35" t="s">
        <v>149</v>
      </c>
      <c r="C124" s="30">
        <v>20</v>
      </c>
      <c r="D124" s="28" t="s">
        <v>44</v>
      </c>
      <c r="F124" s="28">
        <v>6</v>
      </c>
      <c r="G124" s="28">
        <v>5</v>
      </c>
      <c r="H124" s="28">
        <v>28</v>
      </c>
      <c r="I124" s="28">
        <f t="shared" si="4"/>
        <v>120</v>
      </c>
      <c r="J124" s="28">
        <f t="shared" si="5"/>
        <v>100</v>
      </c>
      <c r="K124" s="28">
        <f t="shared" si="6"/>
        <v>560</v>
      </c>
    </row>
    <row r="125" spans="1:11">
      <c r="A125" s="30">
        <v>119</v>
      </c>
      <c r="B125" s="35" t="s">
        <v>150</v>
      </c>
      <c r="C125" s="30">
        <v>22</v>
      </c>
      <c r="D125" s="28" t="s">
        <v>44</v>
      </c>
      <c r="F125" s="28">
        <v>6</v>
      </c>
      <c r="G125" s="28">
        <v>5</v>
      </c>
      <c r="H125" s="28">
        <v>21</v>
      </c>
      <c r="I125" s="28">
        <f t="shared" si="4"/>
        <v>132</v>
      </c>
      <c r="J125" s="28">
        <f t="shared" si="5"/>
        <v>110</v>
      </c>
      <c r="K125" s="28">
        <f t="shared" si="6"/>
        <v>462</v>
      </c>
    </row>
    <row r="126" spans="1:11">
      <c r="A126" s="30">
        <v>120</v>
      </c>
      <c r="B126" s="35" t="s">
        <v>151</v>
      </c>
      <c r="C126" s="36">
        <v>20</v>
      </c>
      <c r="D126" s="28" t="s">
        <v>44</v>
      </c>
      <c r="F126" s="28">
        <v>6</v>
      </c>
      <c r="G126" s="28">
        <v>5</v>
      </c>
      <c r="H126" s="28">
        <v>14</v>
      </c>
      <c r="I126" s="28">
        <f t="shared" si="4"/>
        <v>120</v>
      </c>
      <c r="J126" s="28">
        <f t="shared" si="5"/>
        <v>100</v>
      </c>
      <c r="K126" s="28">
        <f t="shared" si="6"/>
        <v>280</v>
      </c>
    </row>
  </sheetData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E5DD7-E94D-4EB6-AFF2-30779A70496C}">
  <dimension ref="A3:R126"/>
  <sheetViews>
    <sheetView zoomScale="81" zoomScaleNormal="81" workbookViewId="0">
      <selection activeCell="O22" sqref="O22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6976</v>
      </c>
      <c r="D4" s="28"/>
      <c r="F4" s="28"/>
      <c r="G4" s="28"/>
      <c r="H4" s="28"/>
      <c r="I4" s="28">
        <f>SUM(I5:I126)</f>
        <v>45411</v>
      </c>
      <c r="J4" s="28">
        <f>SUM(J5:J126)</f>
        <v>-56</v>
      </c>
      <c r="K4" s="28">
        <f>SUM(K5:K126)</f>
        <v>284424</v>
      </c>
      <c r="N4" s="78" t="s">
        <v>20</v>
      </c>
      <c r="O4" s="79">
        <f>I4</f>
        <v>45411</v>
      </c>
      <c r="Q4" s="78" t="s">
        <v>291</v>
      </c>
      <c r="R4" s="79">
        <f>O4/C4</f>
        <v>6.5096043577981648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-56</v>
      </c>
      <c r="Q5" s="28"/>
      <c r="R5" s="79">
        <f>O5/C4</f>
        <v>-8.027522935779817E-3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284424</v>
      </c>
      <c r="Q6" s="28"/>
      <c r="R6" s="79">
        <f>O6/C4</f>
        <v>40.771788990825691</v>
      </c>
    </row>
    <row r="7" spans="1:18">
      <c r="A7" s="30">
        <v>1</v>
      </c>
      <c r="B7" s="31"/>
      <c r="C7" s="30"/>
      <c r="D7" s="28"/>
      <c r="F7" s="28"/>
      <c r="G7" s="28"/>
      <c r="H7" s="28"/>
      <c r="I7" s="28"/>
      <c r="J7" s="28"/>
      <c r="K7" s="28"/>
    </row>
    <row r="8" spans="1:18">
      <c r="A8" s="30">
        <v>2</v>
      </c>
      <c r="B8" s="31"/>
      <c r="C8" s="30"/>
      <c r="D8" s="28"/>
      <c r="F8" s="28"/>
      <c r="G8" s="28"/>
      <c r="H8" s="28"/>
      <c r="I8" s="28"/>
      <c r="J8" s="28"/>
      <c r="K8" s="28"/>
    </row>
    <row r="9" spans="1:18">
      <c r="A9" s="30">
        <v>3</v>
      </c>
      <c r="B9" s="31"/>
      <c r="C9" s="30"/>
      <c r="D9" s="28"/>
      <c r="F9" s="28"/>
      <c r="G9" s="28"/>
      <c r="H9" s="28"/>
      <c r="I9" s="28"/>
      <c r="J9" s="28"/>
      <c r="K9" s="28"/>
      <c r="N9" s="78" t="s">
        <v>292</v>
      </c>
      <c r="O9" s="79">
        <f>O19</f>
        <v>7.5</v>
      </c>
    </row>
    <row r="10" spans="1:18">
      <c r="A10" s="30">
        <v>4</v>
      </c>
      <c r="B10" s="31"/>
      <c r="C10" s="30"/>
      <c r="D10" s="28"/>
      <c r="F10" s="28"/>
      <c r="G10" s="28"/>
      <c r="H10" s="28"/>
      <c r="I10" s="28"/>
      <c r="J10" s="28"/>
      <c r="K10" s="28"/>
      <c r="N10" s="78" t="s">
        <v>291</v>
      </c>
      <c r="O10" s="79">
        <f>R4</f>
        <v>6.5096043577981648</v>
      </c>
    </row>
    <row r="11" spans="1:18">
      <c r="A11" s="30">
        <v>5</v>
      </c>
      <c r="B11" s="31" t="s">
        <v>32</v>
      </c>
      <c r="C11" s="30">
        <v>18</v>
      </c>
      <c r="D11" s="28" t="s">
        <v>33</v>
      </c>
      <c r="F11" s="28">
        <v>13</v>
      </c>
      <c r="G11" s="28">
        <v>-2</v>
      </c>
      <c r="H11" s="28">
        <v>35</v>
      </c>
      <c r="I11" s="28">
        <f t="shared" ref="I11:K71" si="0">F11*$C11</f>
        <v>234</v>
      </c>
      <c r="J11" s="28">
        <f t="shared" ref="J11:K22" si="1">G11*$C11</f>
        <v>-36</v>
      </c>
      <c r="K11" s="28">
        <f t="shared" si="1"/>
        <v>630</v>
      </c>
    </row>
    <row r="12" spans="1:18">
      <c r="A12" s="30">
        <v>6</v>
      </c>
      <c r="B12" s="31" t="s">
        <v>34</v>
      </c>
      <c r="C12" s="30">
        <v>16</v>
      </c>
      <c r="D12" s="28" t="s">
        <v>33</v>
      </c>
      <c r="F12" s="28">
        <v>13</v>
      </c>
      <c r="G12" s="28">
        <v>-2</v>
      </c>
      <c r="H12" s="28">
        <v>28</v>
      </c>
      <c r="I12" s="28">
        <f t="shared" si="0"/>
        <v>208</v>
      </c>
      <c r="J12" s="28">
        <f t="shared" si="1"/>
        <v>-32</v>
      </c>
      <c r="K12" s="28">
        <f t="shared" si="1"/>
        <v>448</v>
      </c>
      <c r="N12" s="78" t="s">
        <v>293</v>
      </c>
      <c r="O12" s="79">
        <f>O9-O10</f>
        <v>0.99039564220183518</v>
      </c>
    </row>
    <row r="13" spans="1:18">
      <c r="A13" s="30">
        <v>7</v>
      </c>
      <c r="B13" s="31" t="s">
        <v>35</v>
      </c>
      <c r="C13" s="30">
        <v>22</v>
      </c>
      <c r="D13" s="28" t="s">
        <v>33</v>
      </c>
      <c r="F13" s="28">
        <v>9</v>
      </c>
      <c r="G13" s="28">
        <v>-2</v>
      </c>
      <c r="H13" s="28">
        <v>21</v>
      </c>
      <c r="I13" s="28">
        <f t="shared" si="0"/>
        <v>198</v>
      </c>
      <c r="J13" s="28">
        <f t="shared" si="1"/>
        <v>-44</v>
      </c>
      <c r="K13" s="28">
        <f t="shared" si="1"/>
        <v>462</v>
      </c>
    </row>
    <row r="14" spans="1:18">
      <c r="A14" s="30">
        <v>8</v>
      </c>
      <c r="B14" s="31" t="s">
        <v>36</v>
      </c>
      <c r="C14" s="30">
        <v>26</v>
      </c>
      <c r="D14" s="28" t="s">
        <v>33</v>
      </c>
      <c r="F14" s="28">
        <v>13</v>
      </c>
      <c r="G14" s="28">
        <v>2</v>
      </c>
      <c r="H14" s="28">
        <v>35</v>
      </c>
      <c r="I14" s="28">
        <f t="shared" si="0"/>
        <v>338</v>
      </c>
      <c r="J14" s="28">
        <f t="shared" si="1"/>
        <v>52</v>
      </c>
      <c r="K14" s="28">
        <f t="shared" si="1"/>
        <v>910</v>
      </c>
    </row>
    <row r="15" spans="1:18">
      <c r="A15" s="30">
        <v>9</v>
      </c>
      <c r="B15" s="31" t="s">
        <v>37</v>
      </c>
      <c r="C15" s="30">
        <v>14</v>
      </c>
      <c r="D15" s="28" t="s">
        <v>33</v>
      </c>
      <c r="F15" s="28">
        <v>13</v>
      </c>
      <c r="G15" s="28">
        <v>2</v>
      </c>
      <c r="H15" s="28">
        <v>28</v>
      </c>
      <c r="I15" s="28">
        <f t="shared" si="0"/>
        <v>182</v>
      </c>
      <c r="J15" s="28">
        <f t="shared" si="1"/>
        <v>28</v>
      </c>
      <c r="K15" s="28">
        <f t="shared" si="1"/>
        <v>392</v>
      </c>
    </row>
    <row r="16" spans="1:18">
      <c r="A16" s="30">
        <v>10</v>
      </c>
      <c r="B16" s="31" t="s">
        <v>38</v>
      </c>
      <c r="C16" s="30">
        <v>17</v>
      </c>
      <c r="D16" s="28" t="s">
        <v>33</v>
      </c>
      <c r="F16" s="28">
        <v>9</v>
      </c>
      <c r="G16" s="28">
        <v>2</v>
      </c>
      <c r="H16" s="28">
        <v>21</v>
      </c>
      <c r="I16" s="28">
        <f t="shared" si="0"/>
        <v>153</v>
      </c>
      <c r="J16" s="28">
        <f t="shared" si="1"/>
        <v>34</v>
      </c>
      <c r="K16" s="28">
        <f t="shared" si="1"/>
        <v>357</v>
      </c>
      <c r="N16" s="41" t="s">
        <v>299</v>
      </c>
      <c r="O16" s="79">
        <f>C4/200</f>
        <v>34.880000000000003</v>
      </c>
    </row>
    <row r="17" spans="1:15">
      <c r="A17" s="30">
        <v>11</v>
      </c>
      <c r="B17" s="31" t="s">
        <v>39</v>
      </c>
      <c r="C17" s="30">
        <v>22</v>
      </c>
      <c r="D17" s="28" t="s">
        <v>33</v>
      </c>
      <c r="F17" s="28">
        <v>9</v>
      </c>
      <c r="G17" s="28">
        <v>-5</v>
      </c>
      <c r="H17" s="28">
        <v>14</v>
      </c>
      <c r="I17" s="28">
        <f t="shared" si="0"/>
        <v>198</v>
      </c>
      <c r="J17" s="28">
        <f t="shared" si="1"/>
        <v>-110</v>
      </c>
      <c r="K17" s="28">
        <f t="shared" si="1"/>
        <v>308</v>
      </c>
      <c r="N17" s="41" t="s">
        <v>300</v>
      </c>
      <c r="O17" s="79">
        <v>4.5999999999999996</v>
      </c>
    </row>
    <row r="18" spans="1:15">
      <c r="A18" s="30">
        <v>12</v>
      </c>
      <c r="B18" s="31" t="s">
        <v>40</v>
      </c>
      <c r="C18" s="30">
        <v>12</v>
      </c>
      <c r="D18" s="28" t="s">
        <v>33</v>
      </c>
      <c r="F18" s="28">
        <v>9</v>
      </c>
      <c r="G18" s="28">
        <v>5</v>
      </c>
      <c r="H18" s="28">
        <v>14</v>
      </c>
      <c r="I18" s="28">
        <f t="shared" si="0"/>
        <v>108</v>
      </c>
      <c r="J18" s="28">
        <f t="shared" si="1"/>
        <v>60</v>
      </c>
      <c r="K18" s="28">
        <f t="shared" si="1"/>
        <v>168</v>
      </c>
      <c r="N18" s="41" t="s">
        <v>292</v>
      </c>
      <c r="O18" s="79">
        <v>30</v>
      </c>
    </row>
    <row r="19" spans="1:15">
      <c r="A19" s="30">
        <v>13</v>
      </c>
      <c r="B19" s="31" t="s">
        <v>41</v>
      </c>
      <c r="C19" s="30">
        <v>22</v>
      </c>
      <c r="D19" s="28" t="s">
        <v>33</v>
      </c>
      <c r="F19" s="28">
        <v>16</v>
      </c>
      <c r="G19" s="28">
        <v>5</v>
      </c>
      <c r="H19" s="28">
        <v>42</v>
      </c>
      <c r="I19" s="28">
        <f t="shared" si="0"/>
        <v>352</v>
      </c>
      <c r="J19" s="28">
        <f t="shared" si="1"/>
        <v>110</v>
      </c>
      <c r="K19" s="28">
        <f t="shared" si="1"/>
        <v>924</v>
      </c>
      <c r="N19" s="41" t="s">
        <v>292</v>
      </c>
      <c r="O19" s="79">
        <f>O18*0.25</f>
        <v>7.5</v>
      </c>
    </row>
    <row r="20" spans="1:15">
      <c r="A20" s="30">
        <v>14</v>
      </c>
      <c r="B20" s="31" t="s">
        <v>42</v>
      </c>
      <c r="C20" s="30">
        <v>17</v>
      </c>
      <c r="D20" s="28" t="s">
        <v>33</v>
      </c>
      <c r="F20" s="28">
        <v>16</v>
      </c>
      <c r="G20" s="28">
        <v>-5</v>
      </c>
      <c r="H20" s="28">
        <v>42</v>
      </c>
      <c r="I20" s="28">
        <f t="shared" si="0"/>
        <v>272</v>
      </c>
      <c r="J20" s="28">
        <f t="shared" si="1"/>
        <v>-85</v>
      </c>
      <c r="K20" s="28">
        <f t="shared" si="1"/>
        <v>714</v>
      </c>
    </row>
    <row r="21" spans="1:15">
      <c r="A21" s="30">
        <v>15</v>
      </c>
      <c r="B21" s="31" t="s">
        <v>43</v>
      </c>
      <c r="C21" s="30">
        <v>26</v>
      </c>
      <c r="D21" s="28" t="s">
        <v>44</v>
      </c>
      <c r="F21" s="28">
        <v>13</v>
      </c>
      <c r="G21" s="28">
        <v>-5</v>
      </c>
      <c r="H21" s="28">
        <v>42</v>
      </c>
      <c r="I21" s="28">
        <f t="shared" si="0"/>
        <v>338</v>
      </c>
      <c r="J21" s="28">
        <f t="shared" si="1"/>
        <v>-130</v>
      </c>
      <c r="K21" s="28">
        <f t="shared" si="1"/>
        <v>1092</v>
      </c>
    </row>
    <row r="22" spans="1:15">
      <c r="A22" s="30">
        <v>16</v>
      </c>
      <c r="B22" s="31" t="s">
        <v>45</v>
      </c>
      <c r="C22" s="30">
        <v>15</v>
      </c>
      <c r="D22" s="28" t="s">
        <v>44</v>
      </c>
      <c r="F22" s="28">
        <v>9</v>
      </c>
      <c r="G22" s="28">
        <v>2</v>
      </c>
      <c r="H22" s="28">
        <v>14</v>
      </c>
      <c r="I22" s="28">
        <f t="shared" si="0"/>
        <v>135</v>
      </c>
      <c r="J22" s="28">
        <f t="shared" si="1"/>
        <v>30</v>
      </c>
      <c r="K22" s="28">
        <f t="shared" si="1"/>
        <v>210</v>
      </c>
    </row>
    <row r="23" spans="1:15">
      <c r="A23" s="30">
        <v>17</v>
      </c>
      <c r="B23" s="31" t="s">
        <v>46</v>
      </c>
      <c r="C23" s="30">
        <v>18</v>
      </c>
      <c r="D23" s="28" t="s">
        <v>44</v>
      </c>
      <c r="F23" s="28">
        <v>9</v>
      </c>
      <c r="G23" s="28">
        <v>-2</v>
      </c>
      <c r="H23" s="28">
        <v>14</v>
      </c>
      <c r="I23" s="28">
        <f t="shared" si="0"/>
        <v>162</v>
      </c>
      <c r="J23" s="28">
        <f t="shared" si="0"/>
        <v>-36</v>
      </c>
      <c r="K23" s="28">
        <f t="shared" si="0"/>
        <v>252</v>
      </c>
    </row>
    <row r="24" spans="1:15">
      <c r="A24" s="30">
        <v>18</v>
      </c>
      <c r="B24" s="31" t="s">
        <v>47</v>
      </c>
      <c r="C24" s="30">
        <v>19</v>
      </c>
      <c r="D24" s="28" t="s">
        <v>44</v>
      </c>
      <c r="F24" s="28">
        <v>13</v>
      </c>
      <c r="G24" s="28">
        <v>5</v>
      </c>
      <c r="H24" s="28">
        <v>42</v>
      </c>
      <c r="I24" s="28">
        <f t="shared" si="0"/>
        <v>247</v>
      </c>
      <c r="J24" s="28">
        <f t="shared" si="0"/>
        <v>95</v>
      </c>
      <c r="K24" s="28">
        <f t="shared" si="0"/>
        <v>798</v>
      </c>
    </row>
    <row r="25" spans="1:15">
      <c r="A25" s="30">
        <v>19</v>
      </c>
      <c r="B25" s="31" t="s">
        <v>48</v>
      </c>
      <c r="C25" s="30">
        <v>24</v>
      </c>
      <c r="D25" s="28" t="s">
        <v>44</v>
      </c>
      <c r="F25" s="28">
        <v>13</v>
      </c>
      <c r="G25" s="28">
        <v>-2</v>
      </c>
      <c r="H25" s="28">
        <v>42</v>
      </c>
      <c r="I25" s="28">
        <f t="shared" si="0"/>
        <v>312</v>
      </c>
      <c r="J25" s="28">
        <f t="shared" si="0"/>
        <v>-48</v>
      </c>
      <c r="K25" s="28">
        <f t="shared" si="0"/>
        <v>1008</v>
      </c>
    </row>
    <row r="26" spans="1:15">
      <c r="A26" s="30">
        <v>20</v>
      </c>
      <c r="B26" s="31" t="s">
        <v>49</v>
      </c>
      <c r="C26" s="30">
        <v>25</v>
      </c>
      <c r="D26" s="28" t="s">
        <v>44</v>
      </c>
      <c r="F26" s="28">
        <v>13</v>
      </c>
      <c r="G26" s="28">
        <v>2</v>
      </c>
      <c r="H26" s="28">
        <v>42</v>
      </c>
      <c r="I26" s="28">
        <f t="shared" si="0"/>
        <v>325</v>
      </c>
      <c r="J26" s="28">
        <f t="shared" si="0"/>
        <v>50</v>
      </c>
      <c r="K26" s="28">
        <f t="shared" si="0"/>
        <v>1050</v>
      </c>
    </row>
    <row r="27" spans="1:15">
      <c r="A27" s="30">
        <v>21</v>
      </c>
      <c r="B27" s="31" t="s">
        <v>50</v>
      </c>
      <c r="C27" s="30">
        <v>21</v>
      </c>
      <c r="D27" s="28" t="s">
        <v>51</v>
      </c>
      <c r="F27" s="28">
        <v>3</v>
      </c>
      <c r="G27" s="28">
        <v>-5</v>
      </c>
      <c r="H27" s="28">
        <v>7</v>
      </c>
      <c r="I27" s="28">
        <f t="shared" si="0"/>
        <v>63</v>
      </c>
      <c r="J27" s="28">
        <f t="shared" si="0"/>
        <v>-105</v>
      </c>
      <c r="K27" s="28">
        <f t="shared" si="0"/>
        <v>147</v>
      </c>
    </row>
    <row r="28" spans="1:15">
      <c r="A28" s="30">
        <v>22</v>
      </c>
      <c r="B28" s="31" t="s">
        <v>52</v>
      </c>
      <c r="C28" s="30">
        <v>18</v>
      </c>
      <c r="D28" s="28" t="s">
        <v>51</v>
      </c>
      <c r="F28" s="28">
        <v>3</v>
      </c>
      <c r="G28" s="28">
        <v>5</v>
      </c>
      <c r="H28" s="28">
        <v>7</v>
      </c>
      <c r="I28" s="28">
        <f t="shared" si="0"/>
        <v>54</v>
      </c>
      <c r="J28" s="28">
        <f t="shared" si="0"/>
        <v>90</v>
      </c>
      <c r="K28" s="28">
        <f t="shared" si="0"/>
        <v>126</v>
      </c>
    </row>
    <row r="29" spans="1:15">
      <c r="A29" s="30">
        <v>23</v>
      </c>
      <c r="B29" s="31" t="s">
        <v>53</v>
      </c>
      <c r="C29" s="30">
        <v>17</v>
      </c>
      <c r="D29" s="28" t="s">
        <v>51</v>
      </c>
      <c r="F29" s="28">
        <v>6</v>
      </c>
      <c r="G29" s="28">
        <v>5</v>
      </c>
      <c r="H29" s="28">
        <v>28</v>
      </c>
      <c r="I29" s="28">
        <f t="shared" si="0"/>
        <v>102</v>
      </c>
      <c r="J29" s="28">
        <f t="shared" si="0"/>
        <v>85</v>
      </c>
      <c r="K29" s="28">
        <f t="shared" si="0"/>
        <v>476</v>
      </c>
    </row>
    <row r="30" spans="1:15">
      <c r="A30" s="30">
        <v>24</v>
      </c>
      <c r="B30" s="31" t="s">
        <v>54</v>
      </c>
      <c r="C30" s="30">
        <v>24</v>
      </c>
      <c r="D30" s="28" t="s">
        <v>51</v>
      </c>
      <c r="F30" s="28">
        <v>3</v>
      </c>
      <c r="G30" s="28">
        <v>-2</v>
      </c>
      <c r="H30" s="28">
        <v>14</v>
      </c>
      <c r="I30" s="28">
        <f t="shared" si="0"/>
        <v>72</v>
      </c>
      <c r="J30" s="28">
        <f t="shared" si="0"/>
        <v>-48</v>
      </c>
      <c r="K30" s="28">
        <f t="shared" si="0"/>
        <v>336</v>
      </c>
    </row>
    <row r="31" spans="1:15">
      <c r="A31" s="30">
        <v>25</v>
      </c>
      <c r="B31" s="31" t="s">
        <v>55</v>
      </c>
      <c r="C31" s="30">
        <v>15</v>
      </c>
      <c r="D31" s="28" t="s">
        <v>51</v>
      </c>
      <c r="F31" s="28">
        <v>3</v>
      </c>
      <c r="G31" s="28">
        <v>-2</v>
      </c>
      <c r="H31" s="28">
        <v>7</v>
      </c>
      <c r="I31" s="28">
        <f t="shared" si="0"/>
        <v>45</v>
      </c>
      <c r="J31" s="28">
        <f t="shared" si="0"/>
        <v>-30</v>
      </c>
      <c r="K31" s="28">
        <f t="shared" si="0"/>
        <v>105</v>
      </c>
    </row>
    <row r="32" spans="1:15">
      <c r="A32" s="30">
        <v>26</v>
      </c>
      <c r="B32" s="31" t="s">
        <v>56</v>
      </c>
      <c r="C32" s="30">
        <v>19</v>
      </c>
      <c r="D32" s="28" t="s">
        <v>51</v>
      </c>
      <c r="F32" s="28">
        <v>6</v>
      </c>
      <c r="G32" s="28">
        <v>-5</v>
      </c>
      <c r="H32" s="28">
        <v>35</v>
      </c>
      <c r="I32" s="28">
        <f t="shared" si="0"/>
        <v>114</v>
      </c>
      <c r="J32" s="28">
        <f t="shared" si="0"/>
        <v>-95</v>
      </c>
      <c r="K32" s="28">
        <f t="shared" si="0"/>
        <v>665</v>
      </c>
    </row>
    <row r="33" spans="1:11">
      <c r="A33" s="30">
        <v>27</v>
      </c>
      <c r="B33" s="31" t="s">
        <v>57</v>
      </c>
      <c r="C33" s="30">
        <v>15</v>
      </c>
      <c r="D33" s="28" t="s">
        <v>51</v>
      </c>
      <c r="F33" s="28">
        <v>6</v>
      </c>
      <c r="G33" s="28">
        <v>-5</v>
      </c>
      <c r="H33" s="28">
        <v>28</v>
      </c>
      <c r="I33" s="28">
        <f t="shared" si="0"/>
        <v>90</v>
      </c>
      <c r="J33" s="28">
        <f t="shared" si="0"/>
        <v>-75</v>
      </c>
      <c r="K33" s="28">
        <f t="shared" si="0"/>
        <v>420</v>
      </c>
    </row>
    <row r="34" spans="1:11">
      <c r="A34" s="30">
        <v>28</v>
      </c>
      <c r="B34" s="31" t="s">
        <v>58</v>
      </c>
      <c r="C34" s="30">
        <v>23</v>
      </c>
      <c r="D34" s="28" t="s">
        <v>51</v>
      </c>
      <c r="F34" s="28">
        <v>3</v>
      </c>
      <c r="G34" s="28">
        <v>2</v>
      </c>
      <c r="H34" s="28">
        <v>21</v>
      </c>
      <c r="I34" s="28">
        <f t="shared" si="0"/>
        <v>69</v>
      </c>
      <c r="J34" s="28">
        <f t="shared" si="0"/>
        <v>46</v>
      </c>
      <c r="K34" s="28">
        <f t="shared" si="0"/>
        <v>483</v>
      </c>
    </row>
    <row r="35" spans="1:11">
      <c r="A35" s="30">
        <v>29</v>
      </c>
      <c r="B35" s="31" t="s">
        <v>59</v>
      </c>
      <c r="C35" s="30">
        <v>18</v>
      </c>
      <c r="D35" s="28" t="s">
        <v>51</v>
      </c>
      <c r="F35" s="28">
        <v>3</v>
      </c>
      <c r="G35" s="28">
        <v>2</v>
      </c>
      <c r="H35" s="28">
        <v>14</v>
      </c>
      <c r="I35" s="28">
        <f t="shared" si="0"/>
        <v>54</v>
      </c>
      <c r="J35" s="28">
        <f t="shared" si="0"/>
        <v>36</v>
      </c>
      <c r="K35" s="28">
        <f t="shared" si="0"/>
        <v>252</v>
      </c>
    </row>
    <row r="36" spans="1:11">
      <c r="A36" s="30">
        <v>30</v>
      </c>
      <c r="B36" s="31" t="s">
        <v>60</v>
      </c>
      <c r="C36" s="30">
        <v>19</v>
      </c>
      <c r="D36" s="28" t="s">
        <v>51</v>
      </c>
      <c r="F36" s="28">
        <v>3</v>
      </c>
      <c r="G36" s="28">
        <v>2</v>
      </c>
      <c r="H36" s="28">
        <v>7</v>
      </c>
      <c r="I36" s="28">
        <f t="shared" si="0"/>
        <v>57</v>
      </c>
      <c r="J36" s="28">
        <f t="shared" si="0"/>
        <v>38</v>
      </c>
      <c r="K36" s="28">
        <f t="shared" si="0"/>
        <v>133</v>
      </c>
    </row>
    <row r="37" spans="1:11">
      <c r="A37" s="30">
        <v>31</v>
      </c>
      <c r="B37" s="31" t="s">
        <v>61</v>
      </c>
      <c r="C37" s="30">
        <v>22</v>
      </c>
      <c r="D37" s="28" t="s">
        <v>51</v>
      </c>
      <c r="F37" s="28">
        <v>6</v>
      </c>
      <c r="G37" s="28">
        <v>5</v>
      </c>
      <c r="H37" s="28">
        <v>35</v>
      </c>
      <c r="I37" s="28">
        <f t="shared" si="0"/>
        <v>132</v>
      </c>
      <c r="J37" s="28">
        <f t="shared" si="0"/>
        <v>110</v>
      </c>
      <c r="K37" s="28">
        <f t="shared" si="0"/>
        <v>770</v>
      </c>
    </row>
    <row r="38" spans="1:11">
      <c r="A38" s="30">
        <v>32</v>
      </c>
      <c r="B38" s="31" t="s">
        <v>62</v>
      </c>
      <c r="C38" s="30">
        <v>25</v>
      </c>
      <c r="D38" s="28" t="s">
        <v>51</v>
      </c>
      <c r="F38" s="28">
        <v>3</v>
      </c>
      <c r="G38" s="28">
        <v>-2</v>
      </c>
      <c r="H38" s="28">
        <v>21</v>
      </c>
      <c r="I38" s="28">
        <f t="shared" si="0"/>
        <v>75</v>
      </c>
      <c r="J38" s="28">
        <f t="shared" si="0"/>
        <v>-50</v>
      </c>
      <c r="K38" s="28">
        <f t="shared" si="0"/>
        <v>525</v>
      </c>
    </row>
    <row r="39" spans="1:11">
      <c r="A39" s="30">
        <v>33</v>
      </c>
      <c r="B39" s="32" t="s">
        <v>63</v>
      </c>
      <c r="C39" s="30">
        <v>26</v>
      </c>
      <c r="D39" s="28" t="s">
        <v>64</v>
      </c>
      <c r="F39" s="28">
        <v>13</v>
      </c>
      <c r="G39" s="28">
        <v>-5</v>
      </c>
      <c r="H39" s="28">
        <v>56</v>
      </c>
      <c r="I39" s="28">
        <f t="shared" si="0"/>
        <v>338</v>
      </c>
      <c r="J39" s="28">
        <f t="shared" si="0"/>
        <v>-130</v>
      </c>
      <c r="K39" s="28">
        <f t="shared" si="0"/>
        <v>1456</v>
      </c>
    </row>
    <row r="40" spans="1:11">
      <c r="A40" s="30">
        <v>34</v>
      </c>
      <c r="B40" s="32" t="s">
        <v>65</v>
      </c>
      <c r="C40" s="30">
        <v>26</v>
      </c>
      <c r="D40" s="28" t="s">
        <v>64</v>
      </c>
      <c r="F40" s="28">
        <v>13</v>
      </c>
      <c r="G40" s="28">
        <v>-2</v>
      </c>
      <c r="H40" s="28">
        <v>56</v>
      </c>
      <c r="I40" s="28">
        <f t="shared" si="0"/>
        <v>338</v>
      </c>
      <c r="J40" s="28">
        <f t="shared" si="0"/>
        <v>-52</v>
      </c>
      <c r="K40" s="28">
        <f t="shared" si="0"/>
        <v>1456</v>
      </c>
    </row>
    <row r="41" spans="1:11">
      <c r="A41" s="30">
        <v>35</v>
      </c>
      <c r="B41" s="32" t="s">
        <v>66</v>
      </c>
      <c r="C41" s="30">
        <v>26</v>
      </c>
      <c r="D41" s="28" t="s">
        <v>64</v>
      </c>
      <c r="F41" s="28">
        <v>13</v>
      </c>
      <c r="G41" s="28">
        <v>2</v>
      </c>
      <c r="H41" s="28">
        <v>56</v>
      </c>
      <c r="I41" s="28">
        <f t="shared" si="0"/>
        <v>338</v>
      </c>
      <c r="J41" s="28">
        <f t="shared" si="0"/>
        <v>52</v>
      </c>
      <c r="K41" s="28">
        <f t="shared" si="0"/>
        <v>1456</v>
      </c>
    </row>
    <row r="42" spans="1:11">
      <c r="A42" s="30">
        <v>36</v>
      </c>
      <c r="B42" s="32" t="s">
        <v>67</v>
      </c>
      <c r="C42" s="30">
        <v>26</v>
      </c>
      <c r="D42" s="28" t="s">
        <v>64</v>
      </c>
      <c r="F42" s="28">
        <v>13</v>
      </c>
      <c r="G42" s="28">
        <v>5</v>
      </c>
      <c r="H42" s="28">
        <v>56</v>
      </c>
      <c r="I42" s="28">
        <f t="shared" si="0"/>
        <v>338</v>
      </c>
      <c r="J42" s="28">
        <f t="shared" si="0"/>
        <v>130</v>
      </c>
      <c r="K42" s="28">
        <f t="shared" si="0"/>
        <v>1456</v>
      </c>
    </row>
    <row r="43" spans="1:11">
      <c r="A43" s="30">
        <v>37</v>
      </c>
      <c r="B43" s="32" t="s">
        <v>68</v>
      </c>
      <c r="C43" s="30">
        <v>26</v>
      </c>
      <c r="D43" s="28" t="s">
        <v>64</v>
      </c>
      <c r="F43" s="28">
        <v>13</v>
      </c>
      <c r="G43" s="28">
        <v>-5</v>
      </c>
      <c r="H43" s="28">
        <v>49</v>
      </c>
      <c r="I43" s="28">
        <f t="shared" si="0"/>
        <v>338</v>
      </c>
      <c r="J43" s="28">
        <f t="shared" si="0"/>
        <v>-130</v>
      </c>
      <c r="K43" s="28">
        <f t="shared" si="0"/>
        <v>1274</v>
      </c>
    </row>
    <row r="44" spans="1:11">
      <c r="A44" s="30">
        <v>38</v>
      </c>
      <c r="B44" s="32" t="s">
        <v>69</v>
      </c>
      <c r="C44" s="30">
        <v>26</v>
      </c>
      <c r="D44" s="28" t="s">
        <v>64</v>
      </c>
      <c r="F44" s="28">
        <v>13</v>
      </c>
      <c r="G44" s="28">
        <v>-2</v>
      </c>
      <c r="H44" s="28">
        <v>49</v>
      </c>
      <c r="I44" s="28">
        <f t="shared" si="0"/>
        <v>338</v>
      </c>
      <c r="J44" s="28">
        <f t="shared" si="0"/>
        <v>-52</v>
      </c>
      <c r="K44" s="28">
        <f t="shared" si="0"/>
        <v>1274</v>
      </c>
    </row>
    <row r="45" spans="1:11">
      <c r="A45" s="30">
        <v>39</v>
      </c>
      <c r="B45" s="32" t="s">
        <v>70</v>
      </c>
      <c r="C45" s="30">
        <v>26</v>
      </c>
      <c r="D45" s="28" t="s">
        <v>64</v>
      </c>
      <c r="F45" s="28">
        <v>13</v>
      </c>
      <c r="G45" s="28">
        <v>2</v>
      </c>
      <c r="H45" s="28">
        <v>49</v>
      </c>
      <c r="I45" s="28">
        <f t="shared" si="0"/>
        <v>338</v>
      </c>
      <c r="J45" s="28">
        <f t="shared" si="0"/>
        <v>52</v>
      </c>
      <c r="K45" s="28">
        <f t="shared" si="0"/>
        <v>1274</v>
      </c>
    </row>
    <row r="46" spans="1:11">
      <c r="A46" s="30">
        <v>40</v>
      </c>
      <c r="B46" s="32" t="s">
        <v>71</v>
      </c>
      <c r="C46" s="30">
        <v>26</v>
      </c>
      <c r="D46" s="28" t="s">
        <v>64</v>
      </c>
      <c r="F46" s="28">
        <v>13</v>
      </c>
      <c r="G46" s="28">
        <v>5</v>
      </c>
      <c r="H46" s="28">
        <v>49</v>
      </c>
      <c r="I46" s="28">
        <f t="shared" si="0"/>
        <v>338</v>
      </c>
      <c r="J46" s="28">
        <f t="shared" si="0"/>
        <v>130</v>
      </c>
      <c r="K46" s="28">
        <f t="shared" si="0"/>
        <v>1274</v>
      </c>
    </row>
    <row r="47" spans="1:11">
      <c r="A47" s="30">
        <v>41</v>
      </c>
      <c r="B47" s="32" t="s">
        <v>72</v>
      </c>
      <c r="C47" s="30">
        <v>26</v>
      </c>
      <c r="D47" s="28" t="s">
        <v>44</v>
      </c>
      <c r="F47" s="28">
        <v>16</v>
      </c>
      <c r="G47" s="28">
        <v>-5</v>
      </c>
      <c r="H47" s="28">
        <v>56</v>
      </c>
      <c r="I47" s="28">
        <f t="shared" si="0"/>
        <v>416</v>
      </c>
      <c r="J47" s="28">
        <f t="shared" si="0"/>
        <v>-130</v>
      </c>
      <c r="K47" s="28">
        <f t="shared" si="0"/>
        <v>1456</v>
      </c>
    </row>
    <row r="48" spans="1:11">
      <c r="A48" s="30">
        <v>42</v>
      </c>
      <c r="B48" s="32" t="s">
        <v>73</v>
      </c>
      <c r="C48" s="30">
        <v>26</v>
      </c>
      <c r="D48" s="28" t="s">
        <v>44</v>
      </c>
      <c r="F48" s="28">
        <v>16</v>
      </c>
      <c r="G48" s="28">
        <v>-2</v>
      </c>
      <c r="H48" s="28">
        <v>56</v>
      </c>
      <c r="I48" s="28">
        <f t="shared" si="0"/>
        <v>416</v>
      </c>
      <c r="J48" s="28">
        <f t="shared" si="0"/>
        <v>-52</v>
      </c>
      <c r="K48" s="28">
        <f t="shared" si="0"/>
        <v>1456</v>
      </c>
    </row>
    <row r="49" spans="1:11">
      <c r="A49" s="30">
        <v>43</v>
      </c>
      <c r="B49" s="32" t="s">
        <v>74</v>
      </c>
      <c r="C49" s="30">
        <v>26</v>
      </c>
      <c r="D49" s="28" t="s">
        <v>44</v>
      </c>
      <c r="F49" s="28">
        <v>16</v>
      </c>
      <c r="G49" s="28">
        <v>2</v>
      </c>
      <c r="H49" s="28">
        <v>56</v>
      </c>
      <c r="I49" s="28">
        <f t="shared" si="0"/>
        <v>416</v>
      </c>
      <c r="J49" s="28">
        <f t="shared" si="0"/>
        <v>52</v>
      </c>
      <c r="K49" s="28">
        <f t="shared" si="0"/>
        <v>1456</v>
      </c>
    </row>
    <row r="50" spans="1:11">
      <c r="A50" s="30">
        <v>44</v>
      </c>
      <c r="B50" s="32" t="s">
        <v>75</v>
      </c>
      <c r="C50" s="30">
        <v>26</v>
      </c>
      <c r="D50" s="28" t="s">
        <v>44</v>
      </c>
      <c r="F50" s="28">
        <v>16</v>
      </c>
      <c r="G50" s="28">
        <v>5</v>
      </c>
      <c r="H50" s="28">
        <v>56</v>
      </c>
      <c r="I50" s="28">
        <f t="shared" si="0"/>
        <v>416</v>
      </c>
      <c r="J50" s="28">
        <f t="shared" si="0"/>
        <v>130</v>
      </c>
      <c r="K50" s="28">
        <f t="shared" si="0"/>
        <v>1456</v>
      </c>
    </row>
    <row r="51" spans="1:11">
      <c r="A51" s="30">
        <v>45</v>
      </c>
      <c r="B51" s="32" t="s">
        <v>76</v>
      </c>
      <c r="C51" s="30">
        <v>26</v>
      </c>
      <c r="D51" s="28" t="s">
        <v>44</v>
      </c>
      <c r="F51" s="28">
        <v>16</v>
      </c>
      <c r="G51" s="28">
        <v>-5</v>
      </c>
      <c r="H51" s="28">
        <v>49</v>
      </c>
      <c r="I51" s="28">
        <f t="shared" si="0"/>
        <v>416</v>
      </c>
      <c r="J51" s="28">
        <f t="shared" si="0"/>
        <v>-130</v>
      </c>
      <c r="K51" s="28">
        <f t="shared" si="0"/>
        <v>1274</v>
      </c>
    </row>
    <row r="52" spans="1:11">
      <c r="A52" s="30">
        <v>46</v>
      </c>
      <c r="B52" s="32" t="s">
        <v>77</v>
      </c>
      <c r="C52" s="30">
        <v>26</v>
      </c>
      <c r="D52" s="28" t="s">
        <v>44</v>
      </c>
      <c r="F52" s="28">
        <v>16</v>
      </c>
      <c r="G52" s="28">
        <v>-2</v>
      </c>
      <c r="H52" s="28">
        <v>49</v>
      </c>
      <c r="I52" s="28">
        <f t="shared" si="0"/>
        <v>416</v>
      </c>
      <c r="J52" s="28">
        <f t="shared" si="0"/>
        <v>-52</v>
      </c>
      <c r="K52" s="28">
        <f t="shared" si="0"/>
        <v>1274</v>
      </c>
    </row>
    <row r="53" spans="1:11">
      <c r="A53" s="30">
        <v>47</v>
      </c>
      <c r="B53" s="32" t="s">
        <v>78</v>
      </c>
      <c r="C53" s="30">
        <v>26</v>
      </c>
      <c r="D53" s="28" t="s">
        <v>44</v>
      </c>
      <c r="F53" s="28">
        <v>16</v>
      </c>
      <c r="G53" s="28">
        <v>2</v>
      </c>
      <c r="H53" s="28">
        <v>49</v>
      </c>
      <c r="I53" s="28">
        <f t="shared" si="0"/>
        <v>416</v>
      </c>
      <c r="J53" s="28">
        <f t="shared" si="0"/>
        <v>52</v>
      </c>
      <c r="K53" s="28">
        <f t="shared" si="0"/>
        <v>1274</v>
      </c>
    </row>
    <row r="54" spans="1:11">
      <c r="A54" s="30">
        <v>48</v>
      </c>
      <c r="B54" s="32" t="s">
        <v>79</v>
      </c>
      <c r="C54" s="30">
        <v>26</v>
      </c>
      <c r="D54" s="28" t="s">
        <v>44</v>
      </c>
      <c r="F54" s="28">
        <v>16</v>
      </c>
      <c r="G54" s="28">
        <v>5</v>
      </c>
      <c r="H54" s="28">
        <v>49</v>
      </c>
      <c r="I54" s="28">
        <f t="shared" si="0"/>
        <v>416</v>
      </c>
      <c r="J54" s="28">
        <f t="shared" si="0"/>
        <v>130</v>
      </c>
      <c r="K54" s="28">
        <f t="shared" si="0"/>
        <v>1274</v>
      </c>
    </row>
    <row r="55" spans="1:11">
      <c r="A55" s="30">
        <v>49</v>
      </c>
      <c r="B55" s="32"/>
      <c r="C55" s="30"/>
      <c r="D55" s="28"/>
      <c r="F55" s="28"/>
      <c r="G55" s="28"/>
      <c r="H55" s="28"/>
      <c r="I55" s="28"/>
      <c r="J55" s="28"/>
      <c r="K55" s="28"/>
    </row>
    <row r="56" spans="1:11">
      <c r="A56" s="30">
        <v>50</v>
      </c>
      <c r="B56" s="32"/>
      <c r="C56" s="30"/>
      <c r="D56" s="28"/>
      <c r="F56" s="28"/>
      <c r="G56" s="28"/>
      <c r="H56" s="28"/>
      <c r="I56" s="28"/>
      <c r="J56" s="28"/>
      <c r="K56" s="28"/>
    </row>
    <row r="57" spans="1:11">
      <c r="A57" s="30">
        <v>51</v>
      </c>
      <c r="B57" s="32"/>
      <c r="C57" s="30"/>
      <c r="D57" s="28"/>
      <c r="F57" s="28"/>
      <c r="G57" s="28"/>
      <c r="H57" s="28"/>
      <c r="I57" s="28"/>
      <c r="J57" s="28"/>
      <c r="K57" s="28"/>
    </row>
    <row r="58" spans="1:11">
      <c r="A58" s="30">
        <v>52</v>
      </c>
      <c r="B58" s="32"/>
      <c r="C58" s="30"/>
      <c r="D58" s="28"/>
      <c r="F58" s="28"/>
      <c r="G58" s="28"/>
      <c r="H58" s="28"/>
      <c r="I58" s="28"/>
      <c r="J58" s="28"/>
      <c r="K58" s="28"/>
    </row>
    <row r="59" spans="1:11">
      <c r="A59" s="30">
        <v>53</v>
      </c>
      <c r="B59" s="32"/>
      <c r="C59" s="30"/>
      <c r="D59" s="28"/>
      <c r="F59" s="28"/>
      <c r="G59" s="28"/>
      <c r="H59" s="28"/>
      <c r="I59" s="28"/>
      <c r="J59" s="28"/>
      <c r="K59" s="28"/>
    </row>
    <row r="60" spans="1:11">
      <c r="A60" s="30">
        <v>54</v>
      </c>
      <c r="B60" s="32"/>
      <c r="C60" s="30"/>
      <c r="D60" s="28"/>
      <c r="F60" s="28"/>
      <c r="G60" s="28"/>
      <c r="H60" s="28"/>
      <c r="I60" s="28"/>
      <c r="J60" s="28"/>
      <c r="K60" s="28"/>
    </row>
    <row r="61" spans="1:11">
      <c r="A61" s="30">
        <v>55</v>
      </c>
      <c r="B61" s="32"/>
      <c r="C61" s="30"/>
      <c r="D61" s="28"/>
      <c r="F61" s="28"/>
      <c r="G61" s="28"/>
      <c r="H61" s="28"/>
      <c r="I61" s="28"/>
      <c r="J61" s="28"/>
      <c r="K61" s="28"/>
    </row>
    <row r="62" spans="1:11">
      <c r="A62" s="30">
        <v>56</v>
      </c>
      <c r="B62" s="32"/>
      <c r="C62" s="30"/>
      <c r="D62" s="28"/>
      <c r="F62" s="28"/>
      <c r="G62" s="28"/>
      <c r="H62" s="28"/>
      <c r="I62" s="28"/>
      <c r="J62" s="28"/>
      <c r="K62" s="28"/>
    </row>
    <row r="63" spans="1:11">
      <c r="A63" s="30">
        <v>57</v>
      </c>
      <c r="B63" s="33"/>
      <c r="C63" s="30"/>
      <c r="D63" s="28"/>
      <c r="F63" s="28"/>
      <c r="G63" s="28"/>
      <c r="H63" s="28"/>
      <c r="I63" s="28"/>
      <c r="J63" s="28"/>
      <c r="K63" s="28"/>
    </row>
    <row r="64" spans="1:11">
      <c r="A64" s="30">
        <v>58</v>
      </c>
      <c r="B64" s="33"/>
      <c r="C64" s="30"/>
      <c r="D64" s="28"/>
      <c r="F64" s="28"/>
      <c r="G64" s="28"/>
      <c r="H64" s="28"/>
      <c r="I64" s="28"/>
      <c r="J64" s="28"/>
      <c r="K64" s="28"/>
    </row>
    <row r="65" spans="1:11">
      <c r="A65" s="30">
        <v>59</v>
      </c>
      <c r="B65" s="33"/>
      <c r="C65" s="30"/>
      <c r="D65" s="28"/>
      <c r="F65" s="28"/>
      <c r="G65" s="28"/>
      <c r="H65" s="28"/>
      <c r="I65" s="28"/>
      <c r="J65" s="28"/>
      <c r="K65" s="28"/>
    </row>
    <row r="66" spans="1:11">
      <c r="A66" s="30">
        <v>60</v>
      </c>
      <c r="B66" s="33"/>
      <c r="C66" s="30"/>
      <c r="D66" s="28"/>
      <c r="F66" s="28"/>
      <c r="G66" s="28"/>
      <c r="H66" s="28"/>
      <c r="I66" s="28"/>
      <c r="J66" s="28"/>
      <c r="K66" s="28"/>
    </row>
    <row r="67" spans="1:11">
      <c r="A67" s="30">
        <v>61</v>
      </c>
      <c r="B67" s="33"/>
      <c r="C67" s="30"/>
      <c r="D67" s="28"/>
      <c r="F67" s="28"/>
      <c r="G67" s="28"/>
      <c r="H67" s="28"/>
      <c r="I67" s="28"/>
      <c r="J67" s="28"/>
      <c r="K67" s="28"/>
    </row>
    <row r="68" spans="1:11">
      <c r="A68" s="30">
        <v>62</v>
      </c>
      <c r="B68" s="33"/>
      <c r="C68" s="30"/>
      <c r="D68" s="28"/>
      <c r="F68" s="28"/>
      <c r="G68" s="28"/>
      <c r="H68" s="28"/>
      <c r="I68" s="28"/>
      <c r="J68" s="28"/>
      <c r="K68" s="28"/>
    </row>
    <row r="69" spans="1:11">
      <c r="A69" s="30">
        <v>63</v>
      </c>
      <c r="B69" s="33" t="s">
        <v>94</v>
      </c>
      <c r="C69" s="30">
        <v>17</v>
      </c>
      <c r="D69" s="28" t="s">
        <v>33</v>
      </c>
      <c r="F69" s="28">
        <v>13</v>
      </c>
      <c r="G69" s="28">
        <v>-5</v>
      </c>
      <c r="H69" s="28">
        <v>35</v>
      </c>
      <c r="I69" s="28">
        <f t="shared" si="0"/>
        <v>221</v>
      </c>
      <c r="J69" s="28">
        <f t="shared" si="0"/>
        <v>-85</v>
      </c>
      <c r="K69" s="28">
        <f t="shared" si="0"/>
        <v>595</v>
      </c>
    </row>
    <row r="70" spans="1:11">
      <c r="A70" s="30">
        <v>64</v>
      </c>
      <c r="B70" s="33" t="s">
        <v>95</v>
      </c>
      <c r="C70" s="30">
        <v>25</v>
      </c>
      <c r="D70" s="28" t="s">
        <v>33</v>
      </c>
      <c r="F70" s="28">
        <v>13</v>
      </c>
      <c r="G70" s="28">
        <v>-5</v>
      </c>
      <c r="H70" s="28">
        <v>28</v>
      </c>
      <c r="I70" s="28">
        <f t="shared" si="0"/>
        <v>325</v>
      </c>
      <c r="J70" s="28">
        <f t="shared" si="0"/>
        <v>-125</v>
      </c>
      <c r="K70" s="28">
        <f t="shared" si="0"/>
        <v>700</v>
      </c>
    </row>
    <row r="71" spans="1:11">
      <c r="A71" s="30">
        <v>65</v>
      </c>
      <c r="B71" s="33" t="s">
        <v>96</v>
      </c>
      <c r="C71" s="30">
        <v>29</v>
      </c>
      <c r="D71" s="28" t="s">
        <v>33</v>
      </c>
      <c r="F71" s="28">
        <v>13</v>
      </c>
      <c r="G71" s="28">
        <v>-5</v>
      </c>
      <c r="H71" s="28">
        <v>21</v>
      </c>
      <c r="I71" s="28">
        <f t="shared" si="0"/>
        <v>377</v>
      </c>
      <c r="J71" s="28">
        <f t="shared" si="0"/>
        <v>-145</v>
      </c>
      <c r="K71" s="28">
        <f t="shared" si="0"/>
        <v>609</v>
      </c>
    </row>
    <row r="72" spans="1:11">
      <c r="A72" s="30">
        <v>66</v>
      </c>
      <c r="B72" s="33" t="s">
        <v>97</v>
      </c>
      <c r="C72" s="30">
        <v>20</v>
      </c>
      <c r="D72" s="28" t="s">
        <v>33</v>
      </c>
      <c r="F72" s="28">
        <v>13</v>
      </c>
      <c r="G72" s="28">
        <v>5</v>
      </c>
      <c r="H72" s="28">
        <v>35</v>
      </c>
      <c r="I72" s="28">
        <f t="shared" ref="I72:K126" si="2">F72*$C72</f>
        <v>260</v>
      </c>
      <c r="J72" s="28">
        <f t="shared" si="2"/>
        <v>100</v>
      </c>
      <c r="K72" s="28">
        <f t="shared" si="2"/>
        <v>700</v>
      </c>
    </row>
    <row r="73" spans="1:11">
      <c r="A73" s="30">
        <v>67</v>
      </c>
      <c r="B73" s="33" t="s">
        <v>98</v>
      </c>
      <c r="C73" s="30">
        <v>13</v>
      </c>
      <c r="D73" s="28" t="s">
        <v>33</v>
      </c>
      <c r="F73" s="28">
        <v>13</v>
      </c>
      <c r="G73" s="28">
        <v>5</v>
      </c>
      <c r="H73" s="28">
        <v>28</v>
      </c>
      <c r="I73" s="28">
        <f t="shared" si="2"/>
        <v>169</v>
      </c>
      <c r="J73" s="28">
        <f t="shared" si="2"/>
        <v>65</v>
      </c>
      <c r="K73" s="28">
        <f t="shared" si="2"/>
        <v>364</v>
      </c>
    </row>
    <row r="74" spans="1:11">
      <c r="A74" s="30">
        <v>68</v>
      </c>
      <c r="B74" s="33" t="s">
        <v>99</v>
      </c>
      <c r="C74" s="30">
        <v>27</v>
      </c>
      <c r="D74" s="28" t="s">
        <v>33</v>
      </c>
      <c r="F74" s="28">
        <v>13</v>
      </c>
      <c r="G74" s="28">
        <v>5</v>
      </c>
      <c r="H74" s="28">
        <v>21</v>
      </c>
      <c r="I74" s="28">
        <f t="shared" si="2"/>
        <v>351</v>
      </c>
      <c r="J74" s="28">
        <f t="shared" si="2"/>
        <v>135</v>
      </c>
      <c r="K74" s="28">
        <f t="shared" si="2"/>
        <v>567</v>
      </c>
    </row>
    <row r="75" spans="1:11">
      <c r="A75" s="30">
        <v>69</v>
      </c>
      <c r="B75" s="33" t="s">
        <v>100</v>
      </c>
      <c r="C75" s="30">
        <v>29</v>
      </c>
      <c r="D75" s="28" t="s">
        <v>44</v>
      </c>
      <c r="F75" s="28">
        <v>13</v>
      </c>
      <c r="G75" s="28">
        <v>5</v>
      </c>
      <c r="H75" s="28">
        <v>7</v>
      </c>
      <c r="I75" s="28">
        <f t="shared" si="2"/>
        <v>377</v>
      </c>
      <c r="J75" s="28">
        <f t="shared" si="2"/>
        <v>145</v>
      </c>
      <c r="K75" s="28">
        <f t="shared" si="2"/>
        <v>203</v>
      </c>
    </row>
    <row r="76" spans="1:11">
      <c r="A76" s="30">
        <v>70</v>
      </c>
      <c r="B76" s="33" t="s">
        <v>101</v>
      </c>
      <c r="C76" s="30">
        <v>20</v>
      </c>
      <c r="D76" s="28" t="s">
        <v>44</v>
      </c>
      <c r="F76" s="28">
        <v>13</v>
      </c>
      <c r="G76" s="28">
        <v>-2</v>
      </c>
      <c r="H76" s="28">
        <v>7</v>
      </c>
      <c r="I76" s="28">
        <f t="shared" si="2"/>
        <v>260</v>
      </c>
      <c r="J76" s="28">
        <f t="shared" si="2"/>
        <v>-40</v>
      </c>
      <c r="K76" s="28">
        <f t="shared" si="2"/>
        <v>140</v>
      </c>
    </row>
    <row r="77" spans="1:11">
      <c r="A77" s="30">
        <v>71</v>
      </c>
      <c r="B77" s="33" t="s">
        <v>102</v>
      </c>
      <c r="C77" s="30">
        <v>30</v>
      </c>
      <c r="D77" s="28" t="s">
        <v>44</v>
      </c>
      <c r="F77" s="28">
        <v>13</v>
      </c>
      <c r="G77" s="28">
        <v>-5</v>
      </c>
      <c r="H77" s="28">
        <v>7</v>
      </c>
      <c r="I77" s="28">
        <f t="shared" si="2"/>
        <v>390</v>
      </c>
      <c r="J77" s="28">
        <f t="shared" si="2"/>
        <v>-150</v>
      </c>
      <c r="K77" s="28">
        <f t="shared" si="2"/>
        <v>210</v>
      </c>
    </row>
    <row r="78" spans="1:11">
      <c r="A78" s="30">
        <v>72</v>
      </c>
      <c r="B78" s="33" t="s">
        <v>103</v>
      </c>
      <c r="C78" s="30">
        <v>22</v>
      </c>
      <c r="D78" s="28" t="s">
        <v>44</v>
      </c>
      <c r="F78" s="28">
        <v>13</v>
      </c>
      <c r="G78" s="28">
        <v>2</v>
      </c>
      <c r="H78" s="28">
        <v>7</v>
      </c>
      <c r="I78" s="28">
        <f t="shared" si="2"/>
        <v>286</v>
      </c>
      <c r="J78" s="28">
        <f t="shared" si="2"/>
        <v>44</v>
      </c>
      <c r="K78" s="28">
        <f t="shared" si="2"/>
        <v>154</v>
      </c>
    </row>
    <row r="79" spans="1:11">
      <c r="A79" s="30">
        <v>73</v>
      </c>
      <c r="B79" s="34" t="s">
        <v>104</v>
      </c>
      <c r="C79" s="30">
        <v>40</v>
      </c>
      <c r="D79" s="28" t="s">
        <v>51</v>
      </c>
      <c r="F79" s="28">
        <v>3</v>
      </c>
      <c r="G79" s="28">
        <v>-5</v>
      </c>
      <c r="H79" s="28">
        <v>56</v>
      </c>
      <c r="I79" s="28">
        <f t="shared" si="2"/>
        <v>120</v>
      </c>
      <c r="J79" s="28">
        <f t="shared" si="2"/>
        <v>-200</v>
      </c>
      <c r="K79" s="28">
        <f t="shared" si="2"/>
        <v>2240</v>
      </c>
    </row>
    <row r="80" spans="1:11">
      <c r="A80" s="30">
        <v>74</v>
      </c>
      <c r="B80" s="34" t="s">
        <v>105</v>
      </c>
      <c r="C80" s="30">
        <v>40</v>
      </c>
      <c r="D80" s="28" t="s">
        <v>51</v>
      </c>
      <c r="F80" s="28">
        <v>3</v>
      </c>
      <c r="G80" s="28">
        <v>-5</v>
      </c>
      <c r="H80" s="28">
        <v>49</v>
      </c>
      <c r="I80" s="28">
        <f t="shared" si="2"/>
        <v>120</v>
      </c>
      <c r="J80" s="28">
        <f t="shared" si="2"/>
        <v>-200</v>
      </c>
      <c r="K80" s="28">
        <f t="shared" si="2"/>
        <v>1960</v>
      </c>
    </row>
    <row r="81" spans="1:11">
      <c r="A81" s="30">
        <v>75</v>
      </c>
      <c r="B81" s="34" t="s">
        <v>106</v>
      </c>
      <c r="C81" s="30">
        <v>40</v>
      </c>
      <c r="D81" s="28" t="s">
        <v>51</v>
      </c>
      <c r="F81" s="28">
        <v>3</v>
      </c>
      <c r="G81" s="28">
        <v>-5</v>
      </c>
      <c r="H81" s="28">
        <v>42</v>
      </c>
      <c r="I81" s="28">
        <f t="shared" si="2"/>
        <v>120</v>
      </c>
      <c r="J81" s="28">
        <f t="shared" si="2"/>
        <v>-200</v>
      </c>
      <c r="K81" s="28">
        <f t="shared" si="2"/>
        <v>1680</v>
      </c>
    </row>
    <row r="82" spans="1:11">
      <c r="A82" s="30">
        <v>76</v>
      </c>
      <c r="B82" s="34" t="s">
        <v>107</v>
      </c>
      <c r="C82" s="30">
        <v>40</v>
      </c>
      <c r="D82" s="28" t="s">
        <v>51</v>
      </c>
      <c r="F82" s="28">
        <v>3</v>
      </c>
      <c r="G82" s="28">
        <v>-5</v>
      </c>
      <c r="H82" s="28">
        <v>35</v>
      </c>
      <c r="I82" s="28">
        <f t="shared" si="2"/>
        <v>120</v>
      </c>
      <c r="J82" s="28">
        <f t="shared" si="2"/>
        <v>-200</v>
      </c>
      <c r="K82" s="28">
        <f t="shared" si="2"/>
        <v>1400</v>
      </c>
    </row>
    <row r="83" spans="1:11">
      <c r="A83" s="30">
        <v>77</v>
      </c>
      <c r="B83" s="34" t="s">
        <v>108</v>
      </c>
      <c r="C83" s="30">
        <v>40</v>
      </c>
      <c r="D83" s="28" t="s">
        <v>51</v>
      </c>
      <c r="F83" s="28">
        <v>3</v>
      </c>
      <c r="G83" s="28">
        <v>-5</v>
      </c>
      <c r="H83" s="28">
        <v>28</v>
      </c>
      <c r="I83" s="28">
        <f t="shared" si="2"/>
        <v>120</v>
      </c>
      <c r="J83" s="28">
        <f t="shared" si="2"/>
        <v>-200</v>
      </c>
      <c r="K83" s="28">
        <f t="shared" si="2"/>
        <v>1120</v>
      </c>
    </row>
    <row r="84" spans="1:11">
      <c r="A84" s="30">
        <v>78</v>
      </c>
      <c r="B84" s="34" t="s">
        <v>109</v>
      </c>
      <c r="C84" s="30">
        <v>40</v>
      </c>
      <c r="D84" s="28" t="s">
        <v>51</v>
      </c>
      <c r="F84" s="28">
        <v>3</v>
      </c>
      <c r="G84" s="28">
        <v>-5</v>
      </c>
      <c r="H84" s="28">
        <v>21</v>
      </c>
      <c r="I84" s="28">
        <f t="shared" si="2"/>
        <v>120</v>
      </c>
      <c r="J84" s="28">
        <f t="shared" si="2"/>
        <v>-200</v>
      </c>
      <c r="K84" s="28">
        <f t="shared" si="2"/>
        <v>840</v>
      </c>
    </row>
    <row r="85" spans="1:11">
      <c r="A85" s="30">
        <v>79</v>
      </c>
      <c r="B85" s="34" t="s">
        <v>110</v>
      </c>
      <c r="C85" s="30">
        <v>40</v>
      </c>
      <c r="D85" s="28" t="s">
        <v>51</v>
      </c>
      <c r="F85" s="28">
        <v>3</v>
      </c>
      <c r="G85" s="28">
        <v>-5</v>
      </c>
      <c r="H85" s="28">
        <v>14</v>
      </c>
      <c r="I85" s="28">
        <f t="shared" si="2"/>
        <v>120</v>
      </c>
      <c r="J85" s="28">
        <f t="shared" si="2"/>
        <v>-200</v>
      </c>
      <c r="K85" s="28">
        <f t="shared" si="2"/>
        <v>560</v>
      </c>
    </row>
    <row r="86" spans="1:11">
      <c r="A86" s="30">
        <v>80</v>
      </c>
      <c r="B86" s="34" t="s">
        <v>111</v>
      </c>
      <c r="C86" s="30">
        <v>40</v>
      </c>
      <c r="D86" s="28" t="s">
        <v>51</v>
      </c>
      <c r="F86" s="28">
        <v>3</v>
      </c>
      <c r="G86" s="28">
        <v>5</v>
      </c>
      <c r="H86" s="28">
        <v>14</v>
      </c>
      <c r="I86" s="28">
        <f t="shared" si="2"/>
        <v>120</v>
      </c>
      <c r="J86" s="28">
        <f t="shared" si="2"/>
        <v>200</v>
      </c>
      <c r="K86" s="28">
        <f t="shared" si="2"/>
        <v>560</v>
      </c>
    </row>
    <row r="87" spans="1:11">
      <c r="A87" s="30">
        <v>81</v>
      </c>
      <c r="B87" s="34" t="s">
        <v>112</v>
      </c>
      <c r="C87" s="30">
        <v>40</v>
      </c>
      <c r="D87" s="28" t="s">
        <v>51</v>
      </c>
      <c r="F87" s="28">
        <v>3</v>
      </c>
      <c r="G87" s="28">
        <v>-2</v>
      </c>
      <c r="H87" s="28">
        <v>56</v>
      </c>
      <c r="I87" s="28">
        <f t="shared" si="2"/>
        <v>120</v>
      </c>
      <c r="J87" s="28">
        <f t="shared" si="2"/>
        <v>-80</v>
      </c>
      <c r="K87" s="28">
        <f t="shared" si="2"/>
        <v>2240</v>
      </c>
    </row>
    <row r="88" spans="1:11">
      <c r="A88" s="30">
        <v>82</v>
      </c>
      <c r="B88" s="34" t="s">
        <v>113</v>
      </c>
      <c r="C88" s="30">
        <v>40</v>
      </c>
      <c r="D88" s="28" t="s">
        <v>51</v>
      </c>
      <c r="F88" s="28">
        <v>3</v>
      </c>
      <c r="G88" s="28">
        <v>-2</v>
      </c>
      <c r="H88" s="28">
        <v>49</v>
      </c>
      <c r="I88" s="28">
        <f t="shared" si="2"/>
        <v>120</v>
      </c>
      <c r="J88" s="28">
        <f t="shared" si="2"/>
        <v>-80</v>
      </c>
      <c r="K88" s="28">
        <f t="shared" si="2"/>
        <v>1960</v>
      </c>
    </row>
    <row r="89" spans="1:11">
      <c r="A89" s="30">
        <v>83</v>
      </c>
      <c r="B89" s="34" t="s">
        <v>114</v>
      </c>
      <c r="C89" s="30">
        <v>40</v>
      </c>
      <c r="D89" s="28" t="s">
        <v>51</v>
      </c>
      <c r="F89" s="28">
        <v>3</v>
      </c>
      <c r="G89" s="28">
        <v>-2</v>
      </c>
      <c r="H89" s="28">
        <v>42</v>
      </c>
      <c r="I89" s="28">
        <f t="shared" si="2"/>
        <v>120</v>
      </c>
      <c r="J89" s="28">
        <f t="shared" si="2"/>
        <v>-80</v>
      </c>
      <c r="K89" s="28">
        <f t="shared" si="2"/>
        <v>1680</v>
      </c>
    </row>
    <row r="90" spans="1:11">
      <c r="A90" s="30">
        <v>84</v>
      </c>
      <c r="B90" s="34" t="s">
        <v>115</v>
      </c>
      <c r="C90" s="30">
        <v>40</v>
      </c>
      <c r="D90" s="28" t="s">
        <v>51</v>
      </c>
      <c r="F90" s="28">
        <v>3</v>
      </c>
      <c r="G90" s="28">
        <v>-2</v>
      </c>
      <c r="H90" s="28">
        <v>35</v>
      </c>
      <c r="I90" s="28">
        <f t="shared" si="2"/>
        <v>120</v>
      </c>
      <c r="J90" s="28">
        <f t="shared" si="2"/>
        <v>-80</v>
      </c>
      <c r="K90" s="28">
        <f t="shared" si="2"/>
        <v>1400</v>
      </c>
    </row>
    <row r="91" spans="1:11">
      <c r="A91" s="30">
        <v>85</v>
      </c>
      <c r="B91" s="34" t="s">
        <v>116</v>
      </c>
      <c r="C91" s="30">
        <v>40</v>
      </c>
      <c r="D91" s="28" t="s">
        <v>51</v>
      </c>
      <c r="F91" s="28">
        <v>3</v>
      </c>
      <c r="G91" s="28">
        <v>-2</v>
      </c>
      <c r="H91" s="28">
        <v>28</v>
      </c>
      <c r="I91" s="28">
        <f t="shared" si="2"/>
        <v>120</v>
      </c>
      <c r="J91" s="28">
        <f t="shared" si="2"/>
        <v>-80</v>
      </c>
      <c r="K91" s="28">
        <f t="shared" si="2"/>
        <v>1120</v>
      </c>
    </row>
    <row r="92" spans="1:11">
      <c r="A92" s="30">
        <v>86</v>
      </c>
      <c r="B92" s="34" t="s">
        <v>117</v>
      </c>
      <c r="C92" s="30">
        <v>40</v>
      </c>
      <c r="D92" s="28" t="s">
        <v>51</v>
      </c>
      <c r="F92" s="28">
        <v>6</v>
      </c>
      <c r="G92" s="28">
        <v>-2</v>
      </c>
      <c r="H92" s="28">
        <v>56</v>
      </c>
      <c r="I92" s="28">
        <f t="shared" si="2"/>
        <v>240</v>
      </c>
      <c r="J92" s="28">
        <f t="shared" si="2"/>
        <v>-80</v>
      </c>
      <c r="K92" s="28">
        <f t="shared" si="2"/>
        <v>2240</v>
      </c>
    </row>
    <row r="93" spans="1:11">
      <c r="A93" s="30">
        <v>87</v>
      </c>
      <c r="B93" s="34" t="s">
        <v>118</v>
      </c>
      <c r="C93" s="30">
        <v>40</v>
      </c>
      <c r="D93" s="28" t="s">
        <v>51</v>
      </c>
      <c r="F93" s="28">
        <v>6</v>
      </c>
      <c r="G93" s="28">
        <v>-2</v>
      </c>
      <c r="H93" s="28">
        <v>49</v>
      </c>
      <c r="I93" s="28">
        <f t="shared" si="2"/>
        <v>240</v>
      </c>
      <c r="J93" s="28">
        <f t="shared" si="2"/>
        <v>-80</v>
      </c>
      <c r="K93" s="28">
        <f t="shared" si="2"/>
        <v>1960</v>
      </c>
    </row>
    <row r="94" spans="1:11">
      <c r="A94" s="30">
        <v>88</v>
      </c>
      <c r="B94" s="34" t="s">
        <v>119</v>
      </c>
      <c r="C94" s="30">
        <v>40</v>
      </c>
      <c r="D94" s="28" t="s">
        <v>51</v>
      </c>
      <c r="F94" s="28">
        <v>6</v>
      </c>
      <c r="G94" s="28">
        <v>-2</v>
      </c>
      <c r="H94" s="28">
        <v>42</v>
      </c>
      <c r="I94" s="28">
        <f t="shared" si="2"/>
        <v>240</v>
      </c>
      <c r="J94" s="28">
        <f t="shared" si="2"/>
        <v>-80</v>
      </c>
      <c r="K94" s="28">
        <f t="shared" si="2"/>
        <v>1680</v>
      </c>
    </row>
    <row r="95" spans="1:11">
      <c r="A95" s="30">
        <v>89</v>
      </c>
      <c r="B95" s="34" t="s">
        <v>120</v>
      </c>
      <c r="C95" s="30">
        <v>40</v>
      </c>
      <c r="D95" s="28" t="s">
        <v>51</v>
      </c>
      <c r="F95" s="28">
        <v>3</v>
      </c>
      <c r="G95" s="28">
        <v>2</v>
      </c>
      <c r="H95" s="28">
        <v>56</v>
      </c>
      <c r="I95" s="28">
        <f t="shared" si="2"/>
        <v>120</v>
      </c>
      <c r="J95" s="28">
        <f t="shared" si="2"/>
        <v>80</v>
      </c>
      <c r="K95" s="28">
        <f t="shared" si="2"/>
        <v>2240</v>
      </c>
    </row>
    <row r="96" spans="1:11">
      <c r="A96" s="30">
        <v>90</v>
      </c>
      <c r="B96" s="34" t="s">
        <v>121</v>
      </c>
      <c r="C96" s="30">
        <v>40</v>
      </c>
      <c r="D96" s="28" t="s">
        <v>51</v>
      </c>
      <c r="F96" s="28">
        <v>3</v>
      </c>
      <c r="G96" s="28">
        <v>2</v>
      </c>
      <c r="H96" s="28">
        <v>49</v>
      </c>
      <c r="I96" s="28">
        <f t="shared" si="2"/>
        <v>120</v>
      </c>
      <c r="J96" s="28">
        <f t="shared" si="2"/>
        <v>80</v>
      </c>
      <c r="K96" s="28">
        <f t="shared" si="2"/>
        <v>1960</v>
      </c>
    </row>
    <row r="97" spans="1:11">
      <c r="A97" s="30">
        <v>91</v>
      </c>
      <c r="B97" s="34" t="s">
        <v>122</v>
      </c>
      <c r="C97" s="30">
        <v>40</v>
      </c>
      <c r="D97" s="28" t="s">
        <v>51</v>
      </c>
      <c r="F97" s="28">
        <v>3</v>
      </c>
      <c r="G97" s="28">
        <v>2</v>
      </c>
      <c r="H97" s="28">
        <v>42</v>
      </c>
      <c r="I97" s="28">
        <f t="shared" si="2"/>
        <v>120</v>
      </c>
      <c r="J97" s="28">
        <f t="shared" si="2"/>
        <v>80</v>
      </c>
      <c r="K97" s="28">
        <f t="shared" si="2"/>
        <v>1680</v>
      </c>
    </row>
    <row r="98" spans="1:11">
      <c r="A98" s="30">
        <v>92</v>
      </c>
      <c r="B98" s="34" t="s">
        <v>123</v>
      </c>
      <c r="C98" s="30">
        <v>40</v>
      </c>
      <c r="D98" s="28" t="s">
        <v>51</v>
      </c>
      <c r="F98" s="28">
        <v>3</v>
      </c>
      <c r="G98" s="28">
        <v>2</v>
      </c>
      <c r="H98" s="28">
        <v>35</v>
      </c>
      <c r="I98" s="28">
        <f t="shared" si="2"/>
        <v>120</v>
      </c>
      <c r="J98" s="28">
        <f t="shared" si="2"/>
        <v>80</v>
      </c>
      <c r="K98" s="28">
        <f t="shared" si="2"/>
        <v>1400</v>
      </c>
    </row>
    <row r="99" spans="1:11">
      <c r="A99" s="30">
        <v>93</v>
      </c>
      <c r="B99" s="34" t="s">
        <v>124</v>
      </c>
      <c r="C99" s="30">
        <v>40</v>
      </c>
      <c r="D99" s="28" t="s">
        <v>51</v>
      </c>
      <c r="F99" s="28">
        <v>3</v>
      </c>
      <c r="G99" s="28">
        <v>2</v>
      </c>
      <c r="H99" s="28">
        <v>28</v>
      </c>
      <c r="I99" s="28">
        <f t="shared" si="2"/>
        <v>120</v>
      </c>
      <c r="J99" s="28">
        <f t="shared" si="2"/>
        <v>80</v>
      </c>
      <c r="K99" s="28">
        <f t="shared" si="2"/>
        <v>1120</v>
      </c>
    </row>
    <row r="100" spans="1:11">
      <c r="A100" s="30">
        <v>94</v>
      </c>
      <c r="B100" s="34" t="s">
        <v>125</v>
      </c>
      <c r="C100" s="30">
        <v>40</v>
      </c>
      <c r="D100" s="28" t="s">
        <v>51</v>
      </c>
      <c r="F100" s="28">
        <v>6</v>
      </c>
      <c r="G100" s="28">
        <v>2</v>
      </c>
      <c r="H100" s="28">
        <v>56</v>
      </c>
      <c r="I100" s="28">
        <f t="shared" si="2"/>
        <v>240</v>
      </c>
      <c r="J100" s="28">
        <f t="shared" si="2"/>
        <v>80</v>
      </c>
      <c r="K100" s="28">
        <f t="shared" si="2"/>
        <v>2240</v>
      </c>
    </row>
    <row r="101" spans="1:11">
      <c r="A101" s="30">
        <v>95</v>
      </c>
      <c r="B101" s="34" t="s">
        <v>126</v>
      </c>
      <c r="C101" s="30">
        <v>40</v>
      </c>
      <c r="D101" s="28" t="s">
        <v>51</v>
      </c>
      <c r="F101" s="28">
        <v>6</v>
      </c>
      <c r="G101" s="28">
        <v>2</v>
      </c>
      <c r="H101" s="28">
        <v>49</v>
      </c>
      <c r="I101" s="28">
        <f t="shared" si="2"/>
        <v>240</v>
      </c>
      <c r="J101" s="28">
        <f t="shared" si="2"/>
        <v>80</v>
      </c>
      <c r="K101" s="28">
        <f t="shared" si="2"/>
        <v>1960</v>
      </c>
    </row>
    <row r="102" spans="1:11">
      <c r="A102" s="30">
        <v>96</v>
      </c>
      <c r="B102" s="34" t="s">
        <v>127</v>
      </c>
      <c r="C102" s="30">
        <v>40</v>
      </c>
      <c r="D102" s="28" t="s">
        <v>51</v>
      </c>
      <c r="F102" s="28">
        <v>6</v>
      </c>
      <c r="G102" s="28">
        <v>2</v>
      </c>
      <c r="H102" s="28">
        <v>42</v>
      </c>
      <c r="I102" s="28">
        <f t="shared" si="2"/>
        <v>240</v>
      </c>
      <c r="J102" s="28">
        <f t="shared" si="2"/>
        <v>80</v>
      </c>
      <c r="K102" s="28">
        <f t="shared" si="2"/>
        <v>1680</v>
      </c>
    </row>
    <row r="103" spans="1:11">
      <c r="A103" s="30">
        <v>97</v>
      </c>
      <c r="B103" s="34" t="s">
        <v>128</v>
      </c>
      <c r="C103" s="30">
        <v>40</v>
      </c>
      <c r="D103" s="28" t="s">
        <v>51</v>
      </c>
      <c r="F103" s="28">
        <v>3</v>
      </c>
      <c r="G103" s="28">
        <v>5</v>
      </c>
      <c r="H103" s="28">
        <v>56</v>
      </c>
      <c r="I103" s="28">
        <f t="shared" si="2"/>
        <v>120</v>
      </c>
      <c r="J103" s="28">
        <f t="shared" si="2"/>
        <v>200</v>
      </c>
      <c r="K103" s="28">
        <f t="shared" si="2"/>
        <v>2240</v>
      </c>
    </row>
    <row r="104" spans="1:11">
      <c r="A104" s="30">
        <v>98</v>
      </c>
      <c r="B104" s="34" t="s">
        <v>129</v>
      </c>
      <c r="C104" s="30">
        <v>40</v>
      </c>
      <c r="D104" s="28" t="s">
        <v>51</v>
      </c>
      <c r="F104" s="28">
        <v>3</v>
      </c>
      <c r="G104" s="28">
        <v>5</v>
      </c>
      <c r="H104" s="28">
        <v>49</v>
      </c>
      <c r="I104" s="28">
        <f t="shared" si="2"/>
        <v>120</v>
      </c>
      <c r="J104" s="28">
        <f t="shared" si="2"/>
        <v>200</v>
      </c>
      <c r="K104" s="28">
        <f t="shared" si="2"/>
        <v>1960</v>
      </c>
    </row>
    <row r="105" spans="1:11">
      <c r="A105" s="30">
        <v>99</v>
      </c>
      <c r="B105" s="34" t="s">
        <v>130</v>
      </c>
      <c r="C105" s="30">
        <v>40</v>
      </c>
      <c r="D105" s="28" t="s">
        <v>51</v>
      </c>
      <c r="F105" s="28">
        <v>3</v>
      </c>
      <c r="G105" s="28">
        <v>5</v>
      </c>
      <c r="H105" s="28">
        <v>42</v>
      </c>
      <c r="I105" s="28">
        <f t="shared" si="2"/>
        <v>120</v>
      </c>
      <c r="J105" s="28">
        <f t="shared" si="2"/>
        <v>200</v>
      </c>
      <c r="K105" s="28">
        <f t="shared" si="2"/>
        <v>1680</v>
      </c>
    </row>
    <row r="106" spans="1:11">
      <c r="A106" s="30">
        <v>100</v>
      </c>
      <c r="B106" s="34" t="s">
        <v>131</v>
      </c>
      <c r="C106" s="30">
        <v>40</v>
      </c>
      <c r="D106" s="28" t="s">
        <v>51</v>
      </c>
      <c r="F106" s="28">
        <v>3</v>
      </c>
      <c r="G106" s="28">
        <v>5</v>
      </c>
      <c r="H106" s="28">
        <v>35</v>
      </c>
      <c r="I106" s="28">
        <f t="shared" si="2"/>
        <v>120</v>
      </c>
      <c r="J106" s="28">
        <f t="shared" si="2"/>
        <v>200</v>
      </c>
      <c r="K106" s="28">
        <f t="shared" si="2"/>
        <v>1400</v>
      </c>
    </row>
    <row r="107" spans="1:11">
      <c r="A107" s="30">
        <v>101</v>
      </c>
      <c r="B107" s="34" t="s">
        <v>132</v>
      </c>
      <c r="C107" s="30">
        <v>40</v>
      </c>
      <c r="D107" s="28" t="s">
        <v>51</v>
      </c>
      <c r="F107" s="28">
        <v>3</v>
      </c>
      <c r="G107" s="28">
        <v>5</v>
      </c>
      <c r="H107" s="28">
        <v>28</v>
      </c>
      <c r="I107" s="28">
        <f t="shared" si="2"/>
        <v>120</v>
      </c>
      <c r="J107" s="28">
        <f t="shared" si="2"/>
        <v>200</v>
      </c>
      <c r="K107" s="28">
        <f t="shared" si="2"/>
        <v>1120</v>
      </c>
    </row>
    <row r="108" spans="1:11">
      <c r="A108" s="30">
        <v>102</v>
      </c>
      <c r="B108" s="34" t="s">
        <v>133</v>
      </c>
      <c r="C108" s="30">
        <v>40</v>
      </c>
      <c r="D108" s="28" t="s">
        <v>51</v>
      </c>
      <c r="F108" s="28">
        <v>3</v>
      </c>
      <c r="G108" s="28">
        <v>5</v>
      </c>
      <c r="H108" s="28">
        <v>21</v>
      </c>
      <c r="I108" s="28">
        <f t="shared" si="2"/>
        <v>120</v>
      </c>
      <c r="J108" s="28">
        <f t="shared" si="2"/>
        <v>200</v>
      </c>
      <c r="K108" s="28">
        <f t="shared" si="2"/>
        <v>840</v>
      </c>
    </row>
    <row r="109" spans="1:11">
      <c r="A109" s="30">
        <v>103</v>
      </c>
      <c r="B109" s="35" t="s">
        <v>134</v>
      </c>
      <c r="C109" s="30">
        <v>14</v>
      </c>
      <c r="D109" s="28" t="s">
        <v>44</v>
      </c>
      <c r="F109" s="28">
        <v>6</v>
      </c>
      <c r="G109" s="28">
        <v>-2</v>
      </c>
      <c r="H109" s="28">
        <v>56</v>
      </c>
      <c r="I109" s="28">
        <f t="shared" si="2"/>
        <v>84</v>
      </c>
      <c r="J109" s="28">
        <f t="shared" si="2"/>
        <v>-28</v>
      </c>
      <c r="K109" s="28">
        <f t="shared" si="2"/>
        <v>784</v>
      </c>
    </row>
    <row r="110" spans="1:11">
      <c r="A110" s="30">
        <v>104</v>
      </c>
      <c r="B110" s="35" t="s">
        <v>135</v>
      </c>
      <c r="C110" s="30">
        <v>16</v>
      </c>
      <c r="D110" s="28" t="s">
        <v>44</v>
      </c>
      <c r="F110" s="28">
        <v>6</v>
      </c>
      <c r="G110" s="28">
        <v>-2</v>
      </c>
      <c r="H110" s="28">
        <v>21</v>
      </c>
      <c r="I110" s="28">
        <f t="shared" si="2"/>
        <v>96</v>
      </c>
      <c r="J110" s="28">
        <f t="shared" si="2"/>
        <v>-32</v>
      </c>
      <c r="K110" s="28">
        <f t="shared" si="2"/>
        <v>336</v>
      </c>
    </row>
    <row r="111" spans="1:11">
      <c r="A111" s="30">
        <v>105</v>
      </c>
      <c r="B111" s="35" t="s">
        <v>136</v>
      </c>
      <c r="C111" s="30">
        <v>22</v>
      </c>
      <c r="D111" s="28" t="s">
        <v>44</v>
      </c>
      <c r="F111" s="28">
        <v>6</v>
      </c>
      <c r="G111" s="28">
        <v>2</v>
      </c>
      <c r="H111" s="28">
        <v>21</v>
      </c>
      <c r="I111" s="28">
        <f t="shared" si="2"/>
        <v>132</v>
      </c>
      <c r="J111" s="28">
        <f t="shared" si="2"/>
        <v>44</v>
      </c>
      <c r="K111" s="28">
        <f t="shared" si="2"/>
        <v>462</v>
      </c>
    </row>
    <row r="112" spans="1:11">
      <c r="A112" s="30">
        <v>106</v>
      </c>
      <c r="B112" s="35" t="s">
        <v>137</v>
      </c>
      <c r="C112" s="30">
        <v>15</v>
      </c>
      <c r="D112" s="28" t="s">
        <v>44</v>
      </c>
      <c r="F112" s="28">
        <v>6</v>
      </c>
      <c r="G112" s="28">
        <v>2</v>
      </c>
      <c r="H112" s="28">
        <v>56</v>
      </c>
      <c r="I112" s="28">
        <f t="shared" si="2"/>
        <v>90</v>
      </c>
      <c r="J112" s="28">
        <f t="shared" si="2"/>
        <v>30</v>
      </c>
      <c r="K112" s="28">
        <f t="shared" si="2"/>
        <v>840</v>
      </c>
    </row>
    <row r="113" spans="1:11">
      <c r="A113" s="30">
        <v>107</v>
      </c>
      <c r="B113" s="35" t="s">
        <v>138</v>
      </c>
      <c r="C113" s="30">
        <v>16</v>
      </c>
      <c r="D113" s="28" t="s">
        <v>44</v>
      </c>
      <c r="F113" s="28">
        <v>6</v>
      </c>
      <c r="G113" s="28">
        <v>-2</v>
      </c>
      <c r="H113" s="28">
        <v>49</v>
      </c>
      <c r="I113" s="28">
        <f t="shared" si="2"/>
        <v>96</v>
      </c>
      <c r="J113" s="28">
        <f t="shared" si="2"/>
        <v>-32</v>
      </c>
      <c r="K113" s="28">
        <f t="shared" si="2"/>
        <v>784</v>
      </c>
    </row>
    <row r="114" spans="1:11">
      <c r="A114" s="30">
        <v>108</v>
      </c>
      <c r="B114" s="35" t="s">
        <v>139</v>
      </c>
      <c r="C114" s="30">
        <v>18</v>
      </c>
      <c r="D114" s="28" t="s">
        <v>44</v>
      </c>
      <c r="F114" s="28">
        <v>6</v>
      </c>
      <c r="G114" s="28">
        <v>-2</v>
      </c>
      <c r="H114" s="28">
        <v>14</v>
      </c>
      <c r="I114" s="28">
        <f t="shared" si="2"/>
        <v>108</v>
      </c>
      <c r="J114" s="28">
        <f t="shared" si="2"/>
        <v>-36</v>
      </c>
      <c r="K114" s="28">
        <f t="shared" si="2"/>
        <v>252</v>
      </c>
    </row>
    <row r="115" spans="1:11">
      <c r="A115" s="30">
        <v>109</v>
      </c>
      <c r="B115" s="35" t="s">
        <v>140</v>
      </c>
      <c r="C115" s="30">
        <v>23</v>
      </c>
      <c r="D115" s="28" t="s">
        <v>44</v>
      </c>
      <c r="F115" s="28">
        <v>6</v>
      </c>
      <c r="G115" s="28">
        <v>2</v>
      </c>
      <c r="H115" s="28">
        <v>14</v>
      </c>
      <c r="I115" s="28">
        <f t="shared" si="2"/>
        <v>138</v>
      </c>
      <c r="J115" s="28">
        <f t="shared" si="2"/>
        <v>46</v>
      </c>
      <c r="K115" s="28">
        <f t="shared" si="2"/>
        <v>322</v>
      </c>
    </row>
    <row r="116" spans="1:11">
      <c r="A116" s="30">
        <v>110</v>
      </c>
      <c r="B116" s="35" t="s">
        <v>141</v>
      </c>
      <c r="C116" s="30">
        <v>29</v>
      </c>
      <c r="D116" s="28" t="s">
        <v>44</v>
      </c>
      <c r="F116" s="28">
        <v>6</v>
      </c>
      <c r="G116" s="28">
        <v>2</v>
      </c>
      <c r="H116" s="28">
        <v>49</v>
      </c>
      <c r="I116" s="28">
        <f t="shared" si="2"/>
        <v>174</v>
      </c>
      <c r="J116" s="28">
        <f t="shared" si="2"/>
        <v>58</v>
      </c>
      <c r="K116" s="28">
        <f t="shared" si="2"/>
        <v>1421</v>
      </c>
    </row>
    <row r="117" spans="1:11">
      <c r="A117" s="30">
        <v>111</v>
      </c>
      <c r="B117" s="35" t="s">
        <v>142</v>
      </c>
      <c r="C117" s="30">
        <v>10</v>
      </c>
      <c r="D117" s="28" t="s">
        <v>44</v>
      </c>
      <c r="F117" s="28">
        <v>6</v>
      </c>
      <c r="G117" s="28">
        <v>-5</v>
      </c>
      <c r="H117" s="28">
        <v>14</v>
      </c>
      <c r="I117" s="28">
        <f t="shared" si="2"/>
        <v>60</v>
      </c>
      <c r="J117" s="28">
        <f t="shared" si="2"/>
        <v>-50</v>
      </c>
      <c r="K117" s="28">
        <f t="shared" si="2"/>
        <v>140</v>
      </c>
    </row>
    <row r="118" spans="1:11">
      <c r="A118" s="30">
        <v>112</v>
      </c>
      <c r="B118" s="35" t="s">
        <v>143</v>
      </c>
      <c r="C118" s="30">
        <v>15</v>
      </c>
      <c r="D118" s="28" t="s">
        <v>44</v>
      </c>
      <c r="F118" s="28">
        <v>6</v>
      </c>
      <c r="G118" s="28">
        <v>-5</v>
      </c>
      <c r="H118" s="28">
        <v>35</v>
      </c>
      <c r="I118" s="28">
        <f t="shared" si="2"/>
        <v>90</v>
      </c>
      <c r="J118" s="28">
        <f t="shared" si="2"/>
        <v>-75</v>
      </c>
      <c r="K118" s="28">
        <f t="shared" si="2"/>
        <v>525</v>
      </c>
    </row>
    <row r="119" spans="1:11">
      <c r="A119" s="30">
        <v>113</v>
      </c>
      <c r="B119" s="35" t="s">
        <v>144</v>
      </c>
      <c r="C119" s="30">
        <v>24</v>
      </c>
      <c r="D119" s="28" t="s">
        <v>44</v>
      </c>
      <c r="F119" s="28">
        <v>6</v>
      </c>
      <c r="G119" s="28">
        <v>-5</v>
      </c>
      <c r="H119" s="28">
        <v>28</v>
      </c>
      <c r="I119" s="28">
        <f t="shared" si="2"/>
        <v>144</v>
      </c>
      <c r="J119" s="28">
        <f t="shared" si="2"/>
        <v>-120</v>
      </c>
      <c r="K119" s="28">
        <f t="shared" si="2"/>
        <v>672</v>
      </c>
    </row>
    <row r="120" spans="1:11">
      <c r="A120" s="30">
        <v>114</v>
      </c>
      <c r="B120" s="35" t="s">
        <v>145</v>
      </c>
      <c r="C120" s="30">
        <v>20</v>
      </c>
      <c r="D120" s="28" t="s">
        <v>44</v>
      </c>
      <c r="F120" s="28">
        <v>6</v>
      </c>
      <c r="G120" s="28">
        <v>-5</v>
      </c>
      <c r="H120" s="28">
        <v>21</v>
      </c>
      <c r="I120" s="28">
        <f t="shared" si="2"/>
        <v>120</v>
      </c>
      <c r="J120" s="28">
        <f t="shared" si="2"/>
        <v>-100</v>
      </c>
      <c r="K120" s="28">
        <f t="shared" si="2"/>
        <v>420</v>
      </c>
    </row>
    <row r="121" spans="1:11">
      <c r="A121" s="30">
        <v>115</v>
      </c>
      <c r="B121" s="35" t="s">
        <v>146</v>
      </c>
      <c r="C121" s="30">
        <v>33</v>
      </c>
      <c r="D121" s="28" t="s">
        <v>44</v>
      </c>
      <c r="F121" s="28">
        <v>6</v>
      </c>
      <c r="G121" s="28">
        <v>-5</v>
      </c>
      <c r="H121" s="28">
        <v>42</v>
      </c>
      <c r="I121" s="28">
        <f t="shared" si="2"/>
        <v>198</v>
      </c>
      <c r="J121" s="28">
        <f t="shared" si="2"/>
        <v>-165</v>
      </c>
      <c r="K121" s="28">
        <f t="shared" si="2"/>
        <v>1386</v>
      </c>
    </row>
    <row r="122" spans="1:11">
      <c r="A122" s="30">
        <v>116</v>
      </c>
      <c r="B122" s="35" t="s">
        <v>147</v>
      </c>
      <c r="C122" s="30">
        <v>15</v>
      </c>
      <c r="D122" s="28" t="s">
        <v>44</v>
      </c>
      <c r="F122" s="28">
        <v>6</v>
      </c>
      <c r="G122" s="28">
        <v>5</v>
      </c>
      <c r="H122" s="28">
        <v>42</v>
      </c>
      <c r="I122" s="28">
        <f t="shared" si="2"/>
        <v>90</v>
      </c>
      <c r="J122" s="28">
        <f t="shared" si="2"/>
        <v>75</v>
      </c>
      <c r="K122" s="28">
        <f t="shared" si="2"/>
        <v>630</v>
      </c>
    </row>
    <row r="123" spans="1:11">
      <c r="A123" s="30">
        <v>117</v>
      </c>
      <c r="B123" s="35" t="s">
        <v>148</v>
      </c>
      <c r="C123" s="30">
        <v>27</v>
      </c>
      <c r="D123" s="28" t="s">
        <v>44</v>
      </c>
      <c r="F123" s="28">
        <v>6</v>
      </c>
      <c r="G123" s="28">
        <v>5</v>
      </c>
      <c r="H123" s="28">
        <v>35</v>
      </c>
      <c r="I123" s="28">
        <f t="shared" si="2"/>
        <v>162</v>
      </c>
      <c r="J123" s="28">
        <f t="shared" si="2"/>
        <v>135</v>
      </c>
      <c r="K123" s="28">
        <f t="shared" si="2"/>
        <v>945</v>
      </c>
    </row>
    <row r="124" spans="1:11">
      <c r="A124" s="30">
        <v>118</v>
      </c>
      <c r="B124" s="35" t="s">
        <v>149</v>
      </c>
      <c r="C124" s="30">
        <v>20</v>
      </c>
      <c r="D124" s="28" t="s">
        <v>44</v>
      </c>
      <c r="F124" s="28">
        <v>6</v>
      </c>
      <c r="G124" s="28">
        <v>5</v>
      </c>
      <c r="H124" s="28">
        <v>28</v>
      </c>
      <c r="I124" s="28">
        <f t="shared" si="2"/>
        <v>120</v>
      </c>
      <c r="J124" s="28">
        <f t="shared" si="2"/>
        <v>100</v>
      </c>
      <c r="K124" s="28">
        <f t="shared" si="2"/>
        <v>560</v>
      </c>
    </row>
    <row r="125" spans="1:11">
      <c r="A125" s="30">
        <v>119</v>
      </c>
      <c r="B125" s="35" t="s">
        <v>150</v>
      </c>
      <c r="C125" s="30">
        <v>22</v>
      </c>
      <c r="D125" s="28" t="s">
        <v>44</v>
      </c>
      <c r="F125" s="28">
        <v>6</v>
      </c>
      <c r="G125" s="28">
        <v>5</v>
      </c>
      <c r="H125" s="28">
        <v>21</v>
      </c>
      <c r="I125" s="28">
        <f t="shared" si="2"/>
        <v>132</v>
      </c>
      <c r="J125" s="28">
        <f t="shared" si="2"/>
        <v>110</v>
      </c>
      <c r="K125" s="28">
        <f t="shared" si="2"/>
        <v>462</v>
      </c>
    </row>
    <row r="126" spans="1:11">
      <c r="A126" s="30">
        <v>120</v>
      </c>
      <c r="B126" s="35" t="s">
        <v>151</v>
      </c>
      <c r="C126" s="36">
        <v>20</v>
      </c>
      <c r="D126" s="28" t="s">
        <v>44</v>
      </c>
      <c r="F126" s="28">
        <v>6</v>
      </c>
      <c r="G126" s="28">
        <v>5</v>
      </c>
      <c r="H126" s="28">
        <v>14</v>
      </c>
      <c r="I126" s="28">
        <f t="shared" si="2"/>
        <v>120</v>
      </c>
      <c r="J126" s="28">
        <f t="shared" si="2"/>
        <v>100</v>
      </c>
      <c r="K126" s="28">
        <f t="shared" si="2"/>
        <v>280</v>
      </c>
    </row>
  </sheetData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D1A4-A0CC-44EB-8384-CA3D623CC712}">
  <dimension ref="A3:R126"/>
  <sheetViews>
    <sheetView zoomScale="81" zoomScaleNormal="81" workbookViewId="0">
      <selection activeCell="P27" sqref="P27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6659</v>
      </c>
      <c r="D4" s="28"/>
      <c r="F4" s="28"/>
      <c r="G4" s="28"/>
      <c r="H4" s="28"/>
      <c r="I4" s="28">
        <f>SUM(I5:I126)</f>
        <v>41465</v>
      </c>
      <c r="J4" s="28">
        <f>SUM(J5:J126)</f>
        <v>22</v>
      </c>
      <c r="K4" s="28">
        <f>SUM(K5:K126)</f>
        <v>275576</v>
      </c>
      <c r="N4" s="78" t="s">
        <v>20</v>
      </c>
      <c r="O4" s="79">
        <f>I4</f>
        <v>41465</v>
      </c>
      <c r="Q4" s="78" t="s">
        <v>291</v>
      </c>
      <c r="R4" s="79">
        <f>O4/C4</f>
        <v>6.2269109475897286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22</v>
      </c>
      <c r="Q5" s="28"/>
      <c r="R5" s="79">
        <f>O5/C4</f>
        <v>3.303799369274666E-3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275576</v>
      </c>
      <c r="Q6" s="28"/>
      <c r="R6" s="79">
        <f>O6/C4</f>
        <v>41.383991590328876</v>
      </c>
    </row>
    <row r="7" spans="1:18">
      <c r="A7" s="30">
        <v>1</v>
      </c>
      <c r="B7" s="31"/>
      <c r="C7" s="30"/>
      <c r="D7" s="28"/>
      <c r="F7" s="28"/>
      <c r="G7" s="28"/>
      <c r="H7" s="28"/>
      <c r="I7" s="28"/>
      <c r="J7" s="28"/>
      <c r="K7" s="28"/>
    </row>
    <row r="8" spans="1:18">
      <c r="A8" s="30">
        <v>2</v>
      </c>
      <c r="B8" s="31"/>
      <c r="C8" s="30"/>
      <c r="D8" s="28"/>
      <c r="F8" s="28"/>
      <c r="G8" s="28"/>
      <c r="H8" s="28"/>
      <c r="I8" s="28"/>
      <c r="J8" s="28"/>
      <c r="K8" s="28"/>
    </row>
    <row r="9" spans="1:18">
      <c r="A9" s="30">
        <v>3</v>
      </c>
      <c r="B9" s="31"/>
      <c r="C9" s="30"/>
      <c r="D9" s="28"/>
      <c r="F9" s="28"/>
      <c r="G9" s="28"/>
      <c r="H9" s="28"/>
      <c r="I9" s="28"/>
      <c r="J9" s="28"/>
      <c r="K9" s="28"/>
      <c r="N9" s="78" t="s">
        <v>292</v>
      </c>
      <c r="O9" s="79">
        <f>O19</f>
        <v>7.625</v>
      </c>
    </row>
    <row r="10" spans="1:18">
      <c r="A10" s="30">
        <v>4</v>
      </c>
      <c r="B10" s="31"/>
      <c r="C10" s="30"/>
      <c r="D10" s="28"/>
      <c r="F10" s="28"/>
      <c r="G10" s="28"/>
      <c r="H10" s="28"/>
      <c r="I10" s="28"/>
      <c r="J10" s="28"/>
      <c r="K10" s="28"/>
      <c r="N10" s="78" t="s">
        <v>291</v>
      </c>
      <c r="O10" s="79">
        <f>R4</f>
        <v>6.2269109475897286</v>
      </c>
    </row>
    <row r="11" spans="1:18">
      <c r="A11" s="30">
        <v>5</v>
      </c>
      <c r="B11" s="31"/>
      <c r="C11" s="30"/>
      <c r="D11" s="28"/>
      <c r="F11" s="28"/>
      <c r="G11" s="28"/>
      <c r="H11" s="28"/>
      <c r="I11" s="28"/>
      <c r="J11" s="28"/>
      <c r="K11" s="28"/>
    </row>
    <row r="12" spans="1:18">
      <c r="A12" s="30">
        <v>6</v>
      </c>
      <c r="B12" s="31"/>
      <c r="C12" s="30"/>
      <c r="D12" s="28"/>
      <c r="F12" s="28"/>
      <c r="G12" s="28"/>
      <c r="H12" s="28"/>
      <c r="I12" s="28"/>
      <c r="J12" s="28"/>
      <c r="K12" s="28"/>
      <c r="N12" s="78" t="s">
        <v>293</v>
      </c>
      <c r="O12" s="79">
        <f>O9-O10</f>
        <v>1.3980890524102714</v>
      </c>
    </row>
    <row r="13" spans="1:18">
      <c r="A13" s="30">
        <v>7</v>
      </c>
      <c r="B13" s="31"/>
      <c r="C13" s="30"/>
      <c r="D13" s="28"/>
      <c r="F13" s="28"/>
      <c r="G13" s="28"/>
      <c r="H13" s="28"/>
      <c r="I13" s="28"/>
      <c r="J13" s="28"/>
      <c r="K13" s="28"/>
    </row>
    <row r="14" spans="1:18">
      <c r="A14" s="30">
        <v>8</v>
      </c>
      <c r="B14" s="31"/>
      <c r="C14" s="30"/>
      <c r="D14" s="28"/>
      <c r="F14" s="28"/>
      <c r="G14" s="28"/>
      <c r="H14" s="28"/>
      <c r="I14" s="28"/>
      <c r="J14" s="28"/>
      <c r="K14" s="28"/>
    </row>
    <row r="15" spans="1:18">
      <c r="A15" s="30">
        <v>9</v>
      </c>
      <c r="B15" s="31"/>
      <c r="C15" s="30"/>
      <c r="D15" s="28"/>
      <c r="F15" s="28"/>
      <c r="G15" s="28"/>
      <c r="H15" s="28"/>
      <c r="I15" s="28"/>
      <c r="J15" s="28"/>
      <c r="K15" s="28"/>
    </row>
    <row r="16" spans="1:18">
      <c r="A16" s="30">
        <v>10</v>
      </c>
      <c r="B16" s="31"/>
      <c r="C16" s="30"/>
      <c r="D16" s="28"/>
      <c r="F16" s="28"/>
      <c r="G16" s="28"/>
      <c r="H16" s="28"/>
      <c r="I16" s="28"/>
      <c r="J16" s="28"/>
      <c r="K16" s="28"/>
      <c r="N16" s="28" t="s">
        <v>299</v>
      </c>
      <c r="O16" s="79">
        <f>C4/200</f>
        <v>33.295000000000002</v>
      </c>
    </row>
    <row r="17" spans="1:15">
      <c r="A17" s="30">
        <v>11</v>
      </c>
      <c r="B17" s="31"/>
      <c r="C17" s="30"/>
      <c r="D17" s="28"/>
      <c r="F17" s="28"/>
      <c r="G17" s="28"/>
      <c r="H17" s="28"/>
      <c r="I17" s="28"/>
      <c r="J17" s="28"/>
      <c r="K17" s="28"/>
      <c r="N17" s="28" t="s">
        <v>300</v>
      </c>
      <c r="O17" s="79">
        <v>4.5</v>
      </c>
    </row>
    <row r="18" spans="1:15">
      <c r="A18" s="30">
        <v>12</v>
      </c>
      <c r="B18" s="31"/>
      <c r="C18" s="30"/>
      <c r="D18" s="28"/>
      <c r="F18" s="28"/>
      <c r="G18" s="28"/>
      <c r="H18" s="28"/>
      <c r="I18" s="28"/>
      <c r="J18" s="28"/>
      <c r="K18" s="28"/>
      <c r="N18" s="28" t="s">
        <v>292</v>
      </c>
      <c r="O18" s="79">
        <v>30.5</v>
      </c>
    </row>
    <row r="19" spans="1:15">
      <c r="A19" s="30">
        <v>13</v>
      </c>
      <c r="B19" s="31"/>
      <c r="C19" s="30"/>
      <c r="D19" s="28"/>
      <c r="F19" s="28"/>
      <c r="G19" s="28"/>
      <c r="H19" s="28"/>
      <c r="I19" s="28"/>
      <c r="J19" s="28"/>
      <c r="K19" s="28"/>
      <c r="N19" s="28" t="s">
        <v>292</v>
      </c>
      <c r="O19" s="79">
        <f>O18*0.25</f>
        <v>7.625</v>
      </c>
    </row>
    <row r="20" spans="1:15">
      <c r="A20" s="30">
        <v>14</v>
      </c>
      <c r="B20" s="31"/>
      <c r="C20" s="30"/>
      <c r="D20" s="28"/>
      <c r="F20" s="28"/>
      <c r="G20" s="28"/>
      <c r="H20" s="28"/>
      <c r="I20" s="28"/>
      <c r="J20" s="28"/>
      <c r="K20" s="28"/>
    </row>
    <row r="21" spans="1:15">
      <c r="A21" s="30">
        <v>15</v>
      </c>
      <c r="B21" s="31" t="s">
        <v>43</v>
      </c>
      <c r="C21" s="30">
        <v>26</v>
      </c>
      <c r="D21" s="28" t="s">
        <v>44</v>
      </c>
      <c r="F21" s="28">
        <v>13</v>
      </c>
      <c r="G21" s="28">
        <v>-5</v>
      </c>
      <c r="H21" s="28">
        <v>42</v>
      </c>
      <c r="I21" s="28">
        <f t="shared" ref="I21:K54" si="0">F21*$C21</f>
        <v>338</v>
      </c>
      <c r="J21" s="28">
        <f t="shared" si="0"/>
        <v>-130</v>
      </c>
      <c r="K21" s="28">
        <f t="shared" si="0"/>
        <v>1092</v>
      </c>
    </row>
    <row r="22" spans="1:15">
      <c r="A22" s="30">
        <v>16</v>
      </c>
      <c r="B22" s="31" t="s">
        <v>45</v>
      </c>
      <c r="C22" s="30">
        <v>15</v>
      </c>
      <c r="D22" s="28" t="s">
        <v>44</v>
      </c>
      <c r="F22" s="28">
        <v>9</v>
      </c>
      <c r="G22" s="28">
        <v>2</v>
      </c>
      <c r="H22" s="28">
        <v>14</v>
      </c>
      <c r="I22" s="28">
        <f t="shared" si="0"/>
        <v>135</v>
      </c>
      <c r="J22" s="28">
        <f t="shared" si="0"/>
        <v>30</v>
      </c>
      <c r="K22" s="28">
        <f t="shared" si="0"/>
        <v>210</v>
      </c>
    </row>
    <row r="23" spans="1:15">
      <c r="A23" s="30">
        <v>17</v>
      </c>
      <c r="B23" s="31" t="s">
        <v>46</v>
      </c>
      <c r="C23" s="30">
        <v>18</v>
      </c>
      <c r="D23" s="28" t="s">
        <v>44</v>
      </c>
      <c r="F23" s="28">
        <v>9</v>
      </c>
      <c r="G23" s="28">
        <v>-2</v>
      </c>
      <c r="H23" s="28">
        <v>14</v>
      </c>
      <c r="I23" s="28">
        <f t="shared" si="0"/>
        <v>162</v>
      </c>
      <c r="J23" s="28">
        <f t="shared" si="0"/>
        <v>-36</v>
      </c>
      <c r="K23" s="28">
        <f t="shared" si="0"/>
        <v>252</v>
      </c>
    </row>
    <row r="24" spans="1:15">
      <c r="A24" s="30">
        <v>18</v>
      </c>
      <c r="B24" s="31" t="s">
        <v>47</v>
      </c>
      <c r="C24" s="30">
        <v>19</v>
      </c>
      <c r="D24" s="28" t="s">
        <v>44</v>
      </c>
      <c r="F24" s="28">
        <v>13</v>
      </c>
      <c r="G24" s="28">
        <v>5</v>
      </c>
      <c r="H24" s="28">
        <v>42</v>
      </c>
      <c r="I24" s="28">
        <f t="shared" si="0"/>
        <v>247</v>
      </c>
      <c r="J24" s="28">
        <f t="shared" si="0"/>
        <v>95</v>
      </c>
      <c r="K24" s="28">
        <f t="shared" si="0"/>
        <v>798</v>
      </c>
      <c r="N24" s="28"/>
    </row>
    <row r="25" spans="1:15">
      <c r="A25" s="30">
        <v>19</v>
      </c>
      <c r="B25" s="31" t="s">
        <v>48</v>
      </c>
      <c r="C25" s="30">
        <v>24</v>
      </c>
      <c r="D25" s="28" t="s">
        <v>44</v>
      </c>
      <c r="F25" s="28">
        <v>13</v>
      </c>
      <c r="G25" s="28">
        <v>-2</v>
      </c>
      <c r="H25" s="28">
        <v>42</v>
      </c>
      <c r="I25" s="28">
        <f t="shared" si="0"/>
        <v>312</v>
      </c>
      <c r="J25" s="28">
        <f t="shared" si="0"/>
        <v>-48</v>
      </c>
      <c r="K25" s="28">
        <f t="shared" si="0"/>
        <v>1008</v>
      </c>
    </row>
    <row r="26" spans="1:15">
      <c r="A26" s="30">
        <v>20</v>
      </c>
      <c r="B26" s="31" t="s">
        <v>49</v>
      </c>
      <c r="C26" s="30">
        <v>25</v>
      </c>
      <c r="D26" s="28" t="s">
        <v>44</v>
      </c>
      <c r="F26" s="28">
        <v>13</v>
      </c>
      <c r="G26" s="28">
        <v>2</v>
      </c>
      <c r="H26" s="28">
        <v>42</v>
      </c>
      <c r="I26" s="28">
        <f t="shared" si="0"/>
        <v>325</v>
      </c>
      <c r="J26" s="28">
        <f t="shared" si="0"/>
        <v>50</v>
      </c>
      <c r="K26" s="28">
        <f t="shared" si="0"/>
        <v>1050</v>
      </c>
    </row>
    <row r="27" spans="1:15">
      <c r="A27" s="30">
        <v>21</v>
      </c>
      <c r="B27" s="31" t="s">
        <v>50</v>
      </c>
      <c r="C27" s="30">
        <v>21</v>
      </c>
      <c r="D27" s="28" t="s">
        <v>51</v>
      </c>
      <c r="F27" s="28">
        <v>3</v>
      </c>
      <c r="G27" s="28">
        <v>-5</v>
      </c>
      <c r="H27" s="28">
        <v>7</v>
      </c>
      <c r="I27" s="28">
        <f t="shared" si="0"/>
        <v>63</v>
      </c>
      <c r="J27" s="28">
        <f t="shared" si="0"/>
        <v>-105</v>
      </c>
      <c r="K27" s="28">
        <f t="shared" si="0"/>
        <v>147</v>
      </c>
    </row>
    <row r="28" spans="1:15">
      <c r="A28" s="30">
        <v>22</v>
      </c>
      <c r="B28" s="31" t="s">
        <v>52</v>
      </c>
      <c r="C28" s="30">
        <v>18</v>
      </c>
      <c r="D28" s="28" t="s">
        <v>51</v>
      </c>
      <c r="F28" s="28">
        <v>3</v>
      </c>
      <c r="G28" s="28">
        <v>5</v>
      </c>
      <c r="H28" s="28">
        <v>7</v>
      </c>
      <c r="I28" s="28">
        <f t="shared" si="0"/>
        <v>54</v>
      </c>
      <c r="J28" s="28">
        <f t="shared" si="0"/>
        <v>90</v>
      </c>
      <c r="K28" s="28">
        <f t="shared" si="0"/>
        <v>126</v>
      </c>
    </row>
    <row r="29" spans="1:15">
      <c r="A29" s="30">
        <v>23</v>
      </c>
      <c r="B29" s="31" t="s">
        <v>53</v>
      </c>
      <c r="C29" s="30">
        <v>17</v>
      </c>
      <c r="D29" s="28" t="s">
        <v>51</v>
      </c>
      <c r="F29" s="28">
        <v>6</v>
      </c>
      <c r="G29" s="28">
        <v>5</v>
      </c>
      <c r="H29" s="28">
        <v>28</v>
      </c>
      <c r="I29" s="28">
        <f t="shared" si="0"/>
        <v>102</v>
      </c>
      <c r="J29" s="28">
        <f t="shared" si="0"/>
        <v>85</v>
      </c>
      <c r="K29" s="28">
        <f t="shared" si="0"/>
        <v>476</v>
      </c>
    </row>
    <row r="30" spans="1:15">
      <c r="A30" s="30">
        <v>24</v>
      </c>
      <c r="B30" s="31" t="s">
        <v>54</v>
      </c>
      <c r="C30" s="30">
        <v>24</v>
      </c>
      <c r="D30" s="28" t="s">
        <v>51</v>
      </c>
      <c r="F30" s="28">
        <v>3</v>
      </c>
      <c r="G30" s="28">
        <v>-2</v>
      </c>
      <c r="H30" s="28">
        <v>14</v>
      </c>
      <c r="I30" s="28">
        <f t="shared" si="0"/>
        <v>72</v>
      </c>
      <c r="J30" s="28">
        <f t="shared" si="0"/>
        <v>-48</v>
      </c>
      <c r="K30" s="28">
        <f t="shared" si="0"/>
        <v>336</v>
      </c>
    </row>
    <row r="31" spans="1:15">
      <c r="A31" s="30">
        <v>25</v>
      </c>
      <c r="B31" s="31" t="s">
        <v>55</v>
      </c>
      <c r="C31" s="30">
        <v>15</v>
      </c>
      <c r="D31" s="28" t="s">
        <v>51</v>
      </c>
      <c r="F31" s="28">
        <v>3</v>
      </c>
      <c r="G31" s="28">
        <v>-2</v>
      </c>
      <c r="H31" s="28">
        <v>7</v>
      </c>
      <c r="I31" s="28">
        <f t="shared" si="0"/>
        <v>45</v>
      </c>
      <c r="J31" s="28">
        <f t="shared" si="0"/>
        <v>-30</v>
      </c>
      <c r="K31" s="28">
        <f t="shared" si="0"/>
        <v>105</v>
      </c>
    </row>
    <row r="32" spans="1:15">
      <c r="A32" s="30">
        <v>26</v>
      </c>
      <c r="B32" s="31" t="s">
        <v>56</v>
      </c>
      <c r="C32" s="30">
        <v>19</v>
      </c>
      <c r="D32" s="28" t="s">
        <v>51</v>
      </c>
      <c r="F32" s="28">
        <v>6</v>
      </c>
      <c r="G32" s="28">
        <v>-5</v>
      </c>
      <c r="H32" s="28">
        <v>35</v>
      </c>
      <c r="I32" s="28">
        <f t="shared" si="0"/>
        <v>114</v>
      </c>
      <c r="J32" s="28">
        <f t="shared" si="0"/>
        <v>-95</v>
      </c>
      <c r="K32" s="28">
        <f t="shared" si="0"/>
        <v>665</v>
      </c>
    </row>
    <row r="33" spans="1:11">
      <c r="A33" s="30">
        <v>27</v>
      </c>
      <c r="B33" s="31" t="s">
        <v>57</v>
      </c>
      <c r="C33" s="30">
        <v>15</v>
      </c>
      <c r="D33" s="28" t="s">
        <v>51</v>
      </c>
      <c r="F33" s="28">
        <v>6</v>
      </c>
      <c r="G33" s="28">
        <v>-5</v>
      </c>
      <c r="H33" s="28">
        <v>28</v>
      </c>
      <c r="I33" s="28">
        <f t="shared" si="0"/>
        <v>90</v>
      </c>
      <c r="J33" s="28">
        <f t="shared" si="0"/>
        <v>-75</v>
      </c>
      <c r="K33" s="28">
        <f t="shared" si="0"/>
        <v>420</v>
      </c>
    </row>
    <row r="34" spans="1:11">
      <c r="A34" s="30">
        <v>28</v>
      </c>
      <c r="B34" s="31" t="s">
        <v>58</v>
      </c>
      <c r="C34" s="30">
        <v>23</v>
      </c>
      <c r="D34" s="28" t="s">
        <v>51</v>
      </c>
      <c r="F34" s="28">
        <v>3</v>
      </c>
      <c r="G34" s="28">
        <v>2</v>
      </c>
      <c r="H34" s="28">
        <v>21</v>
      </c>
      <c r="I34" s="28">
        <f t="shared" si="0"/>
        <v>69</v>
      </c>
      <c r="J34" s="28">
        <f t="shared" si="0"/>
        <v>46</v>
      </c>
      <c r="K34" s="28">
        <f t="shared" si="0"/>
        <v>483</v>
      </c>
    </row>
    <row r="35" spans="1:11">
      <c r="A35" s="30">
        <v>29</v>
      </c>
      <c r="B35" s="31" t="s">
        <v>59</v>
      </c>
      <c r="C35" s="30">
        <v>18</v>
      </c>
      <c r="D35" s="28" t="s">
        <v>51</v>
      </c>
      <c r="F35" s="28">
        <v>3</v>
      </c>
      <c r="G35" s="28">
        <v>2</v>
      </c>
      <c r="H35" s="28">
        <v>14</v>
      </c>
      <c r="I35" s="28">
        <f t="shared" si="0"/>
        <v>54</v>
      </c>
      <c r="J35" s="28">
        <f t="shared" si="0"/>
        <v>36</v>
      </c>
      <c r="K35" s="28">
        <f t="shared" si="0"/>
        <v>252</v>
      </c>
    </row>
    <row r="36" spans="1:11">
      <c r="A36" s="30">
        <v>30</v>
      </c>
      <c r="B36" s="31" t="s">
        <v>60</v>
      </c>
      <c r="C36" s="30">
        <v>19</v>
      </c>
      <c r="D36" s="28" t="s">
        <v>51</v>
      </c>
      <c r="F36" s="28">
        <v>3</v>
      </c>
      <c r="G36" s="28">
        <v>2</v>
      </c>
      <c r="H36" s="28">
        <v>7</v>
      </c>
      <c r="I36" s="28">
        <f t="shared" si="0"/>
        <v>57</v>
      </c>
      <c r="J36" s="28">
        <f t="shared" si="0"/>
        <v>38</v>
      </c>
      <c r="K36" s="28">
        <f t="shared" si="0"/>
        <v>133</v>
      </c>
    </row>
    <row r="37" spans="1:11">
      <c r="A37" s="30">
        <v>31</v>
      </c>
      <c r="B37" s="31" t="s">
        <v>61</v>
      </c>
      <c r="C37" s="30">
        <v>22</v>
      </c>
      <c r="D37" s="28" t="s">
        <v>51</v>
      </c>
      <c r="F37" s="28">
        <v>6</v>
      </c>
      <c r="G37" s="28">
        <v>5</v>
      </c>
      <c r="H37" s="28">
        <v>35</v>
      </c>
      <c r="I37" s="28">
        <f t="shared" si="0"/>
        <v>132</v>
      </c>
      <c r="J37" s="28">
        <f t="shared" si="0"/>
        <v>110</v>
      </c>
      <c r="K37" s="28">
        <f t="shared" si="0"/>
        <v>770</v>
      </c>
    </row>
    <row r="38" spans="1:11">
      <c r="A38" s="30">
        <v>32</v>
      </c>
      <c r="B38" s="31" t="s">
        <v>62</v>
      </c>
      <c r="C38" s="30">
        <v>25</v>
      </c>
      <c r="D38" s="28" t="s">
        <v>51</v>
      </c>
      <c r="F38" s="28">
        <v>3</v>
      </c>
      <c r="G38" s="28">
        <v>-2</v>
      </c>
      <c r="H38" s="28">
        <v>21</v>
      </c>
      <c r="I38" s="28">
        <f t="shared" si="0"/>
        <v>75</v>
      </c>
      <c r="J38" s="28">
        <f t="shared" si="0"/>
        <v>-50</v>
      </c>
      <c r="K38" s="28">
        <f t="shared" si="0"/>
        <v>525</v>
      </c>
    </row>
    <row r="39" spans="1:11">
      <c r="A39" s="30">
        <v>33</v>
      </c>
      <c r="B39" s="32" t="s">
        <v>63</v>
      </c>
      <c r="C39" s="30">
        <v>26</v>
      </c>
      <c r="D39" s="28" t="s">
        <v>64</v>
      </c>
      <c r="F39" s="28">
        <v>13</v>
      </c>
      <c r="G39" s="28">
        <v>-5</v>
      </c>
      <c r="H39" s="28">
        <v>56</v>
      </c>
      <c r="I39" s="28">
        <f t="shared" si="0"/>
        <v>338</v>
      </c>
      <c r="J39" s="28">
        <f t="shared" si="0"/>
        <v>-130</v>
      </c>
      <c r="K39" s="28">
        <f t="shared" si="0"/>
        <v>1456</v>
      </c>
    </row>
    <row r="40" spans="1:11">
      <c r="A40" s="30">
        <v>34</v>
      </c>
      <c r="B40" s="32" t="s">
        <v>65</v>
      </c>
      <c r="C40" s="30">
        <v>26</v>
      </c>
      <c r="D40" s="28" t="s">
        <v>64</v>
      </c>
      <c r="F40" s="28">
        <v>13</v>
      </c>
      <c r="G40" s="28">
        <v>-2</v>
      </c>
      <c r="H40" s="28">
        <v>56</v>
      </c>
      <c r="I40" s="28">
        <f t="shared" si="0"/>
        <v>338</v>
      </c>
      <c r="J40" s="28">
        <f t="shared" si="0"/>
        <v>-52</v>
      </c>
      <c r="K40" s="28">
        <f t="shared" si="0"/>
        <v>1456</v>
      </c>
    </row>
    <row r="41" spans="1:11">
      <c r="A41" s="30">
        <v>35</v>
      </c>
      <c r="B41" s="32" t="s">
        <v>66</v>
      </c>
      <c r="C41" s="30">
        <v>26</v>
      </c>
      <c r="D41" s="28" t="s">
        <v>64</v>
      </c>
      <c r="F41" s="28">
        <v>13</v>
      </c>
      <c r="G41" s="28">
        <v>2</v>
      </c>
      <c r="H41" s="28">
        <v>56</v>
      </c>
      <c r="I41" s="28">
        <f t="shared" si="0"/>
        <v>338</v>
      </c>
      <c r="J41" s="28">
        <f t="shared" si="0"/>
        <v>52</v>
      </c>
      <c r="K41" s="28">
        <f t="shared" si="0"/>
        <v>1456</v>
      </c>
    </row>
    <row r="42" spans="1:11">
      <c r="A42" s="30">
        <v>36</v>
      </c>
      <c r="B42" s="32" t="s">
        <v>67</v>
      </c>
      <c r="C42" s="30">
        <v>26</v>
      </c>
      <c r="D42" s="28" t="s">
        <v>64</v>
      </c>
      <c r="F42" s="28">
        <v>13</v>
      </c>
      <c r="G42" s="28">
        <v>5</v>
      </c>
      <c r="H42" s="28">
        <v>56</v>
      </c>
      <c r="I42" s="28">
        <f t="shared" si="0"/>
        <v>338</v>
      </c>
      <c r="J42" s="28">
        <f t="shared" si="0"/>
        <v>130</v>
      </c>
      <c r="K42" s="28">
        <f t="shared" si="0"/>
        <v>1456</v>
      </c>
    </row>
    <row r="43" spans="1:11">
      <c r="A43" s="30">
        <v>37</v>
      </c>
      <c r="B43" s="32" t="s">
        <v>68</v>
      </c>
      <c r="C43" s="30">
        <v>26</v>
      </c>
      <c r="D43" s="28" t="s">
        <v>64</v>
      </c>
      <c r="F43" s="28">
        <v>13</v>
      </c>
      <c r="G43" s="28">
        <v>-5</v>
      </c>
      <c r="H43" s="28">
        <v>49</v>
      </c>
      <c r="I43" s="28">
        <f t="shared" si="0"/>
        <v>338</v>
      </c>
      <c r="J43" s="28">
        <f t="shared" si="0"/>
        <v>-130</v>
      </c>
      <c r="K43" s="28">
        <f t="shared" si="0"/>
        <v>1274</v>
      </c>
    </row>
    <row r="44" spans="1:11">
      <c r="A44" s="30">
        <v>38</v>
      </c>
      <c r="B44" s="32" t="s">
        <v>69</v>
      </c>
      <c r="C44" s="30">
        <v>26</v>
      </c>
      <c r="D44" s="28" t="s">
        <v>64</v>
      </c>
      <c r="F44" s="28">
        <v>13</v>
      </c>
      <c r="G44" s="28">
        <v>-2</v>
      </c>
      <c r="H44" s="28">
        <v>49</v>
      </c>
      <c r="I44" s="28">
        <f t="shared" si="0"/>
        <v>338</v>
      </c>
      <c r="J44" s="28">
        <f t="shared" si="0"/>
        <v>-52</v>
      </c>
      <c r="K44" s="28">
        <f t="shared" si="0"/>
        <v>1274</v>
      </c>
    </row>
    <row r="45" spans="1:11">
      <c r="A45" s="30">
        <v>39</v>
      </c>
      <c r="B45" s="32" t="s">
        <v>70</v>
      </c>
      <c r="C45" s="30">
        <v>26</v>
      </c>
      <c r="D45" s="28" t="s">
        <v>64</v>
      </c>
      <c r="F45" s="28">
        <v>13</v>
      </c>
      <c r="G45" s="28">
        <v>2</v>
      </c>
      <c r="H45" s="28">
        <v>49</v>
      </c>
      <c r="I45" s="28">
        <f t="shared" si="0"/>
        <v>338</v>
      </c>
      <c r="J45" s="28">
        <f t="shared" si="0"/>
        <v>52</v>
      </c>
      <c r="K45" s="28">
        <f t="shared" si="0"/>
        <v>1274</v>
      </c>
    </row>
    <row r="46" spans="1:11">
      <c r="A46" s="30">
        <v>40</v>
      </c>
      <c r="B46" s="32" t="s">
        <v>71</v>
      </c>
      <c r="C46" s="30">
        <v>26</v>
      </c>
      <c r="D46" s="28" t="s">
        <v>64</v>
      </c>
      <c r="F46" s="28">
        <v>13</v>
      </c>
      <c r="G46" s="28">
        <v>5</v>
      </c>
      <c r="H46" s="28">
        <v>49</v>
      </c>
      <c r="I46" s="28">
        <f t="shared" si="0"/>
        <v>338</v>
      </c>
      <c r="J46" s="28">
        <f t="shared" si="0"/>
        <v>130</v>
      </c>
      <c r="K46" s="28">
        <f t="shared" si="0"/>
        <v>1274</v>
      </c>
    </row>
    <row r="47" spans="1:11">
      <c r="A47" s="30">
        <v>41</v>
      </c>
      <c r="B47" s="32" t="s">
        <v>72</v>
      </c>
      <c r="C47" s="30">
        <v>26</v>
      </c>
      <c r="D47" s="28" t="s">
        <v>44</v>
      </c>
      <c r="F47" s="28">
        <v>16</v>
      </c>
      <c r="G47" s="28">
        <v>-5</v>
      </c>
      <c r="H47" s="28">
        <v>56</v>
      </c>
      <c r="I47" s="28">
        <f t="shared" si="0"/>
        <v>416</v>
      </c>
      <c r="J47" s="28">
        <f t="shared" si="0"/>
        <v>-130</v>
      </c>
      <c r="K47" s="28">
        <f t="shared" si="0"/>
        <v>1456</v>
      </c>
    </row>
    <row r="48" spans="1:11">
      <c r="A48" s="30">
        <v>42</v>
      </c>
      <c r="B48" s="32" t="s">
        <v>73</v>
      </c>
      <c r="C48" s="30">
        <v>26</v>
      </c>
      <c r="D48" s="28" t="s">
        <v>44</v>
      </c>
      <c r="F48" s="28">
        <v>16</v>
      </c>
      <c r="G48" s="28">
        <v>-2</v>
      </c>
      <c r="H48" s="28">
        <v>56</v>
      </c>
      <c r="I48" s="28">
        <f t="shared" si="0"/>
        <v>416</v>
      </c>
      <c r="J48" s="28">
        <f t="shared" si="0"/>
        <v>-52</v>
      </c>
      <c r="K48" s="28">
        <f t="shared" si="0"/>
        <v>1456</v>
      </c>
    </row>
    <row r="49" spans="1:11">
      <c r="A49" s="30">
        <v>43</v>
      </c>
      <c r="B49" s="32" t="s">
        <v>74</v>
      </c>
      <c r="C49" s="30">
        <v>26</v>
      </c>
      <c r="D49" s="28" t="s">
        <v>44</v>
      </c>
      <c r="F49" s="28">
        <v>16</v>
      </c>
      <c r="G49" s="28">
        <v>2</v>
      </c>
      <c r="H49" s="28">
        <v>56</v>
      </c>
      <c r="I49" s="28">
        <f t="shared" si="0"/>
        <v>416</v>
      </c>
      <c r="J49" s="28">
        <f t="shared" si="0"/>
        <v>52</v>
      </c>
      <c r="K49" s="28">
        <f t="shared" si="0"/>
        <v>1456</v>
      </c>
    </row>
    <row r="50" spans="1:11">
      <c r="A50" s="30">
        <v>44</v>
      </c>
      <c r="B50" s="32" t="s">
        <v>75</v>
      </c>
      <c r="C50" s="30">
        <v>26</v>
      </c>
      <c r="D50" s="28" t="s">
        <v>44</v>
      </c>
      <c r="F50" s="28">
        <v>16</v>
      </c>
      <c r="G50" s="28">
        <v>5</v>
      </c>
      <c r="H50" s="28">
        <v>56</v>
      </c>
      <c r="I50" s="28">
        <f t="shared" si="0"/>
        <v>416</v>
      </c>
      <c r="J50" s="28">
        <f t="shared" si="0"/>
        <v>130</v>
      </c>
      <c r="K50" s="28">
        <f t="shared" si="0"/>
        <v>1456</v>
      </c>
    </row>
    <row r="51" spans="1:11">
      <c r="A51" s="30">
        <v>45</v>
      </c>
      <c r="B51" s="32" t="s">
        <v>76</v>
      </c>
      <c r="C51" s="30">
        <v>26</v>
      </c>
      <c r="D51" s="28" t="s">
        <v>44</v>
      </c>
      <c r="F51" s="28">
        <v>16</v>
      </c>
      <c r="G51" s="28">
        <v>-5</v>
      </c>
      <c r="H51" s="28">
        <v>49</v>
      </c>
      <c r="I51" s="28">
        <f t="shared" si="0"/>
        <v>416</v>
      </c>
      <c r="J51" s="28">
        <f t="shared" si="0"/>
        <v>-130</v>
      </c>
      <c r="K51" s="28">
        <f t="shared" si="0"/>
        <v>1274</v>
      </c>
    </row>
    <row r="52" spans="1:11">
      <c r="A52" s="30">
        <v>46</v>
      </c>
      <c r="B52" s="32" t="s">
        <v>77</v>
      </c>
      <c r="C52" s="30">
        <v>26</v>
      </c>
      <c r="D52" s="28" t="s">
        <v>44</v>
      </c>
      <c r="F52" s="28">
        <v>16</v>
      </c>
      <c r="G52" s="28">
        <v>-2</v>
      </c>
      <c r="H52" s="28">
        <v>49</v>
      </c>
      <c r="I52" s="28">
        <f t="shared" si="0"/>
        <v>416</v>
      </c>
      <c r="J52" s="28">
        <f t="shared" si="0"/>
        <v>-52</v>
      </c>
      <c r="K52" s="28">
        <f t="shared" si="0"/>
        <v>1274</v>
      </c>
    </row>
    <row r="53" spans="1:11">
      <c r="A53" s="30">
        <v>47</v>
      </c>
      <c r="B53" s="32" t="s">
        <v>78</v>
      </c>
      <c r="C53" s="30">
        <v>26</v>
      </c>
      <c r="D53" s="28" t="s">
        <v>44</v>
      </c>
      <c r="F53" s="28">
        <v>16</v>
      </c>
      <c r="G53" s="28">
        <v>2</v>
      </c>
      <c r="H53" s="28">
        <v>49</v>
      </c>
      <c r="I53" s="28">
        <f t="shared" si="0"/>
        <v>416</v>
      </c>
      <c r="J53" s="28">
        <f t="shared" si="0"/>
        <v>52</v>
      </c>
      <c r="K53" s="28">
        <f t="shared" si="0"/>
        <v>1274</v>
      </c>
    </row>
    <row r="54" spans="1:11">
      <c r="A54" s="30">
        <v>48</v>
      </c>
      <c r="B54" s="32" t="s">
        <v>79</v>
      </c>
      <c r="C54" s="30">
        <v>26</v>
      </c>
      <c r="D54" s="28" t="s">
        <v>44</v>
      </c>
      <c r="F54" s="28">
        <v>16</v>
      </c>
      <c r="G54" s="28">
        <v>5</v>
      </c>
      <c r="H54" s="28">
        <v>49</v>
      </c>
      <c r="I54" s="28">
        <f t="shared" si="0"/>
        <v>416</v>
      </c>
      <c r="J54" s="28">
        <f t="shared" si="0"/>
        <v>130</v>
      </c>
      <c r="K54" s="28">
        <f t="shared" si="0"/>
        <v>1274</v>
      </c>
    </row>
    <row r="55" spans="1:11">
      <c r="A55" s="30">
        <v>49</v>
      </c>
      <c r="B55" s="32"/>
      <c r="C55" s="30"/>
      <c r="D55" s="28"/>
      <c r="F55" s="28"/>
      <c r="G55" s="28"/>
      <c r="H55" s="28"/>
      <c r="I55" s="28"/>
      <c r="J55" s="28"/>
      <c r="K55" s="28"/>
    </row>
    <row r="56" spans="1:11">
      <c r="A56" s="30">
        <v>50</v>
      </c>
      <c r="B56" s="32"/>
      <c r="C56" s="30"/>
      <c r="D56" s="28"/>
      <c r="F56" s="28"/>
      <c r="G56" s="28"/>
      <c r="H56" s="28"/>
      <c r="I56" s="28"/>
      <c r="J56" s="28"/>
      <c r="K56" s="28"/>
    </row>
    <row r="57" spans="1:11">
      <c r="A57" s="30">
        <v>51</v>
      </c>
      <c r="B57" s="32"/>
      <c r="C57" s="30"/>
      <c r="D57" s="28"/>
      <c r="F57" s="28"/>
      <c r="G57" s="28"/>
      <c r="H57" s="28"/>
      <c r="I57" s="28"/>
      <c r="J57" s="28"/>
      <c r="K57" s="28"/>
    </row>
    <row r="58" spans="1:11">
      <c r="A58" s="30">
        <v>52</v>
      </c>
      <c r="B58" s="32"/>
      <c r="C58" s="30"/>
      <c r="D58" s="28"/>
      <c r="F58" s="28"/>
      <c r="G58" s="28"/>
      <c r="H58" s="28"/>
      <c r="I58" s="28"/>
      <c r="J58" s="28"/>
      <c r="K58" s="28"/>
    </row>
    <row r="59" spans="1:11">
      <c r="A59" s="30">
        <v>53</v>
      </c>
      <c r="B59" s="32"/>
      <c r="C59" s="30"/>
      <c r="D59" s="28"/>
      <c r="F59" s="28"/>
      <c r="G59" s="28"/>
      <c r="H59" s="28"/>
      <c r="I59" s="28"/>
      <c r="J59" s="28"/>
      <c r="K59" s="28"/>
    </row>
    <row r="60" spans="1:11">
      <c r="A60" s="30">
        <v>54</v>
      </c>
      <c r="B60" s="32"/>
      <c r="C60" s="30"/>
      <c r="D60" s="28"/>
      <c r="F60" s="28"/>
      <c r="G60" s="28"/>
      <c r="H60" s="28"/>
      <c r="I60" s="28"/>
      <c r="J60" s="28"/>
      <c r="K60" s="28"/>
    </row>
    <row r="61" spans="1:11">
      <c r="A61" s="30">
        <v>55</v>
      </c>
      <c r="B61" s="32"/>
      <c r="C61" s="30"/>
      <c r="D61" s="28"/>
      <c r="F61" s="28"/>
      <c r="G61" s="28"/>
      <c r="H61" s="28"/>
      <c r="I61" s="28"/>
      <c r="J61" s="28"/>
      <c r="K61" s="28"/>
    </row>
    <row r="62" spans="1:11">
      <c r="A62" s="30">
        <v>56</v>
      </c>
      <c r="B62" s="32"/>
      <c r="C62" s="30"/>
      <c r="D62" s="28"/>
      <c r="F62" s="28"/>
      <c r="G62" s="28"/>
      <c r="H62" s="28"/>
      <c r="I62" s="28"/>
      <c r="J62" s="28"/>
      <c r="K62" s="28"/>
    </row>
    <row r="63" spans="1:11">
      <c r="A63" s="30">
        <v>57</v>
      </c>
      <c r="B63" s="33"/>
      <c r="C63" s="30"/>
      <c r="D63" s="28"/>
      <c r="F63" s="28"/>
      <c r="G63" s="28"/>
      <c r="H63" s="28"/>
      <c r="I63" s="28"/>
      <c r="J63" s="28"/>
      <c r="K63" s="28"/>
    </row>
    <row r="64" spans="1:11">
      <c r="A64" s="30">
        <v>58</v>
      </c>
      <c r="B64" s="33"/>
      <c r="C64" s="30"/>
      <c r="D64" s="28"/>
      <c r="F64" s="28"/>
      <c r="G64" s="28"/>
      <c r="H64" s="28"/>
      <c r="I64" s="28"/>
      <c r="J64" s="28"/>
      <c r="K64" s="28"/>
    </row>
    <row r="65" spans="1:11">
      <c r="A65" s="30">
        <v>59</v>
      </c>
      <c r="B65" s="33"/>
      <c r="C65" s="30"/>
      <c r="D65" s="28"/>
      <c r="F65" s="28"/>
      <c r="G65" s="28"/>
      <c r="H65" s="28"/>
      <c r="I65" s="28"/>
      <c r="J65" s="28"/>
      <c r="K65" s="28"/>
    </row>
    <row r="66" spans="1:11">
      <c r="A66" s="30">
        <v>60</v>
      </c>
      <c r="B66" s="33"/>
      <c r="C66" s="30"/>
      <c r="D66" s="28"/>
      <c r="F66" s="28"/>
      <c r="G66" s="28"/>
      <c r="H66" s="28"/>
      <c r="I66" s="28"/>
      <c r="J66" s="28"/>
      <c r="K66" s="28"/>
    </row>
    <row r="67" spans="1:11">
      <c r="A67" s="30">
        <v>61</v>
      </c>
      <c r="B67" s="33"/>
      <c r="C67" s="30"/>
      <c r="D67" s="28"/>
      <c r="F67" s="28"/>
      <c r="G67" s="28"/>
      <c r="H67" s="28"/>
      <c r="I67" s="28"/>
      <c r="J67" s="28"/>
      <c r="K67" s="28"/>
    </row>
    <row r="68" spans="1:11">
      <c r="A68" s="30">
        <v>62</v>
      </c>
      <c r="B68" s="33"/>
      <c r="C68" s="30"/>
      <c r="D68" s="28"/>
      <c r="F68" s="28"/>
      <c r="G68" s="28"/>
      <c r="H68" s="28"/>
      <c r="I68" s="28"/>
      <c r="J68" s="28"/>
      <c r="K68" s="28"/>
    </row>
    <row r="69" spans="1:11">
      <c r="A69" s="30">
        <v>63</v>
      </c>
      <c r="B69" s="33"/>
      <c r="C69" s="30"/>
      <c r="D69" s="28"/>
      <c r="F69" s="28"/>
      <c r="G69" s="28"/>
      <c r="H69" s="28"/>
      <c r="I69" s="28"/>
      <c r="J69" s="28"/>
      <c r="K69" s="28"/>
    </row>
    <row r="70" spans="1:11">
      <c r="A70" s="30">
        <v>64</v>
      </c>
      <c r="B70" s="33"/>
      <c r="C70" s="30"/>
      <c r="D70" s="28"/>
      <c r="F70" s="28"/>
      <c r="G70" s="28"/>
      <c r="H70" s="28"/>
      <c r="I70" s="28"/>
      <c r="J70" s="28"/>
      <c r="K70" s="28"/>
    </row>
    <row r="71" spans="1:11">
      <c r="A71" s="30">
        <v>65</v>
      </c>
      <c r="B71" s="33"/>
      <c r="C71" s="30"/>
      <c r="D71" s="28"/>
      <c r="F71" s="28"/>
      <c r="G71" s="28"/>
      <c r="H71" s="28"/>
      <c r="I71" s="28"/>
      <c r="J71" s="28"/>
      <c r="K71" s="28"/>
    </row>
    <row r="72" spans="1:11">
      <c r="A72" s="30">
        <v>66</v>
      </c>
      <c r="B72" s="33"/>
      <c r="C72" s="30"/>
      <c r="D72" s="28"/>
      <c r="F72" s="28"/>
      <c r="G72" s="28"/>
      <c r="H72" s="28"/>
      <c r="I72" s="28"/>
      <c r="J72" s="28"/>
      <c r="K72" s="28"/>
    </row>
    <row r="73" spans="1:11">
      <c r="A73" s="30">
        <v>67</v>
      </c>
      <c r="B73" s="33"/>
      <c r="C73" s="30"/>
      <c r="D73" s="28"/>
      <c r="F73" s="28"/>
      <c r="G73" s="28"/>
      <c r="H73" s="28"/>
      <c r="I73" s="28"/>
      <c r="J73" s="28"/>
      <c r="K73" s="28"/>
    </row>
    <row r="74" spans="1:11">
      <c r="A74" s="30">
        <v>68</v>
      </c>
      <c r="B74" s="33"/>
      <c r="C74" s="30"/>
      <c r="D74" s="28"/>
      <c r="F74" s="28"/>
      <c r="G74" s="28"/>
      <c r="H74" s="28"/>
      <c r="I74" s="28"/>
      <c r="J74" s="28"/>
      <c r="K74" s="28"/>
    </row>
    <row r="75" spans="1:11">
      <c r="A75" s="30">
        <v>69</v>
      </c>
      <c r="B75" s="33" t="s">
        <v>100</v>
      </c>
      <c r="C75" s="30">
        <v>29</v>
      </c>
      <c r="D75" s="28" t="s">
        <v>44</v>
      </c>
      <c r="F75" s="28">
        <v>13</v>
      </c>
      <c r="G75" s="28">
        <v>5</v>
      </c>
      <c r="H75" s="28">
        <v>7</v>
      </c>
      <c r="I75" s="28">
        <f t="shared" ref="I75:K126" si="1">F75*$C75</f>
        <v>377</v>
      </c>
      <c r="J75" s="28">
        <f t="shared" si="1"/>
        <v>145</v>
      </c>
      <c r="K75" s="28">
        <f t="shared" si="1"/>
        <v>203</v>
      </c>
    </row>
    <row r="76" spans="1:11">
      <c r="A76" s="30">
        <v>70</v>
      </c>
      <c r="B76" s="33" t="s">
        <v>101</v>
      </c>
      <c r="C76" s="30">
        <v>20</v>
      </c>
      <c r="D76" s="28" t="s">
        <v>44</v>
      </c>
      <c r="F76" s="28">
        <v>13</v>
      </c>
      <c r="G76" s="28">
        <v>-2</v>
      </c>
      <c r="H76" s="28">
        <v>7</v>
      </c>
      <c r="I76" s="28">
        <f t="shared" si="1"/>
        <v>260</v>
      </c>
      <c r="J76" s="28">
        <f t="shared" si="1"/>
        <v>-40</v>
      </c>
      <c r="K76" s="28">
        <f t="shared" si="1"/>
        <v>140</v>
      </c>
    </row>
    <row r="77" spans="1:11">
      <c r="A77" s="30">
        <v>71</v>
      </c>
      <c r="B77" s="33" t="s">
        <v>102</v>
      </c>
      <c r="C77" s="30">
        <v>30</v>
      </c>
      <c r="D77" s="28" t="s">
        <v>44</v>
      </c>
      <c r="F77" s="28">
        <v>13</v>
      </c>
      <c r="G77" s="28">
        <v>-5</v>
      </c>
      <c r="H77" s="28">
        <v>7</v>
      </c>
      <c r="I77" s="28">
        <f t="shared" si="1"/>
        <v>390</v>
      </c>
      <c r="J77" s="28">
        <f t="shared" si="1"/>
        <v>-150</v>
      </c>
      <c r="K77" s="28">
        <f t="shared" si="1"/>
        <v>210</v>
      </c>
    </row>
    <row r="78" spans="1:11">
      <c r="A78" s="30">
        <v>72</v>
      </c>
      <c r="B78" s="33" t="s">
        <v>103</v>
      </c>
      <c r="C78" s="30">
        <v>22</v>
      </c>
      <c r="D78" s="28" t="s">
        <v>44</v>
      </c>
      <c r="F78" s="28">
        <v>13</v>
      </c>
      <c r="G78" s="28">
        <v>2</v>
      </c>
      <c r="H78" s="28">
        <v>7</v>
      </c>
      <c r="I78" s="28">
        <f t="shared" si="1"/>
        <v>286</v>
      </c>
      <c r="J78" s="28">
        <f t="shared" si="1"/>
        <v>44</v>
      </c>
      <c r="K78" s="28">
        <f t="shared" si="1"/>
        <v>154</v>
      </c>
    </row>
    <row r="79" spans="1:11">
      <c r="A79" s="30">
        <v>73</v>
      </c>
      <c r="B79" s="34" t="s">
        <v>104</v>
      </c>
      <c r="C79" s="30">
        <v>40</v>
      </c>
      <c r="D79" s="28" t="s">
        <v>51</v>
      </c>
      <c r="F79" s="28">
        <v>3</v>
      </c>
      <c r="G79" s="28">
        <v>-5</v>
      </c>
      <c r="H79" s="28">
        <v>56</v>
      </c>
      <c r="I79" s="28">
        <f t="shared" si="1"/>
        <v>120</v>
      </c>
      <c r="J79" s="28">
        <f t="shared" si="1"/>
        <v>-200</v>
      </c>
      <c r="K79" s="28">
        <f t="shared" si="1"/>
        <v>2240</v>
      </c>
    </row>
    <row r="80" spans="1:11">
      <c r="A80" s="30">
        <v>74</v>
      </c>
      <c r="B80" s="34" t="s">
        <v>105</v>
      </c>
      <c r="C80" s="30">
        <v>40</v>
      </c>
      <c r="D80" s="28" t="s">
        <v>51</v>
      </c>
      <c r="F80" s="28">
        <v>3</v>
      </c>
      <c r="G80" s="28">
        <v>-5</v>
      </c>
      <c r="H80" s="28">
        <v>49</v>
      </c>
      <c r="I80" s="28">
        <f t="shared" si="1"/>
        <v>120</v>
      </c>
      <c r="J80" s="28">
        <f t="shared" si="1"/>
        <v>-200</v>
      </c>
      <c r="K80" s="28">
        <f t="shared" si="1"/>
        <v>1960</v>
      </c>
    </row>
    <row r="81" spans="1:11">
      <c r="A81" s="30">
        <v>75</v>
      </c>
      <c r="B81" s="34" t="s">
        <v>106</v>
      </c>
      <c r="C81" s="30">
        <v>40</v>
      </c>
      <c r="D81" s="28" t="s">
        <v>51</v>
      </c>
      <c r="F81" s="28">
        <v>3</v>
      </c>
      <c r="G81" s="28">
        <v>-5</v>
      </c>
      <c r="H81" s="28">
        <v>42</v>
      </c>
      <c r="I81" s="28">
        <f t="shared" si="1"/>
        <v>120</v>
      </c>
      <c r="J81" s="28">
        <f t="shared" si="1"/>
        <v>-200</v>
      </c>
      <c r="K81" s="28">
        <f t="shared" si="1"/>
        <v>1680</v>
      </c>
    </row>
    <row r="82" spans="1:11">
      <c r="A82" s="30">
        <v>76</v>
      </c>
      <c r="B82" s="34" t="s">
        <v>107</v>
      </c>
      <c r="C82" s="30">
        <v>40</v>
      </c>
      <c r="D82" s="28" t="s">
        <v>51</v>
      </c>
      <c r="F82" s="28">
        <v>3</v>
      </c>
      <c r="G82" s="28">
        <v>-5</v>
      </c>
      <c r="H82" s="28">
        <v>35</v>
      </c>
      <c r="I82" s="28">
        <f t="shared" si="1"/>
        <v>120</v>
      </c>
      <c r="J82" s="28">
        <f t="shared" si="1"/>
        <v>-200</v>
      </c>
      <c r="K82" s="28">
        <f t="shared" si="1"/>
        <v>1400</v>
      </c>
    </row>
    <row r="83" spans="1:11">
      <c r="A83" s="30">
        <v>77</v>
      </c>
      <c r="B83" s="34" t="s">
        <v>108</v>
      </c>
      <c r="C83" s="30">
        <v>40</v>
      </c>
      <c r="D83" s="28" t="s">
        <v>51</v>
      </c>
      <c r="F83" s="28">
        <v>3</v>
      </c>
      <c r="G83" s="28">
        <v>-5</v>
      </c>
      <c r="H83" s="28">
        <v>28</v>
      </c>
      <c r="I83" s="28">
        <f t="shared" si="1"/>
        <v>120</v>
      </c>
      <c r="J83" s="28">
        <f t="shared" si="1"/>
        <v>-200</v>
      </c>
      <c r="K83" s="28">
        <f t="shared" si="1"/>
        <v>1120</v>
      </c>
    </row>
    <row r="84" spans="1:11">
      <c r="A84" s="30">
        <v>78</v>
      </c>
      <c r="B84" s="34" t="s">
        <v>109</v>
      </c>
      <c r="C84" s="30">
        <v>40</v>
      </c>
      <c r="D84" s="28" t="s">
        <v>51</v>
      </c>
      <c r="F84" s="28">
        <v>3</v>
      </c>
      <c r="G84" s="28">
        <v>-5</v>
      </c>
      <c r="H84" s="28">
        <v>21</v>
      </c>
      <c r="I84" s="28">
        <f t="shared" si="1"/>
        <v>120</v>
      </c>
      <c r="J84" s="28">
        <f t="shared" si="1"/>
        <v>-200</v>
      </c>
      <c r="K84" s="28">
        <f t="shared" si="1"/>
        <v>840</v>
      </c>
    </row>
    <row r="85" spans="1:11">
      <c r="A85" s="30">
        <v>79</v>
      </c>
      <c r="B85" s="34" t="s">
        <v>110</v>
      </c>
      <c r="C85" s="30">
        <v>40</v>
      </c>
      <c r="D85" s="28" t="s">
        <v>51</v>
      </c>
      <c r="F85" s="28">
        <v>3</v>
      </c>
      <c r="G85" s="28">
        <v>-5</v>
      </c>
      <c r="H85" s="28">
        <v>14</v>
      </c>
      <c r="I85" s="28">
        <f t="shared" si="1"/>
        <v>120</v>
      </c>
      <c r="J85" s="28">
        <f t="shared" si="1"/>
        <v>-200</v>
      </c>
      <c r="K85" s="28">
        <f t="shared" si="1"/>
        <v>560</v>
      </c>
    </row>
    <row r="86" spans="1:11">
      <c r="A86" s="30">
        <v>80</v>
      </c>
      <c r="B86" s="34" t="s">
        <v>111</v>
      </c>
      <c r="C86" s="30">
        <v>40</v>
      </c>
      <c r="D86" s="28" t="s">
        <v>51</v>
      </c>
      <c r="F86" s="28">
        <v>3</v>
      </c>
      <c r="G86" s="28">
        <v>5</v>
      </c>
      <c r="H86" s="28">
        <v>14</v>
      </c>
      <c r="I86" s="28">
        <f t="shared" si="1"/>
        <v>120</v>
      </c>
      <c r="J86" s="28">
        <f t="shared" si="1"/>
        <v>200</v>
      </c>
      <c r="K86" s="28">
        <f t="shared" si="1"/>
        <v>560</v>
      </c>
    </row>
    <row r="87" spans="1:11">
      <c r="A87" s="30">
        <v>81</v>
      </c>
      <c r="B87" s="34" t="s">
        <v>112</v>
      </c>
      <c r="C87" s="30">
        <v>40</v>
      </c>
      <c r="D87" s="28" t="s">
        <v>51</v>
      </c>
      <c r="F87" s="28">
        <v>3</v>
      </c>
      <c r="G87" s="28">
        <v>-2</v>
      </c>
      <c r="H87" s="28">
        <v>56</v>
      </c>
      <c r="I87" s="28">
        <f t="shared" si="1"/>
        <v>120</v>
      </c>
      <c r="J87" s="28">
        <f t="shared" si="1"/>
        <v>-80</v>
      </c>
      <c r="K87" s="28">
        <f t="shared" si="1"/>
        <v>2240</v>
      </c>
    </row>
    <row r="88" spans="1:11">
      <c r="A88" s="30">
        <v>82</v>
      </c>
      <c r="B88" s="34" t="s">
        <v>113</v>
      </c>
      <c r="C88" s="30">
        <v>40</v>
      </c>
      <c r="D88" s="28" t="s">
        <v>51</v>
      </c>
      <c r="F88" s="28">
        <v>3</v>
      </c>
      <c r="G88" s="28">
        <v>-2</v>
      </c>
      <c r="H88" s="28">
        <v>49</v>
      </c>
      <c r="I88" s="28">
        <f t="shared" si="1"/>
        <v>120</v>
      </c>
      <c r="J88" s="28">
        <f t="shared" si="1"/>
        <v>-80</v>
      </c>
      <c r="K88" s="28">
        <f t="shared" si="1"/>
        <v>1960</v>
      </c>
    </row>
    <row r="89" spans="1:11">
      <c r="A89" s="30">
        <v>83</v>
      </c>
      <c r="B89" s="34" t="s">
        <v>114</v>
      </c>
      <c r="C89" s="30">
        <v>40</v>
      </c>
      <c r="D89" s="28" t="s">
        <v>51</v>
      </c>
      <c r="F89" s="28">
        <v>3</v>
      </c>
      <c r="G89" s="28">
        <v>-2</v>
      </c>
      <c r="H89" s="28">
        <v>42</v>
      </c>
      <c r="I89" s="28">
        <f t="shared" si="1"/>
        <v>120</v>
      </c>
      <c r="J89" s="28">
        <f t="shared" si="1"/>
        <v>-80</v>
      </c>
      <c r="K89" s="28">
        <f t="shared" si="1"/>
        <v>1680</v>
      </c>
    </row>
    <row r="90" spans="1:11">
      <c r="A90" s="30">
        <v>84</v>
      </c>
      <c r="B90" s="34" t="s">
        <v>115</v>
      </c>
      <c r="C90" s="30">
        <v>40</v>
      </c>
      <c r="D90" s="28" t="s">
        <v>51</v>
      </c>
      <c r="F90" s="28">
        <v>3</v>
      </c>
      <c r="G90" s="28">
        <v>-2</v>
      </c>
      <c r="H90" s="28">
        <v>35</v>
      </c>
      <c r="I90" s="28">
        <f t="shared" si="1"/>
        <v>120</v>
      </c>
      <c r="J90" s="28">
        <f t="shared" si="1"/>
        <v>-80</v>
      </c>
      <c r="K90" s="28">
        <f t="shared" si="1"/>
        <v>1400</v>
      </c>
    </row>
    <row r="91" spans="1:11">
      <c r="A91" s="30">
        <v>85</v>
      </c>
      <c r="B91" s="34" t="s">
        <v>116</v>
      </c>
      <c r="C91" s="30">
        <v>40</v>
      </c>
      <c r="D91" s="28" t="s">
        <v>51</v>
      </c>
      <c r="F91" s="28">
        <v>3</v>
      </c>
      <c r="G91" s="28">
        <v>-2</v>
      </c>
      <c r="H91" s="28">
        <v>28</v>
      </c>
      <c r="I91" s="28">
        <f t="shared" si="1"/>
        <v>120</v>
      </c>
      <c r="J91" s="28">
        <f t="shared" si="1"/>
        <v>-80</v>
      </c>
      <c r="K91" s="28">
        <f t="shared" si="1"/>
        <v>1120</v>
      </c>
    </row>
    <row r="92" spans="1:11">
      <c r="A92" s="30">
        <v>86</v>
      </c>
      <c r="B92" s="34" t="s">
        <v>117</v>
      </c>
      <c r="C92" s="30">
        <v>40</v>
      </c>
      <c r="D92" s="28" t="s">
        <v>51</v>
      </c>
      <c r="F92" s="28">
        <v>6</v>
      </c>
      <c r="G92" s="28">
        <v>-2</v>
      </c>
      <c r="H92" s="28">
        <v>56</v>
      </c>
      <c r="I92" s="28">
        <f t="shared" si="1"/>
        <v>240</v>
      </c>
      <c r="J92" s="28">
        <f t="shared" si="1"/>
        <v>-80</v>
      </c>
      <c r="K92" s="28">
        <f t="shared" si="1"/>
        <v>2240</v>
      </c>
    </row>
    <row r="93" spans="1:11">
      <c r="A93" s="30">
        <v>87</v>
      </c>
      <c r="B93" s="34" t="s">
        <v>118</v>
      </c>
      <c r="C93" s="30">
        <v>40</v>
      </c>
      <c r="D93" s="28" t="s">
        <v>51</v>
      </c>
      <c r="F93" s="28">
        <v>6</v>
      </c>
      <c r="G93" s="28">
        <v>-2</v>
      </c>
      <c r="H93" s="28">
        <v>49</v>
      </c>
      <c r="I93" s="28">
        <f t="shared" si="1"/>
        <v>240</v>
      </c>
      <c r="J93" s="28">
        <f t="shared" si="1"/>
        <v>-80</v>
      </c>
      <c r="K93" s="28">
        <f t="shared" si="1"/>
        <v>1960</v>
      </c>
    </row>
    <row r="94" spans="1:11">
      <c r="A94" s="30">
        <v>88</v>
      </c>
      <c r="B94" s="34" t="s">
        <v>119</v>
      </c>
      <c r="C94" s="30">
        <v>40</v>
      </c>
      <c r="D94" s="28" t="s">
        <v>51</v>
      </c>
      <c r="F94" s="28">
        <v>6</v>
      </c>
      <c r="G94" s="28">
        <v>-2</v>
      </c>
      <c r="H94" s="28">
        <v>42</v>
      </c>
      <c r="I94" s="28">
        <f t="shared" si="1"/>
        <v>240</v>
      </c>
      <c r="J94" s="28">
        <f t="shared" si="1"/>
        <v>-80</v>
      </c>
      <c r="K94" s="28">
        <f t="shared" si="1"/>
        <v>1680</v>
      </c>
    </row>
    <row r="95" spans="1:11">
      <c r="A95" s="30">
        <v>89</v>
      </c>
      <c r="B95" s="34" t="s">
        <v>120</v>
      </c>
      <c r="C95" s="30">
        <v>40</v>
      </c>
      <c r="D95" s="28" t="s">
        <v>51</v>
      </c>
      <c r="F95" s="28">
        <v>3</v>
      </c>
      <c r="G95" s="28">
        <v>2</v>
      </c>
      <c r="H95" s="28">
        <v>56</v>
      </c>
      <c r="I95" s="28">
        <f t="shared" si="1"/>
        <v>120</v>
      </c>
      <c r="J95" s="28">
        <f t="shared" si="1"/>
        <v>80</v>
      </c>
      <c r="K95" s="28">
        <f t="shared" si="1"/>
        <v>2240</v>
      </c>
    </row>
    <row r="96" spans="1:11">
      <c r="A96" s="30">
        <v>90</v>
      </c>
      <c r="B96" s="34" t="s">
        <v>121</v>
      </c>
      <c r="C96" s="30">
        <v>40</v>
      </c>
      <c r="D96" s="28" t="s">
        <v>51</v>
      </c>
      <c r="F96" s="28">
        <v>3</v>
      </c>
      <c r="G96" s="28">
        <v>2</v>
      </c>
      <c r="H96" s="28">
        <v>49</v>
      </c>
      <c r="I96" s="28">
        <f t="shared" si="1"/>
        <v>120</v>
      </c>
      <c r="J96" s="28">
        <f t="shared" si="1"/>
        <v>80</v>
      </c>
      <c r="K96" s="28">
        <f t="shared" si="1"/>
        <v>1960</v>
      </c>
    </row>
    <row r="97" spans="1:11">
      <c r="A97" s="30">
        <v>91</v>
      </c>
      <c r="B97" s="34" t="s">
        <v>122</v>
      </c>
      <c r="C97" s="30">
        <v>40</v>
      </c>
      <c r="D97" s="28" t="s">
        <v>51</v>
      </c>
      <c r="F97" s="28">
        <v>3</v>
      </c>
      <c r="G97" s="28">
        <v>2</v>
      </c>
      <c r="H97" s="28">
        <v>42</v>
      </c>
      <c r="I97" s="28">
        <f t="shared" si="1"/>
        <v>120</v>
      </c>
      <c r="J97" s="28">
        <f t="shared" si="1"/>
        <v>80</v>
      </c>
      <c r="K97" s="28">
        <f t="shared" si="1"/>
        <v>1680</v>
      </c>
    </row>
    <row r="98" spans="1:11">
      <c r="A98" s="30">
        <v>92</v>
      </c>
      <c r="B98" s="34" t="s">
        <v>123</v>
      </c>
      <c r="C98" s="30">
        <v>40</v>
      </c>
      <c r="D98" s="28" t="s">
        <v>51</v>
      </c>
      <c r="F98" s="28">
        <v>3</v>
      </c>
      <c r="G98" s="28">
        <v>2</v>
      </c>
      <c r="H98" s="28">
        <v>35</v>
      </c>
      <c r="I98" s="28">
        <f t="shared" si="1"/>
        <v>120</v>
      </c>
      <c r="J98" s="28">
        <f t="shared" si="1"/>
        <v>80</v>
      </c>
      <c r="K98" s="28">
        <f t="shared" si="1"/>
        <v>1400</v>
      </c>
    </row>
    <row r="99" spans="1:11">
      <c r="A99" s="30">
        <v>93</v>
      </c>
      <c r="B99" s="34" t="s">
        <v>124</v>
      </c>
      <c r="C99" s="30">
        <v>40</v>
      </c>
      <c r="D99" s="28" t="s">
        <v>51</v>
      </c>
      <c r="F99" s="28">
        <v>3</v>
      </c>
      <c r="G99" s="28">
        <v>2</v>
      </c>
      <c r="H99" s="28">
        <v>28</v>
      </c>
      <c r="I99" s="28">
        <f t="shared" si="1"/>
        <v>120</v>
      </c>
      <c r="J99" s="28">
        <f t="shared" si="1"/>
        <v>80</v>
      </c>
      <c r="K99" s="28">
        <f t="shared" si="1"/>
        <v>1120</v>
      </c>
    </row>
    <row r="100" spans="1:11">
      <c r="A100" s="30">
        <v>94</v>
      </c>
      <c r="B100" s="34" t="s">
        <v>125</v>
      </c>
      <c r="C100" s="30">
        <v>40</v>
      </c>
      <c r="D100" s="28" t="s">
        <v>51</v>
      </c>
      <c r="F100" s="28">
        <v>6</v>
      </c>
      <c r="G100" s="28">
        <v>2</v>
      </c>
      <c r="H100" s="28">
        <v>56</v>
      </c>
      <c r="I100" s="28">
        <f t="shared" si="1"/>
        <v>240</v>
      </c>
      <c r="J100" s="28">
        <f t="shared" si="1"/>
        <v>80</v>
      </c>
      <c r="K100" s="28">
        <f t="shared" si="1"/>
        <v>2240</v>
      </c>
    </row>
    <row r="101" spans="1:11">
      <c r="A101" s="30">
        <v>95</v>
      </c>
      <c r="B101" s="34" t="s">
        <v>126</v>
      </c>
      <c r="C101" s="30">
        <v>40</v>
      </c>
      <c r="D101" s="28" t="s">
        <v>51</v>
      </c>
      <c r="F101" s="28">
        <v>6</v>
      </c>
      <c r="G101" s="28">
        <v>2</v>
      </c>
      <c r="H101" s="28">
        <v>49</v>
      </c>
      <c r="I101" s="28">
        <f t="shared" si="1"/>
        <v>240</v>
      </c>
      <c r="J101" s="28">
        <f t="shared" si="1"/>
        <v>80</v>
      </c>
      <c r="K101" s="28">
        <f t="shared" si="1"/>
        <v>1960</v>
      </c>
    </row>
    <row r="102" spans="1:11">
      <c r="A102" s="30">
        <v>96</v>
      </c>
      <c r="B102" s="34" t="s">
        <v>127</v>
      </c>
      <c r="C102" s="30">
        <v>40</v>
      </c>
      <c r="D102" s="28" t="s">
        <v>51</v>
      </c>
      <c r="F102" s="28">
        <v>6</v>
      </c>
      <c r="G102" s="28">
        <v>2</v>
      </c>
      <c r="H102" s="28">
        <v>42</v>
      </c>
      <c r="I102" s="28">
        <f t="shared" si="1"/>
        <v>240</v>
      </c>
      <c r="J102" s="28">
        <f t="shared" si="1"/>
        <v>80</v>
      </c>
      <c r="K102" s="28">
        <f t="shared" si="1"/>
        <v>1680</v>
      </c>
    </row>
    <row r="103" spans="1:11">
      <c r="A103" s="30">
        <v>97</v>
      </c>
      <c r="B103" s="34" t="s">
        <v>128</v>
      </c>
      <c r="C103" s="30">
        <v>40</v>
      </c>
      <c r="D103" s="28" t="s">
        <v>51</v>
      </c>
      <c r="F103" s="28">
        <v>3</v>
      </c>
      <c r="G103" s="28">
        <v>5</v>
      </c>
      <c r="H103" s="28">
        <v>56</v>
      </c>
      <c r="I103" s="28">
        <f t="shared" si="1"/>
        <v>120</v>
      </c>
      <c r="J103" s="28">
        <f t="shared" si="1"/>
        <v>200</v>
      </c>
      <c r="K103" s="28">
        <f t="shared" si="1"/>
        <v>2240</v>
      </c>
    </row>
    <row r="104" spans="1:11">
      <c r="A104" s="30">
        <v>98</v>
      </c>
      <c r="B104" s="34" t="s">
        <v>129</v>
      </c>
      <c r="C104" s="30">
        <v>40</v>
      </c>
      <c r="D104" s="28" t="s">
        <v>51</v>
      </c>
      <c r="F104" s="28">
        <v>3</v>
      </c>
      <c r="G104" s="28">
        <v>5</v>
      </c>
      <c r="H104" s="28">
        <v>49</v>
      </c>
      <c r="I104" s="28">
        <f t="shared" si="1"/>
        <v>120</v>
      </c>
      <c r="J104" s="28">
        <f t="shared" si="1"/>
        <v>200</v>
      </c>
      <c r="K104" s="28">
        <f t="shared" si="1"/>
        <v>1960</v>
      </c>
    </row>
    <row r="105" spans="1:11">
      <c r="A105" s="30">
        <v>99</v>
      </c>
      <c r="B105" s="34" t="s">
        <v>130</v>
      </c>
      <c r="C105" s="30">
        <v>40</v>
      </c>
      <c r="D105" s="28" t="s">
        <v>51</v>
      </c>
      <c r="F105" s="28">
        <v>3</v>
      </c>
      <c r="G105" s="28">
        <v>5</v>
      </c>
      <c r="H105" s="28">
        <v>42</v>
      </c>
      <c r="I105" s="28">
        <f t="shared" si="1"/>
        <v>120</v>
      </c>
      <c r="J105" s="28">
        <f t="shared" si="1"/>
        <v>200</v>
      </c>
      <c r="K105" s="28">
        <f t="shared" si="1"/>
        <v>1680</v>
      </c>
    </row>
    <row r="106" spans="1:11">
      <c r="A106" s="30">
        <v>100</v>
      </c>
      <c r="B106" s="34" t="s">
        <v>131</v>
      </c>
      <c r="C106" s="30">
        <v>40</v>
      </c>
      <c r="D106" s="28" t="s">
        <v>51</v>
      </c>
      <c r="F106" s="28">
        <v>3</v>
      </c>
      <c r="G106" s="28">
        <v>5</v>
      </c>
      <c r="H106" s="28">
        <v>35</v>
      </c>
      <c r="I106" s="28">
        <f t="shared" si="1"/>
        <v>120</v>
      </c>
      <c r="J106" s="28">
        <f t="shared" si="1"/>
        <v>200</v>
      </c>
      <c r="K106" s="28">
        <f t="shared" si="1"/>
        <v>1400</v>
      </c>
    </row>
    <row r="107" spans="1:11">
      <c r="A107" s="30">
        <v>101</v>
      </c>
      <c r="B107" s="34" t="s">
        <v>132</v>
      </c>
      <c r="C107" s="30">
        <v>40</v>
      </c>
      <c r="D107" s="28" t="s">
        <v>51</v>
      </c>
      <c r="F107" s="28">
        <v>3</v>
      </c>
      <c r="G107" s="28">
        <v>5</v>
      </c>
      <c r="H107" s="28">
        <v>28</v>
      </c>
      <c r="I107" s="28">
        <f t="shared" si="1"/>
        <v>120</v>
      </c>
      <c r="J107" s="28">
        <f t="shared" si="1"/>
        <v>200</v>
      </c>
      <c r="K107" s="28">
        <f t="shared" si="1"/>
        <v>1120</v>
      </c>
    </row>
    <row r="108" spans="1:11">
      <c r="A108" s="30">
        <v>102</v>
      </c>
      <c r="B108" s="34" t="s">
        <v>133</v>
      </c>
      <c r="C108" s="30">
        <v>40</v>
      </c>
      <c r="D108" s="28" t="s">
        <v>51</v>
      </c>
      <c r="F108" s="28">
        <v>3</v>
      </c>
      <c r="G108" s="28">
        <v>5</v>
      </c>
      <c r="H108" s="28">
        <v>21</v>
      </c>
      <c r="I108" s="28">
        <f t="shared" si="1"/>
        <v>120</v>
      </c>
      <c r="J108" s="28">
        <f t="shared" si="1"/>
        <v>200</v>
      </c>
      <c r="K108" s="28">
        <f t="shared" si="1"/>
        <v>840</v>
      </c>
    </row>
    <row r="109" spans="1:11">
      <c r="A109" s="30">
        <v>103</v>
      </c>
      <c r="B109" s="35" t="s">
        <v>134</v>
      </c>
      <c r="C109" s="30">
        <v>14</v>
      </c>
      <c r="D109" s="28" t="s">
        <v>44</v>
      </c>
      <c r="F109" s="28">
        <v>6</v>
      </c>
      <c r="G109" s="28">
        <v>-2</v>
      </c>
      <c r="H109" s="28">
        <v>56</v>
      </c>
      <c r="I109" s="28">
        <f t="shared" si="1"/>
        <v>84</v>
      </c>
      <c r="J109" s="28">
        <f t="shared" si="1"/>
        <v>-28</v>
      </c>
      <c r="K109" s="28">
        <f t="shared" si="1"/>
        <v>784</v>
      </c>
    </row>
    <row r="110" spans="1:11">
      <c r="A110" s="30">
        <v>104</v>
      </c>
      <c r="B110" s="35" t="s">
        <v>135</v>
      </c>
      <c r="C110" s="30">
        <v>16</v>
      </c>
      <c r="D110" s="28" t="s">
        <v>44</v>
      </c>
      <c r="F110" s="28">
        <v>6</v>
      </c>
      <c r="G110" s="28">
        <v>-2</v>
      </c>
      <c r="H110" s="28">
        <v>21</v>
      </c>
      <c r="I110" s="28">
        <f t="shared" si="1"/>
        <v>96</v>
      </c>
      <c r="J110" s="28">
        <f t="shared" si="1"/>
        <v>-32</v>
      </c>
      <c r="K110" s="28">
        <f t="shared" si="1"/>
        <v>336</v>
      </c>
    </row>
    <row r="111" spans="1:11">
      <c r="A111" s="30">
        <v>105</v>
      </c>
      <c r="B111" s="35" t="s">
        <v>136</v>
      </c>
      <c r="C111" s="30">
        <v>22</v>
      </c>
      <c r="D111" s="28" t="s">
        <v>44</v>
      </c>
      <c r="F111" s="28">
        <v>6</v>
      </c>
      <c r="G111" s="28">
        <v>2</v>
      </c>
      <c r="H111" s="28">
        <v>21</v>
      </c>
      <c r="I111" s="28">
        <f t="shared" si="1"/>
        <v>132</v>
      </c>
      <c r="J111" s="28">
        <f t="shared" si="1"/>
        <v>44</v>
      </c>
      <c r="K111" s="28">
        <f t="shared" si="1"/>
        <v>462</v>
      </c>
    </row>
    <row r="112" spans="1:11">
      <c r="A112" s="30">
        <v>106</v>
      </c>
      <c r="B112" s="35" t="s">
        <v>137</v>
      </c>
      <c r="C112" s="30">
        <v>15</v>
      </c>
      <c r="D112" s="28" t="s">
        <v>44</v>
      </c>
      <c r="F112" s="28">
        <v>6</v>
      </c>
      <c r="G112" s="28">
        <v>2</v>
      </c>
      <c r="H112" s="28">
        <v>56</v>
      </c>
      <c r="I112" s="28">
        <f t="shared" si="1"/>
        <v>90</v>
      </c>
      <c r="J112" s="28">
        <f t="shared" si="1"/>
        <v>30</v>
      </c>
      <c r="K112" s="28">
        <f t="shared" si="1"/>
        <v>840</v>
      </c>
    </row>
    <row r="113" spans="1:11">
      <c r="A113" s="30">
        <v>107</v>
      </c>
      <c r="B113" s="35" t="s">
        <v>138</v>
      </c>
      <c r="C113" s="30">
        <v>16</v>
      </c>
      <c r="D113" s="28" t="s">
        <v>44</v>
      </c>
      <c r="F113" s="28">
        <v>6</v>
      </c>
      <c r="G113" s="28">
        <v>-2</v>
      </c>
      <c r="H113" s="28">
        <v>49</v>
      </c>
      <c r="I113" s="28">
        <f t="shared" si="1"/>
        <v>96</v>
      </c>
      <c r="J113" s="28">
        <f t="shared" si="1"/>
        <v>-32</v>
      </c>
      <c r="K113" s="28">
        <f t="shared" si="1"/>
        <v>784</v>
      </c>
    </row>
    <row r="114" spans="1:11">
      <c r="A114" s="30">
        <v>108</v>
      </c>
      <c r="B114" s="35" t="s">
        <v>139</v>
      </c>
      <c r="C114" s="30">
        <v>18</v>
      </c>
      <c r="D114" s="28" t="s">
        <v>44</v>
      </c>
      <c r="F114" s="28">
        <v>6</v>
      </c>
      <c r="G114" s="28">
        <v>-2</v>
      </c>
      <c r="H114" s="28">
        <v>14</v>
      </c>
      <c r="I114" s="28">
        <f t="shared" si="1"/>
        <v>108</v>
      </c>
      <c r="J114" s="28">
        <f t="shared" si="1"/>
        <v>-36</v>
      </c>
      <c r="K114" s="28">
        <f t="shared" si="1"/>
        <v>252</v>
      </c>
    </row>
    <row r="115" spans="1:11">
      <c r="A115" s="30">
        <v>109</v>
      </c>
      <c r="B115" s="35" t="s">
        <v>140</v>
      </c>
      <c r="C115" s="30">
        <v>23</v>
      </c>
      <c r="D115" s="28" t="s">
        <v>44</v>
      </c>
      <c r="F115" s="28">
        <v>6</v>
      </c>
      <c r="G115" s="28">
        <v>2</v>
      </c>
      <c r="H115" s="28">
        <v>14</v>
      </c>
      <c r="I115" s="28">
        <f t="shared" si="1"/>
        <v>138</v>
      </c>
      <c r="J115" s="28">
        <f t="shared" si="1"/>
        <v>46</v>
      </c>
      <c r="K115" s="28">
        <f t="shared" si="1"/>
        <v>322</v>
      </c>
    </row>
    <row r="116" spans="1:11">
      <c r="A116" s="30">
        <v>110</v>
      </c>
      <c r="B116" s="35" t="s">
        <v>141</v>
      </c>
      <c r="C116" s="30">
        <v>29</v>
      </c>
      <c r="D116" s="28" t="s">
        <v>44</v>
      </c>
      <c r="F116" s="28">
        <v>6</v>
      </c>
      <c r="G116" s="28">
        <v>2</v>
      </c>
      <c r="H116" s="28">
        <v>49</v>
      </c>
      <c r="I116" s="28">
        <f t="shared" si="1"/>
        <v>174</v>
      </c>
      <c r="J116" s="28">
        <f t="shared" si="1"/>
        <v>58</v>
      </c>
      <c r="K116" s="28">
        <f t="shared" si="1"/>
        <v>1421</v>
      </c>
    </row>
    <row r="117" spans="1:11">
      <c r="A117" s="30">
        <v>111</v>
      </c>
      <c r="B117" s="35" t="s">
        <v>142</v>
      </c>
      <c r="C117" s="30">
        <v>10</v>
      </c>
      <c r="D117" s="28" t="s">
        <v>44</v>
      </c>
      <c r="F117" s="28">
        <v>6</v>
      </c>
      <c r="G117" s="28">
        <v>-5</v>
      </c>
      <c r="H117" s="28">
        <v>14</v>
      </c>
      <c r="I117" s="28">
        <f t="shared" si="1"/>
        <v>60</v>
      </c>
      <c r="J117" s="28">
        <f t="shared" si="1"/>
        <v>-50</v>
      </c>
      <c r="K117" s="28">
        <f t="shared" si="1"/>
        <v>140</v>
      </c>
    </row>
    <row r="118" spans="1:11">
      <c r="A118" s="30">
        <v>112</v>
      </c>
      <c r="B118" s="35" t="s">
        <v>143</v>
      </c>
      <c r="C118" s="30">
        <v>15</v>
      </c>
      <c r="D118" s="28" t="s">
        <v>44</v>
      </c>
      <c r="F118" s="28">
        <v>6</v>
      </c>
      <c r="G118" s="28">
        <v>-5</v>
      </c>
      <c r="H118" s="28">
        <v>35</v>
      </c>
      <c r="I118" s="28">
        <f t="shared" si="1"/>
        <v>90</v>
      </c>
      <c r="J118" s="28">
        <f t="shared" si="1"/>
        <v>-75</v>
      </c>
      <c r="K118" s="28">
        <f t="shared" si="1"/>
        <v>525</v>
      </c>
    </row>
    <row r="119" spans="1:11">
      <c r="A119" s="30">
        <v>113</v>
      </c>
      <c r="B119" s="35" t="s">
        <v>144</v>
      </c>
      <c r="C119" s="30">
        <v>24</v>
      </c>
      <c r="D119" s="28" t="s">
        <v>44</v>
      </c>
      <c r="F119" s="28">
        <v>6</v>
      </c>
      <c r="G119" s="28">
        <v>-5</v>
      </c>
      <c r="H119" s="28">
        <v>28</v>
      </c>
      <c r="I119" s="28">
        <f t="shared" si="1"/>
        <v>144</v>
      </c>
      <c r="J119" s="28">
        <f t="shared" si="1"/>
        <v>-120</v>
      </c>
      <c r="K119" s="28">
        <f t="shared" si="1"/>
        <v>672</v>
      </c>
    </row>
    <row r="120" spans="1:11">
      <c r="A120" s="30">
        <v>114</v>
      </c>
      <c r="B120" s="35" t="s">
        <v>145</v>
      </c>
      <c r="C120" s="30">
        <v>20</v>
      </c>
      <c r="D120" s="28" t="s">
        <v>44</v>
      </c>
      <c r="F120" s="28">
        <v>6</v>
      </c>
      <c r="G120" s="28">
        <v>-5</v>
      </c>
      <c r="H120" s="28">
        <v>21</v>
      </c>
      <c r="I120" s="28">
        <f t="shared" si="1"/>
        <v>120</v>
      </c>
      <c r="J120" s="28">
        <f t="shared" si="1"/>
        <v>-100</v>
      </c>
      <c r="K120" s="28">
        <f t="shared" si="1"/>
        <v>420</v>
      </c>
    </row>
    <row r="121" spans="1:11">
      <c r="A121" s="30">
        <v>115</v>
      </c>
      <c r="B121" s="35" t="s">
        <v>146</v>
      </c>
      <c r="C121" s="30">
        <v>33</v>
      </c>
      <c r="D121" s="28" t="s">
        <v>44</v>
      </c>
      <c r="F121" s="28">
        <v>6</v>
      </c>
      <c r="G121" s="28">
        <v>-5</v>
      </c>
      <c r="H121" s="28">
        <v>42</v>
      </c>
      <c r="I121" s="28">
        <f t="shared" si="1"/>
        <v>198</v>
      </c>
      <c r="J121" s="28">
        <f t="shared" si="1"/>
        <v>-165</v>
      </c>
      <c r="K121" s="28">
        <f t="shared" si="1"/>
        <v>1386</v>
      </c>
    </row>
    <row r="122" spans="1:11">
      <c r="A122" s="30">
        <v>116</v>
      </c>
      <c r="B122" s="35" t="s">
        <v>147</v>
      </c>
      <c r="C122" s="30">
        <v>15</v>
      </c>
      <c r="D122" s="28" t="s">
        <v>44</v>
      </c>
      <c r="F122" s="28">
        <v>6</v>
      </c>
      <c r="G122" s="28">
        <v>5</v>
      </c>
      <c r="H122" s="28">
        <v>42</v>
      </c>
      <c r="I122" s="28">
        <f t="shared" si="1"/>
        <v>90</v>
      </c>
      <c r="J122" s="28">
        <f t="shared" si="1"/>
        <v>75</v>
      </c>
      <c r="K122" s="28">
        <f t="shared" si="1"/>
        <v>630</v>
      </c>
    </row>
    <row r="123" spans="1:11">
      <c r="A123" s="30">
        <v>117</v>
      </c>
      <c r="B123" s="35" t="s">
        <v>148</v>
      </c>
      <c r="C123" s="30">
        <v>27</v>
      </c>
      <c r="D123" s="28" t="s">
        <v>44</v>
      </c>
      <c r="F123" s="28">
        <v>6</v>
      </c>
      <c r="G123" s="28">
        <v>5</v>
      </c>
      <c r="H123" s="28">
        <v>35</v>
      </c>
      <c r="I123" s="28">
        <f t="shared" si="1"/>
        <v>162</v>
      </c>
      <c r="J123" s="28">
        <f t="shared" si="1"/>
        <v>135</v>
      </c>
      <c r="K123" s="28">
        <f t="shared" si="1"/>
        <v>945</v>
      </c>
    </row>
    <row r="124" spans="1:11">
      <c r="A124" s="30">
        <v>118</v>
      </c>
      <c r="B124" s="35" t="s">
        <v>149</v>
      </c>
      <c r="C124" s="30">
        <v>20</v>
      </c>
      <c r="D124" s="28" t="s">
        <v>44</v>
      </c>
      <c r="F124" s="28">
        <v>6</v>
      </c>
      <c r="G124" s="28">
        <v>5</v>
      </c>
      <c r="H124" s="28">
        <v>28</v>
      </c>
      <c r="I124" s="28">
        <f t="shared" si="1"/>
        <v>120</v>
      </c>
      <c r="J124" s="28">
        <f t="shared" si="1"/>
        <v>100</v>
      </c>
      <c r="K124" s="28">
        <f t="shared" si="1"/>
        <v>560</v>
      </c>
    </row>
    <row r="125" spans="1:11">
      <c r="A125" s="30">
        <v>119</v>
      </c>
      <c r="B125" s="35" t="s">
        <v>150</v>
      </c>
      <c r="C125" s="30">
        <v>22</v>
      </c>
      <c r="D125" s="28" t="s">
        <v>44</v>
      </c>
      <c r="F125" s="28">
        <v>6</v>
      </c>
      <c r="G125" s="28">
        <v>5</v>
      </c>
      <c r="H125" s="28">
        <v>21</v>
      </c>
      <c r="I125" s="28">
        <f t="shared" si="1"/>
        <v>132</v>
      </c>
      <c r="J125" s="28">
        <f t="shared" si="1"/>
        <v>110</v>
      </c>
      <c r="K125" s="28">
        <f t="shared" si="1"/>
        <v>462</v>
      </c>
    </row>
    <row r="126" spans="1:11">
      <c r="A126" s="30">
        <v>120</v>
      </c>
      <c r="B126" s="35" t="s">
        <v>151</v>
      </c>
      <c r="C126" s="36">
        <v>20</v>
      </c>
      <c r="D126" s="28" t="s">
        <v>44</v>
      </c>
      <c r="F126" s="28">
        <v>6</v>
      </c>
      <c r="G126" s="28">
        <v>5</v>
      </c>
      <c r="H126" s="28">
        <v>14</v>
      </c>
      <c r="I126" s="28">
        <f t="shared" si="1"/>
        <v>120</v>
      </c>
      <c r="J126" s="28">
        <f t="shared" si="1"/>
        <v>100</v>
      </c>
      <c r="K126" s="28">
        <f t="shared" si="1"/>
        <v>280</v>
      </c>
    </row>
  </sheetData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23E45-FA19-4D3A-9CC0-0D3E899BBBE3}">
  <dimension ref="A3:R126"/>
  <sheetViews>
    <sheetView zoomScale="81" zoomScaleNormal="81" workbookViewId="0">
      <selection activeCell="M24" sqref="M24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5864</v>
      </c>
      <c r="D4" s="28"/>
      <c r="F4" s="28"/>
      <c r="G4" s="28"/>
      <c r="H4" s="28"/>
      <c r="I4" s="28">
        <f>SUM(I5:I126)</f>
        <v>33151</v>
      </c>
      <c r="J4" s="28">
        <f>SUM(J5:J126)</f>
        <v>2</v>
      </c>
      <c r="K4" s="28">
        <f>SUM(K5:K126)</f>
        <v>248318</v>
      </c>
      <c r="N4" s="78" t="s">
        <v>20</v>
      </c>
      <c r="O4" s="79">
        <f>I4</f>
        <v>33151</v>
      </c>
      <c r="Q4" s="78" t="s">
        <v>291</v>
      </c>
      <c r="R4" s="79">
        <f>O4/C4</f>
        <v>5.6533083219645297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2</v>
      </c>
      <c r="Q5" s="28"/>
      <c r="R5" s="79">
        <f>O5/C4</f>
        <v>3.4106412005457026E-4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248318</v>
      </c>
      <c r="Q6" s="28"/>
      <c r="R6" s="79">
        <f>O6/C4</f>
        <v>42.346180081855387</v>
      </c>
    </row>
    <row r="7" spans="1:18">
      <c r="A7" s="30">
        <v>1</v>
      </c>
      <c r="B7" s="31"/>
      <c r="C7" s="30"/>
      <c r="D7" s="28"/>
      <c r="F7" s="28"/>
      <c r="G7" s="28"/>
      <c r="H7" s="28"/>
      <c r="I7" s="28"/>
      <c r="J7" s="28"/>
      <c r="K7" s="28"/>
    </row>
    <row r="8" spans="1:18">
      <c r="A8" s="30">
        <v>2</v>
      </c>
      <c r="B8" s="31"/>
      <c r="C8" s="30"/>
      <c r="D8" s="28"/>
      <c r="F8" s="28"/>
      <c r="G8" s="28"/>
      <c r="H8" s="28"/>
      <c r="I8" s="28"/>
      <c r="J8" s="28"/>
      <c r="K8" s="28"/>
    </row>
    <row r="9" spans="1:18">
      <c r="A9" s="30">
        <v>3</v>
      </c>
      <c r="B9" s="31"/>
      <c r="C9" s="30"/>
      <c r="D9" s="28"/>
      <c r="F9" s="28"/>
      <c r="G9" s="28"/>
      <c r="H9" s="28"/>
      <c r="I9" s="28"/>
      <c r="J9" s="28"/>
      <c r="K9" s="28"/>
      <c r="N9" s="78" t="s">
        <v>292</v>
      </c>
      <c r="O9" s="79">
        <f>O19</f>
        <v>7.875</v>
      </c>
    </row>
    <row r="10" spans="1:18">
      <c r="A10" s="30">
        <v>4</v>
      </c>
      <c r="B10" s="31"/>
      <c r="C10" s="30"/>
      <c r="D10" s="28"/>
      <c r="F10" s="28"/>
      <c r="G10" s="28"/>
      <c r="H10" s="28"/>
      <c r="I10" s="28"/>
      <c r="J10" s="28"/>
      <c r="K10" s="28"/>
      <c r="N10" s="78" t="s">
        <v>291</v>
      </c>
      <c r="O10" s="79">
        <f>R4</f>
        <v>5.6533083219645297</v>
      </c>
    </row>
    <row r="11" spans="1:18">
      <c r="A11" s="30">
        <v>5</v>
      </c>
      <c r="B11" s="31"/>
      <c r="C11" s="30"/>
      <c r="D11" s="28"/>
      <c r="F11" s="28"/>
      <c r="G11" s="28"/>
      <c r="H11" s="28"/>
      <c r="I11" s="28"/>
      <c r="J11" s="28"/>
      <c r="K11" s="28"/>
    </row>
    <row r="12" spans="1:18">
      <c r="A12" s="30">
        <v>6</v>
      </c>
      <c r="B12" s="31"/>
      <c r="C12" s="30"/>
      <c r="D12" s="28"/>
      <c r="F12" s="28"/>
      <c r="G12" s="28"/>
      <c r="H12" s="28"/>
      <c r="I12" s="28"/>
      <c r="J12" s="28"/>
      <c r="K12" s="28"/>
      <c r="N12" s="78" t="s">
        <v>293</v>
      </c>
      <c r="O12" s="79">
        <f>O9-O10</f>
        <v>2.2216916780354703</v>
      </c>
    </row>
    <row r="13" spans="1:18">
      <c r="A13" s="30">
        <v>7</v>
      </c>
      <c r="B13" s="31"/>
      <c r="C13" s="30"/>
      <c r="D13" s="28"/>
      <c r="F13" s="28"/>
      <c r="G13" s="28"/>
      <c r="H13" s="28"/>
      <c r="I13" s="28"/>
      <c r="J13" s="28"/>
      <c r="K13" s="28"/>
    </row>
    <row r="14" spans="1:18">
      <c r="A14" s="30">
        <v>8</v>
      </c>
      <c r="B14" s="31"/>
      <c r="C14" s="30"/>
      <c r="D14" s="28"/>
      <c r="F14" s="28"/>
      <c r="G14" s="28"/>
      <c r="H14" s="28"/>
      <c r="I14" s="28"/>
      <c r="J14" s="28"/>
      <c r="K14" s="28"/>
    </row>
    <row r="15" spans="1:18">
      <c r="A15" s="30">
        <v>9</v>
      </c>
      <c r="B15" s="31"/>
      <c r="C15" s="30"/>
      <c r="D15" s="28"/>
      <c r="F15" s="28"/>
      <c r="G15" s="28"/>
      <c r="H15" s="28"/>
      <c r="I15" s="28"/>
      <c r="J15" s="28"/>
      <c r="K15" s="28"/>
    </row>
    <row r="16" spans="1:18">
      <c r="A16" s="30">
        <v>10</v>
      </c>
      <c r="B16" s="31"/>
      <c r="C16" s="30"/>
      <c r="D16" s="28"/>
      <c r="F16" s="28"/>
      <c r="G16" s="28"/>
      <c r="H16" s="28"/>
      <c r="I16" s="28"/>
      <c r="J16" s="28"/>
      <c r="K16" s="28"/>
      <c r="N16" s="28" t="s">
        <v>299</v>
      </c>
      <c r="O16" s="79">
        <f>C4/200</f>
        <v>29.32</v>
      </c>
    </row>
    <row r="17" spans="1:15">
      <c r="A17" s="30">
        <v>11</v>
      </c>
      <c r="B17" s="31"/>
      <c r="C17" s="30"/>
      <c r="D17" s="28"/>
      <c r="F17" s="28"/>
      <c r="G17" s="28"/>
      <c r="H17" s="28"/>
      <c r="I17" s="28"/>
      <c r="J17" s="28"/>
      <c r="K17" s="28"/>
      <c r="N17" s="28" t="s">
        <v>300</v>
      </c>
      <c r="O17" s="79">
        <v>4.0999999999999996</v>
      </c>
    </row>
    <row r="18" spans="1:15">
      <c r="A18" s="30">
        <v>12</v>
      </c>
      <c r="B18" s="31"/>
      <c r="C18" s="30"/>
      <c r="D18" s="28"/>
      <c r="F18" s="28"/>
      <c r="G18" s="28"/>
      <c r="H18" s="28"/>
      <c r="I18" s="28"/>
      <c r="J18" s="28"/>
      <c r="K18" s="28"/>
      <c r="N18" s="28" t="s">
        <v>292</v>
      </c>
      <c r="O18" s="79">
        <v>31.5</v>
      </c>
    </row>
    <row r="19" spans="1:15">
      <c r="A19" s="30">
        <v>13</v>
      </c>
      <c r="B19" s="31"/>
      <c r="C19" s="30"/>
      <c r="D19" s="28"/>
      <c r="F19" s="28"/>
      <c r="G19" s="28"/>
      <c r="H19" s="28"/>
      <c r="I19" s="28"/>
      <c r="J19" s="28"/>
      <c r="K19" s="28"/>
      <c r="N19" s="28" t="s">
        <v>292</v>
      </c>
      <c r="O19" s="79">
        <f>O18*0.25</f>
        <v>7.875</v>
      </c>
    </row>
    <row r="20" spans="1:15">
      <c r="A20" s="30">
        <v>14</v>
      </c>
      <c r="B20" s="31"/>
      <c r="C20" s="30"/>
      <c r="D20" s="28"/>
      <c r="F20" s="28"/>
      <c r="G20" s="28"/>
      <c r="H20" s="28"/>
      <c r="I20" s="28"/>
      <c r="J20" s="28"/>
      <c r="K20" s="28"/>
    </row>
    <row r="21" spans="1:15">
      <c r="A21" s="30">
        <v>15</v>
      </c>
      <c r="B21" s="31"/>
      <c r="C21" s="30"/>
      <c r="D21" s="28"/>
      <c r="F21" s="28"/>
      <c r="G21" s="28"/>
      <c r="H21" s="28"/>
      <c r="I21" s="28"/>
      <c r="J21" s="28"/>
      <c r="K21" s="28"/>
    </row>
    <row r="22" spans="1:15">
      <c r="A22" s="30">
        <v>16</v>
      </c>
      <c r="B22" s="31"/>
      <c r="C22" s="30"/>
      <c r="D22" s="28"/>
      <c r="F22" s="28"/>
      <c r="G22" s="28"/>
      <c r="H22" s="28"/>
      <c r="I22" s="28"/>
      <c r="J22" s="28"/>
      <c r="K22" s="28"/>
    </row>
    <row r="23" spans="1:15">
      <c r="A23" s="30">
        <v>17</v>
      </c>
      <c r="B23" s="31"/>
      <c r="C23" s="30"/>
      <c r="D23" s="28"/>
      <c r="F23" s="28"/>
      <c r="G23" s="28"/>
      <c r="H23" s="28"/>
      <c r="I23" s="28"/>
      <c r="J23" s="28"/>
      <c r="K23" s="28"/>
    </row>
    <row r="24" spans="1:15">
      <c r="A24" s="30">
        <v>18</v>
      </c>
      <c r="B24" s="31"/>
      <c r="C24" s="30"/>
      <c r="D24" s="28"/>
      <c r="F24" s="28"/>
      <c r="G24" s="28"/>
      <c r="H24" s="28"/>
      <c r="I24" s="28"/>
      <c r="J24" s="28"/>
      <c r="K24" s="28"/>
    </row>
    <row r="25" spans="1:15">
      <c r="A25" s="30">
        <v>19</v>
      </c>
      <c r="B25" s="31"/>
      <c r="C25" s="30"/>
      <c r="D25" s="28"/>
      <c r="F25" s="28"/>
      <c r="G25" s="28"/>
      <c r="H25" s="28"/>
      <c r="I25" s="28"/>
      <c r="J25" s="28"/>
      <c r="K25" s="28"/>
    </row>
    <row r="26" spans="1:15">
      <c r="A26" s="30">
        <v>20</v>
      </c>
      <c r="B26" s="31"/>
      <c r="C26" s="30"/>
      <c r="D26" s="28"/>
      <c r="F26" s="28"/>
      <c r="G26" s="28"/>
      <c r="H26" s="28"/>
      <c r="I26" s="28"/>
      <c r="J26" s="28"/>
      <c r="K26" s="28"/>
    </row>
    <row r="27" spans="1:15">
      <c r="A27" s="30">
        <v>21</v>
      </c>
      <c r="B27" s="31" t="s">
        <v>50</v>
      </c>
      <c r="C27" s="30">
        <v>21</v>
      </c>
      <c r="D27" s="28" t="s">
        <v>51</v>
      </c>
      <c r="F27" s="28">
        <v>3</v>
      </c>
      <c r="G27" s="28">
        <v>-5</v>
      </c>
      <c r="H27" s="28">
        <v>7</v>
      </c>
      <c r="I27" s="28">
        <f t="shared" ref="I27:K46" si="0">F27*$C27</f>
        <v>63</v>
      </c>
      <c r="J27" s="28">
        <f t="shared" si="0"/>
        <v>-105</v>
      </c>
      <c r="K27" s="28">
        <f t="shared" si="0"/>
        <v>147</v>
      </c>
    </row>
    <row r="28" spans="1:15">
      <c r="A28" s="30">
        <v>22</v>
      </c>
      <c r="B28" s="31" t="s">
        <v>52</v>
      </c>
      <c r="C28" s="30">
        <v>18</v>
      </c>
      <c r="D28" s="28" t="s">
        <v>51</v>
      </c>
      <c r="F28" s="28">
        <v>3</v>
      </c>
      <c r="G28" s="28">
        <v>5</v>
      </c>
      <c r="H28" s="28">
        <v>7</v>
      </c>
      <c r="I28" s="28">
        <f t="shared" si="0"/>
        <v>54</v>
      </c>
      <c r="J28" s="28">
        <f t="shared" si="0"/>
        <v>90</v>
      </c>
      <c r="K28" s="28">
        <f t="shared" si="0"/>
        <v>126</v>
      </c>
    </row>
    <row r="29" spans="1:15">
      <c r="A29" s="30">
        <v>23</v>
      </c>
      <c r="B29" s="31" t="s">
        <v>53</v>
      </c>
      <c r="C29" s="30">
        <v>17</v>
      </c>
      <c r="D29" s="28" t="s">
        <v>51</v>
      </c>
      <c r="F29" s="28">
        <v>6</v>
      </c>
      <c r="G29" s="28">
        <v>5</v>
      </c>
      <c r="H29" s="28">
        <v>28</v>
      </c>
      <c r="I29" s="28">
        <f t="shared" si="0"/>
        <v>102</v>
      </c>
      <c r="J29" s="28">
        <f t="shared" si="0"/>
        <v>85</v>
      </c>
      <c r="K29" s="28">
        <f t="shared" si="0"/>
        <v>476</v>
      </c>
    </row>
    <row r="30" spans="1:15">
      <c r="A30" s="30">
        <v>24</v>
      </c>
      <c r="B30" s="31" t="s">
        <v>54</v>
      </c>
      <c r="C30" s="30">
        <v>24</v>
      </c>
      <c r="D30" s="28" t="s">
        <v>51</v>
      </c>
      <c r="F30" s="28">
        <v>3</v>
      </c>
      <c r="G30" s="28">
        <v>-2</v>
      </c>
      <c r="H30" s="28">
        <v>14</v>
      </c>
      <c r="I30" s="28">
        <f t="shared" si="0"/>
        <v>72</v>
      </c>
      <c r="J30" s="28">
        <f t="shared" si="0"/>
        <v>-48</v>
      </c>
      <c r="K30" s="28">
        <f t="shared" si="0"/>
        <v>336</v>
      </c>
    </row>
    <row r="31" spans="1:15">
      <c r="A31" s="30">
        <v>25</v>
      </c>
      <c r="B31" s="31" t="s">
        <v>55</v>
      </c>
      <c r="C31" s="30">
        <v>15</v>
      </c>
      <c r="D31" s="28" t="s">
        <v>51</v>
      </c>
      <c r="F31" s="28">
        <v>3</v>
      </c>
      <c r="G31" s="28">
        <v>-2</v>
      </c>
      <c r="H31" s="28">
        <v>7</v>
      </c>
      <c r="I31" s="28">
        <f t="shared" si="0"/>
        <v>45</v>
      </c>
      <c r="J31" s="28">
        <f t="shared" si="0"/>
        <v>-30</v>
      </c>
      <c r="K31" s="28">
        <f t="shared" si="0"/>
        <v>105</v>
      </c>
    </row>
    <row r="32" spans="1:15">
      <c r="A32" s="30">
        <v>26</v>
      </c>
      <c r="B32" s="31" t="s">
        <v>56</v>
      </c>
      <c r="C32" s="30">
        <v>19</v>
      </c>
      <c r="D32" s="28" t="s">
        <v>51</v>
      </c>
      <c r="F32" s="28">
        <v>6</v>
      </c>
      <c r="G32" s="28">
        <v>-5</v>
      </c>
      <c r="H32" s="28">
        <v>35</v>
      </c>
      <c r="I32" s="28">
        <f t="shared" si="0"/>
        <v>114</v>
      </c>
      <c r="J32" s="28">
        <f t="shared" si="0"/>
        <v>-95</v>
      </c>
      <c r="K32" s="28">
        <f t="shared" si="0"/>
        <v>665</v>
      </c>
    </row>
    <row r="33" spans="1:11">
      <c r="A33" s="30">
        <v>27</v>
      </c>
      <c r="B33" s="31" t="s">
        <v>57</v>
      </c>
      <c r="C33" s="30">
        <v>15</v>
      </c>
      <c r="D33" s="28" t="s">
        <v>51</v>
      </c>
      <c r="F33" s="28">
        <v>6</v>
      </c>
      <c r="G33" s="28">
        <v>-5</v>
      </c>
      <c r="H33" s="28">
        <v>28</v>
      </c>
      <c r="I33" s="28">
        <f t="shared" si="0"/>
        <v>90</v>
      </c>
      <c r="J33" s="28">
        <f t="shared" si="0"/>
        <v>-75</v>
      </c>
      <c r="K33" s="28">
        <f t="shared" si="0"/>
        <v>420</v>
      </c>
    </row>
    <row r="34" spans="1:11">
      <c r="A34" s="30">
        <v>28</v>
      </c>
      <c r="B34" s="31" t="s">
        <v>58</v>
      </c>
      <c r="C34" s="30">
        <v>23</v>
      </c>
      <c r="D34" s="28" t="s">
        <v>51</v>
      </c>
      <c r="F34" s="28">
        <v>3</v>
      </c>
      <c r="G34" s="28">
        <v>2</v>
      </c>
      <c r="H34" s="28">
        <v>21</v>
      </c>
      <c r="I34" s="28">
        <f t="shared" si="0"/>
        <v>69</v>
      </c>
      <c r="J34" s="28">
        <f t="shared" si="0"/>
        <v>46</v>
      </c>
      <c r="K34" s="28">
        <f t="shared" si="0"/>
        <v>483</v>
      </c>
    </row>
    <row r="35" spans="1:11">
      <c r="A35" s="30">
        <v>29</v>
      </c>
      <c r="B35" s="31" t="s">
        <v>59</v>
      </c>
      <c r="C35" s="30">
        <v>18</v>
      </c>
      <c r="D35" s="28" t="s">
        <v>51</v>
      </c>
      <c r="F35" s="28">
        <v>3</v>
      </c>
      <c r="G35" s="28">
        <v>2</v>
      </c>
      <c r="H35" s="28">
        <v>14</v>
      </c>
      <c r="I35" s="28">
        <f t="shared" si="0"/>
        <v>54</v>
      </c>
      <c r="J35" s="28">
        <f t="shared" si="0"/>
        <v>36</v>
      </c>
      <c r="K35" s="28">
        <f t="shared" si="0"/>
        <v>252</v>
      </c>
    </row>
    <row r="36" spans="1:11">
      <c r="A36" s="30">
        <v>30</v>
      </c>
      <c r="B36" s="31" t="s">
        <v>60</v>
      </c>
      <c r="C36" s="30">
        <v>19</v>
      </c>
      <c r="D36" s="28" t="s">
        <v>51</v>
      </c>
      <c r="F36" s="28">
        <v>3</v>
      </c>
      <c r="G36" s="28">
        <v>2</v>
      </c>
      <c r="H36" s="28">
        <v>7</v>
      </c>
      <c r="I36" s="28">
        <f t="shared" si="0"/>
        <v>57</v>
      </c>
      <c r="J36" s="28">
        <f t="shared" si="0"/>
        <v>38</v>
      </c>
      <c r="K36" s="28">
        <f t="shared" si="0"/>
        <v>133</v>
      </c>
    </row>
    <row r="37" spans="1:11">
      <c r="A37" s="30">
        <v>31</v>
      </c>
      <c r="B37" s="31" t="s">
        <v>61</v>
      </c>
      <c r="C37" s="30">
        <v>22</v>
      </c>
      <c r="D37" s="28" t="s">
        <v>51</v>
      </c>
      <c r="F37" s="28">
        <v>6</v>
      </c>
      <c r="G37" s="28">
        <v>5</v>
      </c>
      <c r="H37" s="28">
        <v>35</v>
      </c>
      <c r="I37" s="28">
        <f t="shared" si="0"/>
        <v>132</v>
      </c>
      <c r="J37" s="28">
        <f t="shared" si="0"/>
        <v>110</v>
      </c>
      <c r="K37" s="28">
        <f t="shared" si="0"/>
        <v>770</v>
      </c>
    </row>
    <row r="38" spans="1:11">
      <c r="A38" s="30">
        <v>32</v>
      </c>
      <c r="B38" s="31" t="s">
        <v>62</v>
      </c>
      <c r="C38" s="30">
        <v>25</v>
      </c>
      <c r="D38" s="28" t="s">
        <v>51</v>
      </c>
      <c r="F38" s="28">
        <v>3</v>
      </c>
      <c r="G38" s="28">
        <v>-2</v>
      </c>
      <c r="H38" s="28">
        <v>21</v>
      </c>
      <c r="I38" s="28">
        <f t="shared" si="0"/>
        <v>75</v>
      </c>
      <c r="J38" s="28">
        <f t="shared" si="0"/>
        <v>-50</v>
      </c>
      <c r="K38" s="28">
        <f t="shared" si="0"/>
        <v>525</v>
      </c>
    </row>
    <row r="39" spans="1:11">
      <c r="A39" s="30">
        <v>33</v>
      </c>
      <c r="B39" s="32" t="s">
        <v>63</v>
      </c>
      <c r="C39" s="30">
        <v>26</v>
      </c>
      <c r="D39" s="28" t="s">
        <v>64</v>
      </c>
      <c r="F39" s="28">
        <v>13</v>
      </c>
      <c r="G39" s="28">
        <v>-5</v>
      </c>
      <c r="H39" s="28">
        <v>56</v>
      </c>
      <c r="I39" s="28">
        <f t="shared" si="0"/>
        <v>338</v>
      </c>
      <c r="J39" s="28">
        <f t="shared" si="0"/>
        <v>-130</v>
      </c>
      <c r="K39" s="28">
        <f t="shared" si="0"/>
        <v>1456</v>
      </c>
    </row>
    <row r="40" spans="1:11">
      <c r="A40" s="30">
        <v>34</v>
      </c>
      <c r="B40" s="32" t="s">
        <v>65</v>
      </c>
      <c r="C40" s="30">
        <v>26</v>
      </c>
      <c r="D40" s="28" t="s">
        <v>64</v>
      </c>
      <c r="F40" s="28">
        <v>13</v>
      </c>
      <c r="G40" s="28">
        <v>-2</v>
      </c>
      <c r="H40" s="28">
        <v>56</v>
      </c>
      <c r="I40" s="28">
        <f t="shared" si="0"/>
        <v>338</v>
      </c>
      <c r="J40" s="28">
        <f t="shared" si="0"/>
        <v>-52</v>
      </c>
      <c r="K40" s="28">
        <f t="shared" si="0"/>
        <v>1456</v>
      </c>
    </row>
    <row r="41" spans="1:11">
      <c r="A41" s="30">
        <v>35</v>
      </c>
      <c r="B41" s="32" t="s">
        <v>66</v>
      </c>
      <c r="C41" s="30">
        <v>26</v>
      </c>
      <c r="D41" s="28" t="s">
        <v>64</v>
      </c>
      <c r="F41" s="28">
        <v>13</v>
      </c>
      <c r="G41" s="28">
        <v>2</v>
      </c>
      <c r="H41" s="28">
        <v>56</v>
      </c>
      <c r="I41" s="28">
        <f t="shared" si="0"/>
        <v>338</v>
      </c>
      <c r="J41" s="28">
        <f t="shared" si="0"/>
        <v>52</v>
      </c>
      <c r="K41" s="28">
        <f t="shared" si="0"/>
        <v>1456</v>
      </c>
    </row>
    <row r="42" spans="1:11">
      <c r="A42" s="30">
        <v>36</v>
      </c>
      <c r="B42" s="32" t="s">
        <v>67</v>
      </c>
      <c r="C42" s="30">
        <v>26</v>
      </c>
      <c r="D42" s="28" t="s">
        <v>64</v>
      </c>
      <c r="F42" s="28">
        <v>13</v>
      </c>
      <c r="G42" s="28">
        <v>5</v>
      </c>
      <c r="H42" s="28">
        <v>56</v>
      </c>
      <c r="I42" s="28">
        <f t="shared" si="0"/>
        <v>338</v>
      </c>
      <c r="J42" s="28">
        <f t="shared" si="0"/>
        <v>130</v>
      </c>
      <c r="K42" s="28">
        <f t="shared" si="0"/>
        <v>1456</v>
      </c>
    </row>
    <row r="43" spans="1:11">
      <c r="A43" s="30">
        <v>37</v>
      </c>
      <c r="B43" s="32" t="s">
        <v>68</v>
      </c>
      <c r="C43" s="30">
        <v>26</v>
      </c>
      <c r="D43" s="28" t="s">
        <v>64</v>
      </c>
      <c r="F43" s="28">
        <v>13</v>
      </c>
      <c r="G43" s="28">
        <v>-5</v>
      </c>
      <c r="H43" s="28">
        <v>49</v>
      </c>
      <c r="I43" s="28">
        <f t="shared" si="0"/>
        <v>338</v>
      </c>
      <c r="J43" s="28">
        <f t="shared" si="0"/>
        <v>-130</v>
      </c>
      <c r="K43" s="28">
        <f t="shared" si="0"/>
        <v>1274</v>
      </c>
    </row>
    <row r="44" spans="1:11">
      <c r="A44" s="30">
        <v>38</v>
      </c>
      <c r="B44" s="32" t="s">
        <v>69</v>
      </c>
      <c r="C44" s="30">
        <v>26</v>
      </c>
      <c r="D44" s="28" t="s">
        <v>64</v>
      </c>
      <c r="F44" s="28">
        <v>13</v>
      </c>
      <c r="G44" s="28">
        <v>-2</v>
      </c>
      <c r="H44" s="28">
        <v>49</v>
      </c>
      <c r="I44" s="28">
        <f t="shared" si="0"/>
        <v>338</v>
      </c>
      <c r="J44" s="28">
        <f t="shared" si="0"/>
        <v>-52</v>
      </c>
      <c r="K44" s="28">
        <f t="shared" si="0"/>
        <v>1274</v>
      </c>
    </row>
    <row r="45" spans="1:11">
      <c r="A45" s="30">
        <v>39</v>
      </c>
      <c r="B45" s="32" t="s">
        <v>70</v>
      </c>
      <c r="C45" s="30">
        <v>26</v>
      </c>
      <c r="D45" s="28" t="s">
        <v>64</v>
      </c>
      <c r="F45" s="28">
        <v>13</v>
      </c>
      <c r="G45" s="28">
        <v>2</v>
      </c>
      <c r="H45" s="28">
        <v>49</v>
      </c>
      <c r="I45" s="28">
        <f t="shared" si="0"/>
        <v>338</v>
      </c>
      <c r="J45" s="28">
        <f t="shared" si="0"/>
        <v>52</v>
      </c>
      <c r="K45" s="28">
        <f t="shared" si="0"/>
        <v>1274</v>
      </c>
    </row>
    <row r="46" spans="1:11">
      <c r="A46" s="30">
        <v>40</v>
      </c>
      <c r="B46" s="32" t="s">
        <v>71</v>
      </c>
      <c r="C46" s="30">
        <v>26</v>
      </c>
      <c r="D46" s="28" t="s">
        <v>64</v>
      </c>
      <c r="F46" s="28">
        <v>13</v>
      </c>
      <c r="G46" s="28">
        <v>5</v>
      </c>
      <c r="H46" s="28">
        <v>49</v>
      </c>
      <c r="I46" s="28">
        <f t="shared" si="0"/>
        <v>338</v>
      </c>
      <c r="J46" s="28">
        <f t="shared" si="0"/>
        <v>130</v>
      </c>
      <c r="K46" s="28">
        <f t="shared" si="0"/>
        <v>1274</v>
      </c>
    </row>
    <row r="47" spans="1:11">
      <c r="A47" s="30">
        <v>41</v>
      </c>
      <c r="B47" s="32"/>
      <c r="C47" s="30"/>
      <c r="D47" s="28"/>
      <c r="F47" s="28"/>
      <c r="G47" s="28"/>
      <c r="H47" s="28"/>
      <c r="I47" s="28"/>
      <c r="J47" s="28"/>
      <c r="K47" s="28"/>
    </row>
    <row r="48" spans="1:11">
      <c r="A48" s="30">
        <v>42</v>
      </c>
      <c r="B48" s="32"/>
      <c r="C48" s="30"/>
      <c r="D48" s="28"/>
      <c r="F48" s="28"/>
      <c r="G48" s="28"/>
      <c r="H48" s="28"/>
      <c r="I48" s="28"/>
      <c r="J48" s="28"/>
      <c r="K48" s="28"/>
    </row>
    <row r="49" spans="1:11">
      <c r="A49" s="30">
        <v>43</v>
      </c>
      <c r="B49" s="32"/>
      <c r="C49" s="30"/>
      <c r="D49" s="28"/>
      <c r="F49" s="28"/>
      <c r="G49" s="28"/>
      <c r="H49" s="28"/>
      <c r="I49" s="28"/>
      <c r="J49" s="28"/>
      <c r="K49" s="28"/>
    </row>
    <row r="50" spans="1:11">
      <c r="A50" s="30">
        <v>44</v>
      </c>
      <c r="B50" s="32"/>
      <c r="C50" s="30"/>
      <c r="D50" s="28"/>
      <c r="F50" s="28"/>
      <c r="G50" s="28"/>
      <c r="H50" s="28"/>
      <c r="I50" s="28"/>
      <c r="J50" s="28"/>
      <c r="K50" s="28"/>
    </row>
    <row r="51" spans="1:11">
      <c r="A51" s="30">
        <v>45</v>
      </c>
      <c r="B51" s="32"/>
      <c r="C51" s="30"/>
      <c r="D51" s="28"/>
      <c r="F51" s="28"/>
      <c r="G51" s="28"/>
      <c r="H51" s="28"/>
      <c r="I51" s="28"/>
      <c r="J51" s="28"/>
      <c r="K51" s="28"/>
    </row>
    <row r="52" spans="1:11">
      <c r="A52" s="30">
        <v>46</v>
      </c>
      <c r="B52" s="32"/>
      <c r="C52" s="30"/>
      <c r="D52" s="28"/>
      <c r="F52" s="28"/>
      <c r="G52" s="28"/>
      <c r="H52" s="28"/>
      <c r="I52" s="28"/>
      <c r="J52" s="28"/>
      <c r="K52" s="28"/>
    </row>
    <row r="53" spans="1:11">
      <c r="A53" s="30">
        <v>47</v>
      </c>
      <c r="B53" s="32"/>
      <c r="C53" s="30"/>
      <c r="D53" s="28"/>
      <c r="F53" s="28"/>
      <c r="G53" s="28"/>
      <c r="H53" s="28"/>
      <c r="I53" s="28"/>
      <c r="J53" s="28"/>
      <c r="K53" s="28"/>
    </row>
    <row r="54" spans="1:11">
      <c r="A54" s="30">
        <v>48</v>
      </c>
      <c r="B54" s="32"/>
      <c r="C54" s="30"/>
      <c r="D54" s="28"/>
      <c r="F54" s="28"/>
      <c r="G54" s="28"/>
      <c r="H54" s="28"/>
      <c r="I54" s="28"/>
      <c r="J54" s="28"/>
      <c r="K54" s="28"/>
    </row>
    <row r="55" spans="1:11">
      <c r="A55" s="30">
        <v>49</v>
      </c>
      <c r="B55" s="32"/>
      <c r="C55" s="30"/>
      <c r="D55" s="28"/>
      <c r="F55" s="28"/>
      <c r="G55" s="28"/>
      <c r="H55" s="28"/>
      <c r="I55" s="28"/>
      <c r="J55" s="28"/>
      <c r="K55" s="28"/>
    </row>
    <row r="56" spans="1:11">
      <c r="A56" s="30">
        <v>50</v>
      </c>
      <c r="B56" s="32"/>
      <c r="C56" s="30"/>
      <c r="D56" s="28"/>
      <c r="F56" s="28"/>
      <c r="G56" s="28"/>
      <c r="H56" s="28"/>
      <c r="I56" s="28"/>
      <c r="J56" s="28"/>
      <c r="K56" s="28"/>
    </row>
    <row r="57" spans="1:11">
      <c r="A57" s="30">
        <v>51</v>
      </c>
      <c r="B57" s="32"/>
      <c r="C57" s="30"/>
      <c r="D57" s="28"/>
      <c r="F57" s="28"/>
      <c r="G57" s="28"/>
      <c r="H57" s="28"/>
      <c r="I57" s="28"/>
      <c r="J57" s="28"/>
      <c r="K57" s="28"/>
    </row>
    <row r="58" spans="1:11">
      <c r="A58" s="30">
        <v>52</v>
      </c>
      <c r="B58" s="32"/>
      <c r="C58" s="30"/>
      <c r="D58" s="28"/>
      <c r="F58" s="28"/>
      <c r="G58" s="28"/>
      <c r="H58" s="28"/>
      <c r="I58" s="28"/>
      <c r="J58" s="28"/>
      <c r="K58" s="28"/>
    </row>
    <row r="59" spans="1:11">
      <c r="A59" s="30">
        <v>53</v>
      </c>
      <c r="B59" s="32"/>
      <c r="C59" s="30"/>
      <c r="D59" s="28"/>
      <c r="F59" s="28"/>
      <c r="G59" s="28"/>
      <c r="H59" s="28"/>
      <c r="I59" s="28"/>
      <c r="J59" s="28"/>
      <c r="K59" s="28"/>
    </row>
    <row r="60" spans="1:11">
      <c r="A60" s="30">
        <v>54</v>
      </c>
      <c r="B60" s="32"/>
      <c r="C60" s="30"/>
      <c r="D60" s="28"/>
      <c r="F60" s="28"/>
      <c r="G60" s="28"/>
      <c r="H60" s="28"/>
      <c r="I60" s="28"/>
      <c r="J60" s="28"/>
      <c r="K60" s="28"/>
    </row>
    <row r="61" spans="1:11">
      <c r="A61" s="30">
        <v>55</v>
      </c>
      <c r="B61" s="32"/>
      <c r="C61" s="30"/>
      <c r="D61" s="28"/>
      <c r="F61" s="28"/>
      <c r="G61" s="28"/>
      <c r="H61" s="28"/>
      <c r="I61" s="28"/>
      <c r="J61" s="28"/>
      <c r="K61" s="28"/>
    </row>
    <row r="62" spans="1:11">
      <c r="A62" s="30">
        <v>56</v>
      </c>
      <c r="B62" s="32"/>
      <c r="C62" s="30"/>
      <c r="D62" s="28"/>
      <c r="F62" s="28"/>
      <c r="G62" s="28"/>
      <c r="H62" s="28"/>
      <c r="I62" s="28"/>
      <c r="J62" s="28"/>
      <c r="K62" s="28"/>
    </row>
    <row r="63" spans="1:11">
      <c r="A63" s="30">
        <v>57</v>
      </c>
      <c r="B63" s="33"/>
      <c r="C63" s="30"/>
      <c r="D63" s="28"/>
      <c r="F63" s="28"/>
      <c r="G63" s="28"/>
      <c r="H63" s="28"/>
      <c r="I63" s="28"/>
      <c r="J63" s="28"/>
      <c r="K63" s="28"/>
    </row>
    <row r="64" spans="1:11">
      <c r="A64" s="30">
        <v>58</v>
      </c>
      <c r="B64" s="33"/>
      <c r="C64" s="30"/>
      <c r="D64" s="28"/>
      <c r="F64" s="28"/>
      <c r="G64" s="28"/>
      <c r="H64" s="28"/>
      <c r="I64" s="28"/>
      <c r="J64" s="28"/>
      <c r="K64" s="28"/>
    </row>
    <row r="65" spans="1:11">
      <c r="A65" s="30">
        <v>59</v>
      </c>
      <c r="B65" s="33"/>
      <c r="C65" s="30"/>
      <c r="D65" s="28"/>
      <c r="F65" s="28"/>
      <c r="G65" s="28"/>
      <c r="H65" s="28"/>
      <c r="I65" s="28"/>
      <c r="J65" s="28"/>
      <c r="K65" s="28"/>
    </row>
    <row r="66" spans="1:11">
      <c r="A66" s="30">
        <v>60</v>
      </c>
      <c r="B66" s="33"/>
      <c r="C66" s="30"/>
      <c r="D66" s="28"/>
      <c r="F66" s="28"/>
      <c r="G66" s="28"/>
      <c r="H66" s="28"/>
      <c r="I66" s="28"/>
      <c r="J66" s="28"/>
      <c r="K66" s="28"/>
    </row>
    <row r="67" spans="1:11">
      <c r="A67" s="30">
        <v>61</v>
      </c>
      <c r="B67" s="33"/>
      <c r="C67" s="30"/>
      <c r="D67" s="28"/>
      <c r="F67" s="28"/>
      <c r="G67" s="28"/>
      <c r="H67" s="28"/>
      <c r="I67" s="28"/>
      <c r="J67" s="28"/>
      <c r="K67" s="28"/>
    </row>
    <row r="68" spans="1:11">
      <c r="A68" s="30">
        <v>62</v>
      </c>
      <c r="B68" s="33"/>
      <c r="C68" s="30"/>
      <c r="D68" s="28"/>
      <c r="F68" s="28"/>
      <c r="G68" s="28"/>
      <c r="H68" s="28"/>
      <c r="I68" s="28"/>
      <c r="J68" s="28"/>
      <c r="K68" s="28"/>
    </row>
    <row r="69" spans="1:11">
      <c r="A69" s="30">
        <v>63</v>
      </c>
      <c r="B69" s="33"/>
      <c r="C69" s="30"/>
      <c r="D69" s="28"/>
      <c r="F69" s="28"/>
      <c r="G69" s="28"/>
      <c r="H69" s="28"/>
      <c r="I69" s="28"/>
      <c r="J69" s="28"/>
      <c r="K69" s="28"/>
    </row>
    <row r="70" spans="1:11">
      <c r="A70" s="30">
        <v>64</v>
      </c>
      <c r="B70" s="33"/>
      <c r="C70" s="30"/>
      <c r="D70" s="28"/>
      <c r="F70" s="28"/>
      <c r="G70" s="28"/>
      <c r="H70" s="28"/>
      <c r="I70" s="28"/>
      <c r="J70" s="28"/>
      <c r="K70" s="28"/>
    </row>
    <row r="71" spans="1:11">
      <c r="A71" s="30">
        <v>65</v>
      </c>
      <c r="B71" s="33"/>
      <c r="C71" s="30"/>
      <c r="D71" s="28"/>
      <c r="F71" s="28"/>
      <c r="G71" s="28"/>
      <c r="H71" s="28"/>
      <c r="I71" s="28"/>
      <c r="J71" s="28"/>
      <c r="K71" s="28"/>
    </row>
    <row r="72" spans="1:11">
      <c r="A72" s="30">
        <v>66</v>
      </c>
      <c r="B72" s="33"/>
      <c r="C72" s="30"/>
      <c r="D72" s="28"/>
      <c r="F72" s="28"/>
      <c r="G72" s="28"/>
      <c r="H72" s="28"/>
      <c r="I72" s="28"/>
      <c r="J72" s="28"/>
      <c r="K72" s="28"/>
    </row>
    <row r="73" spans="1:11">
      <c r="A73" s="30">
        <v>67</v>
      </c>
      <c r="B73" s="33"/>
      <c r="C73" s="30"/>
      <c r="D73" s="28"/>
      <c r="F73" s="28"/>
      <c r="G73" s="28"/>
      <c r="H73" s="28"/>
      <c r="I73" s="28"/>
      <c r="J73" s="28"/>
      <c r="K73" s="28"/>
    </row>
    <row r="74" spans="1:11">
      <c r="A74" s="30">
        <v>68</v>
      </c>
      <c r="B74" s="33"/>
      <c r="C74" s="30"/>
      <c r="D74" s="28"/>
      <c r="F74" s="28"/>
      <c r="G74" s="28"/>
      <c r="H74" s="28"/>
      <c r="I74" s="28"/>
      <c r="J74" s="28"/>
      <c r="K74" s="28"/>
    </row>
    <row r="75" spans="1:11">
      <c r="A75" s="30">
        <v>69</v>
      </c>
      <c r="B75" s="33"/>
      <c r="C75" s="30"/>
      <c r="D75" s="28"/>
      <c r="F75" s="28"/>
      <c r="G75" s="28"/>
      <c r="H75" s="28"/>
      <c r="I75" s="28"/>
      <c r="J75" s="28"/>
      <c r="K75" s="28"/>
    </row>
    <row r="76" spans="1:11">
      <c r="A76" s="30">
        <v>70</v>
      </c>
      <c r="B76" s="33"/>
      <c r="C76" s="30"/>
      <c r="D76" s="28"/>
      <c r="F76" s="28"/>
      <c r="G76" s="28"/>
      <c r="H76" s="28"/>
      <c r="I76" s="28"/>
      <c r="J76" s="28"/>
      <c r="K76" s="28"/>
    </row>
    <row r="77" spans="1:11">
      <c r="A77" s="30">
        <v>71</v>
      </c>
      <c r="B77" s="33"/>
      <c r="C77" s="30"/>
      <c r="D77" s="28"/>
      <c r="F77" s="28"/>
      <c r="G77" s="28"/>
      <c r="H77" s="28"/>
      <c r="I77" s="28"/>
      <c r="J77" s="28"/>
      <c r="K77" s="28"/>
    </row>
    <row r="78" spans="1:11">
      <c r="A78" s="30">
        <v>72</v>
      </c>
      <c r="B78" s="33"/>
      <c r="C78" s="30"/>
      <c r="D78" s="28"/>
      <c r="F78" s="28"/>
      <c r="G78" s="28"/>
      <c r="H78" s="28"/>
      <c r="I78" s="28"/>
      <c r="J78" s="28"/>
      <c r="K78" s="28"/>
    </row>
    <row r="79" spans="1:11">
      <c r="A79" s="30">
        <v>73</v>
      </c>
      <c r="B79" s="34" t="s">
        <v>104</v>
      </c>
      <c r="C79" s="30">
        <v>40</v>
      </c>
      <c r="D79" s="28" t="s">
        <v>51</v>
      </c>
      <c r="F79" s="28">
        <v>3</v>
      </c>
      <c r="G79" s="28">
        <v>-5</v>
      </c>
      <c r="H79" s="28">
        <v>56</v>
      </c>
      <c r="I79" s="28">
        <f t="shared" ref="I79:K108" si="1">F79*$C79</f>
        <v>120</v>
      </c>
      <c r="J79" s="28">
        <f t="shared" si="1"/>
        <v>-200</v>
      </c>
      <c r="K79" s="28">
        <f t="shared" si="1"/>
        <v>2240</v>
      </c>
    </row>
    <row r="80" spans="1:11">
      <c r="A80" s="30">
        <v>74</v>
      </c>
      <c r="B80" s="34" t="s">
        <v>105</v>
      </c>
      <c r="C80" s="30">
        <v>40</v>
      </c>
      <c r="D80" s="28" t="s">
        <v>51</v>
      </c>
      <c r="F80" s="28">
        <v>3</v>
      </c>
      <c r="G80" s="28">
        <v>-5</v>
      </c>
      <c r="H80" s="28">
        <v>49</v>
      </c>
      <c r="I80" s="28">
        <f t="shared" si="1"/>
        <v>120</v>
      </c>
      <c r="J80" s="28">
        <f t="shared" si="1"/>
        <v>-200</v>
      </c>
      <c r="K80" s="28">
        <f t="shared" si="1"/>
        <v>1960</v>
      </c>
    </row>
    <row r="81" spans="1:11">
      <c r="A81" s="30">
        <v>75</v>
      </c>
      <c r="B81" s="34" t="s">
        <v>106</v>
      </c>
      <c r="C81" s="30">
        <v>40</v>
      </c>
      <c r="D81" s="28" t="s">
        <v>51</v>
      </c>
      <c r="F81" s="28">
        <v>3</v>
      </c>
      <c r="G81" s="28">
        <v>-5</v>
      </c>
      <c r="H81" s="28">
        <v>42</v>
      </c>
      <c r="I81" s="28">
        <f t="shared" si="1"/>
        <v>120</v>
      </c>
      <c r="J81" s="28">
        <f t="shared" si="1"/>
        <v>-200</v>
      </c>
      <c r="K81" s="28">
        <f t="shared" si="1"/>
        <v>1680</v>
      </c>
    </row>
    <row r="82" spans="1:11">
      <c r="A82" s="30">
        <v>76</v>
      </c>
      <c r="B82" s="34" t="s">
        <v>107</v>
      </c>
      <c r="C82" s="30">
        <v>40</v>
      </c>
      <c r="D82" s="28" t="s">
        <v>51</v>
      </c>
      <c r="F82" s="28">
        <v>3</v>
      </c>
      <c r="G82" s="28">
        <v>-5</v>
      </c>
      <c r="H82" s="28">
        <v>35</v>
      </c>
      <c r="I82" s="28">
        <f t="shared" si="1"/>
        <v>120</v>
      </c>
      <c r="J82" s="28">
        <f t="shared" si="1"/>
        <v>-200</v>
      </c>
      <c r="K82" s="28">
        <f t="shared" si="1"/>
        <v>1400</v>
      </c>
    </row>
    <row r="83" spans="1:11">
      <c r="A83" s="30">
        <v>77</v>
      </c>
      <c r="B83" s="34" t="s">
        <v>108</v>
      </c>
      <c r="C83" s="30">
        <v>40</v>
      </c>
      <c r="D83" s="28" t="s">
        <v>51</v>
      </c>
      <c r="F83" s="28">
        <v>3</v>
      </c>
      <c r="G83" s="28">
        <v>-5</v>
      </c>
      <c r="H83" s="28">
        <v>28</v>
      </c>
      <c r="I83" s="28">
        <f t="shared" si="1"/>
        <v>120</v>
      </c>
      <c r="J83" s="28">
        <f t="shared" si="1"/>
        <v>-200</v>
      </c>
      <c r="K83" s="28">
        <f t="shared" si="1"/>
        <v>1120</v>
      </c>
    </row>
    <row r="84" spans="1:11">
      <c r="A84" s="30">
        <v>78</v>
      </c>
      <c r="B84" s="34" t="s">
        <v>109</v>
      </c>
      <c r="C84" s="30">
        <v>40</v>
      </c>
      <c r="D84" s="28" t="s">
        <v>51</v>
      </c>
      <c r="F84" s="28">
        <v>3</v>
      </c>
      <c r="G84" s="28">
        <v>-5</v>
      </c>
      <c r="H84" s="28">
        <v>21</v>
      </c>
      <c r="I84" s="28">
        <f t="shared" si="1"/>
        <v>120</v>
      </c>
      <c r="J84" s="28">
        <f t="shared" si="1"/>
        <v>-200</v>
      </c>
      <c r="K84" s="28">
        <f t="shared" si="1"/>
        <v>840</v>
      </c>
    </row>
    <row r="85" spans="1:11">
      <c r="A85" s="30">
        <v>79</v>
      </c>
      <c r="B85" s="34" t="s">
        <v>110</v>
      </c>
      <c r="C85" s="30">
        <v>40</v>
      </c>
      <c r="D85" s="28" t="s">
        <v>51</v>
      </c>
      <c r="F85" s="28">
        <v>3</v>
      </c>
      <c r="G85" s="28">
        <v>-5</v>
      </c>
      <c r="H85" s="28">
        <v>14</v>
      </c>
      <c r="I85" s="28">
        <f t="shared" si="1"/>
        <v>120</v>
      </c>
      <c r="J85" s="28">
        <f t="shared" si="1"/>
        <v>-200</v>
      </c>
      <c r="K85" s="28">
        <f t="shared" si="1"/>
        <v>560</v>
      </c>
    </row>
    <row r="86" spans="1:11">
      <c r="A86" s="30">
        <v>80</v>
      </c>
      <c r="B86" s="34" t="s">
        <v>111</v>
      </c>
      <c r="C86" s="30">
        <v>40</v>
      </c>
      <c r="D86" s="28" t="s">
        <v>51</v>
      </c>
      <c r="F86" s="28">
        <v>3</v>
      </c>
      <c r="G86" s="28">
        <v>5</v>
      </c>
      <c r="H86" s="28">
        <v>14</v>
      </c>
      <c r="I86" s="28">
        <f t="shared" si="1"/>
        <v>120</v>
      </c>
      <c r="J86" s="28">
        <f t="shared" si="1"/>
        <v>200</v>
      </c>
      <c r="K86" s="28">
        <f t="shared" si="1"/>
        <v>560</v>
      </c>
    </row>
    <row r="87" spans="1:11">
      <c r="A87" s="30">
        <v>81</v>
      </c>
      <c r="B87" s="34" t="s">
        <v>112</v>
      </c>
      <c r="C87" s="30">
        <v>40</v>
      </c>
      <c r="D87" s="28" t="s">
        <v>51</v>
      </c>
      <c r="F87" s="28">
        <v>3</v>
      </c>
      <c r="G87" s="28">
        <v>-2</v>
      </c>
      <c r="H87" s="28">
        <v>56</v>
      </c>
      <c r="I87" s="28">
        <f t="shared" si="1"/>
        <v>120</v>
      </c>
      <c r="J87" s="28">
        <f t="shared" si="1"/>
        <v>-80</v>
      </c>
      <c r="K87" s="28">
        <f t="shared" si="1"/>
        <v>2240</v>
      </c>
    </row>
    <row r="88" spans="1:11">
      <c r="A88" s="30">
        <v>82</v>
      </c>
      <c r="B88" s="34" t="s">
        <v>113</v>
      </c>
      <c r="C88" s="30">
        <v>40</v>
      </c>
      <c r="D88" s="28" t="s">
        <v>51</v>
      </c>
      <c r="F88" s="28">
        <v>3</v>
      </c>
      <c r="G88" s="28">
        <v>-2</v>
      </c>
      <c r="H88" s="28">
        <v>49</v>
      </c>
      <c r="I88" s="28">
        <f t="shared" si="1"/>
        <v>120</v>
      </c>
      <c r="J88" s="28">
        <f t="shared" si="1"/>
        <v>-80</v>
      </c>
      <c r="K88" s="28">
        <f t="shared" si="1"/>
        <v>1960</v>
      </c>
    </row>
    <row r="89" spans="1:11">
      <c r="A89" s="30">
        <v>83</v>
      </c>
      <c r="B89" s="34" t="s">
        <v>114</v>
      </c>
      <c r="C89" s="30">
        <v>40</v>
      </c>
      <c r="D89" s="28" t="s">
        <v>51</v>
      </c>
      <c r="F89" s="28">
        <v>3</v>
      </c>
      <c r="G89" s="28">
        <v>-2</v>
      </c>
      <c r="H89" s="28">
        <v>42</v>
      </c>
      <c r="I89" s="28">
        <f t="shared" si="1"/>
        <v>120</v>
      </c>
      <c r="J89" s="28">
        <f t="shared" si="1"/>
        <v>-80</v>
      </c>
      <c r="K89" s="28">
        <f t="shared" si="1"/>
        <v>1680</v>
      </c>
    </row>
    <row r="90" spans="1:11">
      <c r="A90" s="30">
        <v>84</v>
      </c>
      <c r="B90" s="34" t="s">
        <v>115</v>
      </c>
      <c r="C90" s="30">
        <v>40</v>
      </c>
      <c r="D90" s="28" t="s">
        <v>51</v>
      </c>
      <c r="F90" s="28">
        <v>3</v>
      </c>
      <c r="G90" s="28">
        <v>-2</v>
      </c>
      <c r="H90" s="28">
        <v>35</v>
      </c>
      <c r="I90" s="28">
        <f t="shared" si="1"/>
        <v>120</v>
      </c>
      <c r="J90" s="28">
        <f t="shared" si="1"/>
        <v>-80</v>
      </c>
      <c r="K90" s="28">
        <f t="shared" si="1"/>
        <v>1400</v>
      </c>
    </row>
    <row r="91" spans="1:11">
      <c r="A91" s="30">
        <v>85</v>
      </c>
      <c r="B91" s="34" t="s">
        <v>116</v>
      </c>
      <c r="C91" s="30">
        <v>40</v>
      </c>
      <c r="D91" s="28" t="s">
        <v>51</v>
      </c>
      <c r="F91" s="28">
        <v>3</v>
      </c>
      <c r="G91" s="28">
        <v>-2</v>
      </c>
      <c r="H91" s="28">
        <v>28</v>
      </c>
      <c r="I91" s="28">
        <f t="shared" si="1"/>
        <v>120</v>
      </c>
      <c r="J91" s="28">
        <f t="shared" si="1"/>
        <v>-80</v>
      </c>
      <c r="K91" s="28">
        <f t="shared" si="1"/>
        <v>1120</v>
      </c>
    </row>
    <row r="92" spans="1:11">
      <c r="A92" s="30">
        <v>86</v>
      </c>
      <c r="B92" s="34" t="s">
        <v>117</v>
      </c>
      <c r="C92" s="30">
        <v>40</v>
      </c>
      <c r="D92" s="28" t="s">
        <v>51</v>
      </c>
      <c r="F92" s="28">
        <v>6</v>
      </c>
      <c r="G92" s="28">
        <v>-2</v>
      </c>
      <c r="H92" s="28">
        <v>56</v>
      </c>
      <c r="I92" s="28">
        <f t="shared" si="1"/>
        <v>240</v>
      </c>
      <c r="J92" s="28">
        <f t="shared" si="1"/>
        <v>-80</v>
      </c>
      <c r="K92" s="28">
        <f t="shared" si="1"/>
        <v>2240</v>
      </c>
    </row>
    <row r="93" spans="1:11">
      <c r="A93" s="30">
        <v>87</v>
      </c>
      <c r="B93" s="34" t="s">
        <v>118</v>
      </c>
      <c r="C93" s="30">
        <v>40</v>
      </c>
      <c r="D93" s="28" t="s">
        <v>51</v>
      </c>
      <c r="F93" s="28">
        <v>6</v>
      </c>
      <c r="G93" s="28">
        <v>-2</v>
      </c>
      <c r="H93" s="28">
        <v>49</v>
      </c>
      <c r="I93" s="28">
        <f t="shared" si="1"/>
        <v>240</v>
      </c>
      <c r="J93" s="28">
        <f t="shared" si="1"/>
        <v>-80</v>
      </c>
      <c r="K93" s="28">
        <f t="shared" si="1"/>
        <v>1960</v>
      </c>
    </row>
    <row r="94" spans="1:11">
      <c r="A94" s="30">
        <v>88</v>
      </c>
      <c r="B94" s="34" t="s">
        <v>119</v>
      </c>
      <c r="C94" s="30">
        <v>40</v>
      </c>
      <c r="D94" s="28" t="s">
        <v>51</v>
      </c>
      <c r="F94" s="28">
        <v>6</v>
      </c>
      <c r="G94" s="28">
        <v>-2</v>
      </c>
      <c r="H94" s="28">
        <v>42</v>
      </c>
      <c r="I94" s="28">
        <f t="shared" si="1"/>
        <v>240</v>
      </c>
      <c r="J94" s="28">
        <f t="shared" si="1"/>
        <v>-80</v>
      </c>
      <c r="K94" s="28">
        <f t="shared" si="1"/>
        <v>1680</v>
      </c>
    </row>
    <row r="95" spans="1:11">
      <c r="A95" s="30">
        <v>89</v>
      </c>
      <c r="B95" s="34" t="s">
        <v>120</v>
      </c>
      <c r="C95" s="30">
        <v>40</v>
      </c>
      <c r="D95" s="28" t="s">
        <v>51</v>
      </c>
      <c r="F95" s="28">
        <v>3</v>
      </c>
      <c r="G95" s="28">
        <v>2</v>
      </c>
      <c r="H95" s="28">
        <v>56</v>
      </c>
      <c r="I95" s="28">
        <f t="shared" si="1"/>
        <v>120</v>
      </c>
      <c r="J95" s="28">
        <f t="shared" si="1"/>
        <v>80</v>
      </c>
      <c r="K95" s="28">
        <f t="shared" si="1"/>
        <v>2240</v>
      </c>
    </row>
    <row r="96" spans="1:11">
      <c r="A96" s="30">
        <v>90</v>
      </c>
      <c r="B96" s="34" t="s">
        <v>121</v>
      </c>
      <c r="C96" s="30">
        <v>40</v>
      </c>
      <c r="D96" s="28" t="s">
        <v>51</v>
      </c>
      <c r="F96" s="28">
        <v>3</v>
      </c>
      <c r="G96" s="28">
        <v>2</v>
      </c>
      <c r="H96" s="28">
        <v>49</v>
      </c>
      <c r="I96" s="28">
        <f t="shared" si="1"/>
        <v>120</v>
      </c>
      <c r="J96" s="28">
        <f t="shared" si="1"/>
        <v>80</v>
      </c>
      <c r="K96" s="28">
        <f t="shared" si="1"/>
        <v>1960</v>
      </c>
    </row>
    <row r="97" spans="1:11">
      <c r="A97" s="30">
        <v>91</v>
      </c>
      <c r="B97" s="34" t="s">
        <v>122</v>
      </c>
      <c r="C97" s="30">
        <v>40</v>
      </c>
      <c r="D97" s="28" t="s">
        <v>51</v>
      </c>
      <c r="F97" s="28">
        <v>3</v>
      </c>
      <c r="G97" s="28">
        <v>2</v>
      </c>
      <c r="H97" s="28">
        <v>42</v>
      </c>
      <c r="I97" s="28">
        <f t="shared" si="1"/>
        <v>120</v>
      </c>
      <c r="J97" s="28">
        <f t="shared" si="1"/>
        <v>80</v>
      </c>
      <c r="K97" s="28">
        <f t="shared" si="1"/>
        <v>1680</v>
      </c>
    </row>
    <row r="98" spans="1:11">
      <c r="A98" s="30">
        <v>92</v>
      </c>
      <c r="B98" s="34" t="s">
        <v>123</v>
      </c>
      <c r="C98" s="30">
        <v>40</v>
      </c>
      <c r="D98" s="28" t="s">
        <v>51</v>
      </c>
      <c r="F98" s="28">
        <v>3</v>
      </c>
      <c r="G98" s="28">
        <v>2</v>
      </c>
      <c r="H98" s="28">
        <v>35</v>
      </c>
      <c r="I98" s="28">
        <f t="shared" si="1"/>
        <v>120</v>
      </c>
      <c r="J98" s="28">
        <f t="shared" si="1"/>
        <v>80</v>
      </c>
      <c r="K98" s="28">
        <f t="shared" si="1"/>
        <v>1400</v>
      </c>
    </row>
    <row r="99" spans="1:11">
      <c r="A99" s="30">
        <v>93</v>
      </c>
      <c r="B99" s="34" t="s">
        <v>124</v>
      </c>
      <c r="C99" s="30">
        <v>40</v>
      </c>
      <c r="D99" s="28" t="s">
        <v>51</v>
      </c>
      <c r="F99" s="28">
        <v>3</v>
      </c>
      <c r="G99" s="28">
        <v>2</v>
      </c>
      <c r="H99" s="28">
        <v>28</v>
      </c>
      <c r="I99" s="28">
        <f t="shared" si="1"/>
        <v>120</v>
      </c>
      <c r="J99" s="28">
        <f t="shared" si="1"/>
        <v>80</v>
      </c>
      <c r="K99" s="28">
        <f t="shared" si="1"/>
        <v>1120</v>
      </c>
    </row>
    <row r="100" spans="1:11">
      <c r="A100" s="30">
        <v>94</v>
      </c>
      <c r="B100" s="34" t="s">
        <v>125</v>
      </c>
      <c r="C100" s="30">
        <v>40</v>
      </c>
      <c r="D100" s="28" t="s">
        <v>51</v>
      </c>
      <c r="F100" s="28">
        <v>6</v>
      </c>
      <c r="G100" s="28">
        <v>2</v>
      </c>
      <c r="H100" s="28">
        <v>56</v>
      </c>
      <c r="I100" s="28">
        <f t="shared" si="1"/>
        <v>240</v>
      </c>
      <c r="J100" s="28">
        <f t="shared" si="1"/>
        <v>80</v>
      </c>
      <c r="K100" s="28">
        <f t="shared" si="1"/>
        <v>2240</v>
      </c>
    </row>
    <row r="101" spans="1:11">
      <c r="A101" s="30">
        <v>95</v>
      </c>
      <c r="B101" s="34" t="s">
        <v>126</v>
      </c>
      <c r="C101" s="30">
        <v>40</v>
      </c>
      <c r="D101" s="28" t="s">
        <v>51</v>
      </c>
      <c r="F101" s="28">
        <v>6</v>
      </c>
      <c r="G101" s="28">
        <v>2</v>
      </c>
      <c r="H101" s="28">
        <v>49</v>
      </c>
      <c r="I101" s="28">
        <f t="shared" si="1"/>
        <v>240</v>
      </c>
      <c r="J101" s="28">
        <f t="shared" si="1"/>
        <v>80</v>
      </c>
      <c r="K101" s="28">
        <f t="shared" si="1"/>
        <v>1960</v>
      </c>
    </row>
    <row r="102" spans="1:11">
      <c r="A102" s="30">
        <v>96</v>
      </c>
      <c r="B102" s="34" t="s">
        <v>127</v>
      </c>
      <c r="C102" s="30">
        <v>40</v>
      </c>
      <c r="D102" s="28" t="s">
        <v>51</v>
      </c>
      <c r="F102" s="28">
        <v>6</v>
      </c>
      <c r="G102" s="28">
        <v>2</v>
      </c>
      <c r="H102" s="28">
        <v>42</v>
      </c>
      <c r="I102" s="28">
        <f t="shared" si="1"/>
        <v>240</v>
      </c>
      <c r="J102" s="28">
        <f t="shared" si="1"/>
        <v>80</v>
      </c>
      <c r="K102" s="28">
        <f t="shared" si="1"/>
        <v>1680</v>
      </c>
    </row>
    <row r="103" spans="1:11">
      <c r="A103" s="30">
        <v>97</v>
      </c>
      <c r="B103" s="34" t="s">
        <v>128</v>
      </c>
      <c r="C103" s="30">
        <v>40</v>
      </c>
      <c r="D103" s="28" t="s">
        <v>51</v>
      </c>
      <c r="F103" s="28">
        <v>3</v>
      </c>
      <c r="G103" s="28">
        <v>5</v>
      </c>
      <c r="H103" s="28">
        <v>56</v>
      </c>
      <c r="I103" s="28">
        <f t="shared" si="1"/>
        <v>120</v>
      </c>
      <c r="J103" s="28">
        <f t="shared" si="1"/>
        <v>200</v>
      </c>
      <c r="K103" s="28">
        <f t="shared" si="1"/>
        <v>2240</v>
      </c>
    </row>
    <row r="104" spans="1:11">
      <c r="A104" s="30">
        <v>98</v>
      </c>
      <c r="B104" s="34" t="s">
        <v>129</v>
      </c>
      <c r="C104" s="30">
        <v>40</v>
      </c>
      <c r="D104" s="28" t="s">
        <v>51</v>
      </c>
      <c r="F104" s="28">
        <v>3</v>
      </c>
      <c r="G104" s="28">
        <v>5</v>
      </c>
      <c r="H104" s="28">
        <v>49</v>
      </c>
      <c r="I104" s="28">
        <f t="shared" si="1"/>
        <v>120</v>
      </c>
      <c r="J104" s="28">
        <f t="shared" si="1"/>
        <v>200</v>
      </c>
      <c r="K104" s="28">
        <f t="shared" si="1"/>
        <v>1960</v>
      </c>
    </row>
    <row r="105" spans="1:11">
      <c r="A105" s="30">
        <v>99</v>
      </c>
      <c r="B105" s="34" t="s">
        <v>130</v>
      </c>
      <c r="C105" s="30">
        <v>40</v>
      </c>
      <c r="D105" s="28" t="s">
        <v>51</v>
      </c>
      <c r="F105" s="28">
        <v>3</v>
      </c>
      <c r="G105" s="28">
        <v>5</v>
      </c>
      <c r="H105" s="28">
        <v>42</v>
      </c>
      <c r="I105" s="28">
        <f t="shared" si="1"/>
        <v>120</v>
      </c>
      <c r="J105" s="28">
        <f t="shared" si="1"/>
        <v>200</v>
      </c>
      <c r="K105" s="28">
        <f t="shared" si="1"/>
        <v>1680</v>
      </c>
    </row>
    <row r="106" spans="1:11">
      <c r="A106" s="30">
        <v>100</v>
      </c>
      <c r="B106" s="34" t="s">
        <v>131</v>
      </c>
      <c r="C106" s="30">
        <v>40</v>
      </c>
      <c r="D106" s="28" t="s">
        <v>51</v>
      </c>
      <c r="F106" s="28">
        <v>3</v>
      </c>
      <c r="G106" s="28">
        <v>5</v>
      </c>
      <c r="H106" s="28">
        <v>35</v>
      </c>
      <c r="I106" s="28">
        <f t="shared" si="1"/>
        <v>120</v>
      </c>
      <c r="J106" s="28">
        <f t="shared" si="1"/>
        <v>200</v>
      </c>
      <c r="K106" s="28">
        <f t="shared" si="1"/>
        <v>1400</v>
      </c>
    </row>
    <row r="107" spans="1:11">
      <c r="A107" s="30">
        <v>101</v>
      </c>
      <c r="B107" s="34" t="s">
        <v>132</v>
      </c>
      <c r="C107" s="30">
        <v>40</v>
      </c>
      <c r="D107" s="28" t="s">
        <v>51</v>
      </c>
      <c r="F107" s="28">
        <v>3</v>
      </c>
      <c r="G107" s="28">
        <v>5</v>
      </c>
      <c r="H107" s="28">
        <v>28</v>
      </c>
      <c r="I107" s="28">
        <f t="shared" si="1"/>
        <v>120</v>
      </c>
      <c r="J107" s="28">
        <f t="shared" si="1"/>
        <v>200</v>
      </c>
      <c r="K107" s="28">
        <f t="shared" si="1"/>
        <v>1120</v>
      </c>
    </row>
    <row r="108" spans="1:11">
      <c r="A108" s="30">
        <v>102</v>
      </c>
      <c r="B108" s="34" t="s">
        <v>133</v>
      </c>
      <c r="C108" s="30">
        <v>40</v>
      </c>
      <c r="D108" s="28" t="s">
        <v>51</v>
      </c>
      <c r="F108" s="28">
        <v>3</v>
      </c>
      <c r="G108" s="28">
        <v>5</v>
      </c>
      <c r="H108" s="28">
        <v>21</v>
      </c>
      <c r="I108" s="28">
        <f t="shared" si="1"/>
        <v>120</v>
      </c>
      <c r="J108" s="28">
        <f t="shared" si="1"/>
        <v>200</v>
      </c>
      <c r="K108" s="28">
        <f t="shared" si="1"/>
        <v>840</v>
      </c>
    </row>
    <row r="109" spans="1:11">
      <c r="A109" s="30">
        <v>103</v>
      </c>
      <c r="B109" s="35"/>
      <c r="C109" s="30"/>
      <c r="D109" s="28"/>
      <c r="F109" s="28"/>
      <c r="G109" s="28"/>
      <c r="H109" s="28"/>
      <c r="I109" s="28"/>
      <c r="J109" s="28"/>
      <c r="K109" s="28"/>
    </row>
    <row r="110" spans="1:11">
      <c r="A110" s="30">
        <v>104</v>
      </c>
      <c r="B110" s="35"/>
      <c r="C110" s="30"/>
      <c r="D110" s="28"/>
      <c r="F110" s="28"/>
      <c r="G110" s="28"/>
      <c r="H110" s="28"/>
      <c r="I110" s="28"/>
      <c r="J110" s="28"/>
      <c r="K110" s="28"/>
    </row>
    <row r="111" spans="1:11">
      <c r="A111" s="30">
        <v>105</v>
      </c>
      <c r="B111" s="35"/>
      <c r="C111" s="30"/>
      <c r="D111" s="28"/>
      <c r="F111" s="28"/>
      <c r="G111" s="28"/>
      <c r="H111" s="28"/>
      <c r="I111" s="28"/>
      <c r="J111" s="28"/>
      <c r="K111" s="28"/>
    </row>
    <row r="112" spans="1:11">
      <c r="A112" s="30">
        <v>106</v>
      </c>
      <c r="B112" s="35"/>
      <c r="C112" s="30"/>
      <c r="D112" s="28"/>
      <c r="F112" s="28"/>
      <c r="G112" s="28"/>
      <c r="H112" s="28"/>
      <c r="I112" s="28"/>
      <c r="J112" s="28"/>
      <c r="K112" s="28"/>
    </row>
    <row r="113" spans="1:11">
      <c r="A113" s="30">
        <v>107</v>
      </c>
      <c r="B113" s="35"/>
      <c r="C113" s="30"/>
      <c r="D113" s="28"/>
      <c r="F113" s="28"/>
      <c r="G113" s="28"/>
      <c r="H113" s="28"/>
      <c r="I113" s="28"/>
      <c r="J113" s="28"/>
      <c r="K113" s="28"/>
    </row>
    <row r="114" spans="1:11">
      <c r="A114" s="30">
        <v>108</v>
      </c>
      <c r="B114" s="35"/>
      <c r="C114" s="30"/>
      <c r="D114" s="28"/>
      <c r="F114" s="28"/>
      <c r="G114" s="28"/>
      <c r="H114" s="28"/>
      <c r="I114" s="28"/>
      <c r="J114" s="28"/>
      <c r="K114" s="28"/>
    </row>
    <row r="115" spans="1:11">
      <c r="A115" s="30">
        <v>109</v>
      </c>
      <c r="B115" s="35"/>
      <c r="C115" s="30"/>
      <c r="D115" s="28"/>
      <c r="F115" s="28"/>
      <c r="G115" s="28"/>
      <c r="H115" s="28"/>
      <c r="I115" s="28"/>
      <c r="J115" s="28"/>
      <c r="K115" s="28"/>
    </row>
    <row r="116" spans="1:11">
      <c r="A116" s="30">
        <v>110</v>
      </c>
      <c r="B116" s="35"/>
      <c r="C116" s="30"/>
      <c r="D116" s="28"/>
      <c r="F116" s="28"/>
      <c r="G116" s="28"/>
      <c r="H116" s="28"/>
      <c r="I116" s="28"/>
      <c r="J116" s="28"/>
      <c r="K116" s="28"/>
    </row>
    <row r="117" spans="1:11">
      <c r="A117" s="30">
        <v>111</v>
      </c>
      <c r="B117" s="35"/>
      <c r="C117" s="30"/>
      <c r="D117" s="28"/>
      <c r="F117" s="28"/>
      <c r="G117" s="28"/>
      <c r="H117" s="28"/>
      <c r="I117" s="28"/>
      <c r="J117" s="28"/>
      <c r="K117" s="28"/>
    </row>
    <row r="118" spans="1:11">
      <c r="A118" s="30">
        <v>112</v>
      </c>
      <c r="B118" s="35"/>
      <c r="C118" s="30"/>
      <c r="D118" s="28"/>
      <c r="F118" s="28"/>
      <c r="G118" s="28"/>
      <c r="H118" s="28"/>
      <c r="I118" s="28"/>
      <c r="J118" s="28"/>
      <c r="K118" s="28"/>
    </row>
    <row r="119" spans="1:11">
      <c r="A119" s="30">
        <v>113</v>
      </c>
      <c r="B119" s="35"/>
      <c r="C119" s="30"/>
      <c r="D119" s="28"/>
      <c r="F119" s="28"/>
      <c r="G119" s="28"/>
      <c r="H119" s="28"/>
      <c r="I119" s="28"/>
      <c r="J119" s="28"/>
      <c r="K119" s="28"/>
    </row>
    <row r="120" spans="1:11">
      <c r="A120" s="30">
        <v>114</v>
      </c>
      <c r="B120" s="35"/>
      <c r="C120" s="30"/>
      <c r="D120" s="28"/>
      <c r="F120" s="28"/>
      <c r="G120" s="28"/>
      <c r="H120" s="28"/>
      <c r="I120" s="28"/>
      <c r="J120" s="28"/>
      <c r="K120" s="28"/>
    </row>
    <row r="121" spans="1:11">
      <c r="A121" s="30">
        <v>115</v>
      </c>
      <c r="B121" s="35"/>
      <c r="C121" s="30"/>
      <c r="D121" s="28"/>
      <c r="F121" s="28"/>
      <c r="G121" s="28"/>
      <c r="H121" s="28"/>
      <c r="I121" s="28"/>
      <c r="J121" s="28"/>
      <c r="K121" s="28"/>
    </row>
    <row r="122" spans="1:11">
      <c r="A122" s="30">
        <v>116</v>
      </c>
      <c r="B122" s="35"/>
      <c r="C122" s="30"/>
      <c r="D122" s="28"/>
      <c r="F122" s="28"/>
      <c r="G122" s="28"/>
      <c r="H122" s="28"/>
      <c r="I122" s="28"/>
      <c r="J122" s="28"/>
      <c r="K122" s="28"/>
    </row>
    <row r="123" spans="1:11">
      <c r="A123" s="30">
        <v>117</v>
      </c>
      <c r="B123" s="35"/>
      <c r="C123" s="30"/>
      <c r="D123" s="28"/>
      <c r="F123" s="28"/>
      <c r="G123" s="28"/>
      <c r="H123" s="28"/>
      <c r="I123" s="28"/>
      <c r="J123" s="28"/>
      <c r="K123" s="28"/>
    </row>
    <row r="124" spans="1:11">
      <c r="A124" s="30">
        <v>118</v>
      </c>
      <c r="B124" s="35"/>
      <c r="C124" s="30"/>
      <c r="D124" s="28"/>
      <c r="F124" s="28"/>
      <c r="G124" s="28"/>
      <c r="H124" s="28"/>
      <c r="I124" s="28"/>
      <c r="J124" s="28"/>
      <c r="K124" s="28"/>
    </row>
    <row r="125" spans="1:11">
      <c r="A125" s="30">
        <v>119</v>
      </c>
      <c r="B125" s="35"/>
      <c r="C125" s="30"/>
      <c r="D125" s="28"/>
      <c r="F125" s="28"/>
      <c r="G125" s="28"/>
      <c r="H125" s="28"/>
      <c r="I125" s="28"/>
      <c r="J125" s="28"/>
      <c r="K125" s="28"/>
    </row>
    <row r="126" spans="1:11">
      <c r="A126" s="30">
        <v>120</v>
      </c>
      <c r="B126" s="35"/>
      <c r="C126" s="36"/>
      <c r="D126" s="28"/>
      <c r="F126" s="28"/>
      <c r="G126" s="28"/>
      <c r="H126" s="28"/>
      <c r="I126" s="28"/>
      <c r="J126" s="28"/>
      <c r="K126" s="28"/>
    </row>
  </sheetData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A80DC-E6D1-4BC0-86CB-1ADBF674D14F}">
  <dimension ref="A3:R126"/>
  <sheetViews>
    <sheetView tabSelected="1" zoomScale="81" zoomScaleNormal="81" workbookViewId="0">
      <selection activeCell="O16" sqref="O16:O19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5656</v>
      </c>
      <c r="D4" s="28"/>
      <c r="F4" s="28"/>
      <c r="G4" s="28"/>
      <c r="H4" s="28"/>
      <c r="I4" s="28">
        <f>SUM(I5:I126)</f>
        <v>30447</v>
      </c>
      <c r="J4" s="28">
        <f>SUM(J5:J126)</f>
        <v>2</v>
      </c>
      <c r="K4" s="28">
        <f>SUM(K5:K126)</f>
        <v>237398</v>
      </c>
      <c r="N4" s="78" t="s">
        <v>20</v>
      </c>
      <c r="O4" s="79">
        <f>I4</f>
        <v>30447</v>
      </c>
      <c r="Q4" s="78" t="s">
        <v>291</v>
      </c>
      <c r="R4" s="79">
        <f>O4/C4</f>
        <v>5.3831329561527586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2</v>
      </c>
      <c r="Q5" s="28"/>
      <c r="R5" s="79">
        <f>O5/C4</f>
        <v>3.5360678925035362E-4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237398</v>
      </c>
      <c r="Q6" s="28"/>
      <c r="R6" s="79">
        <f>O6/C4</f>
        <v>41.972772277227726</v>
      </c>
    </row>
    <row r="7" spans="1:18">
      <c r="A7" s="30">
        <v>1</v>
      </c>
      <c r="B7" s="31"/>
      <c r="C7" s="30"/>
      <c r="D7" s="28"/>
      <c r="F7" s="28"/>
      <c r="G7" s="28"/>
      <c r="H7" s="28"/>
      <c r="I7" s="28"/>
      <c r="J7" s="28"/>
      <c r="K7" s="28"/>
    </row>
    <row r="8" spans="1:18">
      <c r="A8" s="30">
        <v>2</v>
      </c>
      <c r="B8" s="31"/>
      <c r="C8" s="30"/>
      <c r="D8" s="28"/>
      <c r="F8" s="28"/>
      <c r="G8" s="28"/>
      <c r="H8" s="28"/>
      <c r="I8" s="28"/>
      <c r="J8" s="28"/>
      <c r="K8" s="28"/>
    </row>
    <row r="9" spans="1:18">
      <c r="A9" s="30">
        <v>3</v>
      </c>
      <c r="B9" s="31"/>
      <c r="C9" s="30"/>
      <c r="D9" s="28"/>
      <c r="F9" s="28"/>
      <c r="G9" s="28"/>
      <c r="H9" s="28"/>
      <c r="I9" s="28"/>
      <c r="J9" s="28"/>
      <c r="K9" s="28"/>
      <c r="N9" s="78" t="s">
        <v>292</v>
      </c>
      <c r="O9" s="79">
        <f>O19</f>
        <v>8</v>
      </c>
    </row>
    <row r="10" spans="1:18">
      <c r="A10" s="30">
        <v>4</v>
      </c>
      <c r="B10" s="31"/>
      <c r="C10" s="30"/>
      <c r="D10" s="28"/>
      <c r="F10" s="28"/>
      <c r="G10" s="28"/>
      <c r="H10" s="28"/>
      <c r="I10" s="28"/>
      <c r="J10" s="28"/>
      <c r="K10" s="28"/>
      <c r="N10" s="78" t="s">
        <v>291</v>
      </c>
      <c r="O10" s="79">
        <f>R4</f>
        <v>5.3831329561527586</v>
      </c>
    </row>
    <row r="11" spans="1:18">
      <c r="A11" s="30">
        <v>5</v>
      </c>
      <c r="B11" s="31"/>
      <c r="C11" s="30"/>
      <c r="D11" s="28"/>
      <c r="F11" s="28"/>
      <c r="G11" s="28"/>
      <c r="H11" s="28"/>
      <c r="I11" s="28"/>
      <c r="J11" s="28"/>
      <c r="K11" s="28"/>
    </row>
    <row r="12" spans="1:18">
      <c r="A12" s="30">
        <v>6</v>
      </c>
      <c r="B12" s="31"/>
      <c r="C12" s="30"/>
      <c r="D12" s="28"/>
      <c r="F12" s="28"/>
      <c r="G12" s="28"/>
      <c r="H12" s="28"/>
      <c r="I12" s="28"/>
      <c r="J12" s="28"/>
      <c r="K12" s="28"/>
      <c r="N12" s="78" t="s">
        <v>293</v>
      </c>
      <c r="O12" s="79">
        <f>O9-O10</f>
        <v>2.6168670438472414</v>
      </c>
    </row>
    <row r="13" spans="1:18">
      <c r="A13" s="30">
        <v>7</v>
      </c>
      <c r="B13" s="31"/>
      <c r="C13" s="30"/>
      <c r="D13" s="28"/>
      <c r="F13" s="28"/>
      <c r="G13" s="28"/>
      <c r="H13" s="28"/>
      <c r="I13" s="28"/>
      <c r="J13" s="28"/>
      <c r="K13" s="28"/>
    </row>
    <row r="14" spans="1:18">
      <c r="A14" s="30">
        <v>8</v>
      </c>
      <c r="B14" s="31"/>
      <c r="C14" s="30"/>
      <c r="D14" s="28"/>
      <c r="F14" s="28"/>
      <c r="G14" s="28"/>
      <c r="H14" s="28"/>
      <c r="I14" s="28"/>
      <c r="J14" s="28"/>
      <c r="K14" s="28"/>
    </row>
    <row r="15" spans="1:18">
      <c r="A15" s="30">
        <v>9</v>
      </c>
      <c r="B15" s="31"/>
      <c r="C15" s="30"/>
      <c r="D15" s="28"/>
      <c r="F15" s="28"/>
      <c r="G15" s="28"/>
      <c r="H15" s="28"/>
      <c r="I15" s="28"/>
      <c r="J15" s="28"/>
      <c r="K15" s="28"/>
    </row>
    <row r="16" spans="1:18">
      <c r="A16" s="30">
        <v>10</v>
      </c>
      <c r="B16" s="31"/>
      <c r="C16" s="30"/>
      <c r="D16" s="28"/>
      <c r="F16" s="28"/>
      <c r="G16" s="28"/>
      <c r="H16" s="28"/>
      <c r="I16" s="28"/>
      <c r="J16" s="28"/>
      <c r="K16" s="28"/>
      <c r="N16" s="28" t="s">
        <v>299</v>
      </c>
      <c r="O16" s="79">
        <f>C4/200</f>
        <v>28.28</v>
      </c>
    </row>
    <row r="17" spans="1:15">
      <c r="A17" s="30">
        <v>11</v>
      </c>
      <c r="B17" s="31"/>
      <c r="C17" s="30"/>
      <c r="D17" s="28"/>
      <c r="F17" s="28"/>
      <c r="G17" s="28"/>
      <c r="H17" s="28"/>
      <c r="I17" s="28"/>
      <c r="J17" s="28"/>
      <c r="K17" s="28"/>
      <c r="N17" s="28" t="s">
        <v>300</v>
      </c>
      <c r="O17" s="79">
        <v>3.9</v>
      </c>
    </row>
    <row r="18" spans="1:15">
      <c r="A18" s="30">
        <v>12</v>
      </c>
      <c r="B18" s="31"/>
      <c r="C18" s="30"/>
      <c r="D18" s="28"/>
      <c r="F18" s="28"/>
      <c r="G18" s="28"/>
      <c r="H18" s="28"/>
      <c r="I18" s="28"/>
      <c r="J18" s="28"/>
      <c r="K18" s="28"/>
      <c r="N18" s="28" t="s">
        <v>292</v>
      </c>
      <c r="O18" s="79">
        <v>32</v>
      </c>
    </row>
    <row r="19" spans="1:15">
      <c r="A19" s="30">
        <v>13</v>
      </c>
      <c r="B19" s="31"/>
      <c r="C19" s="30"/>
      <c r="D19" s="28"/>
      <c r="F19" s="28"/>
      <c r="G19" s="28"/>
      <c r="H19" s="28"/>
      <c r="I19" s="28"/>
      <c r="J19" s="28"/>
      <c r="K19" s="28"/>
      <c r="N19" s="28" t="s">
        <v>292</v>
      </c>
      <c r="O19" s="79">
        <f>O18*0.25</f>
        <v>8</v>
      </c>
    </row>
    <row r="20" spans="1:15">
      <c r="A20" s="30">
        <v>14</v>
      </c>
      <c r="B20" s="31"/>
      <c r="C20" s="30"/>
      <c r="D20" s="28"/>
      <c r="F20" s="28"/>
      <c r="G20" s="28"/>
      <c r="H20" s="28"/>
      <c r="I20" s="28"/>
      <c r="J20" s="28"/>
      <c r="K20" s="28"/>
    </row>
    <row r="21" spans="1:15">
      <c r="A21" s="30">
        <v>15</v>
      </c>
      <c r="B21" s="31"/>
      <c r="C21" s="30"/>
      <c r="D21" s="28"/>
      <c r="F21" s="28"/>
      <c r="G21" s="28"/>
      <c r="H21" s="28"/>
      <c r="I21" s="28"/>
      <c r="J21" s="28"/>
      <c r="K21" s="28"/>
    </row>
    <row r="22" spans="1:15">
      <c r="A22" s="30">
        <v>16</v>
      </c>
      <c r="B22" s="31"/>
      <c r="C22" s="30"/>
      <c r="D22" s="28"/>
      <c r="F22" s="28"/>
      <c r="G22" s="28"/>
      <c r="H22" s="28"/>
      <c r="I22" s="28"/>
      <c r="J22" s="28"/>
      <c r="K22" s="28"/>
    </row>
    <row r="23" spans="1:15">
      <c r="A23" s="30">
        <v>17</v>
      </c>
      <c r="B23" s="31"/>
      <c r="C23" s="30"/>
      <c r="D23" s="28"/>
      <c r="F23" s="28"/>
      <c r="G23" s="28"/>
      <c r="H23" s="28"/>
      <c r="I23" s="28"/>
      <c r="J23" s="28"/>
      <c r="K23" s="28"/>
    </row>
    <row r="24" spans="1:15">
      <c r="A24" s="30">
        <v>18</v>
      </c>
      <c r="B24" s="31"/>
      <c r="C24" s="30"/>
      <c r="D24" s="28"/>
      <c r="F24" s="28"/>
      <c r="G24" s="28"/>
      <c r="H24" s="28"/>
      <c r="I24" s="28"/>
      <c r="J24" s="28"/>
      <c r="K24" s="28"/>
    </row>
    <row r="25" spans="1:15">
      <c r="A25" s="30">
        <v>19</v>
      </c>
      <c r="B25" s="31"/>
      <c r="C25" s="30"/>
      <c r="D25" s="28"/>
      <c r="F25" s="28"/>
      <c r="G25" s="28"/>
      <c r="H25" s="28"/>
      <c r="I25" s="28"/>
      <c r="J25" s="28"/>
      <c r="K25" s="28"/>
    </row>
    <row r="26" spans="1:15">
      <c r="A26" s="30">
        <v>20</v>
      </c>
      <c r="B26" s="31"/>
      <c r="C26" s="30"/>
      <c r="D26" s="28"/>
      <c r="F26" s="28"/>
      <c r="G26" s="28"/>
      <c r="H26" s="28"/>
      <c r="I26" s="28"/>
      <c r="J26" s="28"/>
      <c r="K26" s="28"/>
    </row>
    <row r="27" spans="1:15">
      <c r="A27" s="30">
        <v>21</v>
      </c>
      <c r="B27" s="31" t="s">
        <v>50</v>
      </c>
      <c r="C27" s="30">
        <v>21</v>
      </c>
      <c r="D27" s="28" t="s">
        <v>51</v>
      </c>
      <c r="F27" s="28">
        <v>3</v>
      </c>
      <c r="G27" s="28">
        <v>-5</v>
      </c>
      <c r="H27" s="28">
        <v>7</v>
      </c>
      <c r="I27" s="28">
        <f t="shared" ref="I27:K38" si="0">F27*$C27</f>
        <v>63</v>
      </c>
      <c r="J27" s="28">
        <f t="shared" si="0"/>
        <v>-105</v>
      </c>
      <c r="K27" s="28">
        <f t="shared" si="0"/>
        <v>147</v>
      </c>
    </row>
    <row r="28" spans="1:15">
      <c r="A28" s="30">
        <v>22</v>
      </c>
      <c r="B28" s="31" t="s">
        <v>52</v>
      </c>
      <c r="C28" s="30">
        <v>18</v>
      </c>
      <c r="D28" s="28" t="s">
        <v>51</v>
      </c>
      <c r="F28" s="28">
        <v>3</v>
      </c>
      <c r="G28" s="28">
        <v>5</v>
      </c>
      <c r="H28" s="28">
        <v>7</v>
      </c>
      <c r="I28" s="28">
        <f t="shared" si="0"/>
        <v>54</v>
      </c>
      <c r="J28" s="28">
        <f t="shared" si="0"/>
        <v>90</v>
      </c>
      <c r="K28" s="28">
        <f t="shared" si="0"/>
        <v>126</v>
      </c>
    </row>
    <row r="29" spans="1:15">
      <c r="A29" s="30">
        <v>23</v>
      </c>
      <c r="B29" s="31" t="s">
        <v>53</v>
      </c>
      <c r="C29" s="30">
        <v>17</v>
      </c>
      <c r="D29" s="28" t="s">
        <v>51</v>
      </c>
      <c r="F29" s="28">
        <v>6</v>
      </c>
      <c r="G29" s="28">
        <v>5</v>
      </c>
      <c r="H29" s="28">
        <v>28</v>
      </c>
      <c r="I29" s="28">
        <f t="shared" si="0"/>
        <v>102</v>
      </c>
      <c r="J29" s="28">
        <f t="shared" si="0"/>
        <v>85</v>
      </c>
      <c r="K29" s="28">
        <f t="shared" si="0"/>
        <v>476</v>
      </c>
    </row>
    <row r="30" spans="1:15">
      <c r="A30" s="30">
        <v>24</v>
      </c>
      <c r="B30" s="31" t="s">
        <v>54</v>
      </c>
      <c r="C30" s="30">
        <v>24</v>
      </c>
      <c r="D30" s="28" t="s">
        <v>51</v>
      </c>
      <c r="F30" s="28">
        <v>3</v>
      </c>
      <c r="G30" s="28">
        <v>-2</v>
      </c>
      <c r="H30" s="28">
        <v>14</v>
      </c>
      <c r="I30" s="28">
        <f t="shared" si="0"/>
        <v>72</v>
      </c>
      <c r="J30" s="28">
        <f t="shared" si="0"/>
        <v>-48</v>
      </c>
      <c r="K30" s="28">
        <f t="shared" si="0"/>
        <v>336</v>
      </c>
    </row>
    <row r="31" spans="1:15">
      <c r="A31" s="30">
        <v>25</v>
      </c>
      <c r="B31" s="31" t="s">
        <v>55</v>
      </c>
      <c r="C31" s="30">
        <v>15</v>
      </c>
      <c r="D31" s="28" t="s">
        <v>51</v>
      </c>
      <c r="F31" s="28">
        <v>3</v>
      </c>
      <c r="G31" s="28">
        <v>-2</v>
      </c>
      <c r="H31" s="28">
        <v>7</v>
      </c>
      <c r="I31" s="28">
        <f t="shared" si="0"/>
        <v>45</v>
      </c>
      <c r="J31" s="28">
        <f t="shared" si="0"/>
        <v>-30</v>
      </c>
      <c r="K31" s="28">
        <f t="shared" si="0"/>
        <v>105</v>
      </c>
    </row>
    <row r="32" spans="1:15">
      <c r="A32" s="30">
        <v>26</v>
      </c>
      <c r="B32" s="31" t="s">
        <v>56</v>
      </c>
      <c r="C32" s="30">
        <v>19</v>
      </c>
      <c r="D32" s="28" t="s">
        <v>51</v>
      </c>
      <c r="F32" s="28">
        <v>6</v>
      </c>
      <c r="G32" s="28">
        <v>-5</v>
      </c>
      <c r="H32" s="28">
        <v>35</v>
      </c>
      <c r="I32" s="28">
        <f t="shared" si="0"/>
        <v>114</v>
      </c>
      <c r="J32" s="28">
        <f t="shared" si="0"/>
        <v>-95</v>
      </c>
      <c r="K32" s="28">
        <f t="shared" si="0"/>
        <v>665</v>
      </c>
    </row>
    <row r="33" spans="1:11">
      <c r="A33" s="30">
        <v>27</v>
      </c>
      <c r="B33" s="31" t="s">
        <v>57</v>
      </c>
      <c r="C33" s="30">
        <v>15</v>
      </c>
      <c r="D33" s="28" t="s">
        <v>51</v>
      </c>
      <c r="F33" s="28">
        <v>6</v>
      </c>
      <c r="G33" s="28">
        <v>-5</v>
      </c>
      <c r="H33" s="28">
        <v>28</v>
      </c>
      <c r="I33" s="28">
        <f t="shared" si="0"/>
        <v>90</v>
      </c>
      <c r="J33" s="28">
        <f t="shared" si="0"/>
        <v>-75</v>
      </c>
      <c r="K33" s="28">
        <f t="shared" si="0"/>
        <v>420</v>
      </c>
    </row>
    <row r="34" spans="1:11">
      <c r="A34" s="30">
        <v>28</v>
      </c>
      <c r="B34" s="31" t="s">
        <v>58</v>
      </c>
      <c r="C34" s="30">
        <v>23</v>
      </c>
      <c r="D34" s="28" t="s">
        <v>51</v>
      </c>
      <c r="F34" s="28">
        <v>3</v>
      </c>
      <c r="G34" s="28">
        <v>2</v>
      </c>
      <c r="H34" s="28">
        <v>21</v>
      </c>
      <c r="I34" s="28">
        <f t="shared" si="0"/>
        <v>69</v>
      </c>
      <c r="J34" s="28">
        <f t="shared" si="0"/>
        <v>46</v>
      </c>
      <c r="K34" s="28">
        <f t="shared" si="0"/>
        <v>483</v>
      </c>
    </row>
    <row r="35" spans="1:11">
      <c r="A35" s="30">
        <v>29</v>
      </c>
      <c r="B35" s="31" t="s">
        <v>59</v>
      </c>
      <c r="C35" s="30">
        <v>18</v>
      </c>
      <c r="D35" s="28" t="s">
        <v>51</v>
      </c>
      <c r="F35" s="28">
        <v>3</v>
      </c>
      <c r="G35" s="28">
        <v>2</v>
      </c>
      <c r="H35" s="28">
        <v>14</v>
      </c>
      <c r="I35" s="28">
        <f t="shared" si="0"/>
        <v>54</v>
      </c>
      <c r="J35" s="28">
        <f t="shared" si="0"/>
        <v>36</v>
      </c>
      <c r="K35" s="28">
        <f t="shared" si="0"/>
        <v>252</v>
      </c>
    </row>
    <row r="36" spans="1:11">
      <c r="A36" s="30">
        <v>30</v>
      </c>
      <c r="B36" s="31" t="s">
        <v>60</v>
      </c>
      <c r="C36" s="30">
        <v>19</v>
      </c>
      <c r="D36" s="28" t="s">
        <v>51</v>
      </c>
      <c r="F36" s="28">
        <v>3</v>
      </c>
      <c r="G36" s="28">
        <v>2</v>
      </c>
      <c r="H36" s="28">
        <v>7</v>
      </c>
      <c r="I36" s="28">
        <f t="shared" si="0"/>
        <v>57</v>
      </c>
      <c r="J36" s="28">
        <f t="shared" si="0"/>
        <v>38</v>
      </c>
      <c r="K36" s="28">
        <f t="shared" si="0"/>
        <v>133</v>
      </c>
    </row>
    <row r="37" spans="1:11">
      <c r="A37" s="30">
        <v>31</v>
      </c>
      <c r="B37" s="31" t="s">
        <v>61</v>
      </c>
      <c r="C37" s="30">
        <v>22</v>
      </c>
      <c r="D37" s="28" t="s">
        <v>51</v>
      </c>
      <c r="F37" s="28">
        <v>6</v>
      </c>
      <c r="G37" s="28">
        <v>5</v>
      </c>
      <c r="H37" s="28">
        <v>35</v>
      </c>
      <c r="I37" s="28">
        <f t="shared" si="0"/>
        <v>132</v>
      </c>
      <c r="J37" s="28">
        <f t="shared" si="0"/>
        <v>110</v>
      </c>
      <c r="K37" s="28">
        <f t="shared" si="0"/>
        <v>770</v>
      </c>
    </row>
    <row r="38" spans="1:11">
      <c r="A38" s="30">
        <v>32</v>
      </c>
      <c r="B38" s="31" t="s">
        <v>62</v>
      </c>
      <c r="C38" s="30">
        <v>25</v>
      </c>
      <c r="D38" s="28" t="s">
        <v>51</v>
      </c>
      <c r="F38" s="28">
        <v>3</v>
      </c>
      <c r="G38" s="28">
        <v>-2</v>
      </c>
      <c r="H38" s="28">
        <v>21</v>
      </c>
      <c r="I38" s="28">
        <f t="shared" si="0"/>
        <v>75</v>
      </c>
      <c r="J38" s="28">
        <f t="shared" si="0"/>
        <v>-50</v>
      </c>
      <c r="K38" s="28">
        <f t="shared" si="0"/>
        <v>525</v>
      </c>
    </row>
    <row r="39" spans="1:11">
      <c r="A39" s="30">
        <v>33</v>
      </c>
      <c r="B39" s="32"/>
      <c r="C39" s="30"/>
      <c r="D39" s="28"/>
      <c r="F39" s="28"/>
      <c r="G39" s="28"/>
      <c r="H39" s="28"/>
      <c r="I39" s="28"/>
      <c r="J39" s="28"/>
      <c r="K39" s="28"/>
    </row>
    <row r="40" spans="1:11">
      <c r="A40" s="30">
        <v>34</v>
      </c>
      <c r="B40" s="32"/>
      <c r="C40" s="30"/>
      <c r="D40" s="28"/>
      <c r="F40" s="28"/>
      <c r="G40" s="28"/>
      <c r="H40" s="28"/>
      <c r="I40" s="28"/>
      <c r="J40" s="28"/>
      <c r="K40" s="28"/>
    </row>
    <row r="41" spans="1:11">
      <c r="A41" s="30">
        <v>35</v>
      </c>
      <c r="B41" s="32"/>
      <c r="C41" s="30"/>
      <c r="D41" s="28"/>
      <c r="F41" s="28"/>
      <c r="G41" s="28"/>
      <c r="H41" s="28"/>
      <c r="I41" s="28"/>
      <c r="J41" s="28"/>
      <c r="K41" s="28"/>
    </row>
    <row r="42" spans="1:11">
      <c r="A42" s="30">
        <v>36</v>
      </c>
      <c r="B42" s="32"/>
      <c r="C42" s="30"/>
      <c r="D42" s="28"/>
      <c r="F42" s="28"/>
      <c r="G42" s="28"/>
      <c r="H42" s="28"/>
      <c r="I42" s="28"/>
      <c r="J42" s="28"/>
      <c r="K42" s="28"/>
    </row>
    <row r="43" spans="1:11">
      <c r="A43" s="30">
        <v>37</v>
      </c>
      <c r="B43" s="32"/>
      <c r="C43" s="30"/>
      <c r="D43" s="28"/>
      <c r="F43" s="28"/>
      <c r="G43" s="28"/>
      <c r="H43" s="28"/>
      <c r="I43" s="28"/>
      <c r="J43" s="28"/>
      <c r="K43" s="28"/>
    </row>
    <row r="44" spans="1:11">
      <c r="A44" s="30">
        <v>38</v>
      </c>
      <c r="B44" s="32"/>
      <c r="C44" s="30"/>
      <c r="D44" s="28"/>
      <c r="F44" s="28"/>
      <c r="G44" s="28"/>
      <c r="H44" s="28"/>
      <c r="I44" s="28"/>
      <c r="J44" s="28"/>
      <c r="K44" s="28"/>
    </row>
    <row r="45" spans="1:11">
      <c r="A45" s="30">
        <v>39</v>
      </c>
      <c r="B45" s="32"/>
      <c r="C45" s="30"/>
      <c r="D45" s="28"/>
      <c r="F45" s="28"/>
      <c r="G45" s="28"/>
      <c r="H45" s="28"/>
      <c r="I45" s="28"/>
      <c r="J45" s="28"/>
      <c r="K45" s="28"/>
    </row>
    <row r="46" spans="1:11">
      <c r="A46" s="30">
        <v>40</v>
      </c>
      <c r="B46" s="32"/>
      <c r="C46" s="30"/>
      <c r="D46" s="28"/>
      <c r="F46" s="28"/>
      <c r="G46" s="28"/>
      <c r="H46" s="28"/>
      <c r="I46" s="28"/>
      <c r="J46" s="28"/>
      <c r="K46" s="28"/>
    </row>
    <row r="47" spans="1:11">
      <c r="A47" s="30">
        <v>41</v>
      </c>
      <c r="B47" s="32"/>
      <c r="C47" s="30"/>
      <c r="D47" s="28"/>
      <c r="F47" s="28"/>
      <c r="G47" s="28"/>
      <c r="H47" s="28"/>
      <c r="I47" s="28"/>
      <c r="J47" s="28"/>
      <c r="K47" s="28"/>
    </row>
    <row r="48" spans="1:11">
      <c r="A48" s="30">
        <v>42</v>
      </c>
      <c r="B48" s="32"/>
      <c r="C48" s="30"/>
      <c r="D48" s="28"/>
      <c r="F48" s="28"/>
      <c r="G48" s="28"/>
      <c r="H48" s="28"/>
      <c r="I48" s="28"/>
      <c r="J48" s="28"/>
      <c r="K48" s="28"/>
    </row>
    <row r="49" spans="1:11">
      <c r="A49" s="30">
        <v>43</v>
      </c>
      <c r="B49" s="32"/>
      <c r="C49" s="30"/>
      <c r="D49" s="28"/>
      <c r="F49" s="28"/>
      <c r="G49" s="28"/>
      <c r="H49" s="28"/>
      <c r="I49" s="28"/>
      <c r="J49" s="28"/>
      <c r="K49" s="28"/>
    </row>
    <row r="50" spans="1:11">
      <c r="A50" s="30">
        <v>44</v>
      </c>
      <c r="B50" s="32"/>
      <c r="C50" s="30"/>
      <c r="D50" s="28"/>
      <c r="F50" s="28"/>
      <c r="G50" s="28"/>
      <c r="H50" s="28"/>
      <c r="I50" s="28"/>
      <c r="J50" s="28"/>
      <c r="K50" s="28"/>
    </row>
    <row r="51" spans="1:11">
      <c r="A51" s="30">
        <v>45</v>
      </c>
      <c r="B51" s="32"/>
      <c r="C51" s="30"/>
      <c r="D51" s="28"/>
      <c r="F51" s="28"/>
      <c r="G51" s="28"/>
      <c r="H51" s="28"/>
      <c r="I51" s="28"/>
      <c r="J51" s="28"/>
      <c r="K51" s="28"/>
    </row>
    <row r="52" spans="1:11">
      <c r="A52" s="30">
        <v>46</v>
      </c>
      <c r="B52" s="32"/>
      <c r="C52" s="30"/>
      <c r="D52" s="28"/>
      <c r="F52" s="28"/>
      <c r="G52" s="28"/>
      <c r="H52" s="28"/>
      <c r="I52" s="28"/>
      <c r="J52" s="28"/>
      <c r="K52" s="28"/>
    </row>
    <row r="53" spans="1:11">
      <c r="A53" s="30">
        <v>47</v>
      </c>
      <c r="B53" s="32"/>
      <c r="C53" s="30"/>
      <c r="D53" s="28"/>
      <c r="F53" s="28"/>
      <c r="G53" s="28"/>
      <c r="H53" s="28"/>
      <c r="I53" s="28"/>
      <c r="J53" s="28"/>
      <c r="K53" s="28"/>
    </row>
    <row r="54" spans="1:11">
      <c r="A54" s="30">
        <v>48</v>
      </c>
      <c r="B54" s="32"/>
      <c r="C54" s="30"/>
      <c r="D54" s="28"/>
      <c r="F54" s="28"/>
      <c r="G54" s="28"/>
      <c r="H54" s="28"/>
      <c r="I54" s="28"/>
      <c r="J54" s="28"/>
      <c r="K54" s="28"/>
    </row>
    <row r="55" spans="1:11">
      <c r="A55" s="30">
        <v>49</v>
      </c>
      <c r="B55" s="32"/>
      <c r="C55" s="30"/>
      <c r="D55" s="28"/>
      <c r="F55" s="28"/>
      <c r="G55" s="28"/>
      <c r="H55" s="28"/>
      <c r="I55" s="28"/>
      <c r="J55" s="28"/>
      <c r="K55" s="28"/>
    </row>
    <row r="56" spans="1:11">
      <c r="A56" s="30">
        <v>50</v>
      </c>
      <c r="B56" s="32"/>
      <c r="C56" s="30"/>
      <c r="D56" s="28"/>
      <c r="F56" s="28"/>
      <c r="G56" s="28"/>
      <c r="H56" s="28"/>
      <c r="I56" s="28"/>
      <c r="J56" s="28"/>
      <c r="K56" s="28"/>
    </row>
    <row r="57" spans="1:11">
      <c r="A57" s="30">
        <v>51</v>
      </c>
      <c r="B57" s="32"/>
      <c r="C57" s="30"/>
      <c r="D57" s="28"/>
      <c r="F57" s="28"/>
      <c r="G57" s="28"/>
      <c r="H57" s="28"/>
      <c r="I57" s="28"/>
      <c r="J57" s="28"/>
      <c r="K57" s="28"/>
    </row>
    <row r="58" spans="1:11">
      <c r="A58" s="30">
        <v>52</v>
      </c>
      <c r="B58" s="32"/>
      <c r="C58" s="30"/>
      <c r="D58" s="28"/>
      <c r="F58" s="28"/>
      <c r="G58" s="28"/>
      <c r="H58" s="28"/>
      <c r="I58" s="28"/>
      <c r="J58" s="28"/>
      <c r="K58" s="28"/>
    </row>
    <row r="59" spans="1:11">
      <c r="A59" s="30">
        <v>53</v>
      </c>
      <c r="B59" s="32"/>
      <c r="C59" s="30"/>
      <c r="D59" s="28"/>
      <c r="F59" s="28"/>
      <c r="G59" s="28"/>
      <c r="H59" s="28"/>
      <c r="I59" s="28"/>
      <c r="J59" s="28"/>
      <c r="K59" s="28"/>
    </row>
    <row r="60" spans="1:11">
      <c r="A60" s="30">
        <v>54</v>
      </c>
      <c r="B60" s="32"/>
      <c r="C60" s="30"/>
      <c r="D60" s="28"/>
      <c r="F60" s="28"/>
      <c r="G60" s="28"/>
      <c r="H60" s="28"/>
      <c r="I60" s="28"/>
      <c r="J60" s="28"/>
      <c r="K60" s="28"/>
    </row>
    <row r="61" spans="1:11">
      <c r="A61" s="30">
        <v>55</v>
      </c>
      <c r="B61" s="32"/>
      <c r="C61" s="30"/>
      <c r="D61" s="28"/>
      <c r="F61" s="28"/>
      <c r="G61" s="28"/>
      <c r="H61" s="28"/>
      <c r="I61" s="28"/>
      <c r="J61" s="28"/>
      <c r="K61" s="28"/>
    </row>
    <row r="62" spans="1:11">
      <c r="A62" s="30">
        <v>56</v>
      </c>
      <c r="B62" s="32"/>
      <c r="C62" s="30"/>
      <c r="D62" s="28"/>
      <c r="F62" s="28"/>
      <c r="G62" s="28"/>
      <c r="H62" s="28"/>
      <c r="I62" s="28"/>
      <c r="J62" s="28"/>
      <c r="K62" s="28"/>
    </row>
    <row r="63" spans="1:11">
      <c r="A63" s="30">
        <v>57</v>
      </c>
      <c r="B63" s="33"/>
      <c r="C63" s="30"/>
      <c r="D63" s="28"/>
      <c r="F63" s="28"/>
      <c r="G63" s="28"/>
      <c r="H63" s="28"/>
      <c r="I63" s="28"/>
      <c r="J63" s="28"/>
      <c r="K63" s="28"/>
    </row>
    <row r="64" spans="1:11">
      <c r="A64" s="30">
        <v>58</v>
      </c>
      <c r="B64" s="33"/>
      <c r="C64" s="30"/>
      <c r="D64" s="28"/>
      <c r="F64" s="28"/>
      <c r="G64" s="28"/>
      <c r="H64" s="28"/>
      <c r="I64" s="28"/>
      <c r="J64" s="28"/>
      <c r="K64" s="28"/>
    </row>
    <row r="65" spans="1:11">
      <c r="A65" s="30">
        <v>59</v>
      </c>
      <c r="B65" s="33"/>
      <c r="C65" s="30"/>
      <c r="D65" s="28"/>
      <c r="F65" s="28"/>
      <c r="G65" s="28"/>
      <c r="H65" s="28"/>
      <c r="I65" s="28"/>
      <c r="J65" s="28"/>
      <c r="K65" s="28"/>
    </row>
    <row r="66" spans="1:11">
      <c r="A66" s="30">
        <v>60</v>
      </c>
      <c r="B66" s="33"/>
      <c r="C66" s="30"/>
      <c r="D66" s="28"/>
      <c r="F66" s="28"/>
      <c r="G66" s="28"/>
      <c r="H66" s="28"/>
      <c r="I66" s="28"/>
      <c r="J66" s="28"/>
      <c r="K66" s="28"/>
    </row>
    <row r="67" spans="1:11">
      <c r="A67" s="30">
        <v>61</v>
      </c>
      <c r="B67" s="33"/>
      <c r="C67" s="30"/>
      <c r="D67" s="28"/>
      <c r="F67" s="28"/>
      <c r="G67" s="28"/>
      <c r="H67" s="28"/>
      <c r="I67" s="28"/>
      <c r="J67" s="28"/>
      <c r="K67" s="28"/>
    </row>
    <row r="68" spans="1:11">
      <c r="A68" s="30">
        <v>62</v>
      </c>
      <c r="B68" s="33"/>
      <c r="C68" s="30"/>
      <c r="D68" s="28"/>
      <c r="F68" s="28"/>
      <c r="G68" s="28"/>
      <c r="H68" s="28"/>
      <c r="I68" s="28"/>
      <c r="J68" s="28"/>
      <c r="K68" s="28"/>
    </row>
    <row r="69" spans="1:11">
      <c r="A69" s="30">
        <v>63</v>
      </c>
      <c r="B69" s="33"/>
      <c r="C69" s="30"/>
      <c r="D69" s="28"/>
      <c r="F69" s="28"/>
      <c r="G69" s="28"/>
      <c r="H69" s="28"/>
      <c r="I69" s="28"/>
      <c r="J69" s="28"/>
      <c r="K69" s="28"/>
    </row>
    <row r="70" spans="1:11">
      <c r="A70" s="30">
        <v>64</v>
      </c>
      <c r="B70" s="33"/>
      <c r="C70" s="30"/>
      <c r="D70" s="28"/>
      <c r="F70" s="28"/>
      <c r="G70" s="28"/>
      <c r="H70" s="28"/>
      <c r="I70" s="28"/>
      <c r="J70" s="28"/>
      <c r="K70" s="28"/>
    </row>
    <row r="71" spans="1:11">
      <c r="A71" s="30">
        <v>65</v>
      </c>
      <c r="B71" s="33"/>
      <c r="C71" s="30"/>
      <c r="D71" s="28"/>
      <c r="F71" s="28"/>
      <c r="G71" s="28"/>
      <c r="H71" s="28"/>
      <c r="I71" s="28"/>
      <c r="J71" s="28"/>
      <c r="K71" s="28"/>
    </row>
    <row r="72" spans="1:11">
      <c r="A72" s="30">
        <v>66</v>
      </c>
      <c r="B72" s="33"/>
      <c r="C72" s="30"/>
      <c r="D72" s="28"/>
      <c r="F72" s="28"/>
      <c r="G72" s="28"/>
      <c r="H72" s="28"/>
      <c r="I72" s="28"/>
      <c r="J72" s="28"/>
      <c r="K72" s="28"/>
    </row>
    <row r="73" spans="1:11">
      <c r="A73" s="30">
        <v>67</v>
      </c>
      <c r="B73" s="33"/>
      <c r="C73" s="30"/>
      <c r="D73" s="28"/>
      <c r="F73" s="28"/>
      <c r="G73" s="28"/>
      <c r="H73" s="28"/>
      <c r="I73" s="28"/>
      <c r="J73" s="28"/>
      <c r="K73" s="28"/>
    </row>
    <row r="74" spans="1:11">
      <c r="A74" s="30">
        <v>68</v>
      </c>
      <c r="B74" s="33"/>
      <c r="C74" s="30"/>
      <c r="D74" s="28"/>
      <c r="F74" s="28"/>
      <c r="G74" s="28"/>
      <c r="H74" s="28"/>
      <c r="I74" s="28"/>
      <c r="J74" s="28"/>
      <c r="K74" s="28"/>
    </row>
    <row r="75" spans="1:11">
      <c r="A75" s="30">
        <v>69</v>
      </c>
      <c r="B75" s="33"/>
      <c r="C75" s="30"/>
      <c r="D75" s="28"/>
      <c r="F75" s="28"/>
      <c r="G75" s="28"/>
      <c r="H75" s="28"/>
      <c r="I75" s="28"/>
      <c r="J75" s="28"/>
      <c r="K75" s="28"/>
    </row>
    <row r="76" spans="1:11">
      <c r="A76" s="30">
        <v>70</v>
      </c>
      <c r="B76" s="33"/>
      <c r="C76" s="30"/>
      <c r="D76" s="28"/>
      <c r="F76" s="28"/>
      <c r="G76" s="28"/>
      <c r="H76" s="28"/>
      <c r="I76" s="28"/>
      <c r="J76" s="28"/>
      <c r="K76" s="28"/>
    </row>
    <row r="77" spans="1:11">
      <c r="A77" s="30">
        <v>71</v>
      </c>
      <c r="B77" s="33"/>
      <c r="C77" s="30"/>
      <c r="D77" s="28"/>
      <c r="F77" s="28"/>
      <c r="G77" s="28"/>
      <c r="H77" s="28"/>
      <c r="I77" s="28"/>
      <c r="J77" s="28"/>
      <c r="K77" s="28"/>
    </row>
    <row r="78" spans="1:11">
      <c r="A78" s="30">
        <v>72</v>
      </c>
      <c r="B78" s="33"/>
      <c r="C78" s="30"/>
      <c r="D78" s="28"/>
      <c r="F78" s="28"/>
      <c r="G78" s="28"/>
      <c r="H78" s="28"/>
      <c r="I78" s="28"/>
      <c r="J78" s="28"/>
      <c r="K78" s="28"/>
    </row>
    <row r="79" spans="1:11">
      <c r="A79" s="30">
        <v>73</v>
      </c>
      <c r="B79" s="34" t="s">
        <v>104</v>
      </c>
      <c r="C79" s="30">
        <v>40</v>
      </c>
      <c r="D79" s="28" t="s">
        <v>51</v>
      </c>
      <c r="F79" s="28">
        <v>3</v>
      </c>
      <c r="G79" s="28">
        <v>-5</v>
      </c>
      <c r="H79" s="28">
        <v>56</v>
      </c>
      <c r="I79" s="28">
        <f t="shared" ref="I79:K108" si="1">F79*$C79</f>
        <v>120</v>
      </c>
      <c r="J79" s="28">
        <f t="shared" si="1"/>
        <v>-200</v>
      </c>
      <c r="K79" s="28">
        <f t="shared" si="1"/>
        <v>2240</v>
      </c>
    </row>
    <row r="80" spans="1:11">
      <c r="A80" s="30">
        <v>74</v>
      </c>
      <c r="B80" s="34" t="s">
        <v>105</v>
      </c>
      <c r="C80" s="30">
        <v>40</v>
      </c>
      <c r="D80" s="28" t="s">
        <v>51</v>
      </c>
      <c r="F80" s="28">
        <v>3</v>
      </c>
      <c r="G80" s="28">
        <v>-5</v>
      </c>
      <c r="H80" s="28">
        <v>49</v>
      </c>
      <c r="I80" s="28">
        <f t="shared" si="1"/>
        <v>120</v>
      </c>
      <c r="J80" s="28">
        <f t="shared" si="1"/>
        <v>-200</v>
      </c>
      <c r="K80" s="28">
        <f t="shared" si="1"/>
        <v>1960</v>
      </c>
    </row>
    <row r="81" spans="1:11">
      <c r="A81" s="30">
        <v>75</v>
      </c>
      <c r="B81" s="34" t="s">
        <v>106</v>
      </c>
      <c r="C81" s="30">
        <v>40</v>
      </c>
      <c r="D81" s="28" t="s">
        <v>51</v>
      </c>
      <c r="F81" s="28">
        <v>3</v>
      </c>
      <c r="G81" s="28">
        <v>-5</v>
      </c>
      <c r="H81" s="28">
        <v>42</v>
      </c>
      <c r="I81" s="28">
        <f t="shared" si="1"/>
        <v>120</v>
      </c>
      <c r="J81" s="28">
        <f t="shared" si="1"/>
        <v>-200</v>
      </c>
      <c r="K81" s="28">
        <f t="shared" si="1"/>
        <v>1680</v>
      </c>
    </row>
    <row r="82" spans="1:11">
      <c r="A82" s="30">
        <v>76</v>
      </c>
      <c r="B82" s="34" t="s">
        <v>107</v>
      </c>
      <c r="C82" s="30">
        <v>40</v>
      </c>
      <c r="D82" s="28" t="s">
        <v>51</v>
      </c>
      <c r="F82" s="28">
        <v>3</v>
      </c>
      <c r="G82" s="28">
        <v>-5</v>
      </c>
      <c r="H82" s="28">
        <v>35</v>
      </c>
      <c r="I82" s="28">
        <f t="shared" si="1"/>
        <v>120</v>
      </c>
      <c r="J82" s="28">
        <f t="shared" si="1"/>
        <v>-200</v>
      </c>
      <c r="K82" s="28">
        <f t="shared" si="1"/>
        <v>1400</v>
      </c>
    </row>
    <row r="83" spans="1:11">
      <c r="A83" s="30">
        <v>77</v>
      </c>
      <c r="B83" s="34" t="s">
        <v>108</v>
      </c>
      <c r="C83" s="30">
        <v>40</v>
      </c>
      <c r="D83" s="28" t="s">
        <v>51</v>
      </c>
      <c r="F83" s="28">
        <v>3</v>
      </c>
      <c r="G83" s="28">
        <v>-5</v>
      </c>
      <c r="H83" s="28">
        <v>28</v>
      </c>
      <c r="I83" s="28">
        <f t="shared" si="1"/>
        <v>120</v>
      </c>
      <c r="J83" s="28">
        <f t="shared" si="1"/>
        <v>-200</v>
      </c>
      <c r="K83" s="28">
        <f t="shared" si="1"/>
        <v>1120</v>
      </c>
    </row>
    <row r="84" spans="1:11">
      <c r="A84" s="30">
        <v>78</v>
      </c>
      <c r="B84" s="34" t="s">
        <v>109</v>
      </c>
      <c r="C84" s="30">
        <v>40</v>
      </c>
      <c r="D84" s="28" t="s">
        <v>51</v>
      </c>
      <c r="F84" s="28">
        <v>3</v>
      </c>
      <c r="G84" s="28">
        <v>-5</v>
      </c>
      <c r="H84" s="28">
        <v>21</v>
      </c>
      <c r="I84" s="28">
        <f t="shared" si="1"/>
        <v>120</v>
      </c>
      <c r="J84" s="28">
        <f t="shared" si="1"/>
        <v>-200</v>
      </c>
      <c r="K84" s="28">
        <f t="shared" si="1"/>
        <v>840</v>
      </c>
    </row>
    <row r="85" spans="1:11">
      <c r="A85" s="30">
        <v>79</v>
      </c>
      <c r="B85" s="34" t="s">
        <v>110</v>
      </c>
      <c r="C85" s="30">
        <v>40</v>
      </c>
      <c r="D85" s="28" t="s">
        <v>51</v>
      </c>
      <c r="F85" s="28">
        <v>3</v>
      </c>
      <c r="G85" s="28">
        <v>-5</v>
      </c>
      <c r="H85" s="28">
        <v>14</v>
      </c>
      <c r="I85" s="28">
        <f t="shared" si="1"/>
        <v>120</v>
      </c>
      <c r="J85" s="28">
        <f t="shared" si="1"/>
        <v>-200</v>
      </c>
      <c r="K85" s="28">
        <f t="shared" si="1"/>
        <v>560</v>
      </c>
    </row>
    <row r="86" spans="1:11">
      <c r="A86" s="30">
        <v>80</v>
      </c>
      <c r="B86" s="34" t="s">
        <v>111</v>
      </c>
      <c r="C86" s="30">
        <v>40</v>
      </c>
      <c r="D86" s="28" t="s">
        <v>51</v>
      </c>
      <c r="F86" s="28">
        <v>3</v>
      </c>
      <c r="G86" s="28">
        <v>5</v>
      </c>
      <c r="H86" s="28">
        <v>14</v>
      </c>
      <c r="I86" s="28">
        <f t="shared" si="1"/>
        <v>120</v>
      </c>
      <c r="J86" s="28">
        <f t="shared" si="1"/>
        <v>200</v>
      </c>
      <c r="K86" s="28">
        <f t="shared" si="1"/>
        <v>560</v>
      </c>
    </row>
    <row r="87" spans="1:11">
      <c r="A87" s="30">
        <v>81</v>
      </c>
      <c r="B87" s="34" t="s">
        <v>112</v>
      </c>
      <c r="C87" s="30">
        <v>40</v>
      </c>
      <c r="D87" s="28" t="s">
        <v>51</v>
      </c>
      <c r="F87" s="28">
        <v>3</v>
      </c>
      <c r="G87" s="28">
        <v>-2</v>
      </c>
      <c r="H87" s="28">
        <v>56</v>
      </c>
      <c r="I87" s="28">
        <f t="shared" si="1"/>
        <v>120</v>
      </c>
      <c r="J87" s="28">
        <f t="shared" si="1"/>
        <v>-80</v>
      </c>
      <c r="K87" s="28">
        <f t="shared" si="1"/>
        <v>2240</v>
      </c>
    </row>
    <row r="88" spans="1:11">
      <c r="A88" s="30">
        <v>82</v>
      </c>
      <c r="B88" s="34" t="s">
        <v>113</v>
      </c>
      <c r="C88" s="30">
        <v>40</v>
      </c>
      <c r="D88" s="28" t="s">
        <v>51</v>
      </c>
      <c r="F88" s="28">
        <v>3</v>
      </c>
      <c r="G88" s="28">
        <v>-2</v>
      </c>
      <c r="H88" s="28">
        <v>49</v>
      </c>
      <c r="I88" s="28">
        <f t="shared" si="1"/>
        <v>120</v>
      </c>
      <c r="J88" s="28">
        <f t="shared" si="1"/>
        <v>-80</v>
      </c>
      <c r="K88" s="28">
        <f t="shared" si="1"/>
        <v>1960</v>
      </c>
    </row>
    <row r="89" spans="1:11">
      <c r="A89" s="30">
        <v>83</v>
      </c>
      <c r="B89" s="34" t="s">
        <v>114</v>
      </c>
      <c r="C89" s="30">
        <v>40</v>
      </c>
      <c r="D89" s="28" t="s">
        <v>51</v>
      </c>
      <c r="F89" s="28">
        <v>3</v>
      </c>
      <c r="G89" s="28">
        <v>-2</v>
      </c>
      <c r="H89" s="28">
        <v>42</v>
      </c>
      <c r="I89" s="28">
        <f t="shared" si="1"/>
        <v>120</v>
      </c>
      <c r="J89" s="28">
        <f t="shared" si="1"/>
        <v>-80</v>
      </c>
      <c r="K89" s="28">
        <f t="shared" si="1"/>
        <v>1680</v>
      </c>
    </row>
    <row r="90" spans="1:11">
      <c r="A90" s="30">
        <v>84</v>
      </c>
      <c r="B90" s="34" t="s">
        <v>115</v>
      </c>
      <c r="C90" s="30">
        <v>40</v>
      </c>
      <c r="D90" s="28" t="s">
        <v>51</v>
      </c>
      <c r="F90" s="28">
        <v>3</v>
      </c>
      <c r="G90" s="28">
        <v>-2</v>
      </c>
      <c r="H90" s="28">
        <v>35</v>
      </c>
      <c r="I90" s="28">
        <f t="shared" si="1"/>
        <v>120</v>
      </c>
      <c r="J90" s="28">
        <f t="shared" si="1"/>
        <v>-80</v>
      </c>
      <c r="K90" s="28">
        <f t="shared" si="1"/>
        <v>1400</v>
      </c>
    </row>
    <row r="91" spans="1:11">
      <c r="A91" s="30">
        <v>85</v>
      </c>
      <c r="B91" s="34" t="s">
        <v>116</v>
      </c>
      <c r="C91" s="30">
        <v>40</v>
      </c>
      <c r="D91" s="28" t="s">
        <v>51</v>
      </c>
      <c r="F91" s="28">
        <v>3</v>
      </c>
      <c r="G91" s="28">
        <v>-2</v>
      </c>
      <c r="H91" s="28">
        <v>28</v>
      </c>
      <c r="I91" s="28">
        <f t="shared" si="1"/>
        <v>120</v>
      </c>
      <c r="J91" s="28">
        <f t="shared" si="1"/>
        <v>-80</v>
      </c>
      <c r="K91" s="28">
        <f t="shared" si="1"/>
        <v>1120</v>
      </c>
    </row>
    <row r="92" spans="1:11">
      <c r="A92" s="30">
        <v>86</v>
      </c>
      <c r="B92" s="34" t="s">
        <v>117</v>
      </c>
      <c r="C92" s="30">
        <v>40</v>
      </c>
      <c r="D92" s="28" t="s">
        <v>51</v>
      </c>
      <c r="F92" s="28">
        <v>6</v>
      </c>
      <c r="G92" s="28">
        <v>-2</v>
      </c>
      <c r="H92" s="28">
        <v>56</v>
      </c>
      <c r="I92" s="28">
        <f t="shared" si="1"/>
        <v>240</v>
      </c>
      <c r="J92" s="28">
        <f t="shared" si="1"/>
        <v>-80</v>
      </c>
      <c r="K92" s="28">
        <f t="shared" si="1"/>
        <v>2240</v>
      </c>
    </row>
    <row r="93" spans="1:11">
      <c r="A93" s="30">
        <v>87</v>
      </c>
      <c r="B93" s="34" t="s">
        <v>118</v>
      </c>
      <c r="C93" s="30">
        <v>40</v>
      </c>
      <c r="D93" s="28" t="s">
        <v>51</v>
      </c>
      <c r="F93" s="28">
        <v>6</v>
      </c>
      <c r="G93" s="28">
        <v>-2</v>
      </c>
      <c r="H93" s="28">
        <v>49</v>
      </c>
      <c r="I93" s="28">
        <f t="shared" si="1"/>
        <v>240</v>
      </c>
      <c r="J93" s="28">
        <f t="shared" si="1"/>
        <v>-80</v>
      </c>
      <c r="K93" s="28">
        <f t="shared" si="1"/>
        <v>1960</v>
      </c>
    </row>
    <row r="94" spans="1:11">
      <c r="A94" s="30">
        <v>88</v>
      </c>
      <c r="B94" s="34" t="s">
        <v>119</v>
      </c>
      <c r="C94" s="30">
        <v>40</v>
      </c>
      <c r="D94" s="28" t="s">
        <v>51</v>
      </c>
      <c r="F94" s="28">
        <v>6</v>
      </c>
      <c r="G94" s="28">
        <v>-2</v>
      </c>
      <c r="H94" s="28">
        <v>42</v>
      </c>
      <c r="I94" s="28">
        <f t="shared" si="1"/>
        <v>240</v>
      </c>
      <c r="J94" s="28">
        <f t="shared" si="1"/>
        <v>-80</v>
      </c>
      <c r="K94" s="28">
        <f t="shared" si="1"/>
        <v>1680</v>
      </c>
    </row>
    <row r="95" spans="1:11">
      <c r="A95" s="30">
        <v>89</v>
      </c>
      <c r="B95" s="34" t="s">
        <v>120</v>
      </c>
      <c r="C95" s="30">
        <v>40</v>
      </c>
      <c r="D95" s="28" t="s">
        <v>51</v>
      </c>
      <c r="F95" s="28">
        <v>3</v>
      </c>
      <c r="G95" s="28">
        <v>2</v>
      </c>
      <c r="H95" s="28">
        <v>56</v>
      </c>
      <c r="I95" s="28">
        <f t="shared" si="1"/>
        <v>120</v>
      </c>
      <c r="J95" s="28">
        <f t="shared" si="1"/>
        <v>80</v>
      </c>
      <c r="K95" s="28">
        <f t="shared" si="1"/>
        <v>2240</v>
      </c>
    </row>
    <row r="96" spans="1:11">
      <c r="A96" s="30">
        <v>90</v>
      </c>
      <c r="B96" s="34" t="s">
        <v>121</v>
      </c>
      <c r="C96" s="30">
        <v>40</v>
      </c>
      <c r="D96" s="28" t="s">
        <v>51</v>
      </c>
      <c r="F96" s="28">
        <v>3</v>
      </c>
      <c r="G96" s="28">
        <v>2</v>
      </c>
      <c r="H96" s="28">
        <v>49</v>
      </c>
      <c r="I96" s="28">
        <f t="shared" si="1"/>
        <v>120</v>
      </c>
      <c r="J96" s="28">
        <f t="shared" si="1"/>
        <v>80</v>
      </c>
      <c r="K96" s="28">
        <f t="shared" si="1"/>
        <v>1960</v>
      </c>
    </row>
    <row r="97" spans="1:11">
      <c r="A97" s="30">
        <v>91</v>
      </c>
      <c r="B97" s="34" t="s">
        <v>122</v>
      </c>
      <c r="C97" s="30">
        <v>40</v>
      </c>
      <c r="D97" s="28" t="s">
        <v>51</v>
      </c>
      <c r="F97" s="28">
        <v>3</v>
      </c>
      <c r="G97" s="28">
        <v>2</v>
      </c>
      <c r="H97" s="28">
        <v>42</v>
      </c>
      <c r="I97" s="28">
        <f t="shared" si="1"/>
        <v>120</v>
      </c>
      <c r="J97" s="28">
        <f t="shared" si="1"/>
        <v>80</v>
      </c>
      <c r="K97" s="28">
        <f t="shared" si="1"/>
        <v>1680</v>
      </c>
    </row>
    <row r="98" spans="1:11">
      <c r="A98" s="30">
        <v>92</v>
      </c>
      <c r="B98" s="34" t="s">
        <v>123</v>
      </c>
      <c r="C98" s="30">
        <v>40</v>
      </c>
      <c r="D98" s="28" t="s">
        <v>51</v>
      </c>
      <c r="F98" s="28">
        <v>3</v>
      </c>
      <c r="G98" s="28">
        <v>2</v>
      </c>
      <c r="H98" s="28">
        <v>35</v>
      </c>
      <c r="I98" s="28">
        <f t="shared" si="1"/>
        <v>120</v>
      </c>
      <c r="J98" s="28">
        <f t="shared" si="1"/>
        <v>80</v>
      </c>
      <c r="K98" s="28">
        <f t="shared" si="1"/>
        <v>1400</v>
      </c>
    </row>
    <row r="99" spans="1:11">
      <c r="A99" s="30">
        <v>93</v>
      </c>
      <c r="B99" s="34" t="s">
        <v>124</v>
      </c>
      <c r="C99" s="30">
        <v>40</v>
      </c>
      <c r="D99" s="28" t="s">
        <v>51</v>
      </c>
      <c r="F99" s="28">
        <v>3</v>
      </c>
      <c r="G99" s="28">
        <v>2</v>
      </c>
      <c r="H99" s="28">
        <v>28</v>
      </c>
      <c r="I99" s="28">
        <f t="shared" si="1"/>
        <v>120</v>
      </c>
      <c r="J99" s="28">
        <f t="shared" si="1"/>
        <v>80</v>
      </c>
      <c r="K99" s="28">
        <f t="shared" si="1"/>
        <v>1120</v>
      </c>
    </row>
    <row r="100" spans="1:11">
      <c r="A100" s="30">
        <v>94</v>
      </c>
      <c r="B100" s="34" t="s">
        <v>125</v>
      </c>
      <c r="C100" s="30">
        <v>40</v>
      </c>
      <c r="D100" s="28" t="s">
        <v>51</v>
      </c>
      <c r="F100" s="28">
        <v>6</v>
      </c>
      <c r="G100" s="28">
        <v>2</v>
      </c>
      <c r="H100" s="28">
        <v>56</v>
      </c>
      <c r="I100" s="28">
        <f t="shared" si="1"/>
        <v>240</v>
      </c>
      <c r="J100" s="28">
        <f t="shared" si="1"/>
        <v>80</v>
      </c>
      <c r="K100" s="28">
        <f t="shared" si="1"/>
        <v>2240</v>
      </c>
    </row>
    <row r="101" spans="1:11">
      <c r="A101" s="30">
        <v>95</v>
      </c>
      <c r="B101" s="34" t="s">
        <v>126</v>
      </c>
      <c r="C101" s="30">
        <v>40</v>
      </c>
      <c r="D101" s="28" t="s">
        <v>51</v>
      </c>
      <c r="F101" s="28">
        <v>6</v>
      </c>
      <c r="G101" s="28">
        <v>2</v>
      </c>
      <c r="H101" s="28">
        <v>49</v>
      </c>
      <c r="I101" s="28">
        <f t="shared" si="1"/>
        <v>240</v>
      </c>
      <c r="J101" s="28">
        <f t="shared" si="1"/>
        <v>80</v>
      </c>
      <c r="K101" s="28">
        <f t="shared" si="1"/>
        <v>1960</v>
      </c>
    </row>
    <row r="102" spans="1:11">
      <c r="A102" s="30">
        <v>96</v>
      </c>
      <c r="B102" s="34" t="s">
        <v>127</v>
      </c>
      <c r="C102" s="30">
        <v>40</v>
      </c>
      <c r="D102" s="28" t="s">
        <v>51</v>
      </c>
      <c r="F102" s="28">
        <v>6</v>
      </c>
      <c r="G102" s="28">
        <v>2</v>
      </c>
      <c r="H102" s="28">
        <v>42</v>
      </c>
      <c r="I102" s="28">
        <f t="shared" si="1"/>
        <v>240</v>
      </c>
      <c r="J102" s="28">
        <f t="shared" si="1"/>
        <v>80</v>
      </c>
      <c r="K102" s="28">
        <f t="shared" si="1"/>
        <v>1680</v>
      </c>
    </row>
    <row r="103" spans="1:11">
      <c r="A103" s="30">
        <v>97</v>
      </c>
      <c r="B103" s="34" t="s">
        <v>128</v>
      </c>
      <c r="C103" s="30">
        <v>40</v>
      </c>
      <c r="D103" s="28" t="s">
        <v>51</v>
      </c>
      <c r="F103" s="28">
        <v>3</v>
      </c>
      <c r="G103" s="28">
        <v>5</v>
      </c>
      <c r="H103" s="28">
        <v>56</v>
      </c>
      <c r="I103" s="28">
        <f t="shared" si="1"/>
        <v>120</v>
      </c>
      <c r="J103" s="28">
        <f t="shared" si="1"/>
        <v>200</v>
      </c>
      <c r="K103" s="28">
        <f t="shared" si="1"/>
        <v>2240</v>
      </c>
    </row>
    <row r="104" spans="1:11">
      <c r="A104" s="30">
        <v>98</v>
      </c>
      <c r="B104" s="34" t="s">
        <v>129</v>
      </c>
      <c r="C104" s="30">
        <v>40</v>
      </c>
      <c r="D104" s="28" t="s">
        <v>51</v>
      </c>
      <c r="F104" s="28">
        <v>3</v>
      </c>
      <c r="G104" s="28">
        <v>5</v>
      </c>
      <c r="H104" s="28">
        <v>49</v>
      </c>
      <c r="I104" s="28">
        <f t="shared" si="1"/>
        <v>120</v>
      </c>
      <c r="J104" s="28">
        <f t="shared" si="1"/>
        <v>200</v>
      </c>
      <c r="K104" s="28">
        <f t="shared" si="1"/>
        <v>1960</v>
      </c>
    </row>
    <row r="105" spans="1:11">
      <c r="A105" s="30">
        <v>99</v>
      </c>
      <c r="B105" s="34" t="s">
        <v>130</v>
      </c>
      <c r="C105" s="30">
        <v>40</v>
      </c>
      <c r="D105" s="28" t="s">
        <v>51</v>
      </c>
      <c r="F105" s="28">
        <v>3</v>
      </c>
      <c r="G105" s="28">
        <v>5</v>
      </c>
      <c r="H105" s="28">
        <v>42</v>
      </c>
      <c r="I105" s="28">
        <f t="shared" si="1"/>
        <v>120</v>
      </c>
      <c r="J105" s="28">
        <f t="shared" si="1"/>
        <v>200</v>
      </c>
      <c r="K105" s="28">
        <f t="shared" si="1"/>
        <v>1680</v>
      </c>
    </row>
    <row r="106" spans="1:11">
      <c r="A106" s="30">
        <v>100</v>
      </c>
      <c r="B106" s="34" t="s">
        <v>131</v>
      </c>
      <c r="C106" s="30">
        <v>40</v>
      </c>
      <c r="D106" s="28" t="s">
        <v>51</v>
      </c>
      <c r="F106" s="28">
        <v>3</v>
      </c>
      <c r="G106" s="28">
        <v>5</v>
      </c>
      <c r="H106" s="28">
        <v>35</v>
      </c>
      <c r="I106" s="28">
        <f t="shared" si="1"/>
        <v>120</v>
      </c>
      <c r="J106" s="28">
        <f t="shared" si="1"/>
        <v>200</v>
      </c>
      <c r="K106" s="28">
        <f t="shared" si="1"/>
        <v>1400</v>
      </c>
    </row>
    <row r="107" spans="1:11">
      <c r="A107" s="30">
        <v>101</v>
      </c>
      <c r="B107" s="34" t="s">
        <v>132</v>
      </c>
      <c r="C107" s="30">
        <v>40</v>
      </c>
      <c r="D107" s="28" t="s">
        <v>51</v>
      </c>
      <c r="F107" s="28">
        <v>3</v>
      </c>
      <c r="G107" s="28">
        <v>5</v>
      </c>
      <c r="H107" s="28">
        <v>28</v>
      </c>
      <c r="I107" s="28">
        <f t="shared" si="1"/>
        <v>120</v>
      </c>
      <c r="J107" s="28">
        <f t="shared" si="1"/>
        <v>200</v>
      </c>
      <c r="K107" s="28">
        <f t="shared" si="1"/>
        <v>1120</v>
      </c>
    </row>
    <row r="108" spans="1:11">
      <c r="A108" s="30">
        <v>102</v>
      </c>
      <c r="B108" s="34" t="s">
        <v>133</v>
      </c>
      <c r="C108" s="30">
        <v>40</v>
      </c>
      <c r="D108" s="28" t="s">
        <v>51</v>
      </c>
      <c r="F108" s="28">
        <v>3</v>
      </c>
      <c r="G108" s="28">
        <v>5</v>
      </c>
      <c r="H108" s="28">
        <v>21</v>
      </c>
      <c r="I108" s="28">
        <f t="shared" si="1"/>
        <v>120</v>
      </c>
      <c r="J108" s="28">
        <f t="shared" si="1"/>
        <v>200</v>
      </c>
      <c r="K108" s="28">
        <f t="shared" si="1"/>
        <v>840</v>
      </c>
    </row>
    <row r="109" spans="1:11">
      <c r="A109" s="30">
        <v>103</v>
      </c>
      <c r="B109" s="35"/>
      <c r="C109" s="30"/>
      <c r="D109" s="28"/>
      <c r="F109" s="28"/>
      <c r="G109" s="28"/>
      <c r="H109" s="28"/>
      <c r="I109" s="28"/>
      <c r="J109" s="28"/>
      <c r="K109" s="28"/>
    </row>
    <row r="110" spans="1:11">
      <c r="A110" s="30">
        <v>104</v>
      </c>
      <c r="B110" s="35"/>
      <c r="C110" s="30"/>
      <c r="D110" s="28"/>
      <c r="F110" s="28"/>
      <c r="G110" s="28"/>
      <c r="H110" s="28"/>
      <c r="I110" s="28"/>
      <c r="J110" s="28"/>
      <c r="K110" s="28"/>
    </row>
    <row r="111" spans="1:11">
      <c r="A111" s="30">
        <v>105</v>
      </c>
      <c r="B111" s="35"/>
      <c r="C111" s="30"/>
      <c r="D111" s="28"/>
      <c r="F111" s="28"/>
      <c r="G111" s="28"/>
      <c r="H111" s="28"/>
      <c r="I111" s="28"/>
      <c r="J111" s="28"/>
      <c r="K111" s="28"/>
    </row>
    <row r="112" spans="1:11">
      <c r="A112" s="30">
        <v>106</v>
      </c>
      <c r="B112" s="35"/>
      <c r="C112" s="30"/>
      <c r="D112" s="28"/>
      <c r="F112" s="28"/>
      <c r="G112" s="28"/>
      <c r="H112" s="28"/>
      <c r="I112" s="28"/>
      <c r="J112" s="28"/>
      <c r="K112" s="28"/>
    </row>
    <row r="113" spans="1:11">
      <c r="A113" s="30">
        <v>107</v>
      </c>
      <c r="B113" s="35"/>
      <c r="C113" s="30"/>
      <c r="D113" s="28"/>
      <c r="F113" s="28"/>
      <c r="G113" s="28"/>
      <c r="H113" s="28"/>
      <c r="I113" s="28"/>
      <c r="J113" s="28"/>
      <c r="K113" s="28"/>
    </row>
    <row r="114" spans="1:11">
      <c r="A114" s="30">
        <v>108</v>
      </c>
      <c r="B114" s="35"/>
      <c r="C114" s="30"/>
      <c r="D114" s="28"/>
      <c r="F114" s="28"/>
      <c r="G114" s="28"/>
      <c r="H114" s="28"/>
      <c r="I114" s="28"/>
      <c r="J114" s="28"/>
      <c r="K114" s="28"/>
    </row>
    <row r="115" spans="1:11">
      <c r="A115" s="30">
        <v>109</v>
      </c>
      <c r="B115" s="35"/>
      <c r="C115" s="30"/>
      <c r="D115" s="28"/>
      <c r="F115" s="28"/>
      <c r="G115" s="28"/>
      <c r="H115" s="28"/>
      <c r="I115" s="28"/>
      <c r="J115" s="28"/>
      <c r="K115" s="28"/>
    </row>
    <row r="116" spans="1:11">
      <c r="A116" s="30">
        <v>110</v>
      </c>
      <c r="B116" s="35"/>
      <c r="C116" s="30"/>
      <c r="D116" s="28"/>
      <c r="F116" s="28"/>
      <c r="G116" s="28"/>
      <c r="H116" s="28"/>
      <c r="I116" s="28"/>
      <c r="J116" s="28"/>
      <c r="K116" s="28"/>
    </row>
    <row r="117" spans="1:11">
      <c r="A117" s="30">
        <v>111</v>
      </c>
      <c r="B117" s="35"/>
      <c r="C117" s="30"/>
      <c r="D117" s="28"/>
      <c r="F117" s="28"/>
      <c r="G117" s="28"/>
      <c r="H117" s="28"/>
      <c r="I117" s="28"/>
      <c r="J117" s="28"/>
      <c r="K117" s="28"/>
    </row>
    <row r="118" spans="1:11">
      <c r="A118" s="30">
        <v>112</v>
      </c>
      <c r="B118" s="35"/>
      <c r="C118" s="30"/>
      <c r="D118" s="28"/>
      <c r="F118" s="28"/>
      <c r="G118" s="28"/>
      <c r="H118" s="28"/>
      <c r="I118" s="28"/>
      <c r="J118" s="28"/>
      <c r="K118" s="28"/>
    </row>
    <row r="119" spans="1:11">
      <c r="A119" s="30">
        <v>113</v>
      </c>
      <c r="B119" s="35"/>
      <c r="C119" s="30"/>
      <c r="D119" s="28"/>
      <c r="F119" s="28"/>
      <c r="G119" s="28"/>
      <c r="H119" s="28"/>
      <c r="I119" s="28"/>
      <c r="J119" s="28"/>
      <c r="K119" s="28"/>
    </row>
    <row r="120" spans="1:11">
      <c r="A120" s="30">
        <v>114</v>
      </c>
      <c r="B120" s="35"/>
      <c r="C120" s="30"/>
      <c r="D120" s="28"/>
      <c r="F120" s="28"/>
      <c r="G120" s="28"/>
      <c r="H120" s="28"/>
      <c r="I120" s="28"/>
      <c r="J120" s="28"/>
      <c r="K120" s="28"/>
    </row>
    <row r="121" spans="1:11">
      <c r="A121" s="30">
        <v>115</v>
      </c>
      <c r="B121" s="35"/>
      <c r="C121" s="30"/>
      <c r="D121" s="28"/>
      <c r="F121" s="28"/>
      <c r="G121" s="28"/>
      <c r="H121" s="28"/>
      <c r="I121" s="28"/>
      <c r="J121" s="28"/>
      <c r="K121" s="28"/>
    </row>
    <row r="122" spans="1:11">
      <c r="A122" s="30">
        <v>116</v>
      </c>
      <c r="B122" s="35"/>
      <c r="C122" s="30"/>
      <c r="D122" s="28"/>
      <c r="F122" s="28"/>
      <c r="G122" s="28"/>
      <c r="H122" s="28"/>
      <c r="I122" s="28"/>
      <c r="J122" s="28"/>
      <c r="K122" s="28"/>
    </row>
    <row r="123" spans="1:11">
      <c r="A123" s="30">
        <v>117</v>
      </c>
      <c r="B123" s="35"/>
      <c r="C123" s="30"/>
      <c r="D123" s="28"/>
      <c r="F123" s="28"/>
      <c r="G123" s="28"/>
      <c r="H123" s="28"/>
      <c r="I123" s="28"/>
      <c r="J123" s="28"/>
      <c r="K123" s="28"/>
    </row>
    <row r="124" spans="1:11">
      <c r="A124" s="30">
        <v>118</v>
      </c>
      <c r="B124" s="35"/>
      <c r="C124" s="30"/>
      <c r="D124" s="28"/>
      <c r="F124" s="28"/>
      <c r="G124" s="28"/>
      <c r="H124" s="28"/>
      <c r="I124" s="28"/>
      <c r="J124" s="28"/>
      <c r="K124" s="28"/>
    </row>
    <row r="125" spans="1:11">
      <c r="A125" s="30">
        <v>119</v>
      </c>
      <c r="B125" s="35"/>
      <c r="C125" s="30"/>
      <c r="D125" s="28"/>
      <c r="F125" s="28"/>
      <c r="G125" s="28"/>
      <c r="H125" s="28"/>
      <c r="I125" s="28"/>
      <c r="J125" s="28"/>
      <c r="K125" s="28"/>
    </row>
    <row r="126" spans="1:11">
      <c r="A126" s="30">
        <v>120</v>
      </c>
      <c r="B126" s="35"/>
      <c r="C126" s="36"/>
      <c r="D126" s="28"/>
      <c r="F126" s="28"/>
      <c r="G126" s="28"/>
      <c r="H126" s="28"/>
      <c r="I126" s="28"/>
      <c r="J126" s="28"/>
      <c r="K126" s="28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D4D69-9542-4A27-A088-B0A7C957C55D}">
  <dimension ref="A3:R126"/>
  <sheetViews>
    <sheetView zoomScale="81" zoomScaleNormal="81" workbookViewId="0">
      <selection activeCell="M22" sqref="M22"/>
    </sheetView>
  </sheetViews>
  <sheetFormatPr baseColWidth="10" defaultColWidth="11.42578125" defaultRowHeight="1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5" width="13.7109375" customWidth="1"/>
    <col min="6" max="6" width="17.140625" customWidth="1"/>
    <col min="7" max="7" width="12.85546875" customWidth="1"/>
    <col min="8" max="8" width="13.7109375" customWidth="1"/>
    <col min="9" max="9" width="13.5703125" customWidth="1"/>
    <col min="10" max="10" width="13.85546875" customWidth="1"/>
  </cols>
  <sheetData>
    <row r="3" spans="1:18">
      <c r="B3" s="28"/>
      <c r="C3" s="28" t="s">
        <v>15</v>
      </c>
      <c r="D3" s="28" t="s">
        <v>16</v>
      </c>
      <c r="F3" s="79" t="s">
        <v>17</v>
      </c>
      <c r="G3" s="79" t="s">
        <v>18</v>
      </c>
      <c r="H3" s="79" t="s">
        <v>19</v>
      </c>
      <c r="I3" s="79" t="s">
        <v>20</v>
      </c>
      <c r="J3" s="79" t="s">
        <v>21</v>
      </c>
      <c r="K3" s="79" t="s">
        <v>22</v>
      </c>
    </row>
    <row r="4" spans="1:18">
      <c r="B4" s="29" t="s">
        <v>23</v>
      </c>
      <c r="C4" s="28">
        <f>SUM(C5:C126)</f>
        <v>4220</v>
      </c>
      <c r="D4" s="28"/>
      <c r="F4" s="28"/>
      <c r="G4" s="28"/>
      <c r="H4" s="28"/>
      <c r="I4" s="28">
        <f>SUM(I5:I126)</f>
        <v>25200</v>
      </c>
      <c r="J4" s="28">
        <f>SUM(J5:J126)</f>
        <v>0</v>
      </c>
      <c r="K4" s="28">
        <f>SUM(K5:K126)</f>
        <v>184800</v>
      </c>
      <c r="N4" s="78" t="s">
        <v>20</v>
      </c>
      <c r="O4" s="79">
        <f>I4</f>
        <v>25200</v>
      </c>
      <c r="Q4" s="78" t="s">
        <v>291</v>
      </c>
      <c r="R4" s="79">
        <f>O4/C4</f>
        <v>5.971563981042654</v>
      </c>
    </row>
    <row r="5" spans="1:18">
      <c r="B5" s="28" t="s">
        <v>24</v>
      </c>
      <c r="C5" s="28">
        <v>4200</v>
      </c>
      <c r="D5" s="28"/>
      <c r="F5" s="28">
        <v>6</v>
      </c>
      <c r="G5" s="28">
        <v>0</v>
      </c>
      <c r="H5" s="28">
        <v>44</v>
      </c>
      <c r="I5" s="28">
        <f>F5*C5</f>
        <v>25200</v>
      </c>
      <c r="J5" s="28">
        <f>G5*C5</f>
        <v>0</v>
      </c>
      <c r="K5" s="28">
        <f>H5*C5</f>
        <v>184800</v>
      </c>
      <c r="N5" s="78" t="s">
        <v>21</v>
      </c>
      <c r="O5" s="79">
        <f>J4</f>
        <v>0</v>
      </c>
      <c r="Q5" s="28"/>
      <c r="R5" s="79">
        <f>O5/C4</f>
        <v>0</v>
      </c>
    </row>
    <row r="6" spans="1:18">
      <c r="A6" t="s">
        <v>25</v>
      </c>
      <c r="B6" s="28" t="s">
        <v>26</v>
      </c>
      <c r="C6" s="30">
        <f>20</f>
        <v>20</v>
      </c>
      <c r="D6" s="28"/>
      <c r="F6" s="28"/>
      <c r="G6" s="28"/>
      <c r="H6" s="28"/>
      <c r="I6" s="28"/>
      <c r="J6" s="28"/>
      <c r="K6" s="28"/>
      <c r="N6" s="78" t="s">
        <v>290</v>
      </c>
      <c r="O6" s="79">
        <f>K4</f>
        <v>184800</v>
      </c>
      <c r="Q6" s="28"/>
      <c r="R6" s="79">
        <f>O6/C4</f>
        <v>43.791469194312796</v>
      </c>
    </row>
    <row r="7" spans="1:18">
      <c r="A7" s="30">
        <v>1</v>
      </c>
      <c r="B7" s="31"/>
      <c r="C7" s="30"/>
      <c r="D7" s="28"/>
      <c r="F7" s="28"/>
      <c r="G7" s="28"/>
      <c r="H7" s="28"/>
      <c r="I7" s="28"/>
      <c r="J7" s="28"/>
      <c r="K7" s="28"/>
    </row>
    <row r="8" spans="1:18">
      <c r="A8" s="30">
        <v>2</v>
      </c>
      <c r="B8" s="31"/>
      <c r="C8" s="30"/>
      <c r="D8" s="28"/>
      <c r="F8" s="28"/>
      <c r="G8" s="28"/>
      <c r="H8" s="28"/>
      <c r="I8" s="28"/>
      <c r="J8" s="28"/>
      <c r="K8" s="28"/>
    </row>
    <row r="9" spans="1:18">
      <c r="A9" s="30">
        <v>3</v>
      </c>
      <c r="B9" s="31"/>
      <c r="C9" s="30"/>
      <c r="D9" s="28"/>
      <c r="F9" s="28"/>
      <c r="G9" s="28"/>
      <c r="H9" s="28"/>
      <c r="I9" s="28"/>
      <c r="J9" s="28"/>
      <c r="K9" s="28"/>
      <c r="N9" s="78" t="s">
        <v>292</v>
      </c>
      <c r="O9" s="79">
        <f>O19</f>
        <v>9.1999999999999993</v>
      </c>
    </row>
    <row r="10" spans="1:18">
      <c r="A10" s="30">
        <v>4</v>
      </c>
      <c r="B10" s="31"/>
      <c r="C10" s="30"/>
      <c r="D10" s="28"/>
      <c r="F10" s="28"/>
      <c r="G10" s="28"/>
      <c r="H10" s="28"/>
      <c r="I10" s="28"/>
      <c r="J10" s="28"/>
      <c r="K10" s="28"/>
      <c r="N10" s="78" t="s">
        <v>291</v>
      </c>
      <c r="O10" s="79">
        <f>R4</f>
        <v>5.971563981042654</v>
      </c>
    </row>
    <row r="11" spans="1:18">
      <c r="A11" s="30">
        <v>5</v>
      </c>
      <c r="B11" s="31"/>
      <c r="C11" s="30"/>
      <c r="D11" s="28"/>
      <c r="F11" s="28"/>
      <c r="G11" s="28"/>
      <c r="H11" s="28"/>
      <c r="I11" s="28"/>
      <c r="J11" s="28"/>
      <c r="K11" s="28"/>
    </row>
    <row r="12" spans="1:18">
      <c r="A12" s="30">
        <v>6</v>
      </c>
      <c r="B12" s="31"/>
      <c r="C12" s="30"/>
      <c r="D12" s="28"/>
      <c r="F12" s="28"/>
      <c r="G12" s="28"/>
      <c r="H12" s="28"/>
      <c r="I12" s="28"/>
      <c r="J12" s="28"/>
      <c r="K12" s="28"/>
      <c r="N12" s="78" t="s">
        <v>293</v>
      </c>
      <c r="O12" s="79">
        <f>O9-O10</f>
        <v>3.2284360189573453</v>
      </c>
    </row>
    <row r="13" spans="1:18">
      <c r="A13" s="30">
        <v>7</v>
      </c>
      <c r="B13" s="31"/>
      <c r="C13" s="30"/>
      <c r="D13" s="28"/>
      <c r="F13" s="28"/>
      <c r="G13" s="28"/>
      <c r="H13" s="28"/>
      <c r="I13" s="28"/>
      <c r="J13" s="28"/>
      <c r="K13" s="28"/>
    </row>
    <row r="14" spans="1:18">
      <c r="A14" s="30">
        <v>8</v>
      </c>
      <c r="B14" s="31"/>
      <c r="C14" s="30"/>
      <c r="D14" s="28"/>
      <c r="F14" s="28"/>
      <c r="G14" s="28"/>
      <c r="H14" s="28"/>
      <c r="I14" s="28"/>
      <c r="J14" s="28"/>
      <c r="K14" s="28"/>
    </row>
    <row r="15" spans="1:18">
      <c r="A15" s="30">
        <v>9</v>
      </c>
      <c r="B15" s="31"/>
      <c r="C15" s="30"/>
      <c r="D15" s="28"/>
      <c r="F15" s="28"/>
      <c r="G15" s="28"/>
      <c r="H15" s="28"/>
      <c r="I15" s="28"/>
      <c r="J15" s="28"/>
      <c r="K15" s="28"/>
    </row>
    <row r="16" spans="1:18">
      <c r="A16" s="30">
        <v>10</v>
      </c>
      <c r="B16" s="31"/>
      <c r="C16" s="30"/>
      <c r="D16" s="28"/>
      <c r="E16" t="s">
        <v>301</v>
      </c>
      <c r="F16" s="28"/>
      <c r="G16" s="28"/>
      <c r="H16" s="28"/>
      <c r="I16" s="28"/>
      <c r="J16" s="28"/>
      <c r="K16" s="28"/>
      <c r="N16" s="28" t="s">
        <v>299</v>
      </c>
      <c r="O16" s="79">
        <f>C4/200</f>
        <v>21.1</v>
      </c>
    </row>
    <row r="17" spans="1:15">
      <c r="A17" s="30">
        <v>11</v>
      </c>
      <c r="B17" s="31"/>
      <c r="C17" s="30"/>
      <c r="D17" s="28"/>
      <c r="F17" s="28"/>
      <c r="G17" s="28"/>
      <c r="H17" s="28"/>
      <c r="I17" s="28"/>
      <c r="J17" s="28"/>
      <c r="K17" s="28"/>
      <c r="N17" s="28" t="s">
        <v>300</v>
      </c>
      <c r="O17" s="79">
        <v>3</v>
      </c>
    </row>
    <row r="18" spans="1:15">
      <c r="A18" s="30">
        <v>12</v>
      </c>
      <c r="B18" s="31"/>
      <c r="C18" s="30"/>
      <c r="D18" s="28"/>
      <c r="F18" s="28"/>
      <c r="G18" s="28"/>
      <c r="H18" s="28"/>
      <c r="I18" s="28"/>
      <c r="J18" s="28"/>
      <c r="K18" s="28"/>
      <c r="N18" s="28" t="s">
        <v>292</v>
      </c>
      <c r="O18" s="79">
        <v>36.799999999999997</v>
      </c>
    </row>
    <row r="19" spans="1:15">
      <c r="A19" s="30">
        <v>13</v>
      </c>
      <c r="B19" s="31"/>
      <c r="C19" s="30"/>
      <c r="D19" s="28"/>
      <c r="F19" s="28"/>
      <c r="G19" s="28"/>
      <c r="H19" s="28"/>
      <c r="I19" s="28"/>
      <c r="J19" s="28"/>
      <c r="K19" s="28"/>
      <c r="N19" s="28" t="s">
        <v>292</v>
      </c>
      <c r="O19" s="79">
        <f>O18*0.25</f>
        <v>9.1999999999999993</v>
      </c>
    </row>
    <row r="20" spans="1:15">
      <c r="A20" s="30">
        <v>14</v>
      </c>
      <c r="B20" s="31"/>
      <c r="C20" s="30"/>
      <c r="D20" s="28"/>
      <c r="F20" s="28"/>
      <c r="G20" s="28"/>
      <c r="H20" s="28"/>
      <c r="I20" s="28"/>
      <c r="J20" s="28"/>
      <c r="K20" s="28"/>
    </row>
    <row r="21" spans="1:15">
      <c r="A21" s="30">
        <v>15</v>
      </c>
      <c r="B21" s="31"/>
      <c r="C21" s="30"/>
      <c r="D21" s="28"/>
      <c r="F21" s="28"/>
      <c r="G21" s="28"/>
      <c r="H21" s="28"/>
      <c r="I21" s="28"/>
      <c r="J21" s="28"/>
      <c r="K21" s="28"/>
    </row>
    <row r="22" spans="1:15">
      <c r="A22" s="30">
        <v>16</v>
      </c>
      <c r="B22" s="31"/>
      <c r="C22" s="30"/>
      <c r="D22" s="28"/>
      <c r="F22" s="28"/>
      <c r="G22" s="28"/>
      <c r="H22" s="28"/>
      <c r="I22" s="28"/>
      <c r="J22" s="28"/>
      <c r="K22" s="28"/>
    </row>
    <row r="23" spans="1:15">
      <c r="A23" s="30">
        <v>17</v>
      </c>
      <c r="B23" s="31"/>
      <c r="C23" s="30"/>
      <c r="D23" s="28"/>
      <c r="F23" s="28"/>
      <c r="G23" s="28"/>
      <c r="H23" s="28"/>
      <c r="I23" s="28"/>
      <c r="J23" s="28"/>
      <c r="K23" s="28"/>
    </row>
    <row r="24" spans="1:15">
      <c r="A24" s="30">
        <v>18</v>
      </c>
      <c r="B24" s="31"/>
      <c r="C24" s="30"/>
      <c r="D24" s="28"/>
      <c r="F24" s="28"/>
      <c r="G24" s="28"/>
      <c r="H24" s="28"/>
      <c r="I24" s="28"/>
      <c r="J24" s="28"/>
      <c r="K24" s="28"/>
    </row>
    <row r="25" spans="1:15">
      <c r="A25" s="30">
        <v>19</v>
      </c>
      <c r="B25" s="31"/>
      <c r="C25" s="30"/>
      <c r="D25" s="28"/>
      <c r="F25" s="28"/>
      <c r="G25" s="28"/>
      <c r="H25" s="28"/>
      <c r="I25" s="28"/>
      <c r="J25" s="28"/>
      <c r="K25" s="28"/>
    </row>
    <row r="26" spans="1:15">
      <c r="A26" s="30">
        <v>20</v>
      </c>
      <c r="B26" s="31"/>
      <c r="C26" s="30"/>
      <c r="D26" s="28"/>
      <c r="F26" s="28"/>
      <c r="G26" s="28"/>
      <c r="H26" s="28"/>
      <c r="I26" s="28"/>
      <c r="J26" s="28"/>
      <c r="K26" s="28"/>
    </row>
    <row r="27" spans="1:15">
      <c r="A27" s="30">
        <v>21</v>
      </c>
      <c r="B27" s="31"/>
      <c r="C27" s="30"/>
      <c r="D27" s="28"/>
      <c r="F27" s="28"/>
      <c r="G27" s="28"/>
      <c r="H27" s="28"/>
      <c r="I27" s="28"/>
      <c r="J27" s="28"/>
      <c r="K27" s="28"/>
    </row>
    <row r="28" spans="1:15">
      <c r="A28" s="30">
        <v>22</v>
      </c>
      <c r="B28" s="31"/>
      <c r="C28" s="30"/>
      <c r="D28" s="28"/>
      <c r="F28" s="28"/>
      <c r="G28" s="28"/>
      <c r="H28" s="28"/>
      <c r="I28" s="28"/>
      <c r="J28" s="28"/>
      <c r="K28" s="28"/>
    </row>
    <row r="29" spans="1:15">
      <c r="A29" s="30">
        <v>23</v>
      </c>
      <c r="B29" s="31"/>
      <c r="C29" s="30"/>
      <c r="D29" s="28"/>
      <c r="F29" s="28"/>
      <c r="G29" s="28"/>
      <c r="H29" s="28"/>
      <c r="I29" s="28"/>
      <c r="J29" s="28"/>
      <c r="K29" s="28"/>
    </row>
    <row r="30" spans="1:15">
      <c r="A30" s="30">
        <v>24</v>
      </c>
      <c r="B30" s="31"/>
      <c r="C30" s="30"/>
      <c r="D30" s="28"/>
      <c r="F30" s="28"/>
      <c r="G30" s="28"/>
      <c r="H30" s="28"/>
      <c r="I30" s="28"/>
      <c r="J30" s="28"/>
      <c r="K30" s="28"/>
    </row>
    <row r="31" spans="1:15">
      <c r="A31" s="30">
        <v>25</v>
      </c>
      <c r="B31" s="31"/>
      <c r="C31" s="30"/>
      <c r="D31" s="28"/>
      <c r="F31" s="28"/>
      <c r="G31" s="28"/>
      <c r="H31" s="28"/>
      <c r="I31" s="28"/>
      <c r="J31" s="28"/>
      <c r="K31" s="28"/>
    </row>
    <row r="32" spans="1:15">
      <c r="A32" s="30">
        <v>26</v>
      </c>
      <c r="B32" s="31"/>
      <c r="C32" s="30"/>
      <c r="D32" s="28"/>
      <c r="F32" s="28"/>
      <c r="G32" s="28"/>
      <c r="H32" s="28"/>
      <c r="I32" s="28"/>
      <c r="J32" s="28"/>
      <c r="K32" s="28"/>
    </row>
    <row r="33" spans="1:11">
      <c r="A33" s="30">
        <v>27</v>
      </c>
      <c r="B33" s="31"/>
      <c r="C33" s="30"/>
      <c r="D33" s="28"/>
      <c r="F33" s="28"/>
      <c r="G33" s="28"/>
      <c r="H33" s="28"/>
      <c r="I33" s="28"/>
      <c r="J33" s="28"/>
      <c r="K33" s="28"/>
    </row>
    <row r="34" spans="1:11">
      <c r="A34" s="30">
        <v>28</v>
      </c>
      <c r="B34" s="31"/>
      <c r="C34" s="30"/>
      <c r="D34" s="28"/>
      <c r="F34" s="28"/>
      <c r="G34" s="28"/>
      <c r="H34" s="28"/>
      <c r="I34" s="28"/>
      <c r="J34" s="28"/>
      <c r="K34" s="28"/>
    </row>
    <row r="35" spans="1:11">
      <c r="A35" s="30">
        <v>29</v>
      </c>
      <c r="B35" s="31"/>
      <c r="C35" s="30"/>
      <c r="D35" s="28"/>
      <c r="F35" s="28"/>
      <c r="G35" s="28"/>
      <c r="H35" s="28"/>
      <c r="I35" s="28"/>
      <c r="J35" s="28"/>
      <c r="K35" s="28"/>
    </row>
    <row r="36" spans="1:11">
      <c r="A36" s="30">
        <v>30</v>
      </c>
      <c r="B36" s="31"/>
      <c r="C36" s="30"/>
      <c r="D36" s="28"/>
      <c r="F36" s="28"/>
      <c r="G36" s="28"/>
      <c r="H36" s="28"/>
      <c r="I36" s="28"/>
      <c r="J36" s="28"/>
      <c r="K36" s="28"/>
    </row>
    <row r="37" spans="1:11">
      <c r="A37" s="30">
        <v>31</v>
      </c>
      <c r="B37" s="31"/>
      <c r="C37" s="30"/>
      <c r="D37" s="28"/>
      <c r="F37" s="28"/>
      <c r="G37" s="28"/>
      <c r="H37" s="28"/>
      <c r="I37" s="28"/>
      <c r="J37" s="28"/>
      <c r="K37" s="28"/>
    </row>
    <row r="38" spans="1:11">
      <c r="A38" s="30">
        <v>32</v>
      </c>
      <c r="B38" s="31"/>
      <c r="C38" s="30"/>
      <c r="D38" s="28"/>
      <c r="F38" s="28"/>
      <c r="G38" s="28"/>
      <c r="H38" s="28"/>
      <c r="I38" s="28"/>
      <c r="J38" s="28"/>
      <c r="K38" s="28"/>
    </row>
    <row r="39" spans="1:11">
      <c r="A39" s="30">
        <v>33</v>
      </c>
      <c r="B39" s="32"/>
      <c r="C39" s="30"/>
      <c r="D39" s="28"/>
      <c r="F39" s="28"/>
      <c r="G39" s="28"/>
      <c r="H39" s="28"/>
      <c r="I39" s="28"/>
      <c r="J39" s="28"/>
      <c r="K39" s="28"/>
    </row>
    <row r="40" spans="1:11">
      <c r="A40" s="30">
        <v>34</v>
      </c>
      <c r="B40" s="32"/>
      <c r="C40" s="30"/>
      <c r="D40" s="28"/>
      <c r="F40" s="28"/>
      <c r="G40" s="28"/>
      <c r="H40" s="28"/>
      <c r="I40" s="28"/>
      <c r="J40" s="28"/>
      <c r="K40" s="28"/>
    </row>
    <row r="41" spans="1:11">
      <c r="A41" s="30">
        <v>35</v>
      </c>
      <c r="B41" s="32"/>
      <c r="C41" s="30"/>
      <c r="D41" s="28"/>
      <c r="F41" s="28"/>
      <c r="G41" s="28"/>
      <c r="H41" s="28"/>
      <c r="I41" s="28"/>
      <c r="J41" s="28"/>
      <c r="K41" s="28"/>
    </row>
    <row r="42" spans="1:11">
      <c r="A42" s="30">
        <v>36</v>
      </c>
      <c r="B42" s="32"/>
      <c r="C42" s="30"/>
      <c r="D42" s="28"/>
      <c r="F42" s="28"/>
      <c r="G42" s="28"/>
      <c r="H42" s="28"/>
      <c r="I42" s="28"/>
      <c r="J42" s="28"/>
      <c r="K42" s="28"/>
    </row>
    <row r="43" spans="1:11">
      <c r="A43" s="30">
        <v>37</v>
      </c>
      <c r="B43" s="32"/>
      <c r="C43" s="30"/>
      <c r="D43" s="28"/>
      <c r="F43" s="28"/>
      <c r="G43" s="28"/>
      <c r="H43" s="28"/>
      <c r="I43" s="28"/>
      <c r="J43" s="28"/>
      <c r="K43" s="28"/>
    </row>
    <row r="44" spans="1:11">
      <c r="A44" s="30">
        <v>38</v>
      </c>
      <c r="B44" s="32"/>
      <c r="C44" s="30"/>
      <c r="D44" s="28"/>
      <c r="F44" s="28"/>
      <c r="G44" s="28"/>
      <c r="H44" s="28"/>
      <c r="I44" s="28"/>
      <c r="J44" s="28"/>
      <c r="K44" s="28"/>
    </row>
    <row r="45" spans="1:11">
      <c r="A45" s="30">
        <v>39</v>
      </c>
      <c r="B45" s="32"/>
      <c r="C45" s="30"/>
      <c r="D45" s="28"/>
      <c r="F45" s="28"/>
      <c r="G45" s="28"/>
      <c r="H45" s="28"/>
      <c r="I45" s="28"/>
      <c r="J45" s="28"/>
      <c r="K45" s="28"/>
    </row>
    <row r="46" spans="1:11">
      <c r="A46" s="30">
        <v>40</v>
      </c>
      <c r="B46" s="32"/>
      <c r="C46" s="30"/>
      <c r="D46" s="28"/>
      <c r="F46" s="28"/>
      <c r="G46" s="28"/>
      <c r="H46" s="28"/>
      <c r="I46" s="28"/>
      <c r="J46" s="28"/>
      <c r="K46" s="28"/>
    </row>
    <row r="47" spans="1:11">
      <c r="A47" s="30">
        <v>41</v>
      </c>
      <c r="B47" s="32"/>
      <c r="C47" s="30"/>
      <c r="D47" s="28"/>
      <c r="F47" s="28"/>
      <c r="G47" s="28"/>
      <c r="H47" s="28"/>
      <c r="I47" s="28"/>
      <c r="J47" s="28"/>
      <c r="K47" s="28"/>
    </row>
    <row r="48" spans="1:11">
      <c r="A48" s="30">
        <v>42</v>
      </c>
      <c r="B48" s="32"/>
      <c r="C48" s="30"/>
      <c r="D48" s="28"/>
      <c r="F48" s="28"/>
      <c r="G48" s="28"/>
      <c r="H48" s="28"/>
      <c r="I48" s="28"/>
      <c r="J48" s="28"/>
      <c r="K48" s="28"/>
    </row>
    <row r="49" spans="1:11">
      <c r="A49" s="30">
        <v>43</v>
      </c>
      <c r="B49" s="32"/>
      <c r="C49" s="30"/>
      <c r="D49" s="28"/>
      <c r="F49" s="28"/>
      <c r="G49" s="28"/>
      <c r="H49" s="28"/>
      <c r="I49" s="28"/>
      <c r="J49" s="28"/>
      <c r="K49" s="28"/>
    </row>
    <row r="50" spans="1:11">
      <c r="A50" s="30">
        <v>44</v>
      </c>
      <c r="B50" s="32"/>
      <c r="C50" s="30"/>
      <c r="D50" s="28"/>
      <c r="F50" s="28"/>
      <c r="G50" s="28"/>
      <c r="H50" s="28"/>
      <c r="I50" s="28"/>
      <c r="J50" s="28"/>
      <c r="K50" s="28"/>
    </row>
    <row r="51" spans="1:11">
      <c r="A51" s="30">
        <v>45</v>
      </c>
      <c r="B51" s="32"/>
      <c r="C51" s="30"/>
      <c r="D51" s="28"/>
      <c r="F51" s="28"/>
      <c r="G51" s="28"/>
      <c r="H51" s="28"/>
      <c r="I51" s="28"/>
      <c r="J51" s="28"/>
      <c r="K51" s="28"/>
    </row>
    <row r="52" spans="1:11">
      <c r="A52" s="30">
        <v>46</v>
      </c>
      <c r="B52" s="32"/>
      <c r="C52" s="30"/>
      <c r="D52" s="28"/>
      <c r="F52" s="28"/>
      <c r="G52" s="28"/>
      <c r="H52" s="28"/>
      <c r="I52" s="28"/>
      <c r="J52" s="28"/>
      <c r="K52" s="28"/>
    </row>
    <row r="53" spans="1:11">
      <c r="A53" s="30">
        <v>47</v>
      </c>
      <c r="B53" s="32"/>
      <c r="C53" s="30"/>
      <c r="D53" s="28"/>
      <c r="F53" s="28"/>
      <c r="G53" s="28"/>
      <c r="H53" s="28"/>
      <c r="I53" s="28"/>
      <c r="J53" s="28"/>
      <c r="K53" s="28"/>
    </row>
    <row r="54" spans="1:11">
      <c r="A54" s="30">
        <v>48</v>
      </c>
      <c r="B54" s="32"/>
      <c r="C54" s="30"/>
      <c r="D54" s="28"/>
      <c r="F54" s="28"/>
      <c r="G54" s="28"/>
      <c r="H54" s="28"/>
      <c r="I54" s="28"/>
      <c r="J54" s="28"/>
      <c r="K54" s="28"/>
    </row>
    <row r="55" spans="1:11">
      <c r="A55" s="30">
        <v>49</v>
      </c>
      <c r="B55" s="32"/>
      <c r="C55" s="30"/>
      <c r="D55" s="28"/>
      <c r="F55" s="28"/>
      <c r="G55" s="28"/>
      <c r="H55" s="28"/>
      <c r="I55" s="28"/>
      <c r="J55" s="28"/>
      <c r="K55" s="28"/>
    </row>
    <row r="56" spans="1:11">
      <c r="A56" s="30">
        <v>50</v>
      </c>
      <c r="B56" s="32"/>
      <c r="C56" s="30"/>
      <c r="D56" s="28"/>
      <c r="F56" s="28"/>
      <c r="G56" s="28"/>
      <c r="H56" s="28"/>
      <c r="I56" s="28"/>
      <c r="J56" s="28"/>
      <c r="K56" s="28"/>
    </row>
    <row r="57" spans="1:11">
      <c r="A57" s="30">
        <v>51</v>
      </c>
      <c r="B57" s="32"/>
      <c r="C57" s="30"/>
      <c r="D57" s="28"/>
      <c r="F57" s="28"/>
      <c r="G57" s="28"/>
      <c r="H57" s="28"/>
      <c r="I57" s="28"/>
      <c r="J57" s="28"/>
      <c r="K57" s="28"/>
    </row>
    <row r="58" spans="1:11">
      <c r="A58" s="30">
        <v>52</v>
      </c>
      <c r="B58" s="32"/>
      <c r="C58" s="30"/>
      <c r="D58" s="28"/>
      <c r="F58" s="28"/>
      <c r="G58" s="28"/>
      <c r="H58" s="28"/>
      <c r="I58" s="28"/>
      <c r="J58" s="28"/>
      <c r="K58" s="28"/>
    </row>
    <row r="59" spans="1:11">
      <c r="A59" s="30">
        <v>53</v>
      </c>
      <c r="B59" s="32"/>
      <c r="C59" s="30"/>
      <c r="D59" s="28"/>
      <c r="F59" s="28"/>
      <c r="G59" s="28"/>
      <c r="H59" s="28"/>
      <c r="I59" s="28"/>
      <c r="J59" s="28"/>
      <c r="K59" s="28"/>
    </row>
    <row r="60" spans="1:11">
      <c r="A60" s="30">
        <v>54</v>
      </c>
      <c r="B60" s="32"/>
      <c r="C60" s="30"/>
      <c r="D60" s="28"/>
      <c r="F60" s="28"/>
      <c r="G60" s="28"/>
      <c r="H60" s="28"/>
      <c r="I60" s="28"/>
      <c r="J60" s="28"/>
      <c r="K60" s="28"/>
    </row>
    <row r="61" spans="1:11">
      <c r="A61" s="30">
        <v>55</v>
      </c>
      <c r="B61" s="32"/>
      <c r="C61" s="30"/>
      <c r="D61" s="28"/>
      <c r="F61" s="28"/>
      <c r="G61" s="28"/>
      <c r="H61" s="28"/>
      <c r="I61" s="28"/>
      <c r="J61" s="28"/>
      <c r="K61" s="28"/>
    </row>
    <row r="62" spans="1:11">
      <c r="A62" s="30">
        <v>56</v>
      </c>
      <c r="B62" s="32"/>
      <c r="C62" s="30"/>
      <c r="D62" s="28"/>
      <c r="F62" s="28"/>
      <c r="G62" s="28"/>
      <c r="H62" s="28"/>
      <c r="I62" s="28"/>
      <c r="J62" s="28"/>
      <c r="K62" s="28"/>
    </row>
    <row r="63" spans="1:11">
      <c r="A63" s="30">
        <v>57</v>
      </c>
      <c r="B63" s="33"/>
      <c r="C63" s="30"/>
      <c r="D63" s="28"/>
      <c r="F63" s="28"/>
      <c r="G63" s="28"/>
      <c r="H63" s="28"/>
      <c r="I63" s="28"/>
      <c r="J63" s="28"/>
      <c r="K63" s="28"/>
    </row>
    <row r="64" spans="1:11">
      <c r="A64" s="30">
        <v>58</v>
      </c>
      <c r="B64" s="33"/>
      <c r="C64" s="30"/>
      <c r="D64" s="28"/>
      <c r="F64" s="28"/>
      <c r="G64" s="28"/>
      <c r="H64" s="28"/>
      <c r="I64" s="28"/>
      <c r="J64" s="28"/>
      <c r="K64" s="28"/>
    </row>
    <row r="65" spans="1:11">
      <c r="A65" s="30">
        <v>59</v>
      </c>
      <c r="B65" s="33"/>
      <c r="C65" s="30"/>
      <c r="D65" s="28"/>
      <c r="F65" s="28"/>
      <c r="G65" s="28"/>
      <c r="H65" s="28"/>
      <c r="I65" s="28"/>
      <c r="J65" s="28"/>
      <c r="K65" s="28"/>
    </row>
    <row r="66" spans="1:11">
      <c r="A66" s="30">
        <v>60</v>
      </c>
      <c r="B66" s="33"/>
      <c r="C66" s="30"/>
      <c r="D66" s="28"/>
      <c r="F66" s="28"/>
      <c r="G66" s="28"/>
      <c r="H66" s="28"/>
      <c r="I66" s="28"/>
      <c r="J66" s="28"/>
      <c r="K66" s="28"/>
    </row>
    <row r="67" spans="1:11">
      <c r="A67" s="30">
        <v>61</v>
      </c>
      <c r="B67" s="33"/>
      <c r="C67" s="30"/>
      <c r="D67" s="28"/>
      <c r="F67" s="28"/>
      <c r="G67" s="28"/>
      <c r="H67" s="28"/>
      <c r="I67" s="28"/>
      <c r="J67" s="28"/>
      <c r="K67" s="28"/>
    </row>
    <row r="68" spans="1:11">
      <c r="A68" s="30">
        <v>62</v>
      </c>
      <c r="B68" s="33"/>
      <c r="C68" s="30"/>
      <c r="D68" s="28"/>
      <c r="F68" s="28"/>
      <c r="G68" s="28"/>
      <c r="H68" s="28"/>
      <c r="I68" s="28"/>
      <c r="J68" s="28"/>
      <c r="K68" s="28"/>
    </row>
    <row r="69" spans="1:11">
      <c r="A69" s="30">
        <v>63</v>
      </c>
      <c r="B69" s="33"/>
      <c r="C69" s="30"/>
      <c r="D69" s="28"/>
      <c r="F69" s="28"/>
      <c r="G69" s="28"/>
      <c r="H69" s="28"/>
      <c r="I69" s="28"/>
      <c r="J69" s="28"/>
      <c r="K69" s="28"/>
    </row>
    <row r="70" spans="1:11">
      <c r="A70" s="30">
        <v>64</v>
      </c>
      <c r="B70" s="33"/>
      <c r="C70" s="30"/>
      <c r="D70" s="28"/>
      <c r="F70" s="28"/>
      <c r="G70" s="28"/>
      <c r="H70" s="28"/>
      <c r="I70" s="28"/>
      <c r="J70" s="28"/>
      <c r="K70" s="28"/>
    </row>
    <row r="71" spans="1:11">
      <c r="A71" s="30">
        <v>65</v>
      </c>
      <c r="B71" s="33"/>
      <c r="C71" s="30"/>
      <c r="D71" s="28"/>
      <c r="F71" s="28"/>
      <c r="G71" s="28"/>
      <c r="H71" s="28"/>
      <c r="I71" s="28"/>
      <c r="J71" s="28"/>
      <c r="K71" s="28"/>
    </row>
    <row r="72" spans="1:11">
      <c r="A72" s="30">
        <v>66</v>
      </c>
      <c r="B72" s="33"/>
      <c r="C72" s="30"/>
      <c r="D72" s="28"/>
      <c r="F72" s="28"/>
      <c r="G72" s="28"/>
      <c r="H72" s="28"/>
      <c r="I72" s="28"/>
      <c r="J72" s="28"/>
      <c r="K72" s="28"/>
    </row>
    <row r="73" spans="1:11">
      <c r="A73" s="30">
        <v>67</v>
      </c>
      <c r="B73" s="33"/>
      <c r="C73" s="30"/>
      <c r="D73" s="28"/>
      <c r="F73" s="28"/>
      <c r="G73" s="28"/>
      <c r="H73" s="28"/>
      <c r="I73" s="28"/>
      <c r="J73" s="28"/>
      <c r="K73" s="28"/>
    </row>
    <row r="74" spans="1:11">
      <c r="A74" s="30">
        <v>68</v>
      </c>
      <c r="B74" s="33"/>
      <c r="C74" s="30"/>
      <c r="D74" s="28"/>
      <c r="F74" s="28"/>
      <c r="G74" s="28"/>
      <c r="H74" s="28"/>
      <c r="I74" s="28"/>
      <c r="J74" s="28"/>
      <c r="K74" s="28"/>
    </row>
    <row r="75" spans="1:11">
      <c r="A75" s="30">
        <v>69</v>
      </c>
      <c r="B75" s="33"/>
      <c r="C75" s="30"/>
      <c r="D75" s="28"/>
      <c r="F75" s="28"/>
      <c r="G75" s="28"/>
      <c r="H75" s="28"/>
      <c r="I75" s="28"/>
      <c r="J75" s="28"/>
      <c r="K75" s="28"/>
    </row>
    <row r="76" spans="1:11">
      <c r="A76" s="30">
        <v>70</v>
      </c>
      <c r="B76" s="33"/>
      <c r="C76" s="30"/>
      <c r="D76" s="28"/>
      <c r="F76" s="28"/>
      <c r="G76" s="28"/>
      <c r="H76" s="28"/>
      <c r="I76" s="28"/>
      <c r="J76" s="28"/>
      <c r="K76" s="28"/>
    </row>
    <row r="77" spans="1:11">
      <c r="A77" s="30">
        <v>71</v>
      </c>
      <c r="B77" s="33"/>
      <c r="C77" s="30"/>
      <c r="D77" s="28"/>
      <c r="F77" s="28"/>
      <c r="G77" s="28"/>
      <c r="H77" s="28"/>
      <c r="I77" s="28"/>
      <c r="J77" s="28"/>
      <c r="K77" s="28"/>
    </row>
    <row r="78" spans="1:11">
      <c r="A78" s="30">
        <v>72</v>
      </c>
      <c r="B78" s="33"/>
      <c r="C78" s="30"/>
      <c r="D78" s="28"/>
      <c r="F78" s="28"/>
      <c r="G78" s="28"/>
      <c r="H78" s="28"/>
      <c r="I78" s="28"/>
      <c r="J78" s="28"/>
      <c r="K78" s="28"/>
    </row>
    <row r="79" spans="1:11">
      <c r="A79" s="30">
        <v>73</v>
      </c>
      <c r="B79" s="34"/>
      <c r="C79" s="30"/>
      <c r="D79" s="28"/>
      <c r="F79" s="28"/>
      <c r="G79" s="28"/>
      <c r="H79" s="28"/>
      <c r="I79" s="28"/>
      <c r="J79" s="28"/>
      <c r="K79" s="28"/>
    </row>
    <row r="80" spans="1:11">
      <c r="A80" s="30">
        <v>74</v>
      </c>
      <c r="B80" s="34"/>
      <c r="C80" s="30"/>
      <c r="D80" s="28"/>
      <c r="F80" s="28"/>
      <c r="G80" s="28"/>
      <c r="H80" s="28"/>
      <c r="I80" s="28"/>
      <c r="J80" s="28"/>
      <c r="K80" s="28"/>
    </row>
    <row r="81" spans="1:11">
      <c r="A81" s="30">
        <v>75</v>
      </c>
      <c r="B81" s="34"/>
      <c r="C81" s="30"/>
      <c r="D81" s="28"/>
      <c r="F81" s="28"/>
      <c r="G81" s="28"/>
      <c r="H81" s="28"/>
      <c r="I81" s="28"/>
      <c r="J81" s="28"/>
      <c r="K81" s="28"/>
    </row>
    <row r="82" spans="1:11">
      <c r="A82" s="30">
        <v>76</v>
      </c>
      <c r="B82" s="34"/>
      <c r="C82" s="30"/>
      <c r="D82" s="28"/>
      <c r="F82" s="28"/>
      <c r="G82" s="28"/>
      <c r="H82" s="28"/>
      <c r="I82" s="28"/>
      <c r="J82" s="28"/>
      <c r="K82" s="28"/>
    </row>
    <row r="83" spans="1:11">
      <c r="A83" s="30">
        <v>77</v>
      </c>
      <c r="B83" s="34"/>
      <c r="C83" s="30"/>
      <c r="D83" s="28"/>
      <c r="F83" s="28"/>
      <c r="G83" s="28"/>
      <c r="H83" s="28"/>
      <c r="I83" s="28"/>
      <c r="J83" s="28"/>
      <c r="K83" s="28"/>
    </row>
    <row r="84" spans="1:11">
      <c r="A84" s="30">
        <v>78</v>
      </c>
      <c r="B84" s="34"/>
      <c r="C84" s="30"/>
      <c r="D84" s="28"/>
      <c r="F84" s="28"/>
      <c r="G84" s="28"/>
      <c r="H84" s="28"/>
      <c r="I84" s="28"/>
      <c r="J84" s="28"/>
      <c r="K84" s="28"/>
    </row>
    <row r="85" spans="1:11">
      <c r="A85" s="30">
        <v>79</v>
      </c>
      <c r="B85" s="34"/>
      <c r="C85" s="30"/>
      <c r="D85" s="28"/>
      <c r="F85" s="28"/>
      <c r="G85" s="28"/>
      <c r="H85" s="28"/>
      <c r="I85" s="28"/>
      <c r="J85" s="28"/>
      <c r="K85" s="28"/>
    </row>
    <row r="86" spans="1:11">
      <c r="A86" s="30">
        <v>80</v>
      </c>
      <c r="B86" s="34"/>
      <c r="C86" s="30"/>
      <c r="D86" s="28"/>
      <c r="F86" s="28"/>
      <c r="G86" s="28"/>
      <c r="H86" s="28"/>
      <c r="I86" s="28"/>
      <c r="J86" s="28"/>
      <c r="K86" s="28"/>
    </row>
    <row r="87" spans="1:11">
      <c r="A87" s="30">
        <v>81</v>
      </c>
      <c r="B87" s="34"/>
      <c r="C87" s="30"/>
      <c r="D87" s="28"/>
      <c r="F87" s="28"/>
      <c r="G87" s="28"/>
      <c r="H87" s="28"/>
      <c r="I87" s="28"/>
      <c r="J87" s="28"/>
      <c r="K87" s="28"/>
    </row>
    <row r="88" spans="1:11">
      <c r="A88" s="30">
        <v>82</v>
      </c>
      <c r="B88" s="34"/>
      <c r="C88" s="30"/>
      <c r="D88" s="28"/>
      <c r="F88" s="28"/>
      <c r="G88" s="28"/>
      <c r="H88" s="28"/>
      <c r="I88" s="28"/>
      <c r="J88" s="28"/>
      <c r="K88" s="28"/>
    </row>
    <row r="89" spans="1:11">
      <c r="A89" s="30">
        <v>83</v>
      </c>
      <c r="B89" s="34"/>
      <c r="C89" s="30"/>
      <c r="D89" s="28"/>
      <c r="F89" s="28"/>
      <c r="G89" s="28"/>
      <c r="H89" s="28"/>
      <c r="I89" s="28"/>
      <c r="J89" s="28"/>
      <c r="K89" s="28"/>
    </row>
    <row r="90" spans="1:11">
      <c r="A90" s="30">
        <v>84</v>
      </c>
      <c r="B90" s="34"/>
      <c r="C90" s="30"/>
      <c r="D90" s="28"/>
      <c r="F90" s="28"/>
      <c r="G90" s="28"/>
      <c r="H90" s="28"/>
      <c r="I90" s="28"/>
      <c r="J90" s="28"/>
      <c r="K90" s="28"/>
    </row>
    <row r="91" spans="1:11">
      <c r="A91" s="30">
        <v>85</v>
      </c>
      <c r="B91" s="34"/>
      <c r="C91" s="30"/>
      <c r="D91" s="28"/>
      <c r="F91" s="28"/>
      <c r="G91" s="28"/>
      <c r="H91" s="28"/>
      <c r="I91" s="28"/>
      <c r="J91" s="28"/>
      <c r="K91" s="28"/>
    </row>
    <row r="92" spans="1:11">
      <c r="A92" s="30">
        <v>86</v>
      </c>
      <c r="B92" s="34"/>
      <c r="C92" s="30"/>
      <c r="D92" s="28"/>
      <c r="F92" s="28"/>
      <c r="G92" s="28"/>
      <c r="H92" s="28"/>
      <c r="I92" s="28"/>
      <c r="J92" s="28"/>
      <c r="K92" s="28"/>
    </row>
    <row r="93" spans="1:11">
      <c r="A93" s="30">
        <v>87</v>
      </c>
      <c r="B93" s="34"/>
      <c r="C93" s="30"/>
      <c r="D93" s="28"/>
      <c r="F93" s="28"/>
      <c r="G93" s="28"/>
      <c r="H93" s="28"/>
      <c r="I93" s="28"/>
      <c r="J93" s="28"/>
      <c r="K93" s="28"/>
    </row>
    <row r="94" spans="1:11">
      <c r="A94" s="30">
        <v>88</v>
      </c>
      <c r="B94" s="34"/>
      <c r="C94" s="30"/>
      <c r="D94" s="28"/>
      <c r="F94" s="28"/>
      <c r="G94" s="28"/>
      <c r="H94" s="28"/>
      <c r="I94" s="28"/>
      <c r="J94" s="28"/>
      <c r="K94" s="28"/>
    </row>
    <row r="95" spans="1:11">
      <c r="A95" s="30">
        <v>89</v>
      </c>
      <c r="B95" s="34"/>
      <c r="C95" s="30"/>
      <c r="D95" s="28"/>
      <c r="F95" s="28"/>
      <c r="G95" s="28"/>
      <c r="H95" s="28"/>
      <c r="I95" s="28"/>
      <c r="J95" s="28"/>
      <c r="K95" s="28"/>
    </row>
    <row r="96" spans="1:11">
      <c r="A96" s="30">
        <v>90</v>
      </c>
      <c r="B96" s="34"/>
      <c r="C96" s="30"/>
      <c r="D96" s="28"/>
      <c r="F96" s="28"/>
      <c r="G96" s="28"/>
      <c r="H96" s="28"/>
      <c r="I96" s="28"/>
      <c r="J96" s="28"/>
      <c r="K96" s="28"/>
    </row>
    <row r="97" spans="1:11">
      <c r="A97" s="30">
        <v>91</v>
      </c>
      <c r="B97" s="34"/>
      <c r="C97" s="30"/>
      <c r="D97" s="28"/>
      <c r="F97" s="28"/>
      <c r="G97" s="28"/>
      <c r="H97" s="28"/>
      <c r="I97" s="28"/>
      <c r="J97" s="28"/>
      <c r="K97" s="28"/>
    </row>
    <row r="98" spans="1:11">
      <c r="A98" s="30">
        <v>92</v>
      </c>
      <c r="B98" s="34"/>
      <c r="C98" s="30"/>
      <c r="D98" s="28"/>
      <c r="F98" s="28"/>
      <c r="G98" s="28"/>
      <c r="H98" s="28"/>
      <c r="I98" s="28"/>
      <c r="J98" s="28"/>
      <c r="K98" s="28"/>
    </row>
    <row r="99" spans="1:11">
      <c r="A99" s="30">
        <v>93</v>
      </c>
      <c r="B99" s="34"/>
      <c r="C99" s="30"/>
      <c r="D99" s="28"/>
      <c r="F99" s="28"/>
      <c r="G99" s="28"/>
      <c r="H99" s="28"/>
      <c r="I99" s="28"/>
      <c r="J99" s="28"/>
      <c r="K99" s="28"/>
    </row>
    <row r="100" spans="1:11">
      <c r="A100" s="30">
        <v>94</v>
      </c>
      <c r="B100" s="34"/>
      <c r="C100" s="30"/>
      <c r="D100" s="28"/>
      <c r="F100" s="28"/>
      <c r="G100" s="28"/>
      <c r="H100" s="28"/>
      <c r="I100" s="28"/>
      <c r="J100" s="28"/>
      <c r="K100" s="28"/>
    </row>
    <row r="101" spans="1:11">
      <c r="A101" s="30">
        <v>95</v>
      </c>
      <c r="B101" s="34"/>
      <c r="C101" s="30"/>
      <c r="D101" s="28"/>
      <c r="F101" s="28"/>
      <c r="G101" s="28"/>
      <c r="H101" s="28"/>
      <c r="I101" s="28"/>
      <c r="J101" s="28"/>
      <c r="K101" s="28"/>
    </row>
    <row r="102" spans="1:11">
      <c r="A102" s="30">
        <v>96</v>
      </c>
      <c r="B102" s="34"/>
      <c r="C102" s="30"/>
      <c r="D102" s="28"/>
      <c r="F102" s="28"/>
      <c r="G102" s="28"/>
      <c r="H102" s="28"/>
      <c r="I102" s="28"/>
      <c r="J102" s="28"/>
      <c r="K102" s="28"/>
    </row>
    <row r="103" spans="1:11">
      <c r="A103" s="30">
        <v>97</v>
      </c>
      <c r="B103" s="34"/>
      <c r="C103" s="30"/>
      <c r="D103" s="28"/>
      <c r="F103" s="28"/>
      <c r="G103" s="28"/>
      <c r="H103" s="28"/>
      <c r="I103" s="28"/>
      <c r="J103" s="28"/>
      <c r="K103" s="28"/>
    </row>
    <row r="104" spans="1:11">
      <c r="A104" s="30">
        <v>98</v>
      </c>
      <c r="B104" s="34"/>
      <c r="C104" s="30"/>
      <c r="D104" s="28"/>
      <c r="F104" s="28"/>
      <c r="G104" s="28"/>
      <c r="H104" s="28"/>
      <c r="I104" s="28"/>
      <c r="J104" s="28"/>
      <c r="K104" s="28"/>
    </row>
    <row r="105" spans="1:11">
      <c r="A105" s="30">
        <v>99</v>
      </c>
      <c r="B105" s="34"/>
      <c r="C105" s="30"/>
      <c r="D105" s="28"/>
      <c r="F105" s="28"/>
      <c r="G105" s="28"/>
      <c r="H105" s="28"/>
      <c r="I105" s="28"/>
      <c r="J105" s="28"/>
      <c r="K105" s="28"/>
    </row>
    <row r="106" spans="1:11">
      <c r="A106" s="30">
        <v>100</v>
      </c>
      <c r="B106" s="34"/>
      <c r="C106" s="30"/>
      <c r="D106" s="28"/>
      <c r="F106" s="28"/>
      <c r="G106" s="28"/>
      <c r="H106" s="28"/>
      <c r="I106" s="28"/>
      <c r="J106" s="28"/>
      <c r="K106" s="28"/>
    </row>
    <row r="107" spans="1:11">
      <c r="A107" s="30">
        <v>101</v>
      </c>
      <c r="B107" s="34"/>
      <c r="C107" s="30"/>
      <c r="D107" s="28"/>
      <c r="F107" s="28"/>
      <c r="G107" s="28"/>
      <c r="H107" s="28"/>
      <c r="I107" s="28"/>
      <c r="J107" s="28"/>
      <c r="K107" s="28"/>
    </row>
    <row r="108" spans="1:11">
      <c r="A108" s="30">
        <v>102</v>
      </c>
      <c r="B108" s="34"/>
      <c r="C108" s="30"/>
      <c r="D108" s="28"/>
      <c r="F108" s="28"/>
      <c r="G108" s="28"/>
      <c r="H108" s="28"/>
      <c r="I108" s="28"/>
      <c r="J108" s="28"/>
      <c r="K108" s="28"/>
    </row>
    <row r="109" spans="1:11">
      <c r="A109" s="30">
        <v>103</v>
      </c>
      <c r="B109" s="35"/>
      <c r="C109" s="30"/>
      <c r="D109" s="28"/>
      <c r="F109" s="28"/>
      <c r="G109" s="28"/>
      <c r="H109" s="28"/>
      <c r="I109" s="28"/>
      <c r="J109" s="28"/>
      <c r="K109" s="28"/>
    </row>
    <row r="110" spans="1:11">
      <c r="A110" s="30">
        <v>104</v>
      </c>
      <c r="B110" s="35"/>
      <c r="C110" s="30"/>
      <c r="D110" s="28"/>
      <c r="F110" s="28"/>
      <c r="G110" s="28"/>
      <c r="H110" s="28"/>
      <c r="I110" s="28"/>
      <c r="J110" s="28"/>
      <c r="K110" s="28"/>
    </row>
    <row r="111" spans="1:11">
      <c r="A111" s="30">
        <v>105</v>
      </c>
      <c r="B111" s="35"/>
      <c r="C111" s="30"/>
      <c r="D111" s="28"/>
      <c r="F111" s="28"/>
      <c r="G111" s="28"/>
      <c r="H111" s="28"/>
      <c r="I111" s="28"/>
      <c r="J111" s="28"/>
      <c r="K111" s="28"/>
    </row>
    <row r="112" spans="1:11">
      <c r="A112" s="30">
        <v>106</v>
      </c>
      <c r="B112" s="35"/>
      <c r="C112" s="30"/>
      <c r="D112" s="28"/>
      <c r="F112" s="28"/>
      <c r="G112" s="28"/>
      <c r="H112" s="28"/>
      <c r="I112" s="28"/>
      <c r="J112" s="28"/>
      <c r="K112" s="28"/>
    </row>
    <row r="113" spans="1:11">
      <c r="A113" s="30">
        <v>107</v>
      </c>
      <c r="B113" s="35"/>
      <c r="C113" s="30"/>
      <c r="D113" s="28"/>
      <c r="F113" s="28"/>
      <c r="G113" s="28"/>
      <c r="H113" s="28"/>
      <c r="I113" s="28"/>
      <c r="J113" s="28"/>
      <c r="K113" s="28"/>
    </row>
    <row r="114" spans="1:11">
      <c r="A114" s="30">
        <v>108</v>
      </c>
      <c r="B114" s="35"/>
      <c r="C114" s="30"/>
      <c r="D114" s="28"/>
      <c r="F114" s="28"/>
      <c r="G114" s="28"/>
      <c r="H114" s="28"/>
      <c r="I114" s="28"/>
      <c r="J114" s="28"/>
      <c r="K114" s="28"/>
    </row>
    <row r="115" spans="1:11">
      <c r="A115" s="30">
        <v>109</v>
      </c>
      <c r="B115" s="35"/>
      <c r="C115" s="30"/>
      <c r="D115" s="28"/>
      <c r="F115" s="28"/>
      <c r="G115" s="28"/>
      <c r="H115" s="28"/>
      <c r="I115" s="28"/>
      <c r="J115" s="28"/>
      <c r="K115" s="28"/>
    </row>
    <row r="116" spans="1:11">
      <c r="A116" s="30">
        <v>110</v>
      </c>
      <c r="B116" s="35"/>
      <c r="C116" s="30"/>
      <c r="D116" s="28"/>
      <c r="F116" s="28"/>
      <c r="G116" s="28"/>
      <c r="H116" s="28"/>
      <c r="I116" s="28"/>
      <c r="J116" s="28"/>
      <c r="K116" s="28"/>
    </row>
    <row r="117" spans="1:11">
      <c r="A117" s="30">
        <v>111</v>
      </c>
      <c r="B117" s="35"/>
      <c r="C117" s="30"/>
      <c r="D117" s="28"/>
      <c r="F117" s="28"/>
      <c r="G117" s="28"/>
      <c r="H117" s="28"/>
      <c r="I117" s="28"/>
      <c r="J117" s="28"/>
      <c r="K117" s="28"/>
    </row>
    <row r="118" spans="1:11">
      <c r="A118" s="30">
        <v>112</v>
      </c>
      <c r="B118" s="35"/>
      <c r="C118" s="30"/>
      <c r="D118" s="28"/>
      <c r="F118" s="28"/>
      <c r="G118" s="28"/>
      <c r="H118" s="28"/>
      <c r="I118" s="28"/>
      <c r="J118" s="28"/>
      <c r="K118" s="28"/>
    </row>
    <row r="119" spans="1:11">
      <c r="A119" s="30">
        <v>113</v>
      </c>
      <c r="B119" s="35"/>
      <c r="C119" s="30"/>
      <c r="D119" s="28"/>
      <c r="F119" s="28"/>
      <c r="G119" s="28"/>
      <c r="H119" s="28"/>
      <c r="I119" s="28"/>
      <c r="J119" s="28"/>
      <c r="K119" s="28"/>
    </row>
    <row r="120" spans="1:11">
      <c r="A120" s="30">
        <v>114</v>
      </c>
      <c r="B120" s="35"/>
      <c r="C120" s="30"/>
      <c r="D120" s="28"/>
      <c r="F120" s="28"/>
      <c r="G120" s="28"/>
      <c r="H120" s="28"/>
      <c r="I120" s="28"/>
      <c r="J120" s="28"/>
      <c r="K120" s="28"/>
    </row>
    <row r="121" spans="1:11">
      <c r="A121" s="30">
        <v>115</v>
      </c>
      <c r="B121" s="35"/>
      <c r="C121" s="30"/>
      <c r="D121" s="28"/>
      <c r="F121" s="28"/>
      <c r="G121" s="28"/>
      <c r="H121" s="28"/>
      <c r="I121" s="28"/>
      <c r="J121" s="28"/>
      <c r="K121" s="28"/>
    </row>
    <row r="122" spans="1:11">
      <c r="A122" s="30">
        <v>116</v>
      </c>
      <c r="B122" s="35"/>
      <c r="C122" s="30"/>
      <c r="D122" s="28"/>
      <c r="F122" s="28"/>
      <c r="G122" s="28"/>
      <c r="H122" s="28"/>
      <c r="I122" s="28"/>
      <c r="J122" s="28"/>
      <c r="K122" s="28"/>
    </row>
    <row r="123" spans="1:11">
      <c r="A123" s="30">
        <v>117</v>
      </c>
      <c r="B123" s="35"/>
      <c r="C123" s="30"/>
      <c r="D123" s="28"/>
      <c r="F123" s="28"/>
      <c r="G123" s="28"/>
      <c r="H123" s="28"/>
      <c r="I123" s="28"/>
      <c r="J123" s="28"/>
      <c r="K123" s="28"/>
    </row>
    <row r="124" spans="1:11">
      <c r="A124" s="30">
        <v>118</v>
      </c>
      <c r="B124" s="35"/>
      <c r="C124" s="30"/>
      <c r="D124" s="28"/>
      <c r="F124" s="28"/>
      <c r="G124" s="28"/>
      <c r="H124" s="28"/>
      <c r="I124" s="28"/>
      <c r="J124" s="28"/>
      <c r="K124" s="28"/>
    </row>
    <row r="125" spans="1:11">
      <c r="A125" s="30">
        <v>119</v>
      </c>
      <c r="B125" s="35"/>
      <c r="C125" s="30"/>
      <c r="D125" s="28"/>
      <c r="F125" s="28"/>
      <c r="G125" s="28"/>
      <c r="H125" s="28"/>
      <c r="I125" s="28"/>
      <c r="J125" s="28"/>
      <c r="K125" s="28"/>
    </row>
    <row r="126" spans="1:11">
      <c r="A126" s="30">
        <v>120</v>
      </c>
      <c r="B126" s="35"/>
      <c r="C126" s="36"/>
      <c r="D126" s="28"/>
      <c r="F126" s="28"/>
      <c r="G126" s="28"/>
      <c r="H126" s="28"/>
      <c r="I126" s="28"/>
      <c r="J126" s="28"/>
      <c r="K126" s="28"/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Condiciones</vt:lpstr>
      <vt:lpstr>Puertos de contenedores</vt:lpstr>
      <vt:lpstr>posiciones</vt:lpstr>
      <vt:lpstr>Plan de Estiba</vt:lpstr>
      <vt:lpstr>Pesos</vt:lpstr>
      <vt:lpstr>Pesos callao</vt:lpstr>
      <vt:lpstr>Pesos GYQ</vt:lpstr>
      <vt:lpstr>Pesos PANAMA</vt:lpstr>
      <vt:lpstr>Pesos CARTAGENA</vt:lpstr>
      <vt:lpstr>Pesos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Pablo ANDRADE</cp:lastModifiedBy>
  <cp:lastPrinted>2016-08-03T23:43:00Z</cp:lastPrinted>
  <dcterms:created xsi:type="dcterms:W3CDTF">2014-04-28T00:48:00Z</dcterms:created>
  <dcterms:modified xsi:type="dcterms:W3CDTF">2024-10-11T00:18:04Z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E0D708A52521469CAE0C2CE3B7CFB738_12</vt:lpwstr>
  </property>
  <property fmtid="{D5CDD505-2E9C-101B-9397-08002B2CF9AE}" pid="3" name="KSOProductBuildVer">
    <vt:lpwstr>3082-12.2.0.18586</vt:lpwstr>
  </property>
</Properties>
</file>