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Área Plano de Flotación" sheetId="1" r:id="rId4"/>
    <sheet state="visible" name="Volumen Sumergido" sheetId="2" r:id="rId5"/>
  </sheets>
  <definedNames>
    <definedName name="dx">'Área Plano de Flotación'!$H$7</definedName>
    <definedName name="LPP">'Área Plano de Flotación'!$C$7</definedName>
    <definedName name="DWL">'Área Plano de Flotación'!$C$8</definedName>
    <definedName name="dz">'Área Plano de Flotación'!$H$8</definedName>
  </definedNames>
  <calcPr/>
  <extLst>
    <ext uri="GoogleSheetsCustomDataVersion1">
      <go:sheetsCustomData xmlns:go="http://customooxmlschemas.google.com/" r:id="rId6" roundtripDataSignature="AMtx7mjOuI+l1/A6CrmaHMahXP3Cb8zdjA=="/>
    </ext>
  </extLst>
</workbook>
</file>

<file path=xl/sharedStrings.xml><?xml version="1.0" encoding="utf-8"?>
<sst xmlns="http://schemas.openxmlformats.org/spreadsheetml/2006/main" count="84" uniqueCount="47">
  <si>
    <t>ESCUELA NAVAL - Estabilidad y Estiba - 3L</t>
  </si>
  <si>
    <t xml:space="preserve">ÁREA DEL PLANO DE FLOTACIÓN &amp; CENTRO DE FLOTACIÓN </t>
  </si>
  <si>
    <t>Patrullero "3L"</t>
  </si>
  <si>
    <t xml:space="preserve">Lpp = </t>
  </si>
  <si>
    <t>pie</t>
  </si>
  <si>
    <t>Separación entre estaciones (dx)=</t>
  </si>
  <si>
    <t>DWL =</t>
  </si>
  <si>
    <t>Separación entre líneas de agua (dz)=</t>
  </si>
  <si>
    <t>TABLA DE OFFSETS para el patrullero "3L - Chorito en Tarro"</t>
  </si>
  <si>
    <t>LAS MANGAS MEDIAS ESTÁN EN PIE MEDIDAS DESDE CRUJÍA</t>
  </si>
  <si>
    <t>NÚMERO DE SSECCIONES</t>
  </si>
  <si>
    <t>WATERLINE</t>
  </si>
  <si>
    <t>Ppr</t>
  </si>
  <si>
    <t>Ppp</t>
  </si>
  <si>
    <t>(pie)</t>
  </si>
  <si>
    <t>Multiplicador</t>
  </si>
  <si>
    <t>de Simpson</t>
  </si>
  <si>
    <t>Calado (pie)</t>
  </si>
  <si>
    <t>Área de Secciones (pie2)</t>
  </si>
  <si>
    <t xml:space="preserve">Calado 10 pie </t>
  </si>
  <si>
    <t>Calado 8 pie</t>
  </si>
  <si>
    <t>Calado 6 pie</t>
  </si>
  <si>
    <t>Calado 4 pie</t>
  </si>
  <si>
    <t>Calado 2 pie</t>
  </si>
  <si>
    <t>Calado</t>
  </si>
  <si>
    <r>
      <rPr>
        <rFont val="Arial"/>
        <b/>
        <color theme="1"/>
      </rPr>
      <t>Volumen sumergido (pie</t>
    </r>
    <r>
      <rPr>
        <rFont val="Arial"/>
        <b/>
        <color theme="1"/>
        <sz val="10.0"/>
        <vertAlign val="superscript"/>
      </rPr>
      <t>3</t>
    </r>
    <r>
      <rPr>
        <rFont val="Arial"/>
        <b/>
        <color theme="1"/>
        <sz val="10.0"/>
      </rPr>
      <t>)</t>
    </r>
  </si>
  <si>
    <t>Displazamiento (LT)</t>
  </si>
  <si>
    <t>Calado 10 pie</t>
  </si>
  <si>
    <t>Es la desidad ( Slug^2 / pie)</t>
  </si>
  <si>
    <t>Aceleración de gravedad (pie / s^2)</t>
  </si>
  <si>
    <t>lb</t>
  </si>
  <si>
    <t>ESCUELA NAVAL -  Estabilidad y Estiba - 3L</t>
  </si>
  <si>
    <t>ÁREA DE SECCIONES &amp; VOLUMEN SUMERGIDO</t>
  </si>
  <si>
    <t>Nombre:</t>
  </si>
  <si>
    <t xml:space="preserve">Fecha: </t>
  </si>
  <si>
    <t>TABLA DE OFFSETS para el patrullero "3L"</t>
  </si>
  <si>
    <t>LAS MEDIA-MANGAS ESTÁN MEDIDAS EN PIE DESDE LA LÍNEA DE CRUJÍA</t>
  </si>
  <si>
    <t>NÚMERO DE ESTACIONES</t>
  </si>
  <si>
    <t>Multip de</t>
  </si>
  <si>
    <t>Simpson</t>
  </si>
  <si>
    <r>
      <rPr>
        <rFont val="Arial"/>
        <b/>
        <color theme="1"/>
        <sz val="10.0"/>
      </rPr>
      <t>ÁREA DE SECCIÓN (pie</t>
    </r>
    <r>
      <rPr>
        <rFont val="Arial"/>
        <b/>
        <color theme="1"/>
        <sz val="10.0"/>
        <vertAlign val="superscript"/>
      </rPr>
      <t>2</t>
    </r>
    <r>
      <rPr>
        <rFont val="Arial"/>
        <b/>
        <color theme="1"/>
        <sz val="10.0"/>
      </rPr>
      <t>)</t>
    </r>
  </si>
  <si>
    <t>Calado de 10 pie</t>
  </si>
  <si>
    <t>Calado de 8 pie</t>
  </si>
  <si>
    <t>Calado de 6 pie</t>
  </si>
  <si>
    <t>Calado de 4 pie</t>
  </si>
  <si>
    <t>Calado de 2 pie</t>
  </si>
  <si>
    <r>
      <rPr>
        <rFont val="Arial"/>
        <b/>
        <color theme="1"/>
        <sz val="10.0"/>
      </rPr>
      <t>Volumen sumergido (pie</t>
    </r>
    <r>
      <rPr>
        <rFont val="Arial"/>
        <b/>
        <color theme="1"/>
        <sz val="10.0"/>
        <vertAlign val="superscript"/>
      </rPr>
      <t>3</t>
    </r>
    <r>
      <rPr>
        <rFont val="Arial"/>
        <b/>
        <color theme="1"/>
        <sz val="10.0"/>
      </rPr>
      <t>)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</si>
</sst>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2">
    <font>
      <sz val="10.0"/>
      <color rgb="FF000000"/>
      <name val="Arial"/>
    </font>
    <font>
      <b/>
      <sz val="10.0"/>
      <color theme="1"/>
      <name val="Arial"/>
    </font>
    <font>
      <sz val="10.0"/>
      <color theme="1"/>
      <name val="Arial"/>
    </font>
    <font>
      <color theme="1"/>
      <name val="Calibri"/>
    </font>
    <font/>
    <font>
      <b/>
      <sz val="10.0"/>
      <name val="Arial"/>
    </font>
    <font>
      <sz val="10.0"/>
      <name val="Arial"/>
    </font>
    <font>
      <sz val="14.0"/>
      <name val="Arial"/>
    </font>
    <font>
      <color theme="1"/>
      <name val="Arial"/>
    </font>
    <font>
      <sz val="11.0"/>
      <color rgb="FF000000"/>
      <name val="Arial"/>
    </font>
    <font>
      <b/>
      <color theme="1"/>
      <name val="Arial"/>
    </font>
    <font>
      <name val="Arial"/>
    </font>
  </fonts>
  <fills count="9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FE2F3"/>
        <bgColor rgb="FFCFE2F3"/>
      </patternFill>
    </fill>
    <fill>
      <patternFill patternType="solid">
        <fgColor rgb="FFC9DAF8"/>
        <bgColor rgb="FFC9DAF8"/>
      </patternFill>
    </fill>
    <fill>
      <patternFill patternType="solid">
        <fgColor rgb="FFEAD1DC"/>
        <bgColor rgb="FFEAD1DC"/>
      </patternFill>
    </fill>
    <fill>
      <patternFill patternType="solid">
        <fgColor rgb="FFDD7E6B"/>
        <bgColor rgb="FFDD7E6B"/>
      </patternFill>
    </fill>
    <fill>
      <patternFill patternType="solid">
        <fgColor rgb="FFFFD966"/>
        <bgColor rgb="FFFFD966"/>
      </patternFill>
    </fill>
  </fills>
  <borders count="57">
    <border/>
    <border>
      <left/>
      <right/>
      <top/>
      <bottom/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</border>
    <border>
      <right style="double">
        <color rgb="FF000000"/>
      </right>
    </border>
    <border>
      <bottom style="thin">
        <color rgb="FF000000"/>
      </bottom>
    </border>
    <border>
      <right style="double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double">
        <color rgb="FF000000"/>
      </right>
      <top style="thin">
        <color rgb="FF000000"/>
      </top>
    </border>
    <border>
      <left style="double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double">
        <color rgb="FF000000"/>
      </right>
      <bottom style="thin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bottom style="double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double">
        <color rgb="FF000000"/>
      </left>
      <top style="double">
        <color rgb="FF000000"/>
      </top>
    </border>
    <border>
      <right style="thin">
        <color rgb="FF000000"/>
      </right>
      <top style="double">
        <color rgb="FF000000"/>
      </top>
    </border>
    <border>
      <left style="double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uble">
        <color rgb="FF000000"/>
      </right>
    </border>
    <border>
      <left/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double">
        <color rgb="FF000000"/>
      </right>
      <bottom style="double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top/>
      <bottom/>
    </border>
    <border>
      <top/>
      <bottom/>
    </border>
    <border>
      <right/>
      <top/>
      <bottom/>
    </border>
    <border>
      <right style="thin">
        <color rgb="FF000000"/>
      </right>
      <top/>
      <bottom/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11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1" numFmtId="0" xfId="0" applyAlignment="1" applyFill="1" applyFont="1">
      <alignment horizontal="center"/>
    </xf>
    <xf borderId="0" fillId="2" fontId="2" numFmtId="0" xfId="0" applyFont="1"/>
    <xf borderId="0" fillId="0" fontId="1" numFmtId="0" xfId="0" applyAlignment="1" applyFont="1">
      <alignment horizontal="right"/>
    </xf>
    <xf borderId="0" fillId="0" fontId="2" numFmtId="0" xfId="0" applyFont="1"/>
    <xf borderId="0" fillId="0" fontId="1" numFmtId="0" xfId="0" applyAlignment="1" applyFont="1">
      <alignment horizontal="center"/>
    </xf>
    <xf borderId="0" fillId="0" fontId="2" numFmtId="0" xfId="0" applyAlignment="1" applyFont="1">
      <alignment horizontal="right"/>
    </xf>
    <xf borderId="0" fillId="0" fontId="3" numFmtId="0" xfId="0" applyFont="1"/>
    <xf borderId="1" fillId="3" fontId="2" numFmtId="0" xfId="0" applyBorder="1" applyFill="1" applyFont="1"/>
    <xf borderId="2" fillId="0" fontId="2" numFmtId="0" xfId="0" applyBorder="1" applyFont="1"/>
    <xf borderId="3" fillId="0" fontId="1" numFmtId="0" xfId="0" applyAlignment="1" applyBorder="1" applyFont="1">
      <alignment horizontal="center"/>
    </xf>
    <xf borderId="3" fillId="0" fontId="4" numFmtId="0" xfId="0" applyBorder="1" applyFont="1"/>
    <xf borderId="4" fillId="0" fontId="4" numFmtId="0" xfId="0" applyBorder="1" applyFont="1"/>
    <xf borderId="5" fillId="0" fontId="2" numFmtId="0" xfId="0" applyBorder="1" applyFont="1"/>
    <xf borderId="6" fillId="0" fontId="2" numFmtId="0" xfId="0" applyBorder="1" applyFont="1"/>
    <xf borderId="0" fillId="0" fontId="2" numFmtId="0" xfId="0" applyAlignment="1" applyFont="1">
      <alignment horizontal="center"/>
    </xf>
    <xf borderId="6" fillId="0" fontId="4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1" numFmtId="0" xfId="0" applyAlignment="1" applyBorder="1" applyFont="1">
      <alignment horizontal="center"/>
    </xf>
    <xf borderId="9" fillId="0" fontId="4" numFmtId="0" xfId="0" applyBorder="1" applyFont="1"/>
    <xf borderId="10" fillId="0" fontId="4" numFmtId="0" xfId="0" applyBorder="1" applyFont="1"/>
    <xf borderId="5" fillId="0" fontId="1" numFmtId="0" xfId="0" applyAlignment="1" applyBorder="1" applyFont="1">
      <alignment horizontal="center"/>
    </xf>
    <xf borderId="11" fillId="0" fontId="5" numFmtId="0" xfId="0" applyAlignment="1" applyBorder="1" applyFont="1">
      <alignment horizontal="center"/>
    </xf>
    <xf borderId="12" fillId="0" fontId="6" numFmtId="0" xfId="0" applyBorder="1" applyFont="1"/>
    <xf borderId="13" fillId="0" fontId="5" numFmtId="0" xfId="0" applyAlignment="1" applyBorder="1" applyFont="1">
      <alignment horizontal="center"/>
    </xf>
    <xf borderId="14" fillId="0" fontId="1" numFmtId="0" xfId="0" applyAlignment="1" applyBorder="1" applyFont="1">
      <alignment horizontal="center"/>
    </xf>
    <xf borderId="15" fillId="0" fontId="1" numFmtId="0" xfId="0" applyAlignment="1" applyBorder="1" applyFont="1">
      <alignment horizontal="center"/>
    </xf>
    <xf borderId="16" fillId="0" fontId="1" numFmtId="0" xfId="0" applyAlignment="1" applyBorder="1" applyFont="1">
      <alignment horizontal="center"/>
    </xf>
    <xf borderId="17" fillId="0" fontId="1" numFmtId="0" xfId="0" applyAlignment="1" applyBorder="1" applyFont="1">
      <alignment horizontal="center"/>
    </xf>
    <xf borderId="18" fillId="0" fontId="1" numFmtId="0" xfId="0" applyAlignment="1" applyBorder="1" applyFont="1">
      <alignment horizontal="center"/>
    </xf>
    <xf borderId="19" fillId="0" fontId="2" numFmtId="164" xfId="0" applyAlignment="1" applyBorder="1" applyFont="1" applyNumberFormat="1">
      <alignment horizontal="center"/>
    </xf>
    <xf borderId="20" fillId="0" fontId="2" numFmtId="164" xfId="0" applyAlignment="1" applyBorder="1" applyFont="1" applyNumberFormat="1">
      <alignment horizontal="center"/>
    </xf>
    <xf borderId="21" fillId="4" fontId="3" numFmtId="0" xfId="0" applyAlignment="1" applyBorder="1" applyFill="1" applyFont="1">
      <alignment readingOrder="0"/>
    </xf>
    <xf borderId="21" fillId="5" fontId="3" numFmtId="0" xfId="0" applyAlignment="1" applyBorder="1" applyFill="1" applyFont="1">
      <alignment readingOrder="0"/>
    </xf>
    <xf borderId="5" fillId="6" fontId="1" numFmtId="0" xfId="0" applyAlignment="1" applyBorder="1" applyFill="1" applyFont="1">
      <alignment horizontal="center"/>
    </xf>
    <xf borderId="19" fillId="6" fontId="2" numFmtId="164" xfId="0" applyAlignment="1" applyBorder="1" applyFont="1" applyNumberFormat="1">
      <alignment horizontal="center"/>
    </xf>
    <xf borderId="20" fillId="6" fontId="2" numFmtId="164" xfId="0" applyAlignment="1" applyBorder="1" applyFont="1" applyNumberFormat="1">
      <alignment horizontal="center"/>
    </xf>
    <xf borderId="22" fillId="0" fontId="1" numFmtId="0" xfId="0" applyAlignment="1" applyBorder="1" applyFont="1">
      <alignment horizontal="center"/>
    </xf>
    <xf borderId="23" fillId="0" fontId="2" numFmtId="164" xfId="0" applyAlignment="1" applyBorder="1" applyFont="1" applyNumberFormat="1">
      <alignment horizontal="center"/>
    </xf>
    <xf borderId="24" fillId="0" fontId="2" numFmtId="164" xfId="0" applyAlignment="1" applyBorder="1" applyFont="1" applyNumberFormat="1">
      <alignment horizontal="center"/>
    </xf>
    <xf borderId="19" fillId="0" fontId="2" numFmtId="0" xfId="0" applyAlignment="1" applyBorder="1" applyFont="1">
      <alignment horizontal="center"/>
    </xf>
    <xf borderId="19" fillId="0" fontId="2" numFmtId="0" xfId="0" applyAlignment="1" applyBorder="1" applyFont="1">
      <alignment readingOrder="0"/>
    </xf>
    <xf borderId="16" fillId="0" fontId="2" numFmtId="0" xfId="0" applyAlignment="1" applyBorder="1" applyFont="1">
      <alignment horizontal="center"/>
    </xf>
    <xf borderId="25" fillId="2" fontId="2" numFmtId="0" xfId="0" applyBorder="1" applyFont="1"/>
    <xf borderId="0" fillId="2" fontId="6" numFmtId="0" xfId="0" applyAlignment="1" applyFont="1">
      <alignment horizontal="center"/>
    </xf>
    <xf borderId="0" fillId="2" fontId="6" numFmtId="0" xfId="0" applyFont="1"/>
    <xf borderId="26" fillId="7" fontId="1" numFmtId="0" xfId="0" applyAlignment="1" applyBorder="1" applyFill="1" applyFont="1">
      <alignment horizontal="center" shrinkToFit="0" vertical="center" wrapText="1"/>
    </xf>
    <xf borderId="27" fillId="0" fontId="4" numFmtId="0" xfId="0" applyBorder="1" applyFont="1"/>
    <xf borderId="0" fillId="0" fontId="7" numFmtId="0" xfId="0" applyAlignment="1" applyFont="1">
      <alignment readingOrder="0"/>
    </xf>
    <xf borderId="28" fillId="0" fontId="4" numFmtId="0" xfId="0" applyBorder="1" applyFont="1"/>
    <xf borderId="15" fillId="0" fontId="4" numFmtId="0" xfId="0" applyBorder="1" applyFont="1"/>
    <xf borderId="29" fillId="8" fontId="1" numFmtId="0" xfId="0" applyAlignment="1" applyBorder="1" applyFill="1" applyFont="1">
      <alignment horizontal="center"/>
    </xf>
    <xf borderId="30" fillId="0" fontId="4" numFmtId="0" xfId="0" applyBorder="1" applyFont="1"/>
    <xf borderId="21" fillId="0" fontId="8" numFmtId="2" xfId="0" applyBorder="1" applyFont="1" applyNumberFormat="1"/>
    <xf borderId="21" fillId="0" fontId="8" numFmtId="164" xfId="0" applyBorder="1" applyFont="1" applyNumberFormat="1"/>
    <xf borderId="21" fillId="0" fontId="8" numFmtId="0" xfId="0" applyBorder="1" applyFont="1"/>
    <xf borderId="21" fillId="2" fontId="9" numFmtId="164" xfId="0" applyBorder="1" applyFont="1" applyNumberFormat="1"/>
    <xf borderId="21" fillId="2" fontId="9" numFmtId="0" xfId="0" applyBorder="1" applyFont="1"/>
    <xf borderId="0" fillId="0" fontId="3" numFmtId="2" xfId="0" applyFont="1" applyNumberFormat="1"/>
    <xf borderId="21" fillId="2" fontId="9" numFmtId="2" xfId="0" applyBorder="1" applyFont="1" applyNumberFormat="1"/>
    <xf borderId="12" fillId="2" fontId="9" numFmtId="2" xfId="0" applyBorder="1" applyFont="1" applyNumberFormat="1"/>
    <xf borderId="31" fillId="0" fontId="3" numFmtId="164" xfId="0" applyBorder="1" applyFont="1" applyNumberFormat="1"/>
    <xf borderId="21" fillId="0" fontId="10" numFmtId="0" xfId="0" applyAlignment="1" applyBorder="1" applyFont="1">
      <alignment horizontal="center" vertical="bottom"/>
    </xf>
    <xf borderId="29" fillId="0" fontId="10" numFmtId="0" xfId="0" applyAlignment="1" applyBorder="1" applyFont="1">
      <alignment horizontal="center" vertical="bottom"/>
    </xf>
    <xf borderId="29" fillId="3" fontId="8" numFmtId="164" xfId="0" applyAlignment="1" applyBorder="1" applyFont="1" applyNumberFormat="1">
      <alignment horizontal="right" vertical="bottom"/>
    </xf>
    <xf borderId="21" fillId="0" fontId="4" numFmtId="0" xfId="0" applyAlignment="1" applyBorder="1" applyFont="1">
      <alignment readingOrder="0"/>
    </xf>
    <xf borderId="21" fillId="0" fontId="3" numFmtId="0" xfId="0" applyBorder="1" applyFont="1"/>
    <xf borderId="0" fillId="0" fontId="11" numFmtId="0" xfId="0" applyAlignment="1" applyFont="1">
      <alignment vertical="bottom"/>
    </xf>
    <xf borderId="21" fillId="0" fontId="1" numFmtId="0" xfId="0" applyAlignment="1" applyBorder="1" applyFont="1">
      <alignment horizontal="right"/>
    </xf>
    <xf borderId="32" fillId="3" fontId="2" numFmtId="0" xfId="0" applyBorder="1" applyFont="1"/>
    <xf borderId="33" fillId="3" fontId="2" numFmtId="0" xfId="0" applyBorder="1" applyFont="1"/>
    <xf borderId="34" fillId="3" fontId="2" numFmtId="0" xfId="0" applyBorder="1" applyFont="1"/>
    <xf borderId="11" fillId="0" fontId="1" numFmtId="0" xfId="0" applyAlignment="1" applyBorder="1" applyFont="1">
      <alignment horizontal="center"/>
    </xf>
    <xf borderId="12" fillId="0" fontId="2" numFmtId="0" xfId="0" applyBorder="1" applyFont="1"/>
    <xf borderId="13" fillId="0" fontId="1" numFmtId="0" xfId="0" applyAlignment="1" applyBorder="1" applyFont="1">
      <alignment horizontal="center"/>
    </xf>
    <xf borderId="11" fillId="0" fontId="2" numFmtId="0" xfId="0" applyAlignment="1" applyBorder="1" applyFont="1">
      <alignment horizontal="center"/>
    </xf>
    <xf borderId="14" fillId="0" fontId="2" numFmtId="0" xfId="0" applyAlignment="1" applyBorder="1" applyFont="1">
      <alignment horizontal="center"/>
    </xf>
    <xf borderId="15" fillId="0" fontId="2" numFmtId="0" xfId="0" applyAlignment="1" applyBorder="1" applyFont="1">
      <alignment horizontal="center"/>
    </xf>
    <xf borderId="35" fillId="0" fontId="2" numFmtId="164" xfId="0" applyAlignment="1" applyBorder="1" applyFont="1" applyNumberFormat="1">
      <alignment horizontal="center"/>
    </xf>
    <xf borderId="36" fillId="3" fontId="2" numFmtId="0" xfId="0" applyAlignment="1" applyBorder="1" applyFont="1">
      <alignment readingOrder="0"/>
    </xf>
    <xf borderId="37" fillId="3" fontId="2" numFmtId="0" xfId="0" applyAlignment="1" applyBorder="1" applyFont="1">
      <alignment readingOrder="0"/>
    </xf>
    <xf borderId="38" fillId="3" fontId="2" numFmtId="0" xfId="0" applyAlignment="1" applyBorder="1" applyFont="1">
      <alignment readingOrder="0"/>
    </xf>
    <xf borderId="39" fillId="3" fontId="2" numFmtId="0" xfId="0" applyAlignment="1" applyBorder="1" applyFont="1">
      <alignment readingOrder="0"/>
    </xf>
    <xf borderId="40" fillId="0" fontId="2" numFmtId="164" xfId="0" applyAlignment="1" applyBorder="1" applyFont="1" applyNumberFormat="1">
      <alignment horizontal="center"/>
    </xf>
    <xf borderId="41" fillId="3" fontId="2" numFmtId="0" xfId="0" applyAlignment="1" applyBorder="1" applyFont="1">
      <alignment readingOrder="0"/>
    </xf>
    <xf borderId="25" fillId="3" fontId="2" numFmtId="0" xfId="0" applyAlignment="1" applyBorder="1" applyFont="1">
      <alignment readingOrder="0"/>
    </xf>
    <xf borderId="42" fillId="3" fontId="2" numFmtId="0" xfId="0" applyAlignment="1" applyBorder="1" applyFont="1">
      <alignment horizontal="center" vertical="center"/>
    </xf>
    <xf borderId="16" fillId="0" fontId="4" numFmtId="0" xfId="0" applyBorder="1" applyFont="1"/>
    <xf borderId="29" fillId="0" fontId="1" numFmtId="0" xfId="0" applyAlignment="1" applyBorder="1" applyFont="1">
      <alignment horizontal="center"/>
    </xf>
    <xf borderId="12" fillId="0" fontId="1" numFmtId="0" xfId="0" applyAlignment="1" applyBorder="1" applyFont="1">
      <alignment horizontal="center"/>
    </xf>
    <xf borderId="38" fillId="3" fontId="2" numFmtId="2" xfId="0" applyBorder="1" applyFont="1" applyNumberFormat="1"/>
    <xf borderId="19" fillId="0" fontId="1" numFmtId="0" xfId="0" applyAlignment="1" applyBorder="1" applyFont="1">
      <alignment horizontal="center"/>
    </xf>
    <xf borderId="39" fillId="3" fontId="2" numFmtId="2" xfId="0" applyBorder="1" applyFont="1" applyNumberFormat="1"/>
    <xf borderId="25" fillId="3" fontId="2" numFmtId="2" xfId="0" applyBorder="1" applyFont="1" applyNumberFormat="1"/>
    <xf borderId="21" fillId="0" fontId="1" numFmtId="0" xfId="0" applyAlignment="1" applyBorder="1" applyFont="1">
      <alignment horizontal="center"/>
    </xf>
    <xf borderId="43" fillId="0" fontId="1" numFmtId="0" xfId="0" applyAlignment="1" applyBorder="1" applyFont="1">
      <alignment horizontal="center"/>
    </xf>
    <xf borderId="31" fillId="0" fontId="4" numFmtId="0" xfId="0" applyBorder="1" applyFont="1"/>
    <xf borderId="11" fillId="0" fontId="4" numFmtId="0" xfId="0" applyBorder="1" applyFont="1"/>
    <xf borderId="20" fillId="0" fontId="1" numFmtId="0" xfId="0" applyAlignment="1" applyBorder="1" applyFont="1">
      <alignment horizontal="center"/>
    </xf>
    <xf borderId="44" fillId="3" fontId="2" numFmtId="164" xfId="0" applyBorder="1" applyFont="1" applyNumberFormat="1"/>
    <xf borderId="45" fillId="0" fontId="4" numFmtId="0" xfId="0" applyBorder="1" applyFont="1"/>
    <xf borderId="46" fillId="0" fontId="4" numFmtId="0" xfId="0" applyBorder="1" applyFont="1"/>
    <xf borderId="47" fillId="0" fontId="4" numFmtId="0" xfId="0" applyBorder="1" applyFont="1"/>
    <xf borderId="48" fillId="3" fontId="2" numFmtId="164" xfId="0" applyBorder="1" applyFont="1" applyNumberFormat="1"/>
    <xf borderId="49" fillId="0" fontId="4" numFmtId="0" xfId="0" applyBorder="1" applyFont="1"/>
    <xf borderId="50" fillId="0" fontId="4" numFmtId="0" xfId="0" applyBorder="1" applyFont="1"/>
    <xf borderId="51" fillId="0" fontId="4" numFmtId="0" xfId="0" applyBorder="1" applyFont="1"/>
    <xf borderId="52" fillId="0" fontId="1" numFmtId="0" xfId="0" applyAlignment="1" applyBorder="1" applyFont="1">
      <alignment horizontal="center"/>
    </xf>
    <xf borderId="53" fillId="3" fontId="2" numFmtId="164" xfId="0" applyBorder="1" applyFont="1" applyNumberFormat="1"/>
    <xf borderId="54" fillId="0" fontId="4" numFmtId="0" xfId="0" applyBorder="1" applyFont="1"/>
    <xf borderId="55" fillId="0" fontId="4" numFmtId="0" xfId="0" applyBorder="1" applyFont="1"/>
    <xf borderId="56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6.57"/>
    <col customWidth="1" min="2" max="2" width="17.71"/>
    <col customWidth="1" min="3" max="7" width="9.14"/>
    <col customWidth="1" min="8" max="8" width="10.29"/>
    <col customWidth="1" min="9" max="12" width="9.14"/>
    <col customWidth="1" min="13" max="13" width="10.43"/>
    <col customWidth="1" min="14" max="26" width="9.14"/>
  </cols>
  <sheetData>
    <row r="1" ht="12.75" customHeight="1">
      <c r="A1" s="1" t="s">
        <v>0</v>
      </c>
    </row>
    <row r="2" ht="12.75" customHeight="1">
      <c r="A2" s="1"/>
    </row>
    <row r="3" ht="12.75" customHeight="1">
      <c r="A3" s="1" t="s">
        <v>1</v>
      </c>
      <c r="G3" s="2"/>
      <c r="I3" s="3"/>
      <c r="J3" s="3"/>
      <c r="K3" s="3"/>
      <c r="L3" s="3"/>
    </row>
    <row r="4" ht="12.75" customHeight="1">
      <c r="G4" s="2"/>
      <c r="I4" s="3"/>
      <c r="J4" s="3"/>
      <c r="K4" s="3"/>
      <c r="L4" s="3"/>
    </row>
    <row r="5" ht="12.75" customHeight="1">
      <c r="H5" s="4"/>
      <c r="I5" s="5"/>
      <c r="J5" s="5"/>
      <c r="K5" s="5"/>
      <c r="L5" s="5"/>
    </row>
    <row r="6" ht="12.75" customHeight="1">
      <c r="A6" s="6" t="s">
        <v>2</v>
      </c>
    </row>
    <row r="7" ht="12.75" customHeight="1">
      <c r="B7" s="7" t="s">
        <v>3</v>
      </c>
      <c r="C7" s="8">
        <v>101.7</v>
      </c>
      <c r="D7" s="5" t="s">
        <v>4</v>
      </c>
      <c r="E7" s="5" t="s">
        <v>5</v>
      </c>
      <c r="F7" s="5"/>
      <c r="G7" s="5"/>
      <c r="I7" s="9">
        <f>C7/N(COUNT(A18:A28)-1)</f>
        <v>10.17</v>
      </c>
      <c r="J7" s="5" t="s">
        <v>4</v>
      </c>
    </row>
    <row r="8" ht="12.75" customHeight="1">
      <c r="B8" s="7" t="s">
        <v>6</v>
      </c>
      <c r="C8" s="8">
        <v>6.0</v>
      </c>
      <c r="D8" s="5" t="s">
        <v>4</v>
      </c>
      <c r="E8" s="5" t="s">
        <v>7</v>
      </c>
      <c r="F8" s="5"/>
      <c r="G8" s="5"/>
      <c r="I8" s="9">
        <f>C8/N(COUNT(A22:A28)-1)</f>
        <v>1</v>
      </c>
      <c r="J8" s="5" t="s">
        <v>4</v>
      </c>
    </row>
    <row r="9" ht="12.75" customHeight="1"/>
    <row r="10" ht="12.75" customHeight="1"/>
    <row r="11" ht="12.75" customHeight="1">
      <c r="A11" s="10"/>
      <c r="B11" s="11" t="s">
        <v>8</v>
      </c>
      <c r="C11" s="12"/>
      <c r="D11" s="12"/>
      <c r="E11" s="12"/>
      <c r="F11" s="12"/>
      <c r="G11" s="12"/>
      <c r="H11" s="12"/>
      <c r="I11" s="12"/>
      <c r="J11" s="12"/>
      <c r="K11" s="12"/>
      <c r="L11" s="13"/>
    </row>
    <row r="12" ht="12.75" customHeight="1">
      <c r="A12" s="14"/>
      <c r="B12" s="5"/>
      <c r="C12" s="5"/>
      <c r="D12" s="5"/>
      <c r="E12" s="5"/>
      <c r="F12" s="5"/>
      <c r="G12" s="5"/>
      <c r="H12" s="5"/>
      <c r="I12" s="5"/>
      <c r="J12" s="5"/>
      <c r="K12" s="5"/>
      <c r="L12" s="15"/>
    </row>
    <row r="13" ht="12.75" customHeight="1">
      <c r="A13" s="14"/>
      <c r="B13" s="16" t="s">
        <v>9</v>
      </c>
      <c r="L13" s="17"/>
    </row>
    <row r="14" ht="12.75" customHeight="1">
      <c r="A14" s="14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9"/>
    </row>
    <row r="15" ht="12.75" customHeight="1">
      <c r="A15" s="14"/>
      <c r="B15" s="20" t="s">
        <v>10</v>
      </c>
      <c r="C15" s="21"/>
      <c r="D15" s="21"/>
      <c r="E15" s="21"/>
      <c r="F15" s="21"/>
      <c r="G15" s="21"/>
      <c r="H15" s="21"/>
      <c r="I15" s="21"/>
      <c r="J15" s="21"/>
      <c r="K15" s="21"/>
      <c r="L15" s="22"/>
    </row>
    <row r="16" ht="12.75" customHeight="1">
      <c r="A16" s="23" t="s">
        <v>11</v>
      </c>
      <c r="B16" s="24" t="s">
        <v>12</v>
      </c>
      <c r="C16" s="25"/>
      <c r="D16" s="25"/>
      <c r="E16" s="25"/>
      <c r="F16" s="25"/>
      <c r="G16" s="25"/>
      <c r="H16" s="25"/>
      <c r="I16" s="25"/>
      <c r="J16" s="25"/>
      <c r="K16" s="25"/>
      <c r="L16" s="26" t="s">
        <v>13</v>
      </c>
    </row>
    <row r="17" ht="12.75" customHeight="1">
      <c r="A17" s="27" t="s">
        <v>14</v>
      </c>
      <c r="B17" s="28">
        <v>0.0</v>
      </c>
      <c r="C17" s="29">
        <v>1.0</v>
      </c>
      <c r="D17" s="29">
        <v>2.0</v>
      </c>
      <c r="E17" s="29">
        <v>3.0</v>
      </c>
      <c r="F17" s="29">
        <v>4.0</v>
      </c>
      <c r="G17" s="29">
        <v>5.0</v>
      </c>
      <c r="H17" s="29">
        <v>6.0</v>
      </c>
      <c r="I17" s="29">
        <v>7.0</v>
      </c>
      <c r="J17" s="29">
        <v>8.0</v>
      </c>
      <c r="K17" s="29">
        <v>9.0</v>
      </c>
      <c r="L17" s="30">
        <v>10.0</v>
      </c>
    </row>
    <row r="18" ht="12.75" customHeight="1">
      <c r="A18" s="31">
        <v>10.0</v>
      </c>
      <c r="B18" s="32">
        <v>1.1</v>
      </c>
      <c r="C18" s="32">
        <v>5.2</v>
      </c>
      <c r="D18" s="32">
        <v>8.6</v>
      </c>
      <c r="E18" s="32">
        <v>10.1</v>
      </c>
      <c r="F18" s="32">
        <v>10.8</v>
      </c>
      <c r="G18" s="32">
        <v>11.1</v>
      </c>
      <c r="H18" s="32">
        <v>11.0</v>
      </c>
      <c r="I18" s="32">
        <v>10.8</v>
      </c>
      <c r="J18" s="32">
        <v>10.6</v>
      </c>
      <c r="K18" s="32">
        <v>10.1</v>
      </c>
      <c r="L18" s="33">
        <v>9.7</v>
      </c>
      <c r="M18" s="34">
        <v>1.0</v>
      </c>
    </row>
    <row r="19" ht="12.75" customHeight="1">
      <c r="A19" s="23">
        <v>9.0</v>
      </c>
      <c r="B19" s="32">
        <v>0.8</v>
      </c>
      <c r="C19" s="32">
        <v>4.7</v>
      </c>
      <c r="D19" s="32">
        <v>8.1</v>
      </c>
      <c r="E19" s="32">
        <v>9.7</v>
      </c>
      <c r="F19" s="32">
        <v>10.6</v>
      </c>
      <c r="G19" s="32">
        <v>10.9</v>
      </c>
      <c r="H19" s="32">
        <v>10.8</v>
      </c>
      <c r="I19" s="32">
        <v>10.7</v>
      </c>
      <c r="J19" s="32">
        <v>10.4</v>
      </c>
      <c r="K19" s="32">
        <v>10.0</v>
      </c>
      <c r="L19" s="33">
        <v>9.6</v>
      </c>
      <c r="M19" s="34">
        <v>4.0</v>
      </c>
    </row>
    <row r="20" ht="12.75" customHeight="1">
      <c r="A20" s="23">
        <v>8.0</v>
      </c>
      <c r="B20" s="32">
        <v>0.5</v>
      </c>
      <c r="C20" s="32">
        <v>4.1</v>
      </c>
      <c r="D20" s="32">
        <v>7.6</v>
      </c>
      <c r="E20" s="32">
        <v>9.4</v>
      </c>
      <c r="F20" s="32">
        <v>10.4</v>
      </c>
      <c r="G20" s="32">
        <v>10.8</v>
      </c>
      <c r="H20" s="32">
        <v>10.7</v>
      </c>
      <c r="I20" s="32">
        <v>10.6</v>
      </c>
      <c r="J20" s="32">
        <v>10.2</v>
      </c>
      <c r="K20" s="32">
        <v>9.9</v>
      </c>
      <c r="L20" s="33">
        <v>9.5</v>
      </c>
      <c r="M20" s="34">
        <v>2.0</v>
      </c>
      <c r="N20" s="35">
        <v>1.0</v>
      </c>
    </row>
    <row r="21" ht="12.75" customHeight="1">
      <c r="A21" s="23">
        <v>7.0</v>
      </c>
      <c r="B21" s="32">
        <v>0.3</v>
      </c>
      <c r="C21" s="32">
        <v>3.6</v>
      </c>
      <c r="D21" s="32">
        <v>7.0</v>
      </c>
      <c r="E21" s="32">
        <v>9.1</v>
      </c>
      <c r="F21" s="32">
        <v>10.2</v>
      </c>
      <c r="G21" s="32">
        <v>10.7</v>
      </c>
      <c r="H21" s="32">
        <v>10.6</v>
      </c>
      <c r="I21" s="32">
        <v>10.5</v>
      </c>
      <c r="J21" s="32">
        <v>10.1</v>
      </c>
      <c r="K21" s="32">
        <v>9.7</v>
      </c>
      <c r="L21" s="33">
        <v>9.4</v>
      </c>
      <c r="M21" s="34">
        <v>4.0</v>
      </c>
      <c r="N21" s="35">
        <v>4.0</v>
      </c>
    </row>
    <row r="22" ht="12.75" customHeight="1">
      <c r="A22" s="36">
        <v>6.0</v>
      </c>
      <c r="B22" s="37">
        <v>0.1</v>
      </c>
      <c r="C22" s="37">
        <v>3.0</v>
      </c>
      <c r="D22" s="37">
        <v>6.3</v>
      </c>
      <c r="E22" s="37">
        <v>8.7</v>
      </c>
      <c r="F22" s="37">
        <v>10.0</v>
      </c>
      <c r="G22" s="37">
        <v>10.6</v>
      </c>
      <c r="H22" s="37">
        <v>10.5</v>
      </c>
      <c r="I22" s="37">
        <v>10.2</v>
      </c>
      <c r="J22" s="37">
        <v>9.8</v>
      </c>
      <c r="K22" s="37">
        <v>9.5</v>
      </c>
      <c r="L22" s="38">
        <v>9.0</v>
      </c>
      <c r="M22" s="34">
        <v>2.0</v>
      </c>
      <c r="N22" s="35">
        <v>2.0</v>
      </c>
      <c r="O22" s="34">
        <v>1.0</v>
      </c>
    </row>
    <row r="23" ht="12.75" customHeight="1">
      <c r="A23" s="23">
        <v>5.0</v>
      </c>
      <c r="B23" s="32">
        <v>0.0</v>
      </c>
      <c r="C23" s="32">
        <v>2.4</v>
      </c>
      <c r="D23" s="32">
        <v>5.5</v>
      </c>
      <c r="E23" s="32">
        <v>8.2</v>
      </c>
      <c r="F23" s="32">
        <v>9.5</v>
      </c>
      <c r="G23" s="32">
        <v>10.1</v>
      </c>
      <c r="H23" s="32">
        <v>10.1</v>
      </c>
      <c r="I23" s="32">
        <v>9.7</v>
      </c>
      <c r="J23" s="32">
        <v>9.3</v>
      </c>
      <c r="K23" s="32">
        <v>8.8</v>
      </c>
      <c r="L23" s="33">
        <v>8.0</v>
      </c>
      <c r="M23" s="34">
        <v>4.0</v>
      </c>
      <c r="N23" s="35">
        <v>4.0</v>
      </c>
      <c r="O23" s="34">
        <v>4.0</v>
      </c>
    </row>
    <row r="24" ht="12.75" customHeight="1">
      <c r="A24" s="23">
        <v>4.0</v>
      </c>
      <c r="B24" s="32">
        <v>0.0</v>
      </c>
      <c r="C24" s="32">
        <v>1.9</v>
      </c>
      <c r="D24" s="32">
        <v>4.5</v>
      </c>
      <c r="E24" s="32">
        <v>7.3</v>
      </c>
      <c r="F24" s="32">
        <v>8.8</v>
      </c>
      <c r="G24" s="32">
        <v>9.4</v>
      </c>
      <c r="H24" s="32">
        <v>9.5</v>
      </c>
      <c r="I24" s="32">
        <v>9.1</v>
      </c>
      <c r="J24" s="32">
        <v>8.4</v>
      </c>
      <c r="K24" s="32">
        <v>7.3</v>
      </c>
      <c r="L24" s="33">
        <v>3.5</v>
      </c>
      <c r="M24" s="34">
        <v>2.0</v>
      </c>
      <c r="N24" s="35">
        <v>2.0</v>
      </c>
      <c r="O24" s="34">
        <v>2.0</v>
      </c>
      <c r="P24" s="35">
        <v>1.0</v>
      </c>
    </row>
    <row r="25" ht="12.75" customHeight="1">
      <c r="A25" s="23">
        <v>3.0</v>
      </c>
      <c r="B25" s="32">
        <v>0.0</v>
      </c>
      <c r="C25" s="32">
        <v>1.3</v>
      </c>
      <c r="D25" s="32">
        <v>3.5</v>
      </c>
      <c r="E25" s="32">
        <v>6.2</v>
      </c>
      <c r="F25" s="32">
        <v>7.5</v>
      </c>
      <c r="G25" s="32">
        <v>8.2</v>
      </c>
      <c r="H25" s="32">
        <v>8.6</v>
      </c>
      <c r="I25" s="32">
        <v>7.5</v>
      </c>
      <c r="J25" s="32">
        <v>5.0</v>
      </c>
      <c r="K25" s="32">
        <v>0.0</v>
      </c>
      <c r="L25" s="33">
        <v>0.0</v>
      </c>
      <c r="M25" s="34">
        <v>4.0</v>
      </c>
      <c r="N25" s="35">
        <v>4.0</v>
      </c>
      <c r="O25" s="34">
        <v>4.0</v>
      </c>
      <c r="P25" s="35">
        <v>4.0</v>
      </c>
    </row>
    <row r="26" ht="12.75" customHeight="1">
      <c r="A26" s="23">
        <v>2.0</v>
      </c>
      <c r="B26" s="32">
        <v>0.0</v>
      </c>
      <c r="C26" s="32">
        <v>0.8</v>
      </c>
      <c r="D26" s="32">
        <v>2.3</v>
      </c>
      <c r="E26" s="32">
        <v>4.5</v>
      </c>
      <c r="F26" s="32">
        <v>5.3</v>
      </c>
      <c r="G26" s="32">
        <v>6.0</v>
      </c>
      <c r="H26" s="32">
        <v>5.5</v>
      </c>
      <c r="I26" s="32">
        <v>2.0</v>
      </c>
      <c r="J26" s="32">
        <v>0.0</v>
      </c>
      <c r="K26" s="32">
        <v>0.0</v>
      </c>
      <c r="L26" s="33">
        <v>0.0</v>
      </c>
      <c r="M26" s="34">
        <v>2.0</v>
      </c>
      <c r="N26" s="35">
        <v>2.0</v>
      </c>
      <c r="O26" s="34">
        <v>2.0</v>
      </c>
      <c r="P26" s="35">
        <v>2.0</v>
      </c>
      <c r="Q26" s="35">
        <v>1.0</v>
      </c>
    </row>
    <row r="27" ht="12.75" customHeight="1">
      <c r="A27" s="23">
        <v>1.0</v>
      </c>
      <c r="B27" s="32">
        <v>0.0</v>
      </c>
      <c r="C27" s="32">
        <v>0.2</v>
      </c>
      <c r="D27" s="32">
        <v>1.0</v>
      </c>
      <c r="E27" s="32">
        <v>2.2</v>
      </c>
      <c r="F27" s="32">
        <v>2.2</v>
      </c>
      <c r="G27" s="32">
        <v>1.7</v>
      </c>
      <c r="H27" s="32">
        <v>0.0</v>
      </c>
      <c r="I27" s="32">
        <v>0.0</v>
      </c>
      <c r="J27" s="32">
        <v>0.0</v>
      </c>
      <c r="K27" s="32">
        <v>0.0</v>
      </c>
      <c r="L27" s="33">
        <v>0.0</v>
      </c>
      <c r="M27" s="34">
        <v>4.0</v>
      </c>
      <c r="N27" s="35">
        <v>4.0</v>
      </c>
      <c r="O27" s="34">
        <v>4.0</v>
      </c>
      <c r="P27" s="35">
        <v>4.0</v>
      </c>
      <c r="Q27" s="35">
        <v>4.0</v>
      </c>
    </row>
    <row r="28" ht="12.75" customHeight="1">
      <c r="A28" s="39">
        <v>0.0</v>
      </c>
      <c r="B28" s="40">
        <v>0.0</v>
      </c>
      <c r="C28" s="40">
        <v>0.0</v>
      </c>
      <c r="D28" s="40">
        <v>0.0</v>
      </c>
      <c r="E28" s="40">
        <v>0.0</v>
      </c>
      <c r="F28" s="40">
        <v>0.0</v>
      </c>
      <c r="G28" s="40">
        <v>0.0</v>
      </c>
      <c r="H28" s="40">
        <v>0.0</v>
      </c>
      <c r="I28" s="40">
        <v>0.0</v>
      </c>
      <c r="J28" s="40">
        <v>0.0</v>
      </c>
      <c r="K28" s="40">
        <v>0.0</v>
      </c>
      <c r="L28" s="41">
        <v>0.0</v>
      </c>
      <c r="M28" s="34">
        <v>1.0</v>
      </c>
      <c r="N28" s="35">
        <v>1.0</v>
      </c>
      <c r="O28" s="34">
        <v>1.0</v>
      </c>
      <c r="P28" s="35">
        <v>1.0</v>
      </c>
      <c r="Q28" s="35">
        <v>1.0</v>
      </c>
    </row>
    <row r="29" ht="12.75" customHeight="1">
      <c r="A29" s="42" t="s">
        <v>15</v>
      </c>
      <c r="B29" s="43">
        <v>1.0</v>
      </c>
      <c r="C29" s="43">
        <v>4.0</v>
      </c>
      <c r="D29" s="43">
        <v>2.0</v>
      </c>
      <c r="E29" s="43">
        <v>4.0</v>
      </c>
      <c r="F29" s="43">
        <v>2.0</v>
      </c>
      <c r="G29" s="43">
        <v>4.0</v>
      </c>
      <c r="H29" s="43">
        <v>2.0</v>
      </c>
      <c r="I29" s="43">
        <v>4.0</v>
      </c>
      <c r="J29" s="43">
        <v>2.0</v>
      </c>
      <c r="K29" s="43">
        <v>4.0</v>
      </c>
      <c r="L29" s="43">
        <v>1.0</v>
      </c>
    </row>
    <row r="30" ht="12.75" customHeight="1">
      <c r="A30" s="44" t="s">
        <v>16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ht="12.75" customHeight="1"/>
    <row r="32" ht="12.75" customHeight="1"/>
    <row r="33" ht="12.75" customHeight="1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</row>
    <row r="34" ht="12.75" customHeight="1">
      <c r="A34" s="46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</row>
    <row r="35" ht="12.75" customHeight="1"/>
    <row r="36" ht="12.75" customHeight="1"/>
    <row r="37" ht="15.0" customHeight="1">
      <c r="B37" s="48" t="s">
        <v>17</v>
      </c>
      <c r="C37" s="49"/>
      <c r="D37" s="50" t="s">
        <v>18</v>
      </c>
    </row>
    <row r="38" ht="12.75" customHeight="1">
      <c r="B38" s="51"/>
      <c r="C38" s="52"/>
    </row>
    <row r="39" ht="12.75" customHeight="1">
      <c r="B39" s="53" t="s">
        <v>19</v>
      </c>
      <c r="C39" s="54"/>
      <c r="D39" s="55">
        <f t="shared" ref="D39:N39" si="1">2*(1/3)*($I$8)*(SUMPRODUCT(B18:B28,$M$18:$M$28))</f>
        <v>4.466666667</v>
      </c>
      <c r="E39" s="56">
        <f t="shared" si="1"/>
        <v>49.06666667</v>
      </c>
      <c r="F39" s="56">
        <f t="shared" si="1"/>
        <v>100.2666667</v>
      </c>
      <c r="G39" s="57">
        <f t="shared" si="1"/>
        <v>141</v>
      </c>
      <c r="H39" s="56">
        <f t="shared" si="1"/>
        <v>159.8666667</v>
      </c>
      <c r="I39" s="57">
        <f t="shared" si="1"/>
        <v>167.4</v>
      </c>
      <c r="J39" s="58">
        <f t="shared" si="1"/>
        <v>162.5333333</v>
      </c>
      <c r="K39" s="58">
        <f t="shared" si="1"/>
        <v>152.1333333</v>
      </c>
      <c r="L39" s="58">
        <f t="shared" si="1"/>
        <v>137.7333333</v>
      </c>
      <c r="M39" s="58">
        <f t="shared" si="1"/>
        <v>118.3333333</v>
      </c>
      <c r="N39" s="59">
        <f t="shared" si="1"/>
        <v>107.8</v>
      </c>
      <c r="P39" s="60"/>
      <c r="S39" s="60"/>
    </row>
    <row r="40" ht="12.75" customHeight="1">
      <c r="B40" s="53" t="s">
        <v>20</v>
      </c>
      <c r="C40" s="54"/>
      <c r="D40" s="55">
        <f t="shared" ref="D40:N40" si="2">2*(1/3)*($I$8)*(SUMPRODUCT(B20:B28,$N$20:$N$28))</f>
        <v>1.266666667</v>
      </c>
      <c r="E40" s="55">
        <f t="shared" si="2"/>
        <v>30.33333333</v>
      </c>
      <c r="F40" s="55">
        <f t="shared" si="2"/>
        <v>67.86666667</v>
      </c>
      <c r="G40" s="55">
        <f t="shared" si="2"/>
        <v>102.1333333</v>
      </c>
      <c r="H40" s="55">
        <f t="shared" si="2"/>
        <v>117.4666667</v>
      </c>
      <c r="I40" s="55">
        <f t="shared" si="2"/>
        <v>123.7333333</v>
      </c>
      <c r="J40" s="55">
        <f t="shared" si="2"/>
        <v>119.2666667</v>
      </c>
      <c r="K40" s="55">
        <f t="shared" si="2"/>
        <v>109.3333333</v>
      </c>
      <c r="L40" s="55">
        <f t="shared" si="2"/>
        <v>96.13333333</v>
      </c>
      <c r="M40" s="55">
        <f t="shared" si="2"/>
        <v>78.33333333</v>
      </c>
      <c r="N40" s="55">
        <f t="shared" si="2"/>
        <v>69.4</v>
      </c>
      <c r="P40" s="60"/>
      <c r="S40" s="60"/>
    </row>
    <row r="41" ht="12.75" customHeight="1">
      <c r="B41" s="53" t="s">
        <v>21</v>
      </c>
      <c r="C41" s="54"/>
      <c r="D41" s="61">
        <f t="shared" ref="D41:N41" si="3">2*(1/3)*($I$8)*(SUMPRODUCT(B22:B28,$O$22:$O$28))</f>
        <v>0.06666666667</v>
      </c>
      <c r="E41" s="61">
        <f t="shared" si="3"/>
        <v>16</v>
      </c>
      <c r="F41" s="61">
        <f t="shared" si="3"/>
        <v>39.93333333</v>
      </c>
      <c r="G41" s="61">
        <f t="shared" si="3"/>
        <v>65.8</v>
      </c>
      <c r="H41" s="61">
        <f t="shared" si="3"/>
        <v>76.66666667</v>
      </c>
      <c r="I41" s="61">
        <f t="shared" si="3"/>
        <v>80.93333333</v>
      </c>
      <c r="J41" s="61">
        <f t="shared" si="3"/>
        <v>76.86666667</v>
      </c>
      <c r="K41" s="61">
        <f t="shared" si="3"/>
        <v>67.46666667</v>
      </c>
      <c r="L41" s="61">
        <f t="shared" si="3"/>
        <v>55.86666667</v>
      </c>
      <c r="M41" s="61">
        <f t="shared" si="3"/>
        <v>39.53333333</v>
      </c>
      <c r="N41" s="61">
        <f t="shared" si="3"/>
        <v>32</v>
      </c>
      <c r="P41" s="60"/>
      <c r="S41" s="60"/>
    </row>
    <row r="42" ht="12.75" customHeight="1">
      <c r="B42" s="53" t="s">
        <v>22</v>
      </c>
      <c r="C42" s="54"/>
      <c r="D42" s="61">
        <f t="shared" ref="D42:N42" si="4">2*(1/3)*($I$8)*(SUMPRODUCT(B24:B28,$P$24:$P$28))</f>
        <v>0</v>
      </c>
      <c r="E42" s="61">
        <f t="shared" si="4"/>
        <v>6.333333333</v>
      </c>
      <c r="F42" s="61">
        <f t="shared" si="4"/>
        <v>18.06666667</v>
      </c>
      <c r="G42" s="61">
        <f t="shared" si="4"/>
        <v>33.26666667</v>
      </c>
      <c r="H42" s="61">
        <f t="shared" si="4"/>
        <v>38.8</v>
      </c>
      <c r="I42" s="61">
        <f t="shared" si="4"/>
        <v>40.66666667</v>
      </c>
      <c r="J42" s="61">
        <f t="shared" si="4"/>
        <v>36.6</v>
      </c>
      <c r="K42" s="61">
        <f t="shared" si="4"/>
        <v>28.73333333</v>
      </c>
      <c r="L42" s="61">
        <f t="shared" si="4"/>
        <v>18.93333333</v>
      </c>
      <c r="M42" s="61">
        <f t="shared" si="4"/>
        <v>4.866666667</v>
      </c>
      <c r="N42" s="61">
        <f t="shared" si="4"/>
        <v>2.333333333</v>
      </c>
    </row>
    <row r="43" ht="12.75" customHeight="1">
      <c r="B43" s="53" t="s">
        <v>23</v>
      </c>
      <c r="C43" s="54"/>
      <c r="D43" s="61">
        <f t="shared" ref="D43:N43" si="5">2*(1/3)*($I$8)*(SUMPRODUCT(B26:B28,$Q$26:$Q$28))</f>
        <v>0</v>
      </c>
      <c r="E43" s="62">
        <f t="shared" si="5"/>
        <v>1.066666667</v>
      </c>
      <c r="F43" s="61">
        <f t="shared" si="5"/>
        <v>4.2</v>
      </c>
      <c r="G43" s="61">
        <f t="shared" si="5"/>
        <v>8.866666667</v>
      </c>
      <c r="H43" s="61">
        <f t="shared" si="5"/>
        <v>9.4</v>
      </c>
      <c r="I43" s="61">
        <f t="shared" si="5"/>
        <v>8.533333333</v>
      </c>
      <c r="J43" s="61">
        <f t="shared" si="5"/>
        <v>3.666666667</v>
      </c>
      <c r="K43" s="61">
        <f t="shared" si="5"/>
        <v>1.333333333</v>
      </c>
      <c r="L43" s="61">
        <f t="shared" si="5"/>
        <v>0</v>
      </c>
      <c r="M43" s="61">
        <f t="shared" si="5"/>
        <v>0</v>
      </c>
      <c r="N43" s="61">
        <f t="shared" si="5"/>
        <v>0</v>
      </c>
    </row>
    <row r="44" ht="12.75" customHeight="1">
      <c r="E44" s="63"/>
    </row>
    <row r="45" ht="12.75" customHeight="1"/>
    <row r="46" ht="12.75" customHeight="1">
      <c r="B46" s="64" t="s">
        <v>24</v>
      </c>
      <c r="C46" s="65" t="s">
        <v>25</v>
      </c>
      <c r="D46" s="21"/>
      <c r="E46" s="54"/>
      <c r="F46" s="65" t="s">
        <v>26</v>
      </c>
      <c r="G46" s="21"/>
      <c r="H46" s="54"/>
    </row>
    <row r="47" ht="12.75" customHeight="1">
      <c r="B47" s="64" t="s">
        <v>27</v>
      </c>
      <c r="C47" s="66">
        <f t="shared" ref="C47:C51" si="6">1/3*$I$7*SUMPRODUCT(D39:N39,$B$29:$L$29)</f>
        <v>12694.872</v>
      </c>
      <c r="D47" s="21"/>
      <c r="E47" s="54"/>
      <c r="F47" s="66">
        <f t="shared" ref="F47:F51" si="7">C47*$J$47*$J$48/$J$49</f>
        <v>362.8143411</v>
      </c>
      <c r="G47" s="21"/>
      <c r="H47" s="54"/>
      <c r="J47" s="67">
        <v>1.99</v>
      </c>
      <c r="K47" s="67" t="s">
        <v>28</v>
      </c>
      <c r="L47" s="68"/>
      <c r="M47" s="68"/>
      <c r="N47" s="69"/>
    </row>
    <row r="48" ht="12.75" customHeight="1">
      <c r="B48" s="64" t="s">
        <v>20</v>
      </c>
      <c r="C48" s="66">
        <f t="shared" si="6"/>
        <v>8975.364</v>
      </c>
      <c r="D48" s="21"/>
      <c r="E48" s="54"/>
      <c r="F48" s="66">
        <f t="shared" si="7"/>
        <v>256.5122969</v>
      </c>
      <c r="G48" s="21"/>
      <c r="H48" s="54"/>
      <c r="J48" s="67">
        <v>32.17</v>
      </c>
      <c r="K48" s="67" t="s">
        <v>29</v>
      </c>
      <c r="L48" s="68"/>
      <c r="M48" s="68"/>
      <c r="N48" s="69"/>
    </row>
    <row r="49" ht="12.75" customHeight="1">
      <c r="B49" s="64" t="s">
        <v>21</v>
      </c>
      <c r="C49" s="66">
        <f t="shared" si="6"/>
        <v>5456.77</v>
      </c>
      <c r="D49" s="21"/>
      <c r="E49" s="54"/>
      <c r="F49" s="66">
        <f t="shared" si="7"/>
        <v>155.9522941</v>
      </c>
      <c r="G49" s="21"/>
      <c r="H49" s="54"/>
      <c r="J49" s="67">
        <v>2240.0</v>
      </c>
      <c r="K49" s="67" t="s">
        <v>30</v>
      </c>
      <c r="L49" s="68"/>
      <c r="M49" s="68"/>
      <c r="N49" s="69"/>
    </row>
    <row r="50" ht="12.75" customHeight="1">
      <c r="B50" s="64" t="s">
        <v>22</v>
      </c>
      <c r="C50" s="66">
        <f t="shared" si="6"/>
        <v>2314.014</v>
      </c>
      <c r="D50" s="21"/>
      <c r="E50" s="54"/>
      <c r="F50" s="66">
        <f t="shared" si="7"/>
        <v>66.13359038</v>
      </c>
      <c r="G50" s="21"/>
      <c r="H50" s="54"/>
    </row>
    <row r="51" ht="12.75" customHeight="1">
      <c r="B51" s="64" t="s">
        <v>23</v>
      </c>
      <c r="C51" s="66">
        <f t="shared" si="6"/>
        <v>385.556</v>
      </c>
      <c r="D51" s="21"/>
      <c r="E51" s="54"/>
      <c r="F51" s="66">
        <f t="shared" si="7"/>
        <v>11.01903557</v>
      </c>
      <c r="G51" s="21"/>
      <c r="H51" s="54"/>
    </row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4">
    <mergeCell ref="G3:H3"/>
    <mergeCell ref="G4:H4"/>
    <mergeCell ref="A6:B6"/>
    <mergeCell ref="B11:L11"/>
    <mergeCell ref="B13:L13"/>
    <mergeCell ref="B15:L15"/>
    <mergeCell ref="B37:C38"/>
    <mergeCell ref="P41:R41"/>
    <mergeCell ref="S41:U41"/>
    <mergeCell ref="P40:R40"/>
    <mergeCell ref="P42:R42"/>
    <mergeCell ref="P43:R43"/>
    <mergeCell ref="S43:U43"/>
    <mergeCell ref="B39:C39"/>
    <mergeCell ref="P39:R39"/>
    <mergeCell ref="S39:U39"/>
    <mergeCell ref="B40:C40"/>
    <mergeCell ref="S40:U40"/>
    <mergeCell ref="B41:C41"/>
    <mergeCell ref="S42:U42"/>
    <mergeCell ref="C48:E48"/>
    <mergeCell ref="C49:E49"/>
    <mergeCell ref="C50:E50"/>
    <mergeCell ref="C51:E51"/>
    <mergeCell ref="F48:H48"/>
    <mergeCell ref="F49:H49"/>
    <mergeCell ref="F50:H50"/>
    <mergeCell ref="F51:H51"/>
    <mergeCell ref="B42:C42"/>
    <mergeCell ref="B43:C43"/>
    <mergeCell ref="C46:E46"/>
    <mergeCell ref="F46:H46"/>
    <mergeCell ref="C47:E47"/>
    <mergeCell ref="F47:H47"/>
  </mergeCells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71"/>
    <col customWidth="1" min="2" max="12" width="9.14"/>
    <col customWidth="1" min="13" max="17" width="8.57"/>
    <col customWidth="1" min="18" max="26" width="9.14"/>
  </cols>
  <sheetData>
    <row r="1" ht="12.75" customHeight="1">
      <c r="A1" s="1" t="s">
        <v>31</v>
      </c>
      <c r="D1" s="4"/>
      <c r="E1" s="5"/>
      <c r="F1" s="5"/>
      <c r="G1" s="5"/>
      <c r="H1" s="5"/>
    </row>
    <row r="2" ht="12.75" customHeight="1">
      <c r="A2" s="1"/>
      <c r="D2" s="4"/>
      <c r="E2" s="5"/>
      <c r="F2" s="5"/>
      <c r="G2" s="5"/>
      <c r="H2" s="5"/>
    </row>
    <row r="3" ht="12.75" customHeight="1">
      <c r="A3" s="1" t="s">
        <v>32</v>
      </c>
      <c r="D3" s="4"/>
      <c r="E3" s="5"/>
      <c r="F3" s="5"/>
      <c r="G3" s="5"/>
      <c r="H3" s="70" t="s">
        <v>33</v>
      </c>
      <c r="I3" s="71"/>
      <c r="J3" s="72"/>
      <c r="K3" s="72"/>
      <c r="L3" s="73"/>
    </row>
    <row r="4" ht="12.75" customHeight="1">
      <c r="A4" s="1"/>
      <c r="D4" s="4"/>
      <c r="E4" s="5"/>
      <c r="F4" s="5"/>
      <c r="G4" s="5"/>
      <c r="H4" s="70" t="s">
        <v>34</v>
      </c>
      <c r="I4" s="71"/>
      <c r="J4" s="72"/>
      <c r="K4" s="72"/>
      <c r="L4" s="73"/>
    </row>
    <row r="5" ht="12.75" customHeight="1"/>
    <row r="6" ht="12.75" customHeight="1">
      <c r="A6" s="6" t="s">
        <v>2</v>
      </c>
    </row>
    <row r="7" ht="12.75" customHeight="1">
      <c r="B7" s="7" t="s">
        <v>3</v>
      </c>
      <c r="C7" s="8">
        <v>101.7</v>
      </c>
      <c r="D7" s="5" t="s">
        <v>4</v>
      </c>
      <c r="E7" s="5" t="s">
        <v>5</v>
      </c>
      <c r="F7" s="5"/>
      <c r="G7" s="5"/>
      <c r="I7" s="9"/>
      <c r="J7" s="5" t="s">
        <v>4</v>
      </c>
    </row>
    <row r="8" ht="12.75" customHeight="1">
      <c r="B8" s="7" t="s">
        <v>6</v>
      </c>
      <c r="C8" s="8">
        <v>6.0</v>
      </c>
      <c r="D8" s="5" t="s">
        <v>4</v>
      </c>
      <c r="E8" s="5" t="s">
        <v>7</v>
      </c>
      <c r="F8" s="5"/>
      <c r="G8" s="5"/>
      <c r="I8" s="9"/>
      <c r="J8" s="5" t="s">
        <v>4</v>
      </c>
    </row>
    <row r="9" ht="12.75" customHeight="1"/>
    <row r="10" ht="12.75" customHeight="1"/>
    <row r="11" ht="12.75" customHeight="1">
      <c r="A11" s="10"/>
      <c r="B11" s="11" t="s">
        <v>35</v>
      </c>
      <c r="C11" s="12"/>
      <c r="D11" s="12"/>
      <c r="E11" s="12"/>
      <c r="F11" s="12"/>
      <c r="G11" s="12"/>
      <c r="H11" s="12"/>
      <c r="I11" s="12"/>
      <c r="J11" s="12"/>
      <c r="K11" s="12"/>
      <c r="L11" s="13"/>
    </row>
    <row r="12" ht="12.75" customHeight="1">
      <c r="A12" s="14"/>
      <c r="B12" s="5"/>
      <c r="C12" s="5"/>
      <c r="D12" s="5"/>
      <c r="E12" s="5"/>
      <c r="F12" s="5"/>
      <c r="G12" s="5"/>
      <c r="H12" s="5"/>
      <c r="I12" s="5"/>
      <c r="J12" s="5"/>
      <c r="K12" s="5"/>
      <c r="L12" s="15"/>
    </row>
    <row r="13" ht="12.75" customHeight="1">
      <c r="A13" s="14"/>
      <c r="B13" s="16" t="s">
        <v>36</v>
      </c>
      <c r="L13" s="17"/>
    </row>
    <row r="14" ht="12.75" customHeight="1">
      <c r="A14" s="14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9"/>
    </row>
    <row r="15" ht="12.75" customHeight="1">
      <c r="A15" s="14"/>
      <c r="B15" s="20" t="s">
        <v>37</v>
      </c>
      <c r="C15" s="21"/>
      <c r="D15" s="21"/>
      <c r="E15" s="21"/>
      <c r="F15" s="21"/>
      <c r="G15" s="21"/>
      <c r="H15" s="21"/>
      <c r="I15" s="21"/>
      <c r="J15" s="21"/>
      <c r="K15" s="21"/>
      <c r="L15" s="22"/>
    </row>
    <row r="16" ht="12.75" customHeight="1">
      <c r="A16" s="23" t="s">
        <v>24</v>
      </c>
      <c r="B16" s="74" t="s">
        <v>12</v>
      </c>
      <c r="C16" s="75"/>
      <c r="D16" s="75"/>
      <c r="E16" s="75"/>
      <c r="F16" s="75"/>
      <c r="G16" s="75"/>
      <c r="H16" s="75"/>
      <c r="I16" s="75"/>
      <c r="J16" s="75"/>
      <c r="K16" s="75"/>
      <c r="L16" s="76" t="s">
        <v>13</v>
      </c>
      <c r="M16" s="77" t="s">
        <v>38</v>
      </c>
    </row>
    <row r="17" ht="12.75" customHeight="1">
      <c r="A17" s="78" t="s">
        <v>14</v>
      </c>
      <c r="B17" s="28">
        <v>0.0</v>
      </c>
      <c r="C17" s="29">
        <v>1.0</v>
      </c>
      <c r="D17" s="29">
        <v>2.0</v>
      </c>
      <c r="E17" s="29">
        <v>3.0</v>
      </c>
      <c r="F17" s="29">
        <v>4.0</v>
      </c>
      <c r="G17" s="29">
        <v>5.0</v>
      </c>
      <c r="H17" s="29">
        <v>6.0</v>
      </c>
      <c r="I17" s="29">
        <v>7.0</v>
      </c>
      <c r="J17" s="29">
        <v>8.0</v>
      </c>
      <c r="K17" s="29">
        <v>9.0</v>
      </c>
      <c r="L17" s="30">
        <v>10.0</v>
      </c>
      <c r="M17" s="79" t="s">
        <v>39</v>
      </c>
    </row>
    <row r="18" ht="12.75" customHeight="1">
      <c r="A18" s="31">
        <v>10.0</v>
      </c>
      <c r="B18" s="32">
        <v>1.1</v>
      </c>
      <c r="C18" s="32">
        <v>5.2</v>
      </c>
      <c r="D18" s="32">
        <v>8.6</v>
      </c>
      <c r="E18" s="32">
        <v>10.1</v>
      </c>
      <c r="F18" s="32">
        <v>10.8</v>
      </c>
      <c r="G18" s="32">
        <v>11.1</v>
      </c>
      <c r="H18" s="32">
        <v>11.0</v>
      </c>
      <c r="I18" s="32">
        <v>10.8</v>
      </c>
      <c r="J18" s="32">
        <v>10.6</v>
      </c>
      <c r="K18" s="32">
        <v>10.1</v>
      </c>
      <c r="L18" s="80">
        <v>9.7</v>
      </c>
      <c r="M18" s="81">
        <v>1.0</v>
      </c>
      <c r="N18" s="77" t="s">
        <v>38</v>
      </c>
    </row>
    <row r="19" ht="12.75" customHeight="1">
      <c r="A19" s="23">
        <v>9.0</v>
      </c>
      <c r="B19" s="32">
        <v>0.8</v>
      </c>
      <c r="C19" s="32">
        <v>4.7</v>
      </c>
      <c r="D19" s="32">
        <v>8.1</v>
      </c>
      <c r="E19" s="32">
        <v>9.7</v>
      </c>
      <c r="F19" s="32">
        <v>10.6</v>
      </c>
      <c r="G19" s="32">
        <v>10.9</v>
      </c>
      <c r="H19" s="32">
        <v>10.8</v>
      </c>
      <c r="I19" s="32">
        <v>10.7</v>
      </c>
      <c r="J19" s="32">
        <v>10.4</v>
      </c>
      <c r="K19" s="32">
        <v>10.0</v>
      </c>
      <c r="L19" s="80">
        <v>9.6</v>
      </c>
      <c r="M19" s="82">
        <v>4.0</v>
      </c>
      <c r="N19" s="79" t="s">
        <v>39</v>
      </c>
    </row>
    <row r="20" ht="12.75" customHeight="1">
      <c r="A20" s="23">
        <v>8.0</v>
      </c>
      <c r="B20" s="32">
        <v>0.5</v>
      </c>
      <c r="C20" s="32">
        <v>4.1</v>
      </c>
      <c r="D20" s="32">
        <v>7.6</v>
      </c>
      <c r="E20" s="32">
        <v>9.4</v>
      </c>
      <c r="F20" s="32">
        <v>10.4</v>
      </c>
      <c r="G20" s="32">
        <v>10.8</v>
      </c>
      <c r="H20" s="32">
        <v>10.7</v>
      </c>
      <c r="I20" s="32">
        <v>10.6</v>
      </c>
      <c r="J20" s="32">
        <v>10.2</v>
      </c>
      <c r="K20" s="32">
        <v>9.9</v>
      </c>
      <c r="L20" s="80">
        <v>9.5</v>
      </c>
      <c r="M20" s="82">
        <v>2.0</v>
      </c>
      <c r="N20" s="83">
        <v>1.0</v>
      </c>
      <c r="O20" s="77" t="s">
        <v>38</v>
      </c>
    </row>
    <row r="21" ht="12.75" customHeight="1">
      <c r="A21" s="23">
        <v>7.0</v>
      </c>
      <c r="B21" s="32">
        <v>0.3</v>
      </c>
      <c r="C21" s="32">
        <v>3.6</v>
      </c>
      <c r="D21" s="32">
        <v>7.0</v>
      </c>
      <c r="E21" s="32">
        <v>9.1</v>
      </c>
      <c r="F21" s="32">
        <v>10.2</v>
      </c>
      <c r="G21" s="32">
        <v>10.7</v>
      </c>
      <c r="H21" s="32">
        <v>10.6</v>
      </c>
      <c r="I21" s="32">
        <v>10.5</v>
      </c>
      <c r="J21" s="32">
        <v>10.1</v>
      </c>
      <c r="K21" s="32">
        <v>9.7</v>
      </c>
      <c r="L21" s="80">
        <v>9.4</v>
      </c>
      <c r="M21" s="82">
        <v>4.0</v>
      </c>
      <c r="N21" s="84">
        <v>4.0</v>
      </c>
      <c r="O21" s="79" t="s">
        <v>39</v>
      </c>
    </row>
    <row r="22" ht="12.75" customHeight="1">
      <c r="A22" s="23">
        <v>6.0</v>
      </c>
      <c r="B22" s="32">
        <v>0.1</v>
      </c>
      <c r="C22" s="32">
        <v>3.0</v>
      </c>
      <c r="D22" s="32">
        <v>6.3</v>
      </c>
      <c r="E22" s="32">
        <v>8.7</v>
      </c>
      <c r="F22" s="32">
        <v>10.0</v>
      </c>
      <c r="G22" s="32">
        <v>10.6</v>
      </c>
      <c r="H22" s="32">
        <v>10.5</v>
      </c>
      <c r="I22" s="32">
        <v>10.2</v>
      </c>
      <c r="J22" s="32">
        <v>9.8</v>
      </c>
      <c r="K22" s="32">
        <v>9.5</v>
      </c>
      <c r="L22" s="80">
        <v>9.0</v>
      </c>
      <c r="M22" s="82">
        <v>2.0</v>
      </c>
      <c r="N22" s="84">
        <v>2.0</v>
      </c>
      <c r="O22" s="83">
        <v>1.0</v>
      </c>
      <c r="P22" s="77" t="s">
        <v>38</v>
      </c>
    </row>
    <row r="23" ht="12.75" customHeight="1">
      <c r="A23" s="23">
        <v>5.0</v>
      </c>
      <c r="B23" s="32">
        <v>0.0</v>
      </c>
      <c r="C23" s="32">
        <v>2.4</v>
      </c>
      <c r="D23" s="32">
        <v>5.5</v>
      </c>
      <c r="E23" s="32">
        <v>8.2</v>
      </c>
      <c r="F23" s="32">
        <v>9.5</v>
      </c>
      <c r="G23" s="32">
        <v>10.1</v>
      </c>
      <c r="H23" s="32">
        <v>10.1</v>
      </c>
      <c r="I23" s="32">
        <v>9.7</v>
      </c>
      <c r="J23" s="32">
        <v>9.3</v>
      </c>
      <c r="K23" s="32">
        <v>8.8</v>
      </c>
      <c r="L23" s="80">
        <v>8.0</v>
      </c>
      <c r="M23" s="82">
        <v>4.0</v>
      </c>
      <c r="N23" s="84">
        <v>4.0</v>
      </c>
      <c r="O23" s="84">
        <v>4.0</v>
      </c>
      <c r="P23" s="79" t="s">
        <v>39</v>
      </c>
    </row>
    <row r="24" ht="12.75" customHeight="1">
      <c r="A24" s="23">
        <v>4.0</v>
      </c>
      <c r="B24" s="32">
        <v>0.0</v>
      </c>
      <c r="C24" s="32">
        <v>1.9</v>
      </c>
      <c r="D24" s="32">
        <v>4.5</v>
      </c>
      <c r="E24" s="32">
        <v>7.3</v>
      </c>
      <c r="F24" s="32">
        <v>8.8</v>
      </c>
      <c r="G24" s="32">
        <v>9.4</v>
      </c>
      <c r="H24" s="32">
        <v>9.5</v>
      </c>
      <c r="I24" s="32">
        <v>9.1</v>
      </c>
      <c r="J24" s="32">
        <v>8.4</v>
      </c>
      <c r="K24" s="32">
        <v>7.3</v>
      </c>
      <c r="L24" s="80">
        <v>3.5</v>
      </c>
      <c r="M24" s="82">
        <v>2.0</v>
      </c>
      <c r="N24" s="84">
        <v>2.0</v>
      </c>
      <c r="O24" s="84">
        <v>2.0</v>
      </c>
      <c r="P24" s="83">
        <v>1.0</v>
      </c>
      <c r="Q24" s="77" t="s">
        <v>38</v>
      </c>
    </row>
    <row r="25" ht="12.75" customHeight="1">
      <c r="A25" s="23">
        <v>3.0</v>
      </c>
      <c r="B25" s="32">
        <v>0.0</v>
      </c>
      <c r="C25" s="32">
        <v>1.3</v>
      </c>
      <c r="D25" s="32">
        <v>3.5</v>
      </c>
      <c r="E25" s="32">
        <v>6.2</v>
      </c>
      <c r="F25" s="32">
        <v>7.5</v>
      </c>
      <c r="G25" s="32">
        <v>8.2</v>
      </c>
      <c r="H25" s="32">
        <v>8.6</v>
      </c>
      <c r="I25" s="32">
        <v>7.5</v>
      </c>
      <c r="J25" s="32">
        <v>5.0</v>
      </c>
      <c r="K25" s="32">
        <v>0.0</v>
      </c>
      <c r="L25" s="80">
        <v>0.0</v>
      </c>
      <c r="M25" s="82">
        <v>4.0</v>
      </c>
      <c r="N25" s="84">
        <v>4.0</v>
      </c>
      <c r="O25" s="84">
        <v>4.0</v>
      </c>
      <c r="P25" s="84">
        <v>4.0</v>
      </c>
      <c r="Q25" s="79" t="s">
        <v>39</v>
      </c>
    </row>
    <row r="26" ht="12.75" customHeight="1">
      <c r="A26" s="23">
        <v>2.0</v>
      </c>
      <c r="B26" s="32">
        <v>0.0</v>
      </c>
      <c r="C26" s="32">
        <v>0.8</v>
      </c>
      <c r="D26" s="32">
        <v>2.3</v>
      </c>
      <c r="E26" s="32">
        <v>4.5</v>
      </c>
      <c r="F26" s="32">
        <v>5.3</v>
      </c>
      <c r="G26" s="32">
        <v>6.0</v>
      </c>
      <c r="H26" s="32">
        <v>5.5</v>
      </c>
      <c r="I26" s="32">
        <v>2.0</v>
      </c>
      <c r="J26" s="32">
        <v>0.0</v>
      </c>
      <c r="K26" s="32">
        <v>0.0</v>
      </c>
      <c r="L26" s="80">
        <v>0.0</v>
      </c>
      <c r="M26" s="82">
        <v>2.0</v>
      </c>
      <c r="N26" s="84">
        <v>2.0</v>
      </c>
      <c r="O26" s="84">
        <v>2.0</v>
      </c>
      <c r="P26" s="84">
        <v>2.0</v>
      </c>
      <c r="Q26" s="83">
        <v>1.0</v>
      </c>
    </row>
    <row r="27" ht="12.75" customHeight="1">
      <c r="A27" s="23">
        <v>1.0</v>
      </c>
      <c r="B27" s="32">
        <v>0.0</v>
      </c>
      <c r="C27" s="32">
        <v>0.2</v>
      </c>
      <c r="D27" s="32">
        <v>1.0</v>
      </c>
      <c r="E27" s="32">
        <v>2.2</v>
      </c>
      <c r="F27" s="32">
        <v>2.2</v>
      </c>
      <c r="G27" s="32">
        <v>1.7</v>
      </c>
      <c r="H27" s="32">
        <v>0.0</v>
      </c>
      <c r="I27" s="32">
        <v>0.0</v>
      </c>
      <c r="J27" s="32">
        <v>0.0</v>
      </c>
      <c r="K27" s="32">
        <v>0.0</v>
      </c>
      <c r="L27" s="80">
        <v>0.0</v>
      </c>
      <c r="M27" s="82">
        <v>4.0</v>
      </c>
      <c r="N27" s="84">
        <v>4.0</v>
      </c>
      <c r="O27" s="84">
        <v>4.0</v>
      </c>
      <c r="P27" s="84">
        <v>4.0</v>
      </c>
      <c r="Q27" s="84">
        <v>4.0</v>
      </c>
    </row>
    <row r="28" ht="12.75" customHeight="1">
      <c r="A28" s="39">
        <v>0.0</v>
      </c>
      <c r="B28" s="40">
        <v>0.0</v>
      </c>
      <c r="C28" s="40">
        <v>0.0</v>
      </c>
      <c r="D28" s="40">
        <v>0.0</v>
      </c>
      <c r="E28" s="40">
        <v>0.0</v>
      </c>
      <c r="F28" s="40">
        <v>0.0</v>
      </c>
      <c r="G28" s="40">
        <v>0.0</v>
      </c>
      <c r="H28" s="40">
        <v>0.0</v>
      </c>
      <c r="I28" s="40">
        <v>0.0</v>
      </c>
      <c r="J28" s="40">
        <v>0.0</v>
      </c>
      <c r="K28" s="40">
        <v>0.0</v>
      </c>
      <c r="L28" s="85">
        <v>0.0</v>
      </c>
      <c r="M28" s="86">
        <v>1.0</v>
      </c>
      <c r="N28" s="87">
        <v>1.0</v>
      </c>
      <c r="O28" s="87">
        <v>1.0</v>
      </c>
      <c r="P28" s="87">
        <v>1.0</v>
      </c>
      <c r="Q28" s="87">
        <v>1.0</v>
      </c>
    </row>
    <row r="29" ht="12.75" customHeight="1">
      <c r="A29" s="42" t="s">
        <v>15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</row>
    <row r="30" ht="12.75" customHeight="1">
      <c r="A30" s="44" t="s">
        <v>16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</row>
    <row r="31" ht="12.75" customHeight="1">
      <c r="B31" s="8">
        <f>B17</f>
        <v>0</v>
      </c>
    </row>
    <row r="32" ht="12.75" customHeight="1"/>
    <row r="33" ht="12.75" customHeight="1">
      <c r="A33" s="90" t="s">
        <v>40</v>
      </c>
      <c r="B33" s="21"/>
      <c r="C33" s="54"/>
    </row>
    <row r="34" ht="12.75" customHeight="1">
      <c r="A34" s="91" t="s">
        <v>41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</row>
    <row r="35" ht="12.75" customHeight="1">
      <c r="A35" s="93" t="s">
        <v>42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</row>
    <row r="36" ht="12.75" customHeight="1">
      <c r="A36" s="93" t="s">
        <v>43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</row>
    <row r="37" ht="12.75" customHeight="1">
      <c r="A37" s="93" t="s">
        <v>44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</row>
    <row r="38" ht="12.75" customHeight="1">
      <c r="A38" s="29" t="s">
        <v>45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ht="12.75" customHeight="1"/>
    <row r="40" ht="12.75" customHeight="1"/>
    <row r="41" ht="12.75" customHeight="1">
      <c r="A41" s="96" t="s">
        <v>24</v>
      </c>
      <c r="B41" s="97" t="s">
        <v>46</v>
      </c>
      <c r="C41" s="98"/>
      <c r="D41" s="99"/>
      <c r="E41" s="97" t="s">
        <v>26</v>
      </c>
      <c r="F41" s="98"/>
      <c r="G41" s="99"/>
    </row>
    <row r="42" ht="12.75" customHeight="1">
      <c r="A42" s="100" t="s">
        <v>27</v>
      </c>
      <c r="B42" s="101"/>
      <c r="C42" s="102"/>
      <c r="D42" s="103"/>
      <c r="E42" s="101"/>
      <c r="F42" s="102"/>
      <c r="G42" s="104"/>
    </row>
    <row r="43" ht="12.75" customHeight="1">
      <c r="A43" s="100" t="s">
        <v>20</v>
      </c>
      <c r="B43" s="105"/>
      <c r="C43" s="106"/>
      <c r="D43" s="107"/>
      <c r="E43" s="105"/>
      <c r="F43" s="106"/>
      <c r="G43" s="108"/>
    </row>
    <row r="44" ht="12.75" customHeight="1">
      <c r="A44" s="100" t="s">
        <v>21</v>
      </c>
      <c r="B44" s="105"/>
      <c r="C44" s="106"/>
      <c r="D44" s="107"/>
      <c r="E44" s="105"/>
      <c r="F44" s="106"/>
      <c r="G44" s="108"/>
    </row>
    <row r="45" ht="12.75" customHeight="1">
      <c r="A45" s="100" t="s">
        <v>22</v>
      </c>
      <c r="B45" s="105"/>
      <c r="C45" s="106"/>
      <c r="D45" s="107"/>
      <c r="E45" s="105"/>
      <c r="F45" s="106"/>
      <c r="G45" s="108"/>
    </row>
    <row r="46" ht="12.75" customHeight="1">
      <c r="A46" s="109" t="s">
        <v>23</v>
      </c>
      <c r="B46" s="110"/>
      <c r="C46" s="111"/>
      <c r="D46" s="112"/>
      <c r="E46" s="110"/>
      <c r="F46" s="111"/>
      <c r="G46" s="113"/>
    </row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8">
    <mergeCell ref="G29:G30"/>
    <mergeCell ref="H29:H30"/>
    <mergeCell ref="I29:I30"/>
    <mergeCell ref="J29:J30"/>
    <mergeCell ref="K29:K30"/>
    <mergeCell ref="L29:L30"/>
    <mergeCell ref="A6:B6"/>
    <mergeCell ref="B11:L11"/>
    <mergeCell ref="B13:L13"/>
    <mergeCell ref="B15:L15"/>
    <mergeCell ref="B29:B30"/>
    <mergeCell ref="C29:C30"/>
    <mergeCell ref="D29:D30"/>
    <mergeCell ref="B43:D43"/>
    <mergeCell ref="E43:G43"/>
    <mergeCell ref="B44:D44"/>
    <mergeCell ref="E44:G44"/>
    <mergeCell ref="B45:D45"/>
    <mergeCell ref="E45:G45"/>
    <mergeCell ref="B46:D46"/>
    <mergeCell ref="E46:G46"/>
    <mergeCell ref="E29:E30"/>
    <mergeCell ref="F29:F30"/>
    <mergeCell ref="A33:C33"/>
    <mergeCell ref="B41:D41"/>
    <mergeCell ref="E41:G41"/>
    <mergeCell ref="B42:D42"/>
    <mergeCell ref="E42:G42"/>
  </mergeCells>
  <printOptions/>
  <pageMargins bottom="1.0" footer="0.0" header="0.0" left="0.75" right="0.75" top="1.0"/>
  <pageSetup scale="7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2000-08-16T15:03:19Z</dcterms:created>
  <dc:creator>Bateman</dc:creator>
</cp:coreProperties>
</file>