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ul\Desktop\"/>
    </mc:Choice>
  </mc:AlternateContent>
  <xr:revisionPtr revIDLastSave="0" documentId="8_{F53C914F-8E52-45F1-B4DC-3350B24B2523}" xr6:coauthVersionLast="47" xr6:coauthVersionMax="47" xr10:uidLastSave="{00000000-0000-0000-0000-000000000000}"/>
  <bookViews>
    <workbookView xWindow="-120" yWindow="-120" windowWidth="20730" windowHeight="11040" xr2:uid="{22640DFF-B375-4D02-90FF-9D262627E018}"/>
  </bookViews>
  <sheets>
    <sheet name="EJEMPLO SILLAS Y MESAS" sheetId="1" r:id="rId1"/>
    <sheet name="PUERTOS Y MINAS" sheetId="2" r:id="rId2"/>
  </sheets>
  <definedNames>
    <definedName name="solver_adj" localSheetId="0" hidden="1">'EJEMPLO SILLAS Y MESAS'!$B$11:$C$11</definedName>
    <definedName name="solver_adj" localSheetId="1" hidden="1">'PUERTOS Y MINAS'!$B$17:$E$19</definedName>
    <definedName name="solver_cvg" localSheetId="0" hidden="1">0.0001</definedName>
    <definedName name="solver_cvg" localSheetId="1" hidden="1">0.0001</definedName>
    <definedName name="solver_drv" localSheetId="0" hidden="1">2</definedName>
    <definedName name="solver_drv" localSheetId="1" hidden="1">1</definedName>
    <definedName name="solver_eng" localSheetId="0" hidden="1">2</definedName>
    <definedName name="solver_eng" localSheetId="1" hidden="1">2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lhs1" localSheetId="0" hidden="1">'EJEMPLO SILLAS Y MESAS'!$B$17</definedName>
    <definedName name="solver_lhs1" localSheetId="1" hidden="1">'PUERTOS Y MINAS'!$B$27:$B$29</definedName>
    <definedName name="solver_lhs2" localSheetId="0" hidden="1">'EJEMPLO SILLAS Y MESAS'!$B$18</definedName>
    <definedName name="solver_lhs2" localSheetId="1" hidden="1">'PUERTOS Y MINAS'!$B$31:$B$34</definedName>
    <definedName name="solver_lhs3" localSheetId="1" hidden="1">'PUERTOS Y MINAS'!$B$36:$B$39</definedName>
    <definedName name="solver_lhs4" localSheetId="1" hidden="1">'PUERTOS Y MINAS'!$B$41:$B$44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0" hidden="1">2</definedName>
    <definedName name="solver_num" localSheetId="1" hidden="1">4</definedName>
    <definedName name="solver_nwt" localSheetId="0" hidden="1">1</definedName>
    <definedName name="solver_nwt" localSheetId="1" hidden="1">1</definedName>
    <definedName name="solver_opt" localSheetId="0" hidden="1">'EJEMPLO SILLAS Y MESAS'!$B$13</definedName>
    <definedName name="solver_opt" localSheetId="1" hidden="1">'PUERTOS Y MINAS'!$B$23</definedName>
    <definedName name="solver_pre" localSheetId="0" hidden="1">0.000001</definedName>
    <definedName name="solver_pre" localSheetId="1" hidden="1">0.000001</definedName>
    <definedName name="solver_rbv" localSheetId="0" hidden="1">2</definedName>
    <definedName name="solver_rbv" localSheetId="1" hidden="1">1</definedName>
    <definedName name="solver_rel1" localSheetId="0" hidden="1">1</definedName>
    <definedName name="solver_rel1" localSheetId="1" hidden="1">1</definedName>
    <definedName name="solver_rel2" localSheetId="0" hidden="1">1</definedName>
    <definedName name="solver_rel2" localSheetId="1" hidden="1">3</definedName>
    <definedName name="solver_rel3" localSheetId="1" hidden="1">1</definedName>
    <definedName name="solver_rel4" localSheetId="1" hidden="1">1</definedName>
    <definedName name="solver_rhs1" localSheetId="0" hidden="1">'EJEMPLO SILLAS Y MESAS'!$C$17</definedName>
    <definedName name="solver_rhs1" localSheetId="1" hidden="1">'PUERTOS Y MINAS'!$C$27:$C$29</definedName>
    <definedName name="solver_rhs2" localSheetId="0" hidden="1">'EJEMPLO SILLAS Y MESAS'!$C$18</definedName>
    <definedName name="solver_rhs2" localSheetId="1" hidden="1">'PUERTOS Y MINAS'!$C$31:$C$34</definedName>
    <definedName name="solver_rhs3" localSheetId="1" hidden="1">'PUERTOS Y MINAS'!$C$36:$C$39</definedName>
    <definedName name="solver_rhs4" localSheetId="1" hidden="1">'PUERTOS Y MINAS'!$C$41:$C$44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2</definedName>
    <definedName name="solver_scl" localSheetId="1" hidden="1">1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1</definedName>
    <definedName name="solver_typ" localSheetId="1" hidden="1">2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4" i="2" l="1"/>
  <c r="C43" i="2"/>
  <c r="C42" i="2"/>
  <c r="C41" i="2"/>
  <c r="B44" i="2"/>
  <c r="B43" i="2"/>
  <c r="B42" i="2"/>
  <c r="B41" i="2"/>
  <c r="B36" i="2"/>
  <c r="C39" i="2"/>
  <c r="C38" i="2"/>
  <c r="C37" i="2"/>
  <c r="C36" i="2"/>
  <c r="B39" i="2"/>
  <c r="B38" i="2"/>
  <c r="B37" i="2"/>
  <c r="C34" i="2"/>
  <c r="C33" i="2"/>
  <c r="C32" i="2"/>
  <c r="B34" i="2"/>
  <c r="B33" i="2"/>
  <c r="B32" i="2"/>
  <c r="C31" i="2"/>
  <c r="B31" i="2"/>
  <c r="B29" i="2"/>
  <c r="B28" i="2"/>
  <c r="C28" i="2"/>
  <c r="C29" i="2"/>
  <c r="C27" i="2"/>
  <c r="B27" i="2"/>
  <c r="B21" i="2"/>
  <c r="B22" i="2"/>
  <c r="C18" i="1"/>
  <c r="B18" i="1"/>
  <c r="C17" i="1"/>
  <c r="B17" i="1"/>
  <c r="B23" i="2" l="1"/>
</calcChain>
</file>

<file path=xl/sharedStrings.xml><?xml version="1.0" encoding="utf-8"?>
<sst xmlns="http://schemas.openxmlformats.org/spreadsheetml/2006/main" count="69" uniqueCount="50">
  <si>
    <t>PIEZAS PEQUEÑAS</t>
  </si>
  <si>
    <t>PIEZAS GRANDES</t>
  </si>
  <si>
    <t>CANTIDAD</t>
  </si>
  <si>
    <t>FABRICACION</t>
  </si>
  <si>
    <t>SILLA</t>
  </si>
  <si>
    <t>MESA</t>
  </si>
  <si>
    <t xml:space="preserve">UTILIDAD UNITARIA </t>
  </si>
  <si>
    <t>CANT. A PRODUCIR</t>
  </si>
  <si>
    <t>SILLA  (X)</t>
  </si>
  <si>
    <t>MESA (Y)</t>
  </si>
  <si>
    <t>FO</t>
  </si>
  <si>
    <t>RERSTRICCIONES</t>
  </si>
  <si>
    <t>LADO IZQ</t>
  </si>
  <si>
    <t>LADO DER</t>
  </si>
  <si>
    <t>CANT. PP</t>
  </si>
  <si>
    <t>CANT. PG</t>
  </si>
  <si>
    <t>MINA 1</t>
  </si>
  <si>
    <t>MINA 2</t>
  </si>
  <si>
    <t>MINA 3</t>
  </si>
  <si>
    <t>CONT CENIZA</t>
  </si>
  <si>
    <t>CONT SULFURO</t>
  </si>
  <si>
    <t>DEMANDA</t>
  </si>
  <si>
    <t>PUERTO 1</t>
  </si>
  <si>
    <t>PUERTO 2</t>
  </si>
  <si>
    <t>PUERTO 3</t>
  </si>
  <si>
    <t>PUERTO 4</t>
  </si>
  <si>
    <t xml:space="preserve">CENIZA </t>
  </si>
  <si>
    <t>SULFURO</t>
  </si>
  <si>
    <t>COSTO PROD [$/TON]</t>
  </si>
  <si>
    <t>CAPACIDAD [TON]</t>
  </si>
  <si>
    <t>COSTO TRANSPORTE</t>
  </si>
  <si>
    <t>COSTO UNITARIO TRANSPORTE</t>
  </si>
  <si>
    <t>Xij</t>
  </si>
  <si>
    <t>COSTO PRODUCCION</t>
  </si>
  <si>
    <t>RESTRICCIONES</t>
  </si>
  <si>
    <t>CAPACIDAD MINA 1</t>
  </si>
  <si>
    <t>CAPACIDAD MINA 2</t>
  </si>
  <si>
    <t>CAPACIDAD MINA 3</t>
  </si>
  <si>
    <t>DEMANDA PUERTO 1</t>
  </si>
  <si>
    <t>DEMANDA PUERTO 2</t>
  </si>
  <si>
    <t>DEMANDA PUERTO 3</t>
  </si>
  <si>
    <t>DEMANDA PUERTO 4</t>
  </si>
  <si>
    <t>CENIZA PUERTO 1</t>
  </si>
  <si>
    <t>CENIZA PUERTO 2</t>
  </si>
  <si>
    <t>CENIZA PUERTO 3</t>
  </si>
  <si>
    <t>CENIZA PUERTO 4</t>
  </si>
  <si>
    <t>SULFURO PUERTO 1</t>
  </si>
  <si>
    <t>SULFURO PUERTO 2</t>
  </si>
  <si>
    <t>SULFURO PUERTO 3</t>
  </si>
  <si>
    <t>SULFURO PUERTO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</si>
</sst>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3" borderId="0" xfId="0" applyFill="1"/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09129-9B6D-45F1-A188-2C1D02914A11}">
  <dimension ref="A1:C18"/>
  <sheetViews>
    <sheetView tabSelected="1" workbookViewId="0">
      <selection activeCell="F10" sqref="F10"/>
    </sheetView>
  </sheetViews>
  <sheetFormatPr baseColWidth="10" defaultRowHeight="15" x14ac:dyDescent="0.25"/>
  <cols>
    <col min="1" max="1" width="17.7109375" customWidth="1"/>
  </cols>
  <sheetData>
    <row r="1" spans="1:3" x14ac:dyDescent="0.25">
      <c r="A1" s="1"/>
      <c r="B1" s="1" t="s">
        <v>2</v>
      </c>
    </row>
    <row r="2" spans="1:3" x14ac:dyDescent="0.25">
      <c r="A2" s="1" t="s">
        <v>0</v>
      </c>
      <c r="B2" s="1">
        <v>8</v>
      </c>
    </row>
    <row r="3" spans="1:3" x14ac:dyDescent="0.25">
      <c r="A3" s="1" t="s">
        <v>1</v>
      </c>
      <c r="B3" s="1">
        <v>6</v>
      </c>
    </row>
    <row r="5" spans="1:3" x14ac:dyDescent="0.25">
      <c r="A5" s="1" t="s">
        <v>3</v>
      </c>
      <c r="B5" s="1" t="s">
        <v>4</v>
      </c>
      <c r="C5" s="1" t="s">
        <v>5</v>
      </c>
    </row>
    <row r="6" spans="1:3" x14ac:dyDescent="0.25">
      <c r="A6" s="1" t="s">
        <v>0</v>
      </c>
      <c r="B6" s="1">
        <v>2</v>
      </c>
      <c r="C6" s="1">
        <v>2</v>
      </c>
    </row>
    <row r="7" spans="1:3" x14ac:dyDescent="0.25">
      <c r="A7" s="1" t="s">
        <v>1</v>
      </c>
      <c r="B7" s="1">
        <v>1</v>
      </c>
      <c r="C7" s="1">
        <v>2</v>
      </c>
    </row>
    <row r="8" spans="1:3" x14ac:dyDescent="0.25">
      <c r="A8" s="2" t="s">
        <v>6</v>
      </c>
      <c r="B8" s="2">
        <v>10</v>
      </c>
      <c r="C8" s="1">
        <v>16</v>
      </c>
    </row>
    <row r="10" spans="1:3" x14ac:dyDescent="0.25">
      <c r="A10" s="1"/>
      <c r="B10" s="1" t="s">
        <v>8</v>
      </c>
      <c r="C10" s="1" t="s">
        <v>9</v>
      </c>
    </row>
    <row r="11" spans="1:3" x14ac:dyDescent="0.25">
      <c r="A11" s="1" t="s">
        <v>7</v>
      </c>
      <c r="B11" s="3"/>
      <c r="C11" s="3"/>
    </row>
    <row r="13" spans="1:3" x14ac:dyDescent="0.25">
      <c r="A13" t="s">
        <v>10</v>
      </c>
      <c r="B13" s="4"/>
    </row>
    <row r="15" spans="1:3" x14ac:dyDescent="0.25">
      <c r="A15" s="5" t="s">
        <v>11</v>
      </c>
    </row>
    <row r="16" spans="1:3" x14ac:dyDescent="0.25">
      <c r="B16" t="s">
        <v>12</v>
      </c>
      <c r="C16" t="s">
        <v>13</v>
      </c>
    </row>
    <row r="17" spans="1:3" x14ac:dyDescent="0.25">
      <c r="A17" t="s">
        <v>14</v>
      </c>
      <c r="B17">
        <f>SUMPRODUCT(B6:C6,B11:C11)</f>
        <v>0</v>
      </c>
      <c r="C17">
        <f>B2</f>
        <v>8</v>
      </c>
    </row>
    <row r="18" spans="1:3" x14ac:dyDescent="0.25">
      <c r="A18" t="s">
        <v>15</v>
      </c>
      <c r="B18">
        <f>SUMPRODUCT(B7:C7,B11:C11)</f>
        <v>0</v>
      </c>
      <c r="C18">
        <f>B3</f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2EAE-5B93-4278-ABC9-9B5D17C70D51}">
  <dimension ref="A1:E44"/>
  <sheetViews>
    <sheetView workbookViewId="0">
      <selection activeCell="B1" sqref="B1"/>
    </sheetView>
  </sheetViews>
  <sheetFormatPr baseColWidth="10" defaultRowHeight="15" x14ac:dyDescent="0.25"/>
  <cols>
    <col min="1" max="1" width="28.28515625" bestFit="1" customWidth="1"/>
    <col min="2" max="2" width="19.7109375" bestFit="1" customWidth="1"/>
    <col min="3" max="3" width="16.5703125" bestFit="1" customWidth="1"/>
    <col min="4" max="4" width="12.7109375" bestFit="1" customWidth="1"/>
    <col min="5" max="5" width="14.42578125" bestFit="1" customWidth="1"/>
  </cols>
  <sheetData>
    <row r="1" spans="1:5" x14ac:dyDescent="0.25">
      <c r="A1" s="1"/>
      <c r="B1" s="1" t="s">
        <v>28</v>
      </c>
      <c r="C1" s="1" t="s">
        <v>29</v>
      </c>
      <c r="D1" s="1" t="s">
        <v>19</v>
      </c>
      <c r="E1" s="1" t="s">
        <v>20</v>
      </c>
    </row>
    <row r="2" spans="1:5" x14ac:dyDescent="0.25">
      <c r="A2" s="1" t="s">
        <v>16</v>
      </c>
      <c r="B2" s="1">
        <v>50</v>
      </c>
      <c r="C2" s="1">
        <v>120</v>
      </c>
      <c r="D2" s="1">
        <v>0.08</v>
      </c>
      <c r="E2" s="1">
        <v>0.05</v>
      </c>
    </row>
    <row r="3" spans="1:5" x14ac:dyDescent="0.25">
      <c r="A3" s="1" t="s">
        <v>17</v>
      </c>
      <c r="B3" s="1">
        <v>55</v>
      </c>
      <c r="C3" s="1">
        <v>100</v>
      </c>
      <c r="D3" s="1">
        <v>0.06</v>
      </c>
      <c r="E3" s="1">
        <v>0.04</v>
      </c>
    </row>
    <row r="4" spans="1:5" x14ac:dyDescent="0.25">
      <c r="A4" s="1" t="s">
        <v>18</v>
      </c>
      <c r="B4" s="1">
        <v>62</v>
      </c>
      <c r="C4" s="1">
        <v>140</v>
      </c>
      <c r="D4" s="1">
        <v>0.04</v>
      </c>
      <c r="E4" s="1">
        <v>0.03</v>
      </c>
    </row>
    <row r="6" spans="1:5" x14ac:dyDescent="0.25">
      <c r="A6" s="6" t="s">
        <v>31</v>
      </c>
      <c r="B6" s="1" t="s">
        <v>22</v>
      </c>
      <c r="C6" s="1" t="s">
        <v>23</v>
      </c>
      <c r="D6" s="1" t="s">
        <v>24</v>
      </c>
      <c r="E6" s="1" t="s">
        <v>25</v>
      </c>
    </row>
    <row r="7" spans="1:5" x14ac:dyDescent="0.25">
      <c r="A7" s="1" t="s">
        <v>16</v>
      </c>
      <c r="B7" s="1">
        <v>4</v>
      </c>
      <c r="C7" s="1">
        <v>6</v>
      </c>
      <c r="D7" s="1">
        <v>8</v>
      </c>
      <c r="E7" s="1">
        <v>12</v>
      </c>
    </row>
    <row r="8" spans="1:5" x14ac:dyDescent="0.25">
      <c r="A8" s="1" t="s">
        <v>17</v>
      </c>
      <c r="B8" s="1">
        <v>9</v>
      </c>
      <c r="C8" s="1">
        <v>6</v>
      </c>
      <c r="D8" s="1">
        <v>7</v>
      </c>
      <c r="E8" s="1">
        <v>11</v>
      </c>
    </row>
    <row r="9" spans="1:5" x14ac:dyDescent="0.25">
      <c r="A9" s="1" t="s">
        <v>18</v>
      </c>
      <c r="B9" s="1">
        <v>9</v>
      </c>
      <c r="C9" s="1">
        <v>12</v>
      </c>
      <c r="D9" s="1">
        <v>3</v>
      </c>
      <c r="E9" s="1">
        <v>5</v>
      </c>
    </row>
    <row r="11" spans="1:5" x14ac:dyDescent="0.25">
      <c r="A11" s="7"/>
      <c r="B11" s="7" t="s">
        <v>22</v>
      </c>
      <c r="C11" s="7" t="s">
        <v>23</v>
      </c>
      <c r="D11" s="7" t="s">
        <v>24</v>
      </c>
      <c r="E11" s="7" t="s">
        <v>25</v>
      </c>
    </row>
    <row r="12" spans="1:5" x14ac:dyDescent="0.25">
      <c r="A12" s="7" t="s">
        <v>21</v>
      </c>
      <c r="B12" s="7">
        <v>80</v>
      </c>
      <c r="C12" s="7">
        <v>70</v>
      </c>
      <c r="D12" s="7">
        <v>60</v>
      </c>
      <c r="E12" s="7">
        <v>40</v>
      </c>
    </row>
    <row r="13" spans="1:5" x14ac:dyDescent="0.25">
      <c r="A13" s="7" t="s">
        <v>26</v>
      </c>
      <c r="B13" s="7">
        <v>0.06</v>
      </c>
      <c r="C13" s="7">
        <v>0.06</v>
      </c>
      <c r="D13" s="7">
        <v>0.06</v>
      </c>
      <c r="E13" s="7">
        <v>0.06</v>
      </c>
    </row>
    <row r="14" spans="1:5" x14ac:dyDescent="0.25">
      <c r="A14" s="7" t="s">
        <v>27</v>
      </c>
      <c r="B14" s="7">
        <v>3.5000000000000003E-2</v>
      </c>
      <c r="C14" s="7">
        <v>3.5000000000000003E-2</v>
      </c>
      <c r="D14" s="7">
        <v>3.5000000000000003E-2</v>
      </c>
      <c r="E14" s="7">
        <v>3.5000000000000003E-2</v>
      </c>
    </row>
    <row r="16" spans="1:5" x14ac:dyDescent="0.25">
      <c r="A16" s="6" t="s">
        <v>32</v>
      </c>
      <c r="B16" s="7" t="s">
        <v>22</v>
      </c>
      <c r="C16" s="7" t="s">
        <v>23</v>
      </c>
      <c r="D16" s="7" t="s">
        <v>24</v>
      </c>
      <c r="E16" s="7" t="s">
        <v>25</v>
      </c>
    </row>
    <row r="17" spans="1:5" x14ac:dyDescent="0.25">
      <c r="A17" s="1" t="s">
        <v>16</v>
      </c>
      <c r="B17" s="3">
        <v>15.000000000000155</v>
      </c>
      <c r="C17" s="3">
        <v>0</v>
      </c>
      <c r="D17" s="3">
        <v>0</v>
      </c>
      <c r="E17" s="3">
        <v>0</v>
      </c>
    </row>
    <row r="18" spans="1:5" x14ac:dyDescent="0.25">
      <c r="A18" s="1" t="s">
        <v>17</v>
      </c>
      <c r="B18" s="3">
        <v>9.9999999999997229</v>
      </c>
      <c r="C18" s="3">
        <v>35.000000000000043</v>
      </c>
      <c r="D18" s="3">
        <v>30.000000000000043</v>
      </c>
      <c r="E18" s="3">
        <v>20.000000000000025</v>
      </c>
    </row>
    <row r="19" spans="1:5" x14ac:dyDescent="0.25">
      <c r="A19" s="1" t="s">
        <v>18</v>
      </c>
      <c r="B19" s="3">
        <v>55.000000000000121</v>
      </c>
      <c r="C19" s="3">
        <v>34.99999999999995</v>
      </c>
      <c r="D19" s="3">
        <v>29.999999999999964</v>
      </c>
      <c r="E19" s="3">
        <v>19.999999999999972</v>
      </c>
    </row>
    <row r="21" spans="1:5" x14ac:dyDescent="0.25">
      <c r="A21" t="s">
        <v>33</v>
      </c>
      <c r="B21">
        <f>SUMPRODUCT(B2:B4,B17:B19)+SUMPRODUCT(B2:B4,C17:C19)+SUMPRODUCT(B2:B4,D17:D19)+SUMPRODUCT(B2:B4,E17:E19)</f>
        <v>14655</v>
      </c>
    </row>
    <row r="22" spans="1:5" x14ac:dyDescent="0.25">
      <c r="A22" t="s">
        <v>30</v>
      </c>
      <c r="B22">
        <f>SUMPRODUCT(B7:E9,B17:E19)</f>
        <v>1894.9999999999993</v>
      </c>
    </row>
    <row r="23" spans="1:5" x14ac:dyDescent="0.25">
      <c r="A23" s="5" t="s">
        <v>10</v>
      </c>
      <c r="B23" s="8">
        <f>B21+B22</f>
        <v>16550</v>
      </c>
    </row>
    <row r="25" spans="1:5" x14ac:dyDescent="0.25">
      <c r="A25" t="s">
        <v>34</v>
      </c>
    </row>
    <row r="26" spans="1:5" x14ac:dyDescent="0.25">
      <c r="B26" t="s">
        <v>12</v>
      </c>
      <c r="C26" t="s">
        <v>13</v>
      </c>
    </row>
    <row r="27" spans="1:5" x14ac:dyDescent="0.25">
      <c r="A27" t="s">
        <v>35</v>
      </c>
      <c r="B27">
        <f>SUM(B17:E17)</f>
        <v>15.000000000000155</v>
      </c>
      <c r="C27">
        <f>C2</f>
        <v>120</v>
      </c>
    </row>
    <row r="28" spans="1:5" x14ac:dyDescent="0.25">
      <c r="A28" t="s">
        <v>36</v>
      </c>
      <c r="B28">
        <f>SUM(B18:E18)</f>
        <v>94.999999999999829</v>
      </c>
      <c r="C28">
        <f t="shared" ref="C28:C29" si="0">C3</f>
        <v>100</v>
      </c>
    </row>
    <row r="29" spans="1:5" x14ac:dyDescent="0.25">
      <c r="A29" t="s">
        <v>37</v>
      </c>
      <c r="B29">
        <f>SUM(B19:E19)</f>
        <v>140</v>
      </c>
      <c r="C29">
        <f t="shared" si="0"/>
        <v>140</v>
      </c>
    </row>
    <row r="31" spans="1:5" x14ac:dyDescent="0.25">
      <c r="A31" t="s">
        <v>38</v>
      </c>
      <c r="B31">
        <f>SUM(B17:B19)</f>
        <v>80</v>
      </c>
      <c r="C31">
        <f>B12</f>
        <v>80</v>
      </c>
    </row>
    <row r="32" spans="1:5" x14ac:dyDescent="0.25">
      <c r="A32" t="s">
        <v>39</v>
      </c>
      <c r="B32">
        <f>SUM(C17:C19)</f>
        <v>70</v>
      </c>
      <c r="C32">
        <f>C12</f>
        <v>70</v>
      </c>
    </row>
    <row r="33" spans="1:3" x14ac:dyDescent="0.25">
      <c r="A33" t="s">
        <v>40</v>
      </c>
      <c r="B33">
        <f>SUM(D17:D19)</f>
        <v>60.000000000000007</v>
      </c>
      <c r="C33">
        <f>D12</f>
        <v>60</v>
      </c>
    </row>
    <row r="34" spans="1:3" x14ac:dyDescent="0.25">
      <c r="A34" t="s">
        <v>41</v>
      </c>
      <c r="B34">
        <f>SUM(E17:E19)</f>
        <v>40</v>
      </c>
      <c r="C34">
        <f>E12</f>
        <v>40</v>
      </c>
    </row>
    <row r="36" spans="1:3" x14ac:dyDescent="0.25">
      <c r="A36" t="s">
        <v>42</v>
      </c>
      <c r="B36">
        <f>SUMPRODUCT(B17:B19,D2:D4)</f>
        <v>4.0000000000000009</v>
      </c>
      <c r="C36">
        <f>B13*SUM(B17:B19)</f>
        <v>4.8</v>
      </c>
    </row>
    <row r="37" spans="1:3" x14ac:dyDescent="0.25">
      <c r="A37" t="s">
        <v>43</v>
      </c>
      <c r="B37">
        <f>SUMPRODUCT(C17:C19,D2:D4)</f>
        <v>3.5000000000000004</v>
      </c>
      <c r="C37">
        <f>C13*SUM(C17:C19)</f>
        <v>4.2</v>
      </c>
    </row>
    <row r="38" spans="1:3" x14ac:dyDescent="0.25">
      <c r="A38" t="s">
        <v>44</v>
      </c>
      <c r="B38">
        <f>SUMPRODUCT(D17:D19,D2:D4)</f>
        <v>3.0000000000000009</v>
      </c>
      <c r="C38">
        <f>D13*SUM(D17:D19)</f>
        <v>3.6</v>
      </c>
    </row>
    <row r="39" spans="1:3" x14ac:dyDescent="0.25">
      <c r="A39" t="s">
        <v>45</v>
      </c>
      <c r="B39">
        <f>SUMPRODUCT(E17:E19,D2:D4)</f>
        <v>2.0000000000000004</v>
      </c>
      <c r="C39">
        <f>E13*SUM(E17:E19)</f>
        <v>2.4</v>
      </c>
    </row>
    <row r="41" spans="1:3" x14ac:dyDescent="0.25">
      <c r="A41" t="s">
        <v>46</v>
      </c>
      <c r="B41">
        <f>SUMPRODUCT(B17:B19,E2:E4)</f>
        <v>2.8000000000000003</v>
      </c>
      <c r="C41">
        <f>B14*SUM(B17:B19)</f>
        <v>2.8000000000000003</v>
      </c>
    </row>
    <row r="42" spans="1:3" x14ac:dyDescent="0.25">
      <c r="A42" t="s">
        <v>47</v>
      </c>
      <c r="B42">
        <f>SUMPRODUCT(C17:C19,E2:E4)</f>
        <v>2.4500000000000002</v>
      </c>
      <c r="C42">
        <f>C14*SUM(C17:C19)</f>
        <v>2.4500000000000002</v>
      </c>
    </row>
    <row r="43" spans="1:3" x14ac:dyDescent="0.25">
      <c r="A43" t="s">
        <v>48</v>
      </c>
      <c r="B43">
        <f>SUMPRODUCT(D17:D19,E2:E4)</f>
        <v>2.1000000000000005</v>
      </c>
      <c r="C43">
        <f>D14*SUM(D17:D19)</f>
        <v>2.1000000000000005</v>
      </c>
    </row>
    <row r="44" spans="1:3" x14ac:dyDescent="0.25">
      <c r="A44" t="s">
        <v>49</v>
      </c>
      <c r="B44">
        <f>SUMPRODUCT(E17:E19,E2:E4)</f>
        <v>1.4000000000000001</v>
      </c>
      <c r="C44">
        <f>E14*SUM(E17:E19)</f>
        <v>1.4000000000000001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EJEMPLO SILLAS Y MESAS</vt:lpstr>
      <vt:lpstr>PUERTOS Y MINAS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bastidas</dc:creator>
  <cp:lastModifiedBy>raul bastidas</cp:lastModifiedBy>
  <dcterms:created xsi:type="dcterms:W3CDTF">2025-10-01T12:29:53Z</dcterms:created>
  <dcterms:modified xsi:type="dcterms:W3CDTF">2025-10-02T21:27:58Z</dcterms:modified>
</cp:coreProperties>
</file>