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rive\Downloads\"/>
    </mc:Choice>
  </mc:AlternateContent>
  <bookViews>
    <workbookView xWindow="0" yWindow="0" windowWidth="20490" windowHeight="7755"/>
  </bookViews>
  <sheets>
    <sheet name="ACTIVIDAD 1" sheetId="1" r:id="rId1"/>
    <sheet name="ACTIVIDAD 2" sheetId="2" r:id="rId2"/>
  </sheets>
  <definedNames>
    <definedName name="checho">'ACTIVIDAD 1'!$E$8:$S$10</definedName>
    <definedName name="diana">'ACTIVIDAD 1'!$D$8:$S$10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E8" i="2"/>
  <c r="E9" i="2"/>
  <c r="E10" i="2"/>
  <c r="E11" i="2"/>
  <c r="E7" i="2"/>
  <c r="F8" i="2"/>
  <c r="F9" i="2"/>
  <c r="F10" i="2"/>
  <c r="F11" i="2"/>
  <c r="F7" i="2"/>
  <c r="D9" i="2"/>
  <c r="D10" i="2" s="1"/>
  <c r="D11" i="2" s="1"/>
  <c r="D8" i="2"/>
  <c r="C12" i="2"/>
  <c r="H22" i="1"/>
  <c r="H21" i="1"/>
  <c r="H20" i="1"/>
  <c r="L18" i="1" l="1"/>
  <c r="M18" i="1" s="1"/>
  <c r="L19" i="1"/>
  <c r="L20" i="1"/>
  <c r="L21" i="1"/>
  <c r="L22" i="1"/>
  <c r="L17" i="1"/>
  <c r="G14" i="1"/>
  <c r="G13" i="1"/>
  <c r="L23" i="1" l="1"/>
  <c r="O17" i="1" s="1"/>
  <c r="M19" i="1"/>
  <c r="M20" i="1"/>
  <c r="O19" i="1"/>
  <c r="N22" i="1"/>
  <c r="N21" i="1"/>
  <c r="N20" i="1"/>
  <c r="N17" i="1"/>
  <c r="N18" i="1"/>
  <c r="N19" i="1" l="1"/>
  <c r="O18" i="1"/>
  <c r="M21" i="1"/>
  <c r="O20" i="1"/>
  <c r="M22" i="1" l="1"/>
  <c r="O22" i="1" s="1"/>
  <c r="O21" i="1"/>
</calcChain>
</file>

<file path=xl/sharedStrings.xml><?xml version="1.0" encoding="utf-8"?>
<sst xmlns="http://schemas.openxmlformats.org/spreadsheetml/2006/main" count="46" uniqueCount="45">
  <si>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</si>
  <si>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</si>
  <si>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</si>
  <si>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</si>
  <si>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</si>
  <si>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</si>
  <si>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</si>
  <si>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</si>
  <si>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</si>
  <si>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</si>
  <si>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</si>
  <si>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</si>
  <si>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</si>
  <si>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</si>
  <si>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</si>
  <si>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</si>
  <si>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</si>
  <si>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</si>
  <si>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</si>
  <si>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</si>
  <si>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</si>
  <si>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</si>
  <si>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</si>
  <si>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</si>
  <si>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 piezas</t>
  </si>
  <si>
    <t>fi</t>
  </si>
  <si>
    <t>Fi</t>
  </si>
  <si>
    <t>hi</t>
  </si>
  <si>
    <t>Hi</t>
  </si>
  <si>
    <t>n=</t>
  </si>
  <si>
    <t>6 trabajadores construyeron 5 piezas</t>
  </si>
  <si>
    <t>28 trabajadores fabricaron a lo mas 6 piezas</t>
  </si>
  <si>
    <t>el 13% de los trabajadores fabrico 5 piezas</t>
  </si>
  <si>
    <t>el 58% de los trabajadores fabrico a lo mas 6 piezas</t>
  </si>
  <si>
    <t>xi*fi</t>
  </si>
  <si>
    <t>5 familias tienen 3 hijos</t>
  </si>
  <si>
    <t>42 familias tienen a los mas 2 hijos</t>
  </si>
  <si>
    <t>el 28% de las familias tiene 1 hijo</t>
  </si>
  <si>
    <t>el 84% de las familias tienen a los mas 2 hijos</t>
  </si>
  <si>
    <t>en promdio las familas tiene  2 hijos</t>
  </si>
  <si>
    <t>la mayoria de las familias tienen 2 hijos</t>
  </si>
  <si>
    <t>la mitad de las familias tienen 2 hijos</t>
  </si>
  <si>
    <t>en promedio los trabajadores hacen 6 piezas</t>
  </si>
  <si>
    <t>la mayoria de trabajadores hacen 4 piezas</t>
  </si>
  <si>
    <t>la mitad de los trabajadores hacen 6 piezas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</si>
</sst>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5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right"/>
    </xf>
    <xf numFmtId="9" fontId="0" fillId="0" borderId="1" xfId="1" applyFont="1" applyBorder="1"/>
    <xf numFmtId="0" fontId="0" fillId="7" borderId="1" xfId="0" applyFill="1" applyBorder="1"/>
    <xf numFmtId="0" fontId="0" fillId="8" borderId="1" xfId="0" applyFill="1" applyBorder="1"/>
    <xf numFmtId="9" fontId="0" fillId="6" borderId="1" xfId="1" applyFont="1" applyFill="1" applyBorder="1"/>
    <xf numFmtId="9" fontId="0" fillId="9" borderId="1" xfId="1" applyFont="1" applyFill="1" applyBorder="1"/>
    <xf numFmtId="1" fontId="0" fillId="0" borderId="0" xfId="0" applyNumberFormat="1"/>
    <xf numFmtId="0" fontId="9" fillId="2" borderId="6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 readingOrder="1"/>
    </xf>
    <xf numFmtId="0" fontId="3" fillId="3" borderId="9" xfId="0" applyFont="1" applyFill="1" applyBorder="1" applyAlignment="1">
      <alignment horizontal="center" vertical="center" wrapText="1" readingOrder="1"/>
    </xf>
    <xf numFmtId="0" fontId="3" fillId="3" borderId="10" xfId="0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 readingOrder="1"/>
    </xf>
    <xf numFmtId="9" fontId="0" fillId="0" borderId="12" xfId="1" applyFont="1" applyBorder="1"/>
    <xf numFmtId="0" fontId="10" fillId="3" borderId="13" xfId="0" applyFont="1" applyFill="1" applyBorder="1" applyAlignment="1">
      <alignment horizontal="center" vertical="center" wrapText="1" readingOrder="1"/>
    </xf>
    <xf numFmtId="9" fontId="0" fillId="0" borderId="14" xfId="1" applyFont="1" applyBorder="1"/>
    <xf numFmtId="0" fontId="10" fillId="3" borderId="15" xfId="0" applyFont="1" applyFill="1" applyBorder="1" applyAlignment="1">
      <alignment horizontal="center" vertical="center" wrapText="1" readingOrder="1"/>
    </xf>
    <xf numFmtId="9" fontId="0" fillId="0" borderId="16" xfId="1" applyFont="1" applyBorder="1"/>
    <xf numFmtId="0" fontId="8" fillId="2" borderId="7" xfId="0" applyFont="1" applyFill="1" applyBorder="1" applyAlignment="1">
      <alignment horizontal="center" vertical="center" wrapText="1"/>
    </xf>
    <xf numFmtId="9" fontId="10" fillId="3" borderId="17" xfId="1" applyFont="1" applyFill="1" applyBorder="1" applyAlignment="1">
      <alignment horizontal="center" vertical="center" wrapText="1" readingOrder="1"/>
    </xf>
    <xf numFmtId="0" fontId="0" fillId="0" borderId="18" xfId="0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T23"/>
  <sheetViews>
    <sheetView tabSelected="1" topLeftCell="B7" zoomScale="110" zoomScaleNormal="110" workbookViewId="0">
      <selection activeCell="I23" sqref="I23"/>
    </sheetView>
  </sheetViews>
  <sheetFormatPr baseColWidth="10" defaultRowHeight="15.75" x14ac:dyDescent="0.25"/>
  <sheetData>
    <row r="6" spans="2:20" ht="18" x14ac:dyDescent="0.25">
      <c r="C6" s="21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x14ac:dyDescent="0.25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 x14ac:dyDescent="0.25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x14ac:dyDescent="0.25">
      <c r="C11" s="1"/>
      <c r="T11" s="1"/>
    </row>
    <row r="13" spans="2:20" x14ac:dyDescent="0.25">
      <c r="G13">
        <f>MIN(diana)</f>
        <v>4</v>
      </c>
    </row>
    <row r="14" spans="2:20" ht="18" x14ac:dyDescent="0.25">
      <c r="C14" s="3" t="s">
        <v>1</v>
      </c>
      <c r="G14">
        <f>MAX(diana)</f>
        <v>9</v>
      </c>
    </row>
    <row r="15" spans="2:20" ht="18.75" x14ac:dyDescent="0.3">
      <c r="B15" s="4">
        <v>1</v>
      </c>
      <c r="C15" s="6" t="s">
        <v>2</v>
      </c>
      <c r="D15" s="6"/>
      <c r="E15" s="6"/>
      <c r="F15" s="7"/>
    </row>
    <row r="16" spans="2:20" ht="21" x14ac:dyDescent="0.35">
      <c r="B16" s="4">
        <v>2</v>
      </c>
      <c r="C16" s="5" t="s">
        <v>6</v>
      </c>
      <c r="D16" s="6"/>
      <c r="E16" s="6" t="s">
        <v>30</v>
      </c>
      <c r="F16" s="7"/>
      <c r="K16" s="23" t="s">
        <v>24</v>
      </c>
      <c r="L16" s="23" t="s">
        <v>25</v>
      </c>
      <c r="M16" s="23" t="s">
        <v>26</v>
      </c>
      <c r="N16" s="23" t="s">
        <v>27</v>
      </c>
      <c r="O16" s="23" t="s">
        <v>28</v>
      </c>
    </row>
    <row r="17" spans="2:15" ht="18.75" x14ac:dyDescent="0.3">
      <c r="B17" s="4">
        <v>3</v>
      </c>
      <c r="C17" s="5" t="s">
        <v>7</v>
      </c>
      <c r="D17" s="6"/>
      <c r="E17" s="6" t="s">
        <v>31</v>
      </c>
      <c r="F17" s="7"/>
      <c r="K17" s="22">
        <v>4</v>
      </c>
      <c r="L17" s="22">
        <f t="shared" ref="L17:L22" si="0">COUNTIF(diana,K17)</f>
        <v>12</v>
      </c>
      <c r="M17" s="22">
        <v>12</v>
      </c>
      <c r="N17" s="28">
        <f>L17/$L$23</f>
        <v>0.25</v>
      </c>
      <c r="O17" s="28">
        <f>M17/$L$23</f>
        <v>0.25</v>
      </c>
    </row>
    <row r="18" spans="2:15" ht="21" x14ac:dyDescent="0.35">
      <c r="B18" s="4">
        <v>4</v>
      </c>
      <c r="C18" s="5" t="s">
        <v>8</v>
      </c>
      <c r="D18" s="6"/>
      <c r="E18" s="6" t="s">
        <v>32</v>
      </c>
      <c r="F18" s="7"/>
      <c r="K18" s="22">
        <v>5</v>
      </c>
      <c r="L18" s="29">
        <f t="shared" si="0"/>
        <v>6</v>
      </c>
      <c r="M18" s="22">
        <f>SUM(L18+M17)</f>
        <v>18</v>
      </c>
      <c r="N18" s="31">
        <f>L18/$L$23</f>
        <v>0.125</v>
      </c>
      <c r="O18" s="28">
        <f>M18/$L$23</f>
        <v>0.375</v>
      </c>
    </row>
    <row r="19" spans="2:15" ht="21" x14ac:dyDescent="0.35">
      <c r="B19" s="4">
        <v>5</v>
      </c>
      <c r="C19" s="5" t="s">
        <v>9</v>
      </c>
      <c r="D19" s="6"/>
      <c r="E19" s="6" t="s">
        <v>33</v>
      </c>
      <c r="F19" s="7"/>
      <c r="K19" s="22">
        <v>6</v>
      </c>
      <c r="L19" s="22">
        <f t="shared" si="0"/>
        <v>10</v>
      </c>
      <c r="M19" s="30">
        <f t="shared" ref="M19:M22" si="1">SUM(L19+M18)</f>
        <v>28</v>
      </c>
      <c r="N19" s="28">
        <f>L19/$L$23</f>
        <v>0.20833333333333334</v>
      </c>
      <c r="O19" s="32">
        <f>M19/$L$23</f>
        <v>0.58333333333333337</v>
      </c>
    </row>
    <row r="20" spans="2:15" ht="18.75" x14ac:dyDescent="0.3">
      <c r="B20" s="4">
        <v>6</v>
      </c>
      <c r="C20" s="6" t="s">
        <v>4</v>
      </c>
      <c r="D20" s="6"/>
      <c r="E20" s="6"/>
      <c r="F20" s="7"/>
      <c r="H20">
        <f>MEDIAN(diana)</f>
        <v>6</v>
      </c>
      <c r="I20" t="s">
        <v>42</v>
      </c>
      <c r="K20" s="22">
        <v>7</v>
      </c>
      <c r="L20" s="22">
        <f t="shared" si="0"/>
        <v>8</v>
      </c>
      <c r="M20" s="22">
        <f t="shared" si="1"/>
        <v>36</v>
      </c>
      <c r="N20" s="28">
        <f>L20/$L$23</f>
        <v>0.16666666666666666</v>
      </c>
      <c r="O20" s="28">
        <f>M20/$L$23</f>
        <v>0.75</v>
      </c>
    </row>
    <row r="21" spans="2:15" ht="18.75" x14ac:dyDescent="0.3">
      <c r="B21" s="4">
        <v>7</v>
      </c>
      <c r="C21" s="6" t="s">
        <v>5</v>
      </c>
      <c r="D21" s="6"/>
      <c r="E21" s="6"/>
      <c r="F21" s="7"/>
      <c r="H21">
        <f>MODE(diana)</f>
        <v>4</v>
      </c>
      <c r="I21" t="s">
        <v>43</v>
      </c>
      <c r="K21" s="22">
        <v>8</v>
      </c>
      <c r="L21" s="22">
        <f t="shared" si="0"/>
        <v>4</v>
      </c>
      <c r="M21" s="22">
        <f t="shared" si="1"/>
        <v>40</v>
      </c>
      <c r="N21" s="28">
        <f>L21/$L$23</f>
        <v>8.3333333333333329E-2</v>
      </c>
      <c r="O21" s="28">
        <f>M21/$L$23</f>
        <v>0.83333333333333337</v>
      </c>
    </row>
    <row r="22" spans="2:15" ht="18.75" x14ac:dyDescent="0.3">
      <c r="B22" s="4">
        <v>8</v>
      </c>
      <c r="C22" s="5" t="s">
        <v>3</v>
      </c>
      <c r="D22" s="7"/>
      <c r="E22" s="7"/>
      <c r="F22" s="7"/>
      <c r="H22" s="33">
        <f>AVERAGE(diana)</f>
        <v>6.208333333333333</v>
      </c>
      <c r="I22" t="s">
        <v>44</v>
      </c>
      <c r="K22" s="22">
        <v>9</v>
      </c>
      <c r="L22" s="22">
        <f t="shared" si="0"/>
        <v>8</v>
      </c>
      <c r="M22" s="22">
        <f t="shared" si="1"/>
        <v>48</v>
      </c>
      <c r="N22" s="28">
        <f>L22/$L$23</f>
        <v>0.16666666666666666</v>
      </c>
      <c r="O22" s="28">
        <f>M22/$L$23</f>
        <v>1</v>
      </c>
    </row>
    <row r="23" spans="2:15" ht="18.75" x14ac:dyDescent="0.3">
      <c r="C23" s="7"/>
      <c r="D23" s="7"/>
      <c r="E23" s="7"/>
      <c r="F23" s="7"/>
      <c r="K23" s="24" t="s">
        <v>29</v>
      </c>
      <c r="L23" s="25">
        <f>SUM(L17:L22)</f>
        <v>48</v>
      </c>
      <c r="M23" s="26"/>
      <c r="N23" s="27"/>
      <c r="O23" s="2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opLeftCell="A8" zoomScale="110" zoomScaleNormal="110" workbookViewId="0">
      <selection activeCell="L20" sqref="L20"/>
    </sheetView>
  </sheetViews>
  <sheetFormatPr baseColWidth="10" defaultRowHeight="15.75" x14ac:dyDescent="0.25"/>
  <sheetData>
    <row r="3" spans="1:9" x14ac:dyDescent="0.25">
      <c r="B3" s="4" t="s">
        <v>10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8" t="s">
        <v>11</v>
      </c>
      <c r="C6" s="9" t="s">
        <v>12</v>
      </c>
      <c r="D6" s="38" t="s">
        <v>13</v>
      </c>
      <c r="E6" s="34" t="s">
        <v>23</v>
      </c>
      <c r="F6" s="9" t="s">
        <v>22</v>
      </c>
      <c r="G6" s="45" t="s">
        <v>34</v>
      </c>
    </row>
    <row r="7" spans="1:9" ht="18.75" thickBot="1" x14ac:dyDescent="0.3">
      <c r="B7" s="10">
        <v>0</v>
      </c>
      <c r="C7" s="35">
        <v>8</v>
      </c>
      <c r="D7" s="39">
        <v>8</v>
      </c>
      <c r="E7" s="40">
        <f>C7/$C$12</f>
        <v>0.16</v>
      </c>
      <c r="F7" s="46">
        <f>D7/$C$12</f>
        <v>0.16</v>
      </c>
      <c r="G7" s="22">
        <f>B7*C7</f>
        <v>0</v>
      </c>
    </row>
    <row r="8" spans="1:9" ht="18.75" thickBot="1" x14ac:dyDescent="0.3">
      <c r="B8" s="11">
        <v>1</v>
      </c>
      <c r="C8" s="36">
        <v>14</v>
      </c>
      <c r="D8" s="41">
        <f>SUM(D7+C8)</f>
        <v>22</v>
      </c>
      <c r="E8" s="42">
        <f t="shared" ref="E8:E11" si="0">C8/$C$12</f>
        <v>0.28000000000000003</v>
      </c>
      <c r="F8" s="46">
        <f t="shared" ref="F8:F11" si="1">D8/$C$12</f>
        <v>0.44</v>
      </c>
      <c r="G8" s="22">
        <f t="shared" ref="G8:G11" si="2">B8*C8</f>
        <v>14</v>
      </c>
    </row>
    <row r="9" spans="1:9" ht="18.75" thickBot="1" x14ac:dyDescent="0.3">
      <c r="B9" s="11">
        <v>2</v>
      </c>
      <c r="C9" s="36">
        <v>20</v>
      </c>
      <c r="D9" s="41">
        <f t="shared" ref="D9:D11" si="3">SUM(D8+C9)</f>
        <v>42</v>
      </c>
      <c r="E9" s="42">
        <f t="shared" si="0"/>
        <v>0.4</v>
      </c>
      <c r="F9" s="46">
        <f t="shared" si="1"/>
        <v>0.84</v>
      </c>
      <c r="G9" s="22">
        <f t="shared" si="2"/>
        <v>40</v>
      </c>
    </row>
    <row r="10" spans="1:9" ht="18.75" thickBot="1" x14ac:dyDescent="0.3">
      <c r="B10" s="11">
        <v>3</v>
      </c>
      <c r="C10" s="36">
        <v>5</v>
      </c>
      <c r="D10" s="41">
        <f t="shared" si="3"/>
        <v>47</v>
      </c>
      <c r="E10" s="42">
        <f t="shared" si="0"/>
        <v>0.1</v>
      </c>
      <c r="F10" s="46">
        <f t="shared" si="1"/>
        <v>0.94</v>
      </c>
      <c r="G10" s="22">
        <f t="shared" si="2"/>
        <v>15</v>
      </c>
    </row>
    <row r="11" spans="1:9" ht="18.75" thickBot="1" x14ac:dyDescent="0.3">
      <c r="B11" s="12">
        <v>4</v>
      </c>
      <c r="C11" s="37">
        <v>3</v>
      </c>
      <c r="D11" s="43">
        <f t="shared" si="3"/>
        <v>50</v>
      </c>
      <c r="E11" s="44">
        <f t="shared" si="0"/>
        <v>0.06</v>
      </c>
      <c r="F11" s="46">
        <f t="shared" si="1"/>
        <v>1</v>
      </c>
      <c r="G11" s="22">
        <f t="shared" si="2"/>
        <v>12</v>
      </c>
      <c r="H11" s="1"/>
    </row>
    <row r="12" spans="1:9" ht="18.75" thickBot="1" x14ac:dyDescent="0.3">
      <c r="B12" s="13"/>
      <c r="C12" s="14">
        <f>SUM(C7:C11)</f>
        <v>50</v>
      </c>
      <c r="D12" s="15"/>
      <c r="E12" s="15"/>
      <c r="F12" s="15"/>
      <c r="G12" s="47">
        <f>SUM(G7:G11)</f>
        <v>81</v>
      </c>
      <c r="H12" s="1"/>
    </row>
    <row r="13" spans="1:9" ht="18" x14ac:dyDescent="0.25">
      <c r="B13" s="13"/>
      <c r="C13" s="13"/>
      <c r="D13" s="15"/>
      <c r="E13" s="15"/>
      <c r="F13" s="15"/>
      <c r="H13" s="1"/>
    </row>
    <row r="14" spans="1:9" x14ac:dyDescent="0.25">
      <c r="C14" s="16"/>
    </row>
    <row r="15" spans="1:9" ht="18.75" x14ac:dyDescent="0.3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 x14ac:dyDescent="0.3">
      <c r="A16" s="18">
        <v>1</v>
      </c>
      <c r="B16" s="17" t="s">
        <v>14</v>
      </c>
      <c r="C16" s="19"/>
      <c r="D16" s="19"/>
      <c r="E16" s="19"/>
      <c r="F16" s="19"/>
      <c r="G16" s="20"/>
      <c r="H16" s="7"/>
      <c r="I16" s="7"/>
    </row>
    <row r="17" spans="1:9" ht="21" x14ac:dyDescent="0.35">
      <c r="A17" s="18">
        <v>2</v>
      </c>
      <c r="B17" s="6" t="s">
        <v>15</v>
      </c>
      <c r="C17" s="7"/>
      <c r="D17" s="7" t="s">
        <v>35</v>
      </c>
      <c r="E17" s="7"/>
      <c r="F17" s="7"/>
      <c r="G17" s="7"/>
      <c r="H17" s="7"/>
      <c r="I17" s="7"/>
    </row>
    <row r="18" spans="1:9" ht="18.75" x14ac:dyDescent="0.3">
      <c r="A18" s="18">
        <v>3</v>
      </c>
      <c r="B18" s="6" t="s">
        <v>16</v>
      </c>
      <c r="C18" s="7"/>
      <c r="D18" s="7" t="s">
        <v>36</v>
      </c>
      <c r="E18" s="7"/>
      <c r="F18" s="7"/>
      <c r="G18" s="7"/>
      <c r="H18" s="7"/>
      <c r="I18" s="7"/>
    </row>
    <row r="19" spans="1:9" ht="21" x14ac:dyDescent="0.35">
      <c r="A19" s="18">
        <v>4</v>
      </c>
      <c r="B19" s="6" t="s">
        <v>17</v>
      </c>
      <c r="C19" s="7"/>
      <c r="D19" s="7" t="s">
        <v>37</v>
      </c>
      <c r="E19" s="7"/>
      <c r="F19" s="7"/>
      <c r="G19" s="7"/>
      <c r="H19" s="7"/>
      <c r="I19" s="7"/>
    </row>
    <row r="20" spans="1:9" ht="21" x14ac:dyDescent="0.35">
      <c r="A20" s="18">
        <v>5</v>
      </c>
      <c r="B20" s="6" t="s">
        <v>18</v>
      </c>
      <c r="C20" s="7"/>
      <c r="D20" s="7" t="s">
        <v>38</v>
      </c>
      <c r="E20" s="7"/>
      <c r="F20" s="7"/>
      <c r="G20" s="7"/>
      <c r="H20" s="7"/>
      <c r="I20" s="7"/>
    </row>
    <row r="21" spans="1:9" ht="18.75" x14ac:dyDescent="0.3">
      <c r="A21" s="18">
        <v>6</v>
      </c>
      <c r="B21" s="6" t="s">
        <v>19</v>
      </c>
      <c r="E21" s="33">
        <f>(G12/C12)</f>
        <v>1.62</v>
      </c>
      <c r="F21" t="s">
        <v>39</v>
      </c>
    </row>
    <row r="22" spans="1:9" ht="18.75" x14ac:dyDescent="0.3">
      <c r="A22" s="18">
        <v>7</v>
      </c>
      <c r="B22" s="6" t="s">
        <v>20</v>
      </c>
      <c r="E22">
        <v>2</v>
      </c>
      <c r="F22" t="s">
        <v>40</v>
      </c>
    </row>
    <row r="23" spans="1:9" ht="18.75" x14ac:dyDescent="0.3">
      <c r="A23" s="18">
        <v>8</v>
      </c>
      <c r="B23" s="6" t="s">
        <v>21</v>
      </c>
      <c r="E23">
        <v>2</v>
      </c>
      <c r="F2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checho</vt:lpstr>
      <vt:lpstr>diana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mrivera</cp:lastModifiedBy>
  <dcterms:created xsi:type="dcterms:W3CDTF">2022-04-25T12:36:49Z</dcterms:created>
  <dcterms:modified xsi:type="dcterms:W3CDTF">2022-05-17T14:42:43Z</dcterms:modified>
</cp:coreProperties>
</file>