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190" windowHeight="6800"/>
  </bookViews>
  <sheets>
    <sheet name="Condiciones" sheetId="1" r:id="rId1"/>
    <sheet name="posiciones" sheetId="3" r:id="rId2"/>
    <sheet name="Plan de Estiba" sheetId="4" r:id="rId3"/>
    <sheet name="Pesos" sheetId="2" r:id="rId4"/>
    <sheet name="Puerto Callao" sheetId="6" r:id="rId5"/>
    <sheet name="Puerto Guayaquil" sheetId="7" r:id="rId6"/>
    <sheet name="Puerto Panama" sheetId="8" r:id="rId7"/>
    <sheet name="Puerto Cartagena" sheetId="9" r:id="rId8"/>
    <sheet name="Puerto Houston" sheetId="11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<sst xmlns="http://schemas.openxmlformats.org/spreadsheetml/2006/main" count="1747" uniqueCount="213">
  <si>
    <t>Condiciones previas a la carga:</t>
  </si>
  <si>
    <t>Calado proa</t>
  </si>
  <si>
    <t>mt</t>
  </si>
  <si>
    <t>Calado popa</t>
  </si>
  <si>
    <t>Lastre peak de proa</t>
  </si>
  <si>
    <t>Tons</t>
  </si>
  <si>
    <t>KG inicial</t>
  </si>
  <si>
    <t>mts</t>
  </si>
  <si>
    <t>Cuaderna Maestra (desde proa)</t>
  </si>
  <si>
    <t>G longitudinal</t>
  </si>
  <si>
    <t>Limitaciones</t>
  </si>
  <si>
    <t>Peso máximo por columna</t>
  </si>
  <si>
    <t>Alimentos no pueden ir adyacentes a químicos ni lubricantes</t>
  </si>
  <si>
    <t>Químicos no pueden ir adyacentes a lubricantes</t>
  </si>
  <si>
    <t>Químicos y lubricantes deben ir sobre cubierta, posición 4 hacia arriba</t>
  </si>
  <si>
    <t xml:space="preserve">cadete: Ignacio Sánchez </t>
  </si>
  <si>
    <t xml:space="preserve">realiza trabajo convinado con el cadete lt juan pablo ruiz 074 </t>
  </si>
  <si>
    <t>y cadete lt benjamin garcia 096</t>
  </si>
  <si>
    <t>PLANTA</t>
  </si>
  <si>
    <t>POPA</t>
  </si>
  <si>
    <t>A</t>
  </si>
  <si>
    <t>B</t>
  </si>
  <si>
    <t>C</t>
  </si>
  <si>
    <t>D</t>
  </si>
  <si>
    <t>E</t>
  </si>
  <si>
    <t>F</t>
  </si>
  <si>
    <t>G</t>
  </si>
  <si>
    <t>H</t>
  </si>
  <si>
    <t>PROA</t>
  </si>
  <si>
    <t>BABOR</t>
  </si>
  <si>
    <t>X</t>
  </si>
  <si>
    <t>Y</t>
  </si>
  <si>
    <t>Z</t>
  </si>
  <si>
    <t>W</t>
  </si>
  <si>
    <t>ESTRIBOR</t>
  </si>
  <si>
    <t>PERFIL</t>
  </si>
  <si>
    <t>Líneas segmentadas muestran la ubicación del centro de los contenedores</t>
  </si>
  <si>
    <t>Altura</t>
  </si>
  <si>
    <t>peak de</t>
  </si>
  <si>
    <t>proa</t>
  </si>
  <si>
    <t>Mts. desde la proa</t>
  </si>
  <si>
    <t>TIER 6</t>
  </si>
  <si>
    <t>19 MTS</t>
  </si>
  <si>
    <t>Distribucion en (t) de los contenedores</t>
  </si>
  <si>
    <t>TIER 5</t>
  </si>
  <si>
    <t>16 MTS</t>
  </si>
  <si>
    <t>TIER 4</t>
  </si>
  <si>
    <t>13 MTS</t>
  </si>
  <si>
    <t>TIER 3</t>
  </si>
  <si>
    <t>9 MTS</t>
  </si>
  <si>
    <t>TIER 2</t>
  </si>
  <si>
    <t>6 MTS</t>
  </si>
  <si>
    <t>TIER 1</t>
  </si>
  <si>
    <t>3 MTS</t>
  </si>
  <si>
    <t>peso columnas</t>
  </si>
  <si>
    <t>(T)</t>
  </si>
  <si>
    <t>p(T) popa</t>
  </si>
  <si>
    <t>p(T) proa</t>
  </si>
  <si>
    <t>Peso</t>
  </si>
  <si>
    <t>Destino</t>
  </si>
  <si>
    <t>D_Vert</t>
  </si>
  <si>
    <t>D_Lat</t>
  </si>
  <si>
    <t>D_Long</t>
  </si>
  <si>
    <t>M_V</t>
  </si>
  <si>
    <t>M_Lat</t>
  </si>
  <si>
    <t>M_Long</t>
  </si>
  <si>
    <t>Pesos     sumas</t>
  </si>
  <si>
    <t>kg</t>
  </si>
  <si>
    <t>gm</t>
  </si>
  <si>
    <t>Buque</t>
  </si>
  <si>
    <t>Cont.</t>
  </si>
  <si>
    <t>Lastre</t>
  </si>
  <si>
    <t>km</t>
  </si>
  <si>
    <t>General_1</t>
  </si>
  <si>
    <t>Callao</t>
  </si>
  <si>
    <t>desplazamiento total</t>
  </si>
  <si>
    <t>General_2</t>
  </si>
  <si>
    <t>calado medio (curvas)</t>
  </si>
  <si>
    <t>General_3</t>
  </si>
  <si>
    <t>km calculo</t>
  </si>
  <si>
    <t>General_4</t>
  </si>
  <si>
    <t>General_5</t>
  </si>
  <si>
    <t>Guayaquil</t>
  </si>
  <si>
    <t>desplazamiento liviano</t>
  </si>
  <si>
    <t>General_6</t>
  </si>
  <si>
    <t>CG=</t>
  </si>
  <si>
    <t>General_7</t>
  </si>
  <si>
    <t>General_8</t>
  </si>
  <si>
    <t>General_9</t>
  </si>
  <si>
    <t>General_10</t>
  </si>
  <si>
    <t>General_11</t>
  </si>
  <si>
    <t>General_12</t>
  </si>
  <si>
    <t>General_13</t>
  </si>
  <si>
    <t>General_14</t>
  </si>
  <si>
    <t>General_15</t>
  </si>
  <si>
    <t>Panamá</t>
  </si>
  <si>
    <t>General_16</t>
  </si>
  <si>
    <t>General_17</t>
  </si>
  <si>
    <t>General_18</t>
  </si>
  <si>
    <t>General_19</t>
  </si>
  <si>
    <t>General_20</t>
  </si>
  <si>
    <t>General_21</t>
  </si>
  <si>
    <t>Houston</t>
  </si>
  <si>
    <t>General_22</t>
  </si>
  <si>
    <t>General_23</t>
  </si>
  <si>
    <t>General_24</t>
  </si>
  <si>
    <t>General_25</t>
  </si>
  <si>
    <t>General_26</t>
  </si>
  <si>
    <t>General_27</t>
  </si>
  <si>
    <t>General_28</t>
  </si>
  <si>
    <t>General_29</t>
  </si>
  <si>
    <t>General_30</t>
  </si>
  <si>
    <t>General_31</t>
  </si>
  <si>
    <t>General_32</t>
  </si>
  <si>
    <t>Lubricante_1</t>
  </si>
  <si>
    <t>Cartagena</t>
  </si>
  <si>
    <t>Lubricante_2</t>
  </si>
  <si>
    <t>Lubricante_3</t>
  </si>
  <si>
    <t>Lubricante_4</t>
  </si>
  <si>
    <t>Lubricante_5</t>
  </si>
  <si>
    <t>Lubricante_6</t>
  </si>
  <si>
    <t>Lubricante_7</t>
  </si>
  <si>
    <t>Lubricante_8</t>
  </si>
  <si>
    <t>Lubricante_9</t>
  </si>
  <si>
    <t>Lubricante_10</t>
  </si>
  <si>
    <t>Lubricante_11</t>
  </si>
  <si>
    <t>Lubricante_12</t>
  </si>
  <si>
    <t>Lubricante_13</t>
  </si>
  <si>
    <t>Lubricante_14</t>
  </si>
  <si>
    <t>Lubricante_15</t>
  </si>
  <si>
    <t>Lubricante_16</t>
  </si>
  <si>
    <t>Lubricante_17</t>
  </si>
  <si>
    <t>Lubricante_18</t>
  </si>
  <si>
    <t>Lubricante_19</t>
  </si>
  <si>
    <t>Lubricante_20</t>
  </si>
  <si>
    <t>Lubricante_21</t>
  </si>
  <si>
    <t>Lubricante_22</t>
  </si>
  <si>
    <t>Lubricante_23</t>
  </si>
  <si>
    <t>Lubricante_24</t>
  </si>
  <si>
    <t>Químico_1</t>
  </si>
  <si>
    <t>Químico_2</t>
  </si>
  <si>
    <t>Químico_3</t>
  </si>
  <si>
    <t>Químico_4</t>
  </si>
  <si>
    <t>Químico_5</t>
  </si>
  <si>
    <t>Químico_6</t>
  </si>
  <si>
    <t>Químico_7</t>
  </si>
  <si>
    <t>Químico_8</t>
  </si>
  <si>
    <t>Químico_9</t>
  </si>
  <si>
    <t>Químico_10</t>
  </si>
  <si>
    <t>Químico_11</t>
  </si>
  <si>
    <t>Químico_12</t>
  </si>
  <si>
    <t>Químico_13</t>
  </si>
  <si>
    <t>Químico_14</t>
  </si>
  <si>
    <t>Químico_15</t>
  </si>
  <si>
    <t>Químico_16</t>
  </si>
  <si>
    <t>Cobre_1</t>
  </si>
  <si>
    <t>Cobre_2</t>
  </si>
  <si>
    <t>Cobre_3</t>
  </si>
  <si>
    <t>Cobre_4</t>
  </si>
  <si>
    <t>Cobre_5</t>
  </si>
  <si>
    <t>Cobre_6</t>
  </si>
  <si>
    <t>Cobre_7</t>
  </si>
  <si>
    <t>Cobre_8</t>
  </si>
  <si>
    <t>Cobre_9</t>
  </si>
  <si>
    <t>Cobre_10</t>
  </si>
  <si>
    <t>Cobre_11</t>
  </si>
  <si>
    <t>Cobre_12</t>
  </si>
  <si>
    <t>Cobre_13</t>
  </si>
  <si>
    <t>Cobre_14</t>
  </si>
  <si>
    <t>Cobre_15</t>
  </si>
  <si>
    <t>Cobre_16</t>
  </si>
  <si>
    <t>Cobre_17</t>
  </si>
  <si>
    <t>Cobre_18</t>
  </si>
  <si>
    <t>Cobre_19</t>
  </si>
  <si>
    <t>Cobre_20</t>
  </si>
  <si>
    <t>Cobre_21</t>
  </si>
  <si>
    <t>Cobre_22</t>
  </si>
  <si>
    <t>Cobre_23</t>
  </si>
  <si>
    <t>Cobre_24</t>
  </si>
  <si>
    <t>Cobre_25</t>
  </si>
  <si>
    <t>Cobre_26</t>
  </si>
  <si>
    <t>Cobre_27</t>
  </si>
  <si>
    <t>Cobre_28</t>
  </si>
  <si>
    <t>Cobre_29</t>
  </si>
  <si>
    <t>Cobre_30</t>
  </si>
  <si>
    <t>Alimentos_1</t>
  </si>
  <si>
    <t>Alimentos_2</t>
  </si>
  <si>
    <t>Alimentos_3</t>
  </si>
  <si>
    <t>Alimentos_4</t>
  </si>
  <si>
    <t>Alimentos_5</t>
  </si>
  <si>
    <t>Alimentos_6</t>
  </si>
  <si>
    <t>Alimentos_7</t>
  </si>
  <si>
    <t>Alimentos_8</t>
  </si>
  <si>
    <t>Alimentos_9</t>
  </si>
  <si>
    <t>Alimentos_10</t>
  </si>
  <si>
    <t>Alimentos_11</t>
  </si>
  <si>
    <t>Alimentos_12</t>
  </si>
  <si>
    <t>Alimentos_13</t>
  </si>
  <si>
    <t>Alimentos_14</t>
  </si>
  <si>
    <t>Alimentos_15</t>
  </si>
  <si>
    <t>Alimentos_16</t>
  </si>
  <si>
    <t>Alimentos_17</t>
  </si>
  <si>
    <t>Alimentos_18</t>
  </si>
  <si>
    <t>Km</t>
  </si>
  <si>
    <t>Km calculo</t>
  </si>
  <si>
    <t>4200t</t>
  </si>
  <si>
    <t xml:space="preserve">km </t>
  </si>
  <si>
    <t>desplazamiento t</t>
  </si>
  <si>
    <t xml:space="preserve">calado medio (tablas) </t>
  </si>
  <si>
    <t>CG</t>
  </si>
  <si>
    <t>GM</t>
  </si>
  <si>
    <t>KM</t>
  </si>
  <si>
    <t>desplazamieto liviano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</si>
</sst>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5">
    <font>
      <sz val="11"/>
      <color rgb="FF000000"/>
      <name val="Calibri"/>
      <charset val="134"/>
      <scheme val="minor"/>
    </font>
    <font>
      <sz val="11"/>
      <name val="Calibri"/>
      <charset val="134"/>
    </font>
    <font>
      <sz val="11.25"/>
      <color rgb="FF001A1E"/>
      <name val="Segoe UI"/>
      <charset val="134"/>
    </font>
    <font>
      <b/>
      <sz val="14"/>
      <color rgb="FF000000"/>
      <name val="Calibri"/>
      <charset val="134"/>
      <scheme val="minor"/>
    </font>
    <font>
      <b/>
      <sz val="11"/>
      <color rgb="FF00000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4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rgb="FFFF0000"/>
      </patternFill>
    </fill>
    <fill>
      <patternFill patternType="solid">
        <fgColor theme="0"/>
        <bgColor rgb="FF980000"/>
      </patternFill>
    </fill>
    <fill>
      <patternFill patternType="solid">
        <fgColor theme="0"/>
        <bgColor rgb="FFFFFF00"/>
      </patternFill>
    </fill>
    <fill>
      <patternFill patternType="solid">
        <fgColor theme="4"/>
        <bgColor rgb="FF0000FF"/>
      </patternFill>
    </fill>
    <fill>
      <patternFill patternType="solid">
        <fgColor theme="8" tint="0.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000"/>
        <bgColor rgb="FFFF0000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4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/>
      <diagonal/>
    </border>
    <border>
      <left style="thick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thick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thick">
        <color rgb="FF000000"/>
      </left>
      <right style="double">
        <color rgb="FF000000"/>
      </right>
      <top style="double">
        <color rgb="FF000000"/>
      </top>
      <bottom style="thick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thick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double">
        <color rgb="FF000000"/>
      </left>
      <right style="thick">
        <color rgb="FF000000"/>
      </right>
      <top style="double">
        <color rgb="FF000000"/>
      </top>
      <bottom/>
      <diagonal/>
    </border>
    <border>
      <left style="double">
        <color rgb="FF000000"/>
      </left>
      <right style="thick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18" borderId="38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9" applyNumberFormat="0" applyFill="0" applyAlignment="0" applyProtection="0">
      <alignment vertical="center"/>
    </xf>
    <xf numFmtId="0" fontId="12" fillId="0" borderId="39" applyNumberFormat="0" applyFill="0" applyAlignment="0" applyProtection="0">
      <alignment vertical="center"/>
    </xf>
    <xf numFmtId="0" fontId="13" fillId="0" borderId="4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19" borderId="41" applyNumberFormat="0" applyAlignment="0" applyProtection="0">
      <alignment vertical="center"/>
    </xf>
    <xf numFmtId="0" fontId="15" fillId="20" borderId="42" applyNumberFormat="0" applyAlignment="0" applyProtection="0">
      <alignment vertical="center"/>
    </xf>
    <xf numFmtId="0" fontId="16" fillId="20" borderId="41" applyNumberFormat="0" applyAlignment="0" applyProtection="0">
      <alignment vertical="center"/>
    </xf>
    <xf numFmtId="0" fontId="17" fillId="21" borderId="43" applyNumberFormat="0" applyAlignment="0" applyProtection="0">
      <alignment vertical="center"/>
    </xf>
    <xf numFmtId="0" fontId="18" fillId="0" borderId="44" applyNumberFormat="0" applyFill="0" applyAlignment="0" applyProtection="0">
      <alignment vertical="center"/>
    </xf>
    <xf numFmtId="0" fontId="19" fillId="0" borderId="45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4" fillId="39" borderId="0" applyNumberFormat="0" applyBorder="0" applyAlignment="0" applyProtection="0">
      <alignment vertical="center"/>
    </xf>
    <xf numFmtId="0" fontId="24" fillId="40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42" borderId="0" applyNumberFormat="0" applyBorder="0" applyAlignment="0" applyProtection="0">
      <alignment vertical="center"/>
    </xf>
    <xf numFmtId="0" fontId="24" fillId="43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</cellStyleXfs>
  <cellXfs count="115">
    <xf numFmtId="0" fontId="0" fillId="0" borderId="0" xfId="0" applyFont="1" applyAlignment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/>
    <xf numFmtId="0" fontId="1" fillId="4" borderId="1" xfId="0" applyFont="1" applyFill="1" applyBorder="1"/>
    <xf numFmtId="0" fontId="1" fillId="5" borderId="1" xfId="0" applyFont="1" applyFill="1" applyBorder="1"/>
    <xf numFmtId="0" fontId="1" fillId="6" borderId="1" xfId="0" applyFont="1" applyFill="1" applyBorder="1"/>
    <xf numFmtId="0" fontId="1" fillId="7" borderId="1" xfId="0" applyFont="1" applyFill="1" applyBorder="1"/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1" fillId="10" borderId="1" xfId="0" applyFont="1" applyFill="1" applyBorder="1"/>
    <xf numFmtId="0" fontId="1" fillId="0" borderId="2" xfId="0" applyFont="1" applyBorder="1"/>
    <xf numFmtId="0" fontId="0" fillId="0" borderId="0" xfId="0" applyFont="1" applyAlignment="1">
      <alignment horizontal="left" indent="8"/>
    </xf>
    <xf numFmtId="0" fontId="0" fillId="11" borderId="0" xfId="0" applyFont="1" applyFill="1" applyAlignment="1"/>
    <xf numFmtId="0" fontId="1" fillId="12" borderId="1" xfId="0" applyFont="1" applyFill="1" applyBorder="1"/>
    <xf numFmtId="0" fontId="1" fillId="0" borderId="3" xfId="0" applyFont="1" applyBorder="1" applyAlignment="1">
      <alignment horizontal="center"/>
    </xf>
    <xf numFmtId="0" fontId="1" fillId="13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14" borderId="1" xfId="0" applyFont="1" applyFill="1" applyBorder="1"/>
    <xf numFmtId="2" fontId="0" fillId="11" borderId="0" xfId="0" applyNumberFormat="1" applyFont="1" applyFill="1" applyAlignment="1"/>
    <xf numFmtId="0" fontId="1" fillId="0" borderId="1" xfId="0" applyNumberFormat="1" applyFont="1" applyBorder="1"/>
    <xf numFmtId="0" fontId="1" fillId="0" borderId="4" xfId="0" applyNumberFormat="1" applyFont="1" applyBorder="1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1" fillId="0" borderId="13" xfId="0" applyFont="1" applyBorder="1"/>
    <xf numFmtId="0" fontId="1" fillId="3" borderId="5" xfId="0" applyFont="1" applyFill="1" applyBorder="1"/>
    <xf numFmtId="0" fontId="1" fillId="5" borderId="6" xfId="0" applyFont="1" applyFill="1" applyBorder="1"/>
    <xf numFmtId="0" fontId="1" fillId="3" borderId="6" xfId="0" applyFont="1" applyFill="1" applyBorder="1"/>
    <xf numFmtId="0" fontId="1" fillId="3" borderId="8" xfId="0" applyFont="1" applyFill="1" applyBorder="1"/>
    <xf numFmtId="0" fontId="1" fillId="5" borderId="9" xfId="0" applyFont="1" applyFill="1" applyBorder="1"/>
    <xf numFmtId="0" fontId="1" fillId="3" borderId="9" xfId="0" applyFont="1" applyFill="1" applyBorder="1"/>
    <xf numFmtId="0" fontId="1" fillId="3" borderId="11" xfId="0" applyFont="1" applyFill="1" applyBorder="1"/>
    <xf numFmtId="0" fontId="1" fillId="5" borderId="12" xfId="0" applyFont="1" applyFill="1" applyBorder="1"/>
    <xf numFmtId="0" fontId="1" fillId="3" borderId="12" xfId="0" applyFont="1" applyFill="1" applyBorder="1"/>
    <xf numFmtId="0" fontId="1" fillId="15" borderId="5" xfId="0" applyFont="1" applyFill="1" applyBorder="1"/>
    <xf numFmtId="0" fontId="1" fillId="15" borderId="8" xfId="0" applyFont="1" applyFill="1" applyBorder="1"/>
    <xf numFmtId="0" fontId="1" fillId="15" borderId="11" xfId="0" applyFont="1" applyFill="1" applyBorder="1"/>
    <xf numFmtId="0" fontId="1" fillId="6" borderId="5" xfId="0" applyFont="1" applyFill="1" applyBorder="1"/>
    <xf numFmtId="0" fontId="1" fillId="2" borderId="8" xfId="0" applyFont="1" applyFill="1" applyBorder="1"/>
    <xf numFmtId="0" fontId="1" fillId="6" borderId="8" xfId="0" applyFont="1" applyFill="1" applyBorder="1"/>
    <xf numFmtId="0" fontId="1" fillId="6" borderId="12" xfId="0" applyFont="1" applyFill="1" applyBorder="1"/>
    <xf numFmtId="0" fontId="1" fillId="12" borderId="5" xfId="0" applyFont="1" applyFill="1" applyBorder="1"/>
    <xf numFmtId="0" fontId="1" fillId="12" borderId="6" xfId="0" applyFont="1" applyFill="1" applyBorder="1"/>
    <xf numFmtId="0" fontId="1" fillId="6" borderId="6" xfId="0" applyFont="1" applyFill="1" applyBorder="1"/>
    <xf numFmtId="0" fontId="1" fillId="12" borderId="8" xfId="0" applyFont="1" applyFill="1" applyBorder="1"/>
    <xf numFmtId="0" fontId="1" fillId="12" borderId="9" xfId="0" applyFont="1" applyFill="1" applyBorder="1"/>
    <xf numFmtId="0" fontId="1" fillId="6" borderId="9" xfId="0" applyFont="1" applyFill="1" applyBorder="1"/>
    <xf numFmtId="0" fontId="1" fillId="12" borderId="11" xfId="0" applyFont="1" applyFill="1" applyBorder="1"/>
    <xf numFmtId="0" fontId="1" fillId="12" borderId="12" xfId="0" applyFont="1" applyFill="1" applyBorder="1"/>
    <xf numFmtId="0" fontId="1" fillId="7" borderId="14" xfId="0" applyFont="1" applyFill="1" applyBorder="1"/>
    <xf numFmtId="0" fontId="1" fillId="7" borderId="15" xfId="0" applyFont="1" applyFill="1" applyBorder="1"/>
    <xf numFmtId="0" fontId="1" fillId="7" borderId="9" xfId="0" applyFont="1" applyFill="1" applyBorder="1"/>
    <xf numFmtId="0" fontId="1" fillId="7" borderId="16" xfId="0" applyFont="1" applyFill="1" applyBorder="1"/>
    <xf numFmtId="0" fontId="1" fillId="7" borderId="17" xfId="0" applyFont="1" applyFill="1" applyBorder="1"/>
    <xf numFmtId="0" fontId="1" fillId="7" borderId="12" xfId="0" applyFont="1" applyFill="1" applyBorder="1"/>
    <xf numFmtId="0" fontId="1" fillId="7" borderId="18" xfId="0" applyFont="1" applyFill="1" applyBorder="1"/>
    <xf numFmtId="0" fontId="0" fillId="0" borderId="19" xfId="0" applyFont="1" applyBorder="1" applyAlignment="1"/>
    <xf numFmtId="0" fontId="1" fillId="0" borderId="0" xfId="0" applyFont="1" applyAlignment="1">
      <alignment vertical="center"/>
    </xf>
    <xf numFmtId="0" fontId="1" fillId="6" borderId="7" xfId="0" applyFont="1" applyFill="1" applyBorder="1"/>
    <xf numFmtId="0" fontId="0" fillId="3" borderId="19" xfId="0" applyFont="1" applyFill="1" applyBorder="1" applyAlignment="1"/>
    <xf numFmtId="0" fontId="0" fillId="5" borderId="19" xfId="0" applyFont="1" applyFill="1" applyBorder="1" applyAlignment="1"/>
    <xf numFmtId="0" fontId="1" fillId="6" borderId="10" xfId="0" applyFont="1" applyFill="1" applyBorder="1"/>
    <xf numFmtId="0" fontId="1" fillId="6" borderId="13" xfId="0" applyFont="1" applyFill="1" applyBorder="1"/>
    <xf numFmtId="0" fontId="0" fillId="2" borderId="19" xfId="0" applyFont="1" applyFill="1" applyBorder="1" applyAlignment="1"/>
    <xf numFmtId="0" fontId="1" fillId="10" borderId="6" xfId="0" applyFont="1" applyFill="1" applyBorder="1"/>
    <xf numFmtId="0" fontId="1" fillId="10" borderId="7" xfId="0" applyFont="1" applyFill="1" applyBorder="1"/>
    <xf numFmtId="0" fontId="0" fillId="15" borderId="19" xfId="0" applyFont="1" applyFill="1" applyBorder="1" applyAlignment="1"/>
    <xf numFmtId="0" fontId="1" fillId="10" borderId="9" xfId="0" applyFont="1" applyFill="1" applyBorder="1"/>
    <xf numFmtId="0" fontId="1" fillId="10" borderId="10" xfId="0" applyFont="1" applyFill="1" applyBorder="1"/>
    <xf numFmtId="0" fontId="1" fillId="10" borderId="12" xfId="0" applyFont="1" applyFill="1" applyBorder="1"/>
    <xf numFmtId="0" fontId="1" fillId="10" borderId="13" xfId="0" applyFont="1" applyFill="1" applyBorder="1"/>
    <xf numFmtId="0" fontId="1" fillId="2" borderId="7" xfId="0" applyFont="1" applyFill="1" applyBorder="1"/>
    <xf numFmtId="0" fontId="0" fillId="6" borderId="19" xfId="0" applyFont="1" applyFill="1" applyBorder="1" applyAlignment="1"/>
    <xf numFmtId="0" fontId="1" fillId="2" borderId="13" xfId="0" applyFont="1" applyFill="1" applyBorder="1"/>
    <xf numFmtId="0" fontId="1" fillId="12" borderId="7" xfId="0" applyFont="1" applyFill="1" applyBorder="1"/>
    <xf numFmtId="0" fontId="0" fillId="12" borderId="19" xfId="0" applyFont="1" applyFill="1" applyBorder="1" applyAlignment="1"/>
    <xf numFmtId="0" fontId="1" fillId="12" borderId="13" xfId="0" applyFont="1" applyFill="1" applyBorder="1"/>
    <xf numFmtId="0" fontId="1" fillId="7" borderId="20" xfId="0" applyFont="1" applyFill="1" applyBorder="1"/>
    <xf numFmtId="0" fontId="1" fillId="7" borderId="21" xfId="0" applyFont="1" applyFill="1" applyBorder="1"/>
    <xf numFmtId="0" fontId="0" fillId="12" borderId="22" xfId="0" applyFont="1" applyFill="1" applyBorder="1" applyAlignment="1"/>
    <xf numFmtId="0" fontId="0" fillId="16" borderId="22" xfId="0" applyFont="1" applyFill="1" applyBorder="1" applyAlignment="1"/>
    <xf numFmtId="0" fontId="0" fillId="14" borderId="19" xfId="0" applyFont="1" applyFill="1" applyBorder="1" applyAlignment="1"/>
    <xf numFmtId="0" fontId="1" fillId="0" borderId="23" xfId="0" applyFont="1" applyBorder="1"/>
    <xf numFmtId="0" fontId="1" fillId="0" borderId="24" xfId="0" applyFont="1" applyBorder="1"/>
    <xf numFmtId="0" fontId="1" fillId="0" borderId="25" xfId="0" applyFont="1" applyBorder="1"/>
    <xf numFmtId="0" fontId="1" fillId="0" borderId="26" xfId="0" applyFont="1" applyBorder="1"/>
    <xf numFmtId="0" fontId="1" fillId="0" borderId="27" xfId="0" applyFont="1" applyBorder="1"/>
    <xf numFmtId="0" fontId="1" fillId="0" borderId="28" xfId="0" applyFont="1" applyBorder="1"/>
    <xf numFmtId="0" fontId="1" fillId="2" borderId="29" xfId="0" applyFont="1" applyFill="1" applyBorder="1"/>
    <xf numFmtId="0" fontId="1" fillId="2" borderId="30" xfId="0" applyFont="1" applyFill="1" applyBorder="1"/>
    <xf numFmtId="0" fontId="1" fillId="0" borderId="0" xfId="0" applyFont="1" applyAlignment="1">
      <alignment horizontal="left"/>
    </xf>
    <xf numFmtId="0" fontId="1" fillId="0" borderId="31" xfId="0" applyFont="1" applyBorder="1"/>
    <xf numFmtId="0" fontId="1" fillId="0" borderId="32" xfId="0" applyFont="1" applyBorder="1"/>
    <xf numFmtId="0" fontId="1" fillId="2" borderId="9" xfId="0" applyFont="1" applyFill="1" applyBorder="1"/>
    <xf numFmtId="0" fontId="1" fillId="2" borderId="10" xfId="0" applyFont="1" applyFill="1" applyBorder="1"/>
    <xf numFmtId="0" fontId="1" fillId="0" borderId="33" xfId="0" applyFont="1" applyBorder="1"/>
    <xf numFmtId="0" fontId="1" fillId="0" borderId="34" xfId="0" applyFont="1" applyBorder="1"/>
    <xf numFmtId="0" fontId="1" fillId="2" borderId="35" xfId="0" applyFont="1" applyFill="1" applyBorder="1"/>
    <xf numFmtId="0" fontId="1" fillId="0" borderId="36" xfId="0" applyFont="1" applyBorder="1" applyAlignment="1">
      <alignment horizontal="center"/>
    </xf>
    <xf numFmtId="0" fontId="1" fillId="0" borderId="37" xfId="0" applyFont="1" applyBorder="1" applyAlignment="1">
      <alignment horizontal="center" vertical="top"/>
    </xf>
    <xf numFmtId="0" fontId="3" fillId="17" borderId="0" xfId="0" applyFont="1" applyFill="1" applyAlignment="1"/>
    <xf numFmtId="0" fontId="4" fillId="17" borderId="0" xfId="0" applyFont="1" applyFill="1" applyAlignment="1"/>
    <xf numFmtId="0" fontId="0" fillId="17" borderId="0" xfId="0" applyFont="1" applyFill="1" applyAlignment="1"/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colors>
    <mruColors>
      <color rgb="0000FF00"/>
      <color rgb="00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tyles" Target="styles.xml"/><Relationship Id="rId11" Type="http://schemas.openxmlformats.org/officeDocument/2006/relationships/sharedStrings" Target="sharedString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641985</xdr:colOff>
      <xdr:row>0</xdr:row>
      <xdr:rowOff>635</xdr:rowOff>
    </xdr:from>
    <xdr:to>
      <xdr:col>15</xdr:col>
      <xdr:colOff>222885</xdr:colOff>
      <xdr:row>29</xdr:row>
      <xdr:rowOff>10160</xdr:rowOff>
    </xdr:to>
    <xdr:pic>
      <xdr:nvPicPr>
        <xdr:cNvPr id="2" name="Imagen 1" descr="Captura de pantalla 2025-10-20 124544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194935" y="635"/>
          <a:ext cx="9467850" cy="5257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285750</xdr:colOff>
      <xdr:row>17</xdr:row>
      <xdr:rowOff>85725</xdr:rowOff>
    </xdr:from>
    <xdr:ext cx="1704975" cy="190500"/>
    <xdr:sp>
      <xdr:nvSpPr>
        <xdr:cNvPr id="3" name="2 Forma libre"/>
        <xdr:cNvSpPr/>
      </xdr:nvSpPr>
      <xdr:spPr>
        <a:xfrm>
          <a:off x="285750" y="3162300"/>
          <a:ext cx="1704975" cy="190500"/>
        </a:xfrm>
        <a:custGeom>
          <a:avLst/>
          <a:gdLst>
            <a:gd name="connsiteX0" fmla="*/ 5581650 w 5600700"/>
            <a:gd name="connsiteY0" fmla="*/ 0 h 942975"/>
            <a:gd name="connsiteX1" fmla="*/ 5467350 w 5600700"/>
            <a:gd name="connsiteY1" fmla="*/ 314325 h 942975"/>
            <a:gd name="connsiteX2" fmla="*/ 5438775 w 5600700"/>
            <a:gd name="connsiteY2" fmla="*/ 533400 h 942975"/>
            <a:gd name="connsiteX3" fmla="*/ 5572125 w 5600700"/>
            <a:gd name="connsiteY3" fmla="*/ 638175 h 942975"/>
            <a:gd name="connsiteX4" fmla="*/ 5600700 w 5600700"/>
            <a:gd name="connsiteY4" fmla="*/ 752475 h 942975"/>
            <a:gd name="connsiteX5" fmla="*/ 5581650 w 5600700"/>
            <a:gd name="connsiteY5" fmla="*/ 876300 h 942975"/>
            <a:gd name="connsiteX6" fmla="*/ 5448300 w 5600700"/>
            <a:gd name="connsiteY6" fmla="*/ 923925 h 942975"/>
            <a:gd name="connsiteX7" fmla="*/ 5267325 w 5600700"/>
            <a:gd name="connsiteY7" fmla="*/ 942975 h 942975"/>
            <a:gd name="connsiteX8" fmla="*/ 809625 w 5600700"/>
            <a:gd name="connsiteY8" fmla="*/ 942975 h 942975"/>
            <a:gd name="connsiteX9" fmla="*/ 676275 w 5600700"/>
            <a:gd name="connsiteY9" fmla="*/ 800100 h 942975"/>
            <a:gd name="connsiteX10" fmla="*/ 561975 w 5600700"/>
            <a:gd name="connsiteY10" fmla="*/ 714375 h 942975"/>
            <a:gd name="connsiteX11" fmla="*/ 371475 w 5600700"/>
            <a:gd name="connsiteY11" fmla="*/ 647700 h 942975"/>
            <a:gd name="connsiteX12" fmla="*/ 76200 w 5600700"/>
            <a:gd name="connsiteY12" fmla="*/ 619125 h 942975"/>
            <a:gd name="connsiteX13" fmla="*/ 0 w 5600700"/>
            <a:gd name="connsiteY13" fmla="*/ 152400 h 942975"/>
            <a:gd name="connsiteX14" fmla="*/ 5581650 w 5600700"/>
            <a:gd name="connsiteY14" fmla="*/ 0 h 942975"/>
            <a:gd name="connsiteX0-1" fmla="*/ 5581650 w 5600700"/>
            <a:gd name="connsiteY0-2" fmla="*/ 0 h 942975"/>
            <a:gd name="connsiteX1-3" fmla="*/ 5467350 w 5600700"/>
            <a:gd name="connsiteY1-4" fmla="*/ 314325 h 942975"/>
            <a:gd name="connsiteX2-5" fmla="*/ 5438775 w 5600700"/>
            <a:gd name="connsiteY2-6" fmla="*/ 533400 h 942975"/>
            <a:gd name="connsiteX3-7" fmla="*/ 5572125 w 5600700"/>
            <a:gd name="connsiteY3-8" fmla="*/ 638175 h 942975"/>
            <a:gd name="connsiteX4-9" fmla="*/ 5600700 w 5600700"/>
            <a:gd name="connsiteY4-10" fmla="*/ 752475 h 942975"/>
            <a:gd name="connsiteX5-11" fmla="*/ 5581650 w 5600700"/>
            <a:gd name="connsiteY5-12" fmla="*/ 876300 h 942975"/>
            <a:gd name="connsiteX6-13" fmla="*/ 5448300 w 5600700"/>
            <a:gd name="connsiteY6-14" fmla="*/ 923925 h 942975"/>
            <a:gd name="connsiteX7-15" fmla="*/ 5267325 w 5600700"/>
            <a:gd name="connsiteY7-16" fmla="*/ 942975 h 942975"/>
            <a:gd name="connsiteX8-17" fmla="*/ 809625 w 5600700"/>
            <a:gd name="connsiteY8-18" fmla="*/ 942975 h 942975"/>
            <a:gd name="connsiteX9-19" fmla="*/ 676275 w 5600700"/>
            <a:gd name="connsiteY9-20" fmla="*/ 800100 h 942975"/>
            <a:gd name="connsiteX10-21" fmla="*/ 561975 w 5600700"/>
            <a:gd name="connsiteY10-22" fmla="*/ 714375 h 942975"/>
            <a:gd name="connsiteX11-23" fmla="*/ 371475 w 5600700"/>
            <a:gd name="connsiteY11-24" fmla="*/ 647700 h 942975"/>
            <a:gd name="connsiteX12-25" fmla="*/ 76200 w 5600700"/>
            <a:gd name="connsiteY12-26" fmla="*/ 619125 h 942975"/>
            <a:gd name="connsiteX13-27" fmla="*/ 0 w 5600700"/>
            <a:gd name="connsiteY13-28" fmla="*/ 9525 h 942975"/>
            <a:gd name="connsiteX14-29" fmla="*/ 5581650 w 5600700"/>
            <a:gd name="connsiteY14-30" fmla="*/ 0 h 942975"/>
            <a:gd name="connsiteX0-31" fmla="*/ 5638800 w 5638800"/>
            <a:gd name="connsiteY0-32" fmla="*/ 0 h 942975"/>
            <a:gd name="connsiteX1-33" fmla="*/ 5467350 w 5638800"/>
            <a:gd name="connsiteY1-34" fmla="*/ 314325 h 942975"/>
            <a:gd name="connsiteX2-35" fmla="*/ 5438775 w 5638800"/>
            <a:gd name="connsiteY2-36" fmla="*/ 533400 h 942975"/>
            <a:gd name="connsiteX3-37" fmla="*/ 5572125 w 5638800"/>
            <a:gd name="connsiteY3-38" fmla="*/ 638175 h 942975"/>
            <a:gd name="connsiteX4-39" fmla="*/ 5600700 w 5638800"/>
            <a:gd name="connsiteY4-40" fmla="*/ 752475 h 942975"/>
            <a:gd name="connsiteX5-41" fmla="*/ 5581650 w 5638800"/>
            <a:gd name="connsiteY5-42" fmla="*/ 876300 h 942975"/>
            <a:gd name="connsiteX6-43" fmla="*/ 5448300 w 5638800"/>
            <a:gd name="connsiteY6-44" fmla="*/ 923925 h 942975"/>
            <a:gd name="connsiteX7-45" fmla="*/ 5267325 w 5638800"/>
            <a:gd name="connsiteY7-46" fmla="*/ 942975 h 942975"/>
            <a:gd name="connsiteX8-47" fmla="*/ 809625 w 5638800"/>
            <a:gd name="connsiteY8-48" fmla="*/ 942975 h 942975"/>
            <a:gd name="connsiteX9-49" fmla="*/ 676275 w 5638800"/>
            <a:gd name="connsiteY9-50" fmla="*/ 800100 h 942975"/>
            <a:gd name="connsiteX10-51" fmla="*/ 561975 w 5638800"/>
            <a:gd name="connsiteY10-52" fmla="*/ 714375 h 942975"/>
            <a:gd name="connsiteX11-53" fmla="*/ 371475 w 5638800"/>
            <a:gd name="connsiteY11-54" fmla="*/ 647700 h 942975"/>
            <a:gd name="connsiteX12-55" fmla="*/ 76200 w 5638800"/>
            <a:gd name="connsiteY12-56" fmla="*/ 619125 h 942975"/>
            <a:gd name="connsiteX13-57" fmla="*/ 0 w 5638800"/>
            <a:gd name="connsiteY13-58" fmla="*/ 9525 h 942975"/>
            <a:gd name="connsiteX14-59" fmla="*/ 5638800 w 5638800"/>
            <a:gd name="connsiteY14-60" fmla="*/ 0 h 942975"/>
            <a:gd name="connsiteX0-61" fmla="*/ 5638800 w 5638800"/>
            <a:gd name="connsiteY0-62" fmla="*/ 0 h 942975"/>
            <a:gd name="connsiteX1-63" fmla="*/ 5438775 w 5638800"/>
            <a:gd name="connsiteY1-64" fmla="*/ 352425 h 942975"/>
            <a:gd name="connsiteX2-65" fmla="*/ 5438775 w 5638800"/>
            <a:gd name="connsiteY2-66" fmla="*/ 533400 h 942975"/>
            <a:gd name="connsiteX3-67" fmla="*/ 5572125 w 5638800"/>
            <a:gd name="connsiteY3-68" fmla="*/ 638175 h 942975"/>
            <a:gd name="connsiteX4-69" fmla="*/ 5600700 w 5638800"/>
            <a:gd name="connsiteY4-70" fmla="*/ 752475 h 942975"/>
            <a:gd name="connsiteX5-71" fmla="*/ 5581650 w 5638800"/>
            <a:gd name="connsiteY5-72" fmla="*/ 876300 h 942975"/>
            <a:gd name="connsiteX6-73" fmla="*/ 5448300 w 5638800"/>
            <a:gd name="connsiteY6-74" fmla="*/ 923925 h 942975"/>
            <a:gd name="connsiteX7-75" fmla="*/ 5267325 w 5638800"/>
            <a:gd name="connsiteY7-76" fmla="*/ 942975 h 942975"/>
            <a:gd name="connsiteX8-77" fmla="*/ 809625 w 5638800"/>
            <a:gd name="connsiteY8-78" fmla="*/ 942975 h 942975"/>
            <a:gd name="connsiteX9-79" fmla="*/ 676275 w 5638800"/>
            <a:gd name="connsiteY9-80" fmla="*/ 800100 h 942975"/>
            <a:gd name="connsiteX10-81" fmla="*/ 561975 w 5638800"/>
            <a:gd name="connsiteY10-82" fmla="*/ 714375 h 942975"/>
            <a:gd name="connsiteX11-83" fmla="*/ 371475 w 5638800"/>
            <a:gd name="connsiteY11-84" fmla="*/ 647700 h 942975"/>
            <a:gd name="connsiteX12-85" fmla="*/ 76200 w 5638800"/>
            <a:gd name="connsiteY12-86" fmla="*/ 619125 h 942975"/>
            <a:gd name="connsiteX13-87" fmla="*/ 0 w 5638800"/>
            <a:gd name="connsiteY13-88" fmla="*/ 9525 h 942975"/>
            <a:gd name="connsiteX14-89" fmla="*/ 5638800 w 5638800"/>
            <a:gd name="connsiteY14-90" fmla="*/ 0 h 942975"/>
            <a:gd name="connsiteX0-91" fmla="*/ 5638800 w 5638800"/>
            <a:gd name="connsiteY0-92" fmla="*/ 0 h 942975"/>
            <a:gd name="connsiteX1-93" fmla="*/ 5438775 w 5638800"/>
            <a:gd name="connsiteY1-94" fmla="*/ 352425 h 942975"/>
            <a:gd name="connsiteX2-95" fmla="*/ 5438775 w 5638800"/>
            <a:gd name="connsiteY2-96" fmla="*/ 533400 h 942975"/>
            <a:gd name="connsiteX3-97" fmla="*/ 5572125 w 5638800"/>
            <a:gd name="connsiteY3-98" fmla="*/ 638175 h 942975"/>
            <a:gd name="connsiteX4-99" fmla="*/ 5600700 w 5638800"/>
            <a:gd name="connsiteY4-100" fmla="*/ 752475 h 942975"/>
            <a:gd name="connsiteX5-101" fmla="*/ 5581650 w 5638800"/>
            <a:gd name="connsiteY5-102" fmla="*/ 876300 h 942975"/>
            <a:gd name="connsiteX6-103" fmla="*/ 5448300 w 5638800"/>
            <a:gd name="connsiteY6-104" fmla="*/ 923925 h 942975"/>
            <a:gd name="connsiteX7-105" fmla="*/ 5267325 w 5638800"/>
            <a:gd name="connsiteY7-106" fmla="*/ 942975 h 942975"/>
            <a:gd name="connsiteX8-107" fmla="*/ 809625 w 5638800"/>
            <a:gd name="connsiteY8-108" fmla="*/ 942975 h 942975"/>
            <a:gd name="connsiteX9-109" fmla="*/ 676275 w 5638800"/>
            <a:gd name="connsiteY9-110" fmla="*/ 800100 h 942975"/>
            <a:gd name="connsiteX10-111" fmla="*/ 561975 w 5638800"/>
            <a:gd name="connsiteY10-112" fmla="*/ 714375 h 942975"/>
            <a:gd name="connsiteX11-113" fmla="*/ 371475 w 5638800"/>
            <a:gd name="connsiteY11-114" fmla="*/ 647700 h 942975"/>
            <a:gd name="connsiteX12-115" fmla="*/ 76200 w 5638800"/>
            <a:gd name="connsiteY12-116" fmla="*/ 619125 h 942975"/>
            <a:gd name="connsiteX13-117" fmla="*/ 0 w 5638800"/>
            <a:gd name="connsiteY13-118" fmla="*/ 9525 h 942975"/>
            <a:gd name="connsiteX14-119" fmla="*/ 5638800 w 5638800"/>
            <a:gd name="connsiteY14-120" fmla="*/ 0 h 942975"/>
            <a:gd name="connsiteX0-121" fmla="*/ 5638800 w 5638800"/>
            <a:gd name="connsiteY0-122" fmla="*/ 0 h 942975"/>
            <a:gd name="connsiteX1-123" fmla="*/ 5438775 w 5638800"/>
            <a:gd name="connsiteY1-124" fmla="*/ 352425 h 942975"/>
            <a:gd name="connsiteX2-125" fmla="*/ 5438775 w 5638800"/>
            <a:gd name="connsiteY2-126" fmla="*/ 533400 h 942975"/>
            <a:gd name="connsiteX3-127" fmla="*/ 5572125 w 5638800"/>
            <a:gd name="connsiteY3-128" fmla="*/ 638175 h 942975"/>
            <a:gd name="connsiteX4-129" fmla="*/ 5600700 w 5638800"/>
            <a:gd name="connsiteY4-130" fmla="*/ 752475 h 942975"/>
            <a:gd name="connsiteX5-131" fmla="*/ 5581650 w 5638800"/>
            <a:gd name="connsiteY5-132" fmla="*/ 876300 h 942975"/>
            <a:gd name="connsiteX6-133" fmla="*/ 5448300 w 5638800"/>
            <a:gd name="connsiteY6-134" fmla="*/ 923925 h 942975"/>
            <a:gd name="connsiteX7-135" fmla="*/ 5267325 w 5638800"/>
            <a:gd name="connsiteY7-136" fmla="*/ 942975 h 942975"/>
            <a:gd name="connsiteX8-137" fmla="*/ 809625 w 5638800"/>
            <a:gd name="connsiteY8-138" fmla="*/ 942975 h 942975"/>
            <a:gd name="connsiteX9-139" fmla="*/ 676275 w 5638800"/>
            <a:gd name="connsiteY9-140" fmla="*/ 800100 h 942975"/>
            <a:gd name="connsiteX10-141" fmla="*/ 561975 w 5638800"/>
            <a:gd name="connsiteY10-142" fmla="*/ 714375 h 942975"/>
            <a:gd name="connsiteX11-143" fmla="*/ 371475 w 5638800"/>
            <a:gd name="connsiteY11-144" fmla="*/ 647700 h 942975"/>
            <a:gd name="connsiteX12-145" fmla="*/ 66675 w 5638800"/>
            <a:gd name="connsiteY12-146" fmla="*/ 571500 h 942975"/>
            <a:gd name="connsiteX13-147" fmla="*/ 0 w 5638800"/>
            <a:gd name="connsiteY13-148" fmla="*/ 9525 h 942975"/>
            <a:gd name="connsiteX14-149" fmla="*/ 5638800 w 5638800"/>
            <a:gd name="connsiteY14-150" fmla="*/ 0 h 942975"/>
          </a:gdLst>
          <a:ahLst/>
          <a:cxnLst>
            <a:cxn ang="0">
              <a:pos x="connsiteX0-1" y="connsiteY0-2"/>
            </a:cxn>
            <a:cxn ang="0">
              <a:pos x="connsiteX1-3" y="connsiteY1-4"/>
            </a:cxn>
            <a:cxn ang="0">
              <a:pos x="connsiteX2-5" y="connsiteY2-6"/>
            </a:cxn>
            <a:cxn ang="0">
              <a:pos x="connsiteX3-7" y="connsiteY3-8"/>
            </a:cxn>
            <a:cxn ang="0">
              <a:pos x="connsiteX4-9" y="connsiteY4-10"/>
            </a:cxn>
            <a:cxn ang="0">
              <a:pos x="connsiteX5-11" y="connsiteY5-12"/>
            </a:cxn>
            <a:cxn ang="0">
              <a:pos x="connsiteX6-13" y="connsiteY6-14"/>
            </a:cxn>
            <a:cxn ang="0">
              <a:pos x="connsiteX7-15" y="connsiteY7-16"/>
            </a:cxn>
            <a:cxn ang="0">
              <a:pos x="connsiteX8-17" y="connsiteY8-18"/>
            </a:cxn>
            <a:cxn ang="0">
              <a:pos x="connsiteX9-19" y="connsiteY9-20"/>
            </a:cxn>
            <a:cxn ang="0">
              <a:pos x="connsiteX10-21" y="connsiteY10-22"/>
            </a:cxn>
            <a:cxn ang="0">
              <a:pos x="connsiteX11-23" y="connsiteY11-24"/>
            </a:cxn>
            <a:cxn ang="0">
              <a:pos x="connsiteX12-25" y="connsiteY12-26"/>
            </a:cxn>
            <a:cxn ang="0">
              <a:pos x="connsiteX13-27" y="connsiteY13-28"/>
            </a:cxn>
            <a:cxn ang="0">
              <a:pos x="connsiteX14-29" y="connsiteY14-30"/>
            </a:cxn>
          </a:cxnLst>
          <a:rect l="l" t="t" r="r" b="b"/>
          <a:pathLst>
            <a:path w="5638800" h="942975">
              <a:moveTo>
                <a:pt x="5638800" y="0"/>
              </a:moveTo>
              <a:lnTo>
                <a:pt x="5438775" y="352425"/>
              </a:lnTo>
              <a:cubicBezTo>
                <a:pt x="5410200" y="412750"/>
                <a:pt x="5438775" y="473075"/>
                <a:pt x="5438775" y="533400"/>
              </a:cubicBezTo>
              <a:lnTo>
                <a:pt x="5572125" y="638175"/>
              </a:lnTo>
              <a:lnTo>
                <a:pt x="5600700" y="752475"/>
              </a:lnTo>
              <a:lnTo>
                <a:pt x="5581650" y="876300"/>
              </a:lnTo>
              <a:lnTo>
                <a:pt x="5448300" y="923925"/>
              </a:lnTo>
              <a:lnTo>
                <a:pt x="5267325" y="942975"/>
              </a:lnTo>
              <a:lnTo>
                <a:pt x="809625" y="942975"/>
              </a:lnTo>
              <a:lnTo>
                <a:pt x="676275" y="800100"/>
              </a:lnTo>
              <a:lnTo>
                <a:pt x="561975" y="714375"/>
              </a:lnTo>
              <a:lnTo>
                <a:pt x="371475" y="647700"/>
              </a:lnTo>
              <a:lnTo>
                <a:pt x="66675" y="571500"/>
              </a:lnTo>
              <a:lnTo>
                <a:pt x="0" y="9525"/>
              </a:lnTo>
              <a:lnTo>
                <a:pt x="5638800" y="0"/>
              </a:lnTo>
              <a:close/>
            </a:path>
          </a:pathLst>
        </a:custGeom>
        <a:noFill/>
        <a:ln w="25400" cap="flat" cmpd="sng" algn="ctr"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l"/>
          <a:endParaRPr lang="es-CL" sz="1100"/>
        </a:p>
      </xdr:txBody>
    </xdr:sp>
    <xdr:clientData fLocksWithSheet="0"/>
  </xdr:oneCellAnchor>
  <xdr:oneCellAnchor>
    <xdr:from>
      <xdr:col>1</xdr:col>
      <xdr:colOff>485775</xdr:colOff>
      <xdr:row>12</xdr:row>
      <xdr:rowOff>9525</xdr:rowOff>
    </xdr:from>
    <xdr:ext cx="981075" cy="962025"/>
    <xdr:sp>
      <xdr:nvSpPr>
        <xdr:cNvPr id="4" name="3 Forma libre"/>
        <xdr:cNvSpPr/>
      </xdr:nvSpPr>
      <xdr:spPr>
        <a:xfrm>
          <a:off x="866775" y="2181225"/>
          <a:ext cx="981075" cy="962025"/>
        </a:xfrm>
        <a:custGeom>
          <a:avLst/>
          <a:gdLst>
            <a:gd name="connsiteX0" fmla="*/ 0 w 628650"/>
            <a:gd name="connsiteY0" fmla="*/ 762000 h 762000"/>
            <a:gd name="connsiteX1" fmla="*/ 66675 w 628650"/>
            <a:gd name="connsiteY1" fmla="*/ 180975 h 762000"/>
            <a:gd name="connsiteX2" fmla="*/ 219075 w 628650"/>
            <a:gd name="connsiteY2" fmla="*/ 180975 h 762000"/>
            <a:gd name="connsiteX3" fmla="*/ 247650 w 628650"/>
            <a:gd name="connsiteY3" fmla="*/ 9525 h 762000"/>
            <a:gd name="connsiteX4" fmla="*/ 476250 w 628650"/>
            <a:gd name="connsiteY4" fmla="*/ 0 h 762000"/>
            <a:gd name="connsiteX5" fmla="*/ 542925 w 628650"/>
            <a:gd name="connsiteY5" fmla="*/ 200025 h 762000"/>
            <a:gd name="connsiteX6" fmla="*/ 628650 w 628650"/>
            <a:gd name="connsiteY6" fmla="*/ 219075 h 762000"/>
            <a:gd name="connsiteX7" fmla="*/ 609600 w 628650"/>
            <a:gd name="connsiteY7" fmla="*/ 752475 h 762000"/>
            <a:gd name="connsiteX8" fmla="*/ 0 w 628650"/>
            <a:gd name="connsiteY8" fmla="*/ 762000 h 762000"/>
            <a:gd name="connsiteX0-1" fmla="*/ 0 w 666750"/>
            <a:gd name="connsiteY0-2" fmla="*/ 781050 h 781050"/>
            <a:gd name="connsiteX1-3" fmla="*/ 104775 w 666750"/>
            <a:gd name="connsiteY1-4" fmla="*/ 180975 h 781050"/>
            <a:gd name="connsiteX2-5" fmla="*/ 257175 w 666750"/>
            <a:gd name="connsiteY2-6" fmla="*/ 180975 h 781050"/>
            <a:gd name="connsiteX3-7" fmla="*/ 285750 w 666750"/>
            <a:gd name="connsiteY3-8" fmla="*/ 9525 h 781050"/>
            <a:gd name="connsiteX4-9" fmla="*/ 514350 w 666750"/>
            <a:gd name="connsiteY4-10" fmla="*/ 0 h 781050"/>
            <a:gd name="connsiteX5-11" fmla="*/ 581025 w 666750"/>
            <a:gd name="connsiteY5-12" fmla="*/ 200025 h 781050"/>
            <a:gd name="connsiteX6-13" fmla="*/ 666750 w 666750"/>
            <a:gd name="connsiteY6-14" fmla="*/ 219075 h 781050"/>
            <a:gd name="connsiteX7-15" fmla="*/ 647700 w 666750"/>
            <a:gd name="connsiteY7-16" fmla="*/ 752475 h 781050"/>
            <a:gd name="connsiteX8-17" fmla="*/ 0 w 666750"/>
            <a:gd name="connsiteY8-18" fmla="*/ 781050 h 781050"/>
            <a:gd name="connsiteX0-19" fmla="*/ 0 w 666750"/>
            <a:gd name="connsiteY0-20" fmla="*/ 781050 h 781050"/>
            <a:gd name="connsiteX1-21" fmla="*/ 38100 w 666750"/>
            <a:gd name="connsiteY1-22" fmla="*/ 180975 h 781050"/>
            <a:gd name="connsiteX2-23" fmla="*/ 257175 w 666750"/>
            <a:gd name="connsiteY2-24" fmla="*/ 180975 h 781050"/>
            <a:gd name="connsiteX3-25" fmla="*/ 285750 w 666750"/>
            <a:gd name="connsiteY3-26" fmla="*/ 9525 h 781050"/>
            <a:gd name="connsiteX4-27" fmla="*/ 514350 w 666750"/>
            <a:gd name="connsiteY4-28" fmla="*/ 0 h 781050"/>
            <a:gd name="connsiteX5-29" fmla="*/ 581025 w 666750"/>
            <a:gd name="connsiteY5-30" fmla="*/ 200025 h 781050"/>
            <a:gd name="connsiteX6-31" fmla="*/ 666750 w 666750"/>
            <a:gd name="connsiteY6-32" fmla="*/ 219075 h 781050"/>
            <a:gd name="connsiteX7-33" fmla="*/ 647700 w 666750"/>
            <a:gd name="connsiteY7-34" fmla="*/ 752475 h 781050"/>
            <a:gd name="connsiteX8-35" fmla="*/ 0 w 666750"/>
            <a:gd name="connsiteY8-36" fmla="*/ 781050 h 781050"/>
            <a:gd name="connsiteX0-37" fmla="*/ 0 w 666750"/>
            <a:gd name="connsiteY0-38" fmla="*/ 781050 h 781050"/>
            <a:gd name="connsiteX1-39" fmla="*/ 38100 w 666750"/>
            <a:gd name="connsiteY1-40" fmla="*/ 180975 h 781050"/>
            <a:gd name="connsiteX2-41" fmla="*/ 209550 w 666750"/>
            <a:gd name="connsiteY2-42" fmla="*/ 180975 h 781050"/>
            <a:gd name="connsiteX3-43" fmla="*/ 285750 w 666750"/>
            <a:gd name="connsiteY3-44" fmla="*/ 9525 h 781050"/>
            <a:gd name="connsiteX4-45" fmla="*/ 514350 w 666750"/>
            <a:gd name="connsiteY4-46" fmla="*/ 0 h 781050"/>
            <a:gd name="connsiteX5-47" fmla="*/ 581025 w 666750"/>
            <a:gd name="connsiteY5-48" fmla="*/ 200025 h 781050"/>
            <a:gd name="connsiteX6-49" fmla="*/ 666750 w 666750"/>
            <a:gd name="connsiteY6-50" fmla="*/ 219075 h 781050"/>
            <a:gd name="connsiteX7-51" fmla="*/ 647700 w 666750"/>
            <a:gd name="connsiteY7-52" fmla="*/ 752475 h 781050"/>
            <a:gd name="connsiteX8-53" fmla="*/ 0 w 666750"/>
            <a:gd name="connsiteY8-54" fmla="*/ 781050 h 781050"/>
            <a:gd name="connsiteX0-55" fmla="*/ 0 w 666750"/>
            <a:gd name="connsiteY0-56" fmla="*/ 819150 h 819150"/>
            <a:gd name="connsiteX1-57" fmla="*/ 38100 w 666750"/>
            <a:gd name="connsiteY1-58" fmla="*/ 219075 h 819150"/>
            <a:gd name="connsiteX2-59" fmla="*/ 209550 w 666750"/>
            <a:gd name="connsiteY2-60" fmla="*/ 219075 h 819150"/>
            <a:gd name="connsiteX3-61" fmla="*/ 238125 w 666750"/>
            <a:gd name="connsiteY3-62" fmla="*/ 0 h 819150"/>
            <a:gd name="connsiteX4-63" fmla="*/ 514350 w 666750"/>
            <a:gd name="connsiteY4-64" fmla="*/ 38100 h 819150"/>
            <a:gd name="connsiteX5-65" fmla="*/ 581025 w 666750"/>
            <a:gd name="connsiteY5-66" fmla="*/ 238125 h 819150"/>
            <a:gd name="connsiteX6-67" fmla="*/ 666750 w 666750"/>
            <a:gd name="connsiteY6-68" fmla="*/ 257175 h 819150"/>
            <a:gd name="connsiteX7-69" fmla="*/ 647700 w 666750"/>
            <a:gd name="connsiteY7-70" fmla="*/ 790575 h 819150"/>
            <a:gd name="connsiteX8-71" fmla="*/ 0 w 666750"/>
            <a:gd name="connsiteY8-72" fmla="*/ 819150 h 819150"/>
            <a:gd name="connsiteX0-73" fmla="*/ 0 w 666750"/>
            <a:gd name="connsiteY0-74" fmla="*/ 819150 h 819150"/>
            <a:gd name="connsiteX1-75" fmla="*/ 38100 w 666750"/>
            <a:gd name="connsiteY1-76" fmla="*/ 219075 h 819150"/>
            <a:gd name="connsiteX2-77" fmla="*/ 209550 w 666750"/>
            <a:gd name="connsiteY2-78" fmla="*/ 219075 h 819150"/>
            <a:gd name="connsiteX3-79" fmla="*/ 238125 w 666750"/>
            <a:gd name="connsiteY3-80" fmla="*/ 0 h 819150"/>
            <a:gd name="connsiteX4-81" fmla="*/ 447675 w 666750"/>
            <a:gd name="connsiteY4-82" fmla="*/ 9525 h 819150"/>
            <a:gd name="connsiteX5-83" fmla="*/ 581025 w 666750"/>
            <a:gd name="connsiteY5-84" fmla="*/ 238125 h 819150"/>
            <a:gd name="connsiteX6-85" fmla="*/ 666750 w 666750"/>
            <a:gd name="connsiteY6-86" fmla="*/ 257175 h 819150"/>
            <a:gd name="connsiteX7-87" fmla="*/ 647700 w 666750"/>
            <a:gd name="connsiteY7-88" fmla="*/ 790575 h 819150"/>
            <a:gd name="connsiteX8-89" fmla="*/ 0 w 666750"/>
            <a:gd name="connsiteY8-90" fmla="*/ 819150 h 819150"/>
            <a:gd name="connsiteX0-91" fmla="*/ 0 w 666750"/>
            <a:gd name="connsiteY0-92" fmla="*/ 819150 h 819150"/>
            <a:gd name="connsiteX1-93" fmla="*/ 38100 w 666750"/>
            <a:gd name="connsiteY1-94" fmla="*/ 219075 h 819150"/>
            <a:gd name="connsiteX2-95" fmla="*/ 209550 w 666750"/>
            <a:gd name="connsiteY2-96" fmla="*/ 219075 h 819150"/>
            <a:gd name="connsiteX3-97" fmla="*/ 238125 w 666750"/>
            <a:gd name="connsiteY3-98" fmla="*/ 0 h 819150"/>
            <a:gd name="connsiteX4-99" fmla="*/ 447675 w 666750"/>
            <a:gd name="connsiteY4-100" fmla="*/ 9525 h 819150"/>
            <a:gd name="connsiteX5-101" fmla="*/ 485775 w 666750"/>
            <a:gd name="connsiteY5-102" fmla="*/ 238125 h 819150"/>
            <a:gd name="connsiteX6-103" fmla="*/ 666750 w 666750"/>
            <a:gd name="connsiteY6-104" fmla="*/ 257175 h 819150"/>
            <a:gd name="connsiteX7-105" fmla="*/ 647700 w 666750"/>
            <a:gd name="connsiteY7-106" fmla="*/ 790575 h 819150"/>
            <a:gd name="connsiteX8-107" fmla="*/ 0 w 666750"/>
            <a:gd name="connsiteY8-108" fmla="*/ 819150 h 819150"/>
            <a:gd name="connsiteX0-109" fmla="*/ 0 w 647700"/>
            <a:gd name="connsiteY0-110" fmla="*/ 819150 h 819150"/>
            <a:gd name="connsiteX1-111" fmla="*/ 38100 w 647700"/>
            <a:gd name="connsiteY1-112" fmla="*/ 219075 h 819150"/>
            <a:gd name="connsiteX2-113" fmla="*/ 209550 w 647700"/>
            <a:gd name="connsiteY2-114" fmla="*/ 219075 h 819150"/>
            <a:gd name="connsiteX3-115" fmla="*/ 238125 w 647700"/>
            <a:gd name="connsiteY3-116" fmla="*/ 0 h 819150"/>
            <a:gd name="connsiteX4-117" fmla="*/ 447675 w 647700"/>
            <a:gd name="connsiteY4-118" fmla="*/ 9525 h 819150"/>
            <a:gd name="connsiteX5-119" fmla="*/ 485775 w 647700"/>
            <a:gd name="connsiteY5-120" fmla="*/ 238125 h 819150"/>
            <a:gd name="connsiteX6-121" fmla="*/ 619125 w 647700"/>
            <a:gd name="connsiteY6-122" fmla="*/ 257175 h 819150"/>
            <a:gd name="connsiteX7-123" fmla="*/ 647700 w 647700"/>
            <a:gd name="connsiteY7-124" fmla="*/ 790575 h 819150"/>
            <a:gd name="connsiteX8-125" fmla="*/ 0 w 647700"/>
            <a:gd name="connsiteY8-126" fmla="*/ 819150 h 819150"/>
            <a:gd name="connsiteX0-127" fmla="*/ 0 w 647700"/>
            <a:gd name="connsiteY0-128" fmla="*/ 838200 h 838200"/>
            <a:gd name="connsiteX1-129" fmla="*/ 38100 w 647700"/>
            <a:gd name="connsiteY1-130" fmla="*/ 238125 h 838200"/>
            <a:gd name="connsiteX2-131" fmla="*/ 209550 w 647700"/>
            <a:gd name="connsiteY2-132" fmla="*/ 238125 h 838200"/>
            <a:gd name="connsiteX3-133" fmla="*/ 238125 w 647700"/>
            <a:gd name="connsiteY3-134" fmla="*/ 19050 h 838200"/>
            <a:gd name="connsiteX4-135" fmla="*/ 457200 w 647700"/>
            <a:gd name="connsiteY4-136" fmla="*/ 0 h 838200"/>
            <a:gd name="connsiteX5-137" fmla="*/ 485775 w 647700"/>
            <a:gd name="connsiteY5-138" fmla="*/ 257175 h 838200"/>
            <a:gd name="connsiteX6-139" fmla="*/ 619125 w 647700"/>
            <a:gd name="connsiteY6-140" fmla="*/ 276225 h 838200"/>
            <a:gd name="connsiteX7-141" fmla="*/ 647700 w 647700"/>
            <a:gd name="connsiteY7-142" fmla="*/ 809625 h 838200"/>
            <a:gd name="connsiteX8-143" fmla="*/ 0 w 647700"/>
            <a:gd name="connsiteY8-144" fmla="*/ 838200 h 838200"/>
            <a:gd name="connsiteX0-145" fmla="*/ 0 w 647700"/>
            <a:gd name="connsiteY0-146" fmla="*/ 838200 h 838200"/>
            <a:gd name="connsiteX1-147" fmla="*/ 38100 w 647700"/>
            <a:gd name="connsiteY1-148" fmla="*/ 266700 h 838200"/>
            <a:gd name="connsiteX2-149" fmla="*/ 209550 w 647700"/>
            <a:gd name="connsiteY2-150" fmla="*/ 238125 h 838200"/>
            <a:gd name="connsiteX3-151" fmla="*/ 238125 w 647700"/>
            <a:gd name="connsiteY3-152" fmla="*/ 19050 h 838200"/>
            <a:gd name="connsiteX4-153" fmla="*/ 457200 w 647700"/>
            <a:gd name="connsiteY4-154" fmla="*/ 0 h 838200"/>
            <a:gd name="connsiteX5-155" fmla="*/ 485775 w 647700"/>
            <a:gd name="connsiteY5-156" fmla="*/ 257175 h 838200"/>
            <a:gd name="connsiteX6-157" fmla="*/ 619125 w 647700"/>
            <a:gd name="connsiteY6-158" fmla="*/ 276225 h 838200"/>
            <a:gd name="connsiteX7-159" fmla="*/ 647700 w 647700"/>
            <a:gd name="connsiteY7-160" fmla="*/ 809625 h 838200"/>
            <a:gd name="connsiteX8-161" fmla="*/ 0 w 647700"/>
            <a:gd name="connsiteY8-162" fmla="*/ 838200 h 838200"/>
            <a:gd name="connsiteX0-163" fmla="*/ 0 w 647700"/>
            <a:gd name="connsiteY0-164" fmla="*/ 838200 h 838200"/>
            <a:gd name="connsiteX1-165" fmla="*/ 38100 w 647700"/>
            <a:gd name="connsiteY1-166" fmla="*/ 266700 h 838200"/>
            <a:gd name="connsiteX2-167" fmla="*/ 209550 w 647700"/>
            <a:gd name="connsiteY2-168" fmla="*/ 238125 h 838200"/>
            <a:gd name="connsiteX3-169" fmla="*/ 238125 w 647700"/>
            <a:gd name="connsiteY3-170" fmla="*/ 19050 h 838200"/>
            <a:gd name="connsiteX4-171" fmla="*/ 457200 w 647700"/>
            <a:gd name="connsiteY4-172" fmla="*/ 0 h 838200"/>
            <a:gd name="connsiteX5-173" fmla="*/ 485775 w 647700"/>
            <a:gd name="connsiteY5-174" fmla="*/ 257175 h 838200"/>
            <a:gd name="connsiteX6-175" fmla="*/ 619125 w 647700"/>
            <a:gd name="connsiteY6-176" fmla="*/ 276225 h 838200"/>
            <a:gd name="connsiteX7-177" fmla="*/ 647700 w 647700"/>
            <a:gd name="connsiteY7-178" fmla="*/ 837491 h 838200"/>
            <a:gd name="connsiteX8-179" fmla="*/ 0 w 647700"/>
            <a:gd name="connsiteY8-180" fmla="*/ 838200 h 838200"/>
          </a:gdLst>
          <a:ahLst/>
          <a:cxnLst>
            <a:cxn ang="0">
              <a:pos x="connsiteX0-1" y="connsiteY0-2"/>
            </a:cxn>
            <a:cxn ang="0">
              <a:pos x="connsiteX1-3" y="connsiteY1-4"/>
            </a:cxn>
            <a:cxn ang="0">
              <a:pos x="connsiteX2-5" y="connsiteY2-6"/>
            </a:cxn>
            <a:cxn ang="0">
              <a:pos x="connsiteX3-7" y="connsiteY3-8"/>
            </a:cxn>
            <a:cxn ang="0">
              <a:pos x="connsiteX4-9" y="connsiteY4-10"/>
            </a:cxn>
            <a:cxn ang="0">
              <a:pos x="connsiteX5-11" y="connsiteY5-12"/>
            </a:cxn>
            <a:cxn ang="0">
              <a:pos x="connsiteX6-13" y="connsiteY6-14"/>
            </a:cxn>
            <a:cxn ang="0">
              <a:pos x="connsiteX7-15" y="connsiteY7-16"/>
            </a:cxn>
            <a:cxn ang="0">
              <a:pos x="connsiteX8-17" y="connsiteY8-18"/>
            </a:cxn>
          </a:cxnLst>
          <a:rect l="l" t="t" r="r" b="b"/>
          <a:pathLst>
            <a:path w="647700" h="838200">
              <a:moveTo>
                <a:pt x="0" y="838200"/>
              </a:moveTo>
              <a:lnTo>
                <a:pt x="38100" y="266700"/>
              </a:lnTo>
              <a:lnTo>
                <a:pt x="209550" y="238125"/>
              </a:lnTo>
              <a:lnTo>
                <a:pt x="238125" y="19050"/>
              </a:lnTo>
              <a:lnTo>
                <a:pt x="457200" y="0"/>
              </a:lnTo>
              <a:lnTo>
                <a:pt x="485775" y="257175"/>
              </a:lnTo>
              <a:lnTo>
                <a:pt x="619125" y="276225"/>
              </a:lnTo>
              <a:lnTo>
                <a:pt x="647700" y="837491"/>
              </a:lnTo>
              <a:lnTo>
                <a:pt x="0" y="838200"/>
              </a:lnTo>
              <a:close/>
            </a:path>
          </a:pathLst>
        </a:custGeom>
        <a:solidFill>
          <a:schemeClr val="accent1"/>
        </a:solidFill>
        <a:ln w="25400" cap="flat" cmpd="sng" algn="ctr"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l"/>
          <a:endParaRPr lang="es-CL" sz="1100"/>
        </a:p>
      </xdr:txBody>
    </xdr:sp>
    <xdr:clientData fLocksWithSheet="0"/>
  </xdr:oneCellAnchor>
  <xdr:oneCellAnchor>
    <xdr:from>
      <xdr:col>6</xdr:col>
      <xdr:colOff>381000</xdr:colOff>
      <xdr:row>20</xdr:row>
      <xdr:rowOff>190500</xdr:rowOff>
    </xdr:from>
    <xdr:ext cx="314325" cy="142875"/>
    <xdr:grpSp>
      <xdr:nvGrpSpPr>
        <xdr:cNvPr id="8" name="7 Grupo"/>
        <xdr:cNvGrpSpPr/>
      </xdr:nvGrpSpPr>
      <xdr:grpSpPr>
        <a:xfrm>
          <a:off x="3600450" y="3743325"/>
          <a:ext cx="314325" cy="142875"/>
          <a:chOff x="2688981" y="1590675"/>
          <a:chExt cx="306657" cy="144000"/>
        </a:xfrm>
      </xdr:grpSpPr>
      <xdr:sp>
        <xdr:nvSpPr>
          <xdr:cNvPr id="5" name="4 Elipse"/>
          <xdr:cNvSpPr/>
        </xdr:nvSpPr>
        <xdr:spPr>
          <a:xfrm>
            <a:off x="2775438" y="1590675"/>
            <a:ext cx="144000" cy="142875"/>
          </a:xfrm>
          <a:prstGeom prst="ellipse">
            <a:avLst/>
          </a:prstGeom>
          <a:no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  <xdr:sp>
        <xdr:nvSpPr>
          <xdr:cNvPr id="6" name="5 Arco"/>
          <xdr:cNvSpPr/>
        </xdr:nvSpPr>
        <xdr:spPr>
          <a:xfrm>
            <a:off x="2688981" y="1590675"/>
            <a:ext cx="144732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  <xdr:sp>
        <xdr:nvSpPr>
          <xdr:cNvPr id="7" name="6 Arco"/>
          <xdr:cNvSpPr/>
        </xdr:nvSpPr>
        <xdr:spPr>
          <a:xfrm flipH="1">
            <a:off x="2851638" y="1590675"/>
            <a:ext cx="144000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lvl="0" algn="l"/>
            <a:endParaRPr lang="es-CL" sz="1100"/>
          </a:p>
        </xdr:txBody>
      </xdr:sp>
    </xdr:grpSp>
    <xdr:clientData fLocksWithSheet="0"/>
  </xdr:oneCellAnchor>
  <xdr:oneCellAnchor>
    <xdr:from>
      <xdr:col>0</xdr:col>
      <xdr:colOff>266700</xdr:colOff>
      <xdr:row>20</xdr:row>
      <xdr:rowOff>0</xdr:rowOff>
    </xdr:from>
    <xdr:ext cx="6715125" cy="0"/>
    <xdr:cxnSp>
      <xdr:nvCxnSpPr>
        <xdr:cNvPr id="10" name="9 Conector recto"/>
        <xdr:cNvCxnSpPr/>
      </xdr:nvCxnSpPr>
      <xdr:spPr>
        <a:xfrm flipH="1">
          <a:off x="266700" y="3562350"/>
          <a:ext cx="6715125" cy="0"/>
        </a:xfrm>
        <a:prstGeom prst="line">
          <a:avLst/>
        </a:prstGeom>
        <a:ln w="9525" cap="flat" cmpd="sng" algn="ctr">
          <a:solidFill>
            <a:schemeClr val="accent1">
              <a:shade val="95000"/>
              <a:satMod val="105000"/>
            </a:schemeClr>
          </a:solidFill>
          <a:prstDash val="soli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11</xdr:col>
      <xdr:colOff>495300</xdr:colOff>
      <xdr:row>7</xdr:row>
      <xdr:rowOff>95250</xdr:rowOff>
    </xdr:from>
    <xdr:ext cx="466725" cy="0"/>
    <xdr:cxnSp>
      <xdr:nvCxnSpPr>
        <xdr:cNvPr id="16" name="15 Conector recto"/>
        <xdr:cNvCxnSpPr/>
      </xdr:nvCxnSpPr>
      <xdr:spPr>
        <a:xfrm flipH="1">
          <a:off x="6604000" y="136207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11</xdr:col>
      <xdr:colOff>476250</xdr:colOff>
      <xdr:row>6</xdr:row>
      <xdr:rowOff>104775</xdr:rowOff>
    </xdr:from>
    <xdr:ext cx="466725" cy="0"/>
    <xdr:cxnSp>
      <xdr:nvCxnSpPr>
        <xdr:cNvPr id="17" name="16 Conector recto"/>
        <xdr:cNvCxnSpPr/>
      </xdr:nvCxnSpPr>
      <xdr:spPr>
        <a:xfrm flipH="1">
          <a:off x="6584950" y="119062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11</xdr:col>
      <xdr:colOff>457200</xdr:colOff>
      <xdr:row>5</xdr:row>
      <xdr:rowOff>104775</xdr:rowOff>
    </xdr:from>
    <xdr:ext cx="466725" cy="0"/>
    <xdr:cxnSp>
      <xdr:nvCxnSpPr>
        <xdr:cNvPr id="18" name="17 Conector recto"/>
        <xdr:cNvCxnSpPr/>
      </xdr:nvCxnSpPr>
      <xdr:spPr>
        <a:xfrm flipH="1">
          <a:off x="6565900" y="10096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11</xdr:col>
      <xdr:colOff>447675</xdr:colOff>
      <xdr:row>4</xdr:row>
      <xdr:rowOff>85725</xdr:rowOff>
    </xdr:from>
    <xdr:ext cx="466725" cy="0"/>
    <xdr:cxnSp>
      <xdr:nvCxnSpPr>
        <xdr:cNvPr id="19" name="18 Conector recto"/>
        <xdr:cNvCxnSpPr/>
      </xdr:nvCxnSpPr>
      <xdr:spPr>
        <a:xfrm flipH="1">
          <a:off x="6556375" y="80962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14</xdr:row>
      <xdr:rowOff>95250</xdr:rowOff>
    </xdr:from>
    <xdr:ext cx="457200" cy="0"/>
    <xdr:cxnSp>
      <xdr:nvCxnSpPr>
        <xdr:cNvPr id="20" name="19 Conector recto"/>
        <xdr:cNvCxnSpPr/>
      </xdr:nvCxnSpPr>
      <xdr:spPr>
        <a:xfrm flipH="1">
          <a:off x="6762750" y="2628900"/>
          <a:ext cx="457200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16</xdr:row>
      <xdr:rowOff>104775</xdr:rowOff>
    </xdr:from>
    <xdr:ext cx="457200" cy="0"/>
    <xdr:cxnSp>
      <xdr:nvCxnSpPr>
        <xdr:cNvPr id="21" name="20 Conector recto"/>
        <xdr:cNvCxnSpPr/>
      </xdr:nvCxnSpPr>
      <xdr:spPr>
        <a:xfrm flipH="1">
          <a:off x="6762750" y="3000375"/>
          <a:ext cx="457200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15</xdr:row>
      <xdr:rowOff>95250</xdr:rowOff>
    </xdr:from>
    <xdr:ext cx="457200" cy="0"/>
    <xdr:cxnSp>
      <xdr:nvCxnSpPr>
        <xdr:cNvPr id="22" name="21 Conector recto"/>
        <xdr:cNvCxnSpPr/>
      </xdr:nvCxnSpPr>
      <xdr:spPr>
        <a:xfrm flipH="1">
          <a:off x="6762750" y="2809875"/>
          <a:ext cx="457200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18</xdr:row>
      <xdr:rowOff>123825</xdr:rowOff>
    </xdr:from>
    <xdr:ext cx="457200" cy="0"/>
    <xdr:cxnSp>
      <xdr:nvCxnSpPr>
        <xdr:cNvPr id="23" name="22 Conector recto"/>
        <xdr:cNvCxnSpPr/>
      </xdr:nvCxnSpPr>
      <xdr:spPr>
        <a:xfrm flipH="1">
          <a:off x="6762750" y="3324225"/>
          <a:ext cx="457200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19</xdr:row>
      <xdr:rowOff>95250</xdr:rowOff>
    </xdr:from>
    <xdr:ext cx="457200" cy="0"/>
    <xdr:cxnSp>
      <xdr:nvCxnSpPr>
        <xdr:cNvPr id="24" name="23 Conector recto"/>
        <xdr:cNvCxnSpPr/>
      </xdr:nvCxnSpPr>
      <xdr:spPr>
        <a:xfrm flipH="1">
          <a:off x="6762750" y="3476625"/>
          <a:ext cx="457200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12</xdr:col>
      <xdr:colOff>76200</xdr:colOff>
      <xdr:row>20</xdr:row>
      <xdr:rowOff>114300</xdr:rowOff>
    </xdr:from>
    <xdr:ext cx="457200" cy="0"/>
    <xdr:cxnSp>
      <xdr:nvCxnSpPr>
        <xdr:cNvPr id="25" name="24 Conector recto"/>
        <xdr:cNvCxnSpPr/>
      </xdr:nvCxnSpPr>
      <xdr:spPr>
        <a:xfrm flipH="1">
          <a:off x="6762750" y="3676650"/>
          <a:ext cx="457200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4</xdr:col>
      <xdr:colOff>285750</xdr:colOff>
      <xdr:row>19</xdr:row>
      <xdr:rowOff>114300</xdr:rowOff>
    </xdr:from>
    <xdr:ext cx="0" cy="447675"/>
    <xdr:cxnSp>
      <xdr:nvCxnSpPr>
        <xdr:cNvPr id="31" name="30 Conector recto"/>
        <xdr:cNvCxnSpPr/>
      </xdr:nvCxnSpPr>
      <xdr:spPr>
        <a:xfrm>
          <a:off x="2362200" y="3495675"/>
          <a:ext cx="0" cy="447675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5</xdr:col>
      <xdr:colOff>276225</xdr:colOff>
      <xdr:row>19</xdr:row>
      <xdr:rowOff>123825</xdr:rowOff>
    </xdr:from>
    <xdr:ext cx="0" cy="447675"/>
    <xdr:cxnSp>
      <xdr:nvCxnSpPr>
        <xdr:cNvPr id="38" name="37 Conector recto"/>
        <xdr:cNvCxnSpPr/>
      </xdr:nvCxnSpPr>
      <xdr:spPr>
        <a:xfrm>
          <a:off x="2917825" y="3505200"/>
          <a:ext cx="0" cy="447675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6</xdr:col>
      <xdr:colOff>304800</xdr:colOff>
      <xdr:row>19</xdr:row>
      <xdr:rowOff>123825</xdr:rowOff>
    </xdr:from>
    <xdr:ext cx="0" cy="447675"/>
    <xdr:cxnSp>
      <xdr:nvCxnSpPr>
        <xdr:cNvPr id="39" name="38 Conector recto"/>
        <xdr:cNvCxnSpPr/>
      </xdr:nvCxnSpPr>
      <xdr:spPr>
        <a:xfrm>
          <a:off x="3524250" y="3505200"/>
          <a:ext cx="0" cy="447675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7</xdr:col>
      <xdr:colOff>266700</xdr:colOff>
      <xdr:row>19</xdr:row>
      <xdr:rowOff>133350</xdr:rowOff>
    </xdr:from>
    <xdr:ext cx="0" cy="447675"/>
    <xdr:cxnSp>
      <xdr:nvCxnSpPr>
        <xdr:cNvPr id="40" name="39 Conector recto"/>
        <xdr:cNvCxnSpPr/>
      </xdr:nvCxnSpPr>
      <xdr:spPr>
        <a:xfrm>
          <a:off x="4064000" y="3514725"/>
          <a:ext cx="0" cy="447675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8</xdr:col>
      <xdr:colOff>285750</xdr:colOff>
      <xdr:row>19</xdr:row>
      <xdr:rowOff>133350</xdr:rowOff>
    </xdr:from>
    <xdr:ext cx="0" cy="447675"/>
    <xdr:cxnSp>
      <xdr:nvCxnSpPr>
        <xdr:cNvPr id="41" name="40 Conector recto"/>
        <xdr:cNvCxnSpPr/>
      </xdr:nvCxnSpPr>
      <xdr:spPr>
        <a:xfrm>
          <a:off x="4660900" y="3514725"/>
          <a:ext cx="0" cy="447675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10</xdr:col>
      <xdr:colOff>276225</xdr:colOff>
      <xdr:row>19</xdr:row>
      <xdr:rowOff>123825</xdr:rowOff>
    </xdr:from>
    <xdr:ext cx="0" cy="447675"/>
    <xdr:cxnSp>
      <xdr:nvCxnSpPr>
        <xdr:cNvPr id="42" name="41 Conector recto"/>
        <xdr:cNvCxnSpPr/>
      </xdr:nvCxnSpPr>
      <xdr:spPr>
        <a:xfrm>
          <a:off x="5807075" y="3505200"/>
          <a:ext cx="0" cy="447675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11</xdr:col>
      <xdr:colOff>285750</xdr:colOff>
      <xdr:row>19</xdr:row>
      <xdr:rowOff>133350</xdr:rowOff>
    </xdr:from>
    <xdr:ext cx="0" cy="447675"/>
    <xdr:cxnSp>
      <xdr:nvCxnSpPr>
        <xdr:cNvPr id="43" name="42 Conector recto"/>
        <xdr:cNvCxnSpPr/>
      </xdr:nvCxnSpPr>
      <xdr:spPr>
        <a:xfrm>
          <a:off x="6394450" y="3514725"/>
          <a:ext cx="0" cy="447675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257175</xdr:colOff>
      <xdr:row>19</xdr:row>
      <xdr:rowOff>142875</xdr:rowOff>
    </xdr:from>
    <xdr:ext cx="0" cy="447675"/>
    <xdr:cxnSp>
      <xdr:nvCxnSpPr>
        <xdr:cNvPr id="44" name="43 Conector recto"/>
        <xdr:cNvCxnSpPr/>
      </xdr:nvCxnSpPr>
      <xdr:spPr>
        <a:xfrm>
          <a:off x="5210175" y="3524250"/>
          <a:ext cx="0" cy="447675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1</xdr:col>
      <xdr:colOff>0</xdr:colOff>
      <xdr:row>3</xdr:row>
      <xdr:rowOff>66675</xdr:rowOff>
    </xdr:from>
    <xdr:ext cx="6886575" cy="476250"/>
    <xdr:sp>
      <xdr:nvSpPr>
        <xdr:cNvPr id="46" name="45 Forma libre"/>
        <xdr:cNvSpPr/>
      </xdr:nvSpPr>
      <xdr:spPr>
        <a:xfrm flipH="1">
          <a:off x="381000" y="609600"/>
          <a:ext cx="6886575" cy="476250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-1" fmla="*/ 6918614 w 6918614"/>
            <a:gd name="connsiteY0-2" fmla="*/ 649434 h 649434"/>
            <a:gd name="connsiteX1-3" fmla="*/ 6684819 w 6918614"/>
            <a:gd name="connsiteY1-4" fmla="*/ 277093 h 649434"/>
            <a:gd name="connsiteX2-5" fmla="*/ 5593773 w 6918614"/>
            <a:gd name="connsiteY2-6" fmla="*/ 51957 h 649434"/>
            <a:gd name="connsiteX3-7" fmla="*/ 1446069 w 6918614"/>
            <a:gd name="connsiteY3-8" fmla="*/ 51957 h 649434"/>
            <a:gd name="connsiteX4-9" fmla="*/ 0 w 6918614"/>
            <a:gd name="connsiteY4-10" fmla="*/ 623457 h 649434"/>
            <a:gd name="connsiteX0-11" fmla="*/ 6918614 w 6918614"/>
            <a:gd name="connsiteY0-12" fmla="*/ 624316 h 624316"/>
            <a:gd name="connsiteX1-13" fmla="*/ 6684819 w 6918614"/>
            <a:gd name="connsiteY1-14" fmla="*/ 251975 h 624316"/>
            <a:gd name="connsiteX2-15" fmla="*/ 5593773 w 6918614"/>
            <a:gd name="connsiteY2-16" fmla="*/ 26839 h 624316"/>
            <a:gd name="connsiteX3-17" fmla="*/ 1168978 w 6918614"/>
            <a:gd name="connsiteY3-18" fmla="*/ 68074 h 624316"/>
            <a:gd name="connsiteX4-19" fmla="*/ 0 w 6918614"/>
            <a:gd name="connsiteY4-20" fmla="*/ 598339 h 624316"/>
          </a:gdLst>
          <a:ahLst/>
          <a:cxnLst>
            <a:cxn ang="0">
              <a:pos x="connsiteX0-1" y="connsiteY0-2"/>
            </a:cxn>
            <a:cxn ang="0">
              <a:pos x="connsiteX1-3" y="connsiteY1-4"/>
            </a:cxn>
            <a:cxn ang="0">
              <a:pos x="connsiteX2-5" y="connsiteY2-6"/>
            </a:cxn>
            <a:cxn ang="0">
              <a:pos x="connsiteX3-7" y="connsiteY3-8"/>
            </a:cxn>
            <a:cxn ang="0">
              <a:pos x="connsiteX4-9" y="connsiteY4-10"/>
            </a:cxn>
          </a:cxnLst>
          <a:rect l="l" t="t" r="r" b="b"/>
          <a:pathLst>
            <a:path w="6918614" h="624316">
              <a:moveTo>
                <a:pt x="6918614" y="624316"/>
              </a:moveTo>
              <a:cubicBezTo>
                <a:pt x="6912120" y="487935"/>
                <a:pt x="6905626" y="351554"/>
                <a:pt x="6684819" y="251975"/>
              </a:cubicBezTo>
              <a:cubicBezTo>
                <a:pt x="6464012" y="152396"/>
                <a:pt x="6513080" y="57489"/>
                <a:pt x="5593773" y="26839"/>
              </a:cubicBezTo>
              <a:cubicBezTo>
                <a:pt x="4674466" y="-3811"/>
                <a:pt x="2101274" y="-27176"/>
                <a:pt x="1168978" y="68074"/>
              </a:cubicBezTo>
              <a:cubicBezTo>
                <a:pt x="236683" y="163324"/>
                <a:pt x="207818" y="524737"/>
                <a:pt x="0" y="598339"/>
              </a:cubicBezTo>
            </a:path>
          </a:pathLst>
        </a:custGeom>
        <a:noFill/>
        <a:ln w="25400" cap="flat" cmpd="sng" algn="ctr"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l"/>
          <a:endParaRPr lang="es-CL" sz="1100"/>
        </a:p>
      </xdr:txBody>
    </xdr:sp>
    <xdr:clientData fLocksWithSheet="0"/>
  </xdr:oneCellAnchor>
  <xdr:oneCellAnchor>
    <xdr:from>
      <xdr:col>1</xdr:col>
      <xdr:colOff>0</xdr:colOff>
      <xdr:row>5</xdr:row>
      <xdr:rowOff>161925</xdr:rowOff>
    </xdr:from>
    <xdr:ext cx="6896100" cy="495300"/>
    <xdr:sp>
      <xdr:nvSpPr>
        <xdr:cNvPr id="47" name="46 Forma libre"/>
        <xdr:cNvSpPr/>
      </xdr:nvSpPr>
      <xdr:spPr>
        <a:xfrm flipH="1" flipV="1">
          <a:off x="381000" y="1066800"/>
          <a:ext cx="6896100" cy="495300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-1" fmla="*/ 6927272 w 6927272"/>
            <a:gd name="connsiteY0-2" fmla="*/ 648813 h 648813"/>
            <a:gd name="connsiteX1-3" fmla="*/ 6693477 w 6927272"/>
            <a:gd name="connsiteY1-4" fmla="*/ 276472 h 648813"/>
            <a:gd name="connsiteX2-5" fmla="*/ 5602431 w 6927272"/>
            <a:gd name="connsiteY2-6" fmla="*/ 51336 h 648813"/>
            <a:gd name="connsiteX3-7" fmla="*/ 1454727 w 6927272"/>
            <a:gd name="connsiteY3-8" fmla="*/ 51336 h 648813"/>
            <a:gd name="connsiteX4-9" fmla="*/ 0 w 6927272"/>
            <a:gd name="connsiteY4-10" fmla="*/ 614177 h 648813"/>
            <a:gd name="connsiteX0-11" fmla="*/ 6927272 w 6927272"/>
            <a:gd name="connsiteY0-12" fmla="*/ 648813 h 648813"/>
            <a:gd name="connsiteX1-13" fmla="*/ 6693477 w 6927272"/>
            <a:gd name="connsiteY1-14" fmla="*/ 276472 h 648813"/>
            <a:gd name="connsiteX2-15" fmla="*/ 5602431 w 6927272"/>
            <a:gd name="connsiteY2-16" fmla="*/ 51336 h 648813"/>
            <a:gd name="connsiteX3-17" fmla="*/ 1151658 w 6927272"/>
            <a:gd name="connsiteY3-18" fmla="*/ 51336 h 648813"/>
            <a:gd name="connsiteX4-19" fmla="*/ 0 w 6927272"/>
            <a:gd name="connsiteY4-20" fmla="*/ 614177 h 648813"/>
          </a:gdLst>
          <a:ahLst/>
          <a:cxnLst>
            <a:cxn ang="0">
              <a:pos x="connsiteX0-1" y="connsiteY0-2"/>
            </a:cxn>
            <a:cxn ang="0">
              <a:pos x="connsiteX1-3" y="connsiteY1-4"/>
            </a:cxn>
            <a:cxn ang="0">
              <a:pos x="connsiteX2-5" y="connsiteY2-6"/>
            </a:cxn>
            <a:cxn ang="0">
              <a:pos x="connsiteX3-7" y="connsiteY3-8"/>
            </a:cxn>
            <a:cxn ang="0">
              <a:pos x="connsiteX4-9" y="connsiteY4-10"/>
            </a:cxn>
          </a:cxnLst>
          <a:rect l="l" t="t" r="r" b="b"/>
          <a:pathLst>
            <a:path w="6927272" h="648813">
              <a:moveTo>
                <a:pt x="6927272" y="648813"/>
              </a:moveTo>
              <a:cubicBezTo>
                <a:pt x="6920778" y="512432"/>
                <a:pt x="6914284" y="376051"/>
                <a:pt x="6693477" y="276472"/>
              </a:cubicBezTo>
              <a:cubicBezTo>
                <a:pt x="6472670" y="176893"/>
                <a:pt x="6526067" y="88859"/>
                <a:pt x="5602431" y="51336"/>
              </a:cubicBezTo>
              <a:cubicBezTo>
                <a:pt x="4678795" y="13813"/>
                <a:pt x="2085397" y="-42471"/>
                <a:pt x="1151658" y="51336"/>
              </a:cubicBezTo>
              <a:cubicBezTo>
                <a:pt x="217920" y="145143"/>
                <a:pt x="207818" y="540575"/>
                <a:pt x="0" y="614177"/>
              </a:cubicBezTo>
            </a:path>
          </a:pathLst>
        </a:custGeom>
        <a:noFill/>
        <a:ln w="25400" cap="flat" cmpd="sng" algn="ctr">
          <a:solidFill>
            <a:schemeClr val="accent1">
              <a:shade val="50000"/>
            </a:schemeClr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lvl="0" algn="l"/>
          <a:endParaRPr lang="es-CL" sz="1100"/>
        </a:p>
      </xdr:txBody>
    </xdr:sp>
    <xdr:clientData fLocksWithSheet="0"/>
  </xdr:oneCellAnchor>
  <xdr:oneCellAnchor>
    <xdr:from>
      <xdr:col>12</xdr:col>
      <xdr:colOff>266700</xdr:colOff>
      <xdr:row>19</xdr:row>
      <xdr:rowOff>114300</xdr:rowOff>
    </xdr:from>
    <xdr:ext cx="0" cy="447675"/>
    <xdr:cxnSp>
      <xdr:nvCxnSpPr>
        <xdr:cNvPr id="48" name="47 Conector recto"/>
        <xdr:cNvCxnSpPr/>
      </xdr:nvCxnSpPr>
      <xdr:spPr>
        <a:xfrm>
          <a:off x="6953250" y="3495675"/>
          <a:ext cx="0" cy="447675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2</xdr:col>
      <xdr:colOff>19050</xdr:colOff>
      <xdr:row>24</xdr:row>
      <xdr:rowOff>19050</xdr:rowOff>
    </xdr:from>
    <xdr:ext cx="6010275" cy="6105525"/>
    <xdr:pic>
      <xdr:nvPicPr>
        <xdr:cNvPr id="2" name="image1.png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965200" y="4305300"/>
          <a:ext cx="6010275" cy="6105525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9</xdr:col>
      <xdr:colOff>495300</xdr:colOff>
      <xdr:row>6</xdr:row>
      <xdr:rowOff>95250</xdr:rowOff>
    </xdr:from>
    <xdr:ext cx="466725" cy="0"/>
    <xdr:cxnSp>
      <xdr:nvCxnSpPr>
        <xdr:cNvPr id="9" name="15 Conector recto"/>
        <xdr:cNvCxnSpPr/>
      </xdr:nvCxnSpPr>
      <xdr:spPr>
        <a:xfrm flipH="1">
          <a:off x="5657850" y="118110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5</xdr:row>
      <xdr:rowOff>104775</xdr:rowOff>
    </xdr:from>
    <xdr:ext cx="466725" cy="0"/>
    <xdr:cxnSp>
      <xdr:nvCxnSpPr>
        <xdr:cNvPr id="10" name="16 Conector recto"/>
        <xdr:cNvCxnSpPr/>
      </xdr:nvCxnSpPr>
      <xdr:spPr>
        <a:xfrm flipH="1">
          <a:off x="5638800" y="10096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4</xdr:row>
      <xdr:rowOff>104775</xdr:rowOff>
    </xdr:from>
    <xdr:ext cx="466725" cy="0"/>
    <xdr:cxnSp>
      <xdr:nvCxnSpPr>
        <xdr:cNvPr id="11" name="17 Conector recto"/>
        <xdr:cNvCxnSpPr/>
      </xdr:nvCxnSpPr>
      <xdr:spPr>
        <a:xfrm flipH="1">
          <a:off x="5619750" y="82867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3</xdr:row>
      <xdr:rowOff>85725</xdr:rowOff>
    </xdr:from>
    <xdr:ext cx="466725" cy="0"/>
    <xdr:cxnSp>
      <xdr:nvCxnSpPr>
        <xdr:cNvPr id="12" name="18 Conector recto"/>
        <xdr:cNvCxnSpPr/>
      </xdr:nvCxnSpPr>
      <xdr:spPr>
        <a:xfrm flipH="1">
          <a:off x="5610225" y="6286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14</xdr:row>
      <xdr:rowOff>95250</xdr:rowOff>
    </xdr:from>
    <xdr:ext cx="466725" cy="0"/>
    <xdr:cxnSp>
      <xdr:nvCxnSpPr>
        <xdr:cNvPr id="31" name="15 Conector recto"/>
        <xdr:cNvCxnSpPr/>
      </xdr:nvCxnSpPr>
      <xdr:spPr>
        <a:xfrm flipH="1">
          <a:off x="5657850" y="262890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13</xdr:row>
      <xdr:rowOff>104775</xdr:rowOff>
    </xdr:from>
    <xdr:ext cx="466725" cy="0"/>
    <xdr:cxnSp>
      <xdr:nvCxnSpPr>
        <xdr:cNvPr id="32" name="16 Conector recto"/>
        <xdr:cNvCxnSpPr/>
      </xdr:nvCxnSpPr>
      <xdr:spPr>
        <a:xfrm flipH="1">
          <a:off x="5638800" y="24574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12</xdr:row>
      <xdr:rowOff>104775</xdr:rowOff>
    </xdr:from>
    <xdr:ext cx="466725" cy="0"/>
    <xdr:cxnSp>
      <xdr:nvCxnSpPr>
        <xdr:cNvPr id="33" name="17 Conector recto"/>
        <xdr:cNvCxnSpPr/>
      </xdr:nvCxnSpPr>
      <xdr:spPr>
        <a:xfrm flipH="1">
          <a:off x="5619750" y="227647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11</xdr:row>
      <xdr:rowOff>85725</xdr:rowOff>
    </xdr:from>
    <xdr:ext cx="466725" cy="0"/>
    <xdr:cxnSp>
      <xdr:nvCxnSpPr>
        <xdr:cNvPr id="34" name="18 Conector recto"/>
        <xdr:cNvCxnSpPr/>
      </xdr:nvCxnSpPr>
      <xdr:spPr>
        <a:xfrm flipH="1">
          <a:off x="5610225" y="20764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22</xdr:row>
      <xdr:rowOff>95250</xdr:rowOff>
    </xdr:from>
    <xdr:ext cx="466725" cy="0"/>
    <xdr:cxnSp>
      <xdr:nvCxnSpPr>
        <xdr:cNvPr id="35" name="15 Conector recto"/>
        <xdr:cNvCxnSpPr/>
      </xdr:nvCxnSpPr>
      <xdr:spPr>
        <a:xfrm flipH="1">
          <a:off x="5657850" y="407670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21</xdr:row>
      <xdr:rowOff>104775</xdr:rowOff>
    </xdr:from>
    <xdr:ext cx="466725" cy="0"/>
    <xdr:cxnSp>
      <xdr:nvCxnSpPr>
        <xdr:cNvPr id="36" name="16 Conector recto"/>
        <xdr:cNvCxnSpPr/>
      </xdr:nvCxnSpPr>
      <xdr:spPr>
        <a:xfrm flipH="1">
          <a:off x="5638800" y="39052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20</xdr:row>
      <xdr:rowOff>104775</xdr:rowOff>
    </xdr:from>
    <xdr:ext cx="466725" cy="0"/>
    <xdr:cxnSp>
      <xdr:nvCxnSpPr>
        <xdr:cNvPr id="37" name="17 Conector recto"/>
        <xdr:cNvCxnSpPr/>
      </xdr:nvCxnSpPr>
      <xdr:spPr>
        <a:xfrm flipH="1">
          <a:off x="5619750" y="372427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19</xdr:row>
      <xdr:rowOff>85725</xdr:rowOff>
    </xdr:from>
    <xdr:ext cx="466725" cy="0"/>
    <xdr:cxnSp>
      <xdr:nvCxnSpPr>
        <xdr:cNvPr id="38" name="18 Conector recto"/>
        <xdr:cNvCxnSpPr/>
      </xdr:nvCxnSpPr>
      <xdr:spPr>
        <a:xfrm flipH="1">
          <a:off x="5610225" y="35242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30</xdr:row>
      <xdr:rowOff>95250</xdr:rowOff>
    </xdr:from>
    <xdr:ext cx="466725" cy="0"/>
    <xdr:cxnSp>
      <xdr:nvCxnSpPr>
        <xdr:cNvPr id="39" name="15 Conector recto"/>
        <xdr:cNvCxnSpPr/>
      </xdr:nvCxnSpPr>
      <xdr:spPr>
        <a:xfrm flipH="1">
          <a:off x="5657850" y="552450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29</xdr:row>
      <xdr:rowOff>104775</xdr:rowOff>
    </xdr:from>
    <xdr:ext cx="466725" cy="0"/>
    <xdr:cxnSp>
      <xdr:nvCxnSpPr>
        <xdr:cNvPr id="40" name="16 Conector recto"/>
        <xdr:cNvCxnSpPr/>
      </xdr:nvCxnSpPr>
      <xdr:spPr>
        <a:xfrm flipH="1">
          <a:off x="5638800" y="53530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28</xdr:row>
      <xdr:rowOff>104775</xdr:rowOff>
    </xdr:from>
    <xdr:ext cx="466725" cy="0"/>
    <xdr:cxnSp>
      <xdr:nvCxnSpPr>
        <xdr:cNvPr id="41" name="17 Conector recto"/>
        <xdr:cNvCxnSpPr/>
      </xdr:nvCxnSpPr>
      <xdr:spPr>
        <a:xfrm flipH="1">
          <a:off x="5619750" y="517207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27</xdr:row>
      <xdr:rowOff>85725</xdr:rowOff>
    </xdr:from>
    <xdr:ext cx="466725" cy="0"/>
    <xdr:cxnSp>
      <xdr:nvCxnSpPr>
        <xdr:cNvPr id="42" name="18 Conector recto"/>
        <xdr:cNvCxnSpPr/>
      </xdr:nvCxnSpPr>
      <xdr:spPr>
        <a:xfrm flipH="1">
          <a:off x="5610225" y="49720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38</xdr:row>
      <xdr:rowOff>95250</xdr:rowOff>
    </xdr:from>
    <xdr:ext cx="466725" cy="0"/>
    <xdr:cxnSp>
      <xdr:nvCxnSpPr>
        <xdr:cNvPr id="43" name="15 Conector recto"/>
        <xdr:cNvCxnSpPr/>
      </xdr:nvCxnSpPr>
      <xdr:spPr>
        <a:xfrm flipH="1">
          <a:off x="5657850" y="697230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37</xdr:row>
      <xdr:rowOff>104775</xdr:rowOff>
    </xdr:from>
    <xdr:ext cx="466725" cy="0"/>
    <xdr:cxnSp>
      <xdr:nvCxnSpPr>
        <xdr:cNvPr id="44" name="16 Conector recto"/>
        <xdr:cNvCxnSpPr/>
      </xdr:nvCxnSpPr>
      <xdr:spPr>
        <a:xfrm flipH="1">
          <a:off x="5638800" y="68008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36</xdr:row>
      <xdr:rowOff>104775</xdr:rowOff>
    </xdr:from>
    <xdr:ext cx="466725" cy="0"/>
    <xdr:cxnSp>
      <xdr:nvCxnSpPr>
        <xdr:cNvPr id="45" name="17 Conector recto"/>
        <xdr:cNvCxnSpPr/>
      </xdr:nvCxnSpPr>
      <xdr:spPr>
        <a:xfrm flipH="1">
          <a:off x="5619750" y="661987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35</xdr:row>
      <xdr:rowOff>85725</xdr:rowOff>
    </xdr:from>
    <xdr:ext cx="466725" cy="0"/>
    <xdr:cxnSp>
      <xdr:nvCxnSpPr>
        <xdr:cNvPr id="46" name="18 Conector recto"/>
        <xdr:cNvCxnSpPr/>
      </xdr:nvCxnSpPr>
      <xdr:spPr>
        <a:xfrm flipH="1">
          <a:off x="5610225" y="64198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495300</xdr:colOff>
      <xdr:row>46</xdr:row>
      <xdr:rowOff>95250</xdr:rowOff>
    </xdr:from>
    <xdr:ext cx="466725" cy="0"/>
    <xdr:cxnSp>
      <xdr:nvCxnSpPr>
        <xdr:cNvPr id="47" name="15 Conector recto"/>
        <xdr:cNvCxnSpPr/>
      </xdr:nvCxnSpPr>
      <xdr:spPr>
        <a:xfrm flipH="1">
          <a:off x="5657850" y="842010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476250</xdr:colOff>
      <xdr:row>45</xdr:row>
      <xdr:rowOff>104775</xdr:rowOff>
    </xdr:from>
    <xdr:ext cx="466725" cy="0"/>
    <xdr:cxnSp>
      <xdr:nvCxnSpPr>
        <xdr:cNvPr id="48" name="16 Conector recto"/>
        <xdr:cNvCxnSpPr/>
      </xdr:nvCxnSpPr>
      <xdr:spPr>
        <a:xfrm flipH="1">
          <a:off x="5638800" y="82486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457200</xdr:colOff>
      <xdr:row>44</xdr:row>
      <xdr:rowOff>104775</xdr:rowOff>
    </xdr:from>
    <xdr:ext cx="466725" cy="0"/>
    <xdr:cxnSp>
      <xdr:nvCxnSpPr>
        <xdr:cNvPr id="49" name="17 Conector recto"/>
        <xdr:cNvCxnSpPr/>
      </xdr:nvCxnSpPr>
      <xdr:spPr>
        <a:xfrm flipH="1">
          <a:off x="5619750" y="8067675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  <xdr:oneCellAnchor>
    <xdr:from>
      <xdr:col>9</xdr:col>
      <xdr:colOff>447675</xdr:colOff>
      <xdr:row>43</xdr:row>
      <xdr:rowOff>85725</xdr:rowOff>
    </xdr:from>
    <xdr:ext cx="466725" cy="0"/>
    <xdr:cxnSp>
      <xdr:nvCxnSpPr>
        <xdr:cNvPr id="50" name="18 Conector recto"/>
        <xdr:cNvCxnSpPr/>
      </xdr:nvCxnSpPr>
      <xdr:spPr>
        <a:xfrm flipH="1">
          <a:off x="5610225" y="7867650"/>
          <a:ext cx="466725" cy="0"/>
        </a:xfrm>
        <a:prstGeom prst="line">
          <a:avLst/>
        </a:prstGeom>
        <a:ln w="9525" cap="flat" cmpd="sng" algn="ctr"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E100"/>
  <sheetViews>
    <sheetView tabSelected="1" zoomScale="67" zoomScaleNormal="67" workbookViewId="0">
      <selection activeCell="B23" sqref="B23"/>
    </sheetView>
  </sheetViews>
  <sheetFormatPr defaultColWidth="14.4545454545455" defaultRowHeight="15" customHeight="1" outlineLevelCol="4"/>
  <cols>
    <col min="1" max="1" width="4.45454545454545" customWidth="1"/>
    <col min="2" max="2" width="28.5454545454545" customWidth="1"/>
    <col min="3" max="3" width="9.27272727272727" customWidth="1"/>
    <col min="4" max="6" width="11.4545454545455" customWidth="1"/>
  </cols>
  <sheetData>
    <row r="1" ht="14.25" customHeight="1" spans="2:2">
      <c r="B1" t="s">
        <v>0</v>
      </c>
    </row>
    <row r="2" ht="14.25" customHeight="1" spans="2:4">
      <c r="B2" t="s">
        <v>1</v>
      </c>
      <c r="C2">
        <v>2</v>
      </c>
      <c r="D2" t="s">
        <v>2</v>
      </c>
    </row>
    <row r="3" ht="14.25" customHeight="1" spans="2:4">
      <c r="B3" t="s">
        <v>3</v>
      </c>
      <c r="C3">
        <v>4</v>
      </c>
      <c r="D3" t="s">
        <v>2</v>
      </c>
    </row>
    <row r="4" ht="14.25" customHeight="1" spans="2:4">
      <c r="B4" t="s">
        <v>4</v>
      </c>
      <c r="C4">
        <v>20</v>
      </c>
      <c r="D4" t="s">
        <v>5</v>
      </c>
    </row>
    <row r="5" ht="14.25" customHeight="1" spans="2:4">
      <c r="B5" t="s">
        <v>6</v>
      </c>
      <c r="C5">
        <v>6</v>
      </c>
      <c r="D5" t="s">
        <v>7</v>
      </c>
    </row>
    <row r="6" ht="14.25" customHeight="1" spans="2:4">
      <c r="B6" t="s">
        <v>8</v>
      </c>
      <c r="C6">
        <v>38</v>
      </c>
      <c r="D6" t="s">
        <v>2</v>
      </c>
    </row>
    <row r="7" ht="14.25" customHeight="1" spans="2:4">
      <c r="B7" t="s">
        <v>9</v>
      </c>
      <c r="C7">
        <v>44</v>
      </c>
      <c r="D7" t="s">
        <v>7</v>
      </c>
    </row>
    <row r="8" ht="14.25" customHeight="1"/>
    <row r="9" ht="14.25" customHeight="1" spans="2:2">
      <c r="B9" t="s">
        <v>10</v>
      </c>
    </row>
    <row r="10" ht="14.25" customHeight="1" spans="2:4">
      <c r="B10" t="s">
        <v>11</v>
      </c>
      <c r="C10">
        <v>150</v>
      </c>
      <c r="D10" t="s">
        <v>5</v>
      </c>
    </row>
    <row r="11" ht="14.25" customHeight="1" spans="2:2">
      <c r="B11" t="s">
        <v>12</v>
      </c>
    </row>
    <row r="12" ht="14.25" customHeight="1" spans="2:2">
      <c r="B12" t="s">
        <v>13</v>
      </c>
    </row>
    <row r="13" ht="14.25" customHeight="1" spans="2:2">
      <c r="B13" t="s">
        <v>14</v>
      </c>
    </row>
    <row r="14" ht="14.25" customHeight="1"/>
    <row r="15" ht="14.25" customHeight="1" spans="2:2">
      <c r="B15" s="112" t="s">
        <v>15</v>
      </c>
    </row>
    <row r="16" ht="14.25" customHeight="1" spans="2:5">
      <c r="B16" s="113" t="s">
        <v>16</v>
      </c>
      <c r="C16" s="114"/>
      <c r="D16" s="114"/>
      <c r="E16" s="114"/>
    </row>
    <row r="17" ht="14.25" customHeight="1" spans="2:5">
      <c r="B17" s="113" t="s">
        <v>17</v>
      </c>
      <c r="C17" s="114"/>
      <c r="D17" s="114"/>
      <c r="E17" s="114"/>
    </row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</sheetData>
  <pageMargins left="0.7" right="0.7" top="0.75" bottom="0.75" header="0" footer="0"/>
  <pageSetup paperSize="1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0"/>
  <sheetViews>
    <sheetView zoomScale="45" zoomScaleNormal="45" workbookViewId="0">
      <selection activeCell="L18" sqref="L18"/>
    </sheetView>
  </sheetViews>
  <sheetFormatPr defaultColWidth="14.4545454545455" defaultRowHeight="15" customHeight="1"/>
  <cols>
    <col min="1" max="1" width="5.45454545454545" customWidth="1"/>
    <col min="2" max="5" width="8.09090909090909" customWidth="1"/>
    <col min="6" max="14" width="8.27272727272727" customWidth="1"/>
  </cols>
  <sheetData>
    <row r="1" ht="14.25" customHeight="1"/>
    <row r="2" ht="14.25" customHeight="1" spans="6:6">
      <c r="F2" t="s">
        <v>18</v>
      </c>
    </row>
    <row r="3" ht="14.25" customHeight="1" spans="4:13">
      <c r="D3" t="s">
        <v>19</v>
      </c>
      <c r="E3" s="26" t="s">
        <v>20</v>
      </c>
      <c r="F3" s="26" t="s">
        <v>21</v>
      </c>
      <c r="G3" s="26" t="s">
        <v>22</v>
      </c>
      <c r="H3" s="26" t="s">
        <v>23</v>
      </c>
      <c r="I3" s="26" t="s">
        <v>24</v>
      </c>
      <c r="J3" s="26" t="s">
        <v>25</v>
      </c>
      <c r="K3" s="26" t="s">
        <v>26</v>
      </c>
      <c r="L3" s="26" t="s">
        <v>27</v>
      </c>
      <c r="M3" t="s">
        <v>28</v>
      </c>
    </row>
    <row r="4" ht="14.25" customHeight="1" spans="13:13">
      <c r="M4" t="s">
        <v>29</v>
      </c>
    </row>
    <row r="5" ht="14.25" customHeight="1" spans="4:13">
      <c r="D5" s="26" t="s">
        <v>30</v>
      </c>
      <c r="E5" s="28"/>
      <c r="F5" s="29"/>
      <c r="G5" s="29"/>
      <c r="H5" s="29"/>
      <c r="I5" s="29"/>
      <c r="J5" s="29"/>
      <c r="K5" s="29"/>
      <c r="L5" s="30"/>
      <c r="M5" s="69">
        <v>-5</v>
      </c>
    </row>
    <row r="6" ht="14.25" customHeight="1" spans="4:13">
      <c r="D6" s="26" t="s">
        <v>31</v>
      </c>
      <c r="E6" s="31"/>
      <c r="F6" s="32"/>
      <c r="G6" s="32"/>
      <c r="H6" s="32"/>
      <c r="I6" s="32"/>
      <c r="J6" s="32"/>
      <c r="K6" s="32"/>
      <c r="L6" s="33"/>
      <c r="M6" s="69">
        <v>-2</v>
      </c>
    </row>
    <row r="7" ht="14.25" customHeight="1" spans="4:13">
      <c r="D7" s="26" t="s">
        <v>32</v>
      </c>
      <c r="E7" s="31"/>
      <c r="F7" s="32"/>
      <c r="G7" s="32"/>
      <c r="H7" s="32"/>
      <c r="I7" s="32"/>
      <c r="J7" s="32"/>
      <c r="K7" s="32"/>
      <c r="L7" s="33"/>
      <c r="M7" s="69">
        <v>2</v>
      </c>
    </row>
    <row r="8" ht="14.25" customHeight="1" spans="4:13">
      <c r="D8" s="26" t="s">
        <v>33</v>
      </c>
      <c r="E8" s="34"/>
      <c r="F8" s="35"/>
      <c r="G8" s="35"/>
      <c r="H8" s="35"/>
      <c r="I8" s="35"/>
      <c r="J8" s="35"/>
      <c r="K8" s="35"/>
      <c r="L8" s="36"/>
      <c r="M8" s="69">
        <v>5</v>
      </c>
    </row>
    <row r="9" ht="14.25" customHeight="1" spans="13:13">
      <c r="M9" t="s">
        <v>34</v>
      </c>
    </row>
    <row r="10" ht="14.25" customHeight="1"/>
    <row r="11" ht="14.25" customHeight="1"/>
    <row r="12" ht="14.25" customHeight="1"/>
    <row r="13" ht="14.25" customHeight="1" spans="5:6">
      <c r="E13" t="s">
        <v>35</v>
      </c>
      <c r="F13" t="s">
        <v>36</v>
      </c>
    </row>
    <row r="14" ht="14.25" customHeight="1" spans="14:14">
      <c r="N14" t="s">
        <v>37</v>
      </c>
    </row>
    <row r="15" ht="14.25" customHeight="1" spans="5:14">
      <c r="E15" s="28">
        <v>6</v>
      </c>
      <c r="F15" s="29"/>
      <c r="G15" s="29"/>
      <c r="H15" s="29"/>
      <c r="I15" s="29"/>
      <c r="J15" s="30"/>
      <c r="K15" s="103"/>
      <c r="L15" s="104"/>
      <c r="N15" s="102">
        <v>19</v>
      </c>
    </row>
    <row r="16" ht="14.25" customHeight="1" spans="5:14">
      <c r="E16" s="94">
        <v>5</v>
      </c>
      <c r="F16" s="32"/>
      <c r="G16" s="32"/>
      <c r="H16" s="32"/>
      <c r="I16" s="32"/>
      <c r="J16" s="32"/>
      <c r="K16" s="29"/>
      <c r="L16" s="30"/>
      <c r="N16" s="102">
        <v>16</v>
      </c>
    </row>
    <row r="17" ht="14.25" customHeight="1" spans="5:14">
      <c r="E17" s="94">
        <v>4</v>
      </c>
      <c r="F17" s="32"/>
      <c r="G17" s="32"/>
      <c r="H17" s="32"/>
      <c r="I17" s="32"/>
      <c r="J17" s="32"/>
      <c r="K17" s="105"/>
      <c r="L17" s="106"/>
      <c r="N17" s="102">
        <v>13</v>
      </c>
    </row>
    <row r="18" ht="9.75" customHeight="1" spans="1:14">
      <c r="A18" s="27"/>
      <c r="B18" s="27"/>
      <c r="C18" s="27"/>
      <c r="D18" s="27"/>
      <c r="E18" s="95"/>
      <c r="F18" s="96"/>
      <c r="G18" s="96"/>
      <c r="H18" s="96"/>
      <c r="I18" s="96"/>
      <c r="J18" s="96"/>
      <c r="K18" s="96"/>
      <c r="L18" s="96"/>
      <c r="N18" s="102"/>
    </row>
    <row r="19" ht="14.25" customHeight="1" spans="5:14">
      <c r="E19" s="97">
        <v>3</v>
      </c>
      <c r="F19" s="98"/>
      <c r="G19" s="98"/>
      <c r="H19" s="98"/>
      <c r="I19" s="98"/>
      <c r="J19" s="98"/>
      <c r="K19" s="98"/>
      <c r="L19" s="107"/>
      <c r="N19" s="102">
        <v>9</v>
      </c>
    </row>
    <row r="20" ht="14.25" customHeight="1" spans="5:14">
      <c r="E20" s="99">
        <v>2</v>
      </c>
      <c r="F20" s="32"/>
      <c r="G20" s="32"/>
      <c r="H20" s="32"/>
      <c r="I20" s="32"/>
      <c r="J20" s="32"/>
      <c r="K20" s="32"/>
      <c r="L20" s="108"/>
      <c r="N20" s="102">
        <v>6</v>
      </c>
    </row>
    <row r="21" ht="14.25" customHeight="1" spans="5:14">
      <c r="E21" s="100">
        <v>1</v>
      </c>
      <c r="F21" s="101"/>
      <c r="G21" s="101"/>
      <c r="H21" s="101"/>
      <c r="I21" s="101"/>
      <c r="J21" s="101"/>
      <c r="K21" s="101"/>
      <c r="L21" s="109"/>
      <c r="M21" s="110" t="s">
        <v>38</v>
      </c>
      <c r="N21" s="102">
        <v>3</v>
      </c>
    </row>
    <row r="22" ht="14.25" customHeight="1" spans="13:13">
      <c r="M22" s="111" t="s">
        <v>39</v>
      </c>
    </row>
    <row r="23" ht="14.25" customHeight="1" spans="1:13">
      <c r="A23" s="26"/>
      <c r="B23" s="26" t="s">
        <v>19</v>
      </c>
      <c r="C23" s="26"/>
      <c r="E23" s="26">
        <v>56</v>
      </c>
      <c r="F23" s="26">
        <v>49</v>
      </c>
      <c r="G23" s="26">
        <v>42</v>
      </c>
      <c r="H23" s="26">
        <v>35</v>
      </c>
      <c r="I23" s="26">
        <v>28</v>
      </c>
      <c r="J23" s="26">
        <v>21</v>
      </c>
      <c r="K23" s="26">
        <v>14</v>
      </c>
      <c r="L23" s="26">
        <v>7</v>
      </c>
      <c r="M23" s="26">
        <v>4</v>
      </c>
    </row>
    <row r="24" ht="14.25" customHeight="1" spans="8:13">
      <c r="H24" s="102"/>
      <c r="M24" t="s">
        <v>40</v>
      </c>
    </row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</sheetData>
  <pageMargins left="0.7" right="0.7" top="0.75" bottom="0.75" header="0" footer="0"/>
  <pageSetup paperSize="1" scale="75" orientation="portrait"/>
  <headerFooter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U100"/>
  <sheetViews>
    <sheetView zoomScale="89" zoomScaleNormal="89" topLeftCell="A39" workbookViewId="0">
      <selection activeCell="M54" sqref="M54"/>
    </sheetView>
  </sheetViews>
  <sheetFormatPr defaultColWidth="14.4545454545455" defaultRowHeight="15" customHeight="1"/>
  <cols>
    <col min="1" max="3" width="8.09090909090909" customWidth="1"/>
    <col min="4" max="12" width="8.27272727272727" customWidth="1"/>
  </cols>
  <sheetData>
    <row r="1" ht="14.25" customHeight="1"/>
    <row r="2" ht="14.25" customHeight="1" spans="4:5">
      <c r="D2" t="s">
        <v>41</v>
      </c>
      <c r="E2" t="s">
        <v>42</v>
      </c>
    </row>
    <row r="3" ht="14.25" customHeight="1" spans="2:11">
      <c r="B3" t="s">
        <v>19</v>
      </c>
      <c r="C3" s="26" t="s">
        <v>20</v>
      </c>
      <c r="D3" s="26" t="s">
        <v>21</v>
      </c>
      <c r="E3" s="26" t="s">
        <v>22</v>
      </c>
      <c r="F3" s="26" t="s">
        <v>23</v>
      </c>
      <c r="G3" s="26" t="s">
        <v>24</v>
      </c>
      <c r="H3" s="26" t="s">
        <v>25</v>
      </c>
      <c r="I3" s="26" t="s">
        <v>26</v>
      </c>
      <c r="J3" s="26" t="s">
        <v>27</v>
      </c>
      <c r="K3" t="s">
        <v>29</v>
      </c>
    </row>
    <row r="4" ht="14.25" customHeight="1" spans="2:20">
      <c r="B4" s="26" t="s">
        <v>30</v>
      </c>
      <c r="C4" s="28"/>
      <c r="D4" s="29"/>
      <c r="E4" s="29"/>
      <c r="F4" s="29"/>
      <c r="G4" s="29"/>
      <c r="H4" s="30"/>
      <c r="I4" s="27"/>
      <c r="J4" s="27"/>
      <c r="K4" s="69">
        <v>-5</v>
      </c>
      <c r="L4" t="s">
        <v>28</v>
      </c>
      <c r="M4" s="68"/>
      <c r="N4" s="68"/>
      <c r="O4" s="68"/>
      <c r="P4" s="68" t="s">
        <v>43</v>
      </c>
      <c r="Q4" s="68"/>
      <c r="R4" s="68"/>
      <c r="S4" s="68"/>
      <c r="T4" s="68"/>
    </row>
    <row r="5" ht="14.25" customHeight="1" spans="2:20">
      <c r="B5" s="26" t="s">
        <v>31</v>
      </c>
      <c r="C5" s="31"/>
      <c r="D5" s="32"/>
      <c r="E5" s="32"/>
      <c r="F5" s="32"/>
      <c r="G5" s="32"/>
      <c r="H5" s="33"/>
      <c r="I5" s="27"/>
      <c r="J5" s="27"/>
      <c r="K5" s="69">
        <v>-2</v>
      </c>
      <c r="M5" s="68"/>
      <c r="N5" s="68"/>
      <c r="O5" s="68"/>
      <c r="P5" s="68"/>
      <c r="Q5" s="68"/>
      <c r="R5" s="68"/>
      <c r="S5" s="68"/>
      <c r="T5" s="68"/>
    </row>
    <row r="6" ht="14.25" customHeight="1" spans="2:20">
      <c r="B6" s="26" t="s">
        <v>32</v>
      </c>
      <c r="C6" s="31"/>
      <c r="D6" s="32"/>
      <c r="E6" s="32"/>
      <c r="F6" s="32"/>
      <c r="G6" s="32"/>
      <c r="H6" s="33"/>
      <c r="I6" s="27"/>
      <c r="J6" s="27"/>
      <c r="K6" s="69">
        <v>2</v>
      </c>
      <c r="M6" s="68"/>
      <c r="N6" s="68"/>
      <c r="O6" s="68"/>
      <c r="P6" s="68"/>
      <c r="Q6" s="68"/>
      <c r="R6" s="68"/>
      <c r="S6" s="68"/>
      <c r="T6" s="68"/>
    </row>
    <row r="7" ht="14.25" customHeight="1" spans="2:20">
      <c r="B7" s="26" t="s">
        <v>33</v>
      </c>
      <c r="C7" s="34"/>
      <c r="D7" s="35"/>
      <c r="E7" s="35"/>
      <c r="F7" s="35"/>
      <c r="G7" s="35"/>
      <c r="H7" s="36"/>
      <c r="I7" s="27"/>
      <c r="J7" s="27"/>
      <c r="K7" s="69">
        <v>5</v>
      </c>
      <c r="M7" s="68"/>
      <c r="N7" s="68"/>
      <c r="O7" s="68"/>
      <c r="P7" s="68"/>
      <c r="Q7" s="68"/>
      <c r="R7" s="68"/>
      <c r="S7" s="68"/>
      <c r="T7" s="68"/>
    </row>
    <row r="8" ht="14.25" customHeight="1" spans="11:20">
      <c r="K8" t="s">
        <v>34</v>
      </c>
      <c r="M8" s="68"/>
      <c r="N8" s="68"/>
      <c r="O8" s="68"/>
      <c r="P8" s="68"/>
      <c r="Q8" s="68"/>
      <c r="R8" s="68"/>
      <c r="S8" s="68"/>
      <c r="T8" s="68"/>
    </row>
    <row r="9" ht="14.25" customHeight="1" spans="13:20">
      <c r="M9" s="68"/>
      <c r="N9" s="68"/>
      <c r="O9" s="68"/>
      <c r="P9" s="68"/>
      <c r="Q9" s="68"/>
      <c r="R9" s="68"/>
      <c r="S9" s="68"/>
      <c r="T9" s="68"/>
    </row>
    <row r="10" ht="14.25" customHeight="1" spans="4:20">
      <c r="D10" t="s">
        <v>44</v>
      </c>
      <c r="E10" t="s">
        <v>45</v>
      </c>
      <c r="M10" s="68"/>
      <c r="N10" s="68"/>
      <c r="O10" s="68"/>
      <c r="P10" s="68"/>
      <c r="Q10" s="68"/>
      <c r="R10" s="68"/>
      <c r="S10" s="68"/>
      <c r="T10" s="68"/>
    </row>
    <row r="11" ht="14.25" customHeight="1" spans="2:20">
      <c r="B11" t="s">
        <v>19</v>
      </c>
      <c r="C11" s="26" t="s">
        <v>20</v>
      </c>
      <c r="D11" s="26" t="s">
        <v>21</v>
      </c>
      <c r="E11" s="26" t="s">
        <v>22</v>
      </c>
      <c r="F11" s="26" t="s">
        <v>23</v>
      </c>
      <c r="G11" s="26" t="s">
        <v>24</v>
      </c>
      <c r="H11" s="26" t="s">
        <v>25</v>
      </c>
      <c r="I11" s="26" t="s">
        <v>26</v>
      </c>
      <c r="J11" s="26" t="s">
        <v>27</v>
      </c>
      <c r="K11" t="s">
        <v>29</v>
      </c>
      <c r="M11" s="68"/>
      <c r="N11" s="68"/>
      <c r="O11" s="68"/>
      <c r="P11" s="68"/>
      <c r="Q11" s="68"/>
      <c r="R11" s="68"/>
      <c r="S11" s="68"/>
      <c r="T11" s="68"/>
    </row>
    <row r="12" ht="14.25" customHeight="1" spans="2:20">
      <c r="B12" s="26" t="s">
        <v>30</v>
      </c>
      <c r="C12" s="37">
        <v>57</v>
      </c>
      <c r="D12" s="38">
        <v>12</v>
      </c>
      <c r="E12" s="39">
        <v>1</v>
      </c>
      <c r="F12" s="29"/>
      <c r="G12" s="29"/>
      <c r="H12" s="29"/>
      <c r="I12" s="55">
        <v>45</v>
      </c>
      <c r="J12" s="70">
        <v>41</v>
      </c>
      <c r="K12" s="69">
        <v>-5</v>
      </c>
      <c r="L12" t="s">
        <v>28</v>
      </c>
      <c r="M12" s="71">
        <v>15</v>
      </c>
      <c r="N12" s="72">
        <v>12</v>
      </c>
      <c r="O12" s="71">
        <v>18</v>
      </c>
      <c r="P12" s="68"/>
      <c r="Q12" s="68"/>
      <c r="R12" s="68"/>
      <c r="S12" s="84">
        <v>26</v>
      </c>
      <c r="T12" s="84">
        <v>26</v>
      </c>
    </row>
    <row r="13" ht="14.25" customHeight="1" spans="2:20">
      <c r="B13" s="26" t="s">
        <v>31</v>
      </c>
      <c r="C13" s="40">
        <v>58</v>
      </c>
      <c r="D13" s="41">
        <v>8</v>
      </c>
      <c r="E13" s="42">
        <v>2</v>
      </c>
      <c r="F13" s="41">
        <v>5</v>
      </c>
      <c r="G13" s="32"/>
      <c r="H13" s="32"/>
      <c r="I13" s="58">
        <v>46</v>
      </c>
      <c r="J13" s="73">
        <v>42</v>
      </c>
      <c r="K13" s="69">
        <v>-2</v>
      </c>
      <c r="M13" s="71">
        <v>20</v>
      </c>
      <c r="N13" s="72">
        <v>26</v>
      </c>
      <c r="O13" s="71">
        <v>23</v>
      </c>
      <c r="P13" s="72">
        <v>18</v>
      </c>
      <c r="Q13" s="68"/>
      <c r="R13" s="68"/>
      <c r="S13" s="84">
        <v>26</v>
      </c>
      <c r="T13" s="84">
        <v>26</v>
      </c>
    </row>
    <row r="14" ht="14.25" customHeight="1" spans="2:20">
      <c r="B14" s="26" t="s">
        <v>32</v>
      </c>
      <c r="C14" s="40">
        <v>59</v>
      </c>
      <c r="D14" s="41">
        <v>13</v>
      </c>
      <c r="E14" s="42">
        <v>3</v>
      </c>
      <c r="F14" s="41">
        <v>6</v>
      </c>
      <c r="G14" s="32"/>
      <c r="H14" s="32"/>
      <c r="I14" s="58">
        <v>47</v>
      </c>
      <c r="J14" s="73">
        <v>43</v>
      </c>
      <c r="K14" s="69">
        <v>2</v>
      </c>
      <c r="M14" s="71">
        <v>27</v>
      </c>
      <c r="N14" s="72">
        <v>22</v>
      </c>
      <c r="O14" s="71">
        <v>24</v>
      </c>
      <c r="P14" s="72">
        <v>16</v>
      </c>
      <c r="Q14" s="68"/>
      <c r="R14" s="68"/>
      <c r="S14" s="84">
        <v>26</v>
      </c>
      <c r="T14" s="84">
        <v>26</v>
      </c>
    </row>
    <row r="15" ht="14.25" customHeight="1" spans="2:20">
      <c r="B15" s="26" t="s">
        <v>33</v>
      </c>
      <c r="C15" s="43">
        <v>62</v>
      </c>
      <c r="D15" s="44">
        <v>9</v>
      </c>
      <c r="E15" s="45">
        <v>4</v>
      </c>
      <c r="F15" s="35"/>
      <c r="G15" s="35"/>
      <c r="H15" s="35"/>
      <c r="I15" s="52">
        <v>48</v>
      </c>
      <c r="J15" s="74">
        <v>44</v>
      </c>
      <c r="K15" s="69">
        <v>5</v>
      </c>
      <c r="M15" s="71">
        <v>12</v>
      </c>
      <c r="N15" s="72">
        <v>14</v>
      </c>
      <c r="O15" s="71">
        <v>22</v>
      </c>
      <c r="P15" s="75"/>
      <c r="Q15" s="68"/>
      <c r="R15" s="68"/>
      <c r="S15" s="84">
        <v>26</v>
      </c>
      <c r="T15" s="84">
        <v>26</v>
      </c>
    </row>
    <row r="16" ht="14.25" customHeight="1" spans="11:20">
      <c r="K16" t="s">
        <v>34</v>
      </c>
      <c r="M16" s="68"/>
      <c r="N16" s="68"/>
      <c r="O16" s="68"/>
      <c r="P16" s="68"/>
      <c r="Q16" s="68"/>
      <c r="R16" s="68"/>
      <c r="S16" s="68"/>
      <c r="T16" s="68"/>
    </row>
    <row r="17" ht="14.25" customHeight="1" spans="13:20">
      <c r="M17" s="68"/>
      <c r="N17" s="68"/>
      <c r="O17" s="68"/>
      <c r="P17" s="68"/>
      <c r="Q17" s="68"/>
      <c r="R17" s="68"/>
      <c r="S17" s="68"/>
      <c r="T17" s="68"/>
    </row>
    <row r="18" ht="14.25" customHeight="1" spans="4:20">
      <c r="D18" t="s">
        <v>46</v>
      </c>
      <c r="E18" t="s">
        <v>47</v>
      </c>
      <c r="M18" s="68"/>
      <c r="N18" s="68"/>
      <c r="O18" s="68"/>
      <c r="P18" s="68"/>
      <c r="Q18" s="68"/>
      <c r="R18" s="68"/>
      <c r="S18" s="68"/>
      <c r="T18" s="68"/>
    </row>
    <row r="19" ht="14.25" customHeight="1" spans="2:20">
      <c r="B19" t="s">
        <v>19</v>
      </c>
      <c r="C19" s="26" t="s">
        <v>20</v>
      </c>
      <c r="D19" s="26" t="s">
        <v>21</v>
      </c>
      <c r="E19" s="26" t="s">
        <v>22</v>
      </c>
      <c r="F19" s="26" t="s">
        <v>23</v>
      </c>
      <c r="G19" s="26" t="s">
        <v>24</v>
      </c>
      <c r="H19" s="26" t="s">
        <v>25</v>
      </c>
      <c r="I19" s="26" t="s">
        <v>26</v>
      </c>
      <c r="J19" s="26" t="s">
        <v>27</v>
      </c>
      <c r="K19" t="s">
        <v>29</v>
      </c>
      <c r="M19" s="68"/>
      <c r="N19" s="68"/>
      <c r="O19" s="68"/>
      <c r="P19" s="68"/>
      <c r="Q19" s="68"/>
      <c r="R19" s="68"/>
      <c r="S19" s="68"/>
      <c r="T19" s="68"/>
    </row>
    <row r="20" ht="14.25" customHeight="1" spans="2:20">
      <c r="B20" s="26" t="s">
        <v>30</v>
      </c>
      <c r="C20" s="46">
        <v>72</v>
      </c>
      <c r="D20" s="38">
        <v>63</v>
      </c>
      <c r="E20" s="39">
        <v>60</v>
      </c>
      <c r="F20" s="38">
        <v>10</v>
      </c>
      <c r="G20" s="39">
        <v>56</v>
      </c>
      <c r="H20" s="39">
        <v>49</v>
      </c>
      <c r="I20" s="76">
        <v>40</v>
      </c>
      <c r="J20" s="77">
        <v>33</v>
      </c>
      <c r="K20" s="69">
        <v>-5</v>
      </c>
      <c r="L20" t="s">
        <v>28</v>
      </c>
      <c r="M20" s="78">
        <v>22</v>
      </c>
      <c r="N20" s="72">
        <v>17</v>
      </c>
      <c r="O20" s="71">
        <v>30</v>
      </c>
      <c r="P20" s="72">
        <v>17</v>
      </c>
      <c r="Q20" s="71">
        <v>26</v>
      </c>
      <c r="R20" s="71">
        <v>26</v>
      </c>
      <c r="S20" s="93">
        <v>26</v>
      </c>
      <c r="T20" s="93">
        <v>26</v>
      </c>
    </row>
    <row r="21" ht="14.25" customHeight="1" spans="2:20">
      <c r="B21" s="26" t="s">
        <v>31</v>
      </c>
      <c r="C21" s="47">
        <v>69</v>
      </c>
      <c r="D21" s="41">
        <v>65</v>
      </c>
      <c r="E21" s="41">
        <v>64</v>
      </c>
      <c r="F21" s="41">
        <v>7</v>
      </c>
      <c r="G21" s="42">
        <v>55</v>
      </c>
      <c r="H21" s="42">
        <v>50</v>
      </c>
      <c r="I21" s="79">
        <v>39</v>
      </c>
      <c r="J21" s="80">
        <v>34</v>
      </c>
      <c r="K21" s="69">
        <v>-2</v>
      </c>
      <c r="M21" s="78">
        <v>29</v>
      </c>
      <c r="N21" s="72">
        <v>29</v>
      </c>
      <c r="O21" s="72">
        <v>25</v>
      </c>
      <c r="P21" s="72">
        <v>22</v>
      </c>
      <c r="Q21" s="71">
        <v>26</v>
      </c>
      <c r="R21" s="71">
        <v>26</v>
      </c>
      <c r="S21" s="93">
        <v>26</v>
      </c>
      <c r="T21" s="93">
        <v>26</v>
      </c>
    </row>
    <row r="22" ht="14.25" customHeight="1" spans="2:20">
      <c r="B22" s="26" t="s">
        <v>32</v>
      </c>
      <c r="C22" s="47">
        <v>71</v>
      </c>
      <c r="D22" s="41">
        <v>68</v>
      </c>
      <c r="E22" s="41">
        <v>66</v>
      </c>
      <c r="F22" s="41">
        <v>11</v>
      </c>
      <c r="G22" s="42">
        <v>54</v>
      </c>
      <c r="H22" s="42">
        <v>51</v>
      </c>
      <c r="I22" s="79">
        <v>38</v>
      </c>
      <c r="J22" s="80">
        <v>35</v>
      </c>
      <c r="K22" s="69">
        <v>2</v>
      </c>
      <c r="M22" s="78">
        <v>30</v>
      </c>
      <c r="N22" s="72">
        <v>27</v>
      </c>
      <c r="O22" s="72">
        <v>20</v>
      </c>
      <c r="P22" s="72">
        <v>22</v>
      </c>
      <c r="Q22" s="71">
        <v>26</v>
      </c>
      <c r="R22" s="71">
        <v>26</v>
      </c>
      <c r="S22" s="93">
        <v>26</v>
      </c>
      <c r="T22" s="93">
        <v>26</v>
      </c>
    </row>
    <row r="23" ht="14.25" customHeight="1" spans="2:20">
      <c r="B23" s="26" t="s">
        <v>33</v>
      </c>
      <c r="C23" s="48">
        <v>70</v>
      </c>
      <c r="D23" s="44">
        <v>67</v>
      </c>
      <c r="E23" s="45">
        <v>61</v>
      </c>
      <c r="F23" s="44">
        <v>14</v>
      </c>
      <c r="G23" s="45">
        <v>53</v>
      </c>
      <c r="H23" s="45">
        <v>52</v>
      </c>
      <c r="I23" s="81">
        <v>37</v>
      </c>
      <c r="J23" s="82">
        <v>36</v>
      </c>
      <c r="K23" s="69">
        <v>5</v>
      </c>
      <c r="M23" s="78">
        <v>20</v>
      </c>
      <c r="N23" s="72">
        <v>13</v>
      </c>
      <c r="O23" s="71">
        <v>30</v>
      </c>
      <c r="P23" s="72">
        <v>17</v>
      </c>
      <c r="Q23" s="71">
        <v>26</v>
      </c>
      <c r="R23" s="71">
        <v>26</v>
      </c>
      <c r="S23" s="93">
        <v>26</v>
      </c>
      <c r="T23" s="93">
        <v>26</v>
      </c>
    </row>
    <row r="24" ht="14.25" customHeight="1" spans="11:20">
      <c r="K24" t="s">
        <v>34</v>
      </c>
      <c r="M24" s="68"/>
      <c r="N24" s="68"/>
      <c r="O24" s="68"/>
      <c r="P24" s="68"/>
      <c r="Q24" s="68"/>
      <c r="R24" s="68"/>
      <c r="S24" s="68"/>
      <c r="T24" s="68"/>
    </row>
    <row r="25" ht="14.25" customHeight="1" spans="13:20">
      <c r="M25" s="68"/>
      <c r="N25" s="68"/>
      <c r="O25" s="68"/>
      <c r="P25" s="68"/>
      <c r="Q25" s="68"/>
      <c r="R25" s="68"/>
      <c r="S25" s="68"/>
      <c r="T25" s="68"/>
    </row>
    <row r="26" ht="14.25" customHeight="1" spans="4:20">
      <c r="D26" t="s">
        <v>48</v>
      </c>
      <c r="E26" t="s">
        <v>49</v>
      </c>
      <c r="M26" s="68"/>
      <c r="N26" s="68"/>
      <c r="O26" s="68"/>
      <c r="P26" s="68"/>
      <c r="Q26" s="68"/>
      <c r="R26" s="68"/>
      <c r="S26" s="68"/>
      <c r="T26" s="68"/>
    </row>
    <row r="27" ht="14.25" customHeight="1" spans="2:20">
      <c r="B27" t="s">
        <v>19</v>
      </c>
      <c r="C27" s="26" t="s">
        <v>20</v>
      </c>
      <c r="D27" s="26" t="s">
        <v>21</v>
      </c>
      <c r="E27" s="26" t="s">
        <v>22</v>
      </c>
      <c r="F27" s="26" t="s">
        <v>23</v>
      </c>
      <c r="G27" s="26" t="s">
        <v>24</v>
      </c>
      <c r="H27" s="26" t="s">
        <v>25</v>
      </c>
      <c r="I27" s="26" t="s">
        <v>26</v>
      </c>
      <c r="J27" s="26" t="s">
        <v>27</v>
      </c>
      <c r="K27" t="s">
        <v>29</v>
      </c>
      <c r="M27" s="68"/>
      <c r="N27" s="68"/>
      <c r="O27" s="68"/>
      <c r="P27" s="68"/>
      <c r="Q27" s="68"/>
      <c r="R27" s="68"/>
      <c r="S27" s="68"/>
      <c r="T27" s="68"/>
    </row>
    <row r="28" ht="14.25" customHeight="1" spans="2:20">
      <c r="B28" s="26" t="s">
        <v>30</v>
      </c>
      <c r="C28" s="49">
        <v>108</v>
      </c>
      <c r="D28" s="29"/>
      <c r="E28" s="29"/>
      <c r="F28" s="29"/>
      <c r="G28" s="29"/>
      <c r="H28" s="29"/>
      <c r="I28" s="29"/>
      <c r="J28" s="83"/>
      <c r="K28" s="69">
        <v>-5</v>
      </c>
      <c r="L28" t="s">
        <v>28</v>
      </c>
      <c r="M28" s="84">
        <v>18</v>
      </c>
      <c r="N28" s="68"/>
      <c r="O28" s="68"/>
      <c r="P28" s="68"/>
      <c r="Q28" s="68"/>
      <c r="R28" s="68"/>
      <c r="S28" s="68"/>
      <c r="T28" s="75"/>
    </row>
    <row r="29" ht="14.25" customHeight="1" spans="2:20">
      <c r="B29" s="26" t="s">
        <v>31</v>
      </c>
      <c r="C29" s="50"/>
      <c r="D29" s="32"/>
      <c r="E29" s="32"/>
      <c r="F29" s="32"/>
      <c r="G29" s="32"/>
      <c r="H29" s="32"/>
      <c r="I29" s="32"/>
      <c r="J29" s="33"/>
      <c r="K29" s="69">
        <v>-2</v>
      </c>
      <c r="M29" s="75"/>
      <c r="N29" s="68"/>
      <c r="O29" s="68"/>
      <c r="P29" s="68"/>
      <c r="Q29" s="68"/>
      <c r="R29" s="68"/>
      <c r="S29" s="68"/>
      <c r="T29" s="75"/>
    </row>
    <row r="30" ht="14.25" customHeight="1" spans="2:20">
      <c r="B30" s="26" t="s">
        <v>32</v>
      </c>
      <c r="C30" s="51">
        <v>116</v>
      </c>
      <c r="D30" s="32"/>
      <c r="E30" s="32"/>
      <c r="F30" s="32"/>
      <c r="G30" s="32"/>
      <c r="H30" s="32"/>
      <c r="I30" s="32"/>
      <c r="J30" s="33"/>
      <c r="K30" s="69">
        <v>2</v>
      </c>
      <c r="M30" s="84">
        <v>15</v>
      </c>
      <c r="N30" s="68"/>
      <c r="O30" s="68"/>
      <c r="P30" s="68"/>
      <c r="Q30" s="68"/>
      <c r="R30" s="68"/>
      <c r="S30" s="68"/>
      <c r="T30" s="68"/>
    </row>
    <row r="31" ht="14.25" customHeight="1" spans="2:20">
      <c r="B31" s="26" t="s">
        <v>33</v>
      </c>
      <c r="C31" s="34"/>
      <c r="D31" s="35"/>
      <c r="E31" s="35"/>
      <c r="F31" s="35"/>
      <c r="G31" s="35"/>
      <c r="H31" s="52">
        <v>103</v>
      </c>
      <c r="I31" s="35"/>
      <c r="J31" s="85"/>
      <c r="K31" s="69">
        <v>5</v>
      </c>
      <c r="M31" s="68"/>
      <c r="N31" s="68"/>
      <c r="O31" s="68"/>
      <c r="P31" s="68"/>
      <c r="Q31" s="68"/>
      <c r="R31" s="84">
        <v>14</v>
      </c>
      <c r="S31" s="68"/>
      <c r="T31" s="75"/>
    </row>
    <row r="32" ht="14.25" customHeight="1" spans="11:20">
      <c r="K32" t="s">
        <v>34</v>
      </c>
      <c r="M32" s="68"/>
      <c r="N32" s="68"/>
      <c r="O32" s="68"/>
      <c r="P32" s="68"/>
      <c r="Q32" s="68"/>
      <c r="R32" s="68"/>
      <c r="S32" s="68"/>
      <c r="T32" s="68"/>
    </row>
    <row r="33" ht="14.25" customHeight="1" spans="13:20">
      <c r="M33" s="68"/>
      <c r="N33" s="68"/>
      <c r="O33" s="68"/>
      <c r="P33" s="68"/>
      <c r="Q33" s="68"/>
      <c r="R33" s="68"/>
      <c r="S33" s="68"/>
      <c r="T33" s="68"/>
    </row>
    <row r="34" ht="14.25" customHeight="1" spans="4:20">
      <c r="D34" t="s">
        <v>50</v>
      </c>
      <c r="E34" t="s">
        <v>51</v>
      </c>
      <c r="M34" s="68"/>
      <c r="N34" s="68"/>
      <c r="O34" s="68"/>
      <c r="P34" s="68"/>
      <c r="Q34" s="68"/>
      <c r="R34" s="68"/>
      <c r="S34" s="68"/>
      <c r="T34" s="68"/>
    </row>
    <row r="35" ht="14.25" customHeight="1" spans="2:20">
      <c r="B35" t="s">
        <v>19</v>
      </c>
      <c r="C35" s="26" t="s">
        <v>20</v>
      </c>
      <c r="D35" s="26" t="s">
        <v>21</v>
      </c>
      <c r="E35" s="26" t="s">
        <v>22</v>
      </c>
      <c r="F35" s="26" t="s">
        <v>23</v>
      </c>
      <c r="G35" s="26" t="s">
        <v>24</v>
      </c>
      <c r="H35" s="26" t="s">
        <v>25</v>
      </c>
      <c r="I35" s="26" t="s">
        <v>26</v>
      </c>
      <c r="J35" s="26" t="s">
        <v>27</v>
      </c>
      <c r="K35" t="s">
        <v>29</v>
      </c>
      <c r="M35" s="68"/>
      <c r="N35" s="68"/>
      <c r="O35" s="68"/>
      <c r="P35" s="68"/>
      <c r="Q35" s="68"/>
      <c r="R35" s="68"/>
      <c r="S35" s="68"/>
      <c r="T35" s="68"/>
    </row>
    <row r="36" ht="14.25" customHeight="1" spans="2:20">
      <c r="B36" s="26" t="s">
        <v>30</v>
      </c>
      <c r="C36" s="53">
        <v>22</v>
      </c>
      <c r="D36" s="54">
        <v>30</v>
      </c>
      <c r="E36" s="55">
        <v>16</v>
      </c>
      <c r="F36" s="55">
        <v>118</v>
      </c>
      <c r="G36" s="55">
        <v>119</v>
      </c>
      <c r="H36" s="55">
        <v>104</v>
      </c>
      <c r="I36" s="55">
        <v>112</v>
      </c>
      <c r="J36" s="86">
        <v>25</v>
      </c>
      <c r="K36" s="69">
        <v>-5</v>
      </c>
      <c r="L36" t="s">
        <v>28</v>
      </c>
      <c r="M36" s="87">
        <v>18</v>
      </c>
      <c r="N36" s="87">
        <v>19</v>
      </c>
      <c r="O36" s="84">
        <v>15</v>
      </c>
      <c r="P36" s="84">
        <v>20</v>
      </c>
      <c r="Q36" s="84">
        <v>22</v>
      </c>
      <c r="R36" s="84">
        <v>16</v>
      </c>
      <c r="S36" s="84">
        <v>15</v>
      </c>
      <c r="T36" s="87">
        <v>15</v>
      </c>
    </row>
    <row r="37" ht="14.25" customHeight="1" spans="2:20">
      <c r="B37" s="26" t="s">
        <v>31</v>
      </c>
      <c r="C37" s="56">
        <v>28</v>
      </c>
      <c r="D37" s="57">
        <v>21</v>
      </c>
      <c r="E37" s="58">
        <v>20</v>
      </c>
      <c r="F37" s="58">
        <v>18</v>
      </c>
      <c r="G37" s="58">
        <v>17</v>
      </c>
      <c r="H37" s="58">
        <v>110</v>
      </c>
      <c r="I37" s="58">
        <v>117</v>
      </c>
      <c r="J37" s="73">
        <v>109</v>
      </c>
      <c r="K37" s="69">
        <v>-2</v>
      </c>
      <c r="M37" s="87">
        <v>23</v>
      </c>
      <c r="N37" s="87">
        <v>21</v>
      </c>
      <c r="O37" s="84">
        <v>25</v>
      </c>
      <c r="P37" s="84">
        <v>19</v>
      </c>
      <c r="Q37" s="84">
        <v>18</v>
      </c>
      <c r="R37" s="84">
        <v>29</v>
      </c>
      <c r="S37" s="84">
        <v>27</v>
      </c>
      <c r="T37" s="84">
        <v>23</v>
      </c>
    </row>
    <row r="38" ht="14.25" customHeight="1" spans="2:20">
      <c r="B38" s="26" t="s">
        <v>32</v>
      </c>
      <c r="C38" s="56">
        <v>31</v>
      </c>
      <c r="D38" s="57">
        <v>23</v>
      </c>
      <c r="E38" s="58">
        <v>15</v>
      </c>
      <c r="F38" s="58">
        <v>19</v>
      </c>
      <c r="G38" s="58">
        <v>109</v>
      </c>
      <c r="H38" s="58">
        <v>113</v>
      </c>
      <c r="I38" s="58">
        <v>115</v>
      </c>
      <c r="J38" s="73">
        <v>114</v>
      </c>
      <c r="K38" s="69">
        <v>2</v>
      </c>
      <c r="M38" s="87">
        <v>22</v>
      </c>
      <c r="N38" s="87">
        <v>17</v>
      </c>
      <c r="O38" s="84">
        <v>26</v>
      </c>
      <c r="P38" s="84">
        <v>24</v>
      </c>
      <c r="Q38" s="84">
        <v>23</v>
      </c>
      <c r="R38" s="84">
        <v>24</v>
      </c>
      <c r="S38" s="84">
        <v>33</v>
      </c>
      <c r="T38" s="84">
        <v>20</v>
      </c>
    </row>
    <row r="39" ht="14.25" customHeight="1" spans="2:20">
      <c r="B39" s="26" t="s">
        <v>33</v>
      </c>
      <c r="C39" s="59">
        <v>29</v>
      </c>
      <c r="D39" s="60">
        <v>26</v>
      </c>
      <c r="E39" s="52">
        <v>111</v>
      </c>
      <c r="F39" s="52">
        <v>120</v>
      </c>
      <c r="G39" s="52">
        <v>105</v>
      </c>
      <c r="H39" s="52">
        <v>107</v>
      </c>
      <c r="I39" s="52">
        <v>106</v>
      </c>
      <c r="J39" s="88">
        <v>27</v>
      </c>
      <c r="K39" s="69">
        <v>5</v>
      </c>
      <c r="M39" s="87">
        <v>18</v>
      </c>
      <c r="N39" s="87">
        <v>19</v>
      </c>
      <c r="O39" s="84">
        <v>10</v>
      </c>
      <c r="P39" s="84">
        <v>20</v>
      </c>
      <c r="Q39" s="84">
        <v>22</v>
      </c>
      <c r="R39" s="84">
        <v>16</v>
      </c>
      <c r="S39" s="84">
        <v>15</v>
      </c>
      <c r="T39" s="87">
        <v>15</v>
      </c>
    </row>
    <row r="40" ht="14.25" customHeight="1" spans="11:20">
      <c r="K40" t="s">
        <v>34</v>
      </c>
      <c r="M40" s="68"/>
      <c r="N40" s="68"/>
      <c r="O40" s="68"/>
      <c r="P40" s="68"/>
      <c r="Q40" s="68"/>
      <c r="R40" s="68"/>
      <c r="S40" s="68"/>
      <c r="T40" s="68"/>
    </row>
    <row r="41" ht="14.25" customHeight="1" spans="13:20">
      <c r="M41" s="68"/>
      <c r="N41" s="68"/>
      <c r="O41" s="68"/>
      <c r="P41" s="68"/>
      <c r="Q41" s="68"/>
      <c r="R41" s="68"/>
      <c r="S41" s="68"/>
      <c r="T41" s="68"/>
    </row>
    <row r="42" ht="14.25" customHeight="1" spans="4:20">
      <c r="D42" t="s">
        <v>52</v>
      </c>
      <c r="E42" t="s">
        <v>53</v>
      </c>
      <c r="M42" s="68"/>
      <c r="N42" s="68"/>
      <c r="O42" s="68"/>
      <c r="P42" s="68"/>
      <c r="Q42" s="68"/>
      <c r="R42" s="68"/>
      <c r="S42" s="68"/>
      <c r="T42" s="68"/>
    </row>
    <row r="43" ht="14.25" customHeight="1" spans="2:20">
      <c r="B43" t="s">
        <v>19</v>
      </c>
      <c r="C43" s="26" t="s">
        <v>20</v>
      </c>
      <c r="D43" s="26" t="s">
        <v>21</v>
      </c>
      <c r="E43" s="26" t="s">
        <v>22</v>
      </c>
      <c r="F43" s="26" t="s">
        <v>23</v>
      </c>
      <c r="G43" s="26" t="s">
        <v>24</v>
      </c>
      <c r="H43" s="26" t="s">
        <v>25</v>
      </c>
      <c r="I43" s="26" t="s">
        <v>26</v>
      </c>
      <c r="J43" s="26" t="s">
        <v>27</v>
      </c>
      <c r="K43" t="s">
        <v>29</v>
      </c>
      <c r="M43" s="68"/>
      <c r="N43" s="68"/>
      <c r="O43" s="68"/>
      <c r="P43" s="68"/>
      <c r="Q43" s="68"/>
      <c r="R43" s="68"/>
      <c r="S43" s="68"/>
      <c r="T43" s="68"/>
    </row>
    <row r="44" ht="14.25" customHeight="1" spans="2:21">
      <c r="B44" s="26" t="s">
        <v>30</v>
      </c>
      <c r="C44" s="61">
        <v>24</v>
      </c>
      <c r="D44" s="61">
        <v>100</v>
      </c>
      <c r="E44" s="61">
        <v>96</v>
      </c>
      <c r="F44" s="61">
        <v>92</v>
      </c>
      <c r="G44" s="61">
        <v>88</v>
      </c>
      <c r="H44" s="61">
        <v>84</v>
      </c>
      <c r="I44" s="61">
        <v>80</v>
      </c>
      <c r="J44" s="61">
        <v>76</v>
      </c>
      <c r="K44" s="69">
        <v>-5</v>
      </c>
      <c r="L44" t="s">
        <v>28</v>
      </c>
      <c r="M44" s="87">
        <v>24</v>
      </c>
      <c r="N44" s="87">
        <v>40</v>
      </c>
      <c r="O44" s="87">
        <v>40</v>
      </c>
      <c r="P44" s="87">
        <v>40</v>
      </c>
      <c r="Q44" s="87">
        <v>40</v>
      </c>
      <c r="R44" s="87">
        <v>40</v>
      </c>
      <c r="S44" s="87">
        <v>40</v>
      </c>
      <c r="T44" s="87">
        <v>40</v>
      </c>
      <c r="U44" s="68"/>
    </row>
    <row r="45" ht="14.25" customHeight="1" spans="2:20">
      <c r="B45" s="26" t="s">
        <v>31</v>
      </c>
      <c r="C45" s="10">
        <v>102</v>
      </c>
      <c r="D45" s="10">
        <v>99</v>
      </c>
      <c r="E45" s="10">
        <v>95</v>
      </c>
      <c r="F45" s="10">
        <v>91</v>
      </c>
      <c r="G45" s="10">
        <v>87</v>
      </c>
      <c r="H45" s="10">
        <v>83</v>
      </c>
      <c r="I45" s="10">
        <v>79</v>
      </c>
      <c r="J45" s="10">
        <v>75</v>
      </c>
      <c r="K45" s="69">
        <v>-2</v>
      </c>
      <c r="M45" s="87">
        <v>40</v>
      </c>
      <c r="N45" s="87">
        <v>40</v>
      </c>
      <c r="O45" s="87">
        <v>40</v>
      </c>
      <c r="P45" s="87">
        <v>40</v>
      </c>
      <c r="Q45" s="87">
        <v>40</v>
      </c>
      <c r="R45" s="87">
        <v>40</v>
      </c>
      <c r="S45" s="87">
        <v>40</v>
      </c>
      <c r="T45" s="87">
        <v>40</v>
      </c>
    </row>
    <row r="46" ht="14.25" customHeight="1" spans="2:20">
      <c r="B46" s="26" t="s">
        <v>32</v>
      </c>
      <c r="C46" s="10">
        <v>101</v>
      </c>
      <c r="D46" s="62">
        <v>98</v>
      </c>
      <c r="E46" s="63">
        <v>94</v>
      </c>
      <c r="F46" s="63">
        <v>90</v>
      </c>
      <c r="G46" s="63">
        <v>86</v>
      </c>
      <c r="H46" s="64">
        <v>82</v>
      </c>
      <c r="I46" s="89">
        <v>78</v>
      </c>
      <c r="J46" s="89">
        <v>74</v>
      </c>
      <c r="K46" s="69">
        <v>2</v>
      </c>
      <c r="M46" s="87">
        <v>40</v>
      </c>
      <c r="N46" s="87">
        <v>40</v>
      </c>
      <c r="O46" s="87">
        <v>40</v>
      </c>
      <c r="P46" s="87">
        <v>40</v>
      </c>
      <c r="Q46" s="87">
        <v>40</v>
      </c>
      <c r="R46" s="87">
        <v>40</v>
      </c>
      <c r="S46" s="87">
        <v>40</v>
      </c>
      <c r="T46" s="87">
        <v>40</v>
      </c>
    </row>
    <row r="47" ht="14.25" customHeight="1" spans="2:20">
      <c r="B47" s="26" t="s">
        <v>33</v>
      </c>
      <c r="C47" s="65">
        <v>32</v>
      </c>
      <c r="D47" s="66">
        <v>97</v>
      </c>
      <c r="E47" s="66">
        <v>93</v>
      </c>
      <c r="F47" s="66">
        <v>89</v>
      </c>
      <c r="G47" s="66">
        <v>85</v>
      </c>
      <c r="H47" s="67">
        <v>81</v>
      </c>
      <c r="I47" s="90">
        <v>77</v>
      </c>
      <c r="J47" s="90">
        <v>73</v>
      </c>
      <c r="K47" s="69">
        <v>5</v>
      </c>
      <c r="M47" s="87">
        <v>25</v>
      </c>
      <c r="N47" s="87">
        <v>40</v>
      </c>
      <c r="O47" s="87">
        <v>40</v>
      </c>
      <c r="P47" s="87">
        <v>40</v>
      </c>
      <c r="Q47" s="87">
        <v>40</v>
      </c>
      <c r="R47" s="87">
        <v>40</v>
      </c>
      <c r="S47" s="87">
        <v>40</v>
      </c>
      <c r="T47" s="87">
        <v>40</v>
      </c>
    </row>
    <row r="48" ht="14.25" customHeight="1" spans="11:11">
      <c r="K48" t="s">
        <v>34</v>
      </c>
    </row>
    <row r="49" ht="14.25" customHeight="1"/>
    <row r="50" ht="14.25" customHeight="1"/>
    <row r="51" ht="14.25" customHeight="1" spans="2:2">
      <c r="B51" t="s">
        <v>54</v>
      </c>
    </row>
    <row r="52" ht="14.25" customHeight="1" spans="3:12">
      <c r="C52" t="s">
        <v>20</v>
      </c>
      <c r="D52" t="s">
        <v>21</v>
      </c>
      <c r="E52" t="s">
        <v>22</v>
      </c>
      <c r="F52" t="s">
        <v>23</v>
      </c>
      <c r="G52" t="s">
        <v>24</v>
      </c>
      <c r="H52" t="s">
        <v>25</v>
      </c>
      <c r="I52" t="s">
        <v>26</v>
      </c>
      <c r="J52" t="s">
        <v>27</v>
      </c>
      <c r="L52" t="s">
        <v>55</v>
      </c>
    </row>
    <row r="53" ht="14.25" customHeight="1" spans="2:11">
      <c r="B53" t="s">
        <v>30</v>
      </c>
      <c r="C53" s="68">
        <f>(M44+M36+M28+M20+M12+M4)</f>
        <v>97</v>
      </c>
      <c r="D53" s="68">
        <f t="shared" ref="D53:J53" si="0">N44+N36+N28+N20+N12+N4</f>
        <v>88</v>
      </c>
      <c r="E53" s="68">
        <f t="shared" si="0"/>
        <v>103</v>
      </c>
      <c r="F53" s="68">
        <f>P44+P36+P28+P20+P12</f>
        <v>77</v>
      </c>
      <c r="G53" s="68">
        <f t="shared" si="0"/>
        <v>88</v>
      </c>
      <c r="H53" s="68">
        <f t="shared" si="0"/>
        <v>82</v>
      </c>
      <c r="I53" s="68">
        <f t="shared" si="0"/>
        <v>107</v>
      </c>
      <c r="J53" s="68">
        <f t="shared" si="0"/>
        <v>107</v>
      </c>
      <c r="K53" s="91">
        <f>SUM(C53+D53+E53+F53+G53+H53+I53+J53)</f>
        <v>749</v>
      </c>
    </row>
    <row r="54" ht="14.25" customHeight="1" spans="2:11">
      <c r="B54" t="s">
        <v>31</v>
      </c>
      <c r="C54" s="68">
        <f t="shared" ref="C54:J56" si="1">M13+M21+M29+M37+M45</f>
        <v>112</v>
      </c>
      <c r="D54" s="68">
        <f t="shared" si="1"/>
        <v>116</v>
      </c>
      <c r="E54" s="68">
        <f t="shared" si="1"/>
        <v>113</v>
      </c>
      <c r="F54" s="68">
        <f t="shared" si="1"/>
        <v>99</v>
      </c>
      <c r="G54" s="68">
        <f t="shared" si="1"/>
        <v>84</v>
      </c>
      <c r="H54" s="68">
        <f t="shared" si="1"/>
        <v>95</v>
      </c>
      <c r="I54" s="68">
        <f t="shared" si="1"/>
        <v>119</v>
      </c>
      <c r="J54" s="68">
        <f t="shared" si="1"/>
        <v>115</v>
      </c>
      <c r="K54" s="91">
        <f>SUM(C54:J54)</f>
        <v>853</v>
      </c>
    </row>
    <row r="55" ht="14.25" customHeight="1" spans="2:11">
      <c r="B55" t="s">
        <v>32</v>
      </c>
      <c r="C55" s="68">
        <f t="shared" si="1"/>
        <v>134</v>
      </c>
      <c r="D55" s="68">
        <f t="shared" si="1"/>
        <v>106</v>
      </c>
      <c r="E55" s="68">
        <f t="shared" si="1"/>
        <v>110</v>
      </c>
      <c r="F55" s="68">
        <f t="shared" si="1"/>
        <v>102</v>
      </c>
      <c r="G55" s="68">
        <f t="shared" si="1"/>
        <v>89</v>
      </c>
      <c r="H55" s="68">
        <f t="shared" si="1"/>
        <v>90</v>
      </c>
      <c r="I55" s="68">
        <f t="shared" si="1"/>
        <v>125</v>
      </c>
      <c r="J55" s="68">
        <f t="shared" si="1"/>
        <v>112</v>
      </c>
      <c r="K55" s="92">
        <f>SUM(C55:J55)</f>
        <v>868</v>
      </c>
    </row>
    <row r="56" ht="14.25" customHeight="1" spans="2:11">
      <c r="B56" t="s">
        <v>33</v>
      </c>
      <c r="C56" s="68">
        <f t="shared" si="1"/>
        <v>75</v>
      </c>
      <c r="D56" s="68">
        <f t="shared" si="1"/>
        <v>86</v>
      </c>
      <c r="E56" s="68">
        <f t="shared" si="1"/>
        <v>102</v>
      </c>
      <c r="F56" s="68">
        <f t="shared" si="1"/>
        <v>77</v>
      </c>
      <c r="G56" s="68">
        <f t="shared" si="1"/>
        <v>88</v>
      </c>
      <c r="H56" s="68">
        <f t="shared" si="1"/>
        <v>96</v>
      </c>
      <c r="I56" s="68">
        <f t="shared" si="1"/>
        <v>107</v>
      </c>
      <c r="J56" s="68">
        <f t="shared" si="1"/>
        <v>107</v>
      </c>
      <c r="K56" s="92">
        <f>SUM(C56:J56)</f>
        <v>738</v>
      </c>
    </row>
    <row r="57" ht="14.25" customHeight="1" spans="4:10">
      <c r="D57" t="s">
        <v>56</v>
      </c>
      <c r="E57">
        <f>SUM(C53:E56)</f>
        <v>1242</v>
      </c>
      <c r="I57" t="s">
        <v>57</v>
      </c>
      <c r="J57">
        <f>SUM(F53:J56)</f>
        <v>1966</v>
      </c>
    </row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</sheetData>
  <pageMargins left="0.7" right="0.7" top="0.75" bottom="0.75" header="0" footer="0"/>
  <pageSetup paperSize="1" scale="75" orientation="portrait"/>
  <headerFooter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4"/>
  <sheetViews>
    <sheetView zoomScale="67" zoomScaleNormal="67" workbookViewId="0">
      <selection activeCell="K116" sqref="K116"/>
    </sheetView>
  </sheetViews>
  <sheetFormatPr defaultColWidth="14.4545454545455" defaultRowHeight="15" customHeight="1"/>
  <cols>
    <col min="1" max="1" width="5.45454545454545" customWidth="1"/>
    <col min="2" max="2" width="13.8181818181818" customWidth="1"/>
    <col min="3" max="3" width="8.27272727272727" customWidth="1"/>
    <col min="4" max="4" width="10.7272727272727" customWidth="1"/>
    <col min="5" max="10" width="8.27272727272727" customWidth="1"/>
  </cols>
  <sheetData>
    <row r="1" ht="14.25" customHeight="1" spans="2:10">
      <c r="B1" s="1"/>
      <c r="C1" s="1" t="s">
        <v>58</v>
      </c>
      <c r="D1" s="1" t="s">
        <v>59</v>
      </c>
      <c r="E1" s="1" t="s">
        <v>60</v>
      </c>
      <c r="F1" s="1" t="s">
        <v>61</v>
      </c>
      <c r="G1" s="1" t="s">
        <v>62</v>
      </c>
      <c r="H1" s="1" t="s">
        <v>63</v>
      </c>
      <c r="I1" s="1" t="s">
        <v>64</v>
      </c>
      <c r="J1" s="1" t="s">
        <v>65</v>
      </c>
    </row>
    <row r="2" ht="14.25" customHeight="1" spans="2:14">
      <c r="B2" s="2" t="s">
        <v>66</v>
      </c>
      <c r="C2" s="1">
        <f>SUM(C3:C323)</f>
        <v>7405</v>
      </c>
      <c r="D2" s="1"/>
      <c r="E2" s="1"/>
      <c r="F2" s="1"/>
      <c r="G2" s="1"/>
      <c r="H2" s="1">
        <f>SUM(H3:H124)</f>
        <v>51036</v>
      </c>
      <c r="I2" s="1">
        <f>SUM(I3:I124)</f>
        <v>21</v>
      </c>
      <c r="J2" s="24">
        <f>SUM(J3:J124)</f>
        <v>284725</v>
      </c>
      <c r="K2" s="15" t="s">
        <v>67</v>
      </c>
      <c r="L2" s="16" t="s">
        <v>68</v>
      </c>
      <c r="M2" s="22">
        <f>M4-M3</f>
        <v>0.39540006752194</v>
      </c>
      <c r="N2" s="16"/>
    </row>
    <row r="3" ht="14.25" customHeight="1" spans="2:14">
      <c r="B3" s="1" t="s">
        <v>69</v>
      </c>
      <c r="C3" s="1">
        <v>4200</v>
      </c>
      <c r="D3" s="1"/>
      <c r="E3" s="1">
        <v>6</v>
      </c>
      <c r="F3" s="1">
        <v>0</v>
      </c>
      <c r="G3" s="1">
        <v>44</v>
      </c>
      <c r="H3" s="1">
        <f>E3*$C3</f>
        <v>25200</v>
      </c>
      <c r="I3" s="1">
        <f t="shared" ref="I3:J4" si="0">F3*$C3</f>
        <v>0</v>
      </c>
      <c r="J3" s="1">
        <f t="shared" si="0"/>
        <v>184800</v>
      </c>
      <c r="L3" s="16" t="s">
        <v>67</v>
      </c>
      <c r="M3" s="22">
        <f>H2/C2</f>
        <v>6.89209993247806</v>
      </c>
      <c r="N3" s="16"/>
    </row>
    <row r="4" ht="14.25" customHeight="1" spans="1:14">
      <c r="A4" t="s">
        <v>70</v>
      </c>
      <c r="B4" s="1" t="s">
        <v>71</v>
      </c>
      <c r="C4" s="3">
        <f>20</f>
        <v>20</v>
      </c>
      <c r="D4" s="1"/>
      <c r="E4" s="1">
        <v>3</v>
      </c>
      <c r="F4" s="1">
        <v>0</v>
      </c>
      <c r="G4" s="1">
        <v>0</v>
      </c>
      <c r="H4" s="1">
        <f>E4*$C4</f>
        <v>60</v>
      </c>
      <c r="I4" s="1">
        <f t="shared" si="0"/>
        <v>0</v>
      </c>
      <c r="J4" s="1">
        <f t="shared" si="0"/>
        <v>0</v>
      </c>
      <c r="L4" s="16" t="s">
        <v>72</v>
      </c>
      <c r="M4" s="16">
        <f>N7</f>
        <v>7.2875</v>
      </c>
      <c r="N4" s="16"/>
    </row>
    <row r="5" ht="14.25" customHeight="1" spans="1:14">
      <c r="A5" s="3">
        <v>1</v>
      </c>
      <c r="B5" s="4" t="s">
        <v>73</v>
      </c>
      <c r="C5" s="5">
        <v>18</v>
      </c>
      <c r="D5" s="6" t="s">
        <v>74</v>
      </c>
      <c r="E5" s="6">
        <v>16</v>
      </c>
      <c r="F5" s="6">
        <v>-5</v>
      </c>
      <c r="G5" s="6">
        <v>42</v>
      </c>
      <c r="H5" s="7">
        <f>E5*$C5</f>
        <v>288</v>
      </c>
      <c r="I5" s="7">
        <f t="shared" ref="I5:J5" si="1">F5*$C5</f>
        <v>-90</v>
      </c>
      <c r="J5" s="7">
        <f t="shared" si="1"/>
        <v>756</v>
      </c>
      <c r="L5" s="16" t="s">
        <v>75</v>
      </c>
      <c r="M5" s="16">
        <f>C2</f>
        <v>7405</v>
      </c>
      <c r="N5" s="16">
        <f>M5/200</f>
        <v>37.025</v>
      </c>
    </row>
    <row r="6" ht="14.25" customHeight="1" spans="1:14">
      <c r="A6" s="3">
        <v>2</v>
      </c>
      <c r="B6" s="4" t="s">
        <v>76</v>
      </c>
      <c r="C6" s="5">
        <v>23</v>
      </c>
      <c r="D6" s="6" t="s">
        <v>74</v>
      </c>
      <c r="E6" s="6">
        <v>16</v>
      </c>
      <c r="F6" s="6">
        <v>-2</v>
      </c>
      <c r="G6" s="6">
        <v>42</v>
      </c>
      <c r="H6" s="7">
        <f t="shared" ref="H6:H69" si="2">E6*$C6</f>
        <v>368</v>
      </c>
      <c r="I6" s="7">
        <f t="shared" ref="I6:I69" si="3">F6*$C6</f>
        <v>-46</v>
      </c>
      <c r="J6" s="7">
        <f t="shared" ref="J6:J69" si="4">G6*$C6</f>
        <v>966</v>
      </c>
      <c r="L6" s="16" t="s">
        <v>77</v>
      </c>
      <c r="M6" s="16"/>
      <c r="N6" s="16">
        <v>5</v>
      </c>
    </row>
    <row r="7" ht="14.25" customHeight="1" spans="1:14">
      <c r="A7" s="3">
        <v>3</v>
      </c>
      <c r="B7" s="4" t="s">
        <v>78</v>
      </c>
      <c r="C7" s="5">
        <v>24</v>
      </c>
      <c r="D7" s="6" t="s">
        <v>74</v>
      </c>
      <c r="E7" s="6">
        <v>16</v>
      </c>
      <c r="F7" s="6">
        <v>2</v>
      </c>
      <c r="G7" s="6">
        <v>42</v>
      </c>
      <c r="H7" s="7">
        <f t="shared" si="2"/>
        <v>384</v>
      </c>
      <c r="I7" s="7">
        <f t="shared" si="3"/>
        <v>48</v>
      </c>
      <c r="J7" s="7">
        <f t="shared" si="4"/>
        <v>1008</v>
      </c>
      <c r="L7" s="16" t="s">
        <v>79</v>
      </c>
      <c r="M7" s="16">
        <v>29.15</v>
      </c>
      <c r="N7" s="16">
        <f>M7*0.25</f>
        <v>7.2875</v>
      </c>
    </row>
    <row r="8" ht="14.25" customHeight="1" spans="1:14">
      <c r="A8" s="3">
        <v>4</v>
      </c>
      <c r="B8" s="4" t="s">
        <v>80</v>
      </c>
      <c r="C8" s="5">
        <v>22</v>
      </c>
      <c r="D8" s="6" t="s">
        <v>74</v>
      </c>
      <c r="E8" s="6">
        <v>16</v>
      </c>
      <c r="F8" s="6">
        <v>5</v>
      </c>
      <c r="G8" s="6">
        <v>42</v>
      </c>
      <c r="H8" s="7">
        <f t="shared" si="2"/>
        <v>352</v>
      </c>
      <c r="I8" s="7">
        <f t="shared" si="3"/>
        <v>110</v>
      </c>
      <c r="J8" s="7">
        <f t="shared" si="4"/>
        <v>924</v>
      </c>
      <c r="L8" s="16" t="s">
        <v>75</v>
      </c>
      <c r="M8" s="16"/>
      <c r="N8" s="16">
        <f>C2</f>
        <v>7405</v>
      </c>
    </row>
    <row r="9" ht="14.25" customHeight="1" spans="1:14">
      <c r="A9" s="3">
        <v>5</v>
      </c>
      <c r="B9" s="1" t="s">
        <v>81</v>
      </c>
      <c r="C9" s="3">
        <v>18</v>
      </c>
      <c r="D9" s="8" t="s">
        <v>82</v>
      </c>
      <c r="E9" s="8">
        <v>16</v>
      </c>
      <c r="F9" s="8">
        <v>-2</v>
      </c>
      <c r="G9" s="8">
        <v>35</v>
      </c>
      <c r="H9" s="7">
        <f t="shared" si="2"/>
        <v>288</v>
      </c>
      <c r="I9" s="7">
        <f t="shared" si="3"/>
        <v>-36</v>
      </c>
      <c r="J9" s="7">
        <f t="shared" si="4"/>
        <v>630</v>
      </c>
      <c r="L9" s="16" t="s">
        <v>83</v>
      </c>
      <c r="M9" s="16"/>
      <c r="N9" s="16">
        <f>C3</f>
        <v>4200</v>
      </c>
    </row>
    <row r="10" ht="14.25" customHeight="1" spans="1:14">
      <c r="A10" s="3">
        <v>6</v>
      </c>
      <c r="B10" s="1" t="s">
        <v>84</v>
      </c>
      <c r="C10" s="3">
        <v>16</v>
      </c>
      <c r="D10" s="8" t="s">
        <v>82</v>
      </c>
      <c r="E10" s="8">
        <v>16</v>
      </c>
      <c r="F10" s="8">
        <v>2</v>
      </c>
      <c r="G10" s="8">
        <v>35</v>
      </c>
      <c r="H10" s="7">
        <f t="shared" si="2"/>
        <v>256</v>
      </c>
      <c r="I10" s="7">
        <f t="shared" si="3"/>
        <v>32</v>
      </c>
      <c r="J10" s="7">
        <f t="shared" si="4"/>
        <v>560</v>
      </c>
      <c r="L10" s="16" t="s">
        <v>85</v>
      </c>
      <c r="M10" s="22">
        <f>J2/C2</f>
        <v>38.4503713706955</v>
      </c>
      <c r="N10" s="16"/>
    </row>
    <row r="11" ht="14.25" customHeight="1" spans="1:10">
      <c r="A11" s="3">
        <v>7</v>
      </c>
      <c r="B11" s="1" t="s">
        <v>86</v>
      </c>
      <c r="C11" s="3">
        <v>22</v>
      </c>
      <c r="D11" s="8" t="s">
        <v>82</v>
      </c>
      <c r="E11" s="8">
        <v>13</v>
      </c>
      <c r="F11" s="8">
        <v>-2</v>
      </c>
      <c r="G11" s="8">
        <v>35</v>
      </c>
      <c r="H11" s="7">
        <f t="shared" si="2"/>
        <v>286</v>
      </c>
      <c r="I11" s="7">
        <f t="shared" si="3"/>
        <v>-44</v>
      </c>
      <c r="J11" s="7">
        <f t="shared" si="4"/>
        <v>770</v>
      </c>
    </row>
    <row r="12" ht="14.25" customHeight="1" spans="1:10">
      <c r="A12" s="3">
        <v>8</v>
      </c>
      <c r="B12" s="1" t="s">
        <v>87</v>
      </c>
      <c r="C12" s="3">
        <v>26</v>
      </c>
      <c r="D12" s="8" t="s">
        <v>82</v>
      </c>
      <c r="E12" s="8">
        <v>16</v>
      </c>
      <c r="F12" s="8">
        <v>-2</v>
      </c>
      <c r="G12" s="8">
        <v>49</v>
      </c>
      <c r="H12" s="7">
        <f t="shared" si="2"/>
        <v>416</v>
      </c>
      <c r="I12" s="7">
        <f t="shared" si="3"/>
        <v>-52</v>
      </c>
      <c r="J12" s="7">
        <f t="shared" si="4"/>
        <v>1274</v>
      </c>
    </row>
    <row r="13" ht="14.25" customHeight="1" spans="1:10">
      <c r="A13" s="3">
        <v>9</v>
      </c>
      <c r="B13" s="1" t="s">
        <v>88</v>
      </c>
      <c r="C13" s="3">
        <v>14</v>
      </c>
      <c r="D13" s="8" t="s">
        <v>82</v>
      </c>
      <c r="E13" s="8">
        <v>16</v>
      </c>
      <c r="F13" s="8">
        <v>5</v>
      </c>
      <c r="G13" s="8">
        <v>49</v>
      </c>
      <c r="H13" s="7">
        <f t="shared" si="2"/>
        <v>224</v>
      </c>
      <c r="I13" s="7">
        <f t="shared" si="3"/>
        <v>70</v>
      </c>
      <c r="J13" s="7">
        <f t="shared" si="4"/>
        <v>686</v>
      </c>
    </row>
    <row r="14" ht="14.25" customHeight="1" spans="1:10">
      <c r="A14" s="3">
        <v>10</v>
      </c>
      <c r="B14" s="1" t="s">
        <v>89</v>
      </c>
      <c r="C14" s="3">
        <v>17</v>
      </c>
      <c r="D14" s="8" t="s">
        <v>82</v>
      </c>
      <c r="E14" s="8">
        <v>13</v>
      </c>
      <c r="F14" s="8">
        <v>-5</v>
      </c>
      <c r="G14" s="8">
        <v>35</v>
      </c>
      <c r="H14" s="7">
        <f t="shared" si="2"/>
        <v>221</v>
      </c>
      <c r="I14" s="7">
        <f t="shared" si="3"/>
        <v>-85</v>
      </c>
      <c r="J14" s="7">
        <f t="shared" si="4"/>
        <v>595</v>
      </c>
    </row>
    <row r="15" ht="14.25" customHeight="1" spans="1:10">
      <c r="A15" s="3">
        <v>11</v>
      </c>
      <c r="B15" s="1" t="s">
        <v>90</v>
      </c>
      <c r="C15" s="3">
        <v>22</v>
      </c>
      <c r="D15" s="8" t="s">
        <v>82</v>
      </c>
      <c r="E15" s="8">
        <v>13</v>
      </c>
      <c r="F15" s="8">
        <v>2</v>
      </c>
      <c r="G15" s="8">
        <v>35</v>
      </c>
      <c r="H15" s="7">
        <f t="shared" si="2"/>
        <v>286</v>
      </c>
      <c r="I15" s="7">
        <f t="shared" si="3"/>
        <v>44</v>
      </c>
      <c r="J15" s="7">
        <f t="shared" si="4"/>
        <v>770</v>
      </c>
    </row>
    <row r="16" ht="14.25" customHeight="1" spans="1:10">
      <c r="A16" s="3">
        <v>12</v>
      </c>
      <c r="B16" s="1" t="s">
        <v>91</v>
      </c>
      <c r="C16" s="3">
        <v>12</v>
      </c>
      <c r="D16" s="8" t="s">
        <v>82</v>
      </c>
      <c r="E16" s="8">
        <v>16</v>
      </c>
      <c r="F16" s="8">
        <v>-5</v>
      </c>
      <c r="G16" s="8">
        <v>49</v>
      </c>
      <c r="H16" s="7">
        <f t="shared" si="2"/>
        <v>192</v>
      </c>
      <c r="I16" s="7">
        <f t="shared" si="3"/>
        <v>-60</v>
      </c>
      <c r="J16" s="7">
        <f t="shared" si="4"/>
        <v>588</v>
      </c>
    </row>
    <row r="17" ht="14.25" customHeight="1" spans="1:14">
      <c r="A17" s="3">
        <v>13</v>
      </c>
      <c r="B17" s="1" t="s">
        <v>92</v>
      </c>
      <c r="C17" s="3">
        <v>22</v>
      </c>
      <c r="D17" s="8" t="s">
        <v>82</v>
      </c>
      <c r="E17" s="8">
        <v>16</v>
      </c>
      <c r="F17" s="8">
        <v>2</v>
      </c>
      <c r="G17" s="8">
        <v>49</v>
      </c>
      <c r="H17" s="7">
        <f t="shared" si="2"/>
        <v>352</v>
      </c>
      <c r="I17" s="7">
        <f t="shared" si="3"/>
        <v>44</v>
      </c>
      <c r="J17" s="7">
        <f t="shared" si="4"/>
        <v>1078</v>
      </c>
      <c r="N17" s="25"/>
    </row>
    <row r="18" ht="14.25" customHeight="1" spans="1:10">
      <c r="A18" s="3">
        <v>14</v>
      </c>
      <c r="B18" s="1" t="s">
        <v>93</v>
      </c>
      <c r="C18" s="3">
        <v>17</v>
      </c>
      <c r="D18" s="8" t="s">
        <v>82</v>
      </c>
      <c r="E18" s="8">
        <v>13</v>
      </c>
      <c r="F18" s="8">
        <v>5</v>
      </c>
      <c r="G18" s="8">
        <v>35</v>
      </c>
      <c r="H18" s="7">
        <f t="shared" si="2"/>
        <v>221</v>
      </c>
      <c r="I18" s="7">
        <f t="shared" si="3"/>
        <v>85</v>
      </c>
      <c r="J18" s="7">
        <f t="shared" si="4"/>
        <v>595</v>
      </c>
    </row>
    <row r="19" ht="14.25" customHeight="1" spans="1:10">
      <c r="A19" s="3">
        <v>15</v>
      </c>
      <c r="B19" s="1" t="s">
        <v>94</v>
      </c>
      <c r="C19" s="3">
        <v>26</v>
      </c>
      <c r="D19" s="9" t="s">
        <v>95</v>
      </c>
      <c r="E19" s="9">
        <v>6</v>
      </c>
      <c r="F19" s="9">
        <v>2</v>
      </c>
      <c r="G19" s="9">
        <v>42</v>
      </c>
      <c r="H19" s="7">
        <f t="shared" si="2"/>
        <v>156</v>
      </c>
      <c r="I19" s="7">
        <f t="shared" si="3"/>
        <v>52</v>
      </c>
      <c r="J19" s="7">
        <f t="shared" si="4"/>
        <v>1092</v>
      </c>
    </row>
    <row r="20" ht="14.25" customHeight="1" spans="1:15">
      <c r="A20" s="3">
        <v>16</v>
      </c>
      <c r="B20" s="1" t="s">
        <v>96</v>
      </c>
      <c r="C20" s="3">
        <v>15</v>
      </c>
      <c r="D20" s="9" t="s">
        <v>95</v>
      </c>
      <c r="E20" s="9">
        <v>6</v>
      </c>
      <c r="F20" s="9">
        <v>-5</v>
      </c>
      <c r="G20" s="9">
        <v>42</v>
      </c>
      <c r="H20" s="7">
        <f t="shared" si="2"/>
        <v>90</v>
      </c>
      <c r="I20" s="7">
        <f t="shared" si="3"/>
        <v>-75</v>
      </c>
      <c r="J20" s="7">
        <f t="shared" si="4"/>
        <v>630</v>
      </c>
      <c r="O20" s="25"/>
    </row>
    <row r="21" ht="14.25" customHeight="1" spans="1:10">
      <c r="A21" s="3">
        <v>17</v>
      </c>
      <c r="B21" s="1" t="s">
        <v>97</v>
      </c>
      <c r="C21" s="3">
        <v>18</v>
      </c>
      <c r="D21" s="9" t="s">
        <v>95</v>
      </c>
      <c r="E21" s="9">
        <v>6</v>
      </c>
      <c r="F21" s="9">
        <v>-2</v>
      </c>
      <c r="G21" s="9">
        <v>28</v>
      </c>
      <c r="H21" s="7">
        <f t="shared" si="2"/>
        <v>108</v>
      </c>
      <c r="I21" s="7">
        <f t="shared" si="3"/>
        <v>-36</v>
      </c>
      <c r="J21" s="7">
        <f t="shared" si="4"/>
        <v>504</v>
      </c>
    </row>
    <row r="22" ht="14.25" customHeight="1" spans="1:10">
      <c r="A22" s="3">
        <v>18</v>
      </c>
      <c r="B22" s="1" t="s">
        <v>98</v>
      </c>
      <c r="C22" s="3">
        <v>19</v>
      </c>
      <c r="D22" s="9" t="s">
        <v>95</v>
      </c>
      <c r="E22" s="9">
        <v>6</v>
      </c>
      <c r="F22" s="9">
        <v>-2</v>
      </c>
      <c r="G22" s="9">
        <v>35</v>
      </c>
      <c r="H22" s="7">
        <f t="shared" si="2"/>
        <v>114</v>
      </c>
      <c r="I22" s="7">
        <f t="shared" si="3"/>
        <v>-38</v>
      </c>
      <c r="J22" s="7">
        <f t="shared" si="4"/>
        <v>665</v>
      </c>
    </row>
    <row r="23" ht="14.25" customHeight="1" spans="1:10">
      <c r="A23" s="3">
        <v>19</v>
      </c>
      <c r="B23" s="1" t="s">
        <v>99</v>
      </c>
      <c r="C23" s="3">
        <v>24</v>
      </c>
      <c r="D23" s="9" t="s">
        <v>95</v>
      </c>
      <c r="E23" s="9">
        <v>6</v>
      </c>
      <c r="F23" s="9">
        <v>2</v>
      </c>
      <c r="G23" s="9">
        <v>35</v>
      </c>
      <c r="H23" s="7">
        <f t="shared" si="2"/>
        <v>144</v>
      </c>
      <c r="I23" s="7">
        <f t="shared" si="3"/>
        <v>48</v>
      </c>
      <c r="J23" s="7">
        <f t="shared" si="4"/>
        <v>840</v>
      </c>
    </row>
    <row r="24" ht="14.25" customHeight="1" spans="1:10">
      <c r="A24" s="3">
        <v>20</v>
      </c>
      <c r="B24" s="1" t="s">
        <v>100</v>
      </c>
      <c r="C24" s="3">
        <v>25</v>
      </c>
      <c r="D24" s="9" t="s">
        <v>95</v>
      </c>
      <c r="E24" s="9">
        <v>6</v>
      </c>
      <c r="F24" s="9">
        <v>-2</v>
      </c>
      <c r="G24" s="9">
        <v>42</v>
      </c>
      <c r="H24" s="7">
        <f t="shared" si="2"/>
        <v>150</v>
      </c>
      <c r="I24" s="7">
        <f t="shared" si="3"/>
        <v>-50</v>
      </c>
      <c r="J24" s="7">
        <f t="shared" si="4"/>
        <v>1050</v>
      </c>
    </row>
    <row r="25" ht="14.25" customHeight="1" spans="1:10">
      <c r="A25" s="3">
        <v>21</v>
      </c>
      <c r="B25" s="1" t="s">
        <v>101</v>
      </c>
      <c r="C25" s="3">
        <v>21</v>
      </c>
      <c r="D25" s="10" t="s">
        <v>102</v>
      </c>
      <c r="E25" s="10">
        <v>6</v>
      </c>
      <c r="F25" s="10">
        <v>-2</v>
      </c>
      <c r="G25" s="10">
        <v>49</v>
      </c>
      <c r="H25" s="7">
        <f t="shared" si="2"/>
        <v>126</v>
      </c>
      <c r="I25" s="7">
        <f t="shared" si="3"/>
        <v>-42</v>
      </c>
      <c r="J25" s="7">
        <f t="shared" si="4"/>
        <v>1029</v>
      </c>
    </row>
    <row r="26" ht="14.25" customHeight="1" spans="1:10">
      <c r="A26" s="3">
        <v>22</v>
      </c>
      <c r="B26" s="1" t="s">
        <v>103</v>
      </c>
      <c r="C26" s="20">
        <v>18</v>
      </c>
      <c r="D26" s="10" t="s">
        <v>102</v>
      </c>
      <c r="E26" s="10">
        <v>6</v>
      </c>
      <c r="F26" s="10">
        <v>-5</v>
      </c>
      <c r="G26" s="10">
        <v>56</v>
      </c>
      <c r="H26" s="7">
        <f t="shared" si="2"/>
        <v>108</v>
      </c>
      <c r="I26" s="7">
        <f t="shared" si="3"/>
        <v>-90</v>
      </c>
      <c r="J26" s="7">
        <f t="shared" si="4"/>
        <v>1008</v>
      </c>
    </row>
    <row r="27" ht="14.25" customHeight="1" spans="1:10">
      <c r="A27" s="3">
        <v>23</v>
      </c>
      <c r="B27" s="1" t="s">
        <v>104</v>
      </c>
      <c r="C27" s="20">
        <v>17</v>
      </c>
      <c r="D27" s="10" t="s">
        <v>102</v>
      </c>
      <c r="E27" s="10">
        <v>6</v>
      </c>
      <c r="F27" s="10">
        <v>2</v>
      </c>
      <c r="G27" s="10">
        <v>49</v>
      </c>
      <c r="H27" s="7">
        <f t="shared" si="2"/>
        <v>102</v>
      </c>
      <c r="I27" s="7">
        <f t="shared" si="3"/>
        <v>34</v>
      </c>
      <c r="J27" s="7">
        <f t="shared" si="4"/>
        <v>833</v>
      </c>
    </row>
    <row r="28" ht="14.25" customHeight="1" spans="1:10">
      <c r="A28" s="3">
        <v>24</v>
      </c>
      <c r="B28" s="1" t="s">
        <v>105</v>
      </c>
      <c r="C28" s="3">
        <v>24</v>
      </c>
      <c r="D28" s="10" t="s">
        <v>102</v>
      </c>
      <c r="E28" s="10">
        <v>3</v>
      </c>
      <c r="F28" s="10">
        <v>-5</v>
      </c>
      <c r="G28" s="10">
        <v>56</v>
      </c>
      <c r="H28" s="7">
        <f t="shared" si="2"/>
        <v>72</v>
      </c>
      <c r="I28" s="7">
        <f t="shared" si="3"/>
        <v>-120</v>
      </c>
      <c r="J28" s="7">
        <f t="shared" si="4"/>
        <v>1344</v>
      </c>
    </row>
    <row r="29" ht="14.25" customHeight="1" spans="1:10">
      <c r="A29" s="3">
        <v>25</v>
      </c>
      <c r="B29" s="1" t="s">
        <v>106</v>
      </c>
      <c r="C29" s="3">
        <v>15</v>
      </c>
      <c r="D29" s="10" t="s">
        <v>102</v>
      </c>
      <c r="E29" s="10">
        <v>6</v>
      </c>
      <c r="F29" s="10">
        <v>-5</v>
      </c>
      <c r="G29" s="10">
        <v>7</v>
      </c>
      <c r="H29" s="7">
        <f t="shared" si="2"/>
        <v>90</v>
      </c>
      <c r="I29" s="7">
        <f t="shared" si="3"/>
        <v>-75</v>
      </c>
      <c r="J29" s="7">
        <f t="shared" si="4"/>
        <v>105</v>
      </c>
    </row>
    <row r="30" ht="14.25" customHeight="1" spans="1:10">
      <c r="A30" s="3">
        <v>26</v>
      </c>
      <c r="B30" s="1" t="s">
        <v>107</v>
      </c>
      <c r="C30" s="3">
        <v>19</v>
      </c>
      <c r="D30" s="10" t="s">
        <v>102</v>
      </c>
      <c r="E30" s="10">
        <v>6</v>
      </c>
      <c r="F30" s="10">
        <v>5</v>
      </c>
      <c r="G30" s="10">
        <v>49</v>
      </c>
      <c r="H30" s="7">
        <f t="shared" si="2"/>
        <v>114</v>
      </c>
      <c r="I30" s="7">
        <f t="shared" si="3"/>
        <v>95</v>
      </c>
      <c r="J30" s="7">
        <f t="shared" si="4"/>
        <v>931</v>
      </c>
    </row>
    <row r="31" ht="14.25" customHeight="1" spans="1:10">
      <c r="A31" s="3">
        <v>27</v>
      </c>
      <c r="B31" s="1" t="s">
        <v>108</v>
      </c>
      <c r="C31" s="3">
        <v>15</v>
      </c>
      <c r="D31" s="10" t="s">
        <v>102</v>
      </c>
      <c r="E31" s="10">
        <v>6</v>
      </c>
      <c r="F31" s="10">
        <v>5</v>
      </c>
      <c r="G31" s="10">
        <v>7</v>
      </c>
      <c r="H31" s="7">
        <f t="shared" si="2"/>
        <v>90</v>
      </c>
      <c r="I31" s="7">
        <f t="shared" si="3"/>
        <v>75</v>
      </c>
      <c r="J31" s="7">
        <f t="shared" si="4"/>
        <v>105</v>
      </c>
    </row>
    <row r="32" ht="14.25" customHeight="1" spans="1:10">
      <c r="A32" s="3">
        <v>28</v>
      </c>
      <c r="B32" s="1" t="s">
        <v>109</v>
      </c>
      <c r="C32" s="3">
        <v>23</v>
      </c>
      <c r="D32" s="10" t="s">
        <v>102</v>
      </c>
      <c r="E32" s="10">
        <v>6</v>
      </c>
      <c r="F32" s="10">
        <v>-2</v>
      </c>
      <c r="G32" s="10">
        <v>56</v>
      </c>
      <c r="H32" s="7">
        <f t="shared" si="2"/>
        <v>138</v>
      </c>
      <c r="I32" s="7">
        <f t="shared" si="3"/>
        <v>-46</v>
      </c>
      <c r="J32" s="7">
        <f t="shared" si="4"/>
        <v>1288</v>
      </c>
    </row>
    <row r="33" ht="14.25" customHeight="1" spans="1:10">
      <c r="A33" s="3">
        <v>29</v>
      </c>
      <c r="B33" s="1" t="s">
        <v>110</v>
      </c>
      <c r="C33" s="20">
        <v>18</v>
      </c>
      <c r="D33" s="10" t="s">
        <v>102</v>
      </c>
      <c r="E33" s="10">
        <v>6</v>
      </c>
      <c r="F33" s="10">
        <v>5</v>
      </c>
      <c r="G33" s="10">
        <v>56</v>
      </c>
      <c r="H33" s="7">
        <f t="shared" si="2"/>
        <v>108</v>
      </c>
      <c r="I33" s="7">
        <f t="shared" si="3"/>
        <v>90</v>
      </c>
      <c r="J33" s="7">
        <f t="shared" si="4"/>
        <v>1008</v>
      </c>
    </row>
    <row r="34" ht="14.25" customHeight="1" spans="1:10">
      <c r="A34" s="3">
        <v>30</v>
      </c>
      <c r="B34" s="1" t="s">
        <v>111</v>
      </c>
      <c r="C34" s="3">
        <v>19</v>
      </c>
      <c r="D34" s="10" t="s">
        <v>102</v>
      </c>
      <c r="E34" s="10">
        <v>6</v>
      </c>
      <c r="F34" s="10">
        <v>-5</v>
      </c>
      <c r="G34" s="10">
        <v>56</v>
      </c>
      <c r="H34" s="7">
        <f t="shared" si="2"/>
        <v>114</v>
      </c>
      <c r="I34" s="7">
        <f t="shared" si="3"/>
        <v>-95</v>
      </c>
      <c r="J34" s="7">
        <f t="shared" si="4"/>
        <v>1064</v>
      </c>
    </row>
    <row r="35" ht="14.25" customHeight="1" spans="1:10">
      <c r="A35" s="3">
        <v>31</v>
      </c>
      <c r="B35" s="1" t="s">
        <v>112</v>
      </c>
      <c r="C35" s="3">
        <v>22</v>
      </c>
      <c r="D35" s="10" t="s">
        <v>102</v>
      </c>
      <c r="E35" s="10">
        <v>6</v>
      </c>
      <c r="F35" s="10">
        <v>2</v>
      </c>
      <c r="G35" s="10">
        <v>49</v>
      </c>
      <c r="H35" s="7">
        <f t="shared" si="2"/>
        <v>132</v>
      </c>
      <c r="I35" s="7">
        <f t="shared" si="3"/>
        <v>44</v>
      </c>
      <c r="J35" s="7">
        <f t="shared" si="4"/>
        <v>1078</v>
      </c>
    </row>
    <row r="36" ht="14.25" customHeight="1" spans="1:10">
      <c r="A36" s="3">
        <v>32</v>
      </c>
      <c r="B36" s="1" t="s">
        <v>113</v>
      </c>
      <c r="C36" s="3">
        <v>25</v>
      </c>
      <c r="D36" s="10" t="s">
        <v>102</v>
      </c>
      <c r="E36" s="10">
        <v>3</v>
      </c>
      <c r="F36" s="10">
        <v>5</v>
      </c>
      <c r="G36" s="10">
        <v>56</v>
      </c>
      <c r="H36" s="7">
        <f t="shared" si="2"/>
        <v>75</v>
      </c>
      <c r="I36" s="7">
        <f t="shared" si="3"/>
        <v>125</v>
      </c>
      <c r="J36" s="7">
        <f t="shared" si="4"/>
        <v>1400</v>
      </c>
    </row>
    <row r="37" ht="14.25" customHeight="1" spans="1:10">
      <c r="A37" s="3">
        <v>33</v>
      </c>
      <c r="B37" s="1" t="s">
        <v>114</v>
      </c>
      <c r="C37" s="3">
        <v>26</v>
      </c>
      <c r="D37" s="13" t="s">
        <v>115</v>
      </c>
      <c r="E37" s="13">
        <v>13</v>
      </c>
      <c r="F37" s="13">
        <v>-5</v>
      </c>
      <c r="G37" s="13">
        <v>7</v>
      </c>
      <c r="H37" s="7">
        <f t="shared" si="2"/>
        <v>338</v>
      </c>
      <c r="I37" s="7">
        <f t="shared" si="3"/>
        <v>-130</v>
      </c>
      <c r="J37" s="7">
        <f t="shared" si="4"/>
        <v>182</v>
      </c>
    </row>
    <row r="38" ht="14.25" customHeight="1" spans="1:10">
      <c r="A38" s="3">
        <v>34</v>
      </c>
      <c r="B38" s="1" t="s">
        <v>116</v>
      </c>
      <c r="C38" s="3">
        <v>26</v>
      </c>
      <c r="D38" s="13" t="s">
        <v>115</v>
      </c>
      <c r="E38" s="13">
        <v>13</v>
      </c>
      <c r="F38" s="13">
        <v>-2</v>
      </c>
      <c r="G38" s="13">
        <v>7</v>
      </c>
      <c r="H38" s="7">
        <f t="shared" si="2"/>
        <v>338</v>
      </c>
      <c r="I38" s="7">
        <f t="shared" si="3"/>
        <v>-52</v>
      </c>
      <c r="J38" s="7">
        <f t="shared" si="4"/>
        <v>182</v>
      </c>
    </row>
    <row r="39" ht="14.25" customHeight="1" spans="1:10">
      <c r="A39" s="3">
        <v>35</v>
      </c>
      <c r="B39" s="1" t="s">
        <v>117</v>
      </c>
      <c r="C39" s="3">
        <v>26</v>
      </c>
      <c r="D39" s="13" t="s">
        <v>115</v>
      </c>
      <c r="E39" s="13">
        <v>13</v>
      </c>
      <c r="F39" s="13">
        <v>2</v>
      </c>
      <c r="G39" s="13">
        <v>7</v>
      </c>
      <c r="H39" s="7">
        <f t="shared" si="2"/>
        <v>338</v>
      </c>
      <c r="I39" s="7">
        <f t="shared" si="3"/>
        <v>52</v>
      </c>
      <c r="J39" s="7">
        <f t="shared" si="4"/>
        <v>182</v>
      </c>
    </row>
    <row r="40" ht="14.25" customHeight="1" spans="1:10">
      <c r="A40" s="3">
        <v>36</v>
      </c>
      <c r="B40" s="1" t="s">
        <v>118</v>
      </c>
      <c r="C40" s="3">
        <v>26</v>
      </c>
      <c r="D40" s="13" t="s">
        <v>115</v>
      </c>
      <c r="E40" s="13">
        <v>13</v>
      </c>
      <c r="F40" s="13">
        <v>5</v>
      </c>
      <c r="G40" s="13">
        <v>7</v>
      </c>
      <c r="H40" s="7">
        <f t="shared" si="2"/>
        <v>338</v>
      </c>
      <c r="I40" s="7">
        <f t="shared" si="3"/>
        <v>130</v>
      </c>
      <c r="J40" s="7">
        <f t="shared" si="4"/>
        <v>182</v>
      </c>
    </row>
    <row r="41" ht="14.25" customHeight="1" spans="1:10">
      <c r="A41" s="3">
        <v>37</v>
      </c>
      <c r="B41" s="1" t="s">
        <v>119</v>
      </c>
      <c r="C41" s="3">
        <v>26</v>
      </c>
      <c r="D41" s="13" t="s">
        <v>115</v>
      </c>
      <c r="E41" s="13">
        <v>13</v>
      </c>
      <c r="F41" s="13">
        <v>5</v>
      </c>
      <c r="G41" s="13">
        <v>14</v>
      </c>
      <c r="H41" s="7">
        <f t="shared" si="2"/>
        <v>338</v>
      </c>
      <c r="I41" s="7">
        <f t="shared" si="3"/>
        <v>130</v>
      </c>
      <c r="J41" s="7">
        <f t="shared" si="4"/>
        <v>364</v>
      </c>
    </row>
    <row r="42" ht="14.25" customHeight="1" spans="1:10">
      <c r="A42" s="3">
        <v>38</v>
      </c>
      <c r="B42" s="1" t="s">
        <v>120</v>
      </c>
      <c r="C42" s="3">
        <v>26</v>
      </c>
      <c r="D42" s="13" t="s">
        <v>115</v>
      </c>
      <c r="E42" s="13">
        <v>13</v>
      </c>
      <c r="F42" s="13">
        <v>2</v>
      </c>
      <c r="G42" s="13">
        <v>14</v>
      </c>
      <c r="H42" s="7">
        <f t="shared" si="2"/>
        <v>338</v>
      </c>
      <c r="I42" s="7">
        <f t="shared" si="3"/>
        <v>52</v>
      </c>
      <c r="J42" s="7">
        <f t="shared" si="4"/>
        <v>364</v>
      </c>
    </row>
    <row r="43" ht="14.25" customHeight="1" spans="1:10">
      <c r="A43" s="3">
        <v>39</v>
      </c>
      <c r="B43" s="1" t="s">
        <v>121</v>
      </c>
      <c r="C43" s="3">
        <v>26</v>
      </c>
      <c r="D43" s="13" t="s">
        <v>115</v>
      </c>
      <c r="E43" s="13">
        <v>13</v>
      </c>
      <c r="F43" s="13">
        <v>-2</v>
      </c>
      <c r="G43" s="13">
        <v>14</v>
      </c>
      <c r="H43" s="7">
        <f t="shared" si="2"/>
        <v>338</v>
      </c>
      <c r="I43" s="7">
        <f t="shared" si="3"/>
        <v>-52</v>
      </c>
      <c r="J43" s="7">
        <f t="shared" si="4"/>
        <v>364</v>
      </c>
    </row>
    <row r="44" ht="14.25" customHeight="1" spans="1:10">
      <c r="A44" s="3">
        <v>40</v>
      </c>
      <c r="B44" s="1" t="s">
        <v>122</v>
      </c>
      <c r="C44" s="3">
        <v>26</v>
      </c>
      <c r="D44" s="13" t="s">
        <v>115</v>
      </c>
      <c r="E44" s="13">
        <v>13</v>
      </c>
      <c r="F44" s="13">
        <v>-5</v>
      </c>
      <c r="G44" s="13">
        <v>14</v>
      </c>
      <c r="H44" s="7">
        <f t="shared" si="2"/>
        <v>338</v>
      </c>
      <c r="I44" s="7">
        <f t="shared" si="3"/>
        <v>-130</v>
      </c>
      <c r="J44" s="7">
        <f t="shared" si="4"/>
        <v>364</v>
      </c>
    </row>
    <row r="45" ht="14.25" customHeight="1" spans="1:10">
      <c r="A45" s="3">
        <v>41</v>
      </c>
      <c r="B45" s="1" t="s">
        <v>123</v>
      </c>
      <c r="C45" s="3">
        <v>26</v>
      </c>
      <c r="D45" s="9" t="s">
        <v>95</v>
      </c>
      <c r="E45" s="9">
        <v>16</v>
      </c>
      <c r="F45" s="9">
        <v>-5</v>
      </c>
      <c r="G45" s="9">
        <v>7</v>
      </c>
      <c r="H45" s="7">
        <f t="shared" si="2"/>
        <v>416</v>
      </c>
      <c r="I45" s="7">
        <f t="shared" si="3"/>
        <v>-130</v>
      </c>
      <c r="J45" s="7">
        <f t="shared" si="4"/>
        <v>182</v>
      </c>
    </row>
    <row r="46" ht="14.25" customHeight="1" spans="1:10">
      <c r="A46" s="3">
        <v>42</v>
      </c>
      <c r="B46" s="1" t="s">
        <v>124</v>
      </c>
      <c r="C46" s="3">
        <v>26</v>
      </c>
      <c r="D46" s="9" t="s">
        <v>95</v>
      </c>
      <c r="E46" s="9">
        <v>16</v>
      </c>
      <c r="F46" s="9">
        <v>-2</v>
      </c>
      <c r="G46" s="9">
        <v>7</v>
      </c>
      <c r="H46" s="7">
        <f t="shared" si="2"/>
        <v>416</v>
      </c>
      <c r="I46" s="7">
        <f t="shared" si="3"/>
        <v>-52</v>
      </c>
      <c r="J46" s="7">
        <f t="shared" si="4"/>
        <v>182</v>
      </c>
    </row>
    <row r="47" ht="14.25" customHeight="1" spans="1:10">
      <c r="A47" s="3">
        <v>43</v>
      </c>
      <c r="B47" s="1" t="s">
        <v>125</v>
      </c>
      <c r="C47" s="3">
        <v>26</v>
      </c>
      <c r="D47" s="9" t="s">
        <v>95</v>
      </c>
      <c r="E47" s="9">
        <v>16</v>
      </c>
      <c r="F47" s="9">
        <v>2</v>
      </c>
      <c r="G47" s="9">
        <v>7</v>
      </c>
      <c r="H47" s="7">
        <f t="shared" si="2"/>
        <v>416</v>
      </c>
      <c r="I47" s="7">
        <f t="shared" si="3"/>
        <v>52</v>
      </c>
      <c r="J47" s="7">
        <f t="shared" si="4"/>
        <v>182</v>
      </c>
    </row>
    <row r="48" ht="14.25" customHeight="1" spans="1:10">
      <c r="A48" s="3">
        <v>44</v>
      </c>
      <c r="B48" s="1" t="s">
        <v>126</v>
      </c>
      <c r="C48" s="3">
        <v>26</v>
      </c>
      <c r="D48" s="9" t="s">
        <v>95</v>
      </c>
      <c r="E48" s="9">
        <v>16</v>
      </c>
      <c r="F48" s="9">
        <v>5</v>
      </c>
      <c r="G48" s="9">
        <v>7</v>
      </c>
      <c r="H48" s="7">
        <f t="shared" si="2"/>
        <v>416</v>
      </c>
      <c r="I48" s="7">
        <f t="shared" si="3"/>
        <v>130</v>
      </c>
      <c r="J48" s="7">
        <f t="shared" si="4"/>
        <v>182</v>
      </c>
    </row>
    <row r="49" ht="14.25" customHeight="1" spans="1:10">
      <c r="A49" s="3">
        <v>45</v>
      </c>
      <c r="B49" s="1" t="s">
        <v>127</v>
      </c>
      <c r="C49" s="3">
        <v>26</v>
      </c>
      <c r="D49" s="9" t="s">
        <v>95</v>
      </c>
      <c r="E49" s="9">
        <v>16</v>
      </c>
      <c r="F49" s="9">
        <v>-5</v>
      </c>
      <c r="G49" s="9">
        <v>14</v>
      </c>
      <c r="H49" s="7">
        <f t="shared" si="2"/>
        <v>416</v>
      </c>
      <c r="I49" s="7">
        <f t="shared" si="3"/>
        <v>-130</v>
      </c>
      <c r="J49" s="7">
        <f t="shared" si="4"/>
        <v>364</v>
      </c>
    </row>
    <row r="50" ht="14.25" customHeight="1" spans="1:10">
      <c r="A50" s="3">
        <v>46</v>
      </c>
      <c r="B50" s="1" t="s">
        <v>128</v>
      </c>
      <c r="C50" s="3">
        <v>26</v>
      </c>
      <c r="D50" s="9" t="s">
        <v>95</v>
      </c>
      <c r="E50" s="9">
        <v>16</v>
      </c>
      <c r="F50" s="9">
        <v>-2</v>
      </c>
      <c r="G50" s="9">
        <v>14</v>
      </c>
      <c r="H50" s="7">
        <f t="shared" si="2"/>
        <v>416</v>
      </c>
      <c r="I50" s="7">
        <f t="shared" si="3"/>
        <v>-52</v>
      </c>
      <c r="J50" s="7">
        <f t="shared" si="4"/>
        <v>364</v>
      </c>
    </row>
    <row r="51" ht="14.25" customHeight="1" spans="1:10">
      <c r="A51" s="3">
        <v>47</v>
      </c>
      <c r="B51" s="1" t="s">
        <v>129</v>
      </c>
      <c r="C51" s="3">
        <v>26</v>
      </c>
      <c r="D51" s="9" t="s">
        <v>95</v>
      </c>
      <c r="E51" s="9">
        <v>16</v>
      </c>
      <c r="F51" s="9">
        <v>2</v>
      </c>
      <c r="G51" s="9">
        <v>14</v>
      </c>
      <c r="H51" s="7">
        <f t="shared" si="2"/>
        <v>416</v>
      </c>
      <c r="I51" s="7">
        <f t="shared" si="3"/>
        <v>52</v>
      </c>
      <c r="J51" s="7">
        <f t="shared" si="4"/>
        <v>364</v>
      </c>
    </row>
    <row r="52" ht="14.25" customHeight="1" spans="1:10">
      <c r="A52" s="3">
        <v>48</v>
      </c>
      <c r="B52" s="1" t="s">
        <v>130</v>
      </c>
      <c r="C52" s="3">
        <v>26</v>
      </c>
      <c r="D52" s="9" t="s">
        <v>95</v>
      </c>
      <c r="E52" s="9">
        <v>16</v>
      </c>
      <c r="F52" s="9">
        <v>5</v>
      </c>
      <c r="G52" s="9">
        <v>14</v>
      </c>
      <c r="H52" s="7">
        <f t="shared" si="2"/>
        <v>416</v>
      </c>
      <c r="I52" s="7">
        <f t="shared" si="3"/>
        <v>130</v>
      </c>
      <c r="J52" s="7">
        <f t="shared" si="4"/>
        <v>364</v>
      </c>
    </row>
    <row r="53" ht="14.25" customHeight="1" spans="1:10">
      <c r="A53" s="3">
        <v>49</v>
      </c>
      <c r="B53" s="1" t="s">
        <v>131</v>
      </c>
      <c r="C53" s="3">
        <v>26</v>
      </c>
      <c r="D53" s="6" t="s">
        <v>74</v>
      </c>
      <c r="E53" s="6">
        <v>13</v>
      </c>
      <c r="F53" s="6">
        <v>-5</v>
      </c>
      <c r="G53" s="6">
        <v>21</v>
      </c>
      <c r="H53" s="7">
        <f t="shared" si="2"/>
        <v>338</v>
      </c>
      <c r="I53" s="7">
        <f t="shared" si="3"/>
        <v>-130</v>
      </c>
      <c r="J53" s="7">
        <f t="shared" si="4"/>
        <v>546</v>
      </c>
    </row>
    <row r="54" ht="14.25" customHeight="1" spans="1:10">
      <c r="A54" s="3">
        <v>50</v>
      </c>
      <c r="B54" s="1" t="s">
        <v>132</v>
      </c>
      <c r="C54" s="3">
        <v>26</v>
      </c>
      <c r="D54" s="6" t="s">
        <v>74</v>
      </c>
      <c r="E54" s="6">
        <v>13</v>
      </c>
      <c r="F54" s="6">
        <v>-2</v>
      </c>
      <c r="G54" s="6">
        <v>21</v>
      </c>
      <c r="H54" s="7">
        <f t="shared" si="2"/>
        <v>338</v>
      </c>
      <c r="I54" s="7">
        <f t="shared" si="3"/>
        <v>-52</v>
      </c>
      <c r="J54" s="7">
        <f t="shared" si="4"/>
        <v>546</v>
      </c>
    </row>
    <row r="55" ht="14.25" customHeight="1" spans="1:10">
      <c r="A55" s="3">
        <v>51</v>
      </c>
      <c r="B55" s="1" t="s">
        <v>133</v>
      </c>
      <c r="C55" s="3">
        <v>26</v>
      </c>
      <c r="D55" s="6" t="s">
        <v>74</v>
      </c>
      <c r="E55" s="6">
        <v>13</v>
      </c>
      <c r="F55" s="6">
        <v>2</v>
      </c>
      <c r="G55" s="6">
        <v>21</v>
      </c>
      <c r="H55" s="7">
        <f t="shared" si="2"/>
        <v>338</v>
      </c>
      <c r="I55" s="7">
        <f t="shared" si="3"/>
        <v>52</v>
      </c>
      <c r="J55" s="7">
        <f t="shared" si="4"/>
        <v>546</v>
      </c>
    </row>
    <row r="56" ht="14.25" customHeight="1" spans="1:10">
      <c r="A56" s="3">
        <v>52</v>
      </c>
      <c r="B56" s="1" t="s">
        <v>134</v>
      </c>
      <c r="C56" s="3">
        <v>26</v>
      </c>
      <c r="D56" s="6" t="s">
        <v>74</v>
      </c>
      <c r="E56" s="6">
        <v>13</v>
      </c>
      <c r="F56" s="6">
        <v>5</v>
      </c>
      <c r="G56" s="6">
        <v>21</v>
      </c>
      <c r="H56" s="7">
        <f t="shared" si="2"/>
        <v>338</v>
      </c>
      <c r="I56" s="7">
        <f t="shared" si="3"/>
        <v>130</v>
      </c>
      <c r="J56" s="7">
        <f t="shared" si="4"/>
        <v>546</v>
      </c>
    </row>
    <row r="57" ht="14.25" customHeight="1" spans="1:10">
      <c r="A57" s="3">
        <v>53</v>
      </c>
      <c r="B57" s="1" t="s">
        <v>135</v>
      </c>
      <c r="C57" s="3">
        <v>26</v>
      </c>
      <c r="D57" s="6" t="s">
        <v>74</v>
      </c>
      <c r="E57" s="6">
        <v>13</v>
      </c>
      <c r="F57" s="6">
        <v>5</v>
      </c>
      <c r="G57" s="6">
        <v>28</v>
      </c>
      <c r="H57" s="7">
        <f t="shared" si="2"/>
        <v>338</v>
      </c>
      <c r="I57" s="7">
        <f t="shared" si="3"/>
        <v>130</v>
      </c>
      <c r="J57" s="7">
        <f t="shared" si="4"/>
        <v>728</v>
      </c>
    </row>
    <row r="58" ht="14.25" customHeight="1" spans="1:10">
      <c r="A58" s="3">
        <v>54</v>
      </c>
      <c r="B58" s="1" t="s">
        <v>136</v>
      </c>
      <c r="C58" s="3">
        <v>26</v>
      </c>
      <c r="D58" s="6" t="s">
        <v>74</v>
      </c>
      <c r="E58" s="6">
        <v>13</v>
      </c>
      <c r="F58" s="6">
        <v>2</v>
      </c>
      <c r="G58" s="6">
        <v>28</v>
      </c>
      <c r="H58" s="7">
        <f t="shared" si="2"/>
        <v>338</v>
      </c>
      <c r="I58" s="7">
        <f t="shared" si="3"/>
        <v>52</v>
      </c>
      <c r="J58" s="7">
        <f t="shared" si="4"/>
        <v>728</v>
      </c>
    </row>
    <row r="59" ht="14.25" customHeight="1" spans="1:10">
      <c r="A59" s="3">
        <v>55</v>
      </c>
      <c r="B59" s="1" t="s">
        <v>137</v>
      </c>
      <c r="C59" s="3">
        <v>26</v>
      </c>
      <c r="D59" s="6" t="s">
        <v>74</v>
      </c>
      <c r="E59" s="6">
        <v>13</v>
      </c>
      <c r="F59" s="6">
        <v>-2</v>
      </c>
      <c r="G59" s="6">
        <v>28</v>
      </c>
      <c r="H59" s="7">
        <f t="shared" si="2"/>
        <v>338</v>
      </c>
      <c r="I59" s="7">
        <f t="shared" si="3"/>
        <v>-52</v>
      </c>
      <c r="J59" s="7">
        <f t="shared" si="4"/>
        <v>728</v>
      </c>
    </row>
    <row r="60" ht="14.25" customHeight="1" spans="1:10">
      <c r="A60" s="3">
        <v>56</v>
      </c>
      <c r="B60" s="1" t="s">
        <v>138</v>
      </c>
      <c r="C60" s="3">
        <v>26</v>
      </c>
      <c r="D60" s="6" t="s">
        <v>74</v>
      </c>
      <c r="E60" s="6">
        <v>13</v>
      </c>
      <c r="F60" s="6">
        <v>-5</v>
      </c>
      <c r="G60" s="6">
        <v>28</v>
      </c>
      <c r="H60" s="7">
        <f t="shared" si="2"/>
        <v>338</v>
      </c>
      <c r="I60" s="7">
        <f t="shared" si="3"/>
        <v>-130</v>
      </c>
      <c r="J60" s="7">
        <f t="shared" si="4"/>
        <v>728</v>
      </c>
    </row>
    <row r="61" ht="14.25" customHeight="1" spans="1:10">
      <c r="A61" s="3">
        <v>57</v>
      </c>
      <c r="B61" s="1" t="s">
        <v>139</v>
      </c>
      <c r="C61" s="3">
        <v>15</v>
      </c>
      <c r="D61" s="6" t="s">
        <v>74</v>
      </c>
      <c r="E61" s="6">
        <v>16</v>
      </c>
      <c r="F61" s="6">
        <v>-5</v>
      </c>
      <c r="G61" s="6">
        <v>56</v>
      </c>
      <c r="H61" s="7">
        <f t="shared" si="2"/>
        <v>240</v>
      </c>
      <c r="I61" s="7">
        <f t="shared" si="3"/>
        <v>-75</v>
      </c>
      <c r="J61" s="7">
        <f t="shared" si="4"/>
        <v>840</v>
      </c>
    </row>
    <row r="62" ht="14.25" customHeight="1" spans="1:10">
      <c r="A62" s="3">
        <v>58</v>
      </c>
      <c r="B62" s="1" t="s">
        <v>140</v>
      </c>
      <c r="C62" s="3">
        <v>20</v>
      </c>
      <c r="D62" s="6" t="s">
        <v>74</v>
      </c>
      <c r="E62" s="6">
        <v>16</v>
      </c>
      <c r="F62" s="6">
        <v>-2</v>
      </c>
      <c r="G62" s="6">
        <v>56</v>
      </c>
      <c r="H62" s="7">
        <f t="shared" si="2"/>
        <v>320</v>
      </c>
      <c r="I62" s="7">
        <f t="shared" si="3"/>
        <v>-40</v>
      </c>
      <c r="J62" s="7">
        <f t="shared" si="4"/>
        <v>1120</v>
      </c>
    </row>
    <row r="63" ht="14.25" customHeight="1" spans="1:10">
      <c r="A63" s="3">
        <v>59</v>
      </c>
      <c r="B63" s="1" t="s">
        <v>141</v>
      </c>
      <c r="C63" s="3">
        <v>27</v>
      </c>
      <c r="D63" s="6" t="s">
        <v>74</v>
      </c>
      <c r="E63" s="6">
        <v>16</v>
      </c>
      <c r="F63" s="6">
        <v>2</v>
      </c>
      <c r="G63" s="6">
        <v>56</v>
      </c>
      <c r="H63" s="7">
        <f t="shared" si="2"/>
        <v>432</v>
      </c>
      <c r="I63" s="7">
        <f t="shared" si="3"/>
        <v>54</v>
      </c>
      <c r="J63" s="7">
        <f t="shared" si="4"/>
        <v>1512</v>
      </c>
    </row>
    <row r="64" ht="14.25" customHeight="1" spans="1:10">
      <c r="A64" s="3">
        <v>60</v>
      </c>
      <c r="B64" s="1" t="s">
        <v>142</v>
      </c>
      <c r="C64" s="3">
        <v>30</v>
      </c>
      <c r="D64" s="6" t="s">
        <v>74</v>
      </c>
      <c r="E64" s="6">
        <v>13</v>
      </c>
      <c r="F64" s="6">
        <v>-5</v>
      </c>
      <c r="G64" s="6">
        <v>42</v>
      </c>
      <c r="H64" s="7">
        <f t="shared" si="2"/>
        <v>390</v>
      </c>
      <c r="I64" s="7">
        <f t="shared" si="3"/>
        <v>-150</v>
      </c>
      <c r="J64" s="7">
        <f t="shared" si="4"/>
        <v>1260</v>
      </c>
    </row>
    <row r="65" ht="14.25" customHeight="1" spans="1:10">
      <c r="A65" s="3">
        <v>61</v>
      </c>
      <c r="B65" s="1" t="s">
        <v>143</v>
      </c>
      <c r="C65" s="3">
        <v>30</v>
      </c>
      <c r="D65" s="6" t="s">
        <v>74</v>
      </c>
      <c r="E65" s="6">
        <v>13</v>
      </c>
      <c r="F65" s="6">
        <v>5</v>
      </c>
      <c r="G65" s="6">
        <v>42</v>
      </c>
      <c r="H65" s="7">
        <f t="shared" si="2"/>
        <v>390</v>
      </c>
      <c r="I65" s="7">
        <f t="shared" si="3"/>
        <v>150</v>
      </c>
      <c r="J65" s="7">
        <f t="shared" si="4"/>
        <v>1260</v>
      </c>
    </row>
    <row r="66" ht="14.25" customHeight="1" spans="1:10">
      <c r="A66" s="3">
        <v>62</v>
      </c>
      <c r="B66" s="1" t="s">
        <v>144</v>
      </c>
      <c r="C66" s="3">
        <v>12</v>
      </c>
      <c r="D66" s="6" t="s">
        <v>74</v>
      </c>
      <c r="E66" s="6">
        <v>16</v>
      </c>
      <c r="F66" s="6">
        <v>5</v>
      </c>
      <c r="G66" s="6">
        <v>56</v>
      </c>
      <c r="H66" s="7">
        <f t="shared" si="2"/>
        <v>192</v>
      </c>
      <c r="I66" s="7">
        <f t="shared" si="3"/>
        <v>60</v>
      </c>
      <c r="J66" s="7">
        <f t="shared" si="4"/>
        <v>672</v>
      </c>
    </row>
    <row r="67" ht="14.25" customHeight="1" spans="1:10">
      <c r="A67" s="3">
        <v>63</v>
      </c>
      <c r="B67" s="1" t="s">
        <v>145</v>
      </c>
      <c r="C67" s="3">
        <v>17</v>
      </c>
      <c r="D67" s="8" t="s">
        <v>82</v>
      </c>
      <c r="E67" s="8">
        <v>13</v>
      </c>
      <c r="F67" s="8">
        <v>-5</v>
      </c>
      <c r="G67" s="8">
        <v>49</v>
      </c>
      <c r="H67" s="7">
        <f t="shared" si="2"/>
        <v>221</v>
      </c>
      <c r="I67" s="7">
        <f t="shared" si="3"/>
        <v>-85</v>
      </c>
      <c r="J67" s="7">
        <f t="shared" si="4"/>
        <v>833</v>
      </c>
    </row>
    <row r="68" ht="14.25" customHeight="1" spans="1:10">
      <c r="A68" s="3">
        <v>64</v>
      </c>
      <c r="B68" s="1" t="s">
        <v>146</v>
      </c>
      <c r="C68" s="3">
        <v>25</v>
      </c>
      <c r="D68" s="8" t="s">
        <v>82</v>
      </c>
      <c r="E68" s="8">
        <v>13</v>
      </c>
      <c r="F68" s="8">
        <v>-2</v>
      </c>
      <c r="G68" s="8">
        <v>42</v>
      </c>
      <c r="H68" s="7">
        <f t="shared" si="2"/>
        <v>325</v>
      </c>
      <c r="I68" s="7">
        <f t="shared" si="3"/>
        <v>-50</v>
      </c>
      <c r="J68" s="7">
        <f t="shared" si="4"/>
        <v>1050</v>
      </c>
    </row>
    <row r="69" ht="14.25" customHeight="1" spans="1:10">
      <c r="A69" s="3">
        <v>65</v>
      </c>
      <c r="B69" s="1" t="s">
        <v>147</v>
      </c>
      <c r="C69" s="3">
        <v>29</v>
      </c>
      <c r="D69" s="8" t="s">
        <v>82</v>
      </c>
      <c r="E69" s="8">
        <v>13</v>
      </c>
      <c r="F69" s="8">
        <v>-2</v>
      </c>
      <c r="G69" s="8">
        <v>49</v>
      </c>
      <c r="H69" s="7">
        <f t="shared" si="2"/>
        <v>377</v>
      </c>
      <c r="I69" s="7">
        <f t="shared" si="3"/>
        <v>-58</v>
      </c>
      <c r="J69" s="7">
        <f t="shared" si="4"/>
        <v>1421</v>
      </c>
    </row>
    <row r="70" ht="14.25" customHeight="1" spans="1:10">
      <c r="A70" s="3">
        <v>66</v>
      </c>
      <c r="B70" s="1" t="s">
        <v>148</v>
      </c>
      <c r="C70" s="3">
        <v>20</v>
      </c>
      <c r="D70" s="8" t="s">
        <v>82</v>
      </c>
      <c r="E70" s="8">
        <v>13</v>
      </c>
      <c r="F70" s="8">
        <v>2</v>
      </c>
      <c r="G70" s="8">
        <v>42</v>
      </c>
      <c r="H70" s="7">
        <f t="shared" ref="H70:H124" si="5">E70*$C70</f>
        <v>260</v>
      </c>
      <c r="I70" s="7">
        <f t="shared" ref="I70:I124" si="6">F70*$C70</f>
        <v>40</v>
      </c>
      <c r="J70" s="7">
        <f t="shared" ref="J70:J124" si="7">G70*$C70</f>
        <v>840</v>
      </c>
    </row>
    <row r="71" ht="14.25" customHeight="1" spans="1:10">
      <c r="A71" s="3">
        <v>67</v>
      </c>
      <c r="B71" s="1" t="s">
        <v>149</v>
      </c>
      <c r="C71" s="3">
        <v>13</v>
      </c>
      <c r="D71" s="8" t="s">
        <v>82</v>
      </c>
      <c r="E71" s="8">
        <v>13</v>
      </c>
      <c r="F71" s="8">
        <v>5</v>
      </c>
      <c r="G71" s="8">
        <v>49</v>
      </c>
      <c r="H71" s="7">
        <f t="shared" si="5"/>
        <v>169</v>
      </c>
      <c r="I71" s="7">
        <f t="shared" si="6"/>
        <v>65</v>
      </c>
      <c r="J71" s="7">
        <f t="shared" si="7"/>
        <v>637</v>
      </c>
    </row>
    <row r="72" ht="14.25" customHeight="1" spans="1:10">
      <c r="A72" s="3">
        <v>68</v>
      </c>
      <c r="B72" s="1" t="s">
        <v>150</v>
      </c>
      <c r="C72" s="3">
        <v>27</v>
      </c>
      <c r="D72" s="8" t="s">
        <v>82</v>
      </c>
      <c r="E72" s="8">
        <v>13</v>
      </c>
      <c r="F72" s="8">
        <v>2</v>
      </c>
      <c r="G72" s="8">
        <v>49</v>
      </c>
      <c r="H72" s="7">
        <f t="shared" si="5"/>
        <v>351</v>
      </c>
      <c r="I72" s="7">
        <f t="shared" si="6"/>
        <v>54</v>
      </c>
      <c r="J72" s="7">
        <f t="shared" si="7"/>
        <v>1323</v>
      </c>
    </row>
    <row r="73" ht="14.25" customHeight="1" spans="1:10">
      <c r="A73" s="3">
        <v>69</v>
      </c>
      <c r="B73" s="1" t="s">
        <v>151</v>
      </c>
      <c r="C73" s="3">
        <v>29</v>
      </c>
      <c r="D73" s="9" t="s">
        <v>95</v>
      </c>
      <c r="E73" s="9">
        <v>13</v>
      </c>
      <c r="F73" s="9">
        <v>-2</v>
      </c>
      <c r="G73" s="9">
        <v>56</v>
      </c>
      <c r="H73" s="7">
        <f t="shared" si="5"/>
        <v>377</v>
      </c>
      <c r="I73" s="7">
        <f t="shared" si="6"/>
        <v>-58</v>
      </c>
      <c r="J73" s="7">
        <f t="shared" si="7"/>
        <v>1624</v>
      </c>
    </row>
    <row r="74" ht="14.25" customHeight="1" spans="1:10">
      <c r="A74" s="3">
        <v>70</v>
      </c>
      <c r="B74" s="1" t="s">
        <v>152</v>
      </c>
      <c r="C74" s="3">
        <v>20</v>
      </c>
      <c r="D74" s="9" t="s">
        <v>95</v>
      </c>
      <c r="E74" s="9">
        <v>13</v>
      </c>
      <c r="F74" s="9">
        <v>5</v>
      </c>
      <c r="G74" s="9">
        <v>56</v>
      </c>
      <c r="H74" s="7">
        <f t="shared" si="5"/>
        <v>260</v>
      </c>
      <c r="I74" s="7">
        <f t="shared" si="6"/>
        <v>100</v>
      </c>
      <c r="J74" s="7">
        <f t="shared" si="7"/>
        <v>1120</v>
      </c>
    </row>
    <row r="75" ht="14.25" customHeight="1" spans="1:10">
      <c r="A75" s="3">
        <v>71</v>
      </c>
      <c r="B75" s="1" t="s">
        <v>153</v>
      </c>
      <c r="C75" s="3">
        <v>30</v>
      </c>
      <c r="D75" s="9" t="s">
        <v>95</v>
      </c>
      <c r="E75" s="9">
        <v>13</v>
      </c>
      <c r="F75" s="9">
        <v>2</v>
      </c>
      <c r="G75" s="9">
        <v>56</v>
      </c>
      <c r="H75" s="7">
        <f t="shared" si="5"/>
        <v>390</v>
      </c>
      <c r="I75" s="7">
        <f t="shared" si="6"/>
        <v>60</v>
      </c>
      <c r="J75" s="7">
        <f t="shared" si="7"/>
        <v>1680</v>
      </c>
    </row>
    <row r="76" ht="14.25" customHeight="1" spans="1:10">
      <c r="A76" s="3">
        <v>72</v>
      </c>
      <c r="B76" s="1" t="s">
        <v>154</v>
      </c>
      <c r="C76" s="3">
        <v>22</v>
      </c>
      <c r="D76" s="9" t="s">
        <v>95</v>
      </c>
      <c r="E76" s="9">
        <v>13</v>
      </c>
      <c r="F76" s="9">
        <v>-5</v>
      </c>
      <c r="G76" s="9">
        <v>56</v>
      </c>
      <c r="H76" s="7">
        <f t="shared" si="5"/>
        <v>286</v>
      </c>
      <c r="I76" s="7">
        <f t="shared" si="6"/>
        <v>-110</v>
      </c>
      <c r="J76" s="7">
        <f t="shared" si="7"/>
        <v>1232</v>
      </c>
    </row>
    <row r="77" ht="14.25" customHeight="1" spans="1:10">
      <c r="A77" s="3">
        <v>73</v>
      </c>
      <c r="B77" s="1" t="s">
        <v>155</v>
      </c>
      <c r="C77" s="3">
        <v>40</v>
      </c>
      <c r="D77" s="10" t="s">
        <v>102</v>
      </c>
      <c r="E77" s="17">
        <v>3</v>
      </c>
      <c r="F77" s="17">
        <v>5</v>
      </c>
      <c r="G77" s="17">
        <v>7</v>
      </c>
      <c r="H77" s="7">
        <f t="shared" si="5"/>
        <v>120</v>
      </c>
      <c r="I77" s="7">
        <f t="shared" si="6"/>
        <v>200</v>
      </c>
      <c r="J77" s="7">
        <f t="shared" si="7"/>
        <v>280</v>
      </c>
    </row>
    <row r="78" ht="14.25" customHeight="1" spans="1:10">
      <c r="A78" s="3">
        <v>74</v>
      </c>
      <c r="B78" s="1" t="s">
        <v>156</v>
      </c>
      <c r="C78" s="3">
        <v>40</v>
      </c>
      <c r="D78" s="10" t="s">
        <v>102</v>
      </c>
      <c r="E78" s="17">
        <v>3</v>
      </c>
      <c r="F78" s="17">
        <v>2</v>
      </c>
      <c r="G78" s="17">
        <v>7</v>
      </c>
      <c r="H78" s="7">
        <f t="shared" si="5"/>
        <v>120</v>
      </c>
      <c r="I78" s="7">
        <f t="shared" si="6"/>
        <v>80</v>
      </c>
      <c r="J78" s="7">
        <f t="shared" si="7"/>
        <v>280</v>
      </c>
    </row>
    <row r="79" ht="14.25" customHeight="1" spans="1:10">
      <c r="A79" s="3">
        <v>75</v>
      </c>
      <c r="B79" s="1" t="s">
        <v>157</v>
      </c>
      <c r="C79" s="3">
        <v>40</v>
      </c>
      <c r="D79" s="10" t="s">
        <v>102</v>
      </c>
      <c r="E79" s="17">
        <v>3</v>
      </c>
      <c r="F79" s="17">
        <v>-2</v>
      </c>
      <c r="G79" s="17">
        <v>7</v>
      </c>
      <c r="H79" s="7">
        <f t="shared" si="5"/>
        <v>120</v>
      </c>
      <c r="I79" s="7">
        <f t="shared" si="6"/>
        <v>-80</v>
      </c>
      <c r="J79" s="7">
        <f t="shared" si="7"/>
        <v>280</v>
      </c>
    </row>
    <row r="80" ht="14.25" customHeight="1" spans="1:10">
      <c r="A80" s="3">
        <v>76</v>
      </c>
      <c r="B80" s="1" t="s">
        <v>158</v>
      </c>
      <c r="C80" s="3">
        <v>40</v>
      </c>
      <c r="D80" s="10" t="s">
        <v>102</v>
      </c>
      <c r="E80" s="17">
        <v>3</v>
      </c>
      <c r="F80" s="17">
        <v>-5</v>
      </c>
      <c r="G80" s="17">
        <v>7</v>
      </c>
      <c r="H80" s="7">
        <f t="shared" si="5"/>
        <v>120</v>
      </c>
      <c r="I80" s="7">
        <f t="shared" si="6"/>
        <v>-200</v>
      </c>
      <c r="J80" s="7">
        <f t="shared" si="7"/>
        <v>280</v>
      </c>
    </row>
    <row r="81" ht="14.25" customHeight="1" spans="1:10">
      <c r="A81" s="3">
        <v>77</v>
      </c>
      <c r="B81" s="1" t="s">
        <v>159</v>
      </c>
      <c r="C81" s="3">
        <v>40</v>
      </c>
      <c r="D81" s="10" t="s">
        <v>102</v>
      </c>
      <c r="E81" s="17">
        <v>3</v>
      </c>
      <c r="F81" s="17">
        <v>5</v>
      </c>
      <c r="G81" s="17">
        <v>14</v>
      </c>
      <c r="H81" s="7">
        <f t="shared" si="5"/>
        <v>120</v>
      </c>
      <c r="I81" s="7">
        <f t="shared" si="6"/>
        <v>200</v>
      </c>
      <c r="J81" s="7">
        <f t="shared" si="7"/>
        <v>560</v>
      </c>
    </row>
    <row r="82" ht="14.25" customHeight="1" spans="1:10">
      <c r="A82" s="3">
        <v>78</v>
      </c>
      <c r="B82" s="1" t="s">
        <v>160</v>
      </c>
      <c r="C82" s="3">
        <v>40</v>
      </c>
      <c r="D82" s="10" t="s">
        <v>102</v>
      </c>
      <c r="E82" s="17">
        <v>3</v>
      </c>
      <c r="F82" s="17">
        <v>2</v>
      </c>
      <c r="G82" s="17">
        <v>14</v>
      </c>
      <c r="H82" s="7">
        <f t="shared" si="5"/>
        <v>120</v>
      </c>
      <c r="I82" s="7">
        <f t="shared" si="6"/>
        <v>80</v>
      </c>
      <c r="J82" s="7">
        <f t="shared" si="7"/>
        <v>560</v>
      </c>
    </row>
    <row r="83" ht="14.25" customHeight="1" spans="1:10">
      <c r="A83" s="3">
        <v>79</v>
      </c>
      <c r="B83" s="1" t="s">
        <v>161</v>
      </c>
      <c r="C83" s="3">
        <v>40</v>
      </c>
      <c r="D83" s="10" t="s">
        <v>102</v>
      </c>
      <c r="E83" s="17">
        <v>3</v>
      </c>
      <c r="F83" s="17">
        <v>-2</v>
      </c>
      <c r="G83" s="17">
        <v>14</v>
      </c>
      <c r="H83" s="7">
        <f t="shared" si="5"/>
        <v>120</v>
      </c>
      <c r="I83" s="7">
        <f t="shared" si="6"/>
        <v>-80</v>
      </c>
      <c r="J83" s="7">
        <f t="shared" si="7"/>
        <v>560</v>
      </c>
    </row>
    <row r="84" ht="14.25" customHeight="1" spans="1:10">
      <c r="A84" s="3">
        <v>80</v>
      </c>
      <c r="B84" s="1" t="s">
        <v>162</v>
      </c>
      <c r="C84" s="3">
        <v>40</v>
      </c>
      <c r="D84" s="10" t="s">
        <v>102</v>
      </c>
      <c r="E84" s="17">
        <v>3</v>
      </c>
      <c r="F84" s="17">
        <v>-5</v>
      </c>
      <c r="G84" s="17">
        <v>14</v>
      </c>
      <c r="H84" s="7">
        <f t="shared" si="5"/>
        <v>120</v>
      </c>
      <c r="I84" s="7">
        <f t="shared" si="6"/>
        <v>-200</v>
      </c>
      <c r="J84" s="7">
        <f t="shared" si="7"/>
        <v>560</v>
      </c>
    </row>
    <row r="85" ht="14.25" customHeight="1" spans="1:10">
      <c r="A85" s="3">
        <v>81</v>
      </c>
      <c r="B85" s="1" t="s">
        <v>163</v>
      </c>
      <c r="C85" s="3">
        <v>40</v>
      </c>
      <c r="D85" s="10" t="s">
        <v>102</v>
      </c>
      <c r="E85" s="17">
        <v>3</v>
      </c>
      <c r="F85" s="17">
        <v>5</v>
      </c>
      <c r="G85" s="17">
        <v>21</v>
      </c>
      <c r="H85" s="7">
        <f t="shared" si="5"/>
        <v>120</v>
      </c>
      <c r="I85" s="7">
        <f t="shared" si="6"/>
        <v>200</v>
      </c>
      <c r="J85" s="7">
        <f t="shared" si="7"/>
        <v>840</v>
      </c>
    </row>
    <row r="86" ht="14.25" customHeight="1" spans="1:10">
      <c r="A86" s="3">
        <v>82</v>
      </c>
      <c r="B86" s="1" t="s">
        <v>164</v>
      </c>
      <c r="C86" s="3">
        <v>40</v>
      </c>
      <c r="D86" s="10" t="s">
        <v>102</v>
      </c>
      <c r="E86" s="17">
        <v>3</v>
      </c>
      <c r="F86" s="17">
        <v>2</v>
      </c>
      <c r="G86" s="17">
        <v>21</v>
      </c>
      <c r="H86" s="7">
        <f t="shared" si="5"/>
        <v>120</v>
      </c>
      <c r="I86" s="7">
        <f t="shared" si="6"/>
        <v>80</v>
      </c>
      <c r="J86" s="7">
        <f t="shared" si="7"/>
        <v>840</v>
      </c>
    </row>
    <row r="87" ht="14.25" customHeight="1" spans="1:10">
      <c r="A87" s="3">
        <v>83</v>
      </c>
      <c r="B87" s="1" t="s">
        <v>165</v>
      </c>
      <c r="C87" s="3">
        <v>40</v>
      </c>
      <c r="D87" s="10" t="s">
        <v>102</v>
      </c>
      <c r="E87" s="17">
        <v>3</v>
      </c>
      <c r="F87" s="17">
        <v>-2</v>
      </c>
      <c r="G87" s="17">
        <v>21</v>
      </c>
      <c r="H87" s="7">
        <f t="shared" si="5"/>
        <v>120</v>
      </c>
      <c r="I87" s="7">
        <f t="shared" si="6"/>
        <v>-80</v>
      </c>
      <c r="J87" s="7">
        <f t="shared" si="7"/>
        <v>840</v>
      </c>
    </row>
    <row r="88" ht="14.25" customHeight="1" spans="1:10">
      <c r="A88" s="3">
        <v>84</v>
      </c>
      <c r="B88" s="1" t="s">
        <v>166</v>
      </c>
      <c r="C88" s="3">
        <v>40</v>
      </c>
      <c r="D88" s="10" t="s">
        <v>102</v>
      </c>
      <c r="E88" s="17">
        <v>3</v>
      </c>
      <c r="F88" s="17">
        <v>-5</v>
      </c>
      <c r="G88" s="17">
        <v>21</v>
      </c>
      <c r="H88" s="7">
        <f t="shared" si="5"/>
        <v>120</v>
      </c>
      <c r="I88" s="7">
        <f t="shared" si="6"/>
        <v>-200</v>
      </c>
      <c r="J88" s="7">
        <f t="shared" si="7"/>
        <v>840</v>
      </c>
    </row>
    <row r="89" ht="14.25" customHeight="1" spans="1:10">
      <c r="A89" s="3">
        <v>85</v>
      </c>
      <c r="B89" s="1" t="s">
        <v>167</v>
      </c>
      <c r="C89" s="3">
        <v>40</v>
      </c>
      <c r="D89" s="10" t="s">
        <v>102</v>
      </c>
      <c r="E89" s="17">
        <v>3</v>
      </c>
      <c r="F89" s="17">
        <v>5</v>
      </c>
      <c r="G89" s="17">
        <v>28</v>
      </c>
      <c r="H89" s="7">
        <f t="shared" si="5"/>
        <v>120</v>
      </c>
      <c r="I89" s="7">
        <f t="shared" si="6"/>
        <v>200</v>
      </c>
      <c r="J89" s="7">
        <f t="shared" si="7"/>
        <v>1120</v>
      </c>
    </row>
    <row r="90" ht="14.25" customHeight="1" spans="1:10">
      <c r="A90" s="3">
        <v>86</v>
      </c>
      <c r="B90" s="1" t="s">
        <v>168</v>
      </c>
      <c r="C90" s="3">
        <v>40</v>
      </c>
      <c r="D90" s="10" t="s">
        <v>102</v>
      </c>
      <c r="E90" s="17">
        <v>3</v>
      </c>
      <c r="F90" s="17">
        <v>2</v>
      </c>
      <c r="G90" s="17">
        <v>28</v>
      </c>
      <c r="H90" s="7">
        <f t="shared" si="5"/>
        <v>120</v>
      </c>
      <c r="I90" s="7">
        <f t="shared" si="6"/>
        <v>80</v>
      </c>
      <c r="J90" s="7">
        <f t="shared" si="7"/>
        <v>1120</v>
      </c>
    </row>
    <row r="91" ht="14.25" customHeight="1" spans="1:10">
      <c r="A91" s="3">
        <v>87</v>
      </c>
      <c r="B91" s="1" t="s">
        <v>169</v>
      </c>
      <c r="C91" s="3">
        <v>40</v>
      </c>
      <c r="D91" s="10" t="s">
        <v>102</v>
      </c>
      <c r="E91" s="17">
        <v>3</v>
      </c>
      <c r="F91" s="17">
        <v>-2</v>
      </c>
      <c r="G91" s="17">
        <v>28</v>
      </c>
      <c r="H91" s="7">
        <f t="shared" si="5"/>
        <v>120</v>
      </c>
      <c r="I91" s="7">
        <f t="shared" si="6"/>
        <v>-80</v>
      </c>
      <c r="J91" s="7">
        <f t="shared" si="7"/>
        <v>1120</v>
      </c>
    </row>
    <row r="92" ht="14.25" customHeight="1" spans="1:10">
      <c r="A92" s="3">
        <v>88</v>
      </c>
      <c r="B92" s="1" t="s">
        <v>170</v>
      </c>
      <c r="C92" s="3">
        <v>40</v>
      </c>
      <c r="D92" s="10" t="s">
        <v>102</v>
      </c>
      <c r="E92" s="17">
        <v>3</v>
      </c>
      <c r="F92" s="17">
        <v>-5</v>
      </c>
      <c r="G92" s="17">
        <v>28</v>
      </c>
      <c r="H92" s="7">
        <f t="shared" si="5"/>
        <v>120</v>
      </c>
      <c r="I92" s="7">
        <f t="shared" si="6"/>
        <v>-200</v>
      </c>
      <c r="J92" s="7">
        <f t="shared" si="7"/>
        <v>1120</v>
      </c>
    </row>
    <row r="93" ht="14.25" customHeight="1" spans="1:10">
      <c r="A93" s="3">
        <v>89</v>
      </c>
      <c r="B93" s="1" t="s">
        <v>171</v>
      </c>
      <c r="C93" s="3">
        <v>40</v>
      </c>
      <c r="D93" s="10" t="s">
        <v>102</v>
      </c>
      <c r="E93" s="17">
        <v>3</v>
      </c>
      <c r="F93" s="17">
        <v>5</v>
      </c>
      <c r="G93" s="17">
        <v>35</v>
      </c>
      <c r="H93" s="7">
        <f t="shared" si="5"/>
        <v>120</v>
      </c>
      <c r="I93" s="7">
        <f t="shared" si="6"/>
        <v>200</v>
      </c>
      <c r="J93" s="7">
        <f t="shared" si="7"/>
        <v>1400</v>
      </c>
    </row>
    <row r="94" ht="14.25" customHeight="1" spans="1:10">
      <c r="A94" s="3">
        <v>90</v>
      </c>
      <c r="B94" s="1" t="s">
        <v>172</v>
      </c>
      <c r="C94" s="3">
        <v>40</v>
      </c>
      <c r="D94" s="10" t="s">
        <v>102</v>
      </c>
      <c r="E94" s="17">
        <v>3</v>
      </c>
      <c r="F94" s="17">
        <v>2</v>
      </c>
      <c r="G94" s="17">
        <v>35</v>
      </c>
      <c r="H94" s="7">
        <f t="shared" si="5"/>
        <v>120</v>
      </c>
      <c r="I94" s="7">
        <f t="shared" si="6"/>
        <v>80</v>
      </c>
      <c r="J94" s="7">
        <f t="shared" si="7"/>
        <v>1400</v>
      </c>
    </row>
    <row r="95" ht="14.25" customHeight="1" spans="1:10">
      <c r="A95" s="3">
        <v>91</v>
      </c>
      <c r="B95" s="1" t="s">
        <v>173</v>
      </c>
      <c r="C95" s="3">
        <v>40</v>
      </c>
      <c r="D95" s="10" t="s">
        <v>102</v>
      </c>
      <c r="E95" s="17">
        <v>3</v>
      </c>
      <c r="F95" s="17">
        <v>-2</v>
      </c>
      <c r="G95" s="17">
        <v>35</v>
      </c>
      <c r="H95" s="7">
        <f t="shared" si="5"/>
        <v>120</v>
      </c>
      <c r="I95" s="7">
        <f t="shared" si="6"/>
        <v>-80</v>
      </c>
      <c r="J95" s="7">
        <f t="shared" si="7"/>
        <v>1400</v>
      </c>
    </row>
    <row r="96" ht="14.25" customHeight="1" spans="1:10">
      <c r="A96" s="3">
        <v>92</v>
      </c>
      <c r="B96" s="1" t="s">
        <v>174</v>
      </c>
      <c r="C96" s="3">
        <v>40</v>
      </c>
      <c r="D96" s="10" t="s">
        <v>102</v>
      </c>
      <c r="E96" s="17">
        <v>3</v>
      </c>
      <c r="F96" s="17">
        <v>-5</v>
      </c>
      <c r="G96" s="17">
        <v>35</v>
      </c>
      <c r="H96" s="7">
        <f t="shared" si="5"/>
        <v>120</v>
      </c>
      <c r="I96" s="7">
        <f t="shared" si="6"/>
        <v>-200</v>
      </c>
      <c r="J96" s="7">
        <f t="shared" si="7"/>
        <v>1400</v>
      </c>
    </row>
    <row r="97" ht="14.25" customHeight="1" spans="1:10">
      <c r="A97" s="3">
        <v>93</v>
      </c>
      <c r="B97" s="1" t="s">
        <v>175</v>
      </c>
      <c r="C97" s="3">
        <v>40</v>
      </c>
      <c r="D97" s="10" t="s">
        <v>102</v>
      </c>
      <c r="E97" s="17">
        <v>3</v>
      </c>
      <c r="F97" s="17">
        <v>5</v>
      </c>
      <c r="G97" s="17">
        <v>42</v>
      </c>
      <c r="H97" s="7">
        <f t="shared" si="5"/>
        <v>120</v>
      </c>
      <c r="I97" s="7">
        <f t="shared" si="6"/>
        <v>200</v>
      </c>
      <c r="J97" s="7">
        <f t="shared" si="7"/>
        <v>1680</v>
      </c>
    </row>
    <row r="98" ht="14.25" customHeight="1" spans="1:10">
      <c r="A98" s="3">
        <v>94</v>
      </c>
      <c r="B98" s="1" t="s">
        <v>176</v>
      </c>
      <c r="C98" s="3">
        <v>40</v>
      </c>
      <c r="D98" s="10" t="s">
        <v>102</v>
      </c>
      <c r="E98" s="17">
        <v>3</v>
      </c>
      <c r="F98" s="17">
        <v>2</v>
      </c>
      <c r="G98" s="17">
        <v>42</v>
      </c>
      <c r="H98" s="7">
        <f t="shared" si="5"/>
        <v>120</v>
      </c>
      <c r="I98" s="7">
        <f t="shared" si="6"/>
        <v>80</v>
      </c>
      <c r="J98" s="7">
        <f t="shared" si="7"/>
        <v>1680</v>
      </c>
    </row>
    <row r="99" ht="14.25" customHeight="1" spans="1:10">
      <c r="A99" s="3">
        <v>95</v>
      </c>
      <c r="B99" s="1" t="s">
        <v>177</v>
      </c>
      <c r="C99" s="3">
        <v>40</v>
      </c>
      <c r="D99" s="10" t="s">
        <v>102</v>
      </c>
      <c r="E99" s="17">
        <v>3</v>
      </c>
      <c r="F99" s="17">
        <v>-2</v>
      </c>
      <c r="G99" s="17">
        <v>42</v>
      </c>
      <c r="H99" s="7">
        <f t="shared" si="5"/>
        <v>120</v>
      </c>
      <c r="I99" s="7">
        <f t="shared" si="6"/>
        <v>-80</v>
      </c>
      <c r="J99" s="7">
        <f t="shared" si="7"/>
        <v>1680</v>
      </c>
    </row>
    <row r="100" ht="14.25" customHeight="1" spans="1:10">
      <c r="A100" s="3">
        <v>96</v>
      </c>
      <c r="B100" s="1" t="s">
        <v>178</v>
      </c>
      <c r="C100" s="3">
        <v>40</v>
      </c>
      <c r="D100" s="10" t="s">
        <v>102</v>
      </c>
      <c r="E100" s="17">
        <v>3</v>
      </c>
      <c r="F100" s="17">
        <v>-5</v>
      </c>
      <c r="G100" s="17">
        <v>42</v>
      </c>
      <c r="H100" s="7">
        <f t="shared" si="5"/>
        <v>120</v>
      </c>
      <c r="I100" s="7">
        <f t="shared" si="6"/>
        <v>-200</v>
      </c>
      <c r="J100" s="7">
        <f t="shared" si="7"/>
        <v>1680</v>
      </c>
    </row>
    <row r="101" ht="14.25" customHeight="1" spans="1:10">
      <c r="A101" s="3">
        <v>97</v>
      </c>
      <c r="B101" s="1" t="s">
        <v>179</v>
      </c>
      <c r="C101" s="3">
        <v>40</v>
      </c>
      <c r="D101" s="10" t="s">
        <v>102</v>
      </c>
      <c r="E101" s="17">
        <v>3</v>
      </c>
      <c r="F101" s="17">
        <v>5</v>
      </c>
      <c r="G101" s="17">
        <v>49</v>
      </c>
      <c r="H101" s="7">
        <f t="shared" si="5"/>
        <v>120</v>
      </c>
      <c r="I101" s="7">
        <f t="shared" si="6"/>
        <v>200</v>
      </c>
      <c r="J101" s="7">
        <f t="shared" si="7"/>
        <v>1960</v>
      </c>
    </row>
    <row r="102" ht="14.25" customHeight="1" spans="1:10">
      <c r="A102" s="3">
        <v>98</v>
      </c>
      <c r="B102" s="1" t="s">
        <v>180</v>
      </c>
      <c r="C102" s="3">
        <v>40</v>
      </c>
      <c r="D102" s="10" t="s">
        <v>102</v>
      </c>
      <c r="E102" s="17">
        <v>3</v>
      </c>
      <c r="F102" s="17">
        <v>2</v>
      </c>
      <c r="G102" s="17">
        <v>49</v>
      </c>
      <c r="H102" s="7">
        <f t="shared" si="5"/>
        <v>120</v>
      </c>
      <c r="I102" s="7">
        <f t="shared" si="6"/>
        <v>80</v>
      </c>
      <c r="J102" s="7">
        <f t="shared" si="7"/>
        <v>1960</v>
      </c>
    </row>
    <row r="103" ht="14.25" customHeight="1" spans="1:10">
      <c r="A103" s="3">
        <v>99</v>
      </c>
      <c r="B103" s="1" t="s">
        <v>181</v>
      </c>
      <c r="C103" s="3">
        <v>40</v>
      </c>
      <c r="D103" s="10" t="s">
        <v>102</v>
      </c>
      <c r="E103" s="17">
        <v>3</v>
      </c>
      <c r="F103" s="17">
        <v>-2</v>
      </c>
      <c r="G103" s="17">
        <v>49</v>
      </c>
      <c r="H103" s="7">
        <f t="shared" si="5"/>
        <v>120</v>
      </c>
      <c r="I103" s="7">
        <f t="shared" si="6"/>
        <v>-80</v>
      </c>
      <c r="J103" s="7">
        <f t="shared" si="7"/>
        <v>1960</v>
      </c>
    </row>
    <row r="104" ht="14.25" customHeight="1" spans="1:10">
      <c r="A104" s="3">
        <v>100</v>
      </c>
      <c r="B104" s="1" t="s">
        <v>182</v>
      </c>
      <c r="C104" s="3">
        <v>40</v>
      </c>
      <c r="D104" s="10" t="s">
        <v>102</v>
      </c>
      <c r="E104" s="17">
        <v>3</v>
      </c>
      <c r="F104" s="17">
        <v>-5</v>
      </c>
      <c r="G104" s="17">
        <v>49</v>
      </c>
      <c r="H104" s="7">
        <f t="shared" si="5"/>
        <v>120</v>
      </c>
      <c r="I104" s="7">
        <f t="shared" si="6"/>
        <v>-200</v>
      </c>
      <c r="J104" s="7">
        <f t="shared" si="7"/>
        <v>1960</v>
      </c>
    </row>
    <row r="105" ht="14.25" customHeight="1" spans="1:10">
      <c r="A105" s="3">
        <v>101</v>
      </c>
      <c r="B105" s="1" t="s">
        <v>183</v>
      </c>
      <c r="C105" s="3">
        <v>40</v>
      </c>
      <c r="D105" s="10" t="s">
        <v>102</v>
      </c>
      <c r="E105" s="17">
        <v>3</v>
      </c>
      <c r="F105" s="17">
        <v>2</v>
      </c>
      <c r="G105" s="17">
        <v>56</v>
      </c>
      <c r="H105" s="7">
        <f t="shared" si="5"/>
        <v>120</v>
      </c>
      <c r="I105" s="7">
        <f t="shared" si="6"/>
        <v>80</v>
      </c>
      <c r="J105" s="7">
        <f t="shared" si="7"/>
        <v>2240</v>
      </c>
    </row>
    <row r="106" ht="14.25" customHeight="1" spans="1:10">
      <c r="A106" s="3">
        <v>102</v>
      </c>
      <c r="B106" s="1" t="s">
        <v>184</v>
      </c>
      <c r="C106" s="3">
        <v>40</v>
      </c>
      <c r="D106" s="10" t="s">
        <v>102</v>
      </c>
      <c r="E106" s="17">
        <v>3</v>
      </c>
      <c r="F106" s="17">
        <v>-2</v>
      </c>
      <c r="G106" s="17">
        <v>56</v>
      </c>
      <c r="H106" s="7">
        <f t="shared" si="5"/>
        <v>120</v>
      </c>
      <c r="I106" s="7">
        <f t="shared" si="6"/>
        <v>-80</v>
      </c>
      <c r="J106" s="7">
        <f t="shared" si="7"/>
        <v>2240</v>
      </c>
    </row>
    <row r="107" ht="14.25" customHeight="1" spans="1:10">
      <c r="A107" s="3">
        <v>103</v>
      </c>
      <c r="B107" s="1" t="s">
        <v>185</v>
      </c>
      <c r="C107" s="3">
        <v>14</v>
      </c>
      <c r="D107" s="9" t="s">
        <v>95</v>
      </c>
      <c r="E107" s="9">
        <v>9</v>
      </c>
      <c r="F107" s="9">
        <v>5</v>
      </c>
      <c r="G107" s="9">
        <v>21</v>
      </c>
      <c r="H107" s="7">
        <f t="shared" si="5"/>
        <v>126</v>
      </c>
      <c r="I107" s="7">
        <f t="shared" si="6"/>
        <v>70</v>
      </c>
      <c r="J107" s="7">
        <f t="shared" si="7"/>
        <v>294</v>
      </c>
    </row>
    <row r="108" ht="14.25" customHeight="1" spans="1:10">
      <c r="A108" s="3">
        <v>104</v>
      </c>
      <c r="B108" s="1" t="s">
        <v>186</v>
      </c>
      <c r="C108" s="3">
        <v>16</v>
      </c>
      <c r="D108" s="9" t="s">
        <v>95</v>
      </c>
      <c r="E108" s="9">
        <v>6</v>
      </c>
      <c r="F108" s="9">
        <v>-5</v>
      </c>
      <c r="G108" s="9">
        <v>21</v>
      </c>
      <c r="H108" s="7">
        <f t="shared" si="5"/>
        <v>96</v>
      </c>
      <c r="I108" s="7">
        <f t="shared" si="6"/>
        <v>-80</v>
      </c>
      <c r="J108" s="7">
        <f t="shared" si="7"/>
        <v>336</v>
      </c>
    </row>
    <row r="109" ht="14.25" customHeight="1" spans="1:10">
      <c r="A109" s="3">
        <v>105</v>
      </c>
      <c r="B109" s="1" t="s">
        <v>187</v>
      </c>
      <c r="C109" s="3">
        <v>22</v>
      </c>
      <c r="D109" s="9" t="s">
        <v>95</v>
      </c>
      <c r="E109" s="9">
        <v>6</v>
      </c>
      <c r="F109" s="9">
        <v>5</v>
      </c>
      <c r="G109" s="9">
        <v>28</v>
      </c>
      <c r="H109" s="7">
        <f t="shared" si="5"/>
        <v>132</v>
      </c>
      <c r="I109" s="7">
        <f t="shared" si="6"/>
        <v>110</v>
      </c>
      <c r="J109" s="7">
        <f t="shared" si="7"/>
        <v>616</v>
      </c>
    </row>
    <row r="110" ht="14.25" customHeight="1" spans="1:10">
      <c r="A110" s="3">
        <v>106</v>
      </c>
      <c r="B110" s="1" t="s">
        <v>188</v>
      </c>
      <c r="C110" s="3">
        <v>15</v>
      </c>
      <c r="D110" s="9" t="s">
        <v>95</v>
      </c>
      <c r="E110" s="9">
        <v>6</v>
      </c>
      <c r="F110" s="9">
        <v>5</v>
      </c>
      <c r="G110" s="9">
        <v>14</v>
      </c>
      <c r="H110" s="7">
        <f t="shared" si="5"/>
        <v>90</v>
      </c>
      <c r="I110" s="7">
        <f t="shared" si="6"/>
        <v>75</v>
      </c>
      <c r="J110" s="7">
        <f t="shared" si="7"/>
        <v>210</v>
      </c>
    </row>
    <row r="111" ht="14.25" customHeight="1" spans="1:10">
      <c r="A111" s="3">
        <v>107</v>
      </c>
      <c r="B111" s="1" t="s">
        <v>189</v>
      </c>
      <c r="C111" s="3">
        <v>16</v>
      </c>
      <c r="D111" s="9" t="s">
        <v>95</v>
      </c>
      <c r="E111" s="9">
        <v>6</v>
      </c>
      <c r="F111" s="9">
        <v>5</v>
      </c>
      <c r="G111" s="9">
        <v>21</v>
      </c>
      <c r="H111" s="7">
        <f t="shared" si="5"/>
        <v>96</v>
      </c>
      <c r="I111" s="7">
        <f t="shared" si="6"/>
        <v>80</v>
      </c>
      <c r="J111" s="7">
        <f t="shared" si="7"/>
        <v>336</v>
      </c>
    </row>
    <row r="112" ht="14.25" customHeight="1" spans="1:10">
      <c r="A112" s="3">
        <v>108</v>
      </c>
      <c r="B112" s="1" t="s">
        <v>190</v>
      </c>
      <c r="C112" s="3">
        <v>18</v>
      </c>
      <c r="D112" s="9" t="s">
        <v>95</v>
      </c>
      <c r="E112" s="9">
        <v>9</v>
      </c>
      <c r="F112" s="9">
        <v>-5</v>
      </c>
      <c r="G112" s="9">
        <v>56</v>
      </c>
      <c r="H112" s="7">
        <f t="shared" si="5"/>
        <v>162</v>
      </c>
      <c r="I112" s="7">
        <f t="shared" si="6"/>
        <v>-90</v>
      </c>
      <c r="J112" s="7">
        <f t="shared" si="7"/>
        <v>1008</v>
      </c>
    </row>
    <row r="113" ht="14.25" customHeight="1" spans="1:10">
      <c r="A113" s="3">
        <v>109</v>
      </c>
      <c r="B113" s="1" t="s">
        <v>191</v>
      </c>
      <c r="C113" s="3">
        <v>23</v>
      </c>
      <c r="D113" s="9" t="s">
        <v>95</v>
      </c>
      <c r="E113" s="9">
        <v>6</v>
      </c>
      <c r="F113" s="9">
        <v>2</v>
      </c>
      <c r="G113" s="9">
        <v>28</v>
      </c>
      <c r="H113" s="7">
        <f t="shared" si="5"/>
        <v>138</v>
      </c>
      <c r="I113" s="7">
        <f t="shared" si="6"/>
        <v>46</v>
      </c>
      <c r="J113" s="7">
        <f t="shared" si="7"/>
        <v>644</v>
      </c>
    </row>
    <row r="114" ht="14.25" customHeight="1" spans="1:10">
      <c r="A114" s="3">
        <v>110</v>
      </c>
      <c r="B114" s="1" t="s">
        <v>192</v>
      </c>
      <c r="C114" s="3">
        <v>29</v>
      </c>
      <c r="D114" s="9" t="s">
        <v>95</v>
      </c>
      <c r="E114" s="9">
        <v>6</v>
      </c>
      <c r="F114" s="9">
        <v>-2</v>
      </c>
      <c r="G114" s="9">
        <v>21</v>
      </c>
      <c r="H114" s="7">
        <f t="shared" si="5"/>
        <v>174</v>
      </c>
      <c r="I114" s="7">
        <f t="shared" si="6"/>
        <v>-58</v>
      </c>
      <c r="J114" s="7">
        <f t="shared" si="7"/>
        <v>609</v>
      </c>
    </row>
    <row r="115" ht="14.25" customHeight="1" spans="1:10">
      <c r="A115" s="3">
        <v>111</v>
      </c>
      <c r="B115" s="1" t="s">
        <v>193</v>
      </c>
      <c r="C115" s="3">
        <v>10</v>
      </c>
      <c r="D115" s="9" t="s">
        <v>95</v>
      </c>
      <c r="E115" s="9">
        <v>6</v>
      </c>
      <c r="F115" s="9">
        <v>5</v>
      </c>
      <c r="G115" s="9">
        <v>42</v>
      </c>
      <c r="H115" s="7">
        <f t="shared" si="5"/>
        <v>60</v>
      </c>
      <c r="I115" s="7">
        <f t="shared" si="6"/>
        <v>50</v>
      </c>
      <c r="J115" s="7">
        <f t="shared" si="7"/>
        <v>420</v>
      </c>
    </row>
    <row r="116" ht="14.25" customHeight="1" spans="1:10">
      <c r="A116" s="3">
        <v>112</v>
      </c>
      <c r="B116" s="1" t="s">
        <v>194</v>
      </c>
      <c r="C116" s="3">
        <v>15</v>
      </c>
      <c r="D116" s="9" t="s">
        <v>95</v>
      </c>
      <c r="E116" s="9">
        <v>6</v>
      </c>
      <c r="F116" s="9">
        <v>-5</v>
      </c>
      <c r="G116" s="9">
        <v>14</v>
      </c>
      <c r="H116" s="7">
        <f t="shared" si="5"/>
        <v>90</v>
      </c>
      <c r="I116" s="7">
        <f t="shared" si="6"/>
        <v>-75</v>
      </c>
      <c r="J116" s="7">
        <f t="shared" si="7"/>
        <v>210</v>
      </c>
    </row>
    <row r="117" ht="14.25" customHeight="1" spans="1:10">
      <c r="A117" s="3">
        <v>113</v>
      </c>
      <c r="B117" s="1" t="s">
        <v>195</v>
      </c>
      <c r="C117" s="3">
        <v>24</v>
      </c>
      <c r="D117" s="9" t="s">
        <v>95</v>
      </c>
      <c r="E117" s="9">
        <v>6</v>
      </c>
      <c r="F117" s="9">
        <v>2</v>
      </c>
      <c r="G117" s="9">
        <v>21</v>
      </c>
      <c r="H117" s="7">
        <f t="shared" si="5"/>
        <v>144</v>
      </c>
      <c r="I117" s="7">
        <f t="shared" si="6"/>
        <v>48</v>
      </c>
      <c r="J117" s="7">
        <f t="shared" si="7"/>
        <v>504</v>
      </c>
    </row>
    <row r="118" ht="14.25" customHeight="1" spans="1:10">
      <c r="A118" s="3">
        <v>114</v>
      </c>
      <c r="B118" s="1" t="s">
        <v>196</v>
      </c>
      <c r="C118" s="3">
        <v>20</v>
      </c>
      <c r="D118" s="9" t="s">
        <v>95</v>
      </c>
      <c r="E118" s="9">
        <v>6</v>
      </c>
      <c r="F118" s="9">
        <v>2</v>
      </c>
      <c r="G118" s="9">
        <v>7</v>
      </c>
      <c r="H118" s="7">
        <f t="shared" si="5"/>
        <v>120</v>
      </c>
      <c r="I118" s="7">
        <f t="shared" si="6"/>
        <v>40</v>
      </c>
      <c r="J118" s="7">
        <f t="shared" si="7"/>
        <v>140</v>
      </c>
    </row>
    <row r="119" ht="14.25" customHeight="1" spans="1:10">
      <c r="A119" s="3">
        <v>115</v>
      </c>
      <c r="B119" s="1" t="s">
        <v>197</v>
      </c>
      <c r="C119" s="3">
        <v>33</v>
      </c>
      <c r="D119" s="9" t="s">
        <v>95</v>
      </c>
      <c r="E119" s="9">
        <v>6</v>
      </c>
      <c r="F119" s="9">
        <v>2</v>
      </c>
      <c r="G119" s="9">
        <v>14</v>
      </c>
      <c r="H119" s="7">
        <f t="shared" si="5"/>
        <v>198</v>
      </c>
      <c r="I119" s="7">
        <f t="shared" si="6"/>
        <v>66</v>
      </c>
      <c r="J119" s="7">
        <f t="shared" si="7"/>
        <v>462</v>
      </c>
    </row>
    <row r="120" ht="14.25" customHeight="1" spans="1:10">
      <c r="A120" s="3">
        <v>116</v>
      </c>
      <c r="B120" s="1" t="s">
        <v>198</v>
      </c>
      <c r="C120" s="3">
        <v>15</v>
      </c>
      <c r="D120" s="9" t="s">
        <v>95</v>
      </c>
      <c r="E120" s="9">
        <v>9</v>
      </c>
      <c r="F120" s="9">
        <v>2</v>
      </c>
      <c r="G120" s="9">
        <v>56</v>
      </c>
      <c r="H120" s="7">
        <f t="shared" si="5"/>
        <v>135</v>
      </c>
      <c r="I120" s="7">
        <f t="shared" si="6"/>
        <v>30</v>
      </c>
      <c r="J120" s="7">
        <f t="shared" si="7"/>
        <v>840</v>
      </c>
    </row>
    <row r="121" ht="14.25" customHeight="1" spans="1:10">
      <c r="A121" s="3">
        <v>117</v>
      </c>
      <c r="B121" s="1" t="s">
        <v>199</v>
      </c>
      <c r="C121" s="3">
        <v>27</v>
      </c>
      <c r="D121" s="9" t="s">
        <v>95</v>
      </c>
      <c r="E121" s="9">
        <v>6</v>
      </c>
      <c r="F121" s="9">
        <v>-2</v>
      </c>
      <c r="G121" s="9">
        <v>14</v>
      </c>
      <c r="H121" s="7">
        <f t="shared" si="5"/>
        <v>162</v>
      </c>
      <c r="I121" s="7">
        <f t="shared" si="6"/>
        <v>-54</v>
      </c>
      <c r="J121" s="7">
        <f t="shared" si="7"/>
        <v>378</v>
      </c>
    </row>
    <row r="122" ht="14.25" customHeight="1" spans="1:10">
      <c r="A122" s="3">
        <v>118</v>
      </c>
      <c r="B122" s="1" t="s">
        <v>200</v>
      </c>
      <c r="C122" s="3">
        <v>20</v>
      </c>
      <c r="D122" s="9" t="s">
        <v>95</v>
      </c>
      <c r="E122" s="9">
        <v>6</v>
      </c>
      <c r="F122" s="9">
        <v>-5</v>
      </c>
      <c r="G122" s="9">
        <v>35</v>
      </c>
      <c r="H122" s="7">
        <f t="shared" si="5"/>
        <v>120</v>
      </c>
      <c r="I122" s="7">
        <f t="shared" si="6"/>
        <v>-100</v>
      </c>
      <c r="J122" s="7">
        <f t="shared" si="7"/>
        <v>700</v>
      </c>
    </row>
    <row r="123" ht="14.25" customHeight="1" spans="1:10">
      <c r="A123" s="3">
        <v>119</v>
      </c>
      <c r="B123" s="1" t="s">
        <v>201</v>
      </c>
      <c r="C123" s="3">
        <v>22</v>
      </c>
      <c r="D123" s="9" t="s">
        <v>95</v>
      </c>
      <c r="E123" s="9">
        <v>6</v>
      </c>
      <c r="F123" s="9">
        <v>-5</v>
      </c>
      <c r="G123" s="9">
        <v>28</v>
      </c>
      <c r="H123" s="7">
        <f t="shared" si="5"/>
        <v>132</v>
      </c>
      <c r="I123" s="7">
        <f t="shared" si="6"/>
        <v>-110</v>
      </c>
      <c r="J123" s="7">
        <f t="shared" si="7"/>
        <v>616</v>
      </c>
    </row>
    <row r="124" ht="14.25" customHeight="1" spans="1:10">
      <c r="A124" s="3">
        <v>120</v>
      </c>
      <c r="B124" s="1" t="s">
        <v>202</v>
      </c>
      <c r="C124" s="18">
        <v>20</v>
      </c>
      <c r="D124" s="9" t="s">
        <v>95</v>
      </c>
      <c r="E124" s="9">
        <v>6</v>
      </c>
      <c r="F124" s="9">
        <v>5</v>
      </c>
      <c r="G124" s="9">
        <v>35</v>
      </c>
      <c r="H124" s="7">
        <f t="shared" si="5"/>
        <v>120</v>
      </c>
      <c r="I124" s="7">
        <f t="shared" si="6"/>
        <v>100</v>
      </c>
      <c r="J124" s="7">
        <f t="shared" si="7"/>
        <v>700</v>
      </c>
    </row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 spans="1:10">
      <c r="A236" s="26"/>
      <c r="E236" s="27"/>
      <c r="F236" s="27"/>
      <c r="G236" s="27"/>
      <c r="H236" s="27"/>
      <c r="I236" s="27"/>
      <c r="J236" s="27"/>
    </row>
    <row r="237" ht="14.25" customHeight="1" spans="1:10">
      <c r="A237" s="26"/>
      <c r="E237" s="27"/>
      <c r="F237" s="27"/>
      <c r="G237" s="27"/>
      <c r="H237" s="27"/>
      <c r="I237" s="27"/>
      <c r="J237" s="27"/>
    </row>
    <row r="238" ht="14.25" customHeight="1" spans="1:10">
      <c r="A238" s="26"/>
      <c r="E238" s="27"/>
      <c r="F238" s="27"/>
      <c r="G238" s="27"/>
      <c r="H238" s="27"/>
      <c r="I238" s="27"/>
      <c r="J238" s="27"/>
    </row>
    <row r="239" ht="14.25" customHeight="1" spans="1:10">
      <c r="A239" s="26"/>
      <c r="E239" s="27"/>
      <c r="F239" s="27"/>
      <c r="G239" s="27"/>
      <c r="H239" s="27"/>
      <c r="I239" s="27"/>
      <c r="J239" s="27"/>
    </row>
    <row r="240" ht="14.25" customHeight="1" spans="1:10">
      <c r="A240" s="26"/>
      <c r="E240" s="27"/>
      <c r="F240" s="27"/>
      <c r="G240" s="27"/>
      <c r="H240" s="27"/>
      <c r="I240" s="27"/>
      <c r="J240" s="27"/>
    </row>
    <row r="241" ht="14.25" customHeight="1" spans="1:10">
      <c r="A241" s="26"/>
      <c r="E241" s="27"/>
      <c r="F241" s="27"/>
      <c r="G241" s="27"/>
      <c r="H241" s="27"/>
      <c r="I241" s="27"/>
      <c r="J241" s="27"/>
    </row>
    <row r="242" ht="14.25" customHeight="1" spans="1:10">
      <c r="A242" s="26"/>
      <c r="E242" s="27"/>
      <c r="F242" s="27"/>
      <c r="G242" s="27"/>
      <c r="H242" s="27"/>
      <c r="I242" s="27"/>
      <c r="J242" s="27"/>
    </row>
    <row r="243" ht="14.25" customHeight="1" spans="1:10">
      <c r="A243" s="26"/>
      <c r="E243" s="27"/>
      <c r="F243" s="27"/>
      <c r="G243" s="27"/>
      <c r="H243" s="27"/>
      <c r="I243" s="27"/>
      <c r="J243" s="27"/>
    </row>
    <row r="244" ht="14.25" customHeight="1" spans="1:10">
      <c r="A244" s="26"/>
      <c r="E244" s="27"/>
      <c r="F244" s="27"/>
      <c r="G244" s="27"/>
      <c r="H244" s="27"/>
      <c r="I244" s="27"/>
      <c r="J244" s="27"/>
    </row>
    <row r="245" ht="14.25" customHeight="1" spans="1:10">
      <c r="A245" s="26"/>
      <c r="E245" s="27"/>
      <c r="F245" s="27"/>
      <c r="G245" s="27"/>
      <c r="H245" s="27"/>
      <c r="I245" s="27"/>
      <c r="J245" s="27"/>
    </row>
    <row r="246" ht="14.25" customHeight="1" spans="1:10">
      <c r="A246" s="26"/>
      <c r="E246" s="27"/>
      <c r="F246" s="27"/>
      <c r="G246" s="27"/>
      <c r="H246" s="27"/>
      <c r="I246" s="27"/>
      <c r="J246" s="27"/>
    </row>
    <row r="247" ht="14.25" customHeight="1" spans="1:10">
      <c r="A247" s="26"/>
      <c r="E247" s="27"/>
      <c r="F247" s="27"/>
      <c r="G247" s="27"/>
      <c r="H247" s="27"/>
      <c r="I247" s="27"/>
      <c r="J247" s="27"/>
    </row>
    <row r="248" ht="14.25" customHeight="1" spans="1:10">
      <c r="A248" s="26"/>
      <c r="E248" s="27"/>
      <c r="F248" s="27"/>
      <c r="G248" s="27"/>
      <c r="H248" s="27"/>
      <c r="I248" s="27"/>
      <c r="J248" s="27"/>
    </row>
    <row r="249" ht="14.25" customHeight="1" spans="1:10">
      <c r="A249" s="26"/>
      <c r="E249" s="27"/>
      <c r="F249" s="27"/>
      <c r="G249" s="27"/>
      <c r="H249" s="27"/>
      <c r="I249" s="27"/>
      <c r="J249" s="27"/>
    </row>
    <row r="250" ht="14.25" customHeight="1" spans="1:10">
      <c r="A250" s="26"/>
      <c r="E250" s="27"/>
      <c r="F250" s="27"/>
      <c r="G250" s="27"/>
      <c r="H250" s="27"/>
      <c r="I250" s="27"/>
      <c r="J250" s="27"/>
    </row>
    <row r="251" ht="14.25" customHeight="1" spans="1:10">
      <c r="A251" s="26"/>
      <c r="E251" s="27"/>
      <c r="F251" s="27"/>
      <c r="G251" s="27"/>
      <c r="H251" s="27"/>
      <c r="I251" s="27"/>
      <c r="J251" s="27"/>
    </row>
    <row r="252" ht="14.25" customHeight="1" spans="1:10">
      <c r="A252" s="26"/>
      <c r="E252" s="27"/>
      <c r="F252" s="27"/>
      <c r="G252" s="27"/>
      <c r="H252" s="27"/>
      <c r="I252" s="27"/>
      <c r="J252" s="27"/>
    </row>
    <row r="253" ht="14.25" customHeight="1" spans="1:10">
      <c r="A253" s="26"/>
      <c r="E253" s="27"/>
      <c r="F253" s="27"/>
      <c r="G253" s="27"/>
      <c r="H253" s="27"/>
      <c r="I253" s="27"/>
      <c r="J253" s="27"/>
    </row>
    <row r="254" ht="14.25" customHeight="1" spans="1:10">
      <c r="A254" s="26"/>
      <c r="E254" s="27"/>
      <c r="F254" s="27"/>
      <c r="G254" s="27"/>
      <c r="H254" s="27"/>
      <c r="I254" s="27"/>
      <c r="J254" s="27"/>
    </row>
    <row r="255" ht="14.25" customHeight="1" spans="1:10">
      <c r="A255" s="26"/>
      <c r="E255" s="27"/>
      <c r="F255" s="27"/>
      <c r="G255" s="27"/>
      <c r="H255" s="27"/>
      <c r="I255" s="27"/>
      <c r="J255" s="27"/>
    </row>
    <row r="256" ht="14.25" customHeight="1" spans="1:10">
      <c r="A256" s="26"/>
      <c r="E256" s="27"/>
      <c r="F256" s="27"/>
      <c r="G256" s="27"/>
      <c r="H256" s="27"/>
      <c r="I256" s="27"/>
      <c r="J256" s="27"/>
    </row>
    <row r="257" ht="14.25" customHeight="1" spans="1:10">
      <c r="A257" s="26"/>
      <c r="E257" s="27"/>
      <c r="F257" s="27"/>
      <c r="G257" s="27"/>
      <c r="H257" s="27"/>
      <c r="I257" s="27"/>
      <c r="J257" s="27"/>
    </row>
    <row r="258" ht="14.25" customHeight="1" spans="1:10">
      <c r="A258" s="26"/>
      <c r="E258" s="27"/>
      <c r="F258" s="27"/>
      <c r="G258" s="27"/>
      <c r="H258" s="27"/>
      <c r="I258" s="27"/>
      <c r="J258" s="27"/>
    </row>
    <row r="259" ht="14.25" customHeight="1" spans="1:10">
      <c r="A259" s="26"/>
      <c r="E259" s="27"/>
      <c r="F259" s="27"/>
      <c r="G259" s="27"/>
      <c r="H259" s="27"/>
      <c r="I259" s="27"/>
      <c r="J259" s="27"/>
    </row>
    <row r="260" ht="14.25" customHeight="1" spans="1:10">
      <c r="A260" s="26"/>
      <c r="E260" s="27"/>
      <c r="F260" s="27"/>
      <c r="G260" s="27"/>
      <c r="H260" s="27"/>
      <c r="I260" s="27"/>
      <c r="J260" s="27"/>
    </row>
    <row r="261" ht="14.25" customHeight="1" spans="1:10">
      <c r="A261" s="26"/>
      <c r="E261" s="27"/>
      <c r="F261" s="27"/>
      <c r="G261" s="27"/>
      <c r="H261" s="27"/>
      <c r="I261" s="27"/>
      <c r="J261" s="27"/>
    </row>
    <row r="262" ht="14.25" customHeight="1" spans="1:10">
      <c r="A262" s="26"/>
      <c r="E262" s="27"/>
      <c r="F262" s="27"/>
      <c r="G262" s="27"/>
      <c r="H262" s="27"/>
      <c r="I262" s="27"/>
      <c r="J262" s="27"/>
    </row>
    <row r="263" ht="14.25" customHeight="1" spans="1:10">
      <c r="A263" s="26"/>
      <c r="E263" s="27"/>
      <c r="F263" s="27"/>
      <c r="G263" s="27"/>
      <c r="H263" s="27"/>
      <c r="I263" s="27"/>
      <c r="J263" s="27"/>
    </row>
    <row r="264" ht="14.25" customHeight="1" spans="1:10">
      <c r="A264" s="26"/>
      <c r="E264" s="27"/>
      <c r="F264" s="27"/>
      <c r="G264" s="27"/>
      <c r="H264" s="27"/>
      <c r="I264" s="27"/>
      <c r="J264" s="27"/>
    </row>
    <row r="265" ht="14.25" customHeight="1" spans="1:10">
      <c r="A265" s="26"/>
      <c r="E265" s="27"/>
      <c r="F265" s="27"/>
      <c r="G265" s="27"/>
      <c r="H265" s="27"/>
      <c r="I265" s="27"/>
      <c r="J265" s="27"/>
    </row>
    <row r="266" ht="14.25" customHeight="1" spans="1:10">
      <c r="A266" s="26"/>
      <c r="E266" s="27"/>
      <c r="F266" s="27"/>
      <c r="G266" s="27"/>
      <c r="H266" s="27"/>
      <c r="I266" s="27"/>
      <c r="J266" s="27"/>
    </row>
    <row r="267" ht="14.25" customHeight="1" spans="1:10">
      <c r="A267" s="26"/>
      <c r="E267" s="27"/>
      <c r="F267" s="27"/>
      <c r="G267" s="27"/>
      <c r="H267" s="27"/>
      <c r="I267" s="27"/>
      <c r="J267" s="27"/>
    </row>
    <row r="268" ht="14.25" customHeight="1" spans="1:10">
      <c r="A268" s="26"/>
      <c r="E268" s="27"/>
      <c r="F268" s="27"/>
      <c r="G268" s="27"/>
      <c r="H268" s="27"/>
      <c r="I268" s="27"/>
      <c r="J268" s="27"/>
    </row>
    <row r="269" ht="14.25" customHeight="1" spans="1:10">
      <c r="A269" s="26"/>
      <c r="E269" s="27"/>
      <c r="F269" s="27"/>
      <c r="G269" s="27"/>
      <c r="H269" s="27"/>
      <c r="I269" s="27"/>
      <c r="J269" s="27"/>
    </row>
    <row r="270" ht="14.25" customHeight="1" spans="1:10">
      <c r="A270" s="26"/>
      <c r="E270" s="27"/>
      <c r="F270" s="27"/>
      <c r="G270" s="27"/>
      <c r="H270" s="27"/>
      <c r="I270" s="27"/>
      <c r="J270" s="27"/>
    </row>
    <row r="271" ht="14.25" customHeight="1" spans="1:10">
      <c r="A271" s="26"/>
      <c r="E271" s="27"/>
      <c r="F271" s="27"/>
      <c r="G271" s="27"/>
      <c r="H271" s="27"/>
      <c r="I271" s="27"/>
      <c r="J271" s="27"/>
    </row>
    <row r="272" ht="14.25" customHeight="1" spans="1:10">
      <c r="A272" s="26"/>
      <c r="E272" s="27"/>
      <c r="F272" s="27"/>
      <c r="G272" s="27"/>
      <c r="H272" s="27"/>
      <c r="I272" s="27"/>
      <c r="J272" s="27"/>
    </row>
    <row r="273" ht="14.25" customHeight="1" spans="1:10">
      <c r="A273" s="26"/>
      <c r="E273" s="27"/>
      <c r="F273" s="27"/>
      <c r="G273" s="27"/>
      <c r="H273" s="27"/>
      <c r="I273" s="27"/>
      <c r="J273" s="27"/>
    </row>
    <row r="274" ht="14.25" customHeight="1" spans="1:10">
      <c r="A274" s="26"/>
      <c r="E274" s="27"/>
      <c r="F274" s="27"/>
      <c r="G274" s="27"/>
      <c r="H274" s="27"/>
      <c r="I274" s="27"/>
      <c r="J274" s="27"/>
    </row>
    <row r="275" ht="14.25" customHeight="1" spans="1:10">
      <c r="A275" s="26"/>
      <c r="E275" s="27"/>
      <c r="F275" s="27"/>
      <c r="G275" s="27"/>
      <c r="H275" s="27"/>
      <c r="I275" s="27"/>
      <c r="J275" s="27"/>
    </row>
    <row r="276" ht="14.25" customHeight="1" spans="1:10">
      <c r="A276" s="26"/>
      <c r="E276" s="27"/>
      <c r="F276" s="27"/>
      <c r="G276" s="27"/>
      <c r="H276" s="27"/>
      <c r="I276" s="27"/>
      <c r="J276" s="27"/>
    </row>
    <row r="277" ht="14.25" customHeight="1" spans="1:10">
      <c r="A277" s="26"/>
      <c r="E277" s="27"/>
      <c r="F277" s="27"/>
      <c r="G277" s="27"/>
      <c r="H277" s="27"/>
      <c r="I277" s="27"/>
      <c r="J277" s="27"/>
    </row>
    <row r="278" ht="14.25" customHeight="1" spans="1:10">
      <c r="A278" s="26"/>
      <c r="E278" s="27"/>
      <c r="F278" s="27"/>
      <c r="G278" s="27"/>
      <c r="H278" s="27"/>
      <c r="I278" s="27"/>
      <c r="J278" s="27"/>
    </row>
    <row r="279" ht="14.25" customHeight="1" spans="1:10">
      <c r="A279" s="26"/>
      <c r="E279" s="27"/>
      <c r="F279" s="27"/>
      <c r="G279" s="27"/>
      <c r="H279" s="27"/>
      <c r="I279" s="27"/>
      <c r="J279" s="27"/>
    </row>
    <row r="280" ht="14.25" customHeight="1" spans="1:10">
      <c r="A280" s="26"/>
      <c r="E280" s="27"/>
      <c r="F280" s="27"/>
      <c r="G280" s="27"/>
      <c r="H280" s="27"/>
      <c r="I280" s="27"/>
      <c r="J280" s="27"/>
    </row>
    <row r="281" ht="14.25" customHeight="1" spans="1:10">
      <c r="A281" s="26"/>
      <c r="E281" s="27"/>
      <c r="F281" s="27"/>
      <c r="G281" s="27"/>
      <c r="H281" s="27"/>
      <c r="I281" s="27"/>
      <c r="J281" s="27"/>
    </row>
    <row r="282" ht="14.25" customHeight="1" spans="1:10">
      <c r="A282" s="26"/>
      <c r="E282" s="27"/>
      <c r="F282" s="27"/>
      <c r="G282" s="27"/>
      <c r="H282" s="27"/>
      <c r="I282" s="27"/>
      <c r="J282" s="27"/>
    </row>
    <row r="283" ht="14.25" customHeight="1" spans="1:10">
      <c r="A283" s="26"/>
      <c r="E283" s="27"/>
      <c r="F283" s="27"/>
      <c r="G283" s="27"/>
      <c r="H283" s="27"/>
      <c r="I283" s="27"/>
      <c r="J283" s="27"/>
    </row>
    <row r="284" ht="14.25" customHeight="1" spans="1:10">
      <c r="A284" s="26"/>
      <c r="E284" s="27"/>
      <c r="F284" s="27"/>
      <c r="G284" s="27"/>
      <c r="H284" s="27"/>
      <c r="I284" s="27"/>
      <c r="J284" s="27"/>
    </row>
    <row r="285" ht="14.25" customHeight="1" spans="1:10">
      <c r="A285" s="26"/>
      <c r="E285" s="27"/>
      <c r="F285" s="27"/>
      <c r="G285" s="27"/>
      <c r="H285" s="27"/>
      <c r="I285" s="27"/>
      <c r="J285" s="27"/>
    </row>
    <row r="286" ht="14.25" customHeight="1" spans="1:10">
      <c r="A286" s="26"/>
      <c r="E286" s="27"/>
      <c r="F286" s="27"/>
      <c r="G286" s="27"/>
      <c r="H286" s="27"/>
      <c r="I286" s="27"/>
      <c r="J286" s="27"/>
    </row>
    <row r="287" ht="14.25" customHeight="1" spans="1:10">
      <c r="A287" s="26"/>
      <c r="E287" s="27"/>
      <c r="F287" s="27"/>
      <c r="G287" s="27"/>
      <c r="H287" s="27"/>
      <c r="I287" s="27"/>
      <c r="J287" s="27"/>
    </row>
    <row r="288" ht="14.25" customHeight="1" spans="1:10">
      <c r="A288" s="26"/>
      <c r="E288" s="27"/>
      <c r="F288" s="27"/>
      <c r="G288" s="27"/>
      <c r="H288" s="27"/>
      <c r="I288" s="27"/>
      <c r="J288" s="27"/>
    </row>
    <row r="289" ht="14.25" customHeight="1" spans="1:10">
      <c r="A289" s="26"/>
      <c r="E289" s="27"/>
      <c r="F289" s="27"/>
      <c r="G289" s="27"/>
      <c r="H289" s="27"/>
      <c r="I289" s="27"/>
      <c r="J289" s="27"/>
    </row>
    <row r="290" ht="14.25" customHeight="1" spans="1:10">
      <c r="A290" s="26"/>
      <c r="E290" s="27"/>
      <c r="F290" s="27"/>
      <c r="G290" s="27"/>
      <c r="H290" s="27"/>
      <c r="I290" s="27"/>
      <c r="J290" s="27"/>
    </row>
    <row r="291" ht="14.25" customHeight="1" spans="1:10">
      <c r="A291" s="26"/>
      <c r="E291" s="27"/>
      <c r="F291" s="27"/>
      <c r="G291" s="27"/>
      <c r="H291" s="27"/>
      <c r="I291" s="27"/>
      <c r="J291" s="27"/>
    </row>
    <row r="292" ht="14.25" customHeight="1" spans="1:10">
      <c r="A292" s="26"/>
      <c r="E292" s="27"/>
      <c r="F292" s="27"/>
      <c r="G292" s="27"/>
      <c r="H292" s="27"/>
      <c r="I292" s="27"/>
      <c r="J292" s="27"/>
    </row>
    <row r="293" ht="14.25" customHeight="1" spans="1:10">
      <c r="A293" s="26"/>
      <c r="E293" s="27"/>
      <c r="F293" s="27"/>
      <c r="G293" s="27"/>
      <c r="H293" s="27"/>
      <c r="I293" s="27"/>
      <c r="J293" s="27"/>
    </row>
    <row r="294" ht="14.25" customHeight="1" spans="1:10">
      <c r="A294" s="26"/>
      <c r="E294" s="27"/>
      <c r="F294" s="27"/>
      <c r="G294" s="27"/>
      <c r="H294" s="27"/>
      <c r="I294" s="27"/>
      <c r="J294" s="27"/>
    </row>
    <row r="295" ht="14.25" customHeight="1" spans="1:10">
      <c r="A295" s="26"/>
      <c r="E295" s="27"/>
      <c r="F295" s="27"/>
      <c r="G295" s="27"/>
      <c r="H295" s="27"/>
      <c r="I295" s="27"/>
      <c r="J295" s="27"/>
    </row>
    <row r="296" ht="14.25" customHeight="1" spans="1:10">
      <c r="A296" s="26"/>
      <c r="E296" s="27"/>
      <c r="F296" s="27"/>
      <c r="G296" s="27"/>
      <c r="H296" s="27"/>
      <c r="I296" s="27"/>
      <c r="J296" s="27"/>
    </row>
    <row r="297" ht="14.25" customHeight="1" spans="1:10">
      <c r="A297" s="26"/>
      <c r="E297" s="27"/>
      <c r="F297" s="27"/>
      <c r="G297" s="27"/>
      <c r="H297" s="27"/>
      <c r="I297" s="27"/>
      <c r="J297" s="27"/>
    </row>
    <row r="298" ht="14.25" customHeight="1" spans="1:10">
      <c r="A298" s="26"/>
      <c r="E298" s="27"/>
      <c r="F298" s="27"/>
      <c r="G298" s="27"/>
      <c r="H298" s="27"/>
      <c r="I298" s="27"/>
      <c r="J298" s="27"/>
    </row>
    <row r="299" ht="14.25" customHeight="1" spans="1:10">
      <c r="A299" s="26"/>
      <c r="E299" s="27"/>
      <c r="F299" s="27"/>
      <c r="G299" s="27"/>
      <c r="H299" s="27"/>
      <c r="I299" s="27"/>
      <c r="J299" s="27"/>
    </row>
    <row r="300" ht="14.25" customHeight="1" spans="1:10">
      <c r="A300" s="26"/>
      <c r="E300" s="27"/>
      <c r="F300" s="27"/>
      <c r="G300" s="27"/>
      <c r="H300" s="27"/>
      <c r="I300" s="27"/>
      <c r="J300" s="27"/>
    </row>
    <row r="301" ht="14.25" customHeight="1" spans="1:10">
      <c r="A301" s="26"/>
      <c r="E301" s="27"/>
      <c r="F301" s="27"/>
      <c r="G301" s="27"/>
      <c r="H301" s="27"/>
      <c r="I301" s="27"/>
      <c r="J301" s="27"/>
    </row>
    <row r="302" ht="14.25" customHeight="1" spans="1:10">
      <c r="A302" s="26"/>
      <c r="E302" s="27"/>
      <c r="F302" s="27"/>
      <c r="G302" s="27"/>
      <c r="H302" s="27"/>
      <c r="I302" s="27"/>
      <c r="J302" s="27"/>
    </row>
    <row r="303" ht="14.25" customHeight="1" spans="1:10">
      <c r="A303" s="26"/>
      <c r="E303" s="27"/>
      <c r="F303" s="27"/>
      <c r="G303" s="27"/>
      <c r="H303" s="27"/>
      <c r="I303" s="27"/>
      <c r="J303" s="27"/>
    </row>
    <row r="304" ht="14.25" customHeight="1" spans="1:10">
      <c r="A304" s="26"/>
      <c r="E304" s="27"/>
      <c r="F304" s="27"/>
      <c r="G304" s="27"/>
      <c r="H304" s="27"/>
      <c r="I304" s="27"/>
      <c r="J304" s="27"/>
    </row>
    <row r="305" ht="14.25" customHeight="1" spans="1:10">
      <c r="A305" s="26"/>
      <c r="E305" s="27"/>
      <c r="F305" s="27"/>
      <c r="G305" s="27"/>
      <c r="H305" s="27"/>
      <c r="I305" s="27"/>
      <c r="J305" s="27"/>
    </row>
    <row r="306" ht="14.25" customHeight="1" spans="1:10">
      <c r="A306" s="26"/>
      <c r="E306" s="27"/>
      <c r="F306" s="27"/>
      <c r="G306" s="27"/>
      <c r="H306" s="27"/>
      <c r="I306" s="27"/>
      <c r="J306" s="27"/>
    </row>
    <row r="307" ht="14.25" customHeight="1" spans="1:10">
      <c r="A307" s="26"/>
      <c r="E307" s="27"/>
      <c r="F307" s="27"/>
      <c r="G307" s="27"/>
      <c r="H307" s="27"/>
      <c r="I307" s="27"/>
      <c r="J307" s="27"/>
    </row>
    <row r="308" ht="14.25" customHeight="1" spans="1:10">
      <c r="A308" s="26"/>
      <c r="E308" s="27"/>
      <c r="F308" s="27"/>
      <c r="G308" s="27"/>
      <c r="H308" s="27"/>
      <c r="I308" s="27"/>
      <c r="J308" s="27"/>
    </row>
    <row r="309" ht="14.25" customHeight="1" spans="1:10">
      <c r="A309" s="26"/>
      <c r="E309" s="27"/>
      <c r="F309" s="27"/>
      <c r="G309" s="27"/>
      <c r="H309" s="27"/>
      <c r="I309" s="27"/>
      <c r="J309" s="27"/>
    </row>
    <row r="310" ht="14.25" customHeight="1" spans="1:10">
      <c r="A310" s="26"/>
      <c r="E310" s="27"/>
      <c r="F310" s="27"/>
      <c r="G310" s="27"/>
      <c r="H310" s="27"/>
      <c r="I310" s="27"/>
      <c r="J310" s="27"/>
    </row>
    <row r="311" ht="14.25" customHeight="1" spans="1:10">
      <c r="A311" s="26"/>
      <c r="E311" s="27"/>
      <c r="F311" s="27"/>
      <c r="G311" s="27"/>
      <c r="H311" s="27"/>
      <c r="I311" s="27"/>
      <c r="J311" s="27"/>
    </row>
    <row r="312" ht="14.25" customHeight="1" spans="1:10">
      <c r="A312" s="26"/>
      <c r="E312" s="27"/>
      <c r="F312" s="27"/>
      <c r="G312" s="27"/>
      <c r="H312" s="27"/>
      <c r="I312" s="27"/>
      <c r="J312" s="27"/>
    </row>
    <row r="313" ht="14.25" customHeight="1" spans="1:10">
      <c r="A313" s="26"/>
      <c r="E313" s="27"/>
      <c r="F313" s="27"/>
      <c r="G313" s="27"/>
      <c r="H313" s="27"/>
      <c r="I313" s="27"/>
      <c r="J313" s="27"/>
    </row>
    <row r="314" ht="14.25" customHeight="1" spans="1:10">
      <c r="A314" s="26"/>
      <c r="E314" s="27"/>
      <c r="F314" s="27"/>
      <c r="G314" s="27"/>
      <c r="H314" s="27"/>
      <c r="I314" s="27"/>
      <c r="J314" s="27"/>
    </row>
    <row r="315" ht="14.25" customHeight="1" spans="1:10">
      <c r="A315" s="26"/>
      <c r="E315" s="27"/>
      <c r="F315" s="27"/>
      <c r="G315" s="27"/>
      <c r="H315" s="27"/>
      <c r="I315" s="27"/>
      <c r="J315" s="27"/>
    </row>
    <row r="316" ht="14.25" customHeight="1" spans="1:10">
      <c r="A316" s="26"/>
      <c r="E316" s="27"/>
      <c r="F316" s="27"/>
      <c r="G316" s="27"/>
      <c r="H316" s="27"/>
      <c r="I316" s="27"/>
      <c r="J316" s="27"/>
    </row>
    <row r="317" ht="14.25" customHeight="1" spans="1:10">
      <c r="A317" s="26"/>
      <c r="E317" s="27"/>
      <c r="F317" s="27"/>
      <c r="G317" s="27"/>
      <c r="H317" s="27"/>
      <c r="I317" s="27"/>
      <c r="J317" s="27"/>
    </row>
    <row r="318" ht="14.25" customHeight="1" spans="1:10">
      <c r="A318" s="26"/>
      <c r="E318" s="27"/>
      <c r="F318" s="27"/>
      <c r="G318" s="27"/>
      <c r="H318" s="27"/>
      <c r="I318" s="27"/>
      <c r="J318" s="27"/>
    </row>
    <row r="319" ht="14.25" customHeight="1" spans="1:10">
      <c r="A319" s="26"/>
      <c r="E319" s="27"/>
      <c r="F319" s="27"/>
      <c r="G319" s="27"/>
      <c r="H319" s="27"/>
      <c r="I319" s="27"/>
      <c r="J319" s="27"/>
    </row>
    <row r="320" ht="14.25" customHeight="1" spans="1:10">
      <c r="A320" s="26"/>
      <c r="E320" s="27"/>
      <c r="F320" s="27"/>
      <c r="G320" s="27"/>
      <c r="H320" s="27"/>
      <c r="I320" s="27"/>
      <c r="J320" s="27"/>
    </row>
    <row r="321" ht="14.25" customHeight="1" spans="1:10">
      <c r="A321" s="26"/>
      <c r="E321" s="27"/>
      <c r="F321" s="27"/>
      <c r="G321" s="27"/>
      <c r="H321" s="27"/>
      <c r="I321" s="27"/>
      <c r="J321" s="27"/>
    </row>
    <row r="322" ht="14.25" customHeight="1" spans="1:10">
      <c r="A322" s="26"/>
      <c r="E322" s="27"/>
      <c r="F322" s="27"/>
      <c r="G322" s="27"/>
      <c r="H322" s="27"/>
      <c r="I322" s="27"/>
      <c r="J322" s="27"/>
    </row>
    <row r="323" ht="14.25" customHeight="1" spans="1:10">
      <c r="A323" s="26"/>
      <c r="E323" s="27"/>
      <c r="F323" s="27"/>
      <c r="G323" s="27"/>
      <c r="H323" s="27"/>
      <c r="I323" s="27"/>
      <c r="J323" s="27"/>
    </row>
    <row r="324" ht="14.25" customHeight="1" spans="1:10">
      <c r="A324" s="26"/>
      <c r="E324" s="27"/>
      <c r="F324" s="27"/>
      <c r="G324" s="27"/>
      <c r="H324" s="27"/>
      <c r="I324" s="27"/>
      <c r="J324" s="27"/>
    </row>
  </sheetData>
  <pageMargins left="0.7" right="0.7" top="0.75" bottom="0.75" header="0" footer="0"/>
  <pageSetup paperSize="1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4"/>
  <sheetViews>
    <sheetView zoomScale="80" zoomScaleNormal="80" workbookViewId="0">
      <selection activeCell="M12" sqref="M12"/>
    </sheetView>
  </sheetViews>
  <sheetFormatPr defaultColWidth="11" defaultRowHeight="14.5"/>
  <sheetData>
    <row r="1" spans="2:10">
      <c r="B1" s="1"/>
      <c r="C1" s="1" t="s">
        <v>58</v>
      </c>
      <c r="D1" s="1" t="s">
        <v>59</v>
      </c>
      <c r="E1" s="1" t="s">
        <v>60</v>
      </c>
      <c r="F1" s="1" t="s">
        <v>61</v>
      </c>
      <c r="G1" s="1" t="s">
        <v>62</v>
      </c>
      <c r="H1" s="1" t="s">
        <v>63</v>
      </c>
      <c r="I1" s="1" t="s">
        <v>64</v>
      </c>
      <c r="J1" s="1" t="s">
        <v>65</v>
      </c>
    </row>
    <row r="2" spans="2:15">
      <c r="B2" s="2" t="s">
        <v>66</v>
      </c>
      <c r="C2" s="1">
        <f>SUM(C3:C323)</f>
        <v>6976</v>
      </c>
      <c r="D2" s="1"/>
      <c r="E2" s="1"/>
      <c r="F2" s="1"/>
      <c r="G2" s="1"/>
      <c r="H2" s="23">
        <f>SUM(H3:H124)</f>
        <v>44976</v>
      </c>
      <c r="I2" s="1">
        <f>SUM(I3:I124)</f>
        <v>0</v>
      </c>
      <c r="J2" s="24">
        <f>SUM(J3:J124)</f>
        <v>269311</v>
      </c>
      <c r="K2" s="15" t="s">
        <v>67</v>
      </c>
      <c r="L2" s="16" t="s">
        <v>68</v>
      </c>
      <c r="M2" s="22">
        <f>M4-M3</f>
        <v>0.952752293577982</v>
      </c>
      <c r="N2" s="16"/>
      <c r="O2" s="16"/>
    </row>
    <row r="3" spans="2:15">
      <c r="B3" s="1" t="s">
        <v>69</v>
      </c>
      <c r="C3" s="1">
        <v>4200</v>
      </c>
      <c r="D3" s="1"/>
      <c r="E3" s="1">
        <v>6</v>
      </c>
      <c r="F3" s="1">
        <v>0</v>
      </c>
      <c r="G3" s="1">
        <v>44</v>
      </c>
      <c r="H3" s="1">
        <f>E3*$C3</f>
        <v>25200</v>
      </c>
      <c r="I3" s="1">
        <f t="shared" ref="I3:J18" si="0">F3*$C3</f>
        <v>0</v>
      </c>
      <c r="J3" s="1">
        <f t="shared" si="0"/>
        <v>184800</v>
      </c>
      <c r="L3" s="16" t="s">
        <v>67</v>
      </c>
      <c r="M3" s="22">
        <f>H2/C2</f>
        <v>6.44724770642202</v>
      </c>
      <c r="N3" s="16"/>
      <c r="O3" s="16"/>
    </row>
    <row r="4" spans="1:15">
      <c r="A4" t="s">
        <v>70</v>
      </c>
      <c r="B4" s="1" t="s">
        <v>71</v>
      </c>
      <c r="C4" s="3">
        <f>20</f>
        <v>20</v>
      </c>
      <c r="D4" s="1"/>
      <c r="E4" s="1">
        <v>3</v>
      </c>
      <c r="F4" s="1">
        <v>0</v>
      </c>
      <c r="G4" s="1">
        <v>0</v>
      </c>
      <c r="H4" s="1">
        <f>E4*$C4</f>
        <v>60</v>
      </c>
      <c r="I4" s="1">
        <f t="shared" si="0"/>
        <v>0</v>
      </c>
      <c r="J4" s="1">
        <f t="shared" si="0"/>
        <v>0</v>
      </c>
      <c r="L4" s="16" t="s">
        <v>203</v>
      </c>
      <c r="M4" s="16">
        <f>N7</f>
        <v>7.4</v>
      </c>
      <c r="N4" s="16"/>
      <c r="O4" s="16"/>
    </row>
    <row r="5" spans="1:15">
      <c r="A5" s="3">
        <v>1</v>
      </c>
      <c r="B5" s="4" t="s">
        <v>73</v>
      </c>
      <c r="C5" s="5">
        <v>0</v>
      </c>
      <c r="D5" s="6" t="s">
        <v>74</v>
      </c>
      <c r="E5" s="6">
        <v>16</v>
      </c>
      <c r="F5" s="6">
        <v>-5</v>
      </c>
      <c r="G5" s="6">
        <v>42</v>
      </c>
      <c r="H5" s="7">
        <f>E5*$C5</f>
        <v>0</v>
      </c>
      <c r="I5" s="7">
        <f t="shared" si="0"/>
        <v>0</v>
      </c>
      <c r="J5" s="7">
        <f t="shared" si="0"/>
        <v>0</v>
      </c>
      <c r="L5" s="16" t="s">
        <v>75</v>
      </c>
      <c r="M5" s="16"/>
      <c r="N5" s="16">
        <f>C2</f>
        <v>6976</v>
      </c>
      <c r="O5" s="16">
        <f>N5/200</f>
        <v>34.88</v>
      </c>
    </row>
    <row r="6" spans="1:15">
      <c r="A6" s="3">
        <v>2</v>
      </c>
      <c r="B6" s="4" t="s">
        <v>76</v>
      </c>
      <c r="C6" s="5">
        <v>0</v>
      </c>
      <c r="D6" s="6" t="s">
        <v>74</v>
      </c>
      <c r="E6" s="6">
        <v>16</v>
      </c>
      <c r="F6" s="6">
        <v>-2</v>
      </c>
      <c r="G6" s="6">
        <v>42</v>
      </c>
      <c r="H6" s="7">
        <f t="shared" ref="H6:J69" si="1">E6*$C6</f>
        <v>0</v>
      </c>
      <c r="I6" s="7">
        <f t="shared" si="0"/>
        <v>0</v>
      </c>
      <c r="J6" s="7">
        <f t="shared" si="0"/>
        <v>0</v>
      </c>
      <c r="L6" s="16" t="s">
        <v>77</v>
      </c>
      <c r="M6" s="16"/>
      <c r="N6" s="16">
        <v>4.7</v>
      </c>
      <c r="O6" s="16"/>
    </row>
    <row r="7" spans="1:15">
      <c r="A7" s="3">
        <v>3</v>
      </c>
      <c r="B7" s="4" t="s">
        <v>78</v>
      </c>
      <c r="C7" s="5">
        <v>0</v>
      </c>
      <c r="D7" s="6" t="s">
        <v>74</v>
      </c>
      <c r="E7" s="6">
        <v>16</v>
      </c>
      <c r="F7" s="6">
        <v>2</v>
      </c>
      <c r="G7" s="6">
        <v>42</v>
      </c>
      <c r="H7" s="7">
        <f t="shared" si="1"/>
        <v>0</v>
      </c>
      <c r="I7" s="7">
        <f t="shared" si="0"/>
        <v>0</v>
      </c>
      <c r="J7" s="7">
        <f t="shared" si="0"/>
        <v>0</v>
      </c>
      <c r="L7" s="16" t="s">
        <v>204</v>
      </c>
      <c r="M7" s="16">
        <v>29.6</v>
      </c>
      <c r="N7" s="16">
        <f>M7*0.25</f>
        <v>7.4</v>
      </c>
      <c r="O7" s="16"/>
    </row>
    <row r="8" spans="1:15">
      <c r="A8" s="3">
        <v>4</v>
      </c>
      <c r="B8" s="4" t="s">
        <v>80</v>
      </c>
      <c r="C8" s="5">
        <v>0</v>
      </c>
      <c r="D8" s="6" t="s">
        <v>74</v>
      </c>
      <c r="E8" s="6">
        <v>16</v>
      </c>
      <c r="F8" s="6">
        <v>5</v>
      </c>
      <c r="G8" s="6">
        <v>42</v>
      </c>
      <c r="H8" s="7">
        <f t="shared" si="1"/>
        <v>0</v>
      </c>
      <c r="I8" s="7">
        <f t="shared" si="0"/>
        <v>0</v>
      </c>
      <c r="J8" s="7">
        <f t="shared" si="0"/>
        <v>0</v>
      </c>
      <c r="L8" s="16" t="s">
        <v>75</v>
      </c>
      <c r="M8" s="16"/>
      <c r="N8" s="16">
        <f>C2</f>
        <v>6976</v>
      </c>
      <c r="O8" s="16"/>
    </row>
    <row r="9" spans="1:15">
      <c r="A9" s="3">
        <v>5</v>
      </c>
      <c r="B9" s="1" t="s">
        <v>81</v>
      </c>
      <c r="C9" s="3">
        <v>18</v>
      </c>
      <c r="D9" s="8" t="s">
        <v>82</v>
      </c>
      <c r="E9" s="8">
        <v>16</v>
      </c>
      <c r="F9" s="8">
        <v>-2</v>
      </c>
      <c r="G9" s="8">
        <v>35</v>
      </c>
      <c r="H9" s="7">
        <f t="shared" si="1"/>
        <v>288</v>
      </c>
      <c r="I9" s="7">
        <f t="shared" si="0"/>
        <v>-36</v>
      </c>
      <c r="J9" s="7">
        <f t="shared" si="0"/>
        <v>630</v>
      </c>
      <c r="L9" s="16" t="s">
        <v>83</v>
      </c>
      <c r="M9" s="16"/>
      <c r="N9" s="16" t="s">
        <v>205</v>
      </c>
      <c r="O9" s="16"/>
    </row>
    <row r="10" spans="1:15">
      <c r="A10" s="3">
        <v>6</v>
      </c>
      <c r="B10" s="1" t="s">
        <v>84</v>
      </c>
      <c r="C10" s="3">
        <v>16</v>
      </c>
      <c r="D10" s="8" t="s">
        <v>82</v>
      </c>
      <c r="E10" s="8">
        <v>16</v>
      </c>
      <c r="F10" s="8">
        <v>2</v>
      </c>
      <c r="G10" s="8">
        <v>35</v>
      </c>
      <c r="H10" s="7">
        <f t="shared" si="1"/>
        <v>256</v>
      </c>
      <c r="I10" s="7">
        <f t="shared" si="0"/>
        <v>32</v>
      </c>
      <c r="J10" s="7">
        <f>G10*$C10</f>
        <v>560</v>
      </c>
      <c r="L10" s="16" t="s">
        <v>85</v>
      </c>
      <c r="M10" s="22">
        <f>J2/C2</f>
        <v>38.6053612385321</v>
      </c>
      <c r="N10" s="16"/>
      <c r="O10" s="16"/>
    </row>
    <row r="11" spans="1:10">
      <c r="A11" s="3">
        <v>7</v>
      </c>
      <c r="B11" s="1" t="s">
        <v>86</v>
      </c>
      <c r="C11" s="3">
        <v>22</v>
      </c>
      <c r="D11" s="8" t="s">
        <v>82</v>
      </c>
      <c r="E11" s="8">
        <v>13</v>
      </c>
      <c r="F11" s="8">
        <v>-2</v>
      </c>
      <c r="G11" s="8">
        <v>35</v>
      </c>
      <c r="H11" s="7">
        <f t="shared" si="1"/>
        <v>286</v>
      </c>
      <c r="I11" s="7">
        <f t="shared" si="0"/>
        <v>-44</v>
      </c>
      <c r="J11" s="7">
        <f t="shared" si="0"/>
        <v>770</v>
      </c>
    </row>
    <row r="12" spans="1:10">
      <c r="A12" s="3">
        <v>8</v>
      </c>
      <c r="B12" s="1" t="s">
        <v>87</v>
      </c>
      <c r="C12" s="3">
        <v>26</v>
      </c>
      <c r="D12" s="8" t="s">
        <v>82</v>
      </c>
      <c r="E12" s="8">
        <v>16</v>
      </c>
      <c r="F12" s="8">
        <v>-2</v>
      </c>
      <c r="G12" s="8">
        <v>49</v>
      </c>
      <c r="H12" s="7">
        <f t="shared" si="1"/>
        <v>416</v>
      </c>
      <c r="I12" s="7">
        <f t="shared" si="0"/>
        <v>-52</v>
      </c>
      <c r="J12" s="7">
        <f t="shared" si="0"/>
        <v>1274</v>
      </c>
    </row>
    <row r="13" spans="1:10">
      <c r="A13" s="3">
        <v>9</v>
      </c>
      <c r="B13" s="1" t="s">
        <v>88</v>
      </c>
      <c r="C13" s="3">
        <v>14</v>
      </c>
      <c r="D13" s="8" t="s">
        <v>82</v>
      </c>
      <c r="E13" s="8">
        <v>16</v>
      </c>
      <c r="F13" s="8">
        <v>5</v>
      </c>
      <c r="G13" s="8">
        <v>49</v>
      </c>
      <c r="H13" s="7">
        <f t="shared" si="1"/>
        <v>224</v>
      </c>
      <c r="I13" s="7">
        <f t="shared" si="0"/>
        <v>70</v>
      </c>
      <c r="J13" s="7">
        <f t="shared" si="0"/>
        <v>686</v>
      </c>
    </row>
    <row r="14" spans="1:10">
      <c r="A14" s="3">
        <v>10</v>
      </c>
      <c r="B14" s="1" t="s">
        <v>89</v>
      </c>
      <c r="C14" s="3">
        <v>17</v>
      </c>
      <c r="D14" s="8" t="s">
        <v>82</v>
      </c>
      <c r="E14" s="8">
        <v>13</v>
      </c>
      <c r="F14" s="8">
        <v>-5</v>
      </c>
      <c r="G14" s="8">
        <v>35</v>
      </c>
      <c r="H14" s="7">
        <f t="shared" si="1"/>
        <v>221</v>
      </c>
      <c r="I14" s="7">
        <f t="shared" si="0"/>
        <v>-85</v>
      </c>
      <c r="J14" s="7">
        <f t="shared" si="0"/>
        <v>595</v>
      </c>
    </row>
    <row r="15" spans="1:10">
      <c r="A15" s="3">
        <v>11</v>
      </c>
      <c r="B15" s="1" t="s">
        <v>90</v>
      </c>
      <c r="C15" s="3">
        <v>22</v>
      </c>
      <c r="D15" s="8" t="s">
        <v>82</v>
      </c>
      <c r="E15" s="8">
        <v>13</v>
      </c>
      <c r="F15" s="8">
        <v>2</v>
      </c>
      <c r="G15" s="8">
        <v>35</v>
      </c>
      <c r="H15" s="7">
        <f t="shared" si="1"/>
        <v>286</v>
      </c>
      <c r="I15" s="7">
        <f t="shared" si="0"/>
        <v>44</v>
      </c>
      <c r="J15" s="7">
        <f t="shared" si="0"/>
        <v>770</v>
      </c>
    </row>
    <row r="16" spans="1:10">
      <c r="A16" s="3">
        <v>12</v>
      </c>
      <c r="B16" s="1" t="s">
        <v>91</v>
      </c>
      <c r="C16" s="3">
        <v>12</v>
      </c>
      <c r="D16" s="8" t="s">
        <v>82</v>
      </c>
      <c r="E16" s="8">
        <v>16</v>
      </c>
      <c r="F16" s="8">
        <v>-5</v>
      </c>
      <c r="G16" s="8">
        <v>49</v>
      </c>
      <c r="H16" s="7">
        <f t="shared" si="1"/>
        <v>192</v>
      </c>
      <c r="I16" s="7">
        <f t="shared" si="0"/>
        <v>-60</v>
      </c>
      <c r="J16" s="7">
        <f t="shared" si="0"/>
        <v>588</v>
      </c>
    </row>
    <row r="17" spans="1:10">
      <c r="A17" s="3">
        <v>13</v>
      </c>
      <c r="B17" s="1" t="s">
        <v>92</v>
      </c>
      <c r="C17" s="3">
        <v>22</v>
      </c>
      <c r="D17" s="8" t="s">
        <v>82</v>
      </c>
      <c r="E17" s="8">
        <v>16</v>
      </c>
      <c r="F17" s="8">
        <v>2</v>
      </c>
      <c r="G17" s="8">
        <v>49</v>
      </c>
      <c r="H17" s="7">
        <f t="shared" si="1"/>
        <v>352</v>
      </c>
      <c r="I17" s="7">
        <f t="shared" si="0"/>
        <v>44</v>
      </c>
      <c r="J17" s="7">
        <f t="shared" si="0"/>
        <v>1078</v>
      </c>
    </row>
    <row r="18" spans="1:10">
      <c r="A18" s="3">
        <v>14</v>
      </c>
      <c r="B18" s="1" t="s">
        <v>93</v>
      </c>
      <c r="C18" s="3">
        <v>17</v>
      </c>
      <c r="D18" s="8" t="s">
        <v>82</v>
      </c>
      <c r="E18" s="8">
        <v>13</v>
      </c>
      <c r="F18" s="8">
        <v>5</v>
      </c>
      <c r="G18" s="8">
        <v>35</v>
      </c>
      <c r="H18" s="7">
        <f t="shared" si="1"/>
        <v>221</v>
      </c>
      <c r="I18" s="7">
        <f t="shared" si="0"/>
        <v>85</v>
      </c>
      <c r="J18" s="7">
        <f t="shared" si="0"/>
        <v>595</v>
      </c>
    </row>
    <row r="19" spans="1:10">
      <c r="A19" s="3">
        <v>15</v>
      </c>
      <c r="B19" s="1" t="s">
        <v>94</v>
      </c>
      <c r="C19" s="3">
        <v>26</v>
      </c>
      <c r="D19" s="9" t="s">
        <v>95</v>
      </c>
      <c r="E19" s="9">
        <v>6</v>
      </c>
      <c r="F19" s="9">
        <v>2</v>
      </c>
      <c r="G19" s="9">
        <v>42</v>
      </c>
      <c r="H19" s="7">
        <f t="shared" si="1"/>
        <v>156</v>
      </c>
      <c r="I19" s="7">
        <f t="shared" si="1"/>
        <v>52</v>
      </c>
      <c r="J19" s="7">
        <f t="shared" si="1"/>
        <v>1092</v>
      </c>
    </row>
    <row r="20" spans="1:10">
      <c r="A20" s="3">
        <v>16</v>
      </c>
      <c r="B20" s="1" t="s">
        <v>96</v>
      </c>
      <c r="C20" s="3">
        <v>15</v>
      </c>
      <c r="D20" s="9" t="s">
        <v>95</v>
      </c>
      <c r="E20" s="9">
        <v>6</v>
      </c>
      <c r="F20" s="9">
        <v>-5</v>
      </c>
      <c r="G20" s="9">
        <v>42</v>
      </c>
      <c r="H20" s="7">
        <f t="shared" si="1"/>
        <v>90</v>
      </c>
      <c r="I20" s="7">
        <f t="shared" si="1"/>
        <v>-75</v>
      </c>
      <c r="J20" s="7">
        <f t="shared" si="1"/>
        <v>630</v>
      </c>
    </row>
    <row r="21" spans="1:10">
      <c r="A21" s="3">
        <v>17</v>
      </c>
      <c r="B21" s="1" t="s">
        <v>97</v>
      </c>
      <c r="C21" s="3">
        <v>18</v>
      </c>
      <c r="D21" s="9" t="s">
        <v>95</v>
      </c>
      <c r="E21" s="9">
        <v>6</v>
      </c>
      <c r="F21" s="9">
        <v>-2</v>
      </c>
      <c r="G21" s="9">
        <v>28</v>
      </c>
      <c r="H21" s="7">
        <f t="shared" si="1"/>
        <v>108</v>
      </c>
      <c r="I21" s="7">
        <f t="shared" si="1"/>
        <v>-36</v>
      </c>
      <c r="J21" s="7">
        <f t="shared" si="1"/>
        <v>504</v>
      </c>
    </row>
    <row r="22" spans="1:10">
      <c r="A22" s="3">
        <v>18</v>
      </c>
      <c r="B22" s="1" t="s">
        <v>98</v>
      </c>
      <c r="C22" s="3">
        <v>19</v>
      </c>
      <c r="D22" s="9" t="s">
        <v>95</v>
      </c>
      <c r="E22" s="9">
        <v>6</v>
      </c>
      <c r="F22" s="9">
        <v>-2</v>
      </c>
      <c r="G22" s="9">
        <v>35</v>
      </c>
      <c r="H22" s="7">
        <f t="shared" si="1"/>
        <v>114</v>
      </c>
      <c r="I22" s="7">
        <f t="shared" si="1"/>
        <v>-38</v>
      </c>
      <c r="J22" s="7">
        <f t="shared" si="1"/>
        <v>665</v>
      </c>
    </row>
    <row r="23" spans="1:10">
      <c r="A23" s="3">
        <v>19</v>
      </c>
      <c r="B23" s="1" t="s">
        <v>99</v>
      </c>
      <c r="C23" s="3">
        <v>24</v>
      </c>
      <c r="D23" s="9" t="s">
        <v>95</v>
      </c>
      <c r="E23" s="9">
        <v>6</v>
      </c>
      <c r="F23" s="9">
        <v>2</v>
      </c>
      <c r="G23" s="9">
        <v>35</v>
      </c>
      <c r="H23" s="7">
        <f t="shared" si="1"/>
        <v>144</v>
      </c>
      <c r="I23" s="7">
        <f t="shared" si="1"/>
        <v>48</v>
      </c>
      <c r="J23" s="7">
        <f t="shared" si="1"/>
        <v>840</v>
      </c>
    </row>
    <row r="24" spans="1:10">
      <c r="A24" s="3">
        <v>20</v>
      </c>
      <c r="B24" s="1" t="s">
        <v>100</v>
      </c>
      <c r="C24" s="3">
        <v>25</v>
      </c>
      <c r="D24" s="9" t="s">
        <v>95</v>
      </c>
      <c r="E24" s="9">
        <v>6</v>
      </c>
      <c r="F24" s="9">
        <v>-2</v>
      </c>
      <c r="G24" s="9">
        <v>42</v>
      </c>
      <c r="H24" s="7">
        <f t="shared" si="1"/>
        <v>150</v>
      </c>
      <c r="I24" s="7">
        <f t="shared" si="1"/>
        <v>-50</v>
      </c>
      <c r="J24" s="7">
        <f t="shared" si="1"/>
        <v>1050</v>
      </c>
    </row>
    <row r="25" spans="1:10">
      <c r="A25" s="3">
        <v>21</v>
      </c>
      <c r="B25" s="1" t="s">
        <v>101</v>
      </c>
      <c r="C25" s="3">
        <v>21</v>
      </c>
      <c r="D25" s="10" t="s">
        <v>102</v>
      </c>
      <c r="E25" s="10">
        <v>6</v>
      </c>
      <c r="F25" s="10">
        <v>-2</v>
      </c>
      <c r="G25" s="10">
        <v>49</v>
      </c>
      <c r="H25" s="7">
        <f t="shared" si="1"/>
        <v>126</v>
      </c>
      <c r="I25" s="7">
        <f t="shared" si="1"/>
        <v>-42</v>
      </c>
      <c r="J25" s="7">
        <f t="shared" si="1"/>
        <v>1029</v>
      </c>
    </row>
    <row r="26" spans="1:10">
      <c r="A26" s="3">
        <v>22</v>
      </c>
      <c r="B26" s="1" t="s">
        <v>103</v>
      </c>
      <c r="C26" s="20">
        <v>18</v>
      </c>
      <c r="D26" s="10" t="s">
        <v>102</v>
      </c>
      <c r="E26" s="10">
        <v>6</v>
      </c>
      <c r="F26" s="10">
        <v>-5</v>
      </c>
      <c r="G26" s="10">
        <v>56</v>
      </c>
      <c r="H26" s="7">
        <f t="shared" si="1"/>
        <v>108</v>
      </c>
      <c r="I26" s="7">
        <f t="shared" si="1"/>
        <v>-90</v>
      </c>
      <c r="J26" s="7">
        <f t="shared" si="1"/>
        <v>1008</v>
      </c>
    </row>
    <row r="27" spans="1:10">
      <c r="A27" s="3">
        <v>23</v>
      </c>
      <c r="B27" s="1" t="s">
        <v>104</v>
      </c>
      <c r="C27" s="20">
        <v>17</v>
      </c>
      <c r="D27" s="10" t="s">
        <v>102</v>
      </c>
      <c r="E27" s="10">
        <v>6</v>
      </c>
      <c r="F27" s="10">
        <v>2</v>
      </c>
      <c r="G27" s="10">
        <v>49</v>
      </c>
      <c r="H27" s="7">
        <f t="shared" si="1"/>
        <v>102</v>
      </c>
      <c r="I27" s="7">
        <f t="shared" si="1"/>
        <v>34</v>
      </c>
      <c r="J27" s="7">
        <f t="shared" si="1"/>
        <v>833</v>
      </c>
    </row>
    <row r="28" spans="1:10">
      <c r="A28" s="3">
        <v>24</v>
      </c>
      <c r="B28" s="1" t="s">
        <v>105</v>
      </c>
      <c r="C28" s="3">
        <v>24</v>
      </c>
      <c r="D28" s="10" t="s">
        <v>102</v>
      </c>
      <c r="E28" s="10">
        <v>3</v>
      </c>
      <c r="F28" s="10">
        <v>-5</v>
      </c>
      <c r="G28" s="10">
        <v>56</v>
      </c>
      <c r="H28" s="7">
        <f t="shared" si="1"/>
        <v>72</v>
      </c>
      <c r="I28" s="7">
        <f t="shared" si="1"/>
        <v>-120</v>
      </c>
      <c r="J28" s="7">
        <f t="shared" si="1"/>
        <v>1344</v>
      </c>
    </row>
    <row r="29" spans="1:10">
      <c r="A29" s="3">
        <v>25</v>
      </c>
      <c r="B29" s="1" t="s">
        <v>106</v>
      </c>
      <c r="C29" s="3">
        <v>15</v>
      </c>
      <c r="D29" s="10" t="s">
        <v>102</v>
      </c>
      <c r="E29" s="10">
        <v>6</v>
      </c>
      <c r="F29" s="10">
        <v>-5</v>
      </c>
      <c r="G29" s="10">
        <v>7</v>
      </c>
      <c r="H29" s="7">
        <f t="shared" si="1"/>
        <v>90</v>
      </c>
      <c r="I29" s="7">
        <f t="shared" si="1"/>
        <v>-75</v>
      </c>
      <c r="J29" s="7">
        <f t="shared" si="1"/>
        <v>105</v>
      </c>
    </row>
    <row r="30" spans="1:10">
      <c r="A30" s="3">
        <v>26</v>
      </c>
      <c r="B30" s="1" t="s">
        <v>107</v>
      </c>
      <c r="C30" s="3">
        <v>19</v>
      </c>
      <c r="D30" s="10" t="s">
        <v>102</v>
      </c>
      <c r="E30" s="10">
        <v>6</v>
      </c>
      <c r="F30" s="10">
        <v>5</v>
      </c>
      <c r="G30" s="10">
        <v>49</v>
      </c>
      <c r="H30" s="7">
        <f t="shared" si="1"/>
        <v>114</v>
      </c>
      <c r="I30" s="7">
        <f t="shared" si="1"/>
        <v>95</v>
      </c>
      <c r="J30" s="7">
        <f t="shared" si="1"/>
        <v>931</v>
      </c>
    </row>
    <row r="31" spans="1:10">
      <c r="A31" s="3">
        <v>27</v>
      </c>
      <c r="B31" s="1" t="s">
        <v>108</v>
      </c>
      <c r="C31" s="3">
        <v>15</v>
      </c>
      <c r="D31" s="10" t="s">
        <v>102</v>
      </c>
      <c r="E31" s="10">
        <v>6</v>
      </c>
      <c r="F31" s="10">
        <v>5</v>
      </c>
      <c r="G31" s="10">
        <v>7</v>
      </c>
      <c r="H31" s="7">
        <f t="shared" si="1"/>
        <v>90</v>
      </c>
      <c r="I31" s="7">
        <f t="shared" si="1"/>
        <v>75</v>
      </c>
      <c r="J31" s="7">
        <f t="shared" si="1"/>
        <v>105</v>
      </c>
    </row>
    <row r="32" spans="1:10">
      <c r="A32" s="3">
        <v>28</v>
      </c>
      <c r="B32" s="1" t="s">
        <v>109</v>
      </c>
      <c r="C32" s="3">
        <v>23</v>
      </c>
      <c r="D32" s="10" t="s">
        <v>102</v>
      </c>
      <c r="E32" s="10">
        <v>6</v>
      </c>
      <c r="F32" s="10">
        <v>-2</v>
      </c>
      <c r="G32" s="10">
        <v>56</v>
      </c>
      <c r="H32" s="7">
        <f t="shared" si="1"/>
        <v>138</v>
      </c>
      <c r="I32" s="7">
        <f t="shared" si="1"/>
        <v>-46</v>
      </c>
      <c r="J32" s="7">
        <f t="shared" si="1"/>
        <v>1288</v>
      </c>
    </row>
    <row r="33" spans="1:10">
      <c r="A33" s="3">
        <v>29</v>
      </c>
      <c r="B33" s="1" t="s">
        <v>110</v>
      </c>
      <c r="C33" s="20">
        <v>18</v>
      </c>
      <c r="D33" s="10" t="s">
        <v>102</v>
      </c>
      <c r="E33" s="10">
        <v>6</v>
      </c>
      <c r="F33" s="10">
        <v>5</v>
      </c>
      <c r="G33" s="10">
        <v>56</v>
      </c>
      <c r="H33" s="7">
        <f t="shared" si="1"/>
        <v>108</v>
      </c>
      <c r="I33" s="7">
        <f t="shared" si="1"/>
        <v>90</v>
      </c>
      <c r="J33" s="7">
        <f t="shared" si="1"/>
        <v>1008</v>
      </c>
    </row>
    <row r="34" spans="1:10">
      <c r="A34" s="3">
        <v>30</v>
      </c>
      <c r="B34" s="1" t="s">
        <v>111</v>
      </c>
      <c r="C34" s="3">
        <v>19</v>
      </c>
      <c r="D34" s="10" t="s">
        <v>102</v>
      </c>
      <c r="E34" s="10">
        <v>6</v>
      </c>
      <c r="F34" s="10">
        <v>-5</v>
      </c>
      <c r="G34" s="10">
        <v>56</v>
      </c>
      <c r="H34" s="7">
        <f t="shared" si="1"/>
        <v>114</v>
      </c>
      <c r="I34" s="7">
        <f t="shared" si="1"/>
        <v>-95</v>
      </c>
      <c r="J34" s="7">
        <f t="shared" si="1"/>
        <v>1064</v>
      </c>
    </row>
    <row r="35" spans="1:10">
      <c r="A35" s="3">
        <v>31</v>
      </c>
      <c r="B35" s="1" t="s">
        <v>112</v>
      </c>
      <c r="C35" s="3">
        <v>22</v>
      </c>
      <c r="D35" s="10" t="s">
        <v>102</v>
      </c>
      <c r="E35" s="10">
        <v>6</v>
      </c>
      <c r="F35" s="10">
        <v>2</v>
      </c>
      <c r="G35" s="10">
        <v>49</v>
      </c>
      <c r="H35" s="7">
        <f t="shared" si="1"/>
        <v>132</v>
      </c>
      <c r="I35" s="7">
        <f t="shared" si="1"/>
        <v>44</v>
      </c>
      <c r="J35" s="7">
        <f t="shared" si="1"/>
        <v>1078</v>
      </c>
    </row>
    <row r="36" spans="1:10">
      <c r="A36" s="3">
        <v>32</v>
      </c>
      <c r="B36" s="1" t="s">
        <v>113</v>
      </c>
      <c r="C36" s="3">
        <v>25</v>
      </c>
      <c r="D36" s="10" t="s">
        <v>102</v>
      </c>
      <c r="E36" s="10">
        <v>3</v>
      </c>
      <c r="F36" s="10">
        <v>5</v>
      </c>
      <c r="G36" s="10">
        <v>56</v>
      </c>
      <c r="H36" s="7">
        <f t="shared" si="1"/>
        <v>75</v>
      </c>
      <c r="I36" s="7">
        <f t="shared" si="1"/>
        <v>125</v>
      </c>
      <c r="J36" s="7">
        <f t="shared" si="1"/>
        <v>1400</v>
      </c>
    </row>
    <row r="37" spans="1:10">
      <c r="A37" s="3">
        <v>33</v>
      </c>
      <c r="B37" s="1" t="s">
        <v>114</v>
      </c>
      <c r="C37" s="3">
        <v>26</v>
      </c>
      <c r="D37" s="13" t="s">
        <v>115</v>
      </c>
      <c r="E37" s="13">
        <v>13</v>
      </c>
      <c r="F37" s="13">
        <v>-5</v>
      </c>
      <c r="G37" s="13">
        <v>7</v>
      </c>
      <c r="H37" s="7">
        <f t="shared" si="1"/>
        <v>338</v>
      </c>
      <c r="I37" s="7">
        <f t="shared" si="1"/>
        <v>-130</v>
      </c>
      <c r="J37" s="7">
        <f t="shared" si="1"/>
        <v>182</v>
      </c>
    </row>
    <row r="38" spans="1:10">
      <c r="A38" s="3">
        <v>34</v>
      </c>
      <c r="B38" s="1" t="s">
        <v>116</v>
      </c>
      <c r="C38" s="3">
        <v>26</v>
      </c>
      <c r="D38" s="13" t="s">
        <v>115</v>
      </c>
      <c r="E38" s="13">
        <v>13</v>
      </c>
      <c r="F38" s="13">
        <v>-2</v>
      </c>
      <c r="G38" s="13">
        <v>7</v>
      </c>
      <c r="H38" s="7">
        <f t="shared" si="1"/>
        <v>338</v>
      </c>
      <c r="I38" s="7">
        <f t="shared" si="1"/>
        <v>-52</v>
      </c>
      <c r="J38" s="7">
        <f t="shared" si="1"/>
        <v>182</v>
      </c>
    </row>
    <row r="39" spans="1:10">
      <c r="A39" s="3">
        <v>35</v>
      </c>
      <c r="B39" s="1" t="s">
        <v>117</v>
      </c>
      <c r="C39" s="3">
        <v>26</v>
      </c>
      <c r="D39" s="13" t="s">
        <v>115</v>
      </c>
      <c r="E39" s="13">
        <v>13</v>
      </c>
      <c r="F39" s="13">
        <v>2</v>
      </c>
      <c r="G39" s="13">
        <v>7</v>
      </c>
      <c r="H39" s="7">
        <f t="shared" si="1"/>
        <v>338</v>
      </c>
      <c r="I39" s="7">
        <f t="shared" si="1"/>
        <v>52</v>
      </c>
      <c r="J39" s="7">
        <f t="shared" si="1"/>
        <v>182</v>
      </c>
    </row>
    <row r="40" spans="1:10">
      <c r="A40" s="3">
        <v>36</v>
      </c>
      <c r="B40" s="1" t="s">
        <v>118</v>
      </c>
      <c r="C40" s="3">
        <v>26</v>
      </c>
      <c r="D40" s="13" t="s">
        <v>115</v>
      </c>
      <c r="E40" s="13">
        <v>13</v>
      </c>
      <c r="F40" s="13">
        <v>5</v>
      </c>
      <c r="G40" s="13">
        <v>7</v>
      </c>
      <c r="H40" s="7">
        <f t="shared" si="1"/>
        <v>338</v>
      </c>
      <c r="I40" s="7">
        <f t="shared" si="1"/>
        <v>130</v>
      </c>
      <c r="J40" s="7">
        <f t="shared" si="1"/>
        <v>182</v>
      </c>
    </row>
    <row r="41" spans="1:10">
      <c r="A41" s="3">
        <v>37</v>
      </c>
      <c r="B41" s="1" t="s">
        <v>119</v>
      </c>
      <c r="C41" s="3">
        <v>26</v>
      </c>
      <c r="D41" s="13" t="s">
        <v>115</v>
      </c>
      <c r="E41" s="13">
        <v>13</v>
      </c>
      <c r="F41" s="13">
        <v>5</v>
      </c>
      <c r="G41" s="13">
        <v>14</v>
      </c>
      <c r="H41" s="7">
        <f t="shared" si="1"/>
        <v>338</v>
      </c>
      <c r="I41" s="7">
        <f t="shared" si="1"/>
        <v>130</v>
      </c>
      <c r="J41" s="7">
        <f t="shared" si="1"/>
        <v>364</v>
      </c>
    </row>
    <row r="42" spans="1:10">
      <c r="A42" s="3">
        <v>38</v>
      </c>
      <c r="B42" s="1" t="s">
        <v>120</v>
      </c>
      <c r="C42" s="3">
        <v>26</v>
      </c>
      <c r="D42" s="13" t="s">
        <v>115</v>
      </c>
      <c r="E42" s="13">
        <v>13</v>
      </c>
      <c r="F42" s="13">
        <v>2</v>
      </c>
      <c r="G42" s="13">
        <v>14</v>
      </c>
      <c r="H42" s="7">
        <f t="shared" si="1"/>
        <v>338</v>
      </c>
      <c r="I42" s="7">
        <f t="shared" si="1"/>
        <v>52</v>
      </c>
      <c r="J42" s="7">
        <f t="shared" si="1"/>
        <v>364</v>
      </c>
    </row>
    <row r="43" spans="1:10">
      <c r="A43" s="3">
        <v>39</v>
      </c>
      <c r="B43" s="1" t="s">
        <v>121</v>
      </c>
      <c r="C43" s="3">
        <v>26</v>
      </c>
      <c r="D43" s="13" t="s">
        <v>115</v>
      </c>
      <c r="E43" s="13">
        <v>13</v>
      </c>
      <c r="F43" s="13">
        <v>-2</v>
      </c>
      <c r="G43" s="13">
        <v>14</v>
      </c>
      <c r="H43" s="7">
        <f t="shared" si="1"/>
        <v>338</v>
      </c>
      <c r="I43" s="7">
        <f t="shared" si="1"/>
        <v>-52</v>
      </c>
      <c r="J43" s="7">
        <f t="shared" si="1"/>
        <v>364</v>
      </c>
    </row>
    <row r="44" spans="1:10">
      <c r="A44" s="3">
        <v>40</v>
      </c>
      <c r="B44" s="1" t="s">
        <v>122</v>
      </c>
      <c r="C44" s="3">
        <v>26</v>
      </c>
      <c r="D44" s="13" t="s">
        <v>115</v>
      </c>
      <c r="E44" s="13">
        <v>13</v>
      </c>
      <c r="F44" s="13">
        <v>-5</v>
      </c>
      <c r="G44" s="13">
        <v>14</v>
      </c>
      <c r="H44" s="7">
        <f t="shared" si="1"/>
        <v>338</v>
      </c>
      <c r="I44" s="7">
        <f t="shared" si="1"/>
        <v>-130</v>
      </c>
      <c r="J44" s="7">
        <f t="shared" si="1"/>
        <v>364</v>
      </c>
    </row>
    <row r="45" spans="1:10">
      <c r="A45" s="3">
        <v>41</v>
      </c>
      <c r="B45" s="1" t="s">
        <v>123</v>
      </c>
      <c r="C45" s="3">
        <v>26</v>
      </c>
      <c r="D45" s="9" t="s">
        <v>95</v>
      </c>
      <c r="E45" s="9">
        <v>16</v>
      </c>
      <c r="F45" s="9">
        <v>-5</v>
      </c>
      <c r="G45" s="9">
        <v>7</v>
      </c>
      <c r="H45" s="7">
        <f t="shared" si="1"/>
        <v>416</v>
      </c>
      <c r="I45" s="7">
        <f t="shared" si="1"/>
        <v>-130</v>
      </c>
      <c r="J45" s="7">
        <f t="shared" si="1"/>
        <v>182</v>
      </c>
    </row>
    <row r="46" spans="1:10">
      <c r="A46" s="3">
        <v>42</v>
      </c>
      <c r="B46" s="1" t="s">
        <v>124</v>
      </c>
      <c r="C46" s="3">
        <v>26</v>
      </c>
      <c r="D46" s="9" t="s">
        <v>95</v>
      </c>
      <c r="E46" s="9">
        <v>16</v>
      </c>
      <c r="F46" s="9">
        <v>-2</v>
      </c>
      <c r="G46" s="9">
        <v>7</v>
      </c>
      <c r="H46" s="7">
        <f t="shared" si="1"/>
        <v>416</v>
      </c>
      <c r="I46" s="7">
        <f t="shared" si="1"/>
        <v>-52</v>
      </c>
      <c r="J46" s="7">
        <f t="shared" si="1"/>
        <v>182</v>
      </c>
    </row>
    <row r="47" spans="1:10">
      <c r="A47" s="3">
        <v>43</v>
      </c>
      <c r="B47" s="1" t="s">
        <v>125</v>
      </c>
      <c r="C47" s="3">
        <v>26</v>
      </c>
      <c r="D47" s="9" t="s">
        <v>95</v>
      </c>
      <c r="E47" s="9">
        <v>16</v>
      </c>
      <c r="F47" s="9">
        <v>2</v>
      </c>
      <c r="G47" s="9">
        <v>7</v>
      </c>
      <c r="H47" s="7">
        <f t="shared" si="1"/>
        <v>416</v>
      </c>
      <c r="I47" s="7">
        <f t="shared" si="1"/>
        <v>52</v>
      </c>
      <c r="J47" s="7">
        <f t="shared" si="1"/>
        <v>182</v>
      </c>
    </row>
    <row r="48" spans="1:10">
      <c r="A48" s="3">
        <v>44</v>
      </c>
      <c r="B48" s="1" t="s">
        <v>126</v>
      </c>
      <c r="C48" s="3">
        <v>26</v>
      </c>
      <c r="D48" s="9" t="s">
        <v>95</v>
      </c>
      <c r="E48" s="9">
        <v>16</v>
      </c>
      <c r="F48" s="9">
        <v>5</v>
      </c>
      <c r="G48" s="9">
        <v>7</v>
      </c>
      <c r="H48" s="7">
        <f t="shared" si="1"/>
        <v>416</v>
      </c>
      <c r="I48" s="7">
        <f t="shared" si="1"/>
        <v>130</v>
      </c>
      <c r="J48" s="7">
        <f t="shared" si="1"/>
        <v>182</v>
      </c>
    </row>
    <row r="49" spans="1:10">
      <c r="A49" s="3">
        <v>45</v>
      </c>
      <c r="B49" s="1" t="s">
        <v>127</v>
      </c>
      <c r="C49" s="3">
        <v>26</v>
      </c>
      <c r="D49" s="9" t="s">
        <v>95</v>
      </c>
      <c r="E49" s="9">
        <v>16</v>
      </c>
      <c r="F49" s="9">
        <v>-5</v>
      </c>
      <c r="G49" s="9">
        <v>14</v>
      </c>
      <c r="H49" s="7">
        <f t="shared" si="1"/>
        <v>416</v>
      </c>
      <c r="I49" s="7">
        <f t="shared" si="1"/>
        <v>-130</v>
      </c>
      <c r="J49" s="7">
        <f t="shared" si="1"/>
        <v>364</v>
      </c>
    </row>
    <row r="50" spans="1:10">
      <c r="A50" s="3">
        <v>46</v>
      </c>
      <c r="B50" s="1" t="s">
        <v>128</v>
      </c>
      <c r="C50" s="3">
        <v>26</v>
      </c>
      <c r="D50" s="9" t="s">
        <v>95</v>
      </c>
      <c r="E50" s="9">
        <v>16</v>
      </c>
      <c r="F50" s="9">
        <v>-2</v>
      </c>
      <c r="G50" s="9">
        <v>14</v>
      </c>
      <c r="H50" s="7">
        <f t="shared" si="1"/>
        <v>416</v>
      </c>
      <c r="I50" s="7">
        <f t="shared" si="1"/>
        <v>-52</v>
      </c>
      <c r="J50" s="7">
        <f t="shared" si="1"/>
        <v>364</v>
      </c>
    </row>
    <row r="51" spans="1:10">
      <c r="A51" s="3">
        <v>47</v>
      </c>
      <c r="B51" s="1" t="s">
        <v>129</v>
      </c>
      <c r="C51" s="3">
        <v>26</v>
      </c>
      <c r="D51" s="9" t="s">
        <v>95</v>
      </c>
      <c r="E51" s="9">
        <v>16</v>
      </c>
      <c r="F51" s="9">
        <v>2</v>
      </c>
      <c r="G51" s="9">
        <v>14</v>
      </c>
      <c r="H51" s="7">
        <f t="shared" si="1"/>
        <v>416</v>
      </c>
      <c r="I51" s="7">
        <f t="shared" si="1"/>
        <v>52</v>
      </c>
      <c r="J51" s="7">
        <f t="shared" si="1"/>
        <v>364</v>
      </c>
    </row>
    <row r="52" spans="1:10">
      <c r="A52" s="3">
        <v>48</v>
      </c>
      <c r="B52" s="1" t="s">
        <v>130</v>
      </c>
      <c r="C52" s="3">
        <v>26</v>
      </c>
      <c r="D52" s="9" t="s">
        <v>95</v>
      </c>
      <c r="E52" s="9">
        <v>16</v>
      </c>
      <c r="F52" s="9">
        <v>5</v>
      </c>
      <c r="G52" s="9">
        <v>14</v>
      </c>
      <c r="H52" s="7">
        <f t="shared" si="1"/>
        <v>416</v>
      </c>
      <c r="I52" s="7">
        <f t="shared" si="1"/>
        <v>130</v>
      </c>
      <c r="J52" s="7">
        <f t="shared" si="1"/>
        <v>364</v>
      </c>
    </row>
    <row r="53" spans="1:10">
      <c r="A53" s="3">
        <v>49</v>
      </c>
      <c r="B53" s="1" t="s">
        <v>131</v>
      </c>
      <c r="C53" s="3">
        <v>0</v>
      </c>
      <c r="D53" s="6" t="s">
        <v>74</v>
      </c>
      <c r="E53" s="6">
        <v>13</v>
      </c>
      <c r="F53" s="6">
        <v>-5</v>
      </c>
      <c r="G53" s="6">
        <v>21</v>
      </c>
      <c r="H53" s="7">
        <f t="shared" si="1"/>
        <v>0</v>
      </c>
      <c r="I53" s="7">
        <f t="shared" si="1"/>
        <v>0</v>
      </c>
      <c r="J53" s="7">
        <f t="shared" si="1"/>
        <v>0</v>
      </c>
    </row>
    <row r="54" spans="1:10">
      <c r="A54" s="3">
        <v>50</v>
      </c>
      <c r="B54" s="1" t="s">
        <v>132</v>
      </c>
      <c r="C54" s="3">
        <v>0</v>
      </c>
      <c r="D54" s="6" t="s">
        <v>74</v>
      </c>
      <c r="E54" s="6">
        <v>13</v>
      </c>
      <c r="F54" s="6">
        <v>-2</v>
      </c>
      <c r="G54" s="6">
        <v>21</v>
      </c>
      <c r="H54" s="7">
        <f t="shared" si="1"/>
        <v>0</v>
      </c>
      <c r="I54" s="7">
        <f t="shared" si="1"/>
        <v>0</v>
      </c>
      <c r="J54" s="7">
        <f t="shared" si="1"/>
        <v>0</v>
      </c>
    </row>
    <row r="55" spans="1:10">
      <c r="A55" s="3">
        <v>51</v>
      </c>
      <c r="B55" s="1" t="s">
        <v>133</v>
      </c>
      <c r="C55" s="3">
        <v>0</v>
      </c>
      <c r="D55" s="6" t="s">
        <v>74</v>
      </c>
      <c r="E55" s="6">
        <v>13</v>
      </c>
      <c r="F55" s="6">
        <v>2</v>
      </c>
      <c r="G55" s="6">
        <v>21</v>
      </c>
      <c r="H55" s="7">
        <f t="shared" si="1"/>
        <v>0</v>
      </c>
      <c r="I55" s="7">
        <f t="shared" si="1"/>
        <v>0</v>
      </c>
      <c r="J55" s="7">
        <f t="shared" si="1"/>
        <v>0</v>
      </c>
    </row>
    <row r="56" spans="1:10">
      <c r="A56" s="3">
        <v>52</v>
      </c>
      <c r="B56" s="1" t="s">
        <v>134</v>
      </c>
      <c r="C56" s="3">
        <v>0</v>
      </c>
      <c r="D56" s="6" t="s">
        <v>74</v>
      </c>
      <c r="E56" s="6">
        <v>13</v>
      </c>
      <c r="F56" s="6">
        <v>5</v>
      </c>
      <c r="G56" s="6">
        <v>21</v>
      </c>
      <c r="H56" s="7">
        <f t="shared" si="1"/>
        <v>0</v>
      </c>
      <c r="I56" s="7">
        <f t="shared" si="1"/>
        <v>0</v>
      </c>
      <c r="J56" s="7">
        <f t="shared" si="1"/>
        <v>0</v>
      </c>
    </row>
    <row r="57" spans="1:10">
      <c r="A57" s="3">
        <v>53</v>
      </c>
      <c r="B57" s="1" t="s">
        <v>135</v>
      </c>
      <c r="C57" s="3">
        <v>0</v>
      </c>
      <c r="D57" s="6" t="s">
        <v>74</v>
      </c>
      <c r="E57" s="6">
        <v>13</v>
      </c>
      <c r="F57" s="6">
        <v>5</v>
      </c>
      <c r="G57" s="6">
        <v>28</v>
      </c>
      <c r="H57" s="7">
        <f t="shared" si="1"/>
        <v>0</v>
      </c>
      <c r="I57" s="7">
        <f t="shared" si="1"/>
        <v>0</v>
      </c>
      <c r="J57" s="7">
        <f t="shared" si="1"/>
        <v>0</v>
      </c>
    </row>
    <row r="58" spans="1:10">
      <c r="A58" s="3">
        <v>54</v>
      </c>
      <c r="B58" s="1" t="s">
        <v>136</v>
      </c>
      <c r="C58" s="3">
        <v>0</v>
      </c>
      <c r="D58" s="6" t="s">
        <v>74</v>
      </c>
      <c r="E58" s="6">
        <v>13</v>
      </c>
      <c r="F58" s="6">
        <v>2</v>
      </c>
      <c r="G58" s="6">
        <v>28</v>
      </c>
      <c r="H58" s="7">
        <f t="shared" si="1"/>
        <v>0</v>
      </c>
      <c r="I58" s="7">
        <f t="shared" si="1"/>
        <v>0</v>
      </c>
      <c r="J58" s="7">
        <f t="shared" si="1"/>
        <v>0</v>
      </c>
    </row>
    <row r="59" spans="1:10">
      <c r="A59" s="3">
        <v>55</v>
      </c>
      <c r="B59" s="1" t="s">
        <v>137</v>
      </c>
      <c r="C59" s="3">
        <v>0</v>
      </c>
      <c r="D59" s="6" t="s">
        <v>74</v>
      </c>
      <c r="E59" s="6">
        <v>13</v>
      </c>
      <c r="F59" s="6">
        <v>-2</v>
      </c>
      <c r="G59" s="6">
        <v>28</v>
      </c>
      <c r="H59" s="7">
        <f t="shared" si="1"/>
        <v>0</v>
      </c>
      <c r="I59" s="7">
        <f t="shared" si="1"/>
        <v>0</v>
      </c>
      <c r="J59" s="7">
        <f t="shared" si="1"/>
        <v>0</v>
      </c>
    </row>
    <row r="60" spans="1:10">
      <c r="A60" s="3">
        <v>56</v>
      </c>
      <c r="B60" s="1" t="s">
        <v>138</v>
      </c>
      <c r="C60" s="3">
        <v>0</v>
      </c>
      <c r="D60" s="6" t="s">
        <v>74</v>
      </c>
      <c r="E60" s="6">
        <v>13</v>
      </c>
      <c r="F60" s="6">
        <v>-5</v>
      </c>
      <c r="G60" s="6">
        <v>28</v>
      </c>
      <c r="H60" s="7">
        <f t="shared" si="1"/>
        <v>0</v>
      </c>
      <c r="I60" s="7">
        <f t="shared" si="1"/>
        <v>0</v>
      </c>
      <c r="J60" s="7">
        <f t="shared" si="1"/>
        <v>0</v>
      </c>
    </row>
    <row r="61" spans="1:10">
      <c r="A61" s="3">
        <v>57</v>
      </c>
      <c r="B61" s="1" t="s">
        <v>139</v>
      </c>
      <c r="C61" s="3">
        <v>0</v>
      </c>
      <c r="D61" s="6" t="s">
        <v>74</v>
      </c>
      <c r="E61" s="6">
        <v>16</v>
      </c>
      <c r="F61" s="6">
        <v>-5</v>
      </c>
      <c r="G61" s="6">
        <v>56</v>
      </c>
      <c r="H61" s="7">
        <f t="shared" si="1"/>
        <v>0</v>
      </c>
      <c r="I61" s="7">
        <f t="shared" si="1"/>
        <v>0</v>
      </c>
      <c r="J61" s="7">
        <f t="shared" si="1"/>
        <v>0</v>
      </c>
    </row>
    <row r="62" spans="1:10">
      <c r="A62" s="3">
        <v>58</v>
      </c>
      <c r="B62" s="1" t="s">
        <v>140</v>
      </c>
      <c r="C62" s="3">
        <v>0</v>
      </c>
      <c r="D62" s="6" t="s">
        <v>74</v>
      </c>
      <c r="E62" s="6">
        <v>16</v>
      </c>
      <c r="F62" s="6">
        <v>-2</v>
      </c>
      <c r="G62" s="6">
        <v>56</v>
      </c>
      <c r="H62" s="7">
        <f t="shared" si="1"/>
        <v>0</v>
      </c>
      <c r="I62" s="7">
        <f t="shared" si="1"/>
        <v>0</v>
      </c>
      <c r="J62" s="7">
        <f t="shared" si="1"/>
        <v>0</v>
      </c>
    </row>
    <row r="63" spans="1:10">
      <c r="A63" s="3">
        <v>59</v>
      </c>
      <c r="B63" s="1" t="s">
        <v>141</v>
      </c>
      <c r="C63" s="3">
        <v>0</v>
      </c>
      <c r="D63" s="6" t="s">
        <v>74</v>
      </c>
      <c r="E63" s="6">
        <v>16</v>
      </c>
      <c r="F63" s="6">
        <v>2</v>
      </c>
      <c r="G63" s="6">
        <v>56</v>
      </c>
      <c r="H63" s="7">
        <f t="shared" si="1"/>
        <v>0</v>
      </c>
      <c r="I63" s="7">
        <f t="shared" si="1"/>
        <v>0</v>
      </c>
      <c r="J63" s="7">
        <f t="shared" si="1"/>
        <v>0</v>
      </c>
    </row>
    <row r="64" spans="1:10">
      <c r="A64" s="3">
        <v>60</v>
      </c>
      <c r="B64" s="1" t="s">
        <v>142</v>
      </c>
      <c r="C64" s="3">
        <v>0</v>
      </c>
      <c r="D64" s="6" t="s">
        <v>74</v>
      </c>
      <c r="E64" s="6">
        <v>13</v>
      </c>
      <c r="F64" s="6">
        <v>-5</v>
      </c>
      <c r="G64" s="6">
        <v>42</v>
      </c>
      <c r="H64" s="7">
        <f t="shared" si="1"/>
        <v>0</v>
      </c>
      <c r="I64" s="7">
        <f t="shared" si="1"/>
        <v>0</v>
      </c>
      <c r="J64" s="7">
        <f t="shared" si="1"/>
        <v>0</v>
      </c>
    </row>
    <row r="65" spans="1:10">
      <c r="A65" s="3">
        <v>61</v>
      </c>
      <c r="B65" s="1" t="s">
        <v>143</v>
      </c>
      <c r="C65" s="3">
        <v>0</v>
      </c>
      <c r="D65" s="6" t="s">
        <v>74</v>
      </c>
      <c r="E65" s="6">
        <v>13</v>
      </c>
      <c r="F65" s="6">
        <v>5</v>
      </c>
      <c r="G65" s="6">
        <v>42</v>
      </c>
      <c r="H65" s="7">
        <f t="shared" si="1"/>
        <v>0</v>
      </c>
      <c r="I65" s="7">
        <f t="shared" si="1"/>
        <v>0</v>
      </c>
      <c r="J65" s="7">
        <f t="shared" si="1"/>
        <v>0</v>
      </c>
    </row>
    <row r="66" spans="1:10">
      <c r="A66" s="3">
        <v>62</v>
      </c>
      <c r="B66" s="1" t="s">
        <v>144</v>
      </c>
      <c r="C66" s="3">
        <v>0</v>
      </c>
      <c r="D66" s="6" t="s">
        <v>74</v>
      </c>
      <c r="E66" s="6">
        <v>16</v>
      </c>
      <c r="F66" s="6">
        <v>5</v>
      </c>
      <c r="G66" s="6">
        <v>56</v>
      </c>
      <c r="H66" s="7">
        <f t="shared" si="1"/>
        <v>0</v>
      </c>
      <c r="I66" s="7">
        <f t="shared" si="1"/>
        <v>0</v>
      </c>
      <c r="J66" s="7">
        <f t="shared" si="1"/>
        <v>0</v>
      </c>
    </row>
    <row r="67" spans="1:10">
      <c r="A67" s="3">
        <v>63</v>
      </c>
      <c r="B67" s="1" t="s">
        <v>145</v>
      </c>
      <c r="C67" s="3">
        <v>17</v>
      </c>
      <c r="D67" s="8" t="s">
        <v>82</v>
      </c>
      <c r="E67" s="8">
        <v>13</v>
      </c>
      <c r="F67" s="8">
        <v>-5</v>
      </c>
      <c r="G67" s="8">
        <v>49</v>
      </c>
      <c r="H67" s="7">
        <f t="shared" si="1"/>
        <v>221</v>
      </c>
      <c r="I67" s="7">
        <f t="shared" si="1"/>
        <v>-85</v>
      </c>
      <c r="J67" s="7">
        <f t="shared" si="1"/>
        <v>833</v>
      </c>
    </row>
    <row r="68" spans="1:10">
      <c r="A68" s="3">
        <v>64</v>
      </c>
      <c r="B68" s="1" t="s">
        <v>146</v>
      </c>
      <c r="C68" s="3">
        <v>25</v>
      </c>
      <c r="D68" s="8" t="s">
        <v>82</v>
      </c>
      <c r="E68" s="8">
        <v>13</v>
      </c>
      <c r="F68" s="8">
        <v>-2</v>
      </c>
      <c r="G68" s="8">
        <v>42</v>
      </c>
      <c r="H68" s="7">
        <f t="shared" si="1"/>
        <v>325</v>
      </c>
      <c r="I68" s="7">
        <f t="shared" si="1"/>
        <v>-50</v>
      </c>
      <c r="J68" s="7">
        <f t="shared" si="1"/>
        <v>1050</v>
      </c>
    </row>
    <row r="69" spans="1:10">
      <c r="A69" s="3">
        <v>65</v>
      </c>
      <c r="B69" s="1" t="s">
        <v>147</v>
      </c>
      <c r="C69" s="3">
        <v>29</v>
      </c>
      <c r="D69" s="8" t="s">
        <v>82</v>
      </c>
      <c r="E69" s="8">
        <v>13</v>
      </c>
      <c r="F69" s="8">
        <v>-2</v>
      </c>
      <c r="G69" s="8">
        <v>49</v>
      </c>
      <c r="H69" s="7">
        <f t="shared" si="1"/>
        <v>377</v>
      </c>
      <c r="I69" s="7">
        <f t="shared" si="1"/>
        <v>-58</v>
      </c>
      <c r="J69" s="7">
        <f t="shared" si="1"/>
        <v>1421</v>
      </c>
    </row>
    <row r="70" spans="1:10">
      <c r="A70" s="3">
        <v>66</v>
      </c>
      <c r="B70" s="1" t="s">
        <v>148</v>
      </c>
      <c r="C70" s="3">
        <v>20</v>
      </c>
      <c r="D70" s="8" t="s">
        <v>82</v>
      </c>
      <c r="E70" s="8">
        <v>13</v>
      </c>
      <c r="F70" s="8">
        <v>2</v>
      </c>
      <c r="G70" s="8">
        <v>42</v>
      </c>
      <c r="H70" s="7">
        <f t="shared" ref="H70:J124" si="2">E70*$C70</f>
        <v>260</v>
      </c>
      <c r="I70" s="7">
        <f t="shared" si="2"/>
        <v>40</v>
      </c>
      <c r="J70" s="7">
        <f t="shared" si="2"/>
        <v>840</v>
      </c>
    </row>
    <row r="71" spans="1:10">
      <c r="A71" s="3">
        <v>67</v>
      </c>
      <c r="B71" s="1" t="s">
        <v>149</v>
      </c>
      <c r="C71" s="3">
        <v>13</v>
      </c>
      <c r="D71" s="8" t="s">
        <v>82</v>
      </c>
      <c r="E71" s="8">
        <v>13</v>
      </c>
      <c r="F71" s="8">
        <v>5</v>
      </c>
      <c r="G71" s="8">
        <v>49</v>
      </c>
      <c r="H71" s="7">
        <f t="shared" si="2"/>
        <v>169</v>
      </c>
      <c r="I71" s="7">
        <f t="shared" si="2"/>
        <v>65</v>
      </c>
      <c r="J71" s="7">
        <f t="shared" si="2"/>
        <v>637</v>
      </c>
    </row>
    <row r="72" spans="1:10">
      <c r="A72" s="3">
        <v>68</v>
      </c>
      <c r="B72" s="1" t="s">
        <v>150</v>
      </c>
      <c r="C72" s="3">
        <v>27</v>
      </c>
      <c r="D72" s="8" t="s">
        <v>82</v>
      </c>
      <c r="E72" s="8">
        <v>13</v>
      </c>
      <c r="F72" s="8">
        <v>2</v>
      </c>
      <c r="G72" s="8">
        <v>49</v>
      </c>
      <c r="H72" s="7">
        <f t="shared" si="2"/>
        <v>351</v>
      </c>
      <c r="I72" s="7">
        <f t="shared" si="2"/>
        <v>54</v>
      </c>
      <c r="J72" s="7">
        <f t="shared" si="2"/>
        <v>1323</v>
      </c>
    </row>
    <row r="73" spans="1:10">
      <c r="A73" s="3">
        <v>69</v>
      </c>
      <c r="B73" s="1" t="s">
        <v>151</v>
      </c>
      <c r="C73" s="3">
        <v>29</v>
      </c>
      <c r="D73" s="9" t="s">
        <v>95</v>
      </c>
      <c r="E73" s="9">
        <v>13</v>
      </c>
      <c r="F73" s="9">
        <v>-2</v>
      </c>
      <c r="G73" s="9">
        <v>56</v>
      </c>
      <c r="H73" s="7">
        <f t="shared" si="2"/>
        <v>377</v>
      </c>
      <c r="I73" s="7">
        <f t="shared" si="2"/>
        <v>-58</v>
      </c>
      <c r="J73" s="7">
        <f t="shared" si="2"/>
        <v>1624</v>
      </c>
    </row>
    <row r="74" spans="1:10">
      <c r="A74" s="3">
        <v>70</v>
      </c>
      <c r="B74" s="1" t="s">
        <v>152</v>
      </c>
      <c r="C74" s="3">
        <v>20</v>
      </c>
      <c r="D74" s="9" t="s">
        <v>95</v>
      </c>
      <c r="E74" s="9">
        <v>13</v>
      </c>
      <c r="F74" s="9">
        <v>5</v>
      </c>
      <c r="G74" s="9">
        <v>56</v>
      </c>
      <c r="H74" s="7">
        <f t="shared" si="2"/>
        <v>260</v>
      </c>
      <c r="I74" s="7">
        <f t="shared" si="2"/>
        <v>100</v>
      </c>
      <c r="J74" s="7">
        <f t="shared" si="2"/>
        <v>1120</v>
      </c>
    </row>
    <row r="75" spans="1:10">
      <c r="A75" s="3">
        <v>71</v>
      </c>
      <c r="B75" s="1" t="s">
        <v>153</v>
      </c>
      <c r="C75" s="3">
        <v>30</v>
      </c>
      <c r="D75" s="9" t="s">
        <v>95</v>
      </c>
      <c r="E75" s="9">
        <v>13</v>
      </c>
      <c r="F75" s="9">
        <v>2</v>
      </c>
      <c r="G75" s="9">
        <v>56</v>
      </c>
      <c r="H75" s="7">
        <f t="shared" si="2"/>
        <v>390</v>
      </c>
      <c r="I75" s="7">
        <f t="shared" si="2"/>
        <v>60</v>
      </c>
      <c r="J75" s="7">
        <f t="shared" si="2"/>
        <v>1680</v>
      </c>
    </row>
    <row r="76" spans="1:10">
      <c r="A76" s="3">
        <v>72</v>
      </c>
      <c r="B76" s="1" t="s">
        <v>154</v>
      </c>
      <c r="C76" s="3">
        <v>22</v>
      </c>
      <c r="D76" s="9" t="s">
        <v>95</v>
      </c>
      <c r="E76" s="9">
        <v>13</v>
      </c>
      <c r="F76" s="9">
        <v>-5</v>
      </c>
      <c r="G76" s="9">
        <v>56</v>
      </c>
      <c r="H76" s="7">
        <f t="shared" si="2"/>
        <v>286</v>
      </c>
      <c r="I76" s="7">
        <f t="shared" si="2"/>
        <v>-110</v>
      </c>
      <c r="J76" s="7">
        <f t="shared" si="2"/>
        <v>1232</v>
      </c>
    </row>
    <row r="77" spans="1:10">
      <c r="A77" s="3">
        <v>73</v>
      </c>
      <c r="B77" s="1" t="s">
        <v>155</v>
      </c>
      <c r="C77" s="3">
        <v>40</v>
      </c>
      <c r="D77" s="10" t="s">
        <v>102</v>
      </c>
      <c r="E77" s="17">
        <v>3</v>
      </c>
      <c r="F77" s="17">
        <v>5</v>
      </c>
      <c r="G77" s="17">
        <v>7</v>
      </c>
      <c r="H77" s="7">
        <f t="shared" si="2"/>
        <v>120</v>
      </c>
      <c r="I77" s="7">
        <f t="shared" si="2"/>
        <v>200</v>
      </c>
      <c r="J77" s="7">
        <f t="shared" si="2"/>
        <v>280</v>
      </c>
    </row>
    <row r="78" spans="1:10">
      <c r="A78" s="3">
        <v>74</v>
      </c>
      <c r="B78" s="1" t="s">
        <v>156</v>
      </c>
      <c r="C78" s="3">
        <v>40</v>
      </c>
      <c r="D78" s="10" t="s">
        <v>102</v>
      </c>
      <c r="E78" s="17">
        <v>3</v>
      </c>
      <c r="F78" s="17">
        <v>2</v>
      </c>
      <c r="G78" s="17">
        <v>7</v>
      </c>
      <c r="H78" s="7">
        <f t="shared" si="2"/>
        <v>120</v>
      </c>
      <c r="I78" s="7">
        <f t="shared" si="2"/>
        <v>80</v>
      </c>
      <c r="J78" s="7">
        <f t="shared" si="2"/>
        <v>280</v>
      </c>
    </row>
    <row r="79" spans="1:10">
      <c r="A79" s="3">
        <v>75</v>
      </c>
      <c r="B79" s="1" t="s">
        <v>157</v>
      </c>
      <c r="C79" s="3">
        <v>40</v>
      </c>
      <c r="D79" s="10" t="s">
        <v>102</v>
      </c>
      <c r="E79" s="17">
        <v>3</v>
      </c>
      <c r="F79" s="17">
        <v>-2</v>
      </c>
      <c r="G79" s="17">
        <v>7</v>
      </c>
      <c r="H79" s="7">
        <f t="shared" si="2"/>
        <v>120</v>
      </c>
      <c r="I79" s="7">
        <f t="shared" si="2"/>
        <v>-80</v>
      </c>
      <c r="J79" s="7">
        <f t="shared" si="2"/>
        <v>280</v>
      </c>
    </row>
    <row r="80" spans="1:10">
      <c r="A80" s="3">
        <v>76</v>
      </c>
      <c r="B80" s="1" t="s">
        <v>158</v>
      </c>
      <c r="C80" s="3">
        <v>40</v>
      </c>
      <c r="D80" s="10" t="s">
        <v>102</v>
      </c>
      <c r="E80" s="17">
        <v>3</v>
      </c>
      <c r="F80" s="17">
        <v>-5</v>
      </c>
      <c r="G80" s="17">
        <v>7</v>
      </c>
      <c r="H80" s="7">
        <f t="shared" si="2"/>
        <v>120</v>
      </c>
      <c r="I80" s="7">
        <f t="shared" si="2"/>
        <v>-200</v>
      </c>
      <c r="J80" s="7">
        <f t="shared" si="2"/>
        <v>280</v>
      </c>
    </row>
    <row r="81" spans="1:10">
      <c r="A81" s="3">
        <v>77</v>
      </c>
      <c r="B81" s="1" t="s">
        <v>159</v>
      </c>
      <c r="C81" s="3">
        <v>40</v>
      </c>
      <c r="D81" s="10" t="s">
        <v>102</v>
      </c>
      <c r="E81" s="17">
        <v>3</v>
      </c>
      <c r="F81" s="17">
        <v>5</v>
      </c>
      <c r="G81" s="17">
        <v>14</v>
      </c>
      <c r="H81" s="7">
        <f t="shared" si="2"/>
        <v>120</v>
      </c>
      <c r="I81" s="7">
        <f t="shared" si="2"/>
        <v>200</v>
      </c>
      <c r="J81" s="7">
        <f t="shared" si="2"/>
        <v>560</v>
      </c>
    </row>
    <row r="82" spans="1:10">
      <c r="A82" s="3">
        <v>78</v>
      </c>
      <c r="B82" s="1" t="s">
        <v>160</v>
      </c>
      <c r="C82" s="3">
        <v>40</v>
      </c>
      <c r="D82" s="10" t="s">
        <v>102</v>
      </c>
      <c r="E82" s="17">
        <v>3</v>
      </c>
      <c r="F82" s="17">
        <v>2</v>
      </c>
      <c r="G82" s="17">
        <v>14</v>
      </c>
      <c r="H82" s="7">
        <f t="shared" si="2"/>
        <v>120</v>
      </c>
      <c r="I82" s="7">
        <f t="shared" si="2"/>
        <v>80</v>
      </c>
      <c r="J82" s="7">
        <f t="shared" si="2"/>
        <v>560</v>
      </c>
    </row>
    <row r="83" spans="1:10">
      <c r="A83" s="3">
        <v>79</v>
      </c>
      <c r="B83" s="1" t="s">
        <v>161</v>
      </c>
      <c r="C83" s="3">
        <v>40</v>
      </c>
      <c r="D83" s="10" t="s">
        <v>102</v>
      </c>
      <c r="E83" s="17">
        <v>3</v>
      </c>
      <c r="F83" s="17">
        <v>-2</v>
      </c>
      <c r="G83" s="17">
        <v>14</v>
      </c>
      <c r="H83" s="7">
        <f t="shared" si="2"/>
        <v>120</v>
      </c>
      <c r="I83" s="7">
        <f t="shared" si="2"/>
        <v>-80</v>
      </c>
      <c r="J83" s="7">
        <f t="shared" si="2"/>
        <v>560</v>
      </c>
    </row>
    <row r="84" spans="1:10">
      <c r="A84" s="3">
        <v>80</v>
      </c>
      <c r="B84" s="1" t="s">
        <v>162</v>
      </c>
      <c r="C84" s="3">
        <v>40</v>
      </c>
      <c r="D84" s="10" t="s">
        <v>102</v>
      </c>
      <c r="E84" s="17">
        <v>3</v>
      </c>
      <c r="F84" s="17">
        <v>-5</v>
      </c>
      <c r="G84" s="17">
        <v>14</v>
      </c>
      <c r="H84" s="7">
        <f t="shared" si="2"/>
        <v>120</v>
      </c>
      <c r="I84" s="7">
        <f t="shared" si="2"/>
        <v>-200</v>
      </c>
      <c r="J84" s="7">
        <f t="shared" si="2"/>
        <v>560</v>
      </c>
    </row>
    <row r="85" spans="1:10">
      <c r="A85" s="3">
        <v>81</v>
      </c>
      <c r="B85" s="1" t="s">
        <v>163</v>
      </c>
      <c r="C85" s="3">
        <v>40</v>
      </c>
      <c r="D85" s="10" t="s">
        <v>102</v>
      </c>
      <c r="E85" s="17">
        <v>3</v>
      </c>
      <c r="F85" s="17">
        <v>5</v>
      </c>
      <c r="G85" s="17">
        <v>21</v>
      </c>
      <c r="H85" s="7">
        <f t="shared" si="2"/>
        <v>120</v>
      </c>
      <c r="I85" s="7">
        <f t="shared" si="2"/>
        <v>200</v>
      </c>
      <c r="J85" s="7">
        <f t="shared" si="2"/>
        <v>840</v>
      </c>
    </row>
    <row r="86" spans="1:10">
      <c r="A86" s="3">
        <v>82</v>
      </c>
      <c r="B86" s="1" t="s">
        <v>164</v>
      </c>
      <c r="C86" s="3">
        <v>40</v>
      </c>
      <c r="D86" s="10" t="s">
        <v>102</v>
      </c>
      <c r="E86" s="17">
        <v>3</v>
      </c>
      <c r="F86" s="17">
        <v>2</v>
      </c>
      <c r="G86" s="17">
        <v>21</v>
      </c>
      <c r="H86" s="7">
        <f t="shared" si="2"/>
        <v>120</v>
      </c>
      <c r="I86" s="7">
        <f t="shared" si="2"/>
        <v>80</v>
      </c>
      <c r="J86" s="7">
        <f t="shared" si="2"/>
        <v>840</v>
      </c>
    </row>
    <row r="87" spans="1:10">
      <c r="A87" s="3">
        <v>83</v>
      </c>
      <c r="B87" s="1" t="s">
        <v>165</v>
      </c>
      <c r="C87" s="3">
        <v>40</v>
      </c>
      <c r="D87" s="10" t="s">
        <v>102</v>
      </c>
      <c r="E87" s="17">
        <v>3</v>
      </c>
      <c r="F87" s="17">
        <v>-2</v>
      </c>
      <c r="G87" s="17">
        <v>21</v>
      </c>
      <c r="H87" s="7">
        <f t="shared" si="2"/>
        <v>120</v>
      </c>
      <c r="I87" s="7">
        <f t="shared" si="2"/>
        <v>-80</v>
      </c>
      <c r="J87" s="7">
        <f t="shared" si="2"/>
        <v>840</v>
      </c>
    </row>
    <row r="88" spans="1:10">
      <c r="A88" s="3">
        <v>84</v>
      </c>
      <c r="B88" s="1" t="s">
        <v>166</v>
      </c>
      <c r="C88" s="3">
        <v>40</v>
      </c>
      <c r="D88" s="10" t="s">
        <v>102</v>
      </c>
      <c r="E88" s="17">
        <v>3</v>
      </c>
      <c r="F88" s="17">
        <v>-5</v>
      </c>
      <c r="G88" s="17">
        <v>21</v>
      </c>
      <c r="H88" s="7">
        <f t="shared" si="2"/>
        <v>120</v>
      </c>
      <c r="I88" s="7">
        <f t="shared" si="2"/>
        <v>-200</v>
      </c>
      <c r="J88" s="7">
        <f t="shared" si="2"/>
        <v>840</v>
      </c>
    </row>
    <row r="89" spans="1:10">
      <c r="A89" s="3">
        <v>85</v>
      </c>
      <c r="B89" s="1" t="s">
        <v>167</v>
      </c>
      <c r="C89" s="3">
        <v>40</v>
      </c>
      <c r="D89" s="10" t="s">
        <v>102</v>
      </c>
      <c r="E89" s="17">
        <v>3</v>
      </c>
      <c r="F89" s="17">
        <v>5</v>
      </c>
      <c r="G89" s="17">
        <v>28</v>
      </c>
      <c r="H89" s="7">
        <f t="shared" si="2"/>
        <v>120</v>
      </c>
      <c r="I89" s="7">
        <f t="shared" si="2"/>
        <v>200</v>
      </c>
      <c r="J89" s="7">
        <f t="shared" si="2"/>
        <v>1120</v>
      </c>
    </row>
    <row r="90" spans="1:10">
      <c r="A90" s="3">
        <v>86</v>
      </c>
      <c r="B90" s="1" t="s">
        <v>168</v>
      </c>
      <c r="C90" s="3">
        <v>40</v>
      </c>
      <c r="D90" s="10" t="s">
        <v>102</v>
      </c>
      <c r="E90" s="17">
        <v>3</v>
      </c>
      <c r="F90" s="17">
        <v>2</v>
      </c>
      <c r="G90" s="17">
        <v>28</v>
      </c>
      <c r="H90" s="7">
        <f t="shared" si="2"/>
        <v>120</v>
      </c>
      <c r="I90" s="7">
        <f t="shared" si="2"/>
        <v>80</v>
      </c>
      <c r="J90" s="7">
        <f t="shared" si="2"/>
        <v>1120</v>
      </c>
    </row>
    <row r="91" spans="1:10">
      <c r="A91" s="3">
        <v>87</v>
      </c>
      <c r="B91" s="1" t="s">
        <v>169</v>
      </c>
      <c r="C91" s="3">
        <v>40</v>
      </c>
      <c r="D91" s="10" t="s">
        <v>102</v>
      </c>
      <c r="E91" s="17">
        <v>3</v>
      </c>
      <c r="F91" s="17">
        <v>-2</v>
      </c>
      <c r="G91" s="17">
        <v>28</v>
      </c>
      <c r="H91" s="7">
        <f t="shared" si="2"/>
        <v>120</v>
      </c>
      <c r="I91" s="7">
        <f t="shared" si="2"/>
        <v>-80</v>
      </c>
      <c r="J91" s="7">
        <f t="shared" si="2"/>
        <v>1120</v>
      </c>
    </row>
    <row r="92" spans="1:10">
      <c r="A92" s="3">
        <v>88</v>
      </c>
      <c r="B92" s="1" t="s">
        <v>170</v>
      </c>
      <c r="C92" s="3">
        <v>40</v>
      </c>
      <c r="D92" s="10" t="s">
        <v>102</v>
      </c>
      <c r="E92" s="17">
        <v>3</v>
      </c>
      <c r="F92" s="17">
        <v>-5</v>
      </c>
      <c r="G92" s="17">
        <v>28</v>
      </c>
      <c r="H92" s="7">
        <f t="shared" si="2"/>
        <v>120</v>
      </c>
      <c r="I92" s="7">
        <f t="shared" si="2"/>
        <v>-200</v>
      </c>
      <c r="J92" s="7">
        <f t="shared" si="2"/>
        <v>1120</v>
      </c>
    </row>
    <row r="93" spans="1:10">
      <c r="A93" s="3">
        <v>89</v>
      </c>
      <c r="B93" s="1" t="s">
        <v>171</v>
      </c>
      <c r="C93" s="3">
        <v>40</v>
      </c>
      <c r="D93" s="10" t="s">
        <v>102</v>
      </c>
      <c r="E93" s="17">
        <v>3</v>
      </c>
      <c r="F93" s="17">
        <v>5</v>
      </c>
      <c r="G93" s="17">
        <v>35</v>
      </c>
      <c r="H93" s="7">
        <f t="shared" si="2"/>
        <v>120</v>
      </c>
      <c r="I93" s="7">
        <f t="shared" si="2"/>
        <v>200</v>
      </c>
      <c r="J93" s="7">
        <f t="shared" si="2"/>
        <v>1400</v>
      </c>
    </row>
    <row r="94" spans="1:10">
      <c r="A94" s="3">
        <v>90</v>
      </c>
      <c r="B94" s="1" t="s">
        <v>172</v>
      </c>
      <c r="C94" s="3">
        <v>40</v>
      </c>
      <c r="D94" s="10" t="s">
        <v>102</v>
      </c>
      <c r="E94" s="17">
        <v>3</v>
      </c>
      <c r="F94" s="17">
        <v>2</v>
      </c>
      <c r="G94" s="17">
        <v>35</v>
      </c>
      <c r="H94" s="7">
        <f t="shared" si="2"/>
        <v>120</v>
      </c>
      <c r="I94" s="7">
        <f t="shared" si="2"/>
        <v>80</v>
      </c>
      <c r="J94" s="7">
        <f t="shared" si="2"/>
        <v>1400</v>
      </c>
    </row>
    <row r="95" spans="1:10">
      <c r="A95" s="3">
        <v>91</v>
      </c>
      <c r="B95" s="1" t="s">
        <v>173</v>
      </c>
      <c r="C95" s="3">
        <v>40</v>
      </c>
      <c r="D95" s="10" t="s">
        <v>102</v>
      </c>
      <c r="E95" s="17">
        <v>3</v>
      </c>
      <c r="F95" s="17">
        <v>-2</v>
      </c>
      <c r="G95" s="17">
        <v>35</v>
      </c>
      <c r="H95" s="7">
        <f t="shared" si="2"/>
        <v>120</v>
      </c>
      <c r="I95" s="7">
        <f t="shared" si="2"/>
        <v>-80</v>
      </c>
      <c r="J95" s="7">
        <f t="shared" si="2"/>
        <v>1400</v>
      </c>
    </row>
    <row r="96" spans="1:10">
      <c r="A96" s="3">
        <v>92</v>
      </c>
      <c r="B96" s="1" t="s">
        <v>174</v>
      </c>
      <c r="C96" s="3">
        <v>40</v>
      </c>
      <c r="D96" s="10" t="s">
        <v>102</v>
      </c>
      <c r="E96" s="17">
        <v>3</v>
      </c>
      <c r="F96" s="17">
        <v>-5</v>
      </c>
      <c r="G96" s="17">
        <v>35</v>
      </c>
      <c r="H96" s="7">
        <f t="shared" si="2"/>
        <v>120</v>
      </c>
      <c r="I96" s="7">
        <f t="shared" si="2"/>
        <v>-200</v>
      </c>
      <c r="J96" s="7">
        <f t="shared" si="2"/>
        <v>1400</v>
      </c>
    </row>
    <row r="97" spans="1:10">
      <c r="A97" s="3">
        <v>93</v>
      </c>
      <c r="B97" s="1" t="s">
        <v>175</v>
      </c>
      <c r="C97" s="3">
        <v>40</v>
      </c>
      <c r="D97" s="10" t="s">
        <v>102</v>
      </c>
      <c r="E97" s="17">
        <v>3</v>
      </c>
      <c r="F97" s="17">
        <v>5</v>
      </c>
      <c r="G97" s="17">
        <v>42</v>
      </c>
      <c r="H97" s="7">
        <f t="shared" si="2"/>
        <v>120</v>
      </c>
      <c r="I97" s="7">
        <f t="shared" si="2"/>
        <v>200</v>
      </c>
      <c r="J97" s="7">
        <f t="shared" si="2"/>
        <v>1680</v>
      </c>
    </row>
    <row r="98" spans="1:10">
      <c r="A98" s="3">
        <v>94</v>
      </c>
      <c r="B98" s="1" t="s">
        <v>176</v>
      </c>
      <c r="C98" s="3">
        <v>40</v>
      </c>
      <c r="D98" s="10" t="s">
        <v>102</v>
      </c>
      <c r="E98" s="17">
        <v>3</v>
      </c>
      <c r="F98" s="17">
        <v>2</v>
      </c>
      <c r="G98" s="17">
        <v>42</v>
      </c>
      <c r="H98" s="7">
        <f t="shared" si="2"/>
        <v>120</v>
      </c>
      <c r="I98" s="7">
        <f t="shared" si="2"/>
        <v>80</v>
      </c>
      <c r="J98" s="7">
        <f t="shared" si="2"/>
        <v>1680</v>
      </c>
    </row>
    <row r="99" spans="1:10">
      <c r="A99" s="3">
        <v>95</v>
      </c>
      <c r="B99" s="1" t="s">
        <v>177</v>
      </c>
      <c r="C99" s="3">
        <v>40</v>
      </c>
      <c r="D99" s="10" t="s">
        <v>102</v>
      </c>
      <c r="E99" s="17">
        <v>3</v>
      </c>
      <c r="F99" s="17">
        <v>-2</v>
      </c>
      <c r="G99" s="17">
        <v>42</v>
      </c>
      <c r="H99" s="7">
        <f t="shared" si="2"/>
        <v>120</v>
      </c>
      <c r="I99" s="7">
        <f t="shared" si="2"/>
        <v>-80</v>
      </c>
      <c r="J99" s="7">
        <f t="shared" si="2"/>
        <v>1680</v>
      </c>
    </row>
    <row r="100" spans="1:10">
      <c r="A100" s="3">
        <v>96</v>
      </c>
      <c r="B100" s="1" t="s">
        <v>178</v>
      </c>
      <c r="C100" s="3">
        <v>40</v>
      </c>
      <c r="D100" s="10" t="s">
        <v>102</v>
      </c>
      <c r="E100" s="17">
        <v>3</v>
      </c>
      <c r="F100" s="17">
        <v>-5</v>
      </c>
      <c r="G100" s="17">
        <v>42</v>
      </c>
      <c r="H100" s="7">
        <f t="shared" si="2"/>
        <v>120</v>
      </c>
      <c r="I100" s="7">
        <f t="shared" si="2"/>
        <v>-200</v>
      </c>
      <c r="J100" s="7">
        <f t="shared" si="2"/>
        <v>1680</v>
      </c>
    </row>
    <row r="101" spans="1:10">
      <c r="A101" s="3">
        <v>97</v>
      </c>
      <c r="B101" s="1" t="s">
        <v>179</v>
      </c>
      <c r="C101" s="3">
        <v>40</v>
      </c>
      <c r="D101" s="10" t="s">
        <v>102</v>
      </c>
      <c r="E101" s="17">
        <v>3</v>
      </c>
      <c r="F101" s="17">
        <v>5</v>
      </c>
      <c r="G101" s="17">
        <v>49</v>
      </c>
      <c r="H101" s="7">
        <f t="shared" si="2"/>
        <v>120</v>
      </c>
      <c r="I101" s="7">
        <f t="shared" si="2"/>
        <v>200</v>
      </c>
      <c r="J101" s="7">
        <f t="shared" si="2"/>
        <v>1960</v>
      </c>
    </row>
    <row r="102" spans="1:10">
      <c r="A102" s="3">
        <v>98</v>
      </c>
      <c r="B102" s="1" t="s">
        <v>180</v>
      </c>
      <c r="C102" s="3">
        <v>40</v>
      </c>
      <c r="D102" s="10" t="s">
        <v>102</v>
      </c>
      <c r="E102" s="17">
        <v>3</v>
      </c>
      <c r="F102" s="17">
        <v>2</v>
      </c>
      <c r="G102" s="17">
        <v>49</v>
      </c>
      <c r="H102" s="7">
        <f t="shared" si="2"/>
        <v>120</v>
      </c>
      <c r="I102" s="7">
        <f t="shared" si="2"/>
        <v>80</v>
      </c>
      <c r="J102" s="7">
        <f t="shared" si="2"/>
        <v>1960</v>
      </c>
    </row>
    <row r="103" spans="1:10">
      <c r="A103" s="3">
        <v>99</v>
      </c>
      <c r="B103" s="1" t="s">
        <v>181</v>
      </c>
      <c r="C103" s="3">
        <v>40</v>
      </c>
      <c r="D103" s="10" t="s">
        <v>102</v>
      </c>
      <c r="E103" s="17">
        <v>3</v>
      </c>
      <c r="F103" s="17">
        <v>-2</v>
      </c>
      <c r="G103" s="17">
        <v>49</v>
      </c>
      <c r="H103" s="7">
        <f t="shared" si="2"/>
        <v>120</v>
      </c>
      <c r="I103" s="7">
        <f t="shared" si="2"/>
        <v>-80</v>
      </c>
      <c r="J103" s="7">
        <f t="shared" si="2"/>
        <v>1960</v>
      </c>
    </row>
    <row r="104" spans="1:10">
      <c r="A104" s="3">
        <v>100</v>
      </c>
      <c r="B104" s="1" t="s">
        <v>182</v>
      </c>
      <c r="C104" s="3">
        <v>40</v>
      </c>
      <c r="D104" s="10" t="s">
        <v>102</v>
      </c>
      <c r="E104" s="17">
        <v>3</v>
      </c>
      <c r="F104" s="17">
        <v>-5</v>
      </c>
      <c r="G104" s="17">
        <v>49</v>
      </c>
      <c r="H104" s="7">
        <f t="shared" si="2"/>
        <v>120</v>
      </c>
      <c r="I104" s="7">
        <f t="shared" si="2"/>
        <v>-200</v>
      </c>
      <c r="J104" s="7">
        <f t="shared" si="2"/>
        <v>1960</v>
      </c>
    </row>
    <row r="105" spans="1:10">
      <c r="A105" s="3">
        <v>101</v>
      </c>
      <c r="B105" s="1" t="s">
        <v>183</v>
      </c>
      <c r="C105" s="3">
        <v>40</v>
      </c>
      <c r="D105" s="10" t="s">
        <v>102</v>
      </c>
      <c r="E105" s="17">
        <v>3</v>
      </c>
      <c r="F105" s="17">
        <v>2</v>
      </c>
      <c r="G105" s="17">
        <v>56</v>
      </c>
      <c r="H105" s="7">
        <f t="shared" si="2"/>
        <v>120</v>
      </c>
      <c r="I105" s="7">
        <f t="shared" si="2"/>
        <v>80</v>
      </c>
      <c r="J105" s="7">
        <f t="shared" si="2"/>
        <v>2240</v>
      </c>
    </row>
    <row r="106" spans="1:10">
      <c r="A106" s="3">
        <v>102</v>
      </c>
      <c r="B106" s="1" t="s">
        <v>184</v>
      </c>
      <c r="C106" s="3">
        <v>40</v>
      </c>
      <c r="D106" s="10" t="s">
        <v>102</v>
      </c>
      <c r="E106" s="17">
        <v>3</v>
      </c>
      <c r="F106" s="17">
        <v>-2</v>
      </c>
      <c r="G106" s="17">
        <v>56</v>
      </c>
      <c r="H106" s="7">
        <f t="shared" si="2"/>
        <v>120</v>
      </c>
      <c r="I106" s="7">
        <f t="shared" si="2"/>
        <v>-80</v>
      </c>
      <c r="J106" s="7">
        <f t="shared" si="2"/>
        <v>2240</v>
      </c>
    </row>
    <row r="107" spans="1:10">
      <c r="A107" s="3">
        <v>103</v>
      </c>
      <c r="B107" s="1" t="s">
        <v>185</v>
      </c>
      <c r="C107" s="3">
        <v>14</v>
      </c>
      <c r="D107" s="9" t="s">
        <v>95</v>
      </c>
      <c r="E107" s="9">
        <v>9</v>
      </c>
      <c r="F107" s="9">
        <v>5</v>
      </c>
      <c r="G107" s="9">
        <v>21</v>
      </c>
      <c r="H107" s="7">
        <f t="shared" si="2"/>
        <v>126</v>
      </c>
      <c r="I107" s="7">
        <f t="shared" si="2"/>
        <v>70</v>
      </c>
      <c r="J107" s="7">
        <f t="shared" si="2"/>
        <v>294</v>
      </c>
    </row>
    <row r="108" spans="1:10">
      <c r="A108" s="3">
        <v>104</v>
      </c>
      <c r="B108" s="1" t="s">
        <v>186</v>
      </c>
      <c r="C108" s="3">
        <v>16</v>
      </c>
      <c r="D108" s="9" t="s">
        <v>95</v>
      </c>
      <c r="E108" s="9">
        <v>6</v>
      </c>
      <c r="F108" s="9">
        <v>-5</v>
      </c>
      <c r="G108" s="9">
        <v>21</v>
      </c>
      <c r="H108" s="7">
        <f t="shared" si="2"/>
        <v>96</v>
      </c>
      <c r="I108" s="7">
        <f t="shared" si="2"/>
        <v>-80</v>
      </c>
      <c r="J108" s="7">
        <f t="shared" si="2"/>
        <v>336</v>
      </c>
    </row>
    <row r="109" spans="1:10">
      <c r="A109" s="3">
        <v>105</v>
      </c>
      <c r="B109" s="1" t="s">
        <v>187</v>
      </c>
      <c r="C109" s="3">
        <v>22</v>
      </c>
      <c r="D109" s="9" t="s">
        <v>95</v>
      </c>
      <c r="E109" s="9">
        <v>6</v>
      </c>
      <c r="F109" s="9">
        <v>5</v>
      </c>
      <c r="G109" s="9">
        <v>28</v>
      </c>
      <c r="H109" s="7">
        <f t="shared" si="2"/>
        <v>132</v>
      </c>
      <c r="I109" s="7">
        <f t="shared" si="2"/>
        <v>110</v>
      </c>
      <c r="J109" s="7">
        <f t="shared" si="2"/>
        <v>616</v>
      </c>
    </row>
    <row r="110" spans="1:10">
      <c r="A110" s="3">
        <v>106</v>
      </c>
      <c r="B110" s="1" t="s">
        <v>188</v>
      </c>
      <c r="C110" s="3">
        <v>15</v>
      </c>
      <c r="D110" s="9" t="s">
        <v>95</v>
      </c>
      <c r="E110" s="9">
        <v>6</v>
      </c>
      <c r="F110" s="9">
        <v>5</v>
      </c>
      <c r="G110" s="9">
        <v>14</v>
      </c>
      <c r="H110" s="7">
        <f t="shared" si="2"/>
        <v>90</v>
      </c>
      <c r="I110" s="7">
        <f t="shared" si="2"/>
        <v>75</v>
      </c>
      <c r="J110" s="7">
        <f t="shared" si="2"/>
        <v>210</v>
      </c>
    </row>
    <row r="111" spans="1:10">
      <c r="A111" s="3">
        <v>107</v>
      </c>
      <c r="B111" s="1" t="s">
        <v>189</v>
      </c>
      <c r="C111" s="3">
        <v>16</v>
      </c>
      <c r="D111" s="9" t="s">
        <v>95</v>
      </c>
      <c r="E111" s="9">
        <v>6</v>
      </c>
      <c r="F111" s="9">
        <v>5</v>
      </c>
      <c r="G111" s="9">
        <v>21</v>
      </c>
      <c r="H111" s="7">
        <f t="shared" si="2"/>
        <v>96</v>
      </c>
      <c r="I111" s="7">
        <f t="shared" si="2"/>
        <v>80</v>
      </c>
      <c r="J111" s="7">
        <f t="shared" si="2"/>
        <v>336</v>
      </c>
    </row>
    <row r="112" spans="1:10">
      <c r="A112" s="3">
        <v>108</v>
      </c>
      <c r="B112" s="1" t="s">
        <v>190</v>
      </c>
      <c r="C112" s="3">
        <v>18</v>
      </c>
      <c r="D112" s="9" t="s">
        <v>95</v>
      </c>
      <c r="E112" s="9">
        <v>9</v>
      </c>
      <c r="F112" s="9">
        <v>-5</v>
      </c>
      <c r="G112" s="9">
        <v>56</v>
      </c>
      <c r="H112" s="7">
        <f t="shared" si="2"/>
        <v>162</v>
      </c>
      <c r="I112" s="7">
        <f t="shared" si="2"/>
        <v>-90</v>
      </c>
      <c r="J112" s="7">
        <f t="shared" si="2"/>
        <v>1008</v>
      </c>
    </row>
    <row r="113" spans="1:10">
      <c r="A113" s="3">
        <v>109</v>
      </c>
      <c r="B113" s="1" t="s">
        <v>191</v>
      </c>
      <c r="C113" s="3">
        <v>23</v>
      </c>
      <c r="D113" s="9" t="s">
        <v>95</v>
      </c>
      <c r="E113" s="9">
        <v>6</v>
      </c>
      <c r="F113" s="9">
        <v>2</v>
      </c>
      <c r="G113" s="9">
        <v>28</v>
      </c>
      <c r="H113" s="7">
        <f t="shared" si="2"/>
        <v>138</v>
      </c>
      <c r="I113" s="7">
        <f t="shared" si="2"/>
        <v>46</v>
      </c>
      <c r="J113" s="7">
        <f t="shared" si="2"/>
        <v>644</v>
      </c>
    </row>
    <row r="114" spans="1:10">
      <c r="A114" s="3">
        <v>110</v>
      </c>
      <c r="B114" s="1" t="s">
        <v>192</v>
      </c>
      <c r="C114" s="3">
        <v>29</v>
      </c>
      <c r="D114" s="9" t="s">
        <v>95</v>
      </c>
      <c r="E114" s="9">
        <v>6</v>
      </c>
      <c r="F114" s="9">
        <v>-2</v>
      </c>
      <c r="G114" s="9">
        <v>21</v>
      </c>
      <c r="H114" s="7">
        <f t="shared" si="2"/>
        <v>174</v>
      </c>
      <c r="I114" s="7">
        <f t="shared" si="2"/>
        <v>-58</v>
      </c>
      <c r="J114" s="7">
        <f t="shared" si="2"/>
        <v>609</v>
      </c>
    </row>
    <row r="115" spans="1:10">
      <c r="A115" s="3">
        <v>111</v>
      </c>
      <c r="B115" s="1" t="s">
        <v>193</v>
      </c>
      <c r="C115" s="3">
        <v>10</v>
      </c>
      <c r="D115" s="9" t="s">
        <v>95</v>
      </c>
      <c r="E115" s="9">
        <v>6</v>
      </c>
      <c r="F115" s="9">
        <v>5</v>
      </c>
      <c r="G115" s="9">
        <v>42</v>
      </c>
      <c r="H115" s="7">
        <f t="shared" si="2"/>
        <v>60</v>
      </c>
      <c r="I115" s="7">
        <f t="shared" si="2"/>
        <v>50</v>
      </c>
      <c r="J115" s="7">
        <f t="shared" si="2"/>
        <v>420</v>
      </c>
    </row>
    <row r="116" spans="1:10">
      <c r="A116" s="3">
        <v>112</v>
      </c>
      <c r="B116" s="1" t="s">
        <v>194</v>
      </c>
      <c r="C116" s="3">
        <v>15</v>
      </c>
      <c r="D116" s="9" t="s">
        <v>95</v>
      </c>
      <c r="E116" s="9">
        <v>6</v>
      </c>
      <c r="F116" s="9">
        <v>-5</v>
      </c>
      <c r="G116" s="9">
        <v>14</v>
      </c>
      <c r="H116" s="7">
        <f t="shared" si="2"/>
        <v>90</v>
      </c>
      <c r="I116" s="7">
        <f t="shared" si="2"/>
        <v>-75</v>
      </c>
      <c r="J116" s="7">
        <f t="shared" si="2"/>
        <v>210</v>
      </c>
    </row>
    <row r="117" spans="1:10">
      <c r="A117" s="3">
        <v>113</v>
      </c>
      <c r="B117" s="1" t="s">
        <v>195</v>
      </c>
      <c r="C117" s="3">
        <v>24</v>
      </c>
      <c r="D117" s="9" t="s">
        <v>95</v>
      </c>
      <c r="E117" s="9">
        <v>6</v>
      </c>
      <c r="F117" s="9">
        <v>2</v>
      </c>
      <c r="G117" s="9">
        <v>21</v>
      </c>
      <c r="H117" s="7">
        <f t="shared" si="2"/>
        <v>144</v>
      </c>
      <c r="I117" s="7">
        <f t="shared" si="2"/>
        <v>48</v>
      </c>
      <c r="J117" s="7">
        <f t="shared" si="2"/>
        <v>504</v>
      </c>
    </row>
    <row r="118" spans="1:10">
      <c r="A118" s="3">
        <v>114</v>
      </c>
      <c r="B118" s="1" t="s">
        <v>196</v>
      </c>
      <c r="C118" s="3">
        <v>20</v>
      </c>
      <c r="D118" s="9" t="s">
        <v>95</v>
      </c>
      <c r="E118" s="9">
        <v>6</v>
      </c>
      <c r="F118" s="9">
        <v>2</v>
      </c>
      <c r="G118" s="9">
        <v>7</v>
      </c>
      <c r="H118" s="7">
        <f t="shared" si="2"/>
        <v>120</v>
      </c>
      <c r="I118" s="7">
        <f t="shared" si="2"/>
        <v>40</v>
      </c>
      <c r="J118" s="7">
        <f t="shared" si="2"/>
        <v>140</v>
      </c>
    </row>
    <row r="119" spans="1:10">
      <c r="A119" s="3">
        <v>115</v>
      </c>
      <c r="B119" s="1" t="s">
        <v>197</v>
      </c>
      <c r="C119" s="3">
        <v>33</v>
      </c>
      <c r="D119" s="9" t="s">
        <v>95</v>
      </c>
      <c r="E119" s="9">
        <v>6</v>
      </c>
      <c r="F119" s="9">
        <v>2</v>
      </c>
      <c r="G119" s="9">
        <v>14</v>
      </c>
      <c r="H119" s="7">
        <f t="shared" si="2"/>
        <v>198</v>
      </c>
      <c r="I119" s="7">
        <f t="shared" si="2"/>
        <v>66</v>
      </c>
      <c r="J119" s="7">
        <f t="shared" si="2"/>
        <v>462</v>
      </c>
    </row>
    <row r="120" spans="1:10">
      <c r="A120" s="3">
        <v>116</v>
      </c>
      <c r="B120" s="1" t="s">
        <v>198</v>
      </c>
      <c r="C120" s="3">
        <v>15</v>
      </c>
      <c r="D120" s="9" t="s">
        <v>95</v>
      </c>
      <c r="E120" s="9">
        <v>9</v>
      </c>
      <c r="F120" s="9">
        <v>2</v>
      </c>
      <c r="G120" s="9">
        <v>56</v>
      </c>
      <c r="H120" s="7">
        <f t="shared" si="2"/>
        <v>135</v>
      </c>
      <c r="I120" s="7">
        <f t="shared" si="2"/>
        <v>30</v>
      </c>
      <c r="J120" s="7">
        <f t="shared" si="2"/>
        <v>840</v>
      </c>
    </row>
    <row r="121" spans="1:10">
      <c r="A121" s="3">
        <v>117</v>
      </c>
      <c r="B121" s="1" t="s">
        <v>199</v>
      </c>
      <c r="C121" s="3">
        <v>27</v>
      </c>
      <c r="D121" s="9" t="s">
        <v>95</v>
      </c>
      <c r="E121" s="9">
        <v>6</v>
      </c>
      <c r="F121" s="9">
        <v>-2</v>
      </c>
      <c r="G121" s="9">
        <v>14</v>
      </c>
      <c r="H121" s="7">
        <f t="shared" si="2"/>
        <v>162</v>
      </c>
      <c r="I121" s="7">
        <f t="shared" si="2"/>
        <v>-54</v>
      </c>
      <c r="J121" s="7">
        <f t="shared" si="2"/>
        <v>378</v>
      </c>
    </row>
    <row r="122" spans="1:10">
      <c r="A122" s="3">
        <v>118</v>
      </c>
      <c r="B122" s="1" t="s">
        <v>200</v>
      </c>
      <c r="C122" s="3">
        <v>20</v>
      </c>
      <c r="D122" s="9" t="s">
        <v>95</v>
      </c>
      <c r="E122" s="9">
        <v>6</v>
      </c>
      <c r="F122" s="9">
        <v>-5</v>
      </c>
      <c r="G122" s="9">
        <v>35</v>
      </c>
      <c r="H122" s="7">
        <f t="shared" si="2"/>
        <v>120</v>
      </c>
      <c r="I122" s="7">
        <f t="shared" si="2"/>
        <v>-100</v>
      </c>
      <c r="J122" s="7">
        <f t="shared" si="2"/>
        <v>700</v>
      </c>
    </row>
    <row r="123" spans="1:10">
      <c r="A123" s="3">
        <v>119</v>
      </c>
      <c r="B123" s="1" t="s">
        <v>201</v>
      </c>
      <c r="C123" s="3">
        <v>22</v>
      </c>
      <c r="D123" s="9" t="s">
        <v>95</v>
      </c>
      <c r="E123" s="9">
        <v>6</v>
      </c>
      <c r="F123" s="9">
        <v>-5</v>
      </c>
      <c r="G123" s="9">
        <v>28</v>
      </c>
      <c r="H123" s="7">
        <f t="shared" si="2"/>
        <v>132</v>
      </c>
      <c r="I123" s="7">
        <f t="shared" si="2"/>
        <v>-110</v>
      </c>
      <c r="J123" s="7">
        <f t="shared" si="2"/>
        <v>616</v>
      </c>
    </row>
    <row r="124" spans="1:10">
      <c r="A124" s="3">
        <v>120</v>
      </c>
      <c r="B124" s="1" t="s">
        <v>202</v>
      </c>
      <c r="C124" s="18">
        <v>20</v>
      </c>
      <c r="D124" s="9" t="s">
        <v>95</v>
      </c>
      <c r="E124" s="9">
        <v>6</v>
      </c>
      <c r="F124" s="9">
        <v>5</v>
      </c>
      <c r="G124" s="9">
        <v>35</v>
      </c>
      <c r="H124" s="7">
        <f t="shared" si="2"/>
        <v>120</v>
      </c>
      <c r="I124" s="7">
        <f t="shared" si="2"/>
        <v>100</v>
      </c>
      <c r="J124" s="7">
        <f t="shared" si="2"/>
        <v>700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4"/>
  <sheetViews>
    <sheetView zoomScale="83" zoomScaleNormal="83" workbookViewId="0">
      <selection activeCell="N6" sqref="N6"/>
    </sheetView>
  </sheetViews>
  <sheetFormatPr defaultColWidth="11" defaultRowHeight="14.5"/>
  <sheetData>
    <row r="1" spans="2:10">
      <c r="B1" s="1"/>
      <c r="C1" s="1" t="s">
        <v>58</v>
      </c>
      <c r="D1" s="1" t="s">
        <v>59</v>
      </c>
      <c r="E1" s="1" t="s">
        <v>60</v>
      </c>
      <c r="F1" s="1" t="s">
        <v>61</v>
      </c>
      <c r="G1" s="1" t="s">
        <v>62</v>
      </c>
      <c r="H1" s="1" t="s">
        <v>63</v>
      </c>
      <c r="I1" s="1" t="s">
        <v>64</v>
      </c>
      <c r="J1" s="1" t="s">
        <v>65</v>
      </c>
    </row>
    <row r="2" spans="2:15">
      <c r="B2" s="2" t="s">
        <v>66</v>
      </c>
      <c r="C2" s="1">
        <f>SUM(C3:C323)</f>
        <v>6659</v>
      </c>
      <c r="D2" s="1"/>
      <c r="E2" s="1"/>
      <c r="F2" s="1"/>
      <c r="G2" s="1"/>
      <c r="H2" s="1">
        <f>SUM(H3:H124)</f>
        <v>40531</v>
      </c>
      <c r="I2" s="1">
        <f>SUM(I3:I124)</f>
        <v>36</v>
      </c>
      <c r="J2" s="14">
        <f>SUM(J3:J124)</f>
        <v>255661</v>
      </c>
      <c r="K2" s="15" t="s">
        <v>67</v>
      </c>
      <c r="L2" s="16" t="s">
        <v>68</v>
      </c>
      <c r="M2" s="22">
        <f>M4-M3</f>
        <v>1.51335035290584</v>
      </c>
      <c r="N2" s="16"/>
      <c r="O2" s="16"/>
    </row>
    <row r="3" spans="2:15">
      <c r="B3" s="1" t="s">
        <v>69</v>
      </c>
      <c r="C3" s="1">
        <v>4200</v>
      </c>
      <c r="D3" s="1"/>
      <c r="E3" s="1">
        <v>6</v>
      </c>
      <c r="F3" s="1">
        <v>0</v>
      </c>
      <c r="G3" s="1">
        <v>44</v>
      </c>
      <c r="H3" s="1">
        <f>E3*$C3</f>
        <v>25200</v>
      </c>
      <c r="I3" s="1">
        <f t="shared" ref="I3:J18" si="0">F3*$C3</f>
        <v>0</v>
      </c>
      <c r="J3" s="1">
        <f t="shared" si="0"/>
        <v>184800</v>
      </c>
      <c r="L3" s="16" t="s">
        <v>67</v>
      </c>
      <c r="M3" s="22">
        <f>H2/C2</f>
        <v>6.08664964709416</v>
      </c>
      <c r="N3" s="16"/>
      <c r="O3" s="16"/>
    </row>
    <row r="4" spans="1:15">
      <c r="A4" t="s">
        <v>70</v>
      </c>
      <c r="B4" s="1" t="s">
        <v>71</v>
      </c>
      <c r="C4" s="3">
        <f>20</f>
        <v>20</v>
      </c>
      <c r="D4" s="1"/>
      <c r="E4" s="1">
        <v>3</v>
      </c>
      <c r="F4" s="1">
        <v>0</v>
      </c>
      <c r="G4" s="1">
        <v>0</v>
      </c>
      <c r="H4" s="1">
        <f>E4*$C4</f>
        <v>60</v>
      </c>
      <c r="I4" s="1">
        <f t="shared" si="0"/>
        <v>0</v>
      </c>
      <c r="J4" s="1">
        <f t="shared" si="0"/>
        <v>0</v>
      </c>
      <c r="L4" s="16" t="s">
        <v>206</v>
      </c>
      <c r="M4" s="16">
        <f>N7</f>
        <v>7.6</v>
      </c>
      <c r="N4" s="16"/>
      <c r="O4" s="16"/>
    </row>
    <row r="5" spans="1:15">
      <c r="A5" s="3">
        <v>1</v>
      </c>
      <c r="B5" s="4" t="s">
        <v>73</v>
      </c>
      <c r="C5" s="5">
        <v>0</v>
      </c>
      <c r="D5" s="6" t="s">
        <v>74</v>
      </c>
      <c r="E5" s="6">
        <v>16</v>
      </c>
      <c r="F5" s="6">
        <v>-5</v>
      </c>
      <c r="G5" s="6">
        <v>42</v>
      </c>
      <c r="H5" s="7">
        <f>E5*$C5</f>
        <v>0</v>
      </c>
      <c r="I5" s="7">
        <f t="shared" si="0"/>
        <v>0</v>
      </c>
      <c r="J5" s="7">
        <f t="shared" si="0"/>
        <v>0</v>
      </c>
      <c r="L5" s="16" t="s">
        <v>207</v>
      </c>
      <c r="M5" s="16"/>
      <c r="N5" s="16">
        <f>C2</f>
        <v>6659</v>
      </c>
      <c r="O5" s="16">
        <f>N5/200</f>
        <v>33.295</v>
      </c>
    </row>
    <row r="6" spans="1:15">
      <c r="A6" s="3">
        <v>2</v>
      </c>
      <c r="B6" s="4" t="s">
        <v>76</v>
      </c>
      <c r="C6" s="5">
        <v>0</v>
      </c>
      <c r="D6" s="6" t="s">
        <v>74</v>
      </c>
      <c r="E6" s="6">
        <v>16</v>
      </c>
      <c r="F6" s="6">
        <v>-2</v>
      </c>
      <c r="G6" s="6">
        <v>42</v>
      </c>
      <c r="H6" s="7">
        <f t="shared" ref="H6:J69" si="1">E6*$C6</f>
        <v>0</v>
      </c>
      <c r="I6" s="7">
        <f t="shared" si="0"/>
        <v>0</v>
      </c>
      <c r="J6" s="7">
        <f t="shared" si="0"/>
        <v>0</v>
      </c>
      <c r="L6" s="16" t="s">
        <v>208</v>
      </c>
      <c r="M6" s="16"/>
      <c r="N6" s="16">
        <v>4.6</v>
      </c>
      <c r="O6" s="16"/>
    </row>
    <row r="7" spans="1:15">
      <c r="A7" s="3">
        <v>3</v>
      </c>
      <c r="B7" s="4" t="s">
        <v>78</v>
      </c>
      <c r="C7" s="5">
        <v>0</v>
      </c>
      <c r="D7" s="6" t="s">
        <v>74</v>
      </c>
      <c r="E7" s="6">
        <v>16</v>
      </c>
      <c r="F7" s="6">
        <v>2</v>
      </c>
      <c r="G7" s="6">
        <v>42</v>
      </c>
      <c r="H7" s="7">
        <f t="shared" si="1"/>
        <v>0</v>
      </c>
      <c r="I7" s="7">
        <f t="shared" si="0"/>
        <v>0</v>
      </c>
      <c r="J7" s="7">
        <f t="shared" si="0"/>
        <v>0</v>
      </c>
      <c r="L7" s="16" t="s">
        <v>79</v>
      </c>
      <c r="M7" s="16">
        <v>30.4</v>
      </c>
      <c r="N7" s="16">
        <f>M7*0.25</f>
        <v>7.6</v>
      </c>
      <c r="O7" s="16"/>
    </row>
    <row r="8" spans="1:15">
      <c r="A8" s="3">
        <v>4</v>
      </c>
      <c r="B8" s="4" t="s">
        <v>80</v>
      </c>
      <c r="C8" s="5">
        <v>0</v>
      </c>
      <c r="D8" s="6" t="s">
        <v>74</v>
      </c>
      <c r="E8" s="6">
        <v>16</v>
      </c>
      <c r="F8" s="6">
        <v>5</v>
      </c>
      <c r="G8" s="6">
        <v>42</v>
      </c>
      <c r="H8" s="7">
        <f t="shared" si="1"/>
        <v>0</v>
      </c>
      <c r="I8" s="7">
        <f t="shared" si="0"/>
        <v>0</v>
      </c>
      <c r="J8" s="7">
        <f t="shared" si="0"/>
        <v>0</v>
      </c>
      <c r="L8" s="16" t="s">
        <v>83</v>
      </c>
      <c r="M8" s="16"/>
      <c r="N8" s="16" t="s">
        <v>205</v>
      </c>
      <c r="O8" s="16"/>
    </row>
    <row r="9" spans="1:15">
      <c r="A9" s="3">
        <v>5</v>
      </c>
      <c r="B9" s="1" t="s">
        <v>81</v>
      </c>
      <c r="C9" s="3">
        <v>0</v>
      </c>
      <c r="D9" s="8" t="s">
        <v>82</v>
      </c>
      <c r="E9" s="8">
        <v>16</v>
      </c>
      <c r="F9" s="8">
        <v>-2</v>
      </c>
      <c r="G9" s="8">
        <v>35</v>
      </c>
      <c r="H9" s="7">
        <f t="shared" si="1"/>
        <v>0</v>
      </c>
      <c r="I9" s="7">
        <f t="shared" si="0"/>
        <v>0</v>
      </c>
      <c r="J9" s="7">
        <f t="shared" si="0"/>
        <v>0</v>
      </c>
      <c r="L9" s="16" t="s">
        <v>209</v>
      </c>
      <c r="M9" s="22">
        <f>J2/C2</f>
        <v>38.3933022976423</v>
      </c>
      <c r="N9" s="16"/>
      <c r="O9" s="16"/>
    </row>
    <row r="10" spans="1:10">
      <c r="A10" s="3">
        <v>6</v>
      </c>
      <c r="B10" s="1" t="s">
        <v>84</v>
      </c>
      <c r="C10" s="3">
        <v>0</v>
      </c>
      <c r="D10" s="8" t="s">
        <v>82</v>
      </c>
      <c r="E10" s="8">
        <v>16</v>
      </c>
      <c r="F10" s="8">
        <v>2</v>
      </c>
      <c r="G10" s="8">
        <v>35</v>
      </c>
      <c r="H10" s="7">
        <f t="shared" si="1"/>
        <v>0</v>
      </c>
      <c r="I10" s="7">
        <f t="shared" si="0"/>
        <v>0</v>
      </c>
      <c r="J10" s="7">
        <f t="shared" si="0"/>
        <v>0</v>
      </c>
    </row>
    <row r="11" spans="1:10">
      <c r="A11" s="3">
        <v>7</v>
      </c>
      <c r="B11" s="1" t="s">
        <v>86</v>
      </c>
      <c r="C11" s="3">
        <v>0</v>
      </c>
      <c r="D11" s="8" t="s">
        <v>82</v>
      </c>
      <c r="E11" s="8">
        <v>13</v>
      </c>
      <c r="F11" s="8">
        <v>-2</v>
      </c>
      <c r="G11" s="8">
        <v>35</v>
      </c>
      <c r="H11" s="7">
        <f t="shared" si="1"/>
        <v>0</v>
      </c>
      <c r="I11" s="7">
        <f t="shared" si="0"/>
        <v>0</v>
      </c>
      <c r="J11" s="7">
        <f t="shared" si="0"/>
        <v>0</v>
      </c>
    </row>
    <row r="12" spans="1:10">
      <c r="A12" s="3">
        <v>8</v>
      </c>
      <c r="B12" s="1" t="s">
        <v>87</v>
      </c>
      <c r="C12" s="3">
        <v>0</v>
      </c>
      <c r="D12" s="8" t="s">
        <v>82</v>
      </c>
      <c r="E12" s="8">
        <v>16</v>
      </c>
      <c r="F12" s="8">
        <v>-2</v>
      </c>
      <c r="G12" s="8">
        <v>49</v>
      </c>
      <c r="H12" s="7">
        <f t="shared" si="1"/>
        <v>0</v>
      </c>
      <c r="I12" s="7">
        <f t="shared" si="0"/>
        <v>0</v>
      </c>
      <c r="J12" s="7">
        <f t="shared" si="0"/>
        <v>0</v>
      </c>
    </row>
    <row r="13" spans="1:10">
      <c r="A13" s="3">
        <v>9</v>
      </c>
      <c r="B13" s="1" t="s">
        <v>88</v>
      </c>
      <c r="C13" s="3">
        <v>0</v>
      </c>
      <c r="D13" s="8" t="s">
        <v>82</v>
      </c>
      <c r="E13" s="8">
        <v>16</v>
      </c>
      <c r="F13" s="8">
        <v>5</v>
      </c>
      <c r="G13" s="8">
        <v>49</v>
      </c>
      <c r="H13" s="7">
        <f t="shared" si="1"/>
        <v>0</v>
      </c>
      <c r="I13" s="7">
        <f t="shared" si="0"/>
        <v>0</v>
      </c>
      <c r="J13" s="7">
        <f t="shared" si="0"/>
        <v>0</v>
      </c>
    </row>
    <row r="14" spans="1:10">
      <c r="A14" s="3">
        <v>10</v>
      </c>
      <c r="B14" s="1" t="s">
        <v>89</v>
      </c>
      <c r="C14" s="3">
        <v>0</v>
      </c>
      <c r="D14" s="8" t="s">
        <v>82</v>
      </c>
      <c r="E14" s="8">
        <v>13</v>
      </c>
      <c r="F14" s="8">
        <v>-5</v>
      </c>
      <c r="G14" s="8">
        <v>35</v>
      </c>
      <c r="H14" s="7">
        <f t="shared" si="1"/>
        <v>0</v>
      </c>
      <c r="I14" s="7">
        <f t="shared" si="0"/>
        <v>0</v>
      </c>
      <c r="J14" s="7">
        <f t="shared" si="0"/>
        <v>0</v>
      </c>
    </row>
    <row r="15" spans="1:10">
      <c r="A15" s="3">
        <v>11</v>
      </c>
      <c r="B15" s="1" t="s">
        <v>90</v>
      </c>
      <c r="C15" s="3">
        <v>0</v>
      </c>
      <c r="D15" s="8" t="s">
        <v>82</v>
      </c>
      <c r="E15" s="8">
        <v>13</v>
      </c>
      <c r="F15" s="8">
        <v>2</v>
      </c>
      <c r="G15" s="8">
        <v>35</v>
      </c>
      <c r="H15" s="7">
        <f t="shared" si="1"/>
        <v>0</v>
      </c>
      <c r="I15" s="7">
        <f t="shared" si="0"/>
        <v>0</v>
      </c>
      <c r="J15" s="7">
        <f t="shared" si="0"/>
        <v>0</v>
      </c>
    </row>
    <row r="16" spans="1:10">
      <c r="A16" s="3">
        <v>12</v>
      </c>
      <c r="B16" s="1" t="s">
        <v>91</v>
      </c>
      <c r="C16" s="3">
        <v>0</v>
      </c>
      <c r="D16" s="8" t="s">
        <v>82</v>
      </c>
      <c r="E16" s="8">
        <v>16</v>
      </c>
      <c r="F16" s="8">
        <v>-5</v>
      </c>
      <c r="G16" s="8">
        <v>49</v>
      </c>
      <c r="H16" s="7">
        <f t="shared" si="1"/>
        <v>0</v>
      </c>
      <c r="I16" s="7">
        <f t="shared" si="0"/>
        <v>0</v>
      </c>
      <c r="J16" s="7">
        <f t="shared" si="0"/>
        <v>0</v>
      </c>
    </row>
    <row r="17" spans="1:10">
      <c r="A17" s="3">
        <v>13</v>
      </c>
      <c r="B17" s="1" t="s">
        <v>92</v>
      </c>
      <c r="C17" s="3">
        <v>0</v>
      </c>
      <c r="D17" s="8" t="s">
        <v>82</v>
      </c>
      <c r="E17" s="8">
        <v>16</v>
      </c>
      <c r="F17" s="8">
        <v>2</v>
      </c>
      <c r="G17" s="8">
        <v>49</v>
      </c>
      <c r="H17" s="7">
        <f t="shared" si="1"/>
        <v>0</v>
      </c>
      <c r="I17" s="7">
        <f t="shared" si="0"/>
        <v>0</v>
      </c>
      <c r="J17" s="7">
        <f t="shared" si="0"/>
        <v>0</v>
      </c>
    </row>
    <row r="18" spans="1:10">
      <c r="A18" s="3">
        <v>14</v>
      </c>
      <c r="B18" s="1" t="s">
        <v>93</v>
      </c>
      <c r="C18" s="3">
        <v>0</v>
      </c>
      <c r="D18" s="8" t="s">
        <v>82</v>
      </c>
      <c r="E18" s="8">
        <v>13</v>
      </c>
      <c r="F18" s="8">
        <v>5</v>
      </c>
      <c r="G18" s="8">
        <v>35</v>
      </c>
      <c r="H18" s="7">
        <f t="shared" si="1"/>
        <v>0</v>
      </c>
      <c r="I18" s="7">
        <f t="shared" si="0"/>
        <v>0</v>
      </c>
      <c r="J18" s="7">
        <f t="shared" si="0"/>
        <v>0</v>
      </c>
    </row>
    <row r="19" spans="1:10">
      <c r="A19" s="3">
        <v>15</v>
      </c>
      <c r="B19" s="1" t="s">
        <v>94</v>
      </c>
      <c r="C19" s="3">
        <v>26</v>
      </c>
      <c r="D19" s="9" t="s">
        <v>95</v>
      </c>
      <c r="E19" s="9">
        <v>6</v>
      </c>
      <c r="F19" s="9">
        <v>2</v>
      </c>
      <c r="G19" s="9">
        <v>42</v>
      </c>
      <c r="H19" s="7">
        <f t="shared" si="1"/>
        <v>156</v>
      </c>
      <c r="I19" s="7">
        <f t="shared" si="1"/>
        <v>52</v>
      </c>
      <c r="J19" s="7">
        <f t="shared" si="1"/>
        <v>1092</v>
      </c>
    </row>
    <row r="20" spans="1:10">
      <c r="A20" s="3">
        <v>16</v>
      </c>
      <c r="B20" s="1" t="s">
        <v>96</v>
      </c>
      <c r="C20" s="3">
        <v>15</v>
      </c>
      <c r="D20" s="9" t="s">
        <v>95</v>
      </c>
      <c r="E20" s="9">
        <v>6</v>
      </c>
      <c r="F20" s="9">
        <v>-5</v>
      </c>
      <c r="G20" s="9">
        <v>42</v>
      </c>
      <c r="H20" s="7">
        <f t="shared" si="1"/>
        <v>90</v>
      </c>
      <c r="I20" s="7">
        <f t="shared" si="1"/>
        <v>-75</v>
      </c>
      <c r="J20" s="7">
        <f t="shared" si="1"/>
        <v>630</v>
      </c>
    </row>
    <row r="21" spans="1:10">
      <c r="A21" s="3">
        <v>17</v>
      </c>
      <c r="B21" s="1" t="s">
        <v>97</v>
      </c>
      <c r="C21" s="3">
        <v>18</v>
      </c>
      <c r="D21" s="9" t="s">
        <v>95</v>
      </c>
      <c r="E21" s="9">
        <v>6</v>
      </c>
      <c r="F21" s="9">
        <v>-2</v>
      </c>
      <c r="G21" s="9">
        <v>28</v>
      </c>
      <c r="H21" s="7">
        <f t="shared" si="1"/>
        <v>108</v>
      </c>
      <c r="I21" s="7">
        <f t="shared" si="1"/>
        <v>-36</v>
      </c>
      <c r="J21" s="7">
        <f t="shared" si="1"/>
        <v>504</v>
      </c>
    </row>
    <row r="22" spans="1:10">
      <c r="A22" s="3">
        <v>18</v>
      </c>
      <c r="B22" s="1" t="s">
        <v>98</v>
      </c>
      <c r="C22" s="3">
        <v>19</v>
      </c>
      <c r="D22" s="9" t="s">
        <v>95</v>
      </c>
      <c r="E22" s="9">
        <v>6</v>
      </c>
      <c r="F22" s="9">
        <v>-2</v>
      </c>
      <c r="G22" s="9">
        <v>35</v>
      </c>
      <c r="H22" s="7">
        <f t="shared" si="1"/>
        <v>114</v>
      </c>
      <c r="I22" s="7">
        <f t="shared" si="1"/>
        <v>-38</v>
      </c>
      <c r="J22" s="7">
        <f t="shared" si="1"/>
        <v>665</v>
      </c>
    </row>
    <row r="23" spans="1:10">
      <c r="A23" s="3">
        <v>19</v>
      </c>
      <c r="B23" s="1" t="s">
        <v>99</v>
      </c>
      <c r="C23" s="3">
        <v>24</v>
      </c>
      <c r="D23" s="9" t="s">
        <v>95</v>
      </c>
      <c r="E23" s="9">
        <v>6</v>
      </c>
      <c r="F23" s="9">
        <v>2</v>
      </c>
      <c r="G23" s="9">
        <v>35</v>
      </c>
      <c r="H23" s="7">
        <f t="shared" si="1"/>
        <v>144</v>
      </c>
      <c r="I23" s="7">
        <f t="shared" si="1"/>
        <v>48</v>
      </c>
      <c r="J23" s="7">
        <f t="shared" si="1"/>
        <v>840</v>
      </c>
    </row>
    <row r="24" spans="1:10">
      <c r="A24" s="3">
        <v>20</v>
      </c>
      <c r="B24" s="1" t="s">
        <v>100</v>
      </c>
      <c r="C24" s="3">
        <v>25</v>
      </c>
      <c r="D24" s="9" t="s">
        <v>95</v>
      </c>
      <c r="E24" s="9">
        <v>6</v>
      </c>
      <c r="F24" s="9">
        <v>-2</v>
      </c>
      <c r="G24" s="9">
        <v>42</v>
      </c>
      <c r="H24" s="7">
        <f t="shared" si="1"/>
        <v>150</v>
      </c>
      <c r="I24" s="7">
        <f t="shared" si="1"/>
        <v>-50</v>
      </c>
      <c r="J24" s="7">
        <f t="shared" si="1"/>
        <v>1050</v>
      </c>
    </row>
    <row r="25" spans="1:10">
      <c r="A25" s="3">
        <v>21</v>
      </c>
      <c r="B25" s="1" t="s">
        <v>101</v>
      </c>
      <c r="C25" s="3">
        <v>21</v>
      </c>
      <c r="D25" s="10" t="s">
        <v>102</v>
      </c>
      <c r="E25" s="10">
        <v>6</v>
      </c>
      <c r="F25" s="10">
        <v>-2</v>
      </c>
      <c r="G25" s="10">
        <v>49</v>
      </c>
      <c r="H25" s="7">
        <f t="shared" si="1"/>
        <v>126</v>
      </c>
      <c r="I25" s="7">
        <f t="shared" si="1"/>
        <v>-42</v>
      </c>
      <c r="J25" s="7">
        <f t="shared" si="1"/>
        <v>1029</v>
      </c>
    </row>
    <row r="26" spans="1:10">
      <c r="A26" s="3">
        <v>22</v>
      </c>
      <c r="B26" s="1" t="s">
        <v>103</v>
      </c>
      <c r="C26" s="20">
        <v>18</v>
      </c>
      <c r="D26" s="10" t="s">
        <v>102</v>
      </c>
      <c r="E26" s="10">
        <v>6</v>
      </c>
      <c r="F26" s="10">
        <v>-5</v>
      </c>
      <c r="G26" s="10">
        <v>56</v>
      </c>
      <c r="H26" s="7">
        <f t="shared" si="1"/>
        <v>108</v>
      </c>
      <c r="I26" s="7">
        <f t="shared" si="1"/>
        <v>-90</v>
      </c>
      <c r="J26" s="7">
        <f t="shared" si="1"/>
        <v>1008</v>
      </c>
    </row>
    <row r="27" spans="1:10">
      <c r="A27" s="3">
        <v>23</v>
      </c>
      <c r="B27" s="1" t="s">
        <v>104</v>
      </c>
      <c r="C27" s="20">
        <v>17</v>
      </c>
      <c r="D27" s="10" t="s">
        <v>102</v>
      </c>
      <c r="E27" s="10">
        <v>6</v>
      </c>
      <c r="F27" s="10">
        <v>2</v>
      </c>
      <c r="G27" s="10">
        <v>49</v>
      </c>
      <c r="H27" s="7">
        <f t="shared" si="1"/>
        <v>102</v>
      </c>
      <c r="I27" s="7">
        <f t="shared" si="1"/>
        <v>34</v>
      </c>
      <c r="J27" s="7">
        <f t="shared" si="1"/>
        <v>833</v>
      </c>
    </row>
    <row r="28" spans="1:10">
      <c r="A28" s="3">
        <v>24</v>
      </c>
      <c r="B28" s="1" t="s">
        <v>105</v>
      </c>
      <c r="C28" s="3">
        <v>24</v>
      </c>
      <c r="D28" s="10" t="s">
        <v>102</v>
      </c>
      <c r="E28" s="10">
        <v>3</v>
      </c>
      <c r="F28" s="10">
        <v>-5</v>
      </c>
      <c r="G28" s="10">
        <v>56</v>
      </c>
      <c r="H28" s="7">
        <f t="shared" si="1"/>
        <v>72</v>
      </c>
      <c r="I28" s="7">
        <f t="shared" si="1"/>
        <v>-120</v>
      </c>
      <c r="J28" s="7">
        <f t="shared" si="1"/>
        <v>1344</v>
      </c>
    </row>
    <row r="29" spans="1:10">
      <c r="A29" s="3">
        <v>25</v>
      </c>
      <c r="B29" s="1" t="s">
        <v>106</v>
      </c>
      <c r="C29" s="3">
        <v>15</v>
      </c>
      <c r="D29" s="10" t="s">
        <v>102</v>
      </c>
      <c r="E29" s="10">
        <v>6</v>
      </c>
      <c r="F29" s="10">
        <v>-5</v>
      </c>
      <c r="G29" s="10">
        <v>7</v>
      </c>
      <c r="H29" s="7">
        <f t="shared" si="1"/>
        <v>90</v>
      </c>
      <c r="I29" s="7">
        <f t="shared" si="1"/>
        <v>-75</v>
      </c>
      <c r="J29" s="7">
        <f t="shared" si="1"/>
        <v>105</v>
      </c>
    </row>
    <row r="30" spans="1:10">
      <c r="A30" s="3">
        <v>26</v>
      </c>
      <c r="B30" s="1" t="s">
        <v>107</v>
      </c>
      <c r="C30" s="3">
        <v>19</v>
      </c>
      <c r="D30" s="10" t="s">
        <v>102</v>
      </c>
      <c r="E30" s="10">
        <v>6</v>
      </c>
      <c r="F30" s="10">
        <v>5</v>
      </c>
      <c r="G30" s="10">
        <v>49</v>
      </c>
      <c r="H30" s="7">
        <f t="shared" si="1"/>
        <v>114</v>
      </c>
      <c r="I30" s="7">
        <f t="shared" si="1"/>
        <v>95</v>
      </c>
      <c r="J30" s="7">
        <f t="shared" si="1"/>
        <v>931</v>
      </c>
    </row>
    <row r="31" spans="1:10">
      <c r="A31" s="3">
        <v>27</v>
      </c>
      <c r="B31" s="1" t="s">
        <v>108</v>
      </c>
      <c r="C31" s="3">
        <v>15</v>
      </c>
      <c r="D31" s="10" t="s">
        <v>102</v>
      </c>
      <c r="E31" s="10">
        <v>6</v>
      </c>
      <c r="F31" s="10">
        <v>5</v>
      </c>
      <c r="G31" s="10">
        <v>7</v>
      </c>
      <c r="H31" s="7">
        <f t="shared" si="1"/>
        <v>90</v>
      </c>
      <c r="I31" s="7">
        <f t="shared" si="1"/>
        <v>75</v>
      </c>
      <c r="J31" s="7">
        <f t="shared" si="1"/>
        <v>105</v>
      </c>
    </row>
    <row r="32" spans="1:10">
      <c r="A32" s="3">
        <v>28</v>
      </c>
      <c r="B32" s="1" t="s">
        <v>109</v>
      </c>
      <c r="C32" s="3">
        <v>23</v>
      </c>
      <c r="D32" s="10" t="s">
        <v>102</v>
      </c>
      <c r="E32" s="10">
        <v>6</v>
      </c>
      <c r="F32" s="10">
        <v>-2</v>
      </c>
      <c r="G32" s="10">
        <v>56</v>
      </c>
      <c r="H32" s="7">
        <f t="shared" si="1"/>
        <v>138</v>
      </c>
      <c r="I32" s="7">
        <f t="shared" si="1"/>
        <v>-46</v>
      </c>
      <c r="J32" s="7">
        <f t="shared" si="1"/>
        <v>1288</v>
      </c>
    </row>
    <row r="33" spans="1:10">
      <c r="A33" s="3">
        <v>29</v>
      </c>
      <c r="B33" s="1" t="s">
        <v>110</v>
      </c>
      <c r="C33" s="20">
        <v>18</v>
      </c>
      <c r="D33" s="10" t="s">
        <v>102</v>
      </c>
      <c r="E33" s="10">
        <v>6</v>
      </c>
      <c r="F33" s="10">
        <v>5</v>
      </c>
      <c r="G33" s="10">
        <v>56</v>
      </c>
      <c r="H33" s="7">
        <f t="shared" si="1"/>
        <v>108</v>
      </c>
      <c r="I33" s="7">
        <f t="shared" si="1"/>
        <v>90</v>
      </c>
      <c r="J33" s="7">
        <f t="shared" si="1"/>
        <v>1008</v>
      </c>
    </row>
    <row r="34" spans="1:10">
      <c r="A34" s="3">
        <v>30</v>
      </c>
      <c r="B34" s="1" t="s">
        <v>111</v>
      </c>
      <c r="C34" s="3">
        <v>19</v>
      </c>
      <c r="D34" s="10" t="s">
        <v>102</v>
      </c>
      <c r="E34" s="10">
        <v>6</v>
      </c>
      <c r="F34" s="10">
        <v>-5</v>
      </c>
      <c r="G34" s="10">
        <v>56</v>
      </c>
      <c r="H34" s="7">
        <f t="shared" si="1"/>
        <v>114</v>
      </c>
      <c r="I34" s="7">
        <f t="shared" si="1"/>
        <v>-95</v>
      </c>
      <c r="J34" s="7">
        <f t="shared" si="1"/>
        <v>1064</v>
      </c>
    </row>
    <row r="35" spans="1:10">
      <c r="A35" s="3">
        <v>31</v>
      </c>
      <c r="B35" s="1" t="s">
        <v>112</v>
      </c>
      <c r="C35" s="3">
        <v>22</v>
      </c>
      <c r="D35" s="10" t="s">
        <v>102</v>
      </c>
      <c r="E35" s="10">
        <v>6</v>
      </c>
      <c r="F35" s="10">
        <v>2</v>
      </c>
      <c r="G35" s="10">
        <v>49</v>
      </c>
      <c r="H35" s="7">
        <f t="shared" si="1"/>
        <v>132</v>
      </c>
      <c r="I35" s="7">
        <f t="shared" si="1"/>
        <v>44</v>
      </c>
      <c r="J35" s="7">
        <f t="shared" si="1"/>
        <v>1078</v>
      </c>
    </row>
    <row r="36" spans="1:10">
      <c r="A36" s="3">
        <v>32</v>
      </c>
      <c r="B36" s="1" t="s">
        <v>113</v>
      </c>
      <c r="C36" s="3">
        <v>25</v>
      </c>
      <c r="D36" s="10" t="s">
        <v>102</v>
      </c>
      <c r="E36" s="10">
        <v>3</v>
      </c>
      <c r="F36" s="10">
        <v>5</v>
      </c>
      <c r="G36" s="10">
        <v>56</v>
      </c>
      <c r="H36" s="7">
        <f t="shared" si="1"/>
        <v>75</v>
      </c>
      <c r="I36" s="7">
        <f t="shared" si="1"/>
        <v>125</v>
      </c>
      <c r="J36" s="7">
        <f t="shared" si="1"/>
        <v>1400</v>
      </c>
    </row>
    <row r="37" spans="1:10">
      <c r="A37" s="3">
        <v>33</v>
      </c>
      <c r="B37" s="1" t="s">
        <v>114</v>
      </c>
      <c r="C37" s="3">
        <v>26</v>
      </c>
      <c r="D37" s="13" t="s">
        <v>115</v>
      </c>
      <c r="E37" s="13">
        <v>13</v>
      </c>
      <c r="F37" s="13">
        <v>-5</v>
      </c>
      <c r="G37" s="13">
        <v>7</v>
      </c>
      <c r="H37" s="7">
        <f t="shared" si="1"/>
        <v>338</v>
      </c>
      <c r="I37" s="7">
        <f t="shared" si="1"/>
        <v>-130</v>
      </c>
      <c r="J37" s="7">
        <f t="shared" si="1"/>
        <v>182</v>
      </c>
    </row>
    <row r="38" spans="1:10">
      <c r="A38" s="3">
        <v>34</v>
      </c>
      <c r="B38" s="1" t="s">
        <v>116</v>
      </c>
      <c r="C38" s="3">
        <v>26</v>
      </c>
      <c r="D38" s="13" t="s">
        <v>115</v>
      </c>
      <c r="E38" s="13">
        <v>13</v>
      </c>
      <c r="F38" s="13">
        <v>-2</v>
      </c>
      <c r="G38" s="13">
        <v>7</v>
      </c>
      <c r="H38" s="7">
        <f t="shared" si="1"/>
        <v>338</v>
      </c>
      <c r="I38" s="7">
        <f t="shared" si="1"/>
        <v>-52</v>
      </c>
      <c r="J38" s="7">
        <f t="shared" si="1"/>
        <v>182</v>
      </c>
    </row>
    <row r="39" spans="1:10">
      <c r="A39" s="3">
        <v>35</v>
      </c>
      <c r="B39" s="1" t="s">
        <v>117</v>
      </c>
      <c r="C39" s="3">
        <v>26</v>
      </c>
      <c r="D39" s="13" t="s">
        <v>115</v>
      </c>
      <c r="E39" s="13">
        <v>13</v>
      </c>
      <c r="F39" s="13">
        <v>2</v>
      </c>
      <c r="G39" s="13">
        <v>7</v>
      </c>
      <c r="H39" s="7">
        <f t="shared" si="1"/>
        <v>338</v>
      </c>
      <c r="I39" s="7">
        <f t="shared" si="1"/>
        <v>52</v>
      </c>
      <c r="J39" s="7">
        <f t="shared" si="1"/>
        <v>182</v>
      </c>
    </row>
    <row r="40" spans="1:10">
      <c r="A40" s="3">
        <v>36</v>
      </c>
      <c r="B40" s="1" t="s">
        <v>118</v>
      </c>
      <c r="C40" s="3">
        <v>26</v>
      </c>
      <c r="D40" s="13" t="s">
        <v>115</v>
      </c>
      <c r="E40" s="13">
        <v>13</v>
      </c>
      <c r="F40" s="13">
        <v>5</v>
      </c>
      <c r="G40" s="13">
        <v>7</v>
      </c>
      <c r="H40" s="7">
        <f t="shared" si="1"/>
        <v>338</v>
      </c>
      <c r="I40" s="7">
        <f t="shared" si="1"/>
        <v>130</v>
      </c>
      <c r="J40" s="7">
        <f t="shared" si="1"/>
        <v>182</v>
      </c>
    </row>
    <row r="41" spans="1:10">
      <c r="A41" s="3">
        <v>37</v>
      </c>
      <c r="B41" s="1" t="s">
        <v>119</v>
      </c>
      <c r="C41" s="3">
        <v>26</v>
      </c>
      <c r="D41" s="13" t="s">
        <v>115</v>
      </c>
      <c r="E41" s="13">
        <v>13</v>
      </c>
      <c r="F41" s="13">
        <v>5</v>
      </c>
      <c r="G41" s="13">
        <v>14</v>
      </c>
      <c r="H41" s="7">
        <f t="shared" si="1"/>
        <v>338</v>
      </c>
      <c r="I41" s="7">
        <f t="shared" si="1"/>
        <v>130</v>
      </c>
      <c r="J41" s="7">
        <f t="shared" si="1"/>
        <v>364</v>
      </c>
    </row>
    <row r="42" spans="1:10">
      <c r="A42" s="3">
        <v>38</v>
      </c>
      <c r="B42" s="1" t="s">
        <v>120</v>
      </c>
      <c r="C42" s="3">
        <v>26</v>
      </c>
      <c r="D42" s="13" t="s">
        <v>115</v>
      </c>
      <c r="E42" s="13">
        <v>13</v>
      </c>
      <c r="F42" s="13">
        <v>2</v>
      </c>
      <c r="G42" s="13">
        <v>14</v>
      </c>
      <c r="H42" s="7">
        <f t="shared" si="1"/>
        <v>338</v>
      </c>
      <c r="I42" s="7">
        <f t="shared" si="1"/>
        <v>52</v>
      </c>
      <c r="J42" s="7">
        <f t="shared" si="1"/>
        <v>364</v>
      </c>
    </row>
    <row r="43" spans="1:10">
      <c r="A43" s="3">
        <v>39</v>
      </c>
      <c r="B43" s="1" t="s">
        <v>121</v>
      </c>
      <c r="C43" s="3">
        <v>26</v>
      </c>
      <c r="D43" s="13" t="s">
        <v>115</v>
      </c>
      <c r="E43" s="13">
        <v>13</v>
      </c>
      <c r="F43" s="13">
        <v>-2</v>
      </c>
      <c r="G43" s="13">
        <v>14</v>
      </c>
      <c r="H43" s="7">
        <f t="shared" si="1"/>
        <v>338</v>
      </c>
      <c r="I43" s="7">
        <f t="shared" si="1"/>
        <v>-52</v>
      </c>
      <c r="J43" s="7">
        <f t="shared" si="1"/>
        <v>364</v>
      </c>
    </row>
    <row r="44" spans="1:10">
      <c r="A44" s="3">
        <v>40</v>
      </c>
      <c r="B44" s="1" t="s">
        <v>122</v>
      </c>
      <c r="C44" s="3">
        <v>26</v>
      </c>
      <c r="D44" s="13" t="s">
        <v>115</v>
      </c>
      <c r="E44" s="13">
        <v>13</v>
      </c>
      <c r="F44" s="13">
        <v>-5</v>
      </c>
      <c r="G44" s="13">
        <v>14</v>
      </c>
      <c r="H44" s="7">
        <f t="shared" si="1"/>
        <v>338</v>
      </c>
      <c r="I44" s="7">
        <f t="shared" si="1"/>
        <v>-130</v>
      </c>
      <c r="J44" s="7">
        <f t="shared" si="1"/>
        <v>364</v>
      </c>
    </row>
    <row r="45" spans="1:10">
      <c r="A45" s="3">
        <v>41</v>
      </c>
      <c r="B45" s="1" t="s">
        <v>123</v>
      </c>
      <c r="C45" s="3">
        <v>26</v>
      </c>
      <c r="D45" s="9" t="s">
        <v>95</v>
      </c>
      <c r="E45" s="9">
        <v>16</v>
      </c>
      <c r="F45" s="9">
        <v>-5</v>
      </c>
      <c r="G45" s="9">
        <v>7</v>
      </c>
      <c r="H45" s="7">
        <f t="shared" si="1"/>
        <v>416</v>
      </c>
      <c r="I45" s="7">
        <f t="shared" si="1"/>
        <v>-130</v>
      </c>
      <c r="J45" s="7">
        <f t="shared" si="1"/>
        <v>182</v>
      </c>
    </row>
    <row r="46" spans="1:10">
      <c r="A46" s="3">
        <v>42</v>
      </c>
      <c r="B46" s="1" t="s">
        <v>124</v>
      </c>
      <c r="C46" s="3">
        <v>26</v>
      </c>
      <c r="D46" s="9" t="s">
        <v>95</v>
      </c>
      <c r="E46" s="9">
        <v>16</v>
      </c>
      <c r="F46" s="9">
        <v>-2</v>
      </c>
      <c r="G46" s="9">
        <v>7</v>
      </c>
      <c r="H46" s="7">
        <f t="shared" si="1"/>
        <v>416</v>
      </c>
      <c r="I46" s="7">
        <f t="shared" si="1"/>
        <v>-52</v>
      </c>
      <c r="J46" s="7">
        <f t="shared" si="1"/>
        <v>182</v>
      </c>
    </row>
    <row r="47" spans="1:10">
      <c r="A47" s="3">
        <v>43</v>
      </c>
      <c r="B47" s="1" t="s">
        <v>125</v>
      </c>
      <c r="C47" s="3">
        <v>26</v>
      </c>
      <c r="D47" s="9" t="s">
        <v>95</v>
      </c>
      <c r="E47" s="9">
        <v>16</v>
      </c>
      <c r="F47" s="9">
        <v>2</v>
      </c>
      <c r="G47" s="9">
        <v>7</v>
      </c>
      <c r="H47" s="7">
        <f t="shared" si="1"/>
        <v>416</v>
      </c>
      <c r="I47" s="7">
        <f t="shared" si="1"/>
        <v>52</v>
      </c>
      <c r="J47" s="7">
        <f t="shared" si="1"/>
        <v>182</v>
      </c>
    </row>
    <row r="48" spans="1:10">
      <c r="A48" s="3">
        <v>44</v>
      </c>
      <c r="B48" s="1" t="s">
        <v>126</v>
      </c>
      <c r="C48" s="3">
        <v>26</v>
      </c>
      <c r="D48" s="9" t="s">
        <v>95</v>
      </c>
      <c r="E48" s="9">
        <v>16</v>
      </c>
      <c r="F48" s="9">
        <v>5</v>
      </c>
      <c r="G48" s="9">
        <v>7</v>
      </c>
      <c r="H48" s="7">
        <f t="shared" si="1"/>
        <v>416</v>
      </c>
      <c r="I48" s="7">
        <f t="shared" si="1"/>
        <v>130</v>
      </c>
      <c r="J48" s="7">
        <f t="shared" si="1"/>
        <v>182</v>
      </c>
    </row>
    <row r="49" spans="1:10">
      <c r="A49" s="3">
        <v>45</v>
      </c>
      <c r="B49" s="1" t="s">
        <v>127</v>
      </c>
      <c r="C49" s="3">
        <v>26</v>
      </c>
      <c r="D49" s="9" t="s">
        <v>95</v>
      </c>
      <c r="E49" s="9">
        <v>16</v>
      </c>
      <c r="F49" s="9">
        <v>-5</v>
      </c>
      <c r="G49" s="9">
        <v>14</v>
      </c>
      <c r="H49" s="7">
        <f t="shared" si="1"/>
        <v>416</v>
      </c>
      <c r="I49" s="7">
        <f t="shared" si="1"/>
        <v>-130</v>
      </c>
      <c r="J49" s="7">
        <f t="shared" si="1"/>
        <v>364</v>
      </c>
    </row>
    <row r="50" spans="1:10">
      <c r="A50" s="3">
        <v>46</v>
      </c>
      <c r="B50" s="1" t="s">
        <v>128</v>
      </c>
      <c r="C50" s="3">
        <v>26</v>
      </c>
      <c r="D50" s="9" t="s">
        <v>95</v>
      </c>
      <c r="E50" s="9">
        <v>16</v>
      </c>
      <c r="F50" s="9">
        <v>-2</v>
      </c>
      <c r="G50" s="9">
        <v>14</v>
      </c>
      <c r="H50" s="7">
        <f t="shared" si="1"/>
        <v>416</v>
      </c>
      <c r="I50" s="7">
        <f t="shared" si="1"/>
        <v>-52</v>
      </c>
      <c r="J50" s="7">
        <f t="shared" si="1"/>
        <v>364</v>
      </c>
    </row>
    <row r="51" spans="1:10">
      <c r="A51" s="3">
        <v>47</v>
      </c>
      <c r="B51" s="1" t="s">
        <v>129</v>
      </c>
      <c r="C51" s="3">
        <v>26</v>
      </c>
      <c r="D51" s="9" t="s">
        <v>95</v>
      </c>
      <c r="E51" s="9">
        <v>16</v>
      </c>
      <c r="F51" s="9">
        <v>2</v>
      </c>
      <c r="G51" s="9">
        <v>14</v>
      </c>
      <c r="H51" s="7">
        <f t="shared" si="1"/>
        <v>416</v>
      </c>
      <c r="I51" s="7">
        <f t="shared" si="1"/>
        <v>52</v>
      </c>
      <c r="J51" s="7">
        <f t="shared" si="1"/>
        <v>364</v>
      </c>
    </row>
    <row r="52" spans="1:10">
      <c r="A52" s="3">
        <v>48</v>
      </c>
      <c r="B52" s="1" t="s">
        <v>130</v>
      </c>
      <c r="C52" s="3">
        <v>26</v>
      </c>
      <c r="D52" s="9" t="s">
        <v>95</v>
      </c>
      <c r="E52" s="9">
        <v>16</v>
      </c>
      <c r="F52" s="9">
        <v>5</v>
      </c>
      <c r="G52" s="9">
        <v>14</v>
      </c>
      <c r="H52" s="7">
        <f t="shared" si="1"/>
        <v>416</v>
      </c>
      <c r="I52" s="7">
        <f t="shared" si="1"/>
        <v>130</v>
      </c>
      <c r="J52" s="7">
        <f t="shared" si="1"/>
        <v>364</v>
      </c>
    </row>
    <row r="53" spans="1:10">
      <c r="A53" s="3">
        <v>49</v>
      </c>
      <c r="B53" s="1" t="s">
        <v>131</v>
      </c>
      <c r="C53" s="3">
        <v>0</v>
      </c>
      <c r="D53" s="6" t="s">
        <v>74</v>
      </c>
      <c r="E53" s="6">
        <v>13</v>
      </c>
      <c r="F53" s="6">
        <v>-5</v>
      </c>
      <c r="G53" s="6">
        <v>21</v>
      </c>
      <c r="H53" s="7">
        <f t="shared" si="1"/>
        <v>0</v>
      </c>
      <c r="I53" s="7">
        <f t="shared" si="1"/>
        <v>0</v>
      </c>
      <c r="J53" s="7">
        <f t="shared" si="1"/>
        <v>0</v>
      </c>
    </row>
    <row r="54" spans="1:10">
      <c r="A54" s="3">
        <v>50</v>
      </c>
      <c r="B54" s="1" t="s">
        <v>132</v>
      </c>
      <c r="C54" s="3">
        <v>0</v>
      </c>
      <c r="D54" s="6" t="s">
        <v>74</v>
      </c>
      <c r="E54" s="6">
        <v>13</v>
      </c>
      <c r="F54" s="6">
        <v>-2</v>
      </c>
      <c r="G54" s="6">
        <v>21</v>
      </c>
      <c r="H54" s="7">
        <f t="shared" si="1"/>
        <v>0</v>
      </c>
      <c r="I54" s="7">
        <f t="shared" si="1"/>
        <v>0</v>
      </c>
      <c r="J54" s="7">
        <f t="shared" si="1"/>
        <v>0</v>
      </c>
    </row>
    <row r="55" spans="1:10">
      <c r="A55" s="3">
        <v>51</v>
      </c>
      <c r="B55" s="1" t="s">
        <v>133</v>
      </c>
      <c r="C55" s="3">
        <v>0</v>
      </c>
      <c r="D55" s="6" t="s">
        <v>74</v>
      </c>
      <c r="E55" s="6">
        <v>13</v>
      </c>
      <c r="F55" s="6">
        <v>2</v>
      </c>
      <c r="G55" s="6">
        <v>21</v>
      </c>
      <c r="H55" s="7">
        <f t="shared" si="1"/>
        <v>0</v>
      </c>
      <c r="I55" s="7">
        <f t="shared" si="1"/>
        <v>0</v>
      </c>
      <c r="J55" s="7">
        <f t="shared" si="1"/>
        <v>0</v>
      </c>
    </row>
    <row r="56" spans="1:10">
      <c r="A56" s="3">
        <v>52</v>
      </c>
      <c r="B56" s="1" t="s">
        <v>134</v>
      </c>
      <c r="C56" s="3">
        <v>0</v>
      </c>
      <c r="D56" s="6" t="s">
        <v>74</v>
      </c>
      <c r="E56" s="6">
        <v>13</v>
      </c>
      <c r="F56" s="6">
        <v>5</v>
      </c>
      <c r="G56" s="6">
        <v>21</v>
      </c>
      <c r="H56" s="7">
        <f t="shared" si="1"/>
        <v>0</v>
      </c>
      <c r="I56" s="7">
        <f t="shared" si="1"/>
        <v>0</v>
      </c>
      <c r="J56" s="7">
        <f t="shared" si="1"/>
        <v>0</v>
      </c>
    </row>
    <row r="57" spans="1:10">
      <c r="A57" s="3">
        <v>53</v>
      </c>
      <c r="B57" s="1" t="s">
        <v>135</v>
      </c>
      <c r="C57" s="3">
        <v>0</v>
      </c>
      <c r="D57" s="6" t="s">
        <v>74</v>
      </c>
      <c r="E57" s="6">
        <v>13</v>
      </c>
      <c r="F57" s="6">
        <v>5</v>
      </c>
      <c r="G57" s="6">
        <v>28</v>
      </c>
      <c r="H57" s="7">
        <f t="shared" si="1"/>
        <v>0</v>
      </c>
      <c r="I57" s="7">
        <f t="shared" si="1"/>
        <v>0</v>
      </c>
      <c r="J57" s="7">
        <f t="shared" si="1"/>
        <v>0</v>
      </c>
    </row>
    <row r="58" spans="1:10">
      <c r="A58" s="3">
        <v>54</v>
      </c>
      <c r="B58" s="1" t="s">
        <v>136</v>
      </c>
      <c r="C58" s="3">
        <v>0</v>
      </c>
      <c r="D58" s="6" t="s">
        <v>74</v>
      </c>
      <c r="E58" s="6">
        <v>13</v>
      </c>
      <c r="F58" s="6">
        <v>2</v>
      </c>
      <c r="G58" s="6">
        <v>28</v>
      </c>
      <c r="H58" s="7">
        <f t="shared" si="1"/>
        <v>0</v>
      </c>
      <c r="I58" s="7">
        <f t="shared" si="1"/>
        <v>0</v>
      </c>
      <c r="J58" s="7">
        <f t="shared" si="1"/>
        <v>0</v>
      </c>
    </row>
    <row r="59" spans="1:10">
      <c r="A59" s="3">
        <v>55</v>
      </c>
      <c r="B59" s="1" t="s">
        <v>137</v>
      </c>
      <c r="C59" s="3">
        <v>0</v>
      </c>
      <c r="D59" s="6" t="s">
        <v>74</v>
      </c>
      <c r="E59" s="6">
        <v>13</v>
      </c>
      <c r="F59" s="6">
        <v>-2</v>
      </c>
      <c r="G59" s="6">
        <v>28</v>
      </c>
      <c r="H59" s="7">
        <f t="shared" si="1"/>
        <v>0</v>
      </c>
      <c r="I59" s="7">
        <f t="shared" si="1"/>
        <v>0</v>
      </c>
      <c r="J59" s="7">
        <f t="shared" si="1"/>
        <v>0</v>
      </c>
    </row>
    <row r="60" spans="1:10">
      <c r="A60" s="3">
        <v>56</v>
      </c>
      <c r="B60" s="1" t="s">
        <v>138</v>
      </c>
      <c r="C60" s="3">
        <v>0</v>
      </c>
      <c r="D60" s="6" t="s">
        <v>74</v>
      </c>
      <c r="E60" s="6">
        <v>13</v>
      </c>
      <c r="F60" s="6">
        <v>-5</v>
      </c>
      <c r="G60" s="6">
        <v>28</v>
      </c>
      <c r="H60" s="7">
        <f t="shared" si="1"/>
        <v>0</v>
      </c>
      <c r="I60" s="7">
        <f t="shared" si="1"/>
        <v>0</v>
      </c>
      <c r="J60" s="7">
        <f t="shared" si="1"/>
        <v>0</v>
      </c>
    </row>
    <row r="61" spans="1:10">
      <c r="A61" s="3">
        <v>57</v>
      </c>
      <c r="B61" s="1" t="s">
        <v>139</v>
      </c>
      <c r="C61" s="3">
        <v>0</v>
      </c>
      <c r="D61" s="6" t="s">
        <v>74</v>
      </c>
      <c r="E61" s="6">
        <v>16</v>
      </c>
      <c r="F61" s="6">
        <v>-5</v>
      </c>
      <c r="G61" s="6">
        <v>56</v>
      </c>
      <c r="H61" s="7">
        <f t="shared" si="1"/>
        <v>0</v>
      </c>
      <c r="I61" s="7">
        <f t="shared" si="1"/>
        <v>0</v>
      </c>
      <c r="J61" s="7">
        <f t="shared" si="1"/>
        <v>0</v>
      </c>
    </row>
    <row r="62" spans="1:10">
      <c r="A62" s="3">
        <v>58</v>
      </c>
      <c r="B62" s="1" t="s">
        <v>140</v>
      </c>
      <c r="C62" s="3">
        <v>0</v>
      </c>
      <c r="D62" s="6" t="s">
        <v>74</v>
      </c>
      <c r="E62" s="6">
        <v>16</v>
      </c>
      <c r="F62" s="6">
        <v>-2</v>
      </c>
      <c r="G62" s="6">
        <v>56</v>
      </c>
      <c r="H62" s="7">
        <f t="shared" si="1"/>
        <v>0</v>
      </c>
      <c r="I62" s="7">
        <f t="shared" si="1"/>
        <v>0</v>
      </c>
      <c r="J62" s="7">
        <f t="shared" si="1"/>
        <v>0</v>
      </c>
    </row>
    <row r="63" spans="1:10">
      <c r="A63" s="3">
        <v>59</v>
      </c>
      <c r="B63" s="1" t="s">
        <v>141</v>
      </c>
      <c r="C63" s="3">
        <v>0</v>
      </c>
      <c r="D63" s="6" t="s">
        <v>74</v>
      </c>
      <c r="E63" s="6">
        <v>16</v>
      </c>
      <c r="F63" s="6">
        <v>2</v>
      </c>
      <c r="G63" s="6">
        <v>56</v>
      </c>
      <c r="H63" s="7">
        <f t="shared" si="1"/>
        <v>0</v>
      </c>
      <c r="I63" s="7">
        <f t="shared" si="1"/>
        <v>0</v>
      </c>
      <c r="J63" s="7">
        <f t="shared" si="1"/>
        <v>0</v>
      </c>
    </row>
    <row r="64" spans="1:10">
      <c r="A64" s="3">
        <v>60</v>
      </c>
      <c r="B64" s="1" t="s">
        <v>142</v>
      </c>
      <c r="C64" s="3">
        <v>0</v>
      </c>
      <c r="D64" s="6" t="s">
        <v>74</v>
      </c>
      <c r="E64" s="6">
        <v>13</v>
      </c>
      <c r="F64" s="6">
        <v>-5</v>
      </c>
      <c r="G64" s="6">
        <v>42</v>
      </c>
      <c r="H64" s="7">
        <f t="shared" si="1"/>
        <v>0</v>
      </c>
      <c r="I64" s="7">
        <f t="shared" si="1"/>
        <v>0</v>
      </c>
      <c r="J64" s="7">
        <f t="shared" si="1"/>
        <v>0</v>
      </c>
    </row>
    <row r="65" spans="1:10">
      <c r="A65" s="3">
        <v>61</v>
      </c>
      <c r="B65" s="1" t="s">
        <v>143</v>
      </c>
      <c r="C65" s="3">
        <v>0</v>
      </c>
      <c r="D65" s="6" t="s">
        <v>74</v>
      </c>
      <c r="E65" s="6">
        <v>13</v>
      </c>
      <c r="F65" s="6">
        <v>5</v>
      </c>
      <c r="G65" s="6">
        <v>42</v>
      </c>
      <c r="H65" s="7">
        <f t="shared" si="1"/>
        <v>0</v>
      </c>
      <c r="I65" s="7">
        <f t="shared" si="1"/>
        <v>0</v>
      </c>
      <c r="J65" s="7">
        <f t="shared" si="1"/>
        <v>0</v>
      </c>
    </row>
    <row r="66" spans="1:10">
      <c r="A66" s="3">
        <v>62</v>
      </c>
      <c r="B66" s="1" t="s">
        <v>144</v>
      </c>
      <c r="C66" s="3">
        <v>0</v>
      </c>
      <c r="D66" s="6" t="s">
        <v>74</v>
      </c>
      <c r="E66" s="6">
        <v>16</v>
      </c>
      <c r="F66" s="6">
        <v>5</v>
      </c>
      <c r="G66" s="6">
        <v>56</v>
      </c>
      <c r="H66" s="7">
        <f t="shared" si="1"/>
        <v>0</v>
      </c>
      <c r="I66" s="7">
        <f t="shared" si="1"/>
        <v>0</v>
      </c>
      <c r="J66" s="7">
        <f t="shared" si="1"/>
        <v>0</v>
      </c>
    </row>
    <row r="67" spans="1:10">
      <c r="A67" s="3">
        <v>63</v>
      </c>
      <c r="B67" s="1" t="s">
        <v>145</v>
      </c>
      <c r="C67" s="3">
        <v>0</v>
      </c>
      <c r="D67" s="8" t="s">
        <v>82</v>
      </c>
      <c r="E67" s="8">
        <v>13</v>
      </c>
      <c r="F67" s="8">
        <v>-5</v>
      </c>
      <c r="G67" s="8">
        <v>49</v>
      </c>
      <c r="H67" s="7">
        <f t="shared" si="1"/>
        <v>0</v>
      </c>
      <c r="I67" s="7">
        <f t="shared" si="1"/>
        <v>0</v>
      </c>
      <c r="J67" s="7">
        <f t="shared" si="1"/>
        <v>0</v>
      </c>
    </row>
    <row r="68" spans="1:10">
      <c r="A68" s="3">
        <v>64</v>
      </c>
      <c r="B68" s="1" t="s">
        <v>146</v>
      </c>
      <c r="C68" s="3">
        <v>0</v>
      </c>
      <c r="D68" s="8" t="s">
        <v>82</v>
      </c>
      <c r="E68" s="8">
        <v>13</v>
      </c>
      <c r="F68" s="8">
        <v>-2</v>
      </c>
      <c r="G68" s="8">
        <v>42</v>
      </c>
      <c r="H68" s="7">
        <f t="shared" si="1"/>
        <v>0</v>
      </c>
      <c r="I68" s="7">
        <f t="shared" si="1"/>
        <v>0</v>
      </c>
      <c r="J68" s="7">
        <f t="shared" si="1"/>
        <v>0</v>
      </c>
    </row>
    <row r="69" spans="1:10">
      <c r="A69" s="3">
        <v>65</v>
      </c>
      <c r="B69" s="1" t="s">
        <v>147</v>
      </c>
      <c r="C69" s="3">
        <v>0</v>
      </c>
      <c r="D69" s="8" t="s">
        <v>82</v>
      </c>
      <c r="E69" s="8">
        <v>13</v>
      </c>
      <c r="F69" s="8">
        <v>-2</v>
      </c>
      <c r="G69" s="8">
        <v>49</v>
      </c>
      <c r="H69" s="7">
        <f t="shared" si="1"/>
        <v>0</v>
      </c>
      <c r="I69" s="7">
        <f t="shared" si="1"/>
        <v>0</v>
      </c>
      <c r="J69" s="7">
        <f t="shared" si="1"/>
        <v>0</v>
      </c>
    </row>
    <row r="70" spans="1:10">
      <c r="A70" s="3">
        <v>66</v>
      </c>
      <c r="B70" s="1" t="s">
        <v>148</v>
      </c>
      <c r="C70" s="3">
        <v>0</v>
      </c>
      <c r="D70" s="8" t="s">
        <v>82</v>
      </c>
      <c r="E70" s="8">
        <v>13</v>
      </c>
      <c r="F70" s="8">
        <v>2</v>
      </c>
      <c r="G70" s="8">
        <v>42</v>
      </c>
      <c r="H70" s="7">
        <f t="shared" ref="H70:J124" si="2">E70*$C70</f>
        <v>0</v>
      </c>
      <c r="I70" s="7">
        <f t="shared" si="2"/>
        <v>0</v>
      </c>
      <c r="J70" s="7">
        <f t="shared" si="2"/>
        <v>0</v>
      </c>
    </row>
    <row r="71" spans="1:10">
      <c r="A71" s="3">
        <v>67</v>
      </c>
      <c r="B71" s="1" t="s">
        <v>149</v>
      </c>
      <c r="C71" s="3">
        <v>0</v>
      </c>
      <c r="D71" s="8" t="s">
        <v>82</v>
      </c>
      <c r="E71" s="8">
        <v>13</v>
      </c>
      <c r="F71" s="8">
        <v>5</v>
      </c>
      <c r="G71" s="8">
        <v>49</v>
      </c>
      <c r="H71" s="7">
        <f t="shared" si="2"/>
        <v>0</v>
      </c>
      <c r="I71" s="7">
        <f t="shared" si="2"/>
        <v>0</v>
      </c>
      <c r="J71" s="7">
        <f t="shared" si="2"/>
        <v>0</v>
      </c>
    </row>
    <row r="72" spans="1:10">
      <c r="A72" s="3">
        <v>68</v>
      </c>
      <c r="B72" s="1" t="s">
        <v>150</v>
      </c>
      <c r="C72" s="3">
        <v>0</v>
      </c>
      <c r="D72" s="8" t="s">
        <v>82</v>
      </c>
      <c r="E72" s="8">
        <v>13</v>
      </c>
      <c r="F72" s="8">
        <v>2</v>
      </c>
      <c r="G72" s="8">
        <v>49</v>
      </c>
      <c r="H72" s="7">
        <f t="shared" si="2"/>
        <v>0</v>
      </c>
      <c r="I72" s="7">
        <f t="shared" si="2"/>
        <v>0</v>
      </c>
      <c r="J72" s="7">
        <f t="shared" si="2"/>
        <v>0</v>
      </c>
    </row>
    <row r="73" spans="1:10">
      <c r="A73" s="3">
        <v>69</v>
      </c>
      <c r="B73" s="1" t="s">
        <v>151</v>
      </c>
      <c r="C73" s="3">
        <v>29</v>
      </c>
      <c r="D73" s="9" t="s">
        <v>95</v>
      </c>
      <c r="E73" s="9">
        <v>13</v>
      </c>
      <c r="F73" s="9">
        <v>-2</v>
      </c>
      <c r="G73" s="9">
        <v>56</v>
      </c>
      <c r="H73" s="7">
        <f t="shared" si="2"/>
        <v>377</v>
      </c>
      <c r="I73" s="7">
        <f t="shared" si="2"/>
        <v>-58</v>
      </c>
      <c r="J73" s="7">
        <f t="shared" si="2"/>
        <v>1624</v>
      </c>
    </row>
    <row r="74" spans="1:10">
      <c r="A74" s="3">
        <v>70</v>
      </c>
      <c r="B74" s="1" t="s">
        <v>152</v>
      </c>
      <c r="C74" s="3">
        <v>20</v>
      </c>
      <c r="D74" s="9" t="s">
        <v>95</v>
      </c>
      <c r="E74" s="9">
        <v>13</v>
      </c>
      <c r="F74" s="9">
        <v>5</v>
      </c>
      <c r="G74" s="9">
        <v>56</v>
      </c>
      <c r="H74" s="7">
        <f t="shared" si="2"/>
        <v>260</v>
      </c>
      <c r="I74" s="7">
        <f t="shared" si="2"/>
        <v>100</v>
      </c>
      <c r="J74" s="7">
        <f t="shared" si="2"/>
        <v>1120</v>
      </c>
    </row>
    <row r="75" spans="1:10">
      <c r="A75" s="3">
        <v>71</v>
      </c>
      <c r="B75" s="1" t="s">
        <v>153</v>
      </c>
      <c r="C75" s="3">
        <v>30</v>
      </c>
      <c r="D75" s="9" t="s">
        <v>95</v>
      </c>
      <c r="E75" s="9">
        <v>13</v>
      </c>
      <c r="F75" s="9">
        <v>2</v>
      </c>
      <c r="G75" s="9">
        <v>56</v>
      </c>
      <c r="H75" s="7">
        <f t="shared" si="2"/>
        <v>390</v>
      </c>
      <c r="I75" s="7">
        <f t="shared" si="2"/>
        <v>60</v>
      </c>
      <c r="J75" s="7">
        <f t="shared" si="2"/>
        <v>1680</v>
      </c>
    </row>
    <row r="76" spans="1:10">
      <c r="A76" s="3">
        <v>72</v>
      </c>
      <c r="B76" s="1" t="s">
        <v>154</v>
      </c>
      <c r="C76" s="3">
        <v>22</v>
      </c>
      <c r="D76" s="9" t="s">
        <v>95</v>
      </c>
      <c r="E76" s="9">
        <v>13</v>
      </c>
      <c r="F76" s="9">
        <v>-5</v>
      </c>
      <c r="G76" s="9">
        <v>56</v>
      </c>
      <c r="H76" s="7">
        <f t="shared" si="2"/>
        <v>286</v>
      </c>
      <c r="I76" s="7">
        <f t="shared" si="2"/>
        <v>-110</v>
      </c>
      <c r="J76" s="7">
        <f t="shared" si="2"/>
        <v>1232</v>
      </c>
    </row>
    <row r="77" spans="1:10">
      <c r="A77" s="3">
        <v>73</v>
      </c>
      <c r="B77" s="1" t="s">
        <v>155</v>
      </c>
      <c r="C77" s="3">
        <v>40</v>
      </c>
      <c r="D77" s="10" t="s">
        <v>102</v>
      </c>
      <c r="E77" s="17">
        <v>3</v>
      </c>
      <c r="F77" s="17">
        <v>5</v>
      </c>
      <c r="G77" s="17">
        <v>7</v>
      </c>
      <c r="H77" s="7">
        <f t="shared" si="2"/>
        <v>120</v>
      </c>
      <c r="I77" s="7">
        <f t="shared" si="2"/>
        <v>200</v>
      </c>
      <c r="J77" s="7">
        <f t="shared" si="2"/>
        <v>280</v>
      </c>
    </row>
    <row r="78" spans="1:10">
      <c r="A78" s="3">
        <v>74</v>
      </c>
      <c r="B78" s="1" t="s">
        <v>156</v>
      </c>
      <c r="C78" s="3">
        <v>40</v>
      </c>
      <c r="D78" s="10" t="s">
        <v>102</v>
      </c>
      <c r="E78" s="17">
        <v>3</v>
      </c>
      <c r="F78" s="17">
        <v>2</v>
      </c>
      <c r="G78" s="17">
        <v>7</v>
      </c>
      <c r="H78" s="7">
        <f t="shared" si="2"/>
        <v>120</v>
      </c>
      <c r="I78" s="7">
        <f t="shared" si="2"/>
        <v>80</v>
      </c>
      <c r="J78" s="7">
        <f t="shared" si="2"/>
        <v>280</v>
      </c>
    </row>
    <row r="79" spans="1:10">
      <c r="A79" s="3">
        <v>75</v>
      </c>
      <c r="B79" s="1" t="s">
        <v>157</v>
      </c>
      <c r="C79" s="3">
        <v>40</v>
      </c>
      <c r="D79" s="10" t="s">
        <v>102</v>
      </c>
      <c r="E79" s="17">
        <v>3</v>
      </c>
      <c r="F79" s="17">
        <v>-2</v>
      </c>
      <c r="G79" s="17">
        <v>7</v>
      </c>
      <c r="H79" s="7">
        <f t="shared" si="2"/>
        <v>120</v>
      </c>
      <c r="I79" s="7">
        <f t="shared" si="2"/>
        <v>-80</v>
      </c>
      <c r="J79" s="7">
        <f t="shared" si="2"/>
        <v>280</v>
      </c>
    </row>
    <row r="80" spans="1:10">
      <c r="A80" s="3">
        <v>76</v>
      </c>
      <c r="B80" s="1" t="s">
        <v>158</v>
      </c>
      <c r="C80" s="3">
        <v>40</v>
      </c>
      <c r="D80" s="10" t="s">
        <v>102</v>
      </c>
      <c r="E80" s="17">
        <v>3</v>
      </c>
      <c r="F80" s="17">
        <v>-5</v>
      </c>
      <c r="G80" s="17">
        <v>7</v>
      </c>
      <c r="H80" s="7">
        <f t="shared" si="2"/>
        <v>120</v>
      </c>
      <c r="I80" s="7">
        <f t="shared" si="2"/>
        <v>-200</v>
      </c>
      <c r="J80" s="7">
        <f t="shared" si="2"/>
        <v>280</v>
      </c>
    </row>
    <row r="81" spans="1:10">
      <c r="A81" s="3">
        <v>77</v>
      </c>
      <c r="B81" s="1" t="s">
        <v>159</v>
      </c>
      <c r="C81" s="3">
        <v>40</v>
      </c>
      <c r="D81" s="10" t="s">
        <v>102</v>
      </c>
      <c r="E81" s="17">
        <v>3</v>
      </c>
      <c r="F81" s="17">
        <v>5</v>
      </c>
      <c r="G81" s="17">
        <v>14</v>
      </c>
      <c r="H81" s="7">
        <f t="shared" si="2"/>
        <v>120</v>
      </c>
      <c r="I81" s="7">
        <f t="shared" si="2"/>
        <v>200</v>
      </c>
      <c r="J81" s="7">
        <f t="shared" si="2"/>
        <v>560</v>
      </c>
    </row>
    <row r="82" spans="1:10">
      <c r="A82" s="3">
        <v>78</v>
      </c>
      <c r="B82" s="1" t="s">
        <v>160</v>
      </c>
      <c r="C82" s="3">
        <v>40</v>
      </c>
      <c r="D82" s="10" t="s">
        <v>102</v>
      </c>
      <c r="E82" s="17">
        <v>3</v>
      </c>
      <c r="F82" s="17">
        <v>2</v>
      </c>
      <c r="G82" s="17">
        <v>14</v>
      </c>
      <c r="H82" s="7">
        <f t="shared" si="2"/>
        <v>120</v>
      </c>
      <c r="I82" s="7">
        <f t="shared" si="2"/>
        <v>80</v>
      </c>
      <c r="J82" s="7">
        <f t="shared" si="2"/>
        <v>560</v>
      </c>
    </row>
    <row r="83" spans="1:10">
      <c r="A83" s="3">
        <v>79</v>
      </c>
      <c r="B83" s="1" t="s">
        <v>161</v>
      </c>
      <c r="C83" s="3">
        <v>40</v>
      </c>
      <c r="D83" s="10" t="s">
        <v>102</v>
      </c>
      <c r="E83" s="17">
        <v>3</v>
      </c>
      <c r="F83" s="17">
        <v>-2</v>
      </c>
      <c r="G83" s="17">
        <v>14</v>
      </c>
      <c r="H83" s="7">
        <f t="shared" si="2"/>
        <v>120</v>
      </c>
      <c r="I83" s="7">
        <f t="shared" si="2"/>
        <v>-80</v>
      </c>
      <c r="J83" s="7">
        <f t="shared" si="2"/>
        <v>560</v>
      </c>
    </row>
    <row r="84" spans="1:10">
      <c r="A84" s="3">
        <v>80</v>
      </c>
      <c r="B84" s="1" t="s">
        <v>162</v>
      </c>
      <c r="C84" s="3">
        <v>40</v>
      </c>
      <c r="D84" s="10" t="s">
        <v>102</v>
      </c>
      <c r="E84" s="17">
        <v>3</v>
      </c>
      <c r="F84" s="17">
        <v>-5</v>
      </c>
      <c r="G84" s="17">
        <v>14</v>
      </c>
      <c r="H84" s="7">
        <f t="shared" si="2"/>
        <v>120</v>
      </c>
      <c r="I84" s="7">
        <f t="shared" si="2"/>
        <v>-200</v>
      </c>
      <c r="J84" s="7">
        <f t="shared" si="2"/>
        <v>560</v>
      </c>
    </row>
    <row r="85" spans="1:10">
      <c r="A85" s="3">
        <v>81</v>
      </c>
      <c r="B85" s="1" t="s">
        <v>163</v>
      </c>
      <c r="C85" s="3">
        <v>40</v>
      </c>
      <c r="D85" s="10" t="s">
        <v>102</v>
      </c>
      <c r="E85" s="17">
        <v>3</v>
      </c>
      <c r="F85" s="17">
        <v>5</v>
      </c>
      <c r="G85" s="17">
        <v>21</v>
      </c>
      <c r="H85" s="7">
        <f t="shared" si="2"/>
        <v>120</v>
      </c>
      <c r="I85" s="7">
        <f t="shared" si="2"/>
        <v>200</v>
      </c>
      <c r="J85" s="7">
        <f t="shared" si="2"/>
        <v>840</v>
      </c>
    </row>
    <row r="86" spans="1:10">
      <c r="A86" s="3">
        <v>82</v>
      </c>
      <c r="B86" s="1" t="s">
        <v>164</v>
      </c>
      <c r="C86" s="3">
        <v>40</v>
      </c>
      <c r="D86" s="10" t="s">
        <v>102</v>
      </c>
      <c r="E86" s="17">
        <v>3</v>
      </c>
      <c r="F86" s="17">
        <v>2</v>
      </c>
      <c r="G86" s="17">
        <v>21</v>
      </c>
      <c r="H86" s="7">
        <f t="shared" si="2"/>
        <v>120</v>
      </c>
      <c r="I86" s="7">
        <f t="shared" si="2"/>
        <v>80</v>
      </c>
      <c r="J86" s="7">
        <f t="shared" si="2"/>
        <v>840</v>
      </c>
    </row>
    <row r="87" spans="1:10">
      <c r="A87" s="3">
        <v>83</v>
      </c>
      <c r="B87" s="1" t="s">
        <v>165</v>
      </c>
      <c r="C87" s="3">
        <v>40</v>
      </c>
      <c r="D87" s="10" t="s">
        <v>102</v>
      </c>
      <c r="E87" s="17">
        <v>3</v>
      </c>
      <c r="F87" s="17">
        <v>-2</v>
      </c>
      <c r="G87" s="17">
        <v>21</v>
      </c>
      <c r="H87" s="7">
        <f t="shared" si="2"/>
        <v>120</v>
      </c>
      <c r="I87" s="7">
        <f t="shared" si="2"/>
        <v>-80</v>
      </c>
      <c r="J87" s="7">
        <f t="shared" si="2"/>
        <v>840</v>
      </c>
    </row>
    <row r="88" spans="1:10">
      <c r="A88" s="3">
        <v>84</v>
      </c>
      <c r="B88" s="1" t="s">
        <v>166</v>
      </c>
      <c r="C88" s="3">
        <v>40</v>
      </c>
      <c r="D88" s="10" t="s">
        <v>102</v>
      </c>
      <c r="E88" s="17">
        <v>3</v>
      </c>
      <c r="F88" s="17">
        <v>-5</v>
      </c>
      <c r="G88" s="17">
        <v>21</v>
      </c>
      <c r="H88" s="7">
        <f t="shared" si="2"/>
        <v>120</v>
      </c>
      <c r="I88" s="7">
        <f t="shared" si="2"/>
        <v>-200</v>
      </c>
      <c r="J88" s="7">
        <f t="shared" si="2"/>
        <v>840</v>
      </c>
    </row>
    <row r="89" spans="1:10">
      <c r="A89" s="3">
        <v>85</v>
      </c>
      <c r="B89" s="1" t="s">
        <v>167</v>
      </c>
      <c r="C89" s="3">
        <v>40</v>
      </c>
      <c r="D89" s="10" t="s">
        <v>102</v>
      </c>
      <c r="E89" s="17">
        <v>3</v>
      </c>
      <c r="F89" s="17">
        <v>5</v>
      </c>
      <c r="G89" s="17">
        <v>28</v>
      </c>
      <c r="H89" s="7">
        <f t="shared" si="2"/>
        <v>120</v>
      </c>
      <c r="I89" s="7">
        <f t="shared" si="2"/>
        <v>200</v>
      </c>
      <c r="J89" s="7">
        <f t="shared" si="2"/>
        <v>1120</v>
      </c>
    </row>
    <row r="90" spans="1:10">
      <c r="A90" s="3">
        <v>86</v>
      </c>
      <c r="B90" s="1" t="s">
        <v>168</v>
      </c>
      <c r="C90" s="3">
        <v>40</v>
      </c>
      <c r="D90" s="10" t="s">
        <v>102</v>
      </c>
      <c r="E90" s="17">
        <v>3</v>
      </c>
      <c r="F90" s="17">
        <v>2</v>
      </c>
      <c r="G90" s="17">
        <v>28</v>
      </c>
      <c r="H90" s="7">
        <f t="shared" si="2"/>
        <v>120</v>
      </c>
      <c r="I90" s="7">
        <f t="shared" si="2"/>
        <v>80</v>
      </c>
      <c r="J90" s="7">
        <f t="shared" si="2"/>
        <v>1120</v>
      </c>
    </row>
    <row r="91" spans="1:10">
      <c r="A91" s="3">
        <v>87</v>
      </c>
      <c r="B91" s="1" t="s">
        <v>169</v>
      </c>
      <c r="C91" s="3">
        <v>40</v>
      </c>
      <c r="D91" s="10" t="s">
        <v>102</v>
      </c>
      <c r="E91" s="17">
        <v>3</v>
      </c>
      <c r="F91" s="17">
        <v>-2</v>
      </c>
      <c r="G91" s="17">
        <v>28</v>
      </c>
      <c r="H91" s="7">
        <f t="shared" si="2"/>
        <v>120</v>
      </c>
      <c r="I91" s="7">
        <f t="shared" si="2"/>
        <v>-80</v>
      </c>
      <c r="J91" s="7">
        <f t="shared" si="2"/>
        <v>1120</v>
      </c>
    </row>
    <row r="92" spans="1:10">
      <c r="A92" s="3">
        <v>88</v>
      </c>
      <c r="B92" s="1" t="s">
        <v>170</v>
      </c>
      <c r="C92" s="3">
        <v>40</v>
      </c>
      <c r="D92" s="10" t="s">
        <v>102</v>
      </c>
      <c r="E92" s="17">
        <v>3</v>
      </c>
      <c r="F92" s="17">
        <v>-5</v>
      </c>
      <c r="G92" s="17">
        <v>28</v>
      </c>
      <c r="H92" s="7">
        <f t="shared" si="2"/>
        <v>120</v>
      </c>
      <c r="I92" s="7">
        <f t="shared" si="2"/>
        <v>-200</v>
      </c>
      <c r="J92" s="7">
        <f t="shared" si="2"/>
        <v>1120</v>
      </c>
    </row>
    <row r="93" spans="1:10">
      <c r="A93" s="3">
        <v>89</v>
      </c>
      <c r="B93" s="1" t="s">
        <v>171</v>
      </c>
      <c r="C93" s="3">
        <v>40</v>
      </c>
      <c r="D93" s="10" t="s">
        <v>102</v>
      </c>
      <c r="E93" s="17">
        <v>3</v>
      </c>
      <c r="F93" s="17">
        <v>5</v>
      </c>
      <c r="G93" s="17">
        <v>35</v>
      </c>
      <c r="H93" s="7">
        <f t="shared" si="2"/>
        <v>120</v>
      </c>
      <c r="I93" s="7">
        <f t="shared" si="2"/>
        <v>200</v>
      </c>
      <c r="J93" s="7">
        <f t="shared" si="2"/>
        <v>1400</v>
      </c>
    </row>
    <row r="94" spans="1:10">
      <c r="A94" s="3">
        <v>90</v>
      </c>
      <c r="B94" s="1" t="s">
        <v>172</v>
      </c>
      <c r="C94" s="3">
        <v>40</v>
      </c>
      <c r="D94" s="10" t="s">
        <v>102</v>
      </c>
      <c r="E94" s="17">
        <v>3</v>
      </c>
      <c r="F94" s="17">
        <v>2</v>
      </c>
      <c r="G94" s="17">
        <v>35</v>
      </c>
      <c r="H94" s="7">
        <f t="shared" si="2"/>
        <v>120</v>
      </c>
      <c r="I94" s="7">
        <f t="shared" si="2"/>
        <v>80</v>
      </c>
      <c r="J94" s="7">
        <f t="shared" si="2"/>
        <v>1400</v>
      </c>
    </row>
    <row r="95" spans="1:10">
      <c r="A95" s="3">
        <v>91</v>
      </c>
      <c r="B95" s="1" t="s">
        <v>173</v>
      </c>
      <c r="C95" s="3">
        <v>40</v>
      </c>
      <c r="D95" s="10" t="s">
        <v>102</v>
      </c>
      <c r="E95" s="17">
        <v>3</v>
      </c>
      <c r="F95" s="17">
        <v>-2</v>
      </c>
      <c r="G95" s="17">
        <v>35</v>
      </c>
      <c r="H95" s="7">
        <f t="shared" si="2"/>
        <v>120</v>
      </c>
      <c r="I95" s="7">
        <f t="shared" si="2"/>
        <v>-80</v>
      </c>
      <c r="J95" s="7">
        <f t="shared" si="2"/>
        <v>1400</v>
      </c>
    </row>
    <row r="96" spans="1:10">
      <c r="A96" s="3">
        <v>92</v>
      </c>
      <c r="B96" s="1" t="s">
        <v>174</v>
      </c>
      <c r="C96" s="3">
        <v>40</v>
      </c>
      <c r="D96" s="10" t="s">
        <v>102</v>
      </c>
      <c r="E96" s="17">
        <v>3</v>
      </c>
      <c r="F96" s="17">
        <v>-5</v>
      </c>
      <c r="G96" s="17">
        <v>35</v>
      </c>
      <c r="H96" s="7">
        <f t="shared" si="2"/>
        <v>120</v>
      </c>
      <c r="I96" s="7">
        <f t="shared" si="2"/>
        <v>-200</v>
      </c>
      <c r="J96" s="7">
        <f t="shared" si="2"/>
        <v>1400</v>
      </c>
    </row>
    <row r="97" spans="1:10">
      <c r="A97" s="3">
        <v>93</v>
      </c>
      <c r="B97" s="1" t="s">
        <v>175</v>
      </c>
      <c r="C97" s="3">
        <v>40</v>
      </c>
      <c r="D97" s="10" t="s">
        <v>102</v>
      </c>
      <c r="E97" s="17">
        <v>3</v>
      </c>
      <c r="F97" s="17">
        <v>5</v>
      </c>
      <c r="G97" s="17">
        <v>42</v>
      </c>
      <c r="H97" s="7">
        <f t="shared" si="2"/>
        <v>120</v>
      </c>
      <c r="I97" s="7">
        <f t="shared" si="2"/>
        <v>200</v>
      </c>
      <c r="J97" s="7">
        <f t="shared" si="2"/>
        <v>1680</v>
      </c>
    </row>
    <row r="98" spans="1:10">
      <c r="A98" s="3">
        <v>94</v>
      </c>
      <c r="B98" s="1" t="s">
        <v>176</v>
      </c>
      <c r="C98" s="3">
        <v>40</v>
      </c>
      <c r="D98" s="10" t="s">
        <v>102</v>
      </c>
      <c r="E98" s="17">
        <v>3</v>
      </c>
      <c r="F98" s="17">
        <v>2</v>
      </c>
      <c r="G98" s="17">
        <v>42</v>
      </c>
      <c r="H98" s="7">
        <f t="shared" si="2"/>
        <v>120</v>
      </c>
      <c r="I98" s="7">
        <f t="shared" si="2"/>
        <v>80</v>
      </c>
      <c r="J98" s="7">
        <f t="shared" si="2"/>
        <v>1680</v>
      </c>
    </row>
    <row r="99" spans="1:10">
      <c r="A99" s="3">
        <v>95</v>
      </c>
      <c r="B99" s="1" t="s">
        <v>177</v>
      </c>
      <c r="C99" s="3">
        <v>40</v>
      </c>
      <c r="D99" s="10" t="s">
        <v>102</v>
      </c>
      <c r="E99" s="17">
        <v>3</v>
      </c>
      <c r="F99" s="17">
        <v>-2</v>
      </c>
      <c r="G99" s="17">
        <v>42</v>
      </c>
      <c r="H99" s="7">
        <f t="shared" si="2"/>
        <v>120</v>
      </c>
      <c r="I99" s="7">
        <f t="shared" si="2"/>
        <v>-80</v>
      </c>
      <c r="J99" s="7">
        <f t="shared" si="2"/>
        <v>1680</v>
      </c>
    </row>
    <row r="100" spans="1:10">
      <c r="A100" s="3">
        <v>96</v>
      </c>
      <c r="B100" s="1" t="s">
        <v>178</v>
      </c>
      <c r="C100" s="3">
        <v>40</v>
      </c>
      <c r="D100" s="10" t="s">
        <v>102</v>
      </c>
      <c r="E100" s="17">
        <v>3</v>
      </c>
      <c r="F100" s="17">
        <v>-5</v>
      </c>
      <c r="G100" s="17">
        <v>42</v>
      </c>
      <c r="H100" s="7">
        <f t="shared" si="2"/>
        <v>120</v>
      </c>
      <c r="I100" s="7">
        <f t="shared" si="2"/>
        <v>-200</v>
      </c>
      <c r="J100" s="7">
        <f t="shared" si="2"/>
        <v>1680</v>
      </c>
    </row>
    <row r="101" spans="1:10">
      <c r="A101" s="3">
        <v>97</v>
      </c>
      <c r="B101" s="1" t="s">
        <v>179</v>
      </c>
      <c r="C101" s="3">
        <v>40</v>
      </c>
      <c r="D101" s="10" t="s">
        <v>102</v>
      </c>
      <c r="E101" s="17">
        <v>3</v>
      </c>
      <c r="F101" s="17">
        <v>5</v>
      </c>
      <c r="G101" s="17">
        <v>49</v>
      </c>
      <c r="H101" s="7">
        <f t="shared" si="2"/>
        <v>120</v>
      </c>
      <c r="I101" s="7">
        <f t="shared" si="2"/>
        <v>200</v>
      </c>
      <c r="J101" s="7">
        <f t="shared" si="2"/>
        <v>1960</v>
      </c>
    </row>
    <row r="102" spans="1:10">
      <c r="A102" s="3">
        <v>98</v>
      </c>
      <c r="B102" s="1" t="s">
        <v>180</v>
      </c>
      <c r="C102" s="3">
        <v>40</v>
      </c>
      <c r="D102" s="10" t="s">
        <v>102</v>
      </c>
      <c r="E102" s="17">
        <v>3</v>
      </c>
      <c r="F102" s="17">
        <v>2</v>
      </c>
      <c r="G102" s="17">
        <v>49</v>
      </c>
      <c r="H102" s="7">
        <f t="shared" si="2"/>
        <v>120</v>
      </c>
      <c r="I102" s="7">
        <f t="shared" si="2"/>
        <v>80</v>
      </c>
      <c r="J102" s="7">
        <f t="shared" si="2"/>
        <v>1960</v>
      </c>
    </row>
    <row r="103" spans="1:10">
      <c r="A103" s="3">
        <v>99</v>
      </c>
      <c r="B103" s="1" t="s">
        <v>181</v>
      </c>
      <c r="C103" s="3">
        <v>40</v>
      </c>
      <c r="D103" s="10" t="s">
        <v>102</v>
      </c>
      <c r="E103" s="17">
        <v>3</v>
      </c>
      <c r="F103" s="17">
        <v>-2</v>
      </c>
      <c r="G103" s="17">
        <v>49</v>
      </c>
      <c r="H103" s="7">
        <f t="shared" si="2"/>
        <v>120</v>
      </c>
      <c r="I103" s="7">
        <f t="shared" si="2"/>
        <v>-80</v>
      </c>
      <c r="J103" s="7">
        <f t="shared" si="2"/>
        <v>1960</v>
      </c>
    </row>
    <row r="104" spans="1:10">
      <c r="A104" s="3">
        <v>100</v>
      </c>
      <c r="B104" s="1" t="s">
        <v>182</v>
      </c>
      <c r="C104" s="3">
        <v>40</v>
      </c>
      <c r="D104" s="10" t="s">
        <v>102</v>
      </c>
      <c r="E104" s="17">
        <v>3</v>
      </c>
      <c r="F104" s="17">
        <v>-5</v>
      </c>
      <c r="G104" s="17">
        <v>49</v>
      </c>
      <c r="H104" s="7">
        <f t="shared" si="2"/>
        <v>120</v>
      </c>
      <c r="I104" s="7">
        <f t="shared" si="2"/>
        <v>-200</v>
      </c>
      <c r="J104" s="7">
        <f t="shared" si="2"/>
        <v>1960</v>
      </c>
    </row>
    <row r="105" spans="1:10">
      <c r="A105" s="3">
        <v>101</v>
      </c>
      <c r="B105" s="1" t="s">
        <v>183</v>
      </c>
      <c r="C105" s="3">
        <v>40</v>
      </c>
      <c r="D105" s="10" t="s">
        <v>102</v>
      </c>
      <c r="E105" s="17">
        <v>3</v>
      </c>
      <c r="F105" s="17">
        <v>2</v>
      </c>
      <c r="G105" s="17">
        <v>56</v>
      </c>
      <c r="H105" s="7">
        <f t="shared" si="2"/>
        <v>120</v>
      </c>
      <c r="I105" s="7">
        <f t="shared" si="2"/>
        <v>80</v>
      </c>
      <c r="J105" s="7">
        <f t="shared" si="2"/>
        <v>2240</v>
      </c>
    </row>
    <row r="106" spans="1:10">
      <c r="A106" s="3">
        <v>102</v>
      </c>
      <c r="B106" s="1" t="s">
        <v>184</v>
      </c>
      <c r="C106" s="3">
        <v>40</v>
      </c>
      <c r="D106" s="10" t="s">
        <v>102</v>
      </c>
      <c r="E106" s="17">
        <v>3</v>
      </c>
      <c r="F106" s="17">
        <v>-2</v>
      </c>
      <c r="G106" s="17">
        <v>56</v>
      </c>
      <c r="H106" s="7">
        <f t="shared" si="2"/>
        <v>120</v>
      </c>
      <c r="I106" s="7">
        <f t="shared" si="2"/>
        <v>-80</v>
      </c>
      <c r="J106" s="7">
        <f t="shared" si="2"/>
        <v>2240</v>
      </c>
    </row>
    <row r="107" spans="1:10">
      <c r="A107" s="3">
        <v>103</v>
      </c>
      <c r="B107" s="1" t="s">
        <v>185</v>
      </c>
      <c r="C107" s="3">
        <v>14</v>
      </c>
      <c r="D107" s="9" t="s">
        <v>95</v>
      </c>
      <c r="E107" s="9">
        <v>9</v>
      </c>
      <c r="F107" s="9">
        <v>5</v>
      </c>
      <c r="G107" s="9">
        <v>21</v>
      </c>
      <c r="H107" s="7">
        <f t="shared" si="2"/>
        <v>126</v>
      </c>
      <c r="I107" s="7">
        <f t="shared" si="2"/>
        <v>70</v>
      </c>
      <c r="J107" s="7">
        <f t="shared" si="2"/>
        <v>294</v>
      </c>
    </row>
    <row r="108" spans="1:10">
      <c r="A108" s="3">
        <v>104</v>
      </c>
      <c r="B108" s="1" t="s">
        <v>186</v>
      </c>
      <c r="C108" s="3">
        <v>16</v>
      </c>
      <c r="D108" s="9" t="s">
        <v>95</v>
      </c>
      <c r="E108" s="9">
        <v>6</v>
      </c>
      <c r="F108" s="9">
        <v>-5</v>
      </c>
      <c r="G108" s="9">
        <v>21</v>
      </c>
      <c r="H108" s="7">
        <f t="shared" si="2"/>
        <v>96</v>
      </c>
      <c r="I108" s="7">
        <f t="shared" si="2"/>
        <v>-80</v>
      </c>
      <c r="J108" s="7">
        <f t="shared" si="2"/>
        <v>336</v>
      </c>
    </row>
    <row r="109" spans="1:10">
      <c r="A109" s="3">
        <v>105</v>
      </c>
      <c r="B109" s="1" t="s">
        <v>187</v>
      </c>
      <c r="C109" s="3">
        <v>22</v>
      </c>
      <c r="D109" s="9" t="s">
        <v>95</v>
      </c>
      <c r="E109" s="9">
        <v>6</v>
      </c>
      <c r="F109" s="9">
        <v>5</v>
      </c>
      <c r="G109" s="9">
        <v>28</v>
      </c>
      <c r="H109" s="7">
        <f t="shared" si="2"/>
        <v>132</v>
      </c>
      <c r="I109" s="7">
        <f t="shared" si="2"/>
        <v>110</v>
      </c>
      <c r="J109" s="7">
        <f t="shared" si="2"/>
        <v>616</v>
      </c>
    </row>
    <row r="110" spans="1:10">
      <c r="A110" s="3">
        <v>106</v>
      </c>
      <c r="B110" s="1" t="s">
        <v>188</v>
      </c>
      <c r="C110" s="3">
        <v>15</v>
      </c>
      <c r="D110" s="9" t="s">
        <v>95</v>
      </c>
      <c r="E110" s="9">
        <v>6</v>
      </c>
      <c r="F110" s="9">
        <v>5</v>
      </c>
      <c r="G110" s="9">
        <v>14</v>
      </c>
      <c r="H110" s="7">
        <f t="shared" si="2"/>
        <v>90</v>
      </c>
      <c r="I110" s="7">
        <f t="shared" si="2"/>
        <v>75</v>
      </c>
      <c r="J110" s="7">
        <f t="shared" si="2"/>
        <v>210</v>
      </c>
    </row>
    <row r="111" spans="1:10">
      <c r="A111" s="3">
        <v>107</v>
      </c>
      <c r="B111" s="1" t="s">
        <v>189</v>
      </c>
      <c r="C111" s="3">
        <v>16</v>
      </c>
      <c r="D111" s="9" t="s">
        <v>95</v>
      </c>
      <c r="E111" s="9">
        <v>6</v>
      </c>
      <c r="F111" s="9">
        <v>5</v>
      </c>
      <c r="G111" s="9">
        <v>21</v>
      </c>
      <c r="H111" s="7">
        <f t="shared" si="2"/>
        <v>96</v>
      </c>
      <c r="I111" s="7">
        <f t="shared" si="2"/>
        <v>80</v>
      </c>
      <c r="J111" s="7">
        <f t="shared" si="2"/>
        <v>336</v>
      </c>
    </row>
    <row r="112" spans="1:10">
      <c r="A112" s="3">
        <v>108</v>
      </c>
      <c r="B112" s="1" t="s">
        <v>190</v>
      </c>
      <c r="C112" s="3">
        <v>18</v>
      </c>
      <c r="D112" s="9" t="s">
        <v>95</v>
      </c>
      <c r="E112" s="9">
        <v>9</v>
      </c>
      <c r="F112" s="9">
        <v>-5</v>
      </c>
      <c r="G112" s="9">
        <v>56</v>
      </c>
      <c r="H112" s="7">
        <f t="shared" si="2"/>
        <v>162</v>
      </c>
      <c r="I112" s="7">
        <f t="shared" si="2"/>
        <v>-90</v>
      </c>
      <c r="J112" s="7">
        <f t="shared" si="2"/>
        <v>1008</v>
      </c>
    </row>
    <row r="113" spans="1:10">
      <c r="A113" s="3">
        <v>109</v>
      </c>
      <c r="B113" s="1" t="s">
        <v>191</v>
      </c>
      <c r="C113" s="3">
        <v>23</v>
      </c>
      <c r="D113" s="9" t="s">
        <v>95</v>
      </c>
      <c r="E113" s="9">
        <v>6</v>
      </c>
      <c r="F113" s="9">
        <v>2</v>
      </c>
      <c r="G113" s="9">
        <v>28</v>
      </c>
      <c r="H113" s="7">
        <f t="shared" si="2"/>
        <v>138</v>
      </c>
      <c r="I113" s="7">
        <f t="shared" si="2"/>
        <v>46</v>
      </c>
      <c r="J113" s="7">
        <f t="shared" si="2"/>
        <v>644</v>
      </c>
    </row>
    <row r="114" spans="1:10">
      <c r="A114" s="3">
        <v>110</v>
      </c>
      <c r="B114" s="1" t="s">
        <v>192</v>
      </c>
      <c r="C114" s="3">
        <v>29</v>
      </c>
      <c r="D114" s="9" t="s">
        <v>95</v>
      </c>
      <c r="E114" s="9">
        <v>6</v>
      </c>
      <c r="F114" s="9">
        <v>-2</v>
      </c>
      <c r="G114" s="9">
        <v>21</v>
      </c>
      <c r="H114" s="7">
        <f t="shared" si="2"/>
        <v>174</v>
      </c>
      <c r="I114" s="7">
        <f t="shared" si="2"/>
        <v>-58</v>
      </c>
      <c r="J114" s="7">
        <f t="shared" si="2"/>
        <v>609</v>
      </c>
    </row>
    <row r="115" spans="1:10">
      <c r="A115" s="3">
        <v>111</v>
      </c>
      <c r="B115" s="1" t="s">
        <v>193</v>
      </c>
      <c r="C115" s="3">
        <v>10</v>
      </c>
      <c r="D115" s="9" t="s">
        <v>95</v>
      </c>
      <c r="E115" s="9">
        <v>6</v>
      </c>
      <c r="F115" s="9">
        <v>5</v>
      </c>
      <c r="G115" s="9">
        <v>42</v>
      </c>
      <c r="H115" s="7">
        <f t="shared" si="2"/>
        <v>60</v>
      </c>
      <c r="I115" s="7">
        <f t="shared" si="2"/>
        <v>50</v>
      </c>
      <c r="J115" s="7">
        <f t="shared" si="2"/>
        <v>420</v>
      </c>
    </row>
    <row r="116" spans="1:10">
      <c r="A116" s="3">
        <v>112</v>
      </c>
      <c r="B116" s="1" t="s">
        <v>194</v>
      </c>
      <c r="C116" s="3">
        <v>15</v>
      </c>
      <c r="D116" s="9" t="s">
        <v>95</v>
      </c>
      <c r="E116" s="9">
        <v>6</v>
      </c>
      <c r="F116" s="9">
        <v>-5</v>
      </c>
      <c r="G116" s="9">
        <v>14</v>
      </c>
      <c r="H116" s="7">
        <f t="shared" si="2"/>
        <v>90</v>
      </c>
      <c r="I116" s="7">
        <f t="shared" si="2"/>
        <v>-75</v>
      </c>
      <c r="J116" s="7">
        <f t="shared" si="2"/>
        <v>210</v>
      </c>
    </row>
    <row r="117" spans="1:10">
      <c r="A117" s="3">
        <v>113</v>
      </c>
      <c r="B117" s="1" t="s">
        <v>195</v>
      </c>
      <c r="C117" s="3">
        <v>24</v>
      </c>
      <c r="D117" s="9" t="s">
        <v>95</v>
      </c>
      <c r="E117" s="9">
        <v>6</v>
      </c>
      <c r="F117" s="9">
        <v>2</v>
      </c>
      <c r="G117" s="9">
        <v>21</v>
      </c>
      <c r="H117" s="7">
        <f t="shared" si="2"/>
        <v>144</v>
      </c>
      <c r="I117" s="7">
        <f t="shared" si="2"/>
        <v>48</v>
      </c>
      <c r="J117" s="7">
        <f t="shared" si="2"/>
        <v>504</v>
      </c>
    </row>
    <row r="118" spans="1:10">
      <c r="A118" s="3">
        <v>114</v>
      </c>
      <c r="B118" s="1" t="s">
        <v>196</v>
      </c>
      <c r="C118" s="3">
        <v>20</v>
      </c>
      <c r="D118" s="9" t="s">
        <v>95</v>
      </c>
      <c r="E118" s="9">
        <v>6</v>
      </c>
      <c r="F118" s="9">
        <v>2</v>
      </c>
      <c r="G118" s="9">
        <v>7</v>
      </c>
      <c r="H118" s="7">
        <f t="shared" si="2"/>
        <v>120</v>
      </c>
      <c r="I118" s="7">
        <f t="shared" si="2"/>
        <v>40</v>
      </c>
      <c r="J118" s="7">
        <f t="shared" si="2"/>
        <v>140</v>
      </c>
    </row>
    <row r="119" spans="1:10">
      <c r="A119" s="3">
        <v>115</v>
      </c>
      <c r="B119" s="1" t="s">
        <v>197</v>
      </c>
      <c r="C119" s="3">
        <v>33</v>
      </c>
      <c r="D119" s="9" t="s">
        <v>95</v>
      </c>
      <c r="E119" s="9">
        <v>6</v>
      </c>
      <c r="F119" s="9">
        <v>2</v>
      </c>
      <c r="G119" s="9">
        <v>14</v>
      </c>
      <c r="H119" s="7">
        <f t="shared" si="2"/>
        <v>198</v>
      </c>
      <c r="I119" s="7">
        <f t="shared" si="2"/>
        <v>66</v>
      </c>
      <c r="J119" s="7">
        <f t="shared" si="2"/>
        <v>462</v>
      </c>
    </row>
    <row r="120" spans="1:10">
      <c r="A120" s="3">
        <v>116</v>
      </c>
      <c r="B120" s="1" t="s">
        <v>198</v>
      </c>
      <c r="C120" s="3">
        <v>15</v>
      </c>
      <c r="D120" s="9" t="s">
        <v>95</v>
      </c>
      <c r="E120" s="9">
        <v>9</v>
      </c>
      <c r="F120" s="9">
        <v>2</v>
      </c>
      <c r="G120" s="9">
        <v>56</v>
      </c>
      <c r="H120" s="7">
        <f t="shared" si="2"/>
        <v>135</v>
      </c>
      <c r="I120" s="7">
        <f t="shared" si="2"/>
        <v>30</v>
      </c>
      <c r="J120" s="7">
        <f t="shared" si="2"/>
        <v>840</v>
      </c>
    </row>
    <row r="121" spans="1:10">
      <c r="A121" s="3">
        <v>117</v>
      </c>
      <c r="B121" s="1" t="s">
        <v>199</v>
      </c>
      <c r="C121" s="3">
        <v>27</v>
      </c>
      <c r="D121" s="9" t="s">
        <v>95</v>
      </c>
      <c r="E121" s="9">
        <v>6</v>
      </c>
      <c r="F121" s="9">
        <v>-2</v>
      </c>
      <c r="G121" s="9">
        <v>14</v>
      </c>
      <c r="H121" s="7">
        <f t="shared" si="2"/>
        <v>162</v>
      </c>
      <c r="I121" s="7">
        <f t="shared" si="2"/>
        <v>-54</v>
      </c>
      <c r="J121" s="7">
        <f t="shared" si="2"/>
        <v>378</v>
      </c>
    </row>
    <row r="122" spans="1:10">
      <c r="A122" s="3">
        <v>118</v>
      </c>
      <c r="B122" s="1" t="s">
        <v>200</v>
      </c>
      <c r="C122" s="3">
        <v>20</v>
      </c>
      <c r="D122" s="9" t="s">
        <v>95</v>
      </c>
      <c r="E122" s="9">
        <v>6</v>
      </c>
      <c r="F122" s="9">
        <v>-5</v>
      </c>
      <c r="G122" s="9">
        <v>35</v>
      </c>
      <c r="H122" s="7">
        <f t="shared" si="2"/>
        <v>120</v>
      </c>
      <c r="I122" s="7">
        <f t="shared" si="2"/>
        <v>-100</v>
      </c>
      <c r="J122" s="7">
        <f t="shared" si="2"/>
        <v>700</v>
      </c>
    </row>
    <row r="123" spans="1:10">
      <c r="A123" s="3">
        <v>119</v>
      </c>
      <c r="B123" s="1" t="s">
        <v>201</v>
      </c>
      <c r="C123" s="3">
        <v>22</v>
      </c>
      <c r="D123" s="9" t="s">
        <v>95</v>
      </c>
      <c r="E123" s="9">
        <v>6</v>
      </c>
      <c r="F123" s="9">
        <v>-5</v>
      </c>
      <c r="G123" s="9">
        <v>28</v>
      </c>
      <c r="H123" s="7">
        <f t="shared" si="2"/>
        <v>132</v>
      </c>
      <c r="I123" s="7">
        <f t="shared" si="2"/>
        <v>-110</v>
      </c>
      <c r="J123" s="7">
        <f t="shared" si="2"/>
        <v>616</v>
      </c>
    </row>
    <row r="124" spans="1:10">
      <c r="A124" s="3">
        <v>120</v>
      </c>
      <c r="B124" s="1" t="s">
        <v>202</v>
      </c>
      <c r="C124" s="18">
        <v>20</v>
      </c>
      <c r="D124" s="9" t="s">
        <v>95</v>
      </c>
      <c r="E124" s="9">
        <v>6</v>
      </c>
      <c r="F124" s="9">
        <v>5</v>
      </c>
      <c r="G124" s="9">
        <v>35</v>
      </c>
      <c r="H124" s="7">
        <f t="shared" si="2"/>
        <v>120</v>
      </c>
      <c r="I124" s="7">
        <f t="shared" si="2"/>
        <v>100</v>
      </c>
      <c r="J124" s="7">
        <f t="shared" si="2"/>
        <v>700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24"/>
  <sheetViews>
    <sheetView zoomScale="64" zoomScaleNormal="64" workbookViewId="0">
      <selection activeCell="N17" sqref="N17"/>
    </sheetView>
  </sheetViews>
  <sheetFormatPr defaultColWidth="11" defaultRowHeight="14.5"/>
  <cols>
    <col min="13" max="13" width="12.8181818181818"/>
  </cols>
  <sheetData>
    <row r="1" spans="2:10">
      <c r="B1" s="1"/>
      <c r="C1" s="1" t="s">
        <v>58</v>
      </c>
      <c r="D1" s="1" t="s">
        <v>59</v>
      </c>
      <c r="E1" s="1" t="s">
        <v>60</v>
      </c>
      <c r="F1" s="1" t="s">
        <v>61</v>
      </c>
      <c r="G1" s="1" t="s">
        <v>62</v>
      </c>
      <c r="H1" s="1" t="s">
        <v>63</v>
      </c>
      <c r="I1" s="1" t="s">
        <v>64</v>
      </c>
      <c r="J1" s="1" t="s">
        <v>65</v>
      </c>
    </row>
    <row r="2" spans="2:14">
      <c r="B2" s="2" t="s">
        <v>66</v>
      </c>
      <c r="C2" s="1">
        <f>SUM(C3:C323)</f>
        <v>5864</v>
      </c>
      <c r="D2" s="1"/>
      <c r="E2" s="1"/>
      <c r="F2" s="1"/>
      <c r="G2" s="1"/>
      <c r="H2" s="1">
        <f>SUM(H3:H124)</f>
        <v>32833</v>
      </c>
      <c r="I2" s="1">
        <f>SUM(I3:I124)</f>
        <v>-5</v>
      </c>
      <c r="J2" s="14">
        <f>SUM(J3:J124)</f>
        <v>234017</v>
      </c>
      <c r="K2" s="15" t="s">
        <v>67</v>
      </c>
      <c r="L2" s="16" t="s">
        <v>68</v>
      </c>
      <c r="M2" s="16">
        <f>M4-M3</f>
        <v>2.25092087312415</v>
      </c>
      <c r="N2" s="16"/>
    </row>
    <row r="3" spans="2:14">
      <c r="B3" s="1" t="s">
        <v>69</v>
      </c>
      <c r="C3" s="1">
        <v>4200</v>
      </c>
      <c r="D3" s="1"/>
      <c r="E3" s="1">
        <v>6</v>
      </c>
      <c r="F3" s="1">
        <v>0</v>
      </c>
      <c r="G3" s="1">
        <v>44</v>
      </c>
      <c r="H3" s="1">
        <f>E3*$C3</f>
        <v>25200</v>
      </c>
      <c r="I3" s="1">
        <f t="shared" ref="I3:J18" si="0">F3*$C3</f>
        <v>0</v>
      </c>
      <c r="J3" s="1">
        <f t="shared" si="0"/>
        <v>184800</v>
      </c>
      <c r="L3" s="16" t="s">
        <v>67</v>
      </c>
      <c r="M3" s="16">
        <f>H2/C2</f>
        <v>5.59907912687585</v>
      </c>
      <c r="N3" s="16"/>
    </row>
    <row r="4" spans="1:14">
      <c r="A4" t="s">
        <v>70</v>
      </c>
      <c r="B4" s="1" t="s">
        <v>71</v>
      </c>
      <c r="C4" s="3">
        <f>20</f>
        <v>20</v>
      </c>
      <c r="D4" s="1"/>
      <c r="E4" s="1">
        <v>3</v>
      </c>
      <c r="F4" s="1">
        <v>0</v>
      </c>
      <c r="G4" s="1">
        <v>0</v>
      </c>
      <c r="H4" s="1">
        <f>E4*$C4</f>
        <v>60</v>
      </c>
      <c r="I4" s="1">
        <f t="shared" si="0"/>
        <v>0</v>
      </c>
      <c r="J4" s="1">
        <f t="shared" si="0"/>
        <v>0</v>
      </c>
      <c r="L4" s="16" t="s">
        <v>72</v>
      </c>
      <c r="M4" s="16">
        <f>N7</f>
        <v>7.85</v>
      </c>
      <c r="N4" s="16"/>
    </row>
    <row r="5" spans="1:14">
      <c r="A5" s="3">
        <v>1</v>
      </c>
      <c r="B5" s="4" t="s">
        <v>73</v>
      </c>
      <c r="C5" s="5">
        <v>0</v>
      </c>
      <c r="D5" s="6" t="s">
        <v>74</v>
      </c>
      <c r="E5" s="6">
        <v>16</v>
      </c>
      <c r="F5" s="6">
        <v>-5</v>
      </c>
      <c r="G5" s="6">
        <v>42</v>
      </c>
      <c r="H5" s="7">
        <f>E5*$C5</f>
        <v>0</v>
      </c>
      <c r="I5" s="7">
        <f t="shared" si="0"/>
        <v>0</v>
      </c>
      <c r="J5" s="7">
        <f t="shared" si="0"/>
        <v>0</v>
      </c>
      <c r="L5" s="16" t="s">
        <v>207</v>
      </c>
      <c r="M5" s="16">
        <f>C2</f>
        <v>5864</v>
      </c>
      <c r="N5" s="16">
        <f>M5/200</f>
        <v>29.32</v>
      </c>
    </row>
    <row r="6" spans="1:14">
      <c r="A6" s="3">
        <v>2</v>
      </c>
      <c r="B6" s="4" t="s">
        <v>76</v>
      </c>
      <c r="C6" s="5">
        <v>0</v>
      </c>
      <c r="D6" s="6" t="s">
        <v>74</v>
      </c>
      <c r="E6" s="6">
        <v>16</v>
      </c>
      <c r="F6" s="6">
        <v>-2</v>
      </c>
      <c r="G6" s="6">
        <v>42</v>
      </c>
      <c r="H6" s="7">
        <f t="shared" ref="H6:J69" si="1">E6*$C6</f>
        <v>0</v>
      </c>
      <c r="I6" s="7">
        <f t="shared" si="0"/>
        <v>0</v>
      </c>
      <c r="J6" s="7">
        <f t="shared" si="0"/>
        <v>0</v>
      </c>
      <c r="L6" s="16" t="s">
        <v>77</v>
      </c>
      <c r="M6" s="16"/>
      <c r="N6" s="16">
        <v>4.1</v>
      </c>
    </row>
    <row r="7" spans="1:14">
      <c r="A7" s="3">
        <v>3</v>
      </c>
      <c r="B7" s="4" t="s">
        <v>78</v>
      </c>
      <c r="C7" s="5">
        <v>0</v>
      </c>
      <c r="D7" s="6" t="s">
        <v>74</v>
      </c>
      <c r="E7" s="6">
        <v>16</v>
      </c>
      <c r="F7" s="6">
        <v>2</v>
      </c>
      <c r="G7" s="6">
        <v>42</v>
      </c>
      <c r="H7" s="7">
        <f t="shared" si="1"/>
        <v>0</v>
      </c>
      <c r="I7" s="7">
        <f t="shared" si="0"/>
        <v>0</v>
      </c>
      <c r="J7" s="7">
        <f t="shared" si="0"/>
        <v>0</v>
      </c>
      <c r="L7" s="16" t="s">
        <v>79</v>
      </c>
      <c r="M7" s="16">
        <v>31.4</v>
      </c>
      <c r="N7" s="16">
        <f>M7*0.25</f>
        <v>7.85</v>
      </c>
    </row>
    <row r="8" spans="1:14">
      <c r="A8" s="3">
        <v>4</v>
      </c>
      <c r="B8" s="4" t="s">
        <v>80</v>
      </c>
      <c r="C8" s="5">
        <v>0</v>
      </c>
      <c r="D8" s="6" t="s">
        <v>74</v>
      </c>
      <c r="E8" s="6">
        <v>16</v>
      </c>
      <c r="F8" s="6">
        <v>5</v>
      </c>
      <c r="G8" s="6">
        <v>42</v>
      </c>
      <c r="H8" s="7">
        <f t="shared" si="1"/>
        <v>0</v>
      </c>
      <c r="I8" s="7">
        <f t="shared" si="0"/>
        <v>0</v>
      </c>
      <c r="J8" s="7">
        <f t="shared" si="0"/>
        <v>0</v>
      </c>
      <c r="L8" s="16" t="s">
        <v>75</v>
      </c>
      <c r="M8" s="16"/>
      <c r="N8" s="16">
        <f>C2</f>
        <v>5864</v>
      </c>
    </row>
    <row r="9" spans="1:14">
      <c r="A9" s="3">
        <v>5</v>
      </c>
      <c r="B9" s="1" t="s">
        <v>81</v>
      </c>
      <c r="C9" s="3">
        <v>0</v>
      </c>
      <c r="D9" s="8" t="s">
        <v>82</v>
      </c>
      <c r="E9" s="8">
        <v>16</v>
      </c>
      <c r="F9" s="8">
        <v>-2</v>
      </c>
      <c r="G9" s="8">
        <v>35</v>
      </c>
      <c r="H9" s="7">
        <f t="shared" si="1"/>
        <v>0</v>
      </c>
      <c r="I9" s="7">
        <f t="shared" si="0"/>
        <v>0</v>
      </c>
      <c r="J9" s="7">
        <f t="shared" si="0"/>
        <v>0</v>
      </c>
      <c r="L9" s="16" t="s">
        <v>83</v>
      </c>
      <c r="M9" s="16"/>
      <c r="N9" s="16" t="s">
        <v>205</v>
      </c>
    </row>
    <row r="10" spans="1:14">
      <c r="A10" s="3">
        <v>6</v>
      </c>
      <c r="B10" s="1" t="s">
        <v>84</v>
      </c>
      <c r="C10" s="3">
        <v>0</v>
      </c>
      <c r="D10" s="8" t="s">
        <v>82</v>
      </c>
      <c r="E10" s="8">
        <v>16</v>
      </c>
      <c r="F10" s="8">
        <v>2</v>
      </c>
      <c r="G10" s="8">
        <v>35</v>
      </c>
      <c r="H10" s="7">
        <f t="shared" si="1"/>
        <v>0</v>
      </c>
      <c r="I10" s="7">
        <f t="shared" si="0"/>
        <v>0</v>
      </c>
      <c r="J10" s="7">
        <f t="shared" si="0"/>
        <v>0</v>
      </c>
      <c r="L10" s="16" t="s">
        <v>209</v>
      </c>
      <c r="M10" s="16">
        <f>J2/C2</f>
        <v>39.9074010914052</v>
      </c>
      <c r="N10" s="16"/>
    </row>
    <row r="11" spans="1:10">
      <c r="A11" s="3">
        <v>7</v>
      </c>
      <c r="B11" s="1" t="s">
        <v>86</v>
      </c>
      <c r="C11" s="3">
        <v>0</v>
      </c>
      <c r="D11" s="8" t="s">
        <v>82</v>
      </c>
      <c r="E11" s="8">
        <v>13</v>
      </c>
      <c r="F11" s="8">
        <v>-2</v>
      </c>
      <c r="G11" s="8">
        <v>35</v>
      </c>
      <c r="H11" s="7">
        <f t="shared" si="1"/>
        <v>0</v>
      </c>
      <c r="I11" s="7">
        <f t="shared" si="0"/>
        <v>0</v>
      </c>
      <c r="J11" s="7">
        <f t="shared" si="0"/>
        <v>0</v>
      </c>
    </row>
    <row r="12" spans="1:10">
      <c r="A12" s="3">
        <v>8</v>
      </c>
      <c r="B12" s="1" t="s">
        <v>87</v>
      </c>
      <c r="C12" s="3">
        <v>0</v>
      </c>
      <c r="D12" s="8" t="s">
        <v>82</v>
      </c>
      <c r="E12" s="8">
        <v>16</v>
      </c>
      <c r="F12" s="8">
        <v>-2</v>
      </c>
      <c r="G12" s="8">
        <v>49</v>
      </c>
      <c r="H12" s="7">
        <f t="shared" si="1"/>
        <v>0</v>
      </c>
      <c r="I12" s="7">
        <f t="shared" si="0"/>
        <v>0</v>
      </c>
      <c r="J12" s="7">
        <f t="shared" si="0"/>
        <v>0</v>
      </c>
    </row>
    <row r="13" spans="1:10">
      <c r="A13" s="3">
        <v>9</v>
      </c>
      <c r="B13" s="1" t="s">
        <v>88</v>
      </c>
      <c r="C13" s="3">
        <v>0</v>
      </c>
      <c r="D13" s="8" t="s">
        <v>82</v>
      </c>
      <c r="E13" s="8">
        <v>16</v>
      </c>
      <c r="F13" s="8">
        <v>5</v>
      </c>
      <c r="G13" s="8">
        <v>49</v>
      </c>
      <c r="H13" s="7">
        <f t="shared" si="1"/>
        <v>0</v>
      </c>
      <c r="I13" s="7">
        <f t="shared" si="0"/>
        <v>0</v>
      </c>
      <c r="J13" s="7">
        <f t="shared" si="0"/>
        <v>0</v>
      </c>
    </row>
    <row r="14" spans="1:10">
      <c r="A14" s="3">
        <v>10</v>
      </c>
      <c r="B14" s="1" t="s">
        <v>89</v>
      </c>
      <c r="C14" s="3">
        <v>0</v>
      </c>
      <c r="D14" s="8" t="s">
        <v>82</v>
      </c>
      <c r="E14" s="8">
        <v>13</v>
      </c>
      <c r="F14" s="8">
        <v>-5</v>
      </c>
      <c r="G14" s="8">
        <v>35</v>
      </c>
      <c r="H14" s="7">
        <f t="shared" si="1"/>
        <v>0</v>
      </c>
      <c r="I14" s="7">
        <f t="shared" si="0"/>
        <v>0</v>
      </c>
      <c r="J14" s="7">
        <f t="shared" si="0"/>
        <v>0</v>
      </c>
    </row>
    <row r="15" spans="1:10">
      <c r="A15" s="3">
        <v>11</v>
      </c>
      <c r="B15" s="1" t="s">
        <v>90</v>
      </c>
      <c r="C15" s="3">
        <v>0</v>
      </c>
      <c r="D15" s="8" t="s">
        <v>82</v>
      </c>
      <c r="E15" s="8">
        <v>13</v>
      </c>
      <c r="F15" s="8">
        <v>2</v>
      </c>
      <c r="G15" s="8">
        <v>35</v>
      </c>
      <c r="H15" s="7">
        <f t="shared" si="1"/>
        <v>0</v>
      </c>
      <c r="I15" s="7">
        <f t="shared" si="0"/>
        <v>0</v>
      </c>
      <c r="J15" s="7">
        <f t="shared" si="0"/>
        <v>0</v>
      </c>
    </row>
    <row r="16" spans="1:10">
      <c r="A16" s="3">
        <v>12</v>
      </c>
      <c r="B16" s="1" t="s">
        <v>91</v>
      </c>
      <c r="C16" s="3">
        <v>0</v>
      </c>
      <c r="D16" s="8" t="s">
        <v>82</v>
      </c>
      <c r="E16" s="8">
        <v>16</v>
      </c>
      <c r="F16" s="8">
        <v>-5</v>
      </c>
      <c r="G16" s="8">
        <v>49</v>
      </c>
      <c r="H16" s="7">
        <f t="shared" si="1"/>
        <v>0</v>
      </c>
      <c r="I16" s="7">
        <f t="shared" si="0"/>
        <v>0</v>
      </c>
      <c r="J16" s="7">
        <f t="shared" si="0"/>
        <v>0</v>
      </c>
    </row>
    <row r="17" spans="1:10">
      <c r="A17" s="3">
        <v>13</v>
      </c>
      <c r="B17" s="1" t="s">
        <v>92</v>
      </c>
      <c r="C17" s="3">
        <v>0</v>
      </c>
      <c r="D17" s="8" t="s">
        <v>82</v>
      </c>
      <c r="E17" s="8">
        <v>16</v>
      </c>
      <c r="F17" s="8">
        <v>2</v>
      </c>
      <c r="G17" s="8">
        <v>49</v>
      </c>
      <c r="H17" s="7">
        <f t="shared" si="1"/>
        <v>0</v>
      </c>
      <c r="I17" s="7">
        <f t="shared" si="0"/>
        <v>0</v>
      </c>
      <c r="J17" s="7">
        <f t="shared" si="0"/>
        <v>0</v>
      </c>
    </row>
    <row r="18" spans="1:10">
      <c r="A18" s="3">
        <v>14</v>
      </c>
      <c r="B18" s="1" t="s">
        <v>93</v>
      </c>
      <c r="C18" s="3">
        <v>0</v>
      </c>
      <c r="D18" s="8" t="s">
        <v>82</v>
      </c>
      <c r="E18" s="8">
        <v>13</v>
      </c>
      <c r="F18" s="8">
        <v>5</v>
      </c>
      <c r="G18" s="8">
        <v>35</v>
      </c>
      <c r="H18" s="7">
        <f t="shared" si="1"/>
        <v>0</v>
      </c>
      <c r="I18" s="7">
        <f t="shared" si="0"/>
        <v>0</v>
      </c>
      <c r="J18" s="7">
        <f t="shared" si="0"/>
        <v>0</v>
      </c>
    </row>
    <row r="19" spans="1:10">
      <c r="A19" s="3">
        <v>15</v>
      </c>
      <c r="B19" s="1" t="s">
        <v>94</v>
      </c>
      <c r="C19" s="3">
        <v>0</v>
      </c>
      <c r="D19" s="9" t="s">
        <v>95</v>
      </c>
      <c r="E19" s="9">
        <v>6</v>
      </c>
      <c r="F19" s="9">
        <v>2</v>
      </c>
      <c r="G19" s="9">
        <v>42</v>
      </c>
      <c r="H19" s="7">
        <f t="shared" si="1"/>
        <v>0</v>
      </c>
      <c r="I19" s="7">
        <f t="shared" si="1"/>
        <v>0</v>
      </c>
      <c r="J19" s="7">
        <f t="shared" si="1"/>
        <v>0</v>
      </c>
    </row>
    <row r="20" spans="1:10">
      <c r="A20" s="3">
        <v>16</v>
      </c>
      <c r="B20" s="1" t="s">
        <v>96</v>
      </c>
      <c r="C20" s="3">
        <v>0</v>
      </c>
      <c r="D20" s="9" t="s">
        <v>95</v>
      </c>
      <c r="E20" s="9">
        <v>6</v>
      </c>
      <c r="F20" s="9">
        <v>-5</v>
      </c>
      <c r="G20" s="9">
        <v>42</v>
      </c>
      <c r="H20" s="7">
        <f t="shared" si="1"/>
        <v>0</v>
      </c>
      <c r="I20" s="7">
        <f t="shared" si="1"/>
        <v>0</v>
      </c>
      <c r="J20" s="7">
        <f t="shared" si="1"/>
        <v>0</v>
      </c>
    </row>
    <row r="21" spans="1:10">
      <c r="A21" s="3">
        <v>17</v>
      </c>
      <c r="B21" s="1" t="s">
        <v>97</v>
      </c>
      <c r="C21" s="3">
        <v>0</v>
      </c>
      <c r="D21" s="9" t="s">
        <v>95</v>
      </c>
      <c r="E21" s="9">
        <v>6</v>
      </c>
      <c r="F21" s="9">
        <v>-2</v>
      </c>
      <c r="G21" s="9">
        <v>28</v>
      </c>
      <c r="H21" s="7">
        <f t="shared" si="1"/>
        <v>0</v>
      </c>
      <c r="I21" s="7">
        <f t="shared" si="1"/>
        <v>0</v>
      </c>
      <c r="J21" s="7">
        <f t="shared" si="1"/>
        <v>0</v>
      </c>
    </row>
    <row r="22" spans="1:10">
      <c r="A22" s="3">
        <v>18</v>
      </c>
      <c r="B22" s="1" t="s">
        <v>98</v>
      </c>
      <c r="C22" s="3">
        <v>0</v>
      </c>
      <c r="D22" s="9" t="s">
        <v>95</v>
      </c>
      <c r="E22" s="9">
        <v>6</v>
      </c>
      <c r="F22" s="9">
        <v>-2</v>
      </c>
      <c r="G22" s="9">
        <v>35</v>
      </c>
      <c r="H22" s="7">
        <f t="shared" si="1"/>
        <v>0</v>
      </c>
      <c r="I22" s="7">
        <f t="shared" si="1"/>
        <v>0</v>
      </c>
      <c r="J22" s="7">
        <f t="shared" si="1"/>
        <v>0</v>
      </c>
    </row>
    <row r="23" spans="1:10">
      <c r="A23" s="3">
        <v>19</v>
      </c>
      <c r="B23" s="1" t="s">
        <v>99</v>
      </c>
      <c r="C23" s="3">
        <v>0</v>
      </c>
      <c r="D23" s="9" t="s">
        <v>95</v>
      </c>
      <c r="E23" s="9">
        <v>6</v>
      </c>
      <c r="F23" s="9">
        <v>2</v>
      </c>
      <c r="G23" s="9">
        <v>35</v>
      </c>
      <c r="H23" s="7">
        <f t="shared" si="1"/>
        <v>0</v>
      </c>
      <c r="I23" s="7">
        <f t="shared" si="1"/>
        <v>0</v>
      </c>
      <c r="J23" s="7">
        <f t="shared" si="1"/>
        <v>0</v>
      </c>
    </row>
    <row r="24" spans="1:10">
      <c r="A24" s="3">
        <v>20</v>
      </c>
      <c r="B24" s="1" t="s">
        <v>100</v>
      </c>
      <c r="C24" s="3">
        <v>0</v>
      </c>
      <c r="D24" s="9" t="s">
        <v>95</v>
      </c>
      <c r="E24" s="9">
        <v>6</v>
      </c>
      <c r="F24" s="9">
        <v>-2</v>
      </c>
      <c r="G24" s="9">
        <v>42</v>
      </c>
      <c r="H24" s="7">
        <f t="shared" si="1"/>
        <v>0</v>
      </c>
      <c r="I24" s="7">
        <f t="shared" si="1"/>
        <v>0</v>
      </c>
      <c r="J24" s="7">
        <f t="shared" si="1"/>
        <v>0</v>
      </c>
    </row>
    <row r="25" spans="1:10">
      <c r="A25" s="3">
        <v>21</v>
      </c>
      <c r="B25" s="1" t="s">
        <v>101</v>
      </c>
      <c r="C25" s="3">
        <v>21</v>
      </c>
      <c r="D25" s="19" t="s">
        <v>102</v>
      </c>
      <c r="E25" s="19">
        <v>6</v>
      </c>
      <c r="F25" s="19">
        <v>-2</v>
      </c>
      <c r="G25" s="19">
        <v>49</v>
      </c>
      <c r="H25" s="7">
        <f t="shared" si="1"/>
        <v>126</v>
      </c>
      <c r="I25" s="7">
        <f t="shared" si="1"/>
        <v>-42</v>
      </c>
      <c r="J25" s="7">
        <f t="shared" si="1"/>
        <v>1029</v>
      </c>
    </row>
    <row r="26" spans="1:10">
      <c r="A26" s="3">
        <v>22</v>
      </c>
      <c r="B26" s="1" t="s">
        <v>103</v>
      </c>
      <c r="C26" s="20">
        <v>18</v>
      </c>
      <c r="D26" s="19" t="s">
        <v>102</v>
      </c>
      <c r="E26" s="19">
        <v>6</v>
      </c>
      <c r="F26" s="19">
        <v>-5</v>
      </c>
      <c r="G26" s="19">
        <v>56</v>
      </c>
      <c r="H26" s="7">
        <f t="shared" si="1"/>
        <v>108</v>
      </c>
      <c r="I26" s="7">
        <f t="shared" si="1"/>
        <v>-90</v>
      </c>
      <c r="J26" s="7">
        <f t="shared" si="1"/>
        <v>1008</v>
      </c>
    </row>
    <row r="27" spans="1:10">
      <c r="A27" s="3">
        <v>23</v>
      </c>
      <c r="B27" s="1" t="s">
        <v>104</v>
      </c>
      <c r="C27" s="20">
        <v>17</v>
      </c>
      <c r="D27" s="19" t="s">
        <v>102</v>
      </c>
      <c r="E27" s="19">
        <v>6</v>
      </c>
      <c r="F27" s="19">
        <v>2</v>
      </c>
      <c r="G27" s="19">
        <v>49</v>
      </c>
      <c r="H27" s="7">
        <f t="shared" si="1"/>
        <v>102</v>
      </c>
      <c r="I27" s="7">
        <f t="shared" si="1"/>
        <v>34</v>
      </c>
      <c r="J27" s="7">
        <f t="shared" si="1"/>
        <v>833</v>
      </c>
    </row>
    <row r="28" spans="1:10">
      <c r="A28" s="3">
        <v>24</v>
      </c>
      <c r="B28" s="1" t="s">
        <v>105</v>
      </c>
      <c r="C28" s="3">
        <v>24</v>
      </c>
      <c r="D28" s="19" t="s">
        <v>102</v>
      </c>
      <c r="E28" s="19">
        <v>3</v>
      </c>
      <c r="F28" s="19">
        <v>-5</v>
      </c>
      <c r="G28" s="19">
        <v>56</v>
      </c>
      <c r="H28" s="7">
        <f t="shared" si="1"/>
        <v>72</v>
      </c>
      <c r="I28" s="7">
        <f t="shared" si="1"/>
        <v>-120</v>
      </c>
      <c r="J28" s="7">
        <f t="shared" si="1"/>
        <v>1344</v>
      </c>
    </row>
    <row r="29" spans="1:10">
      <c r="A29" s="3">
        <v>25</v>
      </c>
      <c r="B29" s="1" t="s">
        <v>106</v>
      </c>
      <c r="C29" s="3">
        <v>15</v>
      </c>
      <c r="D29" s="19" t="s">
        <v>102</v>
      </c>
      <c r="E29" s="19">
        <v>6</v>
      </c>
      <c r="F29" s="19">
        <v>-5</v>
      </c>
      <c r="G29" s="19">
        <v>7</v>
      </c>
      <c r="H29" s="7">
        <f t="shared" si="1"/>
        <v>90</v>
      </c>
      <c r="I29" s="7">
        <f t="shared" si="1"/>
        <v>-75</v>
      </c>
      <c r="J29" s="7">
        <f t="shared" si="1"/>
        <v>105</v>
      </c>
    </row>
    <row r="30" spans="1:10">
      <c r="A30" s="3">
        <v>26</v>
      </c>
      <c r="B30" s="1" t="s">
        <v>107</v>
      </c>
      <c r="C30" s="3">
        <v>19</v>
      </c>
      <c r="D30" s="19" t="s">
        <v>102</v>
      </c>
      <c r="E30" s="19">
        <v>6</v>
      </c>
      <c r="F30" s="19">
        <v>5</v>
      </c>
      <c r="G30" s="19">
        <v>49</v>
      </c>
      <c r="H30" s="7">
        <f t="shared" si="1"/>
        <v>114</v>
      </c>
      <c r="I30" s="7">
        <f t="shared" si="1"/>
        <v>95</v>
      </c>
      <c r="J30" s="7">
        <f t="shared" si="1"/>
        <v>931</v>
      </c>
    </row>
    <row r="31" spans="1:10">
      <c r="A31" s="3">
        <v>27</v>
      </c>
      <c r="B31" s="1" t="s">
        <v>108</v>
      </c>
      <c r="C31" s="3">
        <v>15</v>
      </c>
      <c r="D31" s="19" t="s">
        <v>102</v>
      </c>
      <c r="E31" s="19">
        <v>6</v>
      </c>
      <c r="F31" s="19">
        <v>5</v>
      </c>
      <c r="G31" s="19">
        <v>7</v>
      </c>
      <c r="H31" s="7">
        <f t="shared" si="1"/>
        <v>90</v>
      </c>
      <c r="I31" s="7">
        <f t="shared" si="1"/>
        <v>75</v>
      </c>
      <c r="J31" s="7">
        <f t="shared" si="1"/>
        <v>105</v>
      </c>
    </row>
    <row r="32" spans="1:10">
      <c r="A32" s="3">
        <v>28</v>
      </c>
      <c r="B32" s="1" t="s">
        <v>109</v>
      </c>
      <c r="C32" s="3">
        <v>23</v>
      </c>
      <c r="D32" s="19" t="s">
        <v>102</v>
      </c>
      <c r="E32" s="19">
        <v>6</v>
      </c>
      <c r="F32" s="19">
        <v>-2</v>
      </c>
      <c r="G32" s="19">
        <v>56</v>
      </c>
      <c r="H32" s="7">
        <f t="shared" si="1"/>
        <v>138</v>
      </c>
      <c r="I32" s="7">
        <f t="shared" si="1"/>
        <v>-46</v>
      </c>
      <c r="J32" s="7">
        <f t="shared" si="1"/>
        <v>1288</v>
      </c>
    </row>
    <row r="33" spans="1:10">
      <c r="A33" s="3">
        <v>29</v>
      </c>
      <c r="B33" s="1" t="s">
        <v>110</v>
      </c>
      <c r="C33" s="20">
        <v>18</v>
      </c>
      <c r="D33" s="19" t="s">
        <v>102</v>
      </c>
      <c r="E33" s="19">
        <v>6</v>
      </c>
      <c r="F33" s="19">
        <v>5</v>
      </c>
      <c r="G33" s="19">
        <v>56</v>
      </c>
      <c r="H33" s="7">
        <f t="shared" si="1"/>
        <v>108</v>
      </c>
      <c r="I33" s="7">
        <f t="shared" si="1"/>
        <v>90</v>
      </c>
      <c r="J33" s="7">
        <f t="shared" si="1"/>
        <v>1008</v>
      </c>
    </row>
    <row r="34" spans="1:10">
      <c r="A34" s="3">
        <v>30</v>
      </c>
      <c r="B34" s="1" t="s">
        <v>111</v>
      </c>
      <c r="C34" s="3">
        <v>19</v>
      </c>
      <c r="D34" s="19" t="s">
        <v>102</v>
      </c>
      <c r="E34" s="19">
        <v>6</v>
      </c>
      <c r="F34" s="19">
        <v>-5</v>
      </c>
      <c r="G34" s="19">
        <v>56</v>
      </c>
      <c r="H34" s="7">
        <f t="shared" si="1"/>
        <v>114</v>
      </c>
      <c r="I34" s="7">
        <f t="shared" si="1"/>
        <v>-95</v>
      </c>
      <c r="J34" s="7">
        <f t="shared" si="1"/>
        <v>1064</v>
      </c>
    </row>
    <row r="35" spans="1:10">
      <c r="A35" s="3">
        <v>31</v>
      </c>
      <c r="B35" s="1" t="s">
        <v>112</v>
      </c>
      <c r="C35" s="3">
        <v>22</v>
      </c>
      <c r="D35" s="19" t="s">
        <v>102</v>
      </c>
      <c r="E35" s="19">
        <v>6</v>
      </c>
      <c r="F35" s="19">
        <v>2</v>
      </c>
      <c r="G35" s="19">
        <v>49</v>
      </c>
      <c r="H35" s="7">
        <f t="shared" si="1"/>
        <v>132</v>
      </c>
      <c r="I35" s="7">
        <f t="shared" si="1"/>
        <v>44</v>
      </c>
      <c r="J35" s="7">
        <f t="shared" si="1"/>
        <v>1078</v>
      </c>
    </row>
    <row r="36" spans="1:10">
      <c r="A36" s="3">
        <v>32</v>
      </c>
      <c r="B36" s="1" t="s">
        <v>113</v>
      </c>
      <c r="C36" s="3">
        <v>25</v>
      </c>
      <c r="D36" s="19" t="s">
        <v>102</v>
      </c>
      <c r="E36" s="19">
        <v>3</v>
      </c>
      <c r="F36" s="19">
        <v>5</v>
      </c>
      <c r="G36" s="19">
        <v>56</v>
      </c>
      <c r="H36" s="7">
        <f t="shared" si="1"/>
        <v>75</v>
      </c>
      <c r="I36" s="7">
        <f t="shared" si="1"/>
        <v>125</v>
      </c>
      <c r="J36" s="7">
        <f t="shared" si="1"/>
        <v>1400</v>
      </c>
    </row>
    <row r="37" spans="1:10">
      <c r="A37" s="3">
        <v>33</v>
      </c>
      <c r="B37" s="1" t="s">
        <v>114</v>
      </c>
      <c r="C37" s="3">
        <v>26</v>
      </c>
      <c r="D37" s="13" t="s">
        <v>115</v>
      </c>
      <c r="E37" s="13">
        <v>13</v>
      </c>
      <c r="F37" s="13">
        <v>-5</v>
      </c>
      <c r="G37" s="13">
        <v>7</v>
      </c>
      <c r="H37" s="7">
        <f t="shared" si="1"/>
        <v>338</v>
      </c>
      <c r="I37" s="7">
        <f t="shared" si="1"/>
        <v>-130</v>
      </c>
      <c r="J37" s="7">
        <f t="shared" si="1"/>
        <v>182</v>
      </c>
    </row>
    <row r="38" spans="1:10">
      <c r="A38" s="3">
        <v>34</v>
      </c>
      <c r="B38" s="1" t="s">
        <v>116</v>
      </c>
      <c r="C38" s="3">
        <v>26</v>
      </c>
      <c r="D38" s="13" t="s">
        <v>115</v>
      </c>
      <c r="E38" s="13">
        <v>13</v>
      </c>
      <c r="F38" s="13">
        <v>-2</v>
      </c>
      <c r="G38" s="13">
        <v>7</v>
      </c>
      <c r="H38" s="7">
        <f t="shared" si="1"/>
        <v>338</v>
      </c>
      <c r="I38" s="7">
        <f t="shared" si="1"/>
        <v>-52</v>
      </c>
      <c r="J38" s="7">
        <f t="shared" si="1"/>
        <v>182</v>
      </c>
    </row>
    <row r="39" spans="1:10">
      <c r="A39" s="3">
        <v>35</v>
      </c>
      <c r="B39" s="1" t="s">
        <v>117</v>
      </c>
      <c r="C39" s="3">
        <v>26</v>
      </c>
      <c r="D39" s="13" t="s">
        <v>115</v>
      </c>
      <c r="E39" s="13">
        <v>13</v>
      </c>
      <c r="F39" s="13">
        <v>2</v>
      </c>
      <c r="G39" s="13">
        <v>7</v>
      </c>
      <c r="H39" s="7">
        <f t="shared" si="1"/>
        <v>338</v>
      </c>
      <c r="I39" s="7">
        <f t="shared" si="1"/>
        <v>52</v>
      </c>
      <c r="J39" s="7">
        <f t="shared" si="1"/>
        <v>182</v>
      </c>
    </row>
    <row r="40" spans="1:10">
      <c r="A40" s="3">
        <v>36</v>
      </c>
      <c r="B40" s="1" t="s">
        <v>118</v>
      </c>
      <c r="C40" s="3">
        <v>26</v>
      </c>
      <c r="D40" s="13" t="s">
        <v>115</v>
      </c>
      <c r="E40" s="13">
        <v>13</v>
      </c>
      <c r="F40" s="13">
        <v>5</v>
      </c>
      <c r="G40" s="13">
        <v>7</v>
      </c>
      <c r="H40" s="7">
        <f t="shared" si="1"/>
        <v>338</v>
      </c>
      <c r="I40" s="7">
        <f t="shared" si="1"/>
        <v>130</v>
      </c>
      <c r="J40" s="7">
        <f t="shared" si="1"/>
        <v>182</v>
      </c>
    </row>
    <row r="41" spans="1:10">
      <c r="A41" s="3">
        <v>37</v>
      </c>
      <c r="B41" s="1" t="s">
        <v>119</v>
      </c>
      <c r="C41" s="3">
        <v>26</v>
      </c>
      <c r="D41" s="13" t="s">
        <v>115</v>
      </c>
      <c r="E41" s="13">
        <v>13</v>
      </c>
      <c r="F41" s="13">
        <v>5</v>
      </c>
      <c r="G41" s="13">
        <v>14</v>
      </c>
      <c r="H41" s="7">
        <f t="shared" si="1"/>
        <v>338</v>
      </c>
      <c r="I41" s="7">
        <f t="shared" si="1"/>
        <v>130</v>
      </c>
      <c r="J41" s="7">
        <f t="shared" si="1"/>
        <v>364</v>
      </c>
    </row>
    <row r="42" spans="1:10">
      <c r="A42" s="3">
        <v>38</v>
      </c>
      <c r="B42" s="1" t="s">
        <v>120</v>
      </c>
      <c r="C42" s="3">
        <v>26</v>
      </c>
      <c r="D42" s="13" t="s">
        <v>115</v>
      </c>
      <c r="E42" s="13">
        <v>13</v>
      </c>
      <c r="F42" s="13">
        <v>2</v>
      </c>
      <c r="G42" s="13">
        <v>14</v>
      </c>
      <c r="H42" s="7">
        <f t="shared" si="1"/>
        <v>338</v>
      </c>
      <c r="I42" s="7">
        <f t="shared" si="1"/>
        <v>52</v>
      </c>
      <c r="J42" s="7">
        <f t="shared" si="1"/>
        <v>364</v>
      </c>
    </row>
    <row r="43" spans="1:10">
      <c r="A43" s="3">
        <v>39</v>
      </c>
      <c r="B43" s="1" t="s">
        <v>121</v>
      </c>
      <c r="C43" s="3">
        <v>26</v>
      </c>
      <c r="D43" s="13" t="s">
        <v>115</v>
      </c>
      <c r="E43" s="13">
        <v>13</v>
      </c>
      <c r="F43" s="13">
        <v>-2</v>
      </c>
      <c r="G43" s="13">
        <v>14</v>
      </c>
      <c r="H43" s="7">
        <f t="shared" si="1"/>
        <v>338</v>
      </c>
      <c r="I43" s="7">
        <f t="shared" si="1"/>
        <v>-52</v>
      </c>
      <c r="J43" s="7">
        <f t="shared" si="1"/>
        <v>364</v>
      </c>
    </row>
    <row r="44" spans="1:10">
      <c r="A44" s="3">
        <v>40</v>
      </c>
      <c r="B44" s="1" t="s">
        <v>122</v>
      </c>
      <c r="C44" s="3">
        <v>26</v>
      </c>
      <c r="D44" s="13" t="s">
        <v>115</v>
      </c>
      <c r="E44" s="13">
        <v>13</v>
      </c>
      <c r="F44" s="13">
        <v>-5</v>
      </c>
      <c r="G44" s="13">
        <v>14</v>
      </c>
      <c r="H44" s="7">
        <f t="shared" si="1"/>
        <v>338</v>
      </c>
      <c r="I44" s="7">
        <f t="shared" si="1"/>
        <v>-130</v>
      </c>
      <c r="J44" s="7">
        <f t="shared" si="1"/>
        <v>364</v>
      </c>
    </row>
    <row r="45" spans="1:10">
      <c r="A45" s="3">
        <v>41</v>
      </c>
      <c r="B45" s="1" t="s">
        <v>123</v>
      </c>
      <c r="C45" s="3">
        <v>0</v>
      </c>
      <c r="D45" s="21" t="s">
        <v>95</v>
      </c>
      <c r="E45" s="21">
        <v>16</v>
      </c>
      <c r="F45" s="21">
        <v>-5</v>
      </c>
      <c r="G45" s="21">
        <v>7</v>
      </c>
      <c r="H45" s="7">
        <f t="shared" si="1"/>
        <v>0</v>
      </c>
      <c r="I45" s="7">
        <f t="shared" si="1"/>
        <v>0</v>
      </c>
      <c r="J45" s="7">
        <f t="shared" si="1"/>
        <v>0</v>
      </c>
    </row>
    <row r="46" spans="1:10">
      <c r="A46" s="3">
        <v>42</v>
      </c>
      <c r="B46" s="1" t="s">
        <v>124</v>
      </c>
      <c r="C46" s="3">
        <v>0</v>
      </c>
      <c r="D46" s="9" t="s">
        <v>95</v>
      </c>
      <c r="E46" s="9">
        <v>16</v>
      </c>
      <c r="F46" s="9">
        <v>-2</v>
      </c>
      <c r="G46" s="9">
        <v>7</v>
      </c>
      <c r="H46" s="7">
        <f t="shared" si="1"/>
        <v>0</v>
      </c>
      <c r="I46" s="7">
        <f t="shared" si="1"/>
        <v>0</v>
      </c>
      <c r="J46" s="7">
        <f t="shared" si="1"/>
        <v>0</v>
      </c>
    </row>
    <row r="47" spans="1:10">
      <c r="A47" s="3">
        <v>43</v>
      </c>
      <c r="B47" s="1" t="s">
        <v>125</v>
      </c>
      <c r="C47" s="3">
        <v>0</v>
      </c>
      <c r="D47" s="9" t="s">
        <v>95</v>
      </c>
      <c r="E47" s="9">
        <v>16</v>
      </c>
      <c r="F47" s="9">
        <v>2</v>
      </c>
      <c r="G47" s="9">
        <v>7</v>
      </c>
      <c r="H47" s="7">
        <f t="shared" si="1"/>
        <v>0</v>
      </c>
      <c r="I47" s="7">
        <f t="shared" si="1"/>
        <v>0</v>
      </c>
      <c r="J47" s="7">
        <f t="shared" si="1"/>
        <v>0</v>
      </c>
    </row>
    <row r="48" spans="1:10">
      <c r="A48" s="3">
        <v>44</v>
      </c>
      <c r="B48" s="1" t="s">
        <v>126</v>
      </c>
      <c r="C48" s="3">
        <v>0</v>
      </c>
      <c r="D48" s="9" t="s">
        <v>95</v>
      </c>
      <c r="E48" s="9">
        <v>16</v>
      </c>
      <c r="F48" s="9">
        <v>5</v>
      </c>
      <c r="G48" s="9">
        <v>7</v>
      </c>
      <c r="H48" s="7">
        <f t="shared" si="1"/>
        <v>0</v>
      </c>
      <c r="I48" s="7">
        <f t="shared" si="1"/>
        <v>0</v>
      </c>
      <c r="J48" s="7">
        <f t="shared" si="1"/>
        <v>0</v>
      </c>
    </row>
    <row r="49" spans="1:10">
      <c r="A49" s="3">
        <v>45</v>
      </c>
      <c r="B49" s="1" t="s">
        <v>127</v>
      </c>
      <c r="C49" s="3">
        <v>0</v>
      </c>
      <c r="D49" s="9" t="s">
        <v>95</v>
      </c>
      <c r="E49" s="9">
        <v>16</v>
      </c>
      <c r="F49" s="9">
        <v>-5</v>
      </c>
      <c r="G49" s="9">
        <v>14</v>
      </c>
      <c r="H49" s="7">
        <f t="shared" si="1"/>
        <v>0</v>
      </c>
      <c r="I49" s="7">
        <f t="shared" si="1"/>
        <v>0</v>
      </c>
      <c r="J49" s="7">
        <f t="shared" si="1"/>
        <v>0</v>
      </c>
    </row>
    <row r="50" spans="1:10">
      <c r="A50" s="3">
        <v>46</v>
      </c>
      <c r="B50" s="1" t="s">
        <v>128</v>
      </c>
      <c r="C50" s="3">
        <v>0</v>
      </c>
      <c r="D50" s="9" t="s">
        <v>95</v>
      </c>
      <c r="E50" s="9">
        <v>16</v>
      </c>
      <c r="F50" s="9">
        <v>-2</v>
      </c>
      <c r="G50" s="9">
        <v>14</v>
      </c>
      <c r="H50" s="7">
        <f t="shared" si="1"/>
        <v>0</v>
      </c>
      <c r="I50" s="7">
        <f t="shared" si="1"/>
        <v>0</v>
      </c>
      <c r="J50" s="7">
        <f t="shared" si="1"/>
        <v>0</v>
      </c>
    </row>
    <row r="51" spans="1:10">
      <c r="A51" s="3">
        <v>47</v>
      </c>
      <c r="B51" s="1" t="s">
        <v>129</v>
      </c>
      <c r="C51" s="3">
        <v>0</v>
      </c>
      <c r="D51" s="9" t="s">
        <v>95</v>
      </c>
      <c r="E51" s="9">
        <v>16</v>
      </c>
      <c r="F51" s="9">
        <v>2</v>
      </c>
      <c r="G51" s="9">
        <v>14</v>
      </c>
      <c r="H51" s="7">
        <f t="shared" si="1"/>
        <v>0</v>
      </c>
      <c r="I51" s="7">
        <f t="shared" si="1"/>
        <v>0</v>
      </c>
      <c r="J51" s="7">
        <f t="shared" si="1"/>
        <v>0</v>
      </c>
    </row>
    <row r="52" spans="1:10">
      <c r="A52" s="3">
        <v>48</v>
      </c>
      <c r="B52" s="1" t="s">
        <v>130</v>
      </c>
      <c r="C52" s="3">
        <v>0</v>
      </c>
      <c r="D52" s="9" t="s">
        <v>95</v>
      </c>
      <c r="E52" s="9">
        <v>16</v>
      </c>
      <c r="F52" s="9">
        <v>5</v>
      </c>
      <c r="G52" s="9">
        <v>14</v>
      </c>
      <c r="H52" s="7">
        <f t="shared" si="1"/>
        <v>0</v>
      </c>
      <c r="I52" s="7">
        <f t="shared" si="1"/>
        <v>0</v>
      </c>
      <c r="J52" s="7">
        <f t="shared" si="1"/>
        <v>0</v>
      </c>
    </row>
    <row r="53" spans="1:10">
      <c r="A53" s="3">
        <v>49</v>
      </c>
      <c r="B53" s="1" t="s">
        <v>131</v>
      </c>
      <c r="C53" s="3">
        <v>0</v>
      </c>
      <c r="D53" s="6" t="s">
        <v>74</v>
      </c>
      <c r="E53" s="6">
        <v>13</v>
      </c>
      <c r="F53" s="6">
        <v>-5</v>
      </c>
      <c r="G53" s="6">
        <v>21</v>
      </c>
      <c r="H53" s="7">
        <f t="shared" si="1"/>
        <v>0</v>
      </c>
      <c r="I53" s="7">
        <f t="shared" si="1"/>
        <v>0</v>
      </c>
      <c r="J53" s="7">
        <f t="shared" si="1"/>
        <v>0</v>
      </c>
    </row>
    <row r="54" spans="1:10">
      <c r="A54" s="3">
        <v>50</v>
      </c>
      <c r="B54" s="1" t="s">
        <v>132</v>
      </c>
      <c r="C54" s="3">
        <v>0</v>
      </c>
      <c r="D54" s="6" t="s">
        <v>74</v>
      </c>
      <c r="E54" s="6">
        <v>13</v>
      </c>
      <c r="F54" s="6">
        <v>-2</v>
      </c>
      <c r="G54" s="6">
        <v>21</v>
      </c>
      <c r="H54" s="7">
        <f t="shared" si="1"/>
        <v>0</v>
      </c>
      <c r="I54" s="7">
        <f t="shared" si="1"/>
        <v>0</v>
      </c>
      <c r="J54" s="7">
        <f t="shared" si="1"/>
        <v>0</v>
      </c>
    </row>
    <row r="55" spans="1:10">
      <c r="A55" s="3">
        <v>51</v>
      </c>
      <c r="B55" s="1" t="s">
        <v>133</v>
      </c>
      <c r="C55" s="3">
        <v>0</v>
      </c>
      <c r="D55" s="6" t="s">
        <v>74</v>
      </c>
      <c r="E55" s="6">
        <v>13</v>
      </c>
      <c r="F55" s="6">
        <v>2</v>
      </c>
      <c r="G55" s="6">
        <v>21</v>
      </c>
      <c r="H55" s="7">
        <f t="shared" si="1"/>
        <v>0</v>
      </c>
      <c r="I55" s="7">
        <f t="shared" si="1"/>
        <v>0</v>
      </c>
      <c r="J55" s="7">
        <f t="shared" si="1"/>
        <v>0</v>
      </c>
    </row>
    <row r="56" spans="1:10">
      <c r="A56" s="3">
        <v>52</v>
      </c>
      <c r="B56" s="1" t="s">
        <v>134</v>
      </c>
      <c r="C56" s="3">
        <v>0</v>
      </c>
      <c r="D56" s="6" t="s">
        <v>74</v>
      </c>
      <c r="E56" s="6">
        <v>13</v>
      </c>
      <c r="F56" s="6">
        <v>5</v>
      </c>
      <c r="G56" s="6">
        <v>21</v>
      </c>
      <c r="H56" s="7">
        <f t="shared" si="1"/>
        <v>0</v>
      </c>
      <c r="I56" s="7">
        <f t="shared" si="1"/>
        <v>0</v>
      </c>
      <c r="J56" s="7">
        <f t="shared" si="1"/>
        <v>0</v>
      </c>
    </row>
    <row r="57" spans="1:10">
      <c r="A57" s="3">
        <v>53</v>
      </c>
      <c r="B57" s="1" t="s">
        <v>135</v>
      </c>
      <c r="C57" s="3">
        <v>0</v>
      </c>
      <c r="D57" s="6" t="s">
        <v>74</v>
      </c>
      <c r="E57" s="6">
        <v>13</v>
      </c>
      <c r="F57" s="6">
        <v>5</v>
      </c>
      <c r="G57" s="6">
        <v>28</v>
      </c>
      <c r="H57" s="7">
        <f t="shared" si="1"/>
        <v>0</v>
      </c>
      <c r="I57" s="7">
        <f t="shared" si="1"/>
        <v>0</v>
      </c>
      <c r="J57" s="7">
        <f t="shared" si="1"/>
        <v>0</v>
      </c>
    </row>
    <row r="58" spans="1:10">
      <c r="A58" s="3">
        <v>54</v>
      </c>
      <c r="B58" s="1" t="s">
        <v>136</v>
      </c>
      <c r="C58" s="3">
        <v>0</v>
      </c>
      <c r="D58" s="6" t="s">
        <v>74</v>
      </c>
      <c r="E58" s="6">
        <v>13</v>
      </c>
      <c r="F58" s="6">
        <v>2</v>
      </c>
      <c r="G58" s="6">
        <v>28</v>
      </c>
      <c r="H58" s="7">
        <f t="shared" si="1"/>
        <v>0</v>
      </c>
      <c r="I58" s="7">
        <f t="shared" si="1"/>
        <v>0</v>
      </c>
      <c r="J58" s="7">
        <f t="shared" si="1"/>
        <v>0</v>
      </c>
    </row>
    <row r="59" spans="1:10">
      <c r="A59" s="3">
        <v>55</v>
      </c>
      <c r="B59" s="1" t="s">
        <v>137</v>
      </c>
      <c r="C59" s="3">
        <v>0</v>
      </c>
      <c r="D59" s="6" t="s">
        <v>74</v>
      </c>
      <c r="E59" s="6">
        <v>13</v>
      </c>
      <c r="F59" s="6">
        <v>-2</v>
      </c>
      <c r="G59" s="6">
        <v>28</v>
      </c>
      <c r="H59" s="7">
        <f t="shared" si="1"/>
        <v>0</v>
      </c>
      <c r="I59" s="7">
        <f t="shared" si="1"/>
        <v>0</v>
      </c>
      <c r="J59" s="7">
        <f t="shared" si="1"/>
        <v>0</v>
      </c>
    </row>
    <row r="60" spans="1:10">
      <c r="A60" s="3">
        <v>56</v>
      </c>
      <c r="B60" s="1" t="s">
        <v>138</v>
      </c>
      <c r="C60" s="3">
        <v>0</v>
      </c>
      <c r="D60" s="6" t="s">
        <v>74</v>
      </c>
      <c r="E60" s="6">
        <v>13</v>
      </c>
      <c r="F60" s="6">
        <v>-5</v>
      </c>
      <c r="G60" s="6">
        <v>28</v>
      </c>
      <c r="H60" s="7">
        <f t="shared" si="1"/>
        <v>0</v>
      </c>
      <c r="I60" s="7">
        <f t="shared" si="1"/>
        <v>0</v>
      </c>
      <c r="J60" s="7">
        <f t="shared" si="1"/>
        <v>0</v>
      </c>
    </row>
    <row r="61" spans="1:10">
      <c r="A61" s="3">
        <v>57</v>
      </c>
      <c r="B61" s="1" t="s">
        <v>139</v>
      </c>
      <c r="C61" s="3">
        <v>0</v>
      </c>
      <c r="D61" s="6" t="s">
        <v>74</v>
      </c>
      <c r="E61" s="6">
        <v>16</v>
      </c>
      <c r="F61" s="6">
        <v>-5</v>
      </c>
      <c r="G61" s="6">
        <v>56</v>
      </c>
      <c r="H61" s="7">
        <f t="shared" si="1"/>
        <v>0</v>
      </c>
      <c r="I61" s="7">
        <f t="shared" si="1"/>
        <v>0</v>
      </c>
      <c r="J61" s="7">
        <f t="shared" si="1"/>
        <v>0</v>
      </c>
    </row>
    <row r="62" spans="1:10">
      <c r="A62" s="3">
        <v>58</v>
      </c>
      <c r="B62" s="1" t="s">
        <v>140</v>
      </c>
      <c r="C62" s="3">
        <v>0</v>
      </c>
      <c r="D62" s="6" t="s">
        <v>74</v>
      </c>
      <c r="E62" s="6">
        <v>16</v>
      </c>
      <c r="F62" s="6">
        <v>-2</v>
      </c>
      <c r="G62" s="6">
        <v>56</v>
      </c>
      <c r="H62" s="7">
        <f t="shared" si="1"/>
        <v>0</v>
      </c>
      <c r="I62" s="7">
        <f t="shared" si="1"/>
        <v>0</v>
      </c>
      <c r="J62" s="7">
        <f t="shared" si="1"/>
        <v>0</v>
      </c>
    </row>
    <row r="63" spans="1:10">
      <c r="A63" s="3">
        <v>59</v>
      </c>
      <c r="B63" s="1" t="s">
        <v>141</v>
      </c>
      <c r="C63" s="3">
        <v>0</v>
      </c>
      <c r="D63" s="6" t="s">
        <v>74</v>
      </c>
      <c r="E63" s="6">
        <v>16</v>
      </c>
      <c r="F63" s="6">
        <v>2</v>
      </c>
      <c r="G63" s="6">
        <v>56</v>
      </c>
      <c r="H63" s="7">
        <f t="shared" si="1"/>
        <v>0</v>
      </c>
      <c r="I63" s="7">
        <f t="shared" si="1"/>
        <v>0</v>
      </c>
      <c r="J63" s="7">
        <f t="shared" si="1"/>
        <v>0</v>
      </c>
    </row>
    <row r="64" spans="1:10">
      <c r="A64" s="3">
        <v>60</v>
      </c>
      <c r="B64" s="1" t="s">
        <v>142</v>
      </c>
      <c r="C64" s="3">
        <v>0</v>
      </c>
      <c r="D64" s="6" t="s">
        <v>74</v>
      </c>
      <c r="E64" s="6">
        <v>13</v>
      </c>
      <c r="F64" s="6">
        <v>-5</v>
      </c>
      <c r="G64" s="6">
        <v>42</v>
      </c>
      <c r="H64" s="7">
        <f t="shared" si="1"/>
        <v>0</v>
      </c>
      <c r="I64" s="7">
        <f t="shared" si="1"/>
        <v>0</v>
      </c>
      <c r="J64" s="7">
        <f t="shared" si="1"/>
        <v>0</v>
      </c>
    </row>
    <row r="65" spans="1:10">
      <c r="A65" s="3">
        <v>61</v>
      </c>
      <c r="B65" s="1" t="s">
        <v>143</v>
      </c>
      <c r="C65" s="3">
        <v>0</v>
      </c>
      <c r="D65" s="6" t="s">
        <v>74</v>
      </c>
      <c r="E65" s="6">
        <v>13</v>
      </c>
      <c r="F65" s="6">
        <v>5</v>
      </c>
      <c r="G65" s="6">
        <v>42</v>
      </c>
      <c r="H65" s="7">
        <f t="shared" si="1"/>
        <v>0</v>
      </c>
      <c r="I65" s="7">
        <f t="shared" si="1"/>
        <v>0</v>
      </c>
      <c r="J65" s="7">
        <f t="shared" si="1"/>
        <v>0</v>
      </c>
    </row>
    <row r="66" spans="1:10">
      <c r="A66" s="3">
        <v>62</v>
      </c>
      <c r="B66" s="1" t="s">
        <v>144</v>
      </c>
      <c r="C66" s="3">
        <v>0</v>
      </c>
      <c r="D66" s="6" t="s">
        <v>74</v>
      </c>
      <c r="E66" s="6">
        <v>16</v>
      </c>
      <c r="F66" s="6">
        <v>5</v>
      </c>
      <c r="G66" s="6">
        <v>56</v>
      </c>
      <c r="H66" s="7">
        <f t="shared" si="1"/>
        <v>0</v>
      </c>
      <c r="I66" s="7">
        <f t="shared" si="1"/>
        <v>0</v>
      </c>
      <c r="J66" s="7">
        <f t="shared" si="1"/>
        <v>0</v>
      </c>
    </row>
    <row r="67" spans="1:10">
      <c r="A67" s="3">
        <v>63</v>
      </c>
      <c r="B67" s="1" t="s">
        <v>145</v>
      </c>
      <c r="C67" s="3">
        <v>0</v>
      </c>
      <c r="D67" s="8" t="s">
        <v>82</v>
      </c>
      <c r="E67" s="8">
        <v>13</v>
      </c>
      <c r="F67" s="8">
        <v>-5</v>
      </c>
      <c r="G67" s="8">
        <v>49</v>
      </c>
      <c r="H67" s="7">
        <f t="shared" si="1"/>
        <v>0</v>
      </c>
      <c r="I67" s="7">
        <f t="shared" si="1"/>
        <v>0</v>
      </c>
      <c r="J67" s="7">
        <f t="shared" si="1"/>
        <v>0</v>
      </c>
    </row>
    <row r="68" spans="1:10">
      <c r="A68" s="3">
        <v>64</v>
      </c>
      <c r="B68" s="1" t="s">
        <v>146</v>
      </c>
      <c r="C68" s="3">
        <v>0</v>
      </c>
      <c r="D68" s="8" t="s">
        <v>82</v>
      </c>
      <c r="E68" s="8">
        <v>13</v>
      </c>
      <c r="F68" s="8">
        <v>-2</v>
      </c>
      <c r="G68" s="8">
        <v>42</v>
      </c>
      <c r="H68" s="7">
        <f t="shared" si="1"/>
        <v>0</v>
      </c>
      <c r="I68" s="7">
        <f t="shared" si="1"/>
        <v>0</v>
      </c>
      <c r="J68" s="7">
        <f t="shared" si="1"/>
        <v>0</v>
      </c>
    </row>
    <row r="69" spans="1:10">
      <c r="A69" s="3">
        <v>65</v>
      </c>
      <c r="B69" s="1" t="s">
        <v>147</v>
      </c>
      <c r="C69" s="3">
        <v>0</v>
      </c>
      <c r="D69" s="8" t="s">
        <v>82</v>
      </c>
      <c r="E69" s="8">
        <v>13</v>
      </c>
      <c r="F69" s="8">
        <v>-2</v>
      </c>
      <c r="G69" s="8">
        <v>49</v>
      </c>
      <c r="H69" s="7">
        <f t="shared" si="1"/>
        <v>0</v>
      </c>
      <c r="I69" s="7">
        <f t="shared" si="1"/>
        <v>0</v>
      </c>
      <c r="J69" s="7">
        <f t="shared" si="1"/>
        <v>0</v>
      </c>
    </row>
    <row r="70" spans="1:10">
      <c r="A70" s="3">
        <v>66</v>
      </c>
      <c r="B70" s="1" t="s">
        <v>148</v>
      </c>
      <c r="C70" s="3">
        <v>0</v>
      </c>
      <c r="D70" s="8" t="s">
        <v>82</v>
      </c>
      <c r="E70" s="8">
        <v>13</v>
      </c>
      <c r="F70" s="8">
        <v>2</v>
      </c>
      <c r="G70" s="8">
        <v>42</v>
      </c>
      <c r="H70" s="7">
        <f t="shared" ref="H70:J124" si="2">E70*$C70</f>
        <v>0</v>
      </c>
      <c r="I70" s="7">
        <f t="shared" si="2"/>
        <v>0</v>
      </c>
      <c r="J70" s="7">
        <f t="shared" si="2"/>
        <v>0</v>
      </c>
    </row>
    <row r="71" spans="1:10">
      <c r="A71" s="3">
        <v>67</v>
      </c>
      <c r="B71" s="1" t="s">
        <v>149</v>
      </c>
      <c r="C71" s="3">
        <v>0</v>
      </c>
      <c r="D71" s="8" t="s">
        <v>82</v>
      </c>
      <c r="E71" s="8">
        <v>13</v>
      </c>
      <c r="F71" s="8">
        <v>5</v>
      </c>
      <c r="G71" s="8">
        <v>49</v>
      </c>
      <c r="H71" s="7">
        <f t="shared" si="2"/>
        <v>0</v>
      </c>
      <c r="I71" s="7">
        <f t="shared" si="2"/>
        <v>0</v>
      </c>
      <c r="J71" s="7">
        <f t="shared" si="2"/>
        <v>0</v>
      </c>
    </row>
    <row r="72" spans="1:10">
      <c r="A72" s="3">
        <v>68</v>
      </c>
      <c r="B72" s="1" t="s">
        <v>150</v>
      </c>
      <c r="C72" s="3">
        <v>0</v>
      </c>
      <c r="D72" s="8" t="s">
        <v>82</v>
      </c>
      <c r="E72" s="8">
        <v>13</v>
      </c>
      <c r="F72" s="8">
        <v>2</v>
      </c>
      <c r="G72" s="8">
        <v>49</v>
      </c>
      <c r="H72" s="7">
        <f t="shared" si="2"/>
        <v>0</v>
      </c>
      <c r="I72" s="7">
        <f t="shared" si="2"/>
        <v>0</v>
      </c>
      <c r="J72" s="7">
        <f t="shared" si="2"/>
        <v>0</v>
      </c>
    </row>
    <row r="73" spans="1:10">
      <c r="A73" s="3">
        <v>69</v>
      </c>
      <c r="B73" s="1" t="s">
        <v>151</v>
      </c>
      <c r="C73" s="3">
        <v>0</v>
      </c>
      <c r="D73" s="9" t="s">
        <v>95</v>
      </c>
      <c r="E73" s="9">
        <v>13</v>
      </c>
      <c r="F73" s="9">
        <v>-2</v>
      </c>
      <c r="G73" s="9">
        <v>56</v>
      </c>
      <c r="H73" s="7">
        <f t="shared" si="2"/>
        <v>0</v>
      </c>
      <c r="I73" s="7">
        <f t="shared" si="2"/>
        <v>0</v>
      </c>
      <c r="J73" s="7">
        <f t="shared" si="2"/>
        <v>0</v>
      </c>
    </row>
    <row r="74" spans="1:10">
      <c r="A74" s="3">
        <v>70</v>
      </c>
      <c r="B74" s="1" t="s">
        <v>152</v>
      </c>
      <c r="C74" s="3">
        <v>0</v>
      </c>
      <c r="D74" s="9" t="s">
        <v>95</v>
      </c>
      <c r="E74" s="9">
        <v>13</v>
      </c>
      <c r="F74" s="9">
        <v>5</v>
      </c>
      <c r="G74" s="9">
        <v>56</v>
      </c>
      <c r="H74" s="7">
        <f t="shared" si="2"/>
        <v>0</v>
      </c>
      <c r="I74" s="7">
        <f t="shared" si="2"/>
        <v>0</v>
      </c>
      <c r="J74" s="7">
        <f t="shared" si="2"/>
        <v>0</v>
      </c>
    </row>
    <row r="75" spans="1:10">
      <c r="A75" s="3">
        <v>71</v>
      </c>
      <c r="B75" s="1" t="s">
        <v>153</v>
      </c>
      <c r="C75" s="3">
        <v>0</v>
      </c>
      <c r="D75" s="9" t="s">
        <v>95</v>
      </c>
      <c r="E75" s="9">
        <v>13</v>
      </c>
      <c r="F75" s="9">
        <v>2</v>
      </c>
      <c r="G75" s="9">
        <v>56</v>
      </c>
      <c r="H75" s="7">
        <f t="shared" si="2"/>
        <v>0</v>
      </c>
      <c r="I75" s="7">
        <f t="shared" si="2"/>
        <v>0</v>
      </c>
      <c r="J75" s="7">
        <f t="shared" si="2"/>
        <v>0</v>
      </c>
    </row>
    <row r="76" spans="1:10">
      <c r="A76" s="3">
        <v>72</v>
      </c>
      <c r="B76" s="1" t="s">
        <v>154</v>
      </c>
      <c r="C76" s="3">
        <v>0</v>
      </c>
      <c r="D76" s="9" t="s">
        <v>95</v>
      </c>
      <c r="E76" s="9">
        <v>13</v>
      </c>
      <c r="F76" s="9">
        <v>-5</v>
      </c>
      <c r="G76" s="9">
        <v>56</v>
      </c>
      <c r="H76" s="7">
        <f t="shared" si="2"/>
        <v>0</v>
      </c>
      <c r="I76" s="7">
        <f t="shared" si="2"/>
        <v>0</v>
      </c>
      <c r="J76" s="7">
        <f t="shared" si="2"/>
        <v>0</v>
      </c>
    </row>
    <row r="77" spans="1:10">
      <c r="A77" s="3">
        <v>73</v>
      </c>
      <c r="B77" s="1" t="s">
        <v>155</v>
      </c>
      <c r="C77" s="3">
        <v>40</v>
      </c>
      <c r="D77" s="10" t="s">
        <v>102</v>
      </c>
      <c r="E77" s="17">
        <v>3</v>
      </c>
      <c r="F77" s="17">
        <v>5</v>
      </c>
      <c r="G77" s="17">
        <v>7</v>
      </c>
      <c r="H77" s="7">
        <f t="shared" si="2"/>
        <v>120</v>
      </c>
      <c r="I77" s="7">
        <f t="shared" si="2"/>
        <v>200</v>
      </c>
      <c r="J77" s="7">
        <f t="shared" si="2"/>
        <v>280</v>
      </c>
    </row>
    <row r="78" spans="1:10">
      <c r="A78" s="3">
        <v>74</v>
      </c>
      <c r="B78" s="1" t="s">
        <v>156</v>
      </c>
      <c r="C78" s="3">
        <v>40</v>
      </c>
      <c r="D78" s="10" t="s">
        <v>102</v>
      </c>
      <c r="E78" s="17">
        <v>3</v>
      </c>
      <c r="F78" s="17">
        <v>2</v>
      </c>
      <c r="G78" s="17">
        <v>7</v>
      </c>
      <c r="H78" s="7">
        <f t="shared" si="2"/>
        <v>120</v>
      </c>
      <c r="I78" s="7">
        <f t="shared" si="2"/>
        <v>80</v>
      </c>
      <c r="J78" s="7">
        <f t="shared" si="2"/>
        <v>280</v>
      </c>
    </row>
    <row r="79" spans="1:10">
      <c r="A79" s="3">
        <v>75</v>
      </c>
      <c r="B79" s="1" t="s">
        <v>157</v>
      </c>
      <c r="C79" s="3">
        <v>40</v>
      </c>
      <c r="D79" s="10" t="s">
        <v>102</v>
      </c>
      <c r="E79" s="17">
        <v>3</v>
      </c>
      <c r="F79" s="17">
        <v>-2</v>
      </c>
      <c r="G79" s="17">
        <v>7</v>
      </c>
      <c r="H79" s="7">
        <f t="shared" si="2"/>
        <v>120</v>
      </c>
      <c r="I79" s="7">
        <f t="shared" si="2"/>
        <v>-80</v>
      </c>
      <c r="J79" s="7">
        <f t="shared" si="2"/>
        <v>280</v>
      </c>
    </row>
    <row r="80" spans="1:10">
      <c r="A80" s="3">
        <v>76</v>
      </c>
      <c r="B80" s="1" t="s">
        <v>158</v>
      </c>
      <c r="C80" s="3">
        <v>40</v>
      </c>
      <c r="D80" s="10" t="s">
        <v>102</v>
      </c>
      <c r="E80" s="17">
        <v>3</v>
      </c>
      <c r="F80" s="17">
        <v>-5</v>
      </c>
      <c r="G80" s="17">
        <v>7</v>
      </c>
      <c r="H80" s="7">
        <f t="shared" si="2"/>
        <v>120</v>
      </c>
      <c r="I80" s="7">
        <f t="shared" si="2"/>
        <v>-200</v>
      </c>
      <c r="J80" s="7">
        <f t="shared" si="2"/>
        <v>280</v>
      </c>
    </row>
    <row r="81" spans="1:10">
      <c r="A81" s="3">
        <v>77</v>
      </c>
      <c r="B81" s="1" t="s">
        <v>159</v>
      </c>
      <c r="C81" s="3">
        <v>40</v>
      </c>
      <c r="D81" s="10" t="s">
        <v>102</v>
      </c>
      <c r="E81" s="17">
        <v>3</v>
      </c>
      <c r="F81" s="17">
        <v>5</v>
      </c>
      <c r="G81" s="17">
        <v>14</v>
      </c>
      <c r="H81" s="7">
        <f t="shared" si="2"/>
        <v>120</v>
      </c>
      <c r="I81" s="7">
        <f t="shared" si="2"/>
        <v>200</v>
      </c>
      <c r="J81" s="7">
        <f t="shared" si="2"/>
        <v>560</v>
      </c>
    </row>
    <row r="82" spans="1:10">
      <c r="A82" s="3">
        <v>78</v>
      </c>
      <c r="B82" s="1" t="s">
        <v>160</v>
      </c>
      <c r="C82" s="3">
        <v>40</v>
      </c>
      <c r="D82" s="10" t="s">
        <v>102</v>
      </c>
      <c r="E82" s="17">
        <v>3</v>
      </c>
      <c r="F82" s="17">
        <v>2</v>
      </c>
      <c r="G82" s="17">
        <v>14</v>
      </c>
      <c r="H82" s="7">
        <f t="shared" si="2"/>
        <v>120</v>
      </c>
      <c r="I82" s="7">
        <f t="shared" si="2"/>
        <v>80</v>
      </c>
      <c r="J82" s="7">
        <f t="shared" si="2"/>
        <v>560</v>
      </c>
    </row>
    <row r="83" spans="1:10">
      <c r="A83" s="3">
        <v>79</v>
      </c>
      <c r="B83" s="1" t="s">
        <v>161</v>
      </c>
      <c r="C83" s="3">
        <v>40</v>
      </c>
      <c r="D83" s="10" t="s">
        <v>102</v>
      </c>
      <c r="E83" s="17">
        <v>3</v>
      </c>
      <c r="F83" s="17">
        <v>-2</v>
      </c>
      <c r="G83" s="17">
        <v>14</v>
      </c>
      <c r="H83" s="7">
        <f t="shared" si="2"/>
        <v>120</v>
      </c>
      <c r="I83" s="7">
        <f t="shared" si="2"/>
        <v>-80</v>
      </c>
      <c r="J83" s="7">
        <f t="shared" si="2"/>
        <v>560</v>
      </c>
    </row>
    <row r="84" spans="1:10">
      <c r="A84" s="3">
        <v>80</v>
      </c>
      <c r="B84" s="1" t="s">
        <v>162</v>
      </c>
      <c r="C84" s="3">
        <v>40</v>
      </c>
      <c r="D84" s="10" t="s">
        <v>102</v>
      </c>
      <c r="E84" s="17">
        <v>3</v>
      </c>
      <c r="F84" s="17">
        <v>-5</v>
      </c>
      <c r="G84" s="17">
        <v>14</v>
      </c>
      <c r="H84" s="7">
        <f t="shared" si="2"/>
        <v>120</v>
      </c>
      <c r="I84" s="7">
        <f t="shared" si="2"/>
        <v>-200</v>
      </c>
      <c r="J84" s="7">
        <f t="shared" si="2"/>
        <v>560</v>
      </c>
    </row>
    <row r="85" spans="1:10">
      <c r="A85" s="3">
        <v>81</v>
      </c>
      <c r="B85" s="1" t="s">
        <v>163</v>
      </c>
      <c r="C85" s="3">
        <v>40</v>
      </c>
      <c r="D85" s="10" t="s">
        <v>102</v>
      </c>
      <c r="E85" s="17">
        <v>3</v>
      </c>
      <c r="F85" s="17">
        <v>5</v>
      </c>
      <c r="G85" s="17">
        <v>21</v>
      </c>
      <c r="H85" s="7">
        <f t="shared" si="2"/>
        <v>120</v>
      </c>
      <c r="I85" s="7">
        <f t="shared" si="2"/>
        <v>200</v>
      </c>
      <c r="J85" s="7">
        <f t="shared" si="2"/>
        <v>840</v>
      </c>
    </row>
    <row r="86" spans="1:10">
      <c r="A86" s="3">
        <v>82</v>
      </c>
      <c r="B86" s="1" t="s">
        <v>164</v>
      </c>
      <c r="C86" s="3">
        <v>40</v>
      </c>
      <c r="D86" s="10" t="s">
        <v>102</v>
      </c>
      <c r="E86" s="17">
        <v>3</v>
      </c>
      <c r="F86" s="17">
        <v>2</v>
      </c>
      <c r="G86" s="17">
        <v>21</v>
      </c>
      <c r="H86" s="7">
        <f t="shared" si="2"/>
        <v>120</v>
      </c>
      <c r="I86" s="7">
        <f t="shared" si="2"/>
        <v>80</v>
      </c>
      <c r="J86" s="7">
        <f t="shared" si="2"/>
        <v>840</v>
      </c>
    </row>
    <row r="87" spans="1:10">
      <c r="A87" s="3">
        <v>83</v>
      </c>
      <c r="B87" s="1" t="s">
        <v>165</v>
      </c>
      <c r="C87" s="3">
        <v>40</v>
      </c>
      <c r="D87" s="10" t="s">
        <v>102</v>
      </c>
      <c r="E87" s="17">
        <v>3</v>
      </c>
      <c r="F87" s="17">
        <v>-2</v>
      </c>
      <c r="G87" s="17">
        <v>21</v>
      </c>
      <c r="H87" s="7">
        <f t="shared" si="2"/>
        <v>120</v>
      </c>
      <c r="I87" s="7">
        <f t="shared" si="2"/>
        <v>-80</v>
      </c>
      <c r="J87" s="7">
        <f t="shared" si="2"/>
        <v>840</v>
      </c>
    </row>
    <row r="88" spans="1:10">
      <c r="A88" s="3">
        <v>84</v>
      </c>
      <c r="B88" s="1" t="s">
        <v>166</v>
      </c>
      <c r="C88" s="3">
        <v>40</v>
      </c>
      <c r="D88" s="10" t="s">
        <v>102</v>
      </c>
      <c r="E88" s="17">
        <v>3</v>
      </c>
      <c r="F88" s="17">
        <v>-5</v>
      </c>
      <c r="G88" s="17">
        <v>21</v>
      </c>
      <c r="H88" s="7">
        <f t="shared" si="2"/>
        <v>120</v>
      </c>
      <c r="I88" s="7">
        <f t="shared" si="2"/>
        <v>-200</v>
      </c>
      <c r="J88" s="7">
        <f t="shared" si="2"/>
        <v>840</v>
      </c>
    </row>
    <row r="89" spans="1:10">
      <c r="A89" s="3">
        <v>85</v>
      </c>
      <c r="B89" s="1" t="s">
        <v>167</v>
      </c>
      <c r="C89" s="3">
        <v>40</v>
      </c>
      <c r="D89" s="10" t="s">
        <v>102</v>
      </c>
      <c r="E89" s="17">
        <v>3</v>
      </c>
      <c r="F89" s="17">
        <v>5</v>
      </c>
      <c r="G89" s="17">
        <v>28</v>
      </c>
      <c r="H89" s="7">
        <f t="shared" si="2"/>
        <v>120</v>
      </c>
      <c r="I89" s="7">
        <f t="shared" si="2"/>
        <v>200</v>
      </c>
      <c r="J89" s="7">
        <f t="shared" si="2"/>
        <v>1120</v>
      </c>
    </row>
    <row r="90" spans="1:10">
      <c r="A90" s="3">
        <v>86</v>
      </c>
      <c r="B90" s="1" t="s">
        <v>168</v>
      </c>
      <c r="C90" s="3">
        <v>40</v>
      </c>
      <c r="D90" s="10" t="s">
        <v>102</v>
      </c>
      <c r="E90" s="17">
        <v>3</v>
      </c>
      <c r="F90" s="17">
        <v>2</v>
      </c>
      <c r="G90" s="17">
        <v>28</v>
      </c>
      <c r="H90" s="7">
        <f t="shared" si="2"/>
        <v>120</v>
      </c>
      <c r="I90" s="7">
        <f t="shared" si="2"/>
        <v>80</v>
      </c>
      <c r="J90" s="7">
        <f t="shared" si="2"/>
        <v>1120</v>
      </c>
    </row>
    <row r="91" spans="1:10">
      <c r="A91" s="3">
        <v>87</v>
      </c>
      <c r="B91" s="1" t="s">
        <v>169</v>
      </c>
      <c r="C91" s="3">
        <v>40</v>
      </c>
      <c r="D91" s="10" t="s">
        <v>102</v>
      </c>
      <c r="E91" s="17">
        <v>3</v>
      </c>
      <c r="F91" s="17">
        <v>-2</v>
      </c>
      <c r="G91" s="17">
        <v>28</v>
      </c>
      <c r="H91" s="7">
        <f t="shared" si="2"/>
        <v>120</v>
      </c>
      <c r="I91" s="7">
        <f t="shared" si="2"/>
        <v>-80</v>
      </c>
      <c r="J91" s="7">
        <f t="shared" si="2"/>
        <v>1120</v>
      </c>
    </row>
    <row r="92" spans="1:10">
      <c r="A92" s="3">
        <v>88</v>
      </c>
      <c r="B92" s="1" t="s">
        <v>170</v>
      </c>
      <c r="C92" s="3">
        <v>40</v>
      </c>
      <c r="D92" s="10" t="s">
        <v>102</v>
      </c>
      <c r="E92" s="17">
        <v>3</v>
      </c>
      <c r="F92" s="17">
        <v>-5</v>
      </c>
      <c r="G92" s="17">
        <v>28</v>
      </c>
      <c r="H92" s="7">
        <f t="shared" si="2"/>
        <v>120</v>
      </c>
      <c r="I92" s="7">
        <f t="shared" si="2"/>
        <v>-200</v>
      </c>
      <c r="J92" s="7">
        <f t="shared" si="2"/>
        <v>1120</v>
      </c>
    </row>
    <row r="93" spans="1:10">
      <c r="A93" s="3">
        <v>89</v>
      </c>
      <c r="B93" s="1" t="s">
        <v>171</v>
      </c>
      <c r="C93" s="3">
        <v>40</v>
      </c>
      <c r="D93" s="10" t="s">
        <v>102</v>
      </c>
      <c r="E93" s="17">
        <v>3</v>
      </c>
      <c r="F93" s="17">
        <v>5</v>
      </c>
      <c r="G93" s="17">
        <v>35</v>
      </c>
      <c r="H93" s="7">
        <f t="shared" si="2"/>
        <v>120</v>
      </c>
      <c r="I93" s="7">
        <f t="shared" si="2"/>
        <v>200</v>
      </c>
      <c r="J93" s="7">
        <f t="shared" si="2"/>
        <v>1400</v>
      </c>
    </row>
    <row r="94" spans="1:10">
      <c r="A94" s="3">
        <v>90</v>
      </c>
      <c r="B94" s="1" t="s">
        <v>172</v>
      </c>
      <c r="C94" s="3">
        <v>40</v>
      </c>
      <c r="D94" s="10" t="s">
        <v>102</v>
      </c>
      <c r="E94" s="17">
        <v>3</v>
      </c>
      <c r="F94" s="17">
        <v>2</v>
      </c>
      <c r="G94" s="17">
        <v>35</v>
      </c>
      <c r="H94" s="7">
        <f t="shared" si="2"/>
        <v>120</v>
      </c>
      <c r="I94" s="7">
        <f t="shared" si="2"/>
        <v>80</v>
      </c>
      <c r="J94" s="7">
        <f t="shared" si="2"/>
        <v>1400</v>
      </c>
    </row>
    <row r="95" spans="1:10">
      <c r="A95" s="3">
        <v>91</v>
      </c>
      <c r="B95" s="1" t="s">
        <v>173</v>
      </c>
      <c r="C95" s="3">
        <v>40</v>
      </c>
      <c r="D95" s="10" t="s">
        <v>102</v>
      </c>
      <c r="E95" s="17">
        <v>3</v>
      </c>
      <c r="F95" s="17">
        <v>-2</v>
      </c>
      <c r="G95" s="17">
        <v>35</v>
      </c>
      <c r="H95" s="7">
        <f t="shared" si="2"/>
        <v>120</v>
      </c>
      <c r="I95" s="7">
        <f t="shared" si="2"/>
        <v>-80</v>
      </c>
      <c r="J95" s="7">
        <f t="shared" si="2"/>
        <v>1400</v>
      </c>
    </row>
    <row r="96" spans="1:10">
      <c r="A96" s="3">
        <v>92</v>
      </c>
      <c r="B96" s="1" t="s">
        <v>174</v>
      </c>
      <c r="C96" s="3">
        <v>40</v>
      </c>
      <c r="D96" s="10" t="s">
        <v>102</v>
      </c>
      <c r="E96" s="17">
        <v>3</v>
      </c>
      <c r="F96" s="17">
        <v>-5</v>
      </c>
      <c r="G96" s="17">
        <v>35</v>
      </c>
      <c r="H96" s="7">
        <f t="shared" si="2"/>
        <v>120</v>
      </c>
      <c r="I96" s="7">
        <f t="shared" si="2"/>
        <v>-200</v>
      </c>
      <c r="J96" s="7">
        <f t="shared" si="2"/>
        <v>1400</v>
      </c>
    </row>
    <row r="97" spans="1:10">
      <c r="A97" s="3">
        <v>93</v>
      </c>
      <c r="B97" s="1" t="s">
        <v>175</v>
      </c>
      <c r="C97" s="3">
        <v>40</v>
      </c>
      <c r="D97" s="10" t="s">
        <v>102</v>
      </c>
      <c r="E97" s="17">
        <v>3</v>
      </c>
      <c r="F97" s="17">
        <v>5</v>
      </c>
      <c r="G97" s="17">
        <v>42</v>
      </c>
      <c r="H97" s="7">
        <f t="shared" si="2"/>
        <v>120</v>
      </c>
      <c r="I97" s="7">
        <f t="shared" si="2"/>
        <v>200</v>
      </c>
      <c r="J97" s="7">
        <f t="shared" si="2"/>
        <v>1680</v>
      </c>
    </row>
    <row r="98" spans="1:10">
      <c r="A98" s="3">
        <v>94</v>
      </c>
      <c r="B98" s="1" t="s">
        <v>176</v>
      </c>
      <c r="C98" s="3">
        <v>40</v>
      </c>
      <c r="D98" s="10" t="s">
        <v>102</v>
      </c>
      <c r="E98" s="17">
        <v>3</v>
      </c>
      <c r="F98" s="17">
        <v>2</v>
      </c>
      <c r="G98" s="17">
        <v>42</v>
      </c>
      <c r="H98" s="7">
        <f t="shared" si="2"/>
        <v>120</v>
      </c>
      <c r="I98" s="7">
        <f t="shared" si="2"/>
        <v>80</v>
      </c>
      <c r="J98" s="7">
        <f t="shared" si="2"/>
        <v>1680</v>
      </c>
    </row>
    <row r="99" spans="1:10">
      <c r="A99" s="3">
        <v>95</v>
      </c>
      <c r="B99" s="1" t="s">
        <v>177</v>
      </c>
      <c r="C99" s="3">
        <v>40</v>
      </c>
      <c r="D99" s="10" t="s">
        <v>102</v>
      </c>
      <c r="E99" s="17">
        <v>3</v>
      </c>
      <c r="F99" s="17">
        <v>-2</v>
      </c>
      <c r="G99" s="17">
        <v>42</v>
      </c>
      <c r="H99" s="7">
        <f t="shared" si="2"/>
        <v>120</v>
      </c>
      <c r="I99" s="7">
        <f t="shared" si="2"/>
        <v>-80</v>
      </c>
      <c r="J99" s="7">
        <f t="shared" si="2"/>
        <v>1680</v>
      </c>
    </row>
    <row r="100" spans="1:10">
      <c r="A100" s="3">
        <v>96</v>
      </c>
      <c r="B100" s="1" t="s">
        <v>178</v>
      </c>
      <c r="C100" s="3">
        <v>40</v>
      </c>
      <c r="D100" s="10" t="s">
        <v>102</v>
      </c>
      <c r="E100" s="17">
        <v>3</v>
      </c>
      <c r="F100" s="17">
        <v>-5</v>
      </c>
      <c r="G100" s="17">
        <v>42</v>
      </c>
      <c r="H100" s="7">
        <f t="shared" si="2"/>
        <v>120</v>
      </c>
      <c r="I100" s="7">
        <f t="shared" si="2"/>
        <v>-200</v>
      </c>
      <c r="J100" s="7">
        <f t="shared" si="2"/>
        <v>1680</v>
      </c>
    </row>
    <row r="101" spans="1:10">
      <c r="A101" s="3">
        <v>97</v>
      </c>
      <c r="B101" s="1" t="s">
        <v>179</v>
      </c>
      <c r="C101" s="3">
        <v>40</v>
      </c>
      <c r="D101" s="10" t="s">
        <v>102</v>
      </c>
      <c r="E101" s="17">
        <v>3</v>
      </c>
      <c r="F101" s="17">
        <v>5</v>
      </c>
      <c r="G101" s="17">
        <v>49</v>
      </c>
      <c r="H101" s="7">
        <f t="shared" si="2"/>
        <v>120</v>
      </c>
      <c r="I101" s="7">
        <f t="shared" si="2"/>
        <v>200</v>
      </c>
      <c r="J101" s="7">
        <f t="shared" si="2"/>
        <v>1960</v>
      </c>
    </row>
    <row r="102" spans="1:10">
      <c r="A102" s="3">
        <v>98</v>
      </c>
      <c r="B102" s="1" t="s">
        <v>180</v>
      </c>
      <c r="C102" s="3">
        <v>40</v>
      </c>
      <c r="D102" s="10" t="s">
        <v>102</v>
      </c>
      <c r="E102" s="17">
        <v>3</v>
      </c>
      <c r="F102" s="17">
        <v>2</v>
      </c>
      <c r="G102" s="17">
        <v>49</v>
      </c>
      <c r="H102" s="7">
        <f t="shared" si="2"/>
        <v>120</v>
      </c>
      <c r="I102" s="7">
        <f t="shared" si="2"/>
        <v>80</v>
      </c>
      <c r="J102" s="7">
        <f t="shared" si="2"/>
        <v>1960</v>
      </c>
    </row>
    <row r="103" spans="1:10">
      <c r="A103" s="3">
        <v>99</v>
      </c>
      <c r="B103" s="1" t="s">
        <v>181</v>
      </c>
      <c r="C103" s="3">
        <v>40</v>
      </c>
      <c r="D103" s="10" t="s">
        <v>102</v>
      </c>
      <c r="E103" s="17">
        <v>3</v>
      </c>
      <c r="F103" s="17">
        <v>-2</v>
      </c>
      <c r="G103" s="17">
        <v>49</v>
      </c>
      <c r="H103" s="7">
        <f t="shared" si="2"/>
        <v>120</v>
      </c>
      <c r="I103" s="7">
        <f t="shared" si="2"/>
        <v>-80</v>
      </c>
      <c r="J103" s="7">
        <f t="shared" si="2"/>
        <v>1960</v>
      </c>
    </row>
    <row r="104" spans="1:10">
      <c r="A104" s="3">
        <v>100</v>
      </c>
      <c r="B104" s="1" t="s">
        <v>182</v>
      </c>
      <c r="C104" s="3">
        <v>40</v>
      </c>
      <c r="D104" s="10" t="s">
        <v>102</v>
      </c>
      <c r="E104" s="17">
        <v>3</v>
      </c>
      <c r="F104" s="17">
        <v>-5</v>
      </c>
      <c r="G104" s="17">
        <v>49</v>
      </c>
      <c r="H104" s="7">
        <f t="shared" si="2"/>
        <v>120</v>
      </c>
      <c r="I104" s="7">
        <f t="shared" si="2"/>
        <v>-200</v>
      </c>
      <c r="J104" s="7">
        <f t="shared" si="2"/>
        <v>1960</v>
      </c>
    </row>
    <row r="105" spans="1:10">
      <c r="A105" s="3">
        <v>101</v>
      </c>
      <c r="B105" s="1" t="s">
        <v>183</v>
      </c>
      <c r="C105" s="3">
        <v>40</v>
      </c>
      <c r="D105" s="10" t="s">
        <v>102</v>
      </c>
      <c r="E105" s="17">
        <v>3</v>
      </c>
      <c r="F105" s="17">
        <v>2</v>
      </c>
      <c r="G105" s="17">
        <v>56</v>
      </c>
      <c r="H105" s="7">
        <f t="shared" si="2"/>
        <v>120</v>
      </c>
      <c r="I105" s="7">
        <f t="shared" si="2"/>
        <v>80</v>
      </c>
      <c r="J105" s="7">
        <f t="shared" si="2"/>
        <v>2240</v>
      </c>
    </row>
    <row r="106" spans="1:10">
      <c r="A106" s="3">
        <v>102</v>
      </c>
      <c r="B106" s="1" t="s">
        <v>184</v>
      </c>
      <c r="C106" s="3">
        <v>40</v>
      </c>
      <c r="D106" s="10" t="s">
        <v>102</v>
      </c>
      <c r="E106" s="17">
        <v>3</v>
      </c>
      <c r="F106" s="17">
        <v>-2</v>
      </c>
      <c r="G106" s="17">
        <v>56</v>
      </c>
      <c r="H106" s="7">
        <f t="shared" si="2"/>
        <v>120</v>
      </c>
      <c r="I106" s="7">
        <f t="shared" si="2"/>
        <v>-80</v>
      </c>
      <c r="J106" s="7">
        <f t="shared" si="2"/>
        <v>2240</v>
      </c>
    </row>
    <row r="107" spans="1:10">
      <c r="A107" s="3">
        <v>103</v>
      </c>
      <c r="B107" s="1" t="s">
        <v>185</v>
      </c>
      <c r="C107" s="3">
        <v>0</v>
      </c>
      <c r="D107" s="9" t="s">
        <v>95</v>
      </c>
      <c r="E107" s="9">
        <v>9</v>
      </c>
      <c r="F107" s="9">
        <v>5</v>
      </c>
      <c r="G107" s="9">
        <v>21</v>
      </c>
      <c r="H107" s="7">
        <f t="shared" si="2"/>
        <v>0</v>
      </c>
      <c r="I107" s="7">
        <f t="shared" si="2"/>
        <v>0</v>
      </c>
      <c r="J107" s="7">
        <f t="shared" si="2"/>
        <v>0</v>
      </c>
    </row>
    <row r="108" spans="1:10">
      <c r="A108" s="3">
        <v>104</v>
      </c>
      <c r="B108" s="1" t="s">
        <v>186</v>
      </c>
      <c r="C108" s="3">
        <v>0</v>
      </c>
      <c r="D108" s="9" t="s">
        <v>95</v>
      </c>
      <c r="E108" s="9">
        <v>6</v>
      </c>
      <c r="F108" s="9">
        <v>-5</v>
      </c>
      <c r="G108" s="9">
        <v>21</v>
      </c>
      <c r="H108" s="7">
        <f t="shared" si="2"/>
        <v>0</v>
      </c>
      <c r="I108" s="7">
        <f t="shared" si="2"/>
        <v>0</v>
      </c>
      <c r="J108" s="7">
        <f t="shared" si="2"/>
        <v>0</v>
      </c>
    </row>
    <row r="109" spans="1:10">
      <c r="A109" s="3">
        <v>105</v>
      </c>
      <c r="B109" s="1" t="s">
        <v>187</v>
      </c>
      <c r="C109" s="3">
        <v>0</v>
      </c>
      <c r="D109" s="9" t="s">
        <v>95</v>
      </c>
      <c r="E109" s="9">
        <v>6</v>
      </c>
      <c r="F109" s="9">
        <v>5</v>
      </c>
      <c r="G109" s="9">
        <v>28</v>
      </c>
      <c r="H109" s="7">
        <f t="shared" si="2"/>
        <v>0</v>
      </c>
      <c r="I109" s="7">
        <f t="shared" si="2"/>
        <v>0</v>
      </c>
      <c r="J109" s="7">
        <f t="shared" si="2"/>
        <v>0</v>
      </c>
    </row>
    <row r="110" spans="1:10">
      <c r="A110" s="3">
        <v>106</v>
      </c>
      <c r="B110" s="1" t="s">
        <v>188</v>
      </c>
      <c r="C110" s="3">
        <v>0</v>
      </c>
      <c r="D110" s="9" t="s">
        <v>95</v>
      </c>
      <c r="E110" s="9">
        <v>6</v>
      </c>
      <c r="F110" s="9">
        <v>5</v>
      </c>
      <c r="G110" s="9">
        <v>14</v>
      </c>
      <c r="H110" s="7">
        <f t="shared" si="2"/>
        <v>0</v>
      </c>
      <c r="I110" s="7">
        <f t="shared" si="2"/>
        <v>0</v>
      </c>
      <c r="J110" s="7">
        <f t="shared" si="2"/>
        <v>0</v>
      </c>
    </row>
    <row r="111" spans="1:10">
      <c r="A111" s="3">
        <v>107</v>
      </c>
      <c r="B111" s="1" t="s">
        <v>189</v>
      </c>
      <c r="C111" s="3">
        <v>0</v>
      </c>
      <c r="D111" s="9" t="s">
        <v>95</v>
      </c>
      <c r="E111" s="9">
        <v>6</v>
      </c>
      <c r="F111" s="9">
        <v>5</v>
      </c>
      <c r="G111" s="9">
        <v>21</v>
      </c>
      <c r="H111" s="7">
        <f t="shared" si="2"/>
        <v>0</v>
      </c>
      <c r="I111" s="7">
        <f t="shared" si="2"/>
        <v>0</v>
      </c>
      <c r="J111" s="7">
        <f t="shared" si="2"/>
        <v>0</v>
      </c>
    </row>
    <row r="112" spans="1:10">
      <c r="A112" s="3">
        <v>108</v>
      </c>
      <c r="B112" s="1" t="s">
        <v>190</v>
      </c>
      <c r="C112" s="3">
        <v>0</v>
      </c>
      <c r="D112" s="9" t="s">
        <v>95</v>
      </c>
      <c r="E112" s="9">
        <v>9</v>
      </c>
      <c r="F112" s="9">
        <v>-5</v>
      </c>
      <c r="G112" s="9">
        <v>56</v>
      </c>
      <c r="H112" s="7">
        <f t="shared" si="2"/>
        <v>0</v>
      </c>
      <c r="I112" s="7">
        <f t="shared" si="2"/>
        <v>0</v>
      </c>
      <c r="J112" s="7">
        <f t="shared" si="2"/>
        <v>0</v>
      </c>
    </row>
    <row r="113" spans="1:10">
      <c r="A113" s="3">
        <v>109</v>
      </c>
      <c r="B113" s="1" t="s">
        <v>191</v>
      </c>
      <c r="C113" s="3">
        <v>0</v>
      </c>
      <c r="D113" s="9" t="s">
        <v>95</v>
      </c>
      <c r="E113" s="9">
        <v>6</v>
      </c>
      <c r="F113" s="9">
        <v>2</v>
      </c>
      <c r="G113" s="9">
        <v>28</v>
      </c>
      <c r="H113" s="7">
        <f t="shared" si="2"/>
        <v>0</v>
      </c>
      <c r="I113" s="7">
        <f t="shared" si="2"/>
        <v>0</v>
      </c>
      <c r="J113" s="7">
        <f t="shared" si="2"/>
        <v>0</v>
      </c>
    </row>
    <row r="114" spans="1:10">
      <c r="A114" s="3">
        <v>110</v>
      </c>
      <c r="B114" s="1" t="s">
        <v>192</v>
      </c>
      <c r="C114" s="3">
        <v>0</v>
      </c>
      <c r="D114" s="9" t="s">
        <v>95</v>
      </c>
      <c r="E114" s="9">
        <v>6</v>
      </c>
      <c r="F114" s="9">
        <v>-2</v>
      </c>
      <c r="G114" s="9">
        <v>21</v>
      </c>
      <c r="H114" s="7">
        <f t="shared" si="2"/>
        <v>0</v>
      </c>
      <c r="I114" s="7">
        <f t="shared" si="2"/>
        <v>0</v>
      </c>
      <c r="J114" s="7">
        <f t="shared" si="2"/>
        <v>0</v>
      </c>
    </row>
    <row r="115" spans="1:10">
      <c r="A115" s="3">
        <v>111</v>
      </c>
      <c r="B115" s="1" t="s">
        <v>193</v>
      </c>
      <c r="C115" s="3">
        <v>0</v>
      </c>
      <c r="D115" s="9" t="s">
        <v>95</v>
      </c>
      <c r="E115" s="9">
        <v>6</v>
      </c>
      <c r="F115" s="9">
        <v>5</v>
      </c>
      <c r="G115" s="9">
        <v>42</v>
      </c>
      <c r="H115" s="7">
        <f t="shared" si="2"/>
        <v>0</v>
      </c>
      <c r="I115" s="7">
        <f t="shared" si="2"/>
        <v>0</v>
      </c>
      <c r="J115" s="7">
        <f t="shared" si="2"/>
        <v>0</v>
      </c>
    </row>
    <row r="116" spans="1:10">
      <c r="A116" s="3">
        <v>112</v>
      </c>
      <c r="B116" s="1" t="s">
        <v>194</v>
      </c>
      <c r="C116" s="3">
        <v>0</v>
      </c>
      <c r="D116" s="9" t="s">
        <v>95</v>
      </c>
      <c r="E116" s="9">
        <v>6</v>
      </c>
      <c r="F116" s="9">
        <v>-5</v>
      </c>
      <c r="G116" s="9">
        <v>14</v>
      </c>
      <c r="H116" s="7">
        <f t="shared" si="2"/>
        <v>0</v>
      </c>
      <c r="I116" s="7">
        <f t="shared" si="2"/>
        <v>0</v>
      </c>
      <c r="J116" s="7">
        <f t="shared" si="2"/>
        <v>0</v>
      </c>
    </row>
    <row r="117" spans="1:10">
      <c r="A117" s="3">
        <v>113</v>
      </c>
      <c r="B117" s="1" t="s">
        <v>195</v>
      </c>
      <c r="C117" s="3">
        <v>0</v>
      </c>
      <c r="D117" s="9" t="s">
        <v>95</v>
      </c>
      <c r="E117" s="9">
        <v>6</v>
      </c>
      <c r="F117" s="9">
        <v>2</v>
      </c>
      <c r="G117" s="9">
        <v>21</v>
      </c>
      <c r="H117" s="7">
        <f t="shared" si="2"/>
        <v>0</v>
      </c>
      <c r="I117" s="7">
        <f t="shared" si="2"/>
        <v>0</v>
      </c>
      <c r="J117" s="7">
        <f t="shared" si="2"/>
        <v>0</v>
      </c>
    </row>
    <row r="118" spans="1:10">
      <c r="A118" s="3">
        <v>114</v>
      </c>
      <c r="B118" s="1" t="s">
        <v>196</v>
      </c>
      <c r="C118" s="3">
        <v>0</v>
      </c>
      <c r="D118" s="9" t="s">
        <v>95</v>
      </c>
      <c r="E118" s="9">
        <v>6</v>
      </c>
      <c r="F118" s="9">
        <v>2</v>
      </c>
      <c r="G118" s="9">
        <v>7</v>
      </c>
      <c r="H118" s="7">
        <f t="shared" si="2"/>
        <v>0</v>
      </c>
      <c r="I118" s="7">
        <f t="shared" si="2"/>
        <v>0</v>
      </c>
      <c r="J118" s="7">
        <f t="shared" si="2"/>
        <v>0</v>
      </c>
    </row>
    <row r="119" spans="1:10">
      <c r="A119" s="3">
        <v>115</v>
      </c>
      <c r="B119" s="1" t="s">
        <v>197</v>
      </c>
      <c r="C119" s="3">
        <v>0</v>
      </c>
      <c r="D119" s="9" t="s">
        <v>95</v>
      </c>
      <c r="E119" s="9">
        <v>6</v>
      </c>
      <c r="F119" s="9">
        <v>2</v>
      </c>
      <c r="G119" s="9">
        <v>14</v>
      </c>
      <c r="H119" s="7">
        <f t="shared" si="2"/>
        <v>0</v>
      </c>
      <c r="I119" s="7">
        <f t="shared" si="2"/>
        <v>0</v>
      </c>
      <c r="J119" s="7">
        <f t="shared" si="2"/>
        <v>0</v>
      </c>
    </row>
    <row r="120" spans="1:10">
      <c r="A120" s="3">
        <v>116</v>
      </c>
      <c r="B120" s="1" t="s">
        <v>198</v>
      </c>
      <c r="C120" s="3">
        <v>0</v>
      </c>
      <c r="D120" s="9" t="s">
        <v>95</v>
      </c>
      <c r="E120" s="9">
        <v>9</v>
      </c>
      <c r="F120" s="9">
        <v>2</v>
      </c>
      <c r="G120" s="9">
        <v>56</v>
      </c>
      <c r="H120" s="7">
        <f t="shared" si="2"/>
        <v>0</v>
      </c>
      <c r="I120" s="7">
        <f t="shared" si="2"/>
        <v>0</v>
      </c>
      <c r="J120" s="7">
        <f t="shared" si="2"/>
        <v>0</v>
      </c>
    </row>
    <row r="121" spans="1:10">
      <c r="A121" s="3">
        <v>117</v>
      </c>
      <c r="B121" s="1" t="s">
        <v>199</v>
      </c>
      <c r="C121" s="3">
        <v>0</v>
      </c>
      <c r="D121" s="9" t="s">
        <v>95</v>
      </c>
      <c r="E121" s="9">
        <v>6</v>
      </c>
      <c r="F121" s="9">
        <v>-2</v>
      </c>
      <c r="G121" s="9">
        <v>14</v>
      </c>
      <c r="H121" s="7">
        <f t="shared" si="2"/>
        <v>0</v>
      </c>
      <c r="I121" s="7">
        <f t="shared" si="2"/>
        <v>0</v>
      </c>
      <c r="J121" s="7">
        <f t="shared" si="2"/>
        <v>0</v>
      </c>
    </row>
    <row r="122" spans="1:10">
      <c r="A122" s="3">
        <v>118</v>
      </c>
      <c r="B122" s="1" t="s">
        <v>200</v>
      </c>
      <c r="C122" s="3">
        <v>0</v>
      </c>
      <c r="D122" s="9" t="s">
        <v>95</v>
      </c>
      <c r="E122" s="9">
        <v>6</v>
      </c>
      <c r="F122" s="9">
        <v>-5</v>
      </c>
      <c r="G122" s="9">
        <v>35</v>
      </c>
      <c r="H122" s="7">
        <f t="shared" si="2"/>
        <v>0</v>
      </c>
      <c r="I122" s="7">
        <f t="shared" si="2"/>
        <v>0</v>
      </c>
      <c r="J122" s="7">
        <f t="shared" si="2"/>
        <v>0</v>
      </c>
    </row>
    <row r="123" spans="1:10">
      <c r="A123" s="3">
        <v>119</v>
      </c>
      <c r="B123" s="1" t="s">
        <v>201</v>
      </c>
      <c r="C123" s="3">
        <v>0</v>
      </c>
      <c r="D123" s="9" t="s">
        <v>95</v>
      </c>
      <c r="E123" s="9">
        <v>6</v>
      </c>
      <c r="F123" s="9">
        <v>-5</v>
      </c>
      <c r="G123" s="9">
        <v>28</v>
      </c>
      <c r="H123" s="7">
        <f t="shared" si="2"/>
        <v>0</v>
      </c>
      <c r="I123" s="7">
        <f t="shared" si="2"/>
        <v>0</v>
      </c>
      <c r="J123" s="7">
        <f t="shared" si="2"/>
        <v>0</v>
      </c>
    </row>
    <row r="124" spans="1:10">
      <c r="A124" s="3">
        <v>120</v>
      </c>
      <c r="B124" s="1" t="s">
        <v>202</v>
      </c>
      <c r="C124" s="18">
        <v>0</v>
      </c>
      <c r="D124" s="9" t="s">
        <v>95</v>
      </c>
      <c r="E124" s="9">
        <v>6</v>
      </c>
      <c r="F124" s="9">
        <v>5</v>
      </c>
      <c r="G124" s="9">
        <v>35</v>
      </c>
      <c r="H124" s="7">
        <f t="shared" si="2"/>
        <v>0</v>
      </c>
      <c r="I124" s="7">
        <f t="shared" si="2"/>
        <v>0</v>
      </c>
      <c r="J124" s="7">
        <f t="shared" si="2"/>
        <v>0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24"/>
  <sheetViews>
    <sheetView zoomScale="61" zoomScaleNormal="61" workbookViewId="0">
      <selection activeCell="H5" sqref="H5:J124"/>
    </sheetView>
  </sheetViews>
  <sheetFormatPr defaultColWidth="11" defaultRowHeight="14.5"/>
  <cols>
    <col min="13" max="13" width="12.8181818181818"/>
  </cols>
  <sheetData>
    <row r="1" spans="2:10">
      <c r="B1" s="1"/>
      <c r="C1" s="1" t="s">
        <v>58</v>
      </c>
      <c r="D1" s="1" t="s">
        <v>59</v>
      </c>
      <c r="E1" s="1" t="s">
        <v>60</v>
      </c>
      <c r="F1" s="1" t="s">
        <v>61</v>
      </c>
      <c r="G1" s="1" t="s">
        <v>62</v>
      </c>
      <c r="H1" s="1" t="s">
        <v>63</v>
      </c>
      <c r="I1" s="1" t="s">
        <v>64</v>
      </c>
      <c r="J1" s="1" t="s">
        <v>65</v>
      </c>
    </row>
    <row r="2" spans="2:14">
      <c r="B2" s="2" t="s">
        <v>66</v>
      </c>
      <c r="C2" s="1">
        <f>SUM(C3:C323)</f>
        <v>5656</v>
      </c>
      <c r="D2" s="1"/>
      <c r="E2" s="1"/>
      <c r="F2" s="1"/>
      <c r="G2" s="1"/>
      <c r="H2" s="1">
        <f>SUM(H3:H124)</f>
        <v>30129</v>
      </c>
      <c r="I2" s="1">
        <f>SUM(I3:I124)</f>
        <v>-5</v>
      </c>
      <c r="J2" s="14">
        <f>SUM(J3:J124)</f>
        <v>231833</v>
      </c>
      <c r="K2" s="15" t="s">
        <v>67</v>
      </c>
      <c r="L2" s="16" t="s">
        <v>210</v>
      </c>
      <c r="M2" s="16">
        <f>M4-M3</f>
        <v>2.62309052333805</v>
      </c>
      <c r="N2" s="16"/>
    </row>
    <row r="3" spans="2:14">
      <c r="B3" s="1" t="s">
        <v>69</v>
      </c>
      <c r="C3" s="1">
        <v>4200</v>
      </c>
      <c r="D3" s="1"/>
      <c r="E3" s="1">
        <v>6</v>
      </c>
      <c r="F3" s="1">
        <v>0</v>
      </c>
      <c r="G3" s="1">
        <v>44</v>
      </c>
      <c r="H3" s="1">
        <f>E3*$C3</f>
        <v>25200</v>
      </c>
      <c r="I3" s="1">
        <f t="shared" ref="I3:J18" si="0">F3*$C3</f>
        <v>0</v>
      </c>
      <c r="J3" s="1">
        <f t="shared" si="0"/>
        <v>184800</v>
      </c>
      <c r="L3" s="16" t="s">
        <v>67</v>
      </c>
      <c r="M3" s="16">
        <f>H2/C2</f>
        <v>5.32690947666195</v>
      </c>
      <c r="N3" s="16"/>
    </row>
    <row r="4" spans="1:14">
      <c r="A4" t="s">
        <v>70</v>
      </c>
      <c r="B4" s="1" t="s">
        <v>71</v>
      </c>
      <c r="C4" s="3">
        <f>20</f>
        <v>20</v>
      </c>
      <c r="D4" s="1"/>
      <c r="E4" s="1">
        <v>3</v>
      </c>
      <c r="F4" s="1">
        <v>0</v>
      </c>
      <c r="G4" s="1">
        <v>0</v>
      </c>
      <c r="H4" s="1">
        <f>E4*$C4</f>
        <v>60</v>
      </c>
      <c r="I4" s="1">
        <f t="shared" si="0"/>
        <v>0</v>
      </c>
      <c r="J4" s="1">
        <f t="shared" si="0"/>
        <v>0</v>
      </c>
      <c r="L4" s="16" t="s">
        <v>211</v>
      </c>
      <c r="M4" s="16">
        <f>N7</f>
        <v>7.95</v>
      </c>
      <c r="N4" s="16"/>
    </row>
    <row r="5" spans="1:14">
      <c r="A5" s="3">
        <v>1</v>
      </c>
      <c r="B5" s="4" t="s">
        <v>73</v>
      </c>
      <c r="C5" s="5">
        <v>0</v>
      </c>
      <c r="D5" s="6" t="s">
        <v>74</v>
      </c>
      <c r="E5" s="6">
        <v>16</v>
      </c>
      <c r="F5" s="6">
        <v>-5</v>
      </c>
      <c r="G5" s="6">
        <v>42</v>
      </c>
      <c r="H5" s="7">
        <f>E5*$C5</f>
        <v>0</v>
      </c>
      <c r="I5" s="7">
        <f t="shared" si="0"/>
        <v>0</v>
      </c>
      <c r="J5" s="7">
        <f t="shared" si="0"/>
        <v>0</v>
      </c>
      <c r="L5" s="16" t="s">
        <v>207</v>
      </c>
      <c r="M5" s="16">
        <f>C2</f>
        <v>5656</v>
      </c>
      <c r="N5" s="16">
        <f>M5/200</f>
        <v>28.28</v>
      </c>
    </row>
    <row r="6" spans="1:14">
      <c r="A6" s="3">
        <v>2</v>
      </c>
      <c r="B6" s="4" t="s">
        <v>76</v>
      </c>
      <c r="C6" s="5">
        <v>0</v>
      </c>
      <c r="D6" s="6" t="s">
        <v>74</v>
      </c>
      <c r="E6" s="6">
        <v>16</v>
      </c>
      <c r="F6" s="6">
        <v>-2</v>
      </c>
      <c r="G6" s="6">
        <v>42</v>
      </c>
      <c r="H6" s="7">
        <f t="shared" ref="H6:J69" si="1">E6*$C6</f>
        <v>0</v>
      </c>
      <c r="I6" s="7">
        <f t="shared" si="0"/>
        <v>0</v>
      </c>
      <c r="J6" s="7">
        <f t="shared" si="0"/>
        <v>0</v>
      </c>
      <c r="L6" s="16" t="s">
        <v>77</v>
      </c>
      <c r="M6" s="16"/>
      <c r="N6" s="16">
        <v>3.9</v>
      </c>
    </row>
    <row r="7" spans="1:14">
      <c r="A7" s="3">
        <v>3</v>
      </c>
      <c r="B7" s="4" t="s">
        <v>78</v>
      </c>
      <c r="C7" s="5">
        <v>0</v>
      </c>
      <c r="D7" s="6" t="s">
        <v>74</v>
      </c>
      <c r="E7" s="6">
        <v>16</v>
      </c>
      <c r="F7" s="6">
        <v>2</v>
      </c>
      <c r="G7" s="6">
        <v>42</v>
      </c>
      <c r="H7" s="7">
        <f t="shared" si="1"/>
        <v>0</v>
      </c>
      <c r="I7" s="7">
        <f t="shared" si="0"/>
        <v>0</v>
      </c>
      <c r="J7" s="7">
        <f t="shared" si="0"/>
        <v>0</v>
      </c>
      <c r="L7" s="16" t="s">
        <v>204</v>
      </c>
      <c r="M7" s="16">
        <v>31.8</v>
      </c>
      <c r="N7" s="16">
        <f>M7*0.25</f>
        <v>7.95</v>
      </c>
    </row>
    <row r="8" spans="1:14">
      <c r="A8" s="3">
        <v>4</v>
      </c>
      <c r="B8" s="4" t="s">
        <v>80</v>
      </c>
      <c r="C8" s="5">
        <v>0</v>
      </c>
      <c r="D8" s="6" t="s">
        <v>74</v>
      </c>
      <c r="E8" s="6">
        <v>16</v>
      </c>
      <c r="F8" s="6">
        <v>5</v>
      </c>
      <c r="G8" s="6">
        <v>42</v>
      </c>
      <c r="H8" s="7">
        <f t="shared" si="1"/>
        <v>0</v>
      </c>
      <c r="I8" s="7">
        <f t="shared" si="0"/>
        <v>0</v>
      </c>
      <c r="J8" s="7">
        <f t="shared" si="0"/>
        <v>0</v>
      </c>
      <c r="L8" s="16" t="s">
        <v>75</v>
      </c>
      <c r="M8" s="16"/>
      <c r="N8" s="16">
        <f>C2</f>
        <v>5656</v>
      </c>
    </row>
    <row r="9" spans="1:14">
      <c r="A9" s="3">
        <v>5</v>
      </c>
      <c r="B9" s="1" t="s">
        <v>81</v>
      </c>
      <c r="C9" s="3">
        <v>0</v>
      </c>
      <c r="D9" s="8" t="s">
        <v>82</v>
      </c>
      <c r="E9" s="8">
        <v>16</v>
      </c>
      <c r="F9" s="8">
        <v>-2</v>
      </c>
      <c r="G9" s="8">
        <v>35</v>
      </c>
      <c r="H9" s="7">
        <f t="shared" si="1"/>
        <v>0</v>
      </c>
      <c r="I9" s="7">
        <f t="shared" si="0"/>
        <v>0</v>
      </c>
      <c r="J9" s="7">
        <f t="shared" si="0"/>
        <v>0</v>
      </c>
      <c r="L9" s="16" t="s">
        <v>83</v>
      </c>
      <c r="M9" s="16"/>
      <c r="N9" s="16" t="s">
        <v>205</v>
      </c>
    </row>
    <row r="10" spans="1:14">
      <c r="A10" s="3">
        <v>6</v>
      </c>
      <c r="B10" s="1" t="s">
        <v>84</v>
      </c>
      <c r="C10" s="3">
        <v>0</v>
      </c>
      <c r="D10" s="8" t="s">
        <v>82</v>
      </c>
      <c r="E10" s="8">
        <v>16</v>
      </c>
      <c r="F10" s="8">
        <v>2</v>
      </c>
      <c r="G10" s="8">
        <v>35</v>
      </c>
      <c r="H10" s="7">
        <f t="shared" si="1"/>
        <v>0</v>
      </c>
      <c r="I10" s="7">
        <f t="shared" si="0"/>
        <v>0</v>
      </c>
      <c r="J10" s="7">
        <f t="shared" si="0"/>
        <v>0</v>
      </c>
      <c r="L10" s="16" t="s">
        <v>85</v>
      </c>
      <c r="M10" s="16">
        <f>J2/C2</f>
        <v>40.9888613861386</v>
      </c>
      <c r="N10" s="16"/>
    </row>
    <row r="11" spans="1:14">
      <c r="A11" s="3">
        <v>7</v>
      </c>
      <c r="B11" s="1" t="s">
        <v>86</v>
      </c>
      <c r="C11" s="3">
        <v>0</v>
      </c>
      <c r="D11" s="8" t="s">
        <v>82</v>
      </c>
      <c r="E11" s="8">
        <v>13</v>
      </c>
      <c r="F11" s="8">
        <v>-2</v>
      </c>
      <c r="G11" s="8">
        <v>35</v>
      </c>
      <c r="H11" s="7">
        <f t="shared" si="1"/>
        <v>0</v>
      </c>
      <c r="I11" s="7">
        <f t="shared" si="0"/>
        <v>0</v>
      </c>
      <c r="J11" s="7">
        <f t="shared" si="0"/>
        <v>0</v>
      </c>
      <c r="L11" s="16"/>
      <c r="M11" s="16"/>
      <c r="N11" s="16"/>
    </row>
    <row r="12" spans="1:10">
      <c r="A12" s="3">
        <v>8</v>
      </c>
      <c r="B12" s="1" t="s">
        <v>87</v>
      </c>
      <c r="C12" s="3">
        <v>0</v>
      </c>
      <c r="D12" s="8" t="s">
        <v>82</v>
      </c>
      <c r="E12" s="8">
        <v>16</v>
      </c>
      <c r="F12" s="8">
        <v>-2</v>
      </c>
      <c r="G12" s="8">
        <v>49</v>
      </c>
      <c r="H12" s="7">
        <f t="shared" si="1"/>
        <v>0</v>
      </c>
      <c r="I12" s="7">
        <f t="shared" si="0"/>
        <v>0</v>
      </c>
      <c r="J12" s="7">
        <f t="shared" si="0"/>
        <v>0</v>
      </c>
    </row>
    <row r="13" spans="1:10">
      <c r="A13" s="3">
        <v>9</v>
      </c>
      <c r="B13" s="1" t="s">
        <v>88</v>
      </c>
      <c r="C13" s="3">
        <v>0</v>
      </c>
      <c r="D13" s="8" t="s">
        <v>82</v>
      </c>
      <c r="E13" s="8">
        <v>16</v>
      </c>
      <c r="F13" s="8">
        <v>5</v>
      </c>
      <c r="G13" s="8">
        <v>49</v>
      </c>
      <c r="H13" s="7">
        <f t="shared" si="1"/>
        <v>0</v>
      </c>
      <c r="I13" s="7">
        <f t="shared" si="0"/>
        <v>0</v>
      </c>
      <c r="J13" s="7">
        <f t="shared" si="0"/>
        <v>0</v>
      </c>
    </row>
    <row r="14" spans="1:10">
      <c r="A14" s="3">
        <v>10</v>
      </c>
      <c r="B14" s="1" t="s">
        <v>89</v>
      </c>
      <c r="C14" s="3">
        <v>0</v>
      </c>
      <c r="D14" s="8" t="s">
        <v>82</v>
      </c>
      <c r="E14" s="8">
        <v>13</v>
      </c>
      <c r="F14" s="8">
        <v>-5</v>
      </c>
      <c r="G14" s="8">
        <v>35</v>
      </c>
      <c r="H14" s="7">
        <f t="shared" si="1"/>
        <v>0</v>
      </c>
      <c r="I14" s="7">
        <f t="shared" si="0"/>
        <v>0</v>
      </c>
      <c r="J14" s="7">
        <f t="shared" si="0"/>
        <v>0</v>
      </c>
    </row>
    <row r="15" spans="1:10">
      <c r="A15" s="3">
        <v>11</v>
      </c>
      <c r="B15" s="1" t="s">
        <v>90</v>
      </c>
      <c r="C15" s="3">
        <v>0</v>
      </c>
      <c r="D15" s="8" t="s">
        <v>82</v>
      </c>
      <c r="E15" s="8">
        <v>13</v>
      </c>
      <c r="F15" s="8">
        <v>2</v>
      </c>
      <c r="G15" s="8">
        <v>35</v>
      </c>
      <c r="H15" s="7">
        <f t="shared" si="1"/>
        <v>0</v>
      </c>
      <c r="I15" s="7">
        <f t="shared" si="0"/>
        <v>0</v>
      </c>
      <c r="J15" s="7">
        <f t="shared" si="0"/>
        <v>0</v>
      </c>
    </row>
    <row r="16" spans="1:10">
      <c r="A16" s="3">
        <v>12</v>
      </c>
      <c r="B16" s="1" t="s">
        <v>91</v>
      </c>
      <c r="C16" s="3">
        <v>0</v>
      </c>
      <c r="D16" s="8" t="s">
        <v>82</v>
      </c>
      <c r="E16" s="8">
        <v>16</v>
      </c>
      <c r="F16" s="8">
        <v>-5</v>
      </c>
      <c r="G16" s="8">
        <v>49</v>
      </c>
      <c r="H16" s="7">
        <f t="shared" si="1"/>
        <v>0</v>
      </c>
      <c r="I16" s="7">
        <f t="shared" si="0"/>
        <v>0</v>
      </c>
      <c r="J16" s="7">
        <f t="shared" si="0"/>
        <v>0</v>
      </c>
    </row>
    <row r="17" spans="1:10">
      <c r="A17" s="3">
        <v>13</v>
      </c>
      <c r="B17" s="1" t="s">
        <v>92</v>
      </c>
      <c r="C17" s="3">
        <v>0</v>
      </c>
      <c r="D17" s="8" t="s">
        <v>82</v>
      </c>
      <c r="E17" s="8">
        <v>16</v>
      </c>
      <c r="F17" s="8">
        <v>2</v>
      </c>
      <c r="G17" s="8">
        <v>49</v>
      </c>
      <c r="H17" s="7">
        <f t="shared" si="1"/>
        <v>0</v>
      </c>
      <c r="I17" s="7">
        <f t="shared" si="0"/>
        <v>0</v>
      </c>
      <c r="J17" s="7">
        <f t="shared" si="0"/>
        <v>0</v>
      </c>
    </row>
    <row r="18" spans="1:10">
      <c r="A18" s="3">
        <v>14</v>
      </c>
      <c r="B18" s="1" t="s">
        <v>93</v>
      </c>
      <c r="C18" s="3">
        <v>0</v>
      </c>
      <c r="D18" s="8" t="s">
        <v>82</v>
      </c>
      <c r="E18" s="8">
        <v>13</v>
      </c>
      <c r="F18" s="8">
        <v>5</v>
      </c>
      <c r="G18" s="8">
        <v>35</v>
      </c>
      <c r="H18" s="7">
        <f t="shared" si="1"/>
        <v>0</v>
      </c>
      <c r="I18" s="7">
        <f t="shared" si="0"/>
        <v>0</v>
      </c>
      <c r="J18" s="7">
        <f t="shared" si="0"/>
        <v>0</v>
      </c>
    </row>
    <row r="19" spans="1:10">
      <c r="A19" s="3">
        <v>15</v>
      </c>
      <c r="B19" s="1" t="s">
        <v>94</v>
      </c>
      <c r="C19" s="3">
        <v>0</v>
      </c>
      <c r="D19" s="9" t="s">
        <v>95</v>
      </c>
      <c r="E19" s="9">
        <v>6</v>
      </c>
      <c r="F19" s="9">
        <v>2</v>
      </c>
      <c r="G19" s="9">
        <v>42</v>
      </c>
      <c r="H19" s="7">
        <f t="shared" si="1"/>
        <v>0</v>
      </c>
      <c r="I19" s="7">
        <f t="shared" si="1"/>
        <v>0</v>
      </c>
      <c r="J19" s="7">
        <f t="shared" si="1"/>
        <v>0</v>
      </c>
    </row>
    <row r="20" spans="1:10">
      <c r="A20" s="3">
        <v>16</v>
      </c>
      <c r="B20" s="1" t="s">
        <v>96</v>
      </c>
      <c r="C20" s="3">
        <v>0</v>
      </c>
      <c r="D20" s="9" t="s">
        <v>95</v>
      </c>
      <c r="E20" s="9">
        <v>6</v>
      </c>
      <c r="F20" s="9">
        <v>-5</v>
      </c>
      <c r="G20" s="9">
        <v>42</v>
      </c>
      <c r="H20" s="7">
        <f t="shared" si="1"/>
        <v>0</v>
      </c>
      <c r="I20" s="7">
        <f t="shared" si="1"/>
        <v>0</v>
      </c>
      <c r="J20" s="7">
        <f t="shared" si="1"/>
        <v>0</v>
      </c>
    </row>
    <row r="21" spans="1:10">
      <c r="A21" s="3">
        <v>17</v>
      </c>
      <c r="B21" s="1" t="s">
        <v>97</v>
      </c>
      <c r="C21" s="3">
        <v>0</v>
      </c>
      <c r="D21" s="9" t="s">
        <v>95</v>
      </c>
      <c r="E21" s="9">
        <v>6</v>
      </c>
      <c r="F21" s="9">
        <v>-2</v>
      </c>
      <c r="G21" s="9">
        <v>28</v>
      </c>
      <c r="H21" s="7">
        <f t="shared" si="1"/>
        <v>0</v>
      </c>
      <c r="I21" s="7">
        <f t="shared" si="1"/>
        <v>0</v>
      </c>
      <c r="J21" s="7">
        <f t="shared" si="1"/>
        <v>0</v>
      </c>
    </row>
    <row r="22" spans="1:10">
      <c r="A22" s="3">
        <v>18</v>
      </c>
      <c r="B22" s="1" t="s">
        <v>98</v>
      </c>
      <c r="C22" s="3">
        <v>0</v>
      </c>
      <c r="D22" s="9" t="s">
        <v>95</v>
      </c>
      <c r="E22" s="9">
        <v>6</v>
      </c>
      <c r="F22" s="9">
        <v>-2</v>
      </c>
      <c r="G22" s="9">
        <v>35</v>
      </c>
      <c r="H22" s="7">
        <f t="shared" si="1"/>
        <v>0</v>
      </c>
      <c r="I22" s="7">
        <f t="shared" si="1"/>
        <v>0</v>
      </c>
      <c r="J22" s="7">
        <f t="shared" si="1"/>
        <v>0</v>
      </c>
    </row>
    <row r="23" spans="1:10">
      <c r="A23" s="3">
        <v>19</v>
      </c>
      <c r="B23" s="1" t="s">
        <v>99</v>
      </c>
      <c r="C23" s="3">
        <v>0</v>
      </c>
      <c r="D23" s="9" t="s">
        <v>95</v>
      </c>
      <c r="E23" s="9">
        <v>6</v>
      </c>
      <c r="F23" s="9">
        <v>2</v>
      </c>
      <c r="G23" s="9">
        <v>35</v>
      </c>
      <c r="H23" s="7">
        <f t="shared" si="1"/>
        <v>0</v>
      </c>
      <c r="I23" s="7">
        <f t="shared" si="1"/>
        <v>0</v>
      </c>
      <c r="J23" s="7">
        <f t="shared" si="1"/>
        <v>0</v>
      </c>
    </row>
    <row r="24" spans="1:10">
      <c r="A24" s="3">
        <v>20</v>
      </c>
      <c r="B24" s="1" t="s">
        <v>100</v>
      </c>
      <c r="C24" s="3">
        <v>0</v>
      </c>
      <c r="D24" s="9" t="s">
        <v>95</v>
      </c>
      <c r="E24" s="9">
        <v>6</v>
      </c>
      <c r="F24" s="9">
        <v>-2</v>
      </c>
      <c r="G24" s="9">
        <v>42</v>
      </c>
      <c r="H24" s="7">
        <f t="shared" si="1"/>
        <v>0</v>
      </c>
      <c r="I24" s="7">
        <f t="shared" si="1"/>
        <v>0</v>
      </c>
      <c r="J24" s="7">
        <f t="shared" si="1"/>
        <v>0</v>
      </c>
    </row>
    <row r="25" spans="1:10">
      <c r="A25" s="3">
        <v>21</v>
      </c>
      <c r="B25" s="1" t="s">
        <v>101</v>
      </c>
      <c r="C25" s="3">
        <v>21</v>
      </c>
      <c r="D25" s="10" t="s">
        <v>102</v>
      </c>
      <c r="E25" s="10">
        <v>6</v>
      </c>
      <c r="F25" s="10">
        <v>-2</v>
      </c>
      <c r="G25" s="10">
        <v>49</v>
      </c>
      <c r="H25" s="7">
        <f t="shared" si="1"/>
        <v>126</v>
      </c>
      <c r="I25" s="7">
        <f t="shared" si="1"/>
        <v>-42</v>
      </c>
      <c r="J25" s="7">
        <f t="shared" si="1"/>
        <v>1029</v>
      </c>
    </row>
    <row r="26" spans="1:10">
      <c r="A26" s="3">
        <v>22</v>
      </c>
      <c r="B26" s="1" t="s">
        <v>103</v>
      </c>
      <c r="C26" s="11">
        <v>18</v>
      </c>
      <c r="D26" s="10" t="s">
        <v>102</v>
      </c>
      <c r="E26" s="10">
        <v>6</v>
      </c>
      <c r="F26" s="10">
        <v>-5</v>
      </c>
      <c r="G26" s="10">
        <v>56</v>
      </c>
      <c r="H26" s="7">
        <f t="shared" si="1"/>
        <v>108</v>
      </c>
      <c r="I26" s="7">
        <f t="shared" si="1"/>
        <v>-90</v>
      </c>
      <c r="J26" s="7">
        <f t="shared" si="1"/>
        <v>1008</v>
      </c>
    </row>
    <row r="27" spans="1:10">
      <c r="A27" s="3">
        <v>23</v>
      </c>
      <c r="B27" s="1" t="s">
        <v>104</v>
      </c>
      <c r="C27" s="12">
        <v>17</v>
      </c>
      <c r="D27" s="10" t="s">
        <v>102</v>
      </c>
      <c r="E27" s="10">
        <v>6</v>
      </c>
      <c r="F27" s="10">
        <v>2</v>
      </c>
      <c r="G27" s="10">
        <v>49</v>
      </c>
      <c r="H27" s="7">
        <f t="shared" si="1"/>
        <v>102</v>
      </c>
      <c r="I27" s="7">
        <f t="shared" si="1"/>
        <v>34</v>
      </c>
      <c r="J27" s="7">
        <f t="shared" si="1"/>
        <v>833</v>
      </c>
    </row>
    <row r="28" spans="1:10">
      <c r="A28" s="3">
        <v>24</v>
      </c>
      <c r="B28" s="1" t="s">
        <v>105</v>
      </c>
      <c r="C28" s="3">
        <v>24</v>
      </c>
      <c r="D28" s="10" t="s">
        <v>102</v>
      </c>
      <c r="E28" s="10">
        <v>3</v>
      </c>
      <c r="F28" s="10">
        <v>-5</v>
      </c>
      <c r="G28" s="10">
        <v>56</v>
      </c>
      <c r="H28" s="7">
        <f t="shared" si="1"/>
        <v>72</v>
      </c>
      <c r="I28" s="7">
        <f t="shared" si="1"/>
        <v>-120</v>
      </c>
      <c r="J28" s="7">
        <f t="shared" si="1"/>
        <v>1344</v>
      </c>
    </row>
    <row r="29" spans="1:10">
      <c r="A29" s="3">
        <v>25</v>
      </c>
      <c r="B29" s="1" t="s">
        <v>106</v>
      </c>
      <c r="C29" s="3">
        <v>15</v>
      </c>
      <c r="D29" s="10" t="s">
        <v>102</v>
      </c>
      <c r="E29" s="10">
        <v>6</v>
      </c>
      <c r="F29" s="10">
        <v>-5</v>
      </c>
      <c r="G29" s="10">
        <v>7</v>
      </c>
      <c r="H29" s="7">
        <f t="shared" si="1"/>
        <v>90</v>
      </c>
      <c r="I29" s="7">
        <f t="shared" si="1"/>
        <v>-75</v>
      </c>
      <c r="J29" s="7">
        <f t="shared" si="1"/>
        <v>105</v>
      </c>
    </row>
    <row r="30" spans="1:10">
      <c r="A30" s="3">
        <v>26</v>
      </c>
      <c r="B30" s="1" t="s">
        <v>107</v>
      </c>
      <c r="C30" s="3">
        <v>19</v>
      </c>
      <c r="D30" s="10" t="s">
        <v>102</v>
      </c>
      <c r="E30" s="10">
        <v>6</v>
      </c>
      <c r="F30" s="10">
        <v>5</v>
      </c>
      <c r="G30" s="10">
        <v>49</v>
      </c>
      <c r="H30" s="7">
        <f t="shared" si="1"/>
        <v>114</v>
      </c>
      <c r="I30" s="7">
        <f t="shared" si="1"/>
        <v>95</v>
      </c>
      <c r="J30" s="7">
        <f t="shared" si="1"/>
        <v>931</v>
      </c>
    </row>
    <row r="31" spans="1:10">
      <c r="A31" s="3">
        <v>27</v>
      </c>
      <c r="B31" s="1" t="s">
        <v>108</v>
      </c>
      <c r="C31" s="3">
        <v>15</v>
      </c>
      <c r="D31" s="10" t="s">
        <v>102</v>
      </c>
      <c r="E31" s="10">
        <v>6</v>
      </c>
      <c r="F31" s="10">
        <v>5</v>
      </c>
      <c r="G31" s="10">
        <v>7</v>
      </c>
      <c r="H31" s="7">
        <f t="shared" si="1"/>
        <v>90</v>
      </c>
      <c r="I31" s="7">
        <f t="shared" si="1"/>
        <v>75</v>
      </c>
      <c r="J31" s="7">
        <f t="shared" si="1"/>
        <v>105</v>
      </c>
    </row>
    <row r="32" spans="1:10">
      <c r="A32" s="3">
        <v>28</v>
      </c>
      <c r="B32" s="1" t="s">
        <v>109</v>
      </c>
      <c r="C32" s="3">
        <v>23</v>
      </c>
      <c r="D32" s="10" t="s">
        <v>102</v>
      </c>
      <c r="E32" s="10">
        <v>6</v>
      </c>
      <c r="F32" s="10">
        <v>-2</v>
      </c>
      <c r="G32" s="10">
        <v>56</v>
      </c>
      <c r="H32" s="7">
        <f t="shared" si="1"/>
        <v>138</v>
      </c>
      <c r="I32" s="7">
        <f t="shared" si="1"/>
        <v>-46</v>
      </c>
      <c r="J32" s="7">
        <f t="shared" si="1"/>
        <v>1288</v>
      </c>
    </row>
    <row r="33" spans="1:10">
      <c r="A33" s="3">
        <v>29</v>
      </c>
      <c r="B33" s="1" t="s">
        <v>110</v>
      </c>
      <c r="C33" s="11">
        <v>18</v>
      </c>
      <c r="D33" s="10" t="s">
        <v>102</v>
      </c>
      <c r="E33" s="10">
        <v>6</v>
      </c>
      <c r="F33" s="10">
        <v>5</v>
      </c>
      <c r="G33" s="10">
        <v>56</v>
      </c>
      <c r="H33" s="7">
        <f t="shared" si="1"/>
        <v>108</v>
      </c>
      <c r="I33" s="7">
        <f t="shared" si="1"/>
        <v>90</v>
      </c>
      <c r="J33" s="7">
        <f t="shared" si="1"/>
        <v>1008</v>
      </c>
    </row>
    <row r="34" spans="1:10">
      <c r="A34" s="3">
        <v>30</v>
      </c>
      <c r="B34" s="1" t="s">
        <v>111</v>
      </c>
      <c r="C34" s="3">
        <v>19</v>
      </c>
      <c r="D34" s="10" t="s">
        <v>102</v>
      </c>
      <c r="E34" s="10">
        <v>6</v>
      </c>
      <c r="F34" s="10">
        <v>-5</v>
      </c>
      <c r="G34" s="10">
        <v>56</v>
      </c>
      <c r="H34" s="7">
        <f t="shared" si="1"/>
        <v>114</v>
      </c>
      <c r="I34" s="7">
        <f t="shared" si="1"/>
        <v>-95</v>
      </c>
      <c r="J34" s="7">
        <f t="shared" si="1"/>
        <v>1064</v>
      </c>
    </row>
    <row r="35" spans="1:10">
      <c r="A35" s="3">
        <v>31</v>
      </c>
      <c r="B35" s="1" t="s">
        <v>112</v>
      </c>
      <c r="C35" s="3">
        <v>22</v>
      </c>
      <c r="D35" s="10" t="s">
        <v>102</v>
      </c>
      <c r="E35" s="10">
        <v>6</v>
      </c>
      <c r="F35" s="10">
        <v>2</v>
      </c>
      <c r="G35" s="10">
        <v>49</v>
      </c>
      <c r="H35" s="7">
        <f t="shared" si="1"/>
        <v>132</v>
      </c>
      <c r="I35" s="7">
        <f t="shared" si="1"/>
        <v>44</v>
      </c>
      <c r="J35" s="7">
        <f t="shared" si="1"/>
        <v>1078</v>
      </c>
    </row>
    <row r="36" spans="1:10">
      <c r="A36" s="3">
        <v>32</v>
      </c>
      <c r="B36" s="1" t="s">
        <v>113</v>
      </c>
      <c r="C36" s="3">
        <v>25</v>
      </c>
      <c r="D36" s="10" t="s">
        <v>102</v>
      </c>
      <c r="E36" s="10">
        <v>3</v>
      </c>
      <c r="F36" s="10">
        <v>5</v>
      </c>
      <c r="G36" s="10">
        <v>56</v>
      </c>
      <c r="H36" s="7">
        <f t="shared" si="1"/>
        <v>75</v>
      </c>
      <c r="I36" s="7">
        <f t="shared" si="1"/>
        <v>125</v>
      </c>
      <c r="J36" s="7">
        <f t="shared" si="1"/>
        <v>1400</v>
      </c>
    </row>
    <row r="37" spans="1:10">
      <c r="A37" s="3">
        <v>33</v>
      </c>
      <c r="B37" s="1" t="s">
        <v>114</v>
      </c>
      <c r="C37" s="3">
        <v>0</v>
      </c>
      <c r="D37" s="13" t="s">
        <v>115</v>
      </c>
      <c r="E37" s="13">
        <v>13</v>
      </c>
      <c r="F37" s="13">
        <v>-5</v>
      </c>
      <c r="G37" s="13">
        <v>7</v>
      </c>
      <c r="H37" s="7">
        <f t="shared" si="1"/>
        <v>0</v>
      </c>
      <c r="I37" s="7">
        <f t="shared" si="1"/>
        <v>0</v>
      </c>
      <c r="J37" s="7">
        <f t="shared" si="1"/>
        <v>0</v>
      </c>
    </row>
    <row r="38" spans="1:10">
      <c r="A38" s="3">
        <v>34</v>
      </c>
      <c r="B38" s="1" t="s">
        <v>116</v>
      </c>
      <c r="C38" s="3">
        <v>0</v>
      </c>
      <c r="D38" s="13" t="s">
        <v>115</v>
      </c>
      <c r="E38" s="13">
        <v>13</v>
      </c>
      <c r="F38" s="13">
        <v>-2</v>
      </c>
      <c r="G38" s="13">
        <v>7</v>
      </c>
      <c r="H38" s="7">
        <f t="shared" si="1"/>
        <v>0</v>
      </c>
      <c r="I38" s="7">
        <f t="shared" si="1"/>
        <v>0</v>
      </c>
      <c r="J38" s="7">
        <f t="shared" si="1"/>
        <v>0</v>
      </c>
    </row>
    <row r="39" spans="1:10">
      <c r="A39" s="3">
        <v>35</v>
      </c>
      <c r="B39" s="1" t="s">
        <v>117</v>
      </c>
      <c r="C39" s="3">
        <v>0</v>
      </c>
      <c r="D39" s="13" t="s">
        <v>115</v>
      </c>
      <c r="E39" s="13">
        <v>13</v>
      </c>
      <c r="F39" s="13">
        <v>2</v>
      </c>
      <c r="G39" s="13">
        <v>7</v>
      </c>
      <c r="H39" s="7">
        <f t="shared" si="1"/>
        <v>0</v>
      </c>
      <c r="I39" s="7">
        <f t="shared" si="1"/>
        <v>0</v>
      </c>
      <c r="J39" s="7">
        <f t="shared" si="1"/>
        <v>0</v>
      </c>
    </row>
    <row r="40" spans="1:10">
      <c r="A40" s="3">
        <v>36</v>
      </c>
      <c r="B40" s="1" t="s">
        <v>118</v>
      </c>
      <c r="C40" s="3">
        <v>0</v>
      </c>
      <c r="D40" s="13" t="s">
        <v>115</v>
      </c>
      <c r="E40" s="13">
        <v>13</v>
      </c>
      <c r="F40" s="13">
        <v>5</v>
      </c>
      <c r="G40" s="13">
        <v>7</v>
      </c>
      <c r="H40" s="7">
        <f t="shared" si="1"/>
        <v>0</v>
      </c>
      <c r="I40" s="7">
        <f t="shared" si="1"/>
        <v>0</v>
      </c>
      <c r="J40" s="7">
        <f t="shared" si="1"/>
        <v>0</v>
      </c>
    </row>
    <row r="41" spans="1:10">
      <c r="A41" s="3">
        <v>37</v>
      </c>
      <c r="B41" s="1" t="s">
        <v>119</v>
      </c>
      <c r="C41" s="3">
        <v>0</v>
      </c>
      <c r="D41" s="13" t="s">
        <v>115</v>
      </c>
      <c r="E41" s="13">
        <v>13</v>
      </c>
      <c r="F41" s="13">
        <v>5</v>
      </c>
      <c r="G41" s="13">
        <v>14</v>
      </c>
      <c r="H41" s="7">
        <f t="shared" si="1"/>
        <v>0</v>
      </c>
      <c r="I41" s="7">
        <f t="shared" si="1"/>
        <v>0</v>
      </c>
      <c r="J41" s="7">
        <f t="shared" si="1"/>
        <v>0</v>
      </c>
    </row>
    <row r="42" spans="1:10">
      <c r="A42" s="3">
        <v>38</v>
      </c>
      <c r="B42" s="1" t="s">
        <v>120</v>
      </c>
      <c r="C42" s="3">
        <v>0</v>
      </c>
      <c r="D42" s="13" t="s">
        <v>115</v>
      </c>
      <c r="E42" s="13">
        <v>13</v>
      </c>
      <c r="F42" s="13">
        <v>2</v>
      </c>
      <c r="G42" s="13">
        <v>14</v>
      </c>
      <c r="H42" s="7">
        <f t="shared" si="1"/>
        <v>0</v>
      </c>
      <c r="I42" s="7">
        <f t="shared" si="1"/>
        <v>0</v>
      </c>
      <c r="J42" s="7">
        <f t="shared" si="1"/>
        <v>0</v>
      </c>
    </row>
    <row r="43" spans="1:10">
      <c r="A43" s="3">
        <v>39</v>
      </c>
      <c r="B43" s="1" t="s">
        <v>121</v>
      </c>
      <c r="C43" s="3">
        <v>0</v>
      </c>
      <c r="D43" s="13" t="s">
        <v>115</v>
      </c>
      <c r="E43" s="13">
        <v>13</v>
      </c>
      <c r="F43" s="13">
        <v>-2</v>
      </c>
      <c r="G43" s="13">
        <v>14</v>
      </c>
      <c r="H43" s="7">
        <f t="shared" si="1"/>
        <v>0</v>
      </c>
      <c r="I43" s="7">
        <f t="shared" si="1"/>
        <v>0</v>
      </c>
      <c r="J43" s="7">
        <f t="shared" si="1"/>
        <v>0</v>
      </c>
    </row>
    <row r="44" spans="1:10">
      <c r="A44" s="3">
        <v>40</v>
      </c>
      <c r="B44" s="1" t="s">
        <v>122</v>
      </c>
      <c r="C44" s="3">
        <v>0</v>
      </c>
      <c r="D44" s="13" t="s">
        <v>115</v>
      </c>
      <c r="E44" s="13">
        <v>13</v>
      </c>
      <c r="F44" s="13">
        <v>-5</v>
      </c>
      <c r="G44" s="13">
        <v>14</v>
      </c>
      <c r="H44" s="7">
        <f t="shared" si="1"/>
        <v>0</v>
      </c>
      <c r="I44" s="7">
        <f t="shared" si="1"/>
        <v>0</v>
      </c>
      <c r="J44" s="7">
        <f t="shared" si="1"/>
        <v>0</v>
      </c>
    </row>
    <row r="45" spans="1:10">
      <c r="A45" s="3">
        <v>41</v>
      </c>
      <c r="B45" s="1" t="s">
        <v>123</v>
      </c>
      <c r="C45" s="3">
        <v>0</v>
      </c>
      <c r="D45" s="9" t="s">
        <v>95</v>
      </c>
      <c r="E45" s="9">
        <v>16</v>
      </c>
      <c r="F45" s="9">
        <v>-5</v>
      </c>
      <c r="G45" s="9">
        <v>7</v>
      </c>
      <c r="H45" s="7">
        <f t="shared" si="1"/>
        <v>0</v>
      </c>
      <c r="I45" s="7">
        <f t="shared" si="1"/>
        <v>0</v>
      </c>
      <c r="J45" s="7">
        <f t="shared" si="1"/>
        <v>0</v>
      </c>
    </row>
    <row r="46" spans="1:10">
      <c r="A46" s="3">
        <v>42</v>
      </c>
      <c r="B46" s="1" t="s">
        <v>124</v>
      </c>
      <c r="C46" s="3">
        <v>0</v>
      </c>
      <c r="D46" s="9" t="s">
        <v>95</v>
      </c>
      <c r="E46" s="9">
        <v>16</v>
      </c>
      <c r="F46" s="9">
        <v>-2</v>
      </c>
      <c r="G46" s="9">
        <v>7</v>
      </c>
      <c r="H46" s="7">
        <f t="shared" si="1"/>
        <v>0</v>
      </c>
      <c r="I46" s="7">
        <f t="shared" si="1"/>
        <v>0</v>
      </c>
      <c r="J46" s="7">
        <f t="shared" si="1"/>
        <v>0</v>
      </c>
    </row>
    <row r="47" spans="1:10">
      <c r="A47" s="3">
        <v>43</v>
      </c>
      <c r="B47" s="1" t="s">
        <v>125</v>
      </c>
      <c r="C47" s="3">
        <v>0</v>
      </c>
      <c r="D47" s="9" t="s">
        <v>95</v>
      </c>
      <c r="E47" s="9">
        <v>16</v>
      </c>
      <c r="F47" s="9">
        <v>2</v>
      </c>
      <c r="G47" s="9">
        <v>7</v>
      </c>
      <c r="H47" s="7">
        <f t="shared" si="1"/>
        <v>0</v>
      </c>
      <c r="I47" s="7">
        <f t="shared" si="1"/>
        <v>0</v>
      </c>
      <c r="J47" s="7">
        <f t="shared" si="1"/>
        <v>0</v>
      </c>
    </row>
    <row r="48" spans="1:10">
      <c r="A48" s="3">
        <v>44</v>
      </c>
      <c r="B48" s="1" t="s">
        <v>126</v>
      </c>
      <c r="C48" s="3">
        <v>0</v>
      </c>
      <c r="D48" s="9" t="s">
        <v>95</v>
      </c>
      <c r="E48" s="9">
        <v>16</v>
      </c>
      <c r="F48" s="9">
        <v>5</v>
      </c>
      <c r="G48" s="9">
        <v>7</v>
      </c>
      <c r="H48" s="7">
        <f t="shared" si="1"/>
        <v>0</v>
      </c>
      <c r="I48" s="7">
        <f t="shared" si="1"/>
        <v>0</v>
      </c>
      <c r="J48" s="7">
        <f t="shared" si="1"/>
        <v>0</v>
      </c>
    </row>
    <row r="49" spans="1:10">
      <c r="A49" s="3">
        <v>45</v>
      </c>
      <c r="B49" s="1" t="s">
        <v>127</v>
      </c>
      <c r="C49" s="3">
        <v>0</v>
      </c>
      <c r="D49" s="9" t="s">
        <v>95</v>
      </c>
      <c r="E49" s="9">
        <v>16</v>
      </c>
      <c r="F49" s="9">
        <v>-5</v>
      </c>
      <c r="G49" s="9">
        <v>14</v>
      </c>
      <c r="H49" s="7">
        <f t="shared" si="1"/>
        <v>0</v>
      </c>
      <c r="I49" s="7">
        <f t="shared" si="1"/>
        <v>0</v>
      </c>
      <c r="J49" s="7">
        <f t="shared" si="1"/>
        <v>0</v>
      </c>
    </row>
    <row r="50" spans="1:10">
      <c r="A50" s="3">
        <v>46</v>
      </c>
      <c r="B50" s="1" t="s">
        <v>128</v>
      </c>
      <c r="C50" s="3">
        <v>0</v>
      </c>
      <c r="D50" s="9" t="s">
        <v>95</v>
      </c>
      <c r="E50" s="9">
        <v>16</v>
      </c>
      <c r="F50" s="9">
        <v>-2</v>
      </c>
      <c r="G50" s="9">
        <v>14</v>
      </c>
      <c r="H50" s="7">
        <f t="shared" si="1"/>
        <v>0</v>
      </c>
      <c r="I50" s="7">
        <f t="shared" si="1"/>
        <v>0</v>
      </c>
      <c r="J50" s="7">
        <f t="shared" si="1"/>
        <v>0</v>
      </c>
    </row>
    <row r="51" spans="1:10">
      <c r="A51" s="3">
        <v>47</v>
      </c>
      <c r="B51" s="1" t="s">
        <v>129</v>
      </c>
      <c r="C51" s="3">
        <v>0</v>
      </c>
      <c r="D51" s="9" t="s">
        <v>95</v>
      </c>
      <c r="E51" s="9">
        <v>16</v>
      </c>
      <c r="F51" s="9">
        <v>2</v>
      </c>
      <c r="G51" s="9">
        <v>14</v>
      </c>
      <c r="H51" s="7">
        <f t="shared" si="1"/>
        <v>0</v>
      </c>
      <c r="I51" s="7">
        <f t="shared" si="1"/>
        <v>0</v>
      </c>
      <c r="J51" s="7">
        <f t="shared" si="1"/>
        <v>0</v>
      </c>
    </row>
    <row r="52" spans="1:10">
      <c r="A52" s="3">
        <v>48</v>
      </c>
      <c r="B52" s="1" t="s">
        <v>130</v>
      </c>
      <c r="C52" s="3">
        <v>0</v>
      </c>
      <c r="D52" s="9" t="s">
        <v>95</v>
      </c>
      <c r="E52" s="9">
        <v>16</v>
      </c>
      <c r="F52" s="9">
        <v>5</v>
      </c>
      <c r="G52" s="9">
        <v>14</v>
      </c>
      <c r="H52" s="7">
        <f t="shared" si="1"/>
        <v>0</v>
      </c>
      <c r="I52" s="7">
        <f t="shared" si="1"/>
        <v>0</v>
      </c>
      <c r="J52" s="7">
        <f t="shared" si="1"/>
        <v>0</v>
      </c>
    </row>
    <row r="53" spans="1:10">
      <c r="A53" s="3">
        <v>49</v>
      </c>
      <c r="B53" s="1" t="s">
        <v>131</v>
      </c>
      <c r="C53" s="3">
        <v>0</v>
      </c>
      <c r="D53" s="6" t="s">
        <v>74</v>
      </c>
      <c r="E53" s="6">
        <v>13</v>
      </c>
      <c r="F53" s="6">
        <v>-5</v>
      </c>
      <c r="G53" s="6">
        <v>21</v>
      </c>
      <c r="H53" s="7">
        <f t="shared" si="1"/>
        <v>0</v>
      </c>
      <c r="I53" s="7">
        <f t="shared" si="1"/>
        <v>0</v>
      </c>
      <c r="J53" s="7">
        <f t="shared" si="1"/>
        <v>0</v>
      </c>
    </row>
    <row r="54" spans="1:10">
      <c r="A54" s="3">
        <v>50</v>
      </c>
      <c r="B54" s="1" t="s">
        <v>132</v>
      </c>
      <c r="C54" s="3">
        <v>0</v>
      </c>
      <c r="D54" s="6" t="s">
        <v>74</v>
      </c>
      <c r="E54" s="6">
        <v>13</v>
      </c>
      <c r="F54" s="6">
        <v>-2</v>
      </c>
      <c r="G54" s="6">
        <v>21</v>
      </c>
      <c r="H54" s="7">
        <f t="shared" si="1"/>
        <v>0</v>
      </c>
      <c r="I54" s="7">
        <f t="shared" si="1"/>
        <v>0</v>
      </c>
      <c r="J54" s="7">
        <f t="shared" si="1"/>
        <v>0</v>
      </c>
    </row>
    <row r="55" spans="1:10">
      <c r="A55" s="3">
        <v>51</v>
      </c>
      <c r="B55" s="1" t="s">
        <v>133</v>
      </c>
      <c r="C55" s="3">
        <v>0</v>
      </c>
      <c r="D55" s="6" t="s">
        <v>74</v>
      </c>
      <c r="E55" s="6">
        <v>13</v>
      </c>
      <c r="F55" s="6">
        <v>2</v>
      </c>
      <c r="G55" s="6">
        <v>21</v>
      </c>
      <c r="H55" s="7">
        <f t="shared" si="1"/>
        <v>0</v>
      </c>
      <c r="I55" s="7">
        <f t="shared" si="1"/>
        <v>0</v>
      </c>
      <c r="J55" s="7">
        <f t="shared" si="1"/>
        <v>0</v>
      </c>
    </row>
    <row r="56" spans="1:10">
      <c r="A56" s="3">
        <v>52</v>
      </c>
      <c r="B56" s="1" t="s">
        <v>134</v>
      </c>
      <c r="C56" s="3">
        <v>0</v>
      </c>
      <c r="D56" s="6" t="s">
        <v>74</v>
      </c>
      <c r="E56" s="6">
        <v>13</v>
      </c>
      <c r="F56" s="6">
        <v>5</v>
      </c>
      <c r="G56" s="6">
        <v>21</v>
      </c>
      <c r="H56" s="7">
        <f t="shared" si="1"/>
        <v>0</v>
      </c>
      <c r="I56" s="7">
        <f t="shared" si="1"/>
        <v>0</v>
      </c>
      <c r="J56" s="7">
        <f t="shared" si="1"/>
        <v>0</v>
      </c>
    </row>
    <row r="57" spans="1:10">
      <c r="A57" s="3">
        <v>53</v>
      </c>
      <c r="B57" s="1" t="s">
        <v>135</v>
      </c>
      <c r="C57" s="3">
        <v>0</v>
      </c>
      <c r="D57" s="6" t="s">
        <v>74</v>
      </c>
      <c r="E57" s="6">
        <v>13</v>
      </c>
      <c r="F57" s="6">
        <v>5</v>
      </c>
      <c r="G57" s="6">
        <v>28</v>
      </c>
      <c r="H57" s="7">
        <f t="shared" si="1"/>
        <v>0</v>
      </c>
      <c r="I57" s="7">
        <f t="shared" si="1"/>
        <v>0</v>
      </c>
      <c r="J57" s="7">
        <f t="shared" si="1"/>
        <v>0</v>
      </c>
    </row>
    <row r="58" spans="1:10">
      <c r="A58" s="3">
        <v>54</v>
      </c>
      <c r="B58" s="1" t="s">
        <v>136</v>
      </c>
      <c r="C58" s="3">
        <v>0</v>
      </c>
      <c r="D58" s="6" t="s">
        <v>74</v>
      </c>
      <c r="E58" s="6">
        <v>13</v>
      </c>
      <c r="F58" s="6">
        <v>2</v>
      </c>
      <c r="G58" s="6">
        <v>28</v>
      </c>
      <c r="H58" s="7">
        <f t="shared" si="1"/>
        <v>0</v>
      </c>
      <c r="I58" s="7">
        <f t="shared" si="1"/>
        <v>0</v>
      </c>
      <c r="J58" s="7">
        <f t="shared" si="1"/>
        <v>0</v>
      </c>
    </row>
    <row r="59" spans="1:10">
      <c r="A59" s="3">
        <v>55</v>
      </c>
      <c r="B59" s="1" t="s">
        <v>137</v>
      </c>
      <c r="C59" s="3">
        <v>0</v>
      </c>
      <c r="D59" s="6" t="s">
        <v>74</v>
      </c>
      <c r="E59" s="6">
        <v>13</v>
      </c>
      <c r="F59" s="6">
        <v>-2</v>
      </c>
      <c r="G59" s="6">
        <v>28</v>
      </c>
      <c r="H59" s="7">
        <f t="shared" si="1"/>
        <v>0</v>
      </c>
      <c r="I59" s="7">
        <f t="shared" si="1"/>
        <v>0</v>
      </c>
      <c r="J59" s="7">
        <f t="shared" si="1"/>
        <v>0</v>
      </c>
    </row>
    <row r="60" spans="1:10">
      <c r="A60" s="3">
        <v>56</v>
      </c>
      <c r="B60" s="1" t="s">
        <v>138</v>
      </c>
      <c r="C60" s="3">
        <v>0</v>
      </c>
      <c r="D60" s="6" t="s">
        <v>74</v>
      </c>
      <c r="E60" s="6">
        <v>13</v>
      </c>
      <c r="F60" s="6">
        <v>-5</v>
      </c>
      <c r="G60" s="6">
        <v>28</v>
      </c>
      <c r="H60" s="7">
        <f t="shared" si="1"/>
        <v>0</v>
      </c>
      <c r="I60" s="7">
        <f t="shared" si="1"/>
        <v>0</v>
      </c>
      <c r="J60" s="7">
        <f t="shared" si="1"/>
        <v>0</v>
      </c>
    </row>
    <row r="61" spans="1:10">
      <c r="A61" s="3">
        <v>57</v>
      </c>
      <c r="B61" s="1" t="s">
        <v>139</v>
      </c>
      <c r="C61" s="3">
        <v>0</v>
      </c>
      <c r="D61" s="6" t="s">
        <v>74</v>
      </c>
      <c r="E61" s="6">
        <v>16</v>
      </c>
      <c r="F61" s="6">
        <v>-5</v>
      </c>
      <c r="G61" s="6">
        <v>56</v>
      </c>
      <c r="H61" s="7">
        <f t="shared" si="1"/>
        <v>0</v>
      </c>
      <c r="I61" s="7">
        <f t="shared" si="1"/>
        <v>0</v>
      </c>
      <c r="J61" s="7">
        <f t="shared" si="1"/>
        <v>0</v>
      </c>
    </row>
    <row r="62" spans="1:10">
      <c r="A62" s="3">
        <v>58</v>
      </c>
      <c r="B62" s="1" t="s">
        <v>140</v>
      </c>
      <c r="C62" s="3">
        <v>0</v>
      </c>
      <c r="D62" s="6" t="s">
        <v>74</v>
      </c>
      <c r="E62" s="6">
        <v>16</v>
      </c>
      <c r="F62" s="6">
        <v>-2</v>
      </c>
      <c r="G62" s="6">
        <v>56</v>
      </c>
      <c r="H62" s="7">
        <f t="shared" si="1"/>
        <v>0</v>
      </c>
      <c r="I62" s="7">
        <f t="shared" si="1"/>
        <v>0</v>
      </c>
      <c r="J62" s="7">
        <f t="shared" si="1"/>
        <v>0</v>
      </c>
    </row>
    <row r="63" spans="1:10">
      <c r="A63" s="3">
        <v>59</v>
      </c>
      <c r="B63" s="1" t="s">
        <v>141</v>
      </c>
      <c r="C63" s="3">
        <v>0</v>
      </c>
      <c r="D63" s="6" t="s">
        <v>74</v>
      </c>
      <c r="E63" s="6">
        <v>16</v>
      </c>
      <c r="F63" s="6">
        <v>2</v>
      </c>
      <c r="G63" s="6">
        <v>56</v>
      </c>
      <c r="H63" s="7">
        <f t="shared" si="1"/>
        <v>0</v>
      </c>
      <c r="I63" s="7">
        <f t="shared" si="1"/>
        <v>0</v>
      </c>
      <c r="J63" s="7">
        <f t="shared" si="1"/>
        <v>0</v>
      </c>
    </row>
    <row r="64" spans="1:10">
      <c r="A64" s="3">
        <v>60</v>
      </c>
      <c r="B64" s="1" t="s">
        <v>142</v>
      </c>
      <c r="C64" s="3">
        <v>0</v>
      </c>
      <c r="D64" s="6" t="s">
        <v>74</v>
      </c>
      <c r="E64" s="6">
        <v>13</v>
      </c>
      <c r="F64" s="6">
        <v>-5</v>
      </c>
      <c r="G64" s="6">
        <v>42</v>
      </c>
      <c r="H64" s="7">
        <f t="shared" si="1"/>
        <v>0</v>
      </c>
      <c r="I64" s="7">
        <f t="shared" si="1"/>
        <v>0</v>
      </c>
      <c r="J64" s="7">
        <f t="shared" si="1"/>
        <v>0</v>
      </c>
    </row>
    <row r="65" spans="1:10">
      <c r="A65" s="3">
        <v>61</v>
      </c>
      <c r="B65" s="1" t="s">
        <v>143</v>
      </c>
      <c r="C65" s="3">
        <v>0</v>
      </c>
      <c r="D65" s="6" t="s">
        <v>74</v>
      </c>
      <c r="E65" s="6">
        <v>13</v>
      </c>
      <c r="F65" s="6">
        <v>5</v>
      </c>
      <c r="G65" s="6">
        <v>42</v>
      </c>
      <c r="H65" s="7">
        <f t="shared" si="1"/>
        <v>0</v>
      </c>
      <c r="I65" s="7">
        <f t="shared" si="1"/>
        <v>0</v>
      </c>
      <c r="J65" s="7">
        <f t="shared" si="1"/>
        <v>0</v>
      </c>
    </row>
    <row r="66" spans="1:10">
      <c r="A66" s="3">
        <v>62</v>
      </c>
      <c r="B66" s="1" t="s">
        <v>144</v>
      </c>
      <c r="C66" s="3">
        <v>0</v>
      </c>
      <c r="D66" s="6" t="s">
        <v>74</v>
      </c>
      <c r="E66" s="6">
        <v>16</v>
      </c>
      <c r="F66" s="6">
        <v>5</v>
      </c>
      <c r="G66" s="6">
        <v>56</v>
      </c>
      <c r="H66" s="7">
        <f t="shared" si="1"/>
        <v>0</v>
      </c>
      <c r="I66" s="7">
        <f t="shared" si="1"/>
        <v>0</v>
      </c>
      <c r="J66" s="7">
        <f t="shared" si="1"/>
        <v>0</v>
      </c>
    </row>
    <row r="67" spans="1:10">
      <c r="A67" s="3">
        <v>63</v>
      </c>
      <c r="B67" s="1" t="s">
        <v>145</v>
      </c>
      <c r="C67" s="3">
        <v>0</v>
      </c>
      <c r="D67" s="8" t="s">
        <v>82</v>
      </c>
      <c r="E67" s="8">
        <v>13</v>
      </c>
      <c r="F67" s="8">
        <v>-5</v>
      </c>
      <c r="G67" s="8">
        <v>49</v>
      </c>
      <c r="H67" s="7">
        <f t="shared" si="1"/>
        <v>0</v>
      </c>
      <c r="I67" s="7">
        <f t="shared" si="1"/>
        <v>0</v>
      </c>
      <c r="J67" s="7">
        <f t="shared" si="1"/>
        <v>0</v>
      </c>
    </row>
    <row r="68" spans="1:10">
      <c r="A68" s="3">
        <v>64</v>
      </c>
      <c r="B68" s="1" t="s">
        <v>146</v>
      </c>
      <c r="C68" s="3">
        <v>0</v>
      </c>
      <c r="D68" s="8" t="s">
        <v>82</v>
      </c>
      <c r="E68" s="8">
        <v>13</v>
      </c>
      <c r="F68" s="8">
        <v>-2</v>
      </c>
      <c r="G68" s="8">
        <v>42</v>
      </c>
      <c r="H68" s="7">
        <f t="shared" si="1"/>
        <v>0</v>
      </c>
      <c r="I68" s="7">
        <f t="shared" si="1"/>
        <v>0</v>
      </c>
      <c r="J68" s="7">
        <f t="shared" si="1"/>
        <v>0</v>
      </c>
    </row>
    <row r="69" spans="1:10">
      <c r="A69" s="3">
        <v>65</v>
      </c>
      <c r="B69" s="1" t="s">
        <v>147</v>
      </c>
      <c r="C69" s="3">
        <v>0</v>
      </c>
      <c r="D69" s="8" t="s">
        <v>82</v>
      </c>
      <c r="E69" s="8">
        <v>13</v>
      </c>
      <c r="F69" s="8">
        <v>-2</v>
      </c>
      <c r="G69" s="8">
        <v>49</v>
      </c>
      <c r="H69" s="7">
        <f t="shared" si="1"/>
        <v>0</v>
      </c>
      <c r="I69" s="7">
        <f t="shared" si="1"/>
        <v>0</v>
      </c>
      <c r="J69" s="7">
        <f t="shared" si="1"/>
        <v>0</v>
      </c>
    </row>
    <row r="70" spans="1:10">
      <c r="A70" s="3">
        <v>66</v>
      </c>
      <c r="B70" s="1" t="s">
        <v>148</v>
      </c>
      <c r="C70" s="3">
        <v>0</v>
      </c>
      <c r="D70" s="8" t="s">
        <v>82</v>
      </c>
      <c r="E70" s="8">
        <v>13</v>
      </c>
      <c r="F70" s="8">
        <v>2</v>
      </c>
      <c r="G70" s="8">
        <v>42</v>
      </c>
      <c r="H70" s="7">
        <f t="shared" ref="H70:J124" si="2">E70*$C70</f>
        <v>0</v>
      </c>
      <c r="I70" s="7">
        <f t="shared" si="2"/>
        <v>0</v>
      </c>
      <c r="J70" s="7">
        <f t="shared" si="2"/>
        <v>0</v>
      </c>
    </row>
    <row r="71" spans="1:10">
      <c r="A71" s="3">
        <v>67</v>
      </c>
      <c r="B71" s="1" t="s">
        <v>149</v>
      </c>
      <c r="C71" s="3">
        <v>0</v>
      </c>
      <c r="D71" s="8" t="s">
        <v>82</v>
      </c>
      <c r="E71" s="8">
        <v>13</v>
      </c>
      <c r="F71" s="8">
        <v>5</v>
      </c>
      <c r="G71" s="8">
        <v>49</v>
      </c>
      <c r="H71" s="7">
        <f t="shared" si="2"/>
        <v>0</v>
      </c>
      <c r="I71" s="7">
        <f t="shared" si="2"/>
        <v>0</v>
      </c>
      <c r="J71" s="7">
        <f t="shared" si="2"/>
        <v>0</v>
      </c>
    </row>
    <row r="72" spans="1:10">
      <c r="A72" s="3">
        <v>68</v>
      </c>
      <c r="B72" s="1" t="s">
        <v>150</v>
      </c>
      <c r="C72" s="3">
        <v>0</v>
      </c>
      <c r="D72" s="8" t="s">
        <v>82</v>
      </c>
      <c r="E72" s="8">
        <v>13</v>
      </c>
      <c r="F72" s="8">
        <v>2</v>
      </c>
      <c r="G72" s="8">
        <v>49</v>
      </c>
      <c r="H72" s="7">
        <f t="shared" si="2"/>
        <v>0</v>
      </c>
      <c r="I72" s="7">
        <f t="shared" si="2"/>
        <v>0</v>
      </c>
      <c r="J72" s="7">
        <f t="shared" si="2"/>
        <v>0</v>
      </c>
    </row>
    <row r="73" spans="1:10">
      <c r="A73" s="3">
        <v>69</v>
      </c>
      <c r="B73" s="1" t="s">
        <v>151</v>
      </c>
      <c r="C73" s="3">
        <v>0</v>
      </c>
      <c r="D73" s="9" t="s">
        <v>95</v>
      </c>
      <c r="E73" s="9">
        <v>13</v>
      </c>
      <c r="F73" s="9">
        <v>-2</v>
      </c>
      <c r="G73" s="9">
        <v>56</v>
      </c>
      <c r="H73" s="7">
        <f t="shared" si="2"/>
        <v>0</v>
      </c>
      <c r="I73" s="7">
        <f t="shared" si="2"/>
        <v>0</v>
      </c>
      <c r="J73" s="7">
        <f t="shared" si="2"/>
        <v>0</v>
      </c>
    </row>
    <row r="74" spans="1:10">
      <c r="A74" s="3">
        <v>70</v>
      </c>
      <c r="B74" s="1" t="s">
        <v>152</v>
      </c>
      <c r="C74" s="3">
        <v>0</v>
      </c>
      <c r="D74" s="9" t="s">
        <v>95</v>
      </c>
      <c r="E74" s="9">
        <v>13</v>
      </c>
      <c r="F74" s="9">
        <v>5</v>
      </c>
      <c r="G74" s="9">
        <v>56</v>
      </c>
      <c r="H74" s="7">
        <f t="shared" si="2"/>
        <v>0</v>
      </c>
      <c r="I74" s="7">
        <f t="shared" si="2"/>
        <v>0</v>
      </c>
      <c r="J74" s="7">
        <f t="shared" si="2"/>
        <v>0</v>
      </c>
    </row>
    <row r="75" spans="1:10">
      <c r="A75" s="3">
        <v>71</v>
      </c>
      <c r="B75" s="1" t="s">
        <v>153</v>
      </c>
      <c r="C75" s="3">
        <v>0</v>
      </c>
      <c r="D75" s="9" t="s">
        <v>95</v>
      </c>
      <c r="E75" s="9">
        <v>13</v>
      </c>
      <c r="F75" s="9">
        <v>2</v>
      </c>
      <c r="G75" s="9">
        <v>56</v>
      </c>
      <c r="H75" s="7">
        <f t="shared" si="2"/>
        <v>0</v>
      </c>
      <c r="I75" s="7">
        <f t="shared" si="2"/>
        <v>0</v>
      </c>
      <c r="J75" s="7">
        <f t="shared" si="2"/>
        <v>0</v>
      </c>
    </row>
    <row r="76" spans="1:10">
      <c r="A76" s="3">
        <v>72</v>
      </c>
      <c r="B76" s="1" t="s">
        <v>154</v>
      </c>
      <c r="C76" s="3">
        <v>0</v>
      </c>
      <c r="D76" s="9" t="s">
        <v>95</v>
      </c>
      <c r="E76" s="9">
        <v>13</v>
      </c>
      <c r="F76" s="9">
        <v>-5</v>
      </c>
      <c r="G76" s="9">
        <v>56</v>
      </c>
      <c r="H76" s="7">
        <f t="shared" si="2"/>
        <v>0</v>
      </c>
      <c r="I76" s="7">
        <f t="shared" si="2"/>
        <v>0</v>
      </c>
      <c r="J76" s="7">
        <f t="shared" si="2"/>
        <v>0</v>
      </c>
    </row>
    <row r="77" spans="1:10">
      <c r="A77" s="3">
        <v>73</v>
      </c>
      <c r="B77" s="1" t="s">
        <v>155</v>
      </c>
      <c r="C77" s="3">
        <v>40</v>
      </c>
      <c r="D77" s="10" t="s">
        <v>102</v>
      </c>
      <c r="E77" s="17">
        <v>3</v>
      </c>
      <c r="F77" s="17">
        <v>5</v>
      </c>
      <c r="G77" s="17">
        <v>7</v>
      </c>
      <c r="H77" s="7">
        <f t="shared" si="2"/>
        <v>120</v>
      </c>
      <c r="I77" s="7">
        <f t="shared" si="2"/>
        <v>200</v>
      </c>
      <c r="J77" s="7">
        <f t="shared" si="2"/>
        <v>280</v>
      </c>
    </row>
    <row r="78" spans="1:10">
      <c r="A78" s="3">
        <v>74</v>
      </c>
      <c r="B78" s="1" t="s">
        <v>156</v>
      </c>
      <c r="C78" s="3">
        <v>40</v>
      </c>
      <c r="D78" s="10" t="s">
        <v>102</v>
      </c>
      <c r="E78" s="17">
        <v>3</v>
      </c>
      <c r="F78" s="17">
        <v>2</v>
      </c>
      <c r="G78" s="17">
        <v>7</v>
      </c>
      <c r="H78" s="7">
        <f t="shared" si="2"/>
        <v>120</v>
      </c>
      <c r="I78" s="7">
        <f t="shared" si="2"/>
        <v>80</v>
      </c>
      <c r="J78" s="7">
        <f t="shared" si="2"/>
        <v>280</v>
      </c>
    </row>
    <row r="79" spans="1:10">
      <c r="A79" s="3">
        <v>75</v>
      </c>
      <c r="B79" s="1" t="s">
        <v>157</v>
      </c>
      <c r="C79" s="3">
        <v>40</v>
      </c>
      <c r="D79" s="10" t="s">
        <v>102</v>
      </c>
      <c r="E79" s="17">
        <v>3</v>
      </c>
      <c r="F79" s="17">
        <v>-2</v>
      </c>
      <c r="G79" s="17">
        <v>7</v>
      </c>
      <c r="H79" s="7">
        <f t="shared" si="2"/>
        <v>120</v>
      </c>
      <c r="I79" s="7">
        <f t="shared" si="2"/>
        <v>-80</v>
      </c>
      <c r="J79" s="7">
        <f t="shared" si="2"/>
        <v>280</v>
      </c>
    </row>
    <row r="80" spans="1:10">
      <c r="A80" s="3">
        <v>76</v>
      </c>
      <c r="B80" s="1" t="s">
        <v>158</v>
      </c>
      <c r="C80" s="3">
        <v>40</v>
      </c>
      <c r="D80" s="10" t="s">
        <v>102</v>
      </c>
      <c r="E80" s="17">
        <v>3</v>
      </c>
      <c r="F80" s="17">
        <v>-5</v>
      </c>
      <c r="G80" s="17">
        <v>7</v>
      </c>
      <c r="H80" s="7">
        <f t="shared" si="2"/>
        <v>120</v>
      </c>
      <c r="I80" s="7">
        <f t="shared" si="2"/>
        <v>-200</v>
      </c>
      <c r="J80" s="7">
        <f t="shared" si="2"/>
        <v>280</v>
      </c>
    </row>
    <row r="81" spans="1:10">
      <c r="A81" s="3">
        <v>77</v>
      </c>
      <c r="B81" s="1" t="s">
        <v>159</v>
      </c>
      <c r="C81" s="3">
        <v>40</v>
      </c>
      <c r="D81" s="10" t="s">
        <v>102</v>
      </c>
      <c r="E81" s="17">
        <v>3</v>
      </c>
      <c r="F81" s="17">
        <v>5</v>
      </c>
      <c r="G81" s="17">
        <v>14</v>
      </c>
      <c r="H81" s="7">
        <f t="shared" si="2"/>
        <v>120</v>
      </c>
      <c r="I81" s="7">
        <f t="shared" si="2"/>
        <v>200</v>
      </c>
      <c r="J81" s="7">
        <f t="shared" si="2"/>
        <v>560</v>
      </c>
    </row>
    <row r="82" spans="1:10">
      <c r="A82" s="3">
        <v>78</v>
      </c>
      <c r="B82" s="1" t="s">
        <v>160</v>
      </c>
      <c r="C82" s="3">
        <v>40</v>
      </c>
      <c r="D82" s="10" t="s">
        <v>102</v>
      </c>
      <c r="E82" s="17">
        <v>3</v>
      </c>
      <c r="F82" s="17">
        <v>2</v>
      </c>
      <c r="G82" s="17">
        <v>14</v>
      </c>
      <c r="H82" s="7">
        <f t="shared" si="2"/>
        <v>120</v>
      </c>
      <c r="I82" s="7">
        <f t="shared" si="2"/>
        <v>80</v>
      </c>
      <c r="J82" s="7">
        <f t="shared" si="2"/>
        <v>560</v>
      </c>
    </row>
    <row r="83" spans="1:10">
      <c r="A83" s="3">
        <v>79</v>
      </c>
      <c r="B83" s="1" t="s">
        <v>161</v>
      </c>
      <c r="C83" s="3">
        <v>40</v>
      </c>
      <c r="D83" s="10" t="s">
        <v>102</v>
      </c>
      <c r="E83" s="17">
        <v>3</v>
      </c>
      <c r="F83" s="17">
        <v>-2</v>
      </c>
      <c r="G83" s="17">
        <v>14</v>
      </c>
      <c r="H83" s="7">
        <f t="shared" si="2"/>
        <v>120</v>
      </c>
      <c r="I83" s="7">
        <f t="shared" si="2"/>
        <v>-80</v>
      </c>
      <c r="J83" s="7">
        <f t="shared" si="2"/>
        <v>560</v>
      </c>
    </row>
    <row r="84" spans="1:10">
      <c r="A84" s="3">
        <v>80</v>
      </c>
      <c r="B84" s="1" t="s">
        <v>162</v>
      </c>
      <c r="C84" s="3">
        <v>40</v>
      </c>
      <c r="D84" s="10" t="s">
        <v>102</v>
      </c>
      <c r="E84" s="17">
        <v>3</v>
      </c>
      <c r="F84" s="17">
        <v>-5</v>
      </c>
      <c r="G84" s="17">
        <v>14</v>
      </c>
      <c r="H84" s="7">
        <f t="shared" si="2"/>
        <v>120</v>
      </c>
      <c r="I84" s="7">
        <f t="shared" si="2"/>
        <v>-200</v>
      </c>
      <c r="J84" s="7">
        <f t="shared" si="2"/>
        <v>560</v>
      </c>
    </row>
    <row r="85" spans="1:10">
      <c r="A85" s="3">
        <v>81</v>
      </c>
      <c r="B85" s="1" t="s">
        <v>163</v>
      </c>
      <c r="C85" s="3">
        <v>40</v>
      </c>
      <c r="D85" s="10" t="s">
        <v>102</v>
      </c>
      <c r="E85" s="17">
        <v>3</v>
      </c>
      <c r="F85" s="17">
        <v>5</v>
      </c>
      <c r="G85" s="17">
        <v>21</v>
      </c>
      <c r="H85" s="7">
        <f t="shared" si="2"/>
        <v>120</v>
      </c>
      <c r="I85" s="7">
        <f t="shared" si="2"/>
        <v>200</v>
      </c>
      <c r="J85" s="7">
        <f t="shared" si="2"/>
        <v>840</v>
      </c>
    </row>
    <row r="86" spans="1:10">
      <c r="A86" s="3">
        <v>82</v>
      </c>
      <c r="B86" s="1" t="s">
        <v>164</v>
      </c>
      <c r="C86" s="3">
        <v>40</v>
      </c>
      <c r="D86" s="10" t="s">
        <v>102</v>
      </c>
      <c r="E86" s="17">
        <v>3</v>
      </c>
      <c r="F86" s="17">
        <v>2</v>
      </c>
      <c r="G86" s="17">
        <v>21</v>
      </c>
      <c r="H86" s="7">
        <f t="shared" si="2"/>
        <v>120</v>
      </c>
      <c r="I86" s="7">
        <f t="shared" si="2"/>
        <v>80</v>
      </c>
      <c r="J86" s="7">
        <f t="shared" si="2"/>
        <v>840</v>
      </c>
    </row>
    <row r="87" spans="1:10">
      <c r="A87" s="3">
        <v>83</v>
      </c>
      <c r="B87" s="1" t="s">
        <v>165</v>
      </c>
      <c r="C87" s="3">
        <v>40</v>
      </c>
      <c r="D87" s="10" t="s">
        <v>102</v>
      </c>
      <c r="E87" s="17">
        <v>3</v>
      </c>
      <c r="F87" s="17">
        <v>-2</v>
      </c>
      <c r="G87" s="17">
        <v>21</v>
      </c>
      <c r="H87" s="7">
        <f t="shared" si="2"/>
        <v>120</v>
      </c>
      <c r="I87" s="7">
        <f t="shared" si="2"/>
        <v>-80</v>
      </c>
      <c r="J87" s="7">
        <f t="shared" si="2"/>
        <v>840</v>
      </c>
    </row>
    <row r="88" spans="1:10">
      <c r="A88" s="3">
        <v>84</v>
      </c>
      <c r="B88" s="1" t="s">
        <v>166</v>
      </c>
      <c r="C88" s="3">
        <v>40</v>
      </c>
      <c r="D88" s="10" t="s">
        <v>102</v>
      </c>
      <c r="E88" s="17">
        <v>3</v>
      </c>
      <c r="F88" s="17">
        <v>-5</v>
      </c>
      <c r="G88" s="17">
        <v>21</v>
      </c>
      <c r="H88" s="7">
        <f t="shared" si="2"/>
        <v>120</v>
      </c>
      <c r="I88" s="7">
        <f t="shared" si="2"/>
        <v>-200</v>
      </c>
      <c r="J88" s="7">
        <f t="shared" si="2"/>
        <v>840</v>
      </c>
    </row>
    <row r="89" spans="1:10">
      <c r="A89" s="3">
        <v>85</v>
      </c>
      <c r="B89" s="1" t="s">
        <v>167</v>
      </c>
      <c r="C89" s="3">
        <v>40</v>
      </c>
      <c r="D89" s="10" t="s">
        <v>102</v>
      </c>
      <c r="E89" s="17">
        <v>3</v>
      </c>
      <c r="F89" s="17">
        <v>5</v>
      </c>
      <c r="G89" s="17">
        <v>28</v>
      </c>
      <c r="H89" s="7">
        <f t="shared" si="2"/>
        <v>120</v>
      </c>
      <c r="I89" s="7">
        <f t="shared" si="2"/>
        <v>200</v>
      </c>
      <c r="J89" s="7">
        <f t="shared" si="2"/>
        <v>1120</v>
      </c>
    </row>
    <row r="90" spans="1:10">
      <c r="A90" s="3">
        <v>86</v>
      </c>
      <c r="B90" s="1" t="s">
        <v>168</v>
      </c>
      <c r="C90" s="3">
        <v>40</v>
      </c>
      <c r="D90" s="10" t="s">
        <v>102</v>
      </c>
      <c r="E90" s="17">
        <v>3</v>
      </c>
      <c r="F90" s="17">
        <v>2</v>
      </c>
      <c r="G90" s="17">
        <v>28</v>
      </c>
      <c r="H90" s="7">
        <f t="shared" si="2"/>
        <v>120</v>
      </c>
      <c r="I90" s="7">
        <f t="shared" si="2"/>
        <v>80</v>
      </c>
      <c r="J90" s="7">
        <f t="shared" si="2"/>
        <v>1120</v>
      </c>
    </row>
    <row r="91" spans="1:10">
      <c r="A91" s="3">
        <v>87</v>
      </c>
      <c r="B91" s="1" t="s">
        <v>169</v>
      </c>
      <c r="C91" s="3">
        <v>40</v>
      </c>
      <c r="D91" s="10" t="s">
        <v>102</v>
      </c>
      <c r="E91" s="17">
        <v>3</v>
      </c>
      <c r="F91" s="17">
        <v>-2</v>
      </c>
      <c r="G91" s="17">
        <v>28</v>
      </c>
      <c r="H91" s="7">
        <f t="shared" si="2"/>
        <v>120</v>
      </c>
      <c r="I91" s="7">
        <f t="shared" si="2"/>
        <v>-80</v>
      </c>
      <c r="J91" s="7">
        <f t="shared" si="2"/>
        <v>1120</v>
      </c>
    </row>
    <row r="92" spans="1:10">
      <c r="A92" s="3">
        <v>88</v>
      </c>
      <c r="B92" s="1" t="s">
        <v>170</v>
      </c>
      <c r="C92" s="3">
        <v>40</v>
      </c>
      <c r="D92" s="10" t="s">
        <v>102</v>
      </c>
      <c r="E92" s="17">
        <v>3</v>
      </c>
      <c r="F92" s="17">
        <v>-5</v>
      </c>
      <c r="G92" s="17">
        <v>28</v>
      </c>
      <c r="H92" s="7">
        <f t="shared" si="2"/>
        <v>120</v>
      </c>
      <c r="I92" s="7">
        <f t="shared" si="2"/>
        <v>-200</v>
      </c>
      <c r="J92" s="7">
        <f t="shared" si="2"/>
        <v>1120</v>
      </c>
    </row>
    <row r="93" spans="1:10">
      <c r="A93" s="3">
        <v>89</v>
      </c>
      <c r="B93" s="1" t="s">
        <v>171</v>
      </c>
      <c r="C93" s="3">
        <v>40</v>
      </c>
      <c r="D93" s="10" t="s">
        <v>102</v>
      </c>
      <c r="E93" s="17">
        <v>3</v>
      </c>
      <c r="F93" s="17">
        <v>5</v>
      </c>
      <c r="G93" s="17">
        <v>35</v>
      </c>
      <c r="H93" s="7">
        <f t="shared" si="2"/>
        <v>120</v>
      </c>
      <c r="I93" s="7">
        <f t="shared" si="2"/>
        <v>200</v>
      </c>
      <c r="J93" s="7">
        <f t="shared" si="2"/>
        <v>1400</v>
      </c>
    </row>
    <row r="94" spans="1:10">
      <c r="A94" s="3">
        <v>90</v>
      </c>
      <c r="B94" s="1" t="s">
        <v>172</v>
      </c>
      <c r="C94" s="3">
        <v>40</v>
      </c>
      <c r="D94" s="10" t="s">
        <v>102</v>
      </c>
      <c r="E94" s="17">
        <v>3</v>
      </c>
      <c r="F94" s="17">
        <v>2</v>
      </c>
      <c r="G94" s="17">
        <v>35</v>
      </c>
      <c r="H94" s="7">
        <f t="shared" si="2"/>
        <v>120</v>
      </c>
      <c r="I94" s="7">
        <f t="shared" si="2"/>
        <v>80</v>
      </c>
      <c r="J94" s="7">
        <f t="shared" si="2"/>
        <v>1400</v>
      </c>
    </row>
    <row r="95" spans="1:10">
      <c r="A95" s="3">
        <v>91</v>
      </c>
      <c r="B95" s="1" t="s">
        <v>173</v>
      </c>
      <c r="C95" s="3">
        <v>40</v>
      </c>
      <c r="D95" s="10" t="s">
        <v>102</v>
      </c>
      <c r="E95" s="17">
        <v>3</v>
      </c>
      <c r="F95" s="17">
        <v>-2</v>
      </c>
      <c r="G95" s="17">
        <v>35</v>
      </c>
      <c r="H95" s="7">
        <f t="shared" si="2"/>
        <v>120</v>
      </c>
      <c r="I95" s="7">
        <f t="shared" si="2"/>
        <v>-80</v>
      </c>
      <c r="J95" s="7">
        <f t="shared" si="2"/>
        <v>1400</v>
      </c>
    </row>
    <row r="96" spans="1:10">
      <c r="A96" s="3">
        <v>92</v>
      </c>
      <c r="B96" s="1" t="s">
        <v>174</v>
      </c>
      <c r="C96" s="3">
        <v>40</v>
      </c>
      <c r="D96" s="10" t="s">
        <v>102</v>
      </c>
      <c r="E96" s="17">
        <v>3</v>
      </c>
      <c r="F96" s="17">
        <v>-5</v>
      </c>
      <c r="G96" s="17">
        <v>35</v>
      </c>
      <c r="H96" s="7">
        <f t="shared" si="2"/>
        <v>120</v>
      </c>
      <c r="I96" s="7">
        <f t="shared" si="2"/>
        <v>-200</v>
      </c>
      <c r="J96" s="7">
        <f t="shared" si="2"/>
        <v>1400</v>
      </c>
    </row>
    <row r="97" spans="1:10">
      <c r="A97" s="3">
        <v>93</v>
      </c>
      <c r="B97" s="1" t="s">
        <v>175</v>
      </c>
      <c r="C97" s="3">
        <v>40</v>
      </c>
      <c r="D97" s="10" t="s">
        <v>102</v>
      </c>
      <c r="E97" s="17">
        <v>3</v>
      </c>
      <c r="F97" s="17">
        <v>5</v>
      </c>
      <c r="G97" s="17">
        <v>42</v>
      </c>
      <c r="H97" s="7">
        <f t="shared" si="2"/>
        <v>120</v>
      </c>
      <c r="I97" s="7">
        <f t="shared" si="2"/>
        <v>200</v>
      </c>
      <c r="J97" s="7">
        <f t="shared" si="2"/>
        <v>1680</v>
      </c>
    </row>
    <row r="98" spans="1:10">
      <c r="A98" s="3">
        <v>94</v>
      </c>
      <c r="B98" s="1" t="s">
        <v>176</v>
      </c>
      <c r="C98" s="3">
        <v>40</v>
      </c>
      <c r="D98" s="10" t="s">
        <v>102</v>
      </c>
      <c r="E98" s="17">
        <v>3</v>
      </c>
      <c r="F98" s="17">
        <v>2</v>
      </c>
      <c r="G98" s="17">
        <v>42</v>
      </c>
      <c r="H98" s="7">
        <f t="shared" si="2"/>
        <v>120</v>
      </c>
      <c r="I98" s="7">
        <f t="shared" si="2"/>
        <v>80</v>
      </c>
      <c r="J98" s="7">
        <f t="shared" si="2"/>
        <v>1680</v>
      </c>
    </row>
    <row r="99" spans="1:10">
      <c r="A99" s="3">
        <v>95</v>
      </c>
      <c r="B99" s="1" t="s">
        <v>177</v>
      </c>
      <c r="C99" s="3">
        <v>40</v>
      </c>
      <c r="D99" s="10" t="s">
        <v>102</v>
      </c>
      <c r="E99" s="17">
        <v>3</v>
      </c>
      <c r="F99" s="17">
        <v>-2</v>
      </c>
      <c r="G99" s="17">
        <v>42</v>
      </c>
      <c r="H99" s="7">
        <f t="shared" si="2"/>
        <v>120</v>
      </c>
      <c r="I99" s="7">
        <f t="shared" si="2"/>
        <v>-80</v>
      </c>
      <c r="J99" s="7">
        <f t="shared" si="2"/>
        <v>1680</v>
      </c>
    </row>
    <row r="100" spans="1:10">
      <c r="A100" s="3">
        <v>96</v>
      </c>
      <c r="B100" s="1" t="s">
        <v>178</v>
      </c>
      <c r="C100" s="3">
        <v>40</v>
      </c>
      <c r="D100" s="10" t="s">
        <v>102</v>
      </c>
      <c r="E100" s="17">
        <v>3</v>
      </c>
      <c r="F100" s="17">
        <v>-5</v>
      </c>
      <c r="G100" s="17">
        <v>42</v>
      </c>
      <c r="H100" s="7">
        <f t="shared" si="2"/>
        <v>120</v>
      </c>
      <c r="I100" s="7">
        <f t="shared" si="2"/>
        <v>-200</v>
      </c>
      <c r="J100" s="7">
        <f t="shared" si="2"/>
        <v>1680</v>
      </c>
    </row>
    <row r="101" spans="1:10">
      <c r="A101" s="3">
        <v>97</v>
      </c>
      <c r="B101" s="1" t="s">
        <v>179</v>
      </c>
      <c r="C101" s="3">
        <v>40</v>
      </c>
      <c r="D101" s="10" t="s">
        <v>102</v>
      </c>
      <c r="E101" s="17">
        <v>3</v>
      </c>
      <c r="F101" s="17">
        <v>5</v>
      </c>
      <c r="G101" s="17">
        <v>49</v>
      </c>
      <c r="H101" s="7">
        <f t="shared" si="2"/>
        <v>120</v>
      </c>
      <c r="I101" s="7">
        <f t="shared" si="2"/>
        <v>200</v>
      </c>
      <c r="J101" s="7">
        <f t="shared" si="2"/>
        <v>1960</v>
      </c>
    </row>
    <row r="102" spans="1:10">
      <c r="A102" s="3">
        <v>98</v>
      </c>
      <c r="B102" s="1" t="s">
        <v>180</v>
      </c>
      <c r="C102" s="3">
        <v>40</v>
      </c>
      <c r="D102" s="10" t="s">
        <v>102</v>
      </c>
      <c r="E102" s="17">
        <v>3</v>
      </c>
      <c r="F102" s="17">
        <v>2</v>
      </c>
      <c r="G102" s="17">
        <v>49</v>
      </c>
      <c r="H102" s="7">
        <f t="shared" si="2"/>
        <v>120</v>
      </c>
      <c r="I102" s="7">
        <f t="shared" si="2"/>
        <v>80</v>
      </c>
      <c r="J102" s="7">
        <f t="shared" si="2"/>
        <v>1960</v>
      </c>
    </row>
    <row r="103" spans="1:10">
      <c r="A103" s="3">
        <v>99</v>
      </c>
      <c r="B103" s="1" t="s">
        <v>181</v>
      </c>
      <c r="C103" s="3">
        <v>40</v>
      </c>
      <c r="D103" s="10" t="s">
        <v>102</v>
      </c>
      <c r="E103" s="17">
        <v>3</v>
      </c>
      <c r="F103" s="17">
        <v>-2</v>
      </c>
      <c r="G103" s="17">
        <v>49</v>
      </c>
      <c r="H103" s="7">
        <f t="shared" si="2"/>
        <v>120</v>
      </c>
      <c r="I103" s="7">
        <f t="shared" si="2"/>
        <v>-80</v>
      </c>
      <c r="J103" s="7">
        <f t="shared" si="2"/>
        <v>1960</v>
      </c>
    </row>
    <row r="104" spans="1:10">
      <c r="A104" s="3">
        <v>100</v>
      </c>
      <c r="B104" s="1" t="s">
        <v>182</v>
      </c>
      <c r="C104" s="3">
        <v>40</v>
      </c>
      <c r="D104" s="10" t="s">
        <v>102</v>
      </c>
      <c r="E104" s="17">
        <v>3</v>
      </c>
      <c r="F104" s="17">
        <v>-5</v>
      </c>
      <c r="G104" s="17">
        <v>49</v>
      </c>
      <c r="H104" s="7">
        <f t="shared" si="2"/>
        <v>120</v>
      </c>
      <c r="I104" s="7">
        <f t="shared" si="2"/>
        <v>-200</v>
      </c>
      <c r="J104" s="7">
        <f t="shared" si="2"/>
        <v>1960</v>
      </c>
    </row>
    <row r="105" spans="1:10">
      <c r="A105" s="3">
        <v>101</v>
      </c>
      <c r="B105" s="1" t="s">
        <v>183</v>
      </c>
      <c r="C105" s="3">
        <v>40</v>
      </c>
      <c r="D105" s="10" t="s">
        <v>102</v>
      </c>
      <c r="E105" s="17">
        <v>3</v>
      </c>
      <c r="F105" s="17">
        <v>2</v>
      </c>
      <c r="G105" s="17">
        <v>56</v>
      </c>
      <c r="H105" s="7">
        <f t="shared" si="2"/>
        <v>120</v>
      </c>
      <c r="I105" s="7">
        <f t="shared" si="2"/>
        <v>80</v>
      </c>
      <c r="J105" s="7">
        <f t="shared" si="2"/>
        <v>2240</v>
      </c>
    </row>
    <row r="106" spans="1:10">
      <c r="A106" s="3">
        <v>102</v>
      </c>
      <c r="B106" s="1" t="s">
        <v>184</v>
      </c>
      <c r="C106" s="3">
        <v>40</v>
      </c>
      <c r="D106" s="10" t="s">
        <v>102</v>
      </c>
      <c r="E106" s="17">
        <v>3</v>
      </c>
      <c r="F106" s="17">
        <v>-2</v>
      </c>
      <c r="G106" s="17">
        <v>56</v>
      </c>
      <c r="H106" s="7">
        <f t="shared" si="2"/>
        <v>120</v>
      </c>
      <c r="I106" s="7">
        <f t="shared" si="2"/>
        <v>-80</v>
      </c>
      <c r="J106" s="7">
        <f t="shared" si="2"/>
        <v>2240</v>
      </c>
    </row>
    <row r="107" spans="1:10">
      <c r="A107" s="3">
        <v>103</v>
      </c>
      <c r="B107" s="1" t="s">
        <v>185</v>
      </c>
      <c r="C107" s="3">
        <v>0</v>
      </c>
      <c r="D107" s="9" t="s">
        <v>95</v>
      </c>
      <c r="E107" s="9">
        <v>9</v>
      </c>
      <c r="F107" s="9">
        <v>5</v>
      </c>
      <c r="G107" s="9">
        <v>21</v>
      </c>
      <c r="H107" s="7">
        <f t="shared" si="2"/>
        <v>0</v>
      </c>
      <c r="I107" s="7">
        <f t="shared" si="2"/>
        <v>0</v>
      </c>
      <c r="J107" s="7">
        <f t="shared" si="2"/>
        <v>0</v>
      </c>
    </row>
    <row r="108" spans="1:10">
      <c r="A108" s="3">
        <v>104</v>
      </c>
      <c r="B108" s="1" t="s">
        <v>186</v>
      </c>
      <c r="C108" s="3">
        <v>0</v>
      </c>
      <c r="D108" s="9" t="s">
        <v>95</v>
      </c>
      <c r="E108" s="9">
        <v>6</v>
      </c>
      <c r="F108" s="9">
        <v>-5</v>
      </c>
      <c r="G108" s="9">
        <v>21</v>
      </c>
      <c r="H108" s="7">
        <f t="shared" si="2"/>
        <v>0</v>
      </c>
      <c r="I108" s="7">
        <f t="shared" si="2"/>
        <v>0</v>
      </c>
      <c r="J108" s="7">
        <f t="shared" si="2"/>
        <v>0</v>
      </c>
    </row>
    <row r="109" spans="1:10">
      <c r="A109" s="3">
        <v>105</v>
      </c>
      <c r="B109" s="1" t="s">
        <v>187</v>
      </c>
      <c r="C109" s="3">
        <v>0</v>
      </c>
      <c r="D109" s="9" t="s">
        <v>95</v>
      </c>
      <c r="E109" s="9">
        <v>6</v>
      </c>
      <c r="F109" s="9">
        <v>5</v>
      </c>
      <c r="G109" s="9">
        <v>28</v>
      </c>
      <c r="H109" s="7">
        <f t="shared" si="2"/>
        <v>0</v>
      </c>
      <c r="I109" s="7">
        <f t="shared" si="2"/>
        <v>0</v>
      </c>
      <c r="J109" s="7">
        <f t="shared" si="2"/>
        <v>0</v>
      </c>
    </row>
    <row r="110" spans="1:10">
      <c r="A110" s="3">
        <v>106</v>
      </c>
      <c r="B110" s="1" t="s">
        <v>188</v>
      </c>
      <c r="C110" s="3">
        <v>0</v>
      </c>
      <c r="D110" s="9" t="s">
        <v>95</v>
      </c>
      <c r="E110" s="9">
        <v>6</v>
      </c>
      <c r="F110" s="9">
        <v>5</v>
      </c>
      <c r="G110" s="9">
        <v>14</v>
      </c>
      <c r="H110" s="7">
        <f t="shared" si="2"/>
        <v>0</v>
      </c>
      <c r="I110" s="7">
        <f t="shared" si="2"/>
        <v>0</v>
      </c>
      <c r="J110" s="7">
        <f t="shared" si="2"/>
        <v>0</v>
      </c>
    </row>
    <row r="111" spans="1:10">
      <c r="A111" s="3">
        <v>107</v>
      </c>
      <c r="B111" s="1" t="s">
        <v>189</v>
      </c>
      <c r="C111" s="3">
        <v>0</v>
      </c>
      <c r="D111" s="9" t="s">
        <v>95</v>
      </c>
      <c r="E111" s="9">
        <v>6</v>
      </c>
      <c r="F111" s="9">
        <v>5</v>
      </c>
      <c r="G111" s="9">
        <v>21</v>
      </c>
      <c r="H111" s="7">
        <f t="shared" si="2"/>
        <v>0</v>
      </c>
      <c r="I111" s="7">
        <f t="shared" si="2"/>
        <v>0</v>
      </c>
      <c r="J111" s="7">
        <f t="shared" si="2"/>
        <v>0</v>
      </c>
    </row>
    <row r="112" spans="1:10">
      <c r="A112" s="3">
        <v>108</v>
      </c>
      <c r="B112" s="1" t="s">
        <v>190</v>
      </c>
      <c r="C112" s="3">
        <v>0</v>
      </c>
      <c r="D112" s="9" t="s">
        <v>95</v>
      </c>
      <c r="E112" s="9">
        <v>9</v>
      </c>
      <c r="F112" s="9">
        <v>-5</v>
      </c>
      <c r="G112" s="9">
        <v>56</v>
      </c>
      <c r="H112" s="7">
        <f t="shared" si="2"/>
        <v>0</v>
      </c>
      <c r="I112" s="7">
        <f t="shared" si="2"/>
        <v>0</v>
      </c>
      <c r="J112" s="7">
        <f t="shared" si="2"/>
        <v>0</v>
      </c>
    </row>
    <row r="113" spans="1:10">
      <c r="A113" s="3">
        <v>109</v>
      </c>
      <c r="B113" s="1" t="s">
        <v>191</v>
      </c>
      <c r="C113" s="3">
        <v>0</v>
      </c>
      <c r="D113" s="9" t="s">
        <v>95</v>
      </c>
      <c r="E113" s="9">
        <v>6</v>
      </c>
      <c r="F113" s="9">
        <v>2</v>
      </c>
      <c r="G113" s="9">
        <v>28</v>
      </c>
      <c r="H113" s="7">
        <f t="shared" si="2"/>
        <v>0</v>
      </c>
      <c r="I113" s="7">
        <f t="shared" si="2"/>
        <v>0</v>
      </c>
      <c r="J113" s="7">
        <f t="shared" si="2"/>
        <v>0</v>
      </c>
    </row>
    <row r="114" spans="1:10">
      <c r="A114" s="3">
        <v>110</v>
      </c>
      <c r="B114" s="1" t="s">
        <v>192</v>
      </c>
      <c r="C114" s="3">
        <v>0</v>
      </c>
      <c r="D114" s="9" t="s">
        <v>95</v>
      </c>
      <c r="E114" s="9">
        <v>6</v>
      </c>
      <c r="F114" s="9">
        <v>-2</v>
      </c>
      <c r="G114" s="9">
        <v>21</v>
      </c>
      <c r="H114" s="7">
        <f t="shared" si="2"/>
        <v>0</v>
      </c>
      <c r="I114" s="7">
        <f t="shared" si="2"/>
        <v>0</v>
      </c>
      <c r="J114" s="7">
        <f t="shared" si="2"/>
        <v>0</v>
      </c>
    </row>
    <row r="115" spans="1:10">
      <c r="A115" s="3">
        <v>111</v>
      </c>
      <c r="B115" s="1" t="s">
        <v>193</v>
      </c>
      <c r="C115" s="3">
        <v>0</v>
      </c>
      <c r="D115" s="9" t="s">
        <v>95</v>
      </c>
      <c r="E115" s="9">
        <v>6</v>
      </c>
      <c r="F115" s="9">
        <v>5</v>
      </c>
      <c r="G115" s="9">
        <v>42</v>
      </c>
      <c r="H115" s="7">
        <f t="shared" si="2"/>
        <v>0</v>
      </c>
      <c r="I115" s="7">
        <f t="shared" si="2"/>
        <v>0</v>
      </c>
      <c r="J115" s="7">
        <f t="shared" si="2"/>
        <v>0</v>
      </c>
    </row>
    <row r="116" spans="1:10">
      <c r="A116" s="3">
        <v>112</v>
      </c>
      <c r="B116" s="1" t="s">
        <v>194</v>
      </c>
      <c r="C116" s="3">
        <v>0</v>
      </c>
      <c r="D116" s="9" t="s">
        <v>95</v>
      </c>
      <c r="E116" s="9">
        <v>6</v>
      </c>
      <c r="F116" s="9">
        <v>-5</v>
      </c>
      <c r="G116" s="9">
        <v>14</v>
      </c>
      <c r="H116" s="7">
        <f t="shared" si="2"/>
        <v>0</v>
      </c>
      <c r="I116" s="7">
        <f t="shared" si="2"/>
        <v>0</v>
      </c>
      <c r="J116" s="7">
        <f t="shared" si="2"/>
        <v>0</v>
      </c>
    </row>
    <row r="117" spans="1:10">
      <c r="A117" s="3">
        <v>113</v>
      </c>
      <c r="B117" s="1" t="s">
        <v>195</v>
      </c>
      <c r="C117" s="3">
        <v>0</v>
      </c>
      <c r="D117" s="9" t="s">
        <v>95</v>
      </c>
      <c r="E117" s="9">
        <v>6</v>
      </c>
      <c r="F117" s="9">
        <v>2</v>
      </c>
      <c r="G117" s="9">
        <v>21</v>
      </c>
      <c r="H117" s="7">
        <f t="shared" si="2"/>
        <v>0</v>
      </c>
      <c r="I117" s="7">
        <f t="shared" si="2"/>
        <v>0</v>
      </c>
      <c r="J117" s="7">
        <f t="shared" si="2"/>
        <v>0</v>
      </c>
    </row>
    <row r="118" spans="1:10">
      <c r="A118" s="3">
        <v>114</v>
      </c>
      <c r="B118" s="1" t="s">
        <v>196</v>
      </c>
      <c r="C118" s="3">
        <v>0</v>
      </c>
      <c r="D118" s="9" t="s">
        <v>95</v>
      </c>
      <c r="E118" s="9">
        <v>6</v>
      </c>
      <c r="F118" s="9">
        <v>2</v>
      </c>
      <c r="G118" s="9">
        <v>7</v>
      </c>
      <c r="H118" s="7">
        <f t="shared" si="2"/>
        <v>0</v>
      </c>
      <c r="I118" s="7">
        <f t="shared" si="2"/>
        <v>0</v>
      </c>
      <c r="J118" s="7">
        <f t="shared" si="2"/>
        <v>0</v>
      </c>
    </row>
    <row r="119" spans="1:10">
      <c r="A119" s="3">
        <v>115</v>
      </c>
      <c r="B119" s="1" t="s">
        <v>197</v>
      </c>
      <c r="C119" s="3">
        <v>0</v>
      </c>
      <c r="D119" s="9" t="s">
        <v>95</v>
      </c>
      <c r="E119" s="9">
        <v>6</v>
      </c>
      <c r="F119" s="9">
        <v>2</v>
      </c>
      <c r="G119" s="9">
        <v>14</v>
      </c>
      <c r="H119" s="7">
        <f t="shared" si="2"/>
        <v>0</v>
      </c>
      <c r="I119" s="7">
        <f t="shared" si="2"/>
        <v>0</v>
      </c>
      <c r="J119" s="7">
        <f t="shared" si="2"/>
        <v>0</v>
      </c>
    </row>
    <row r="120" spans="1:10">
      <c r="A120" s="3">
        <v>116</v>
      </c>
      <c r="B120" s="1" t="s">
        <v>198</v>
      </c>
      <c r="C120" s="3">
        <v>0</v>
      </c>
      <c r="D120" s="9" t="s">
        <v>95</v>
      </c>
      <c r="E120" s="9">
        <v>9</v>
      </c>
      <c r="F120" s="9">
        <v>2</v>
      </c>
      <c r="G120" s="9">
        <v>56</v>
      </c>
      <c r="H120" s="7">
        <f t="shared" si="2"/>
        <v>0</v>
      </c>
      <c r="I120" s="7">
        <f t="shared" si="2"/>
        <v>0</v>
      </c>
      <c r="J120" s="7">
        <f t="shared" si="2"/>
        <v>0</v>
      </c>
    </row>
    <row r="121" spans="1:10">
      <c r="A121" s="3">
        <v>117</v>
      </c>
      <c r="B121" s="1" t="s">
        <v>199</v>
      </c>
      <c r="C121" s="3">
        <v>0</v>
      </c>
      <c r="D121" s="9" t="s">
        <v>95</v>
      </c>
      <c r="E121" s="9">
        <v>6</v>
      </c>
      <c r="F121" s="9">
        <v>-2</v>
      </c>
      <c r="G121" s="9">
        <v>14</v>
      </c>
      <c r="H121" s="7">
        <f t="shared" si="2"/>
        <v>0</v>
      </c>
      <c r="I121" s="7">
        <f t="shared" si="2"/>
        <v>0</v>
      </c>
      <c r="J121" s="7">
        <f t="shared" si="2"/>
        <v>0</v>
      </c>
    </row>
    <row r="122" spans="1:10">
      <c r="A122" s="3">
        <v>118</v>
      </c>
      <c r="B122" s="1" t="s">
        <v>200</v>
      </c>
      <c r="C122" s="3">
        <v>0</v>
      </c>
      <c r="D122" s="9" t="s">
        <v>95</v>
      </c>
      <c r="E122" s="9">
        <v>6</v>
      </c>
      <c r="F122" s="9">
        <v>-5</v>
      </c>
      <c r="G122" s="9">
        <v>35</v>
      </c>
      <c r="H122" s="7">
        <f t="shared" si="2"/>
        <v>0</v>
      </c>
      <c r="I122" s="7">
        <f t="shared" si="2"/>
        <v>0</v>
      </c>
      <c r="J122" s="7">
        <f t="shared" si="2"/>
        <v>0</v>
      </c>
    </row>
    <row r="123" spans="1:10">
      <c r="A123" s="3">
        <v>119</v>
      </c>
      <c r="B123" s="1" t="s">
        <v>201</v>
      </c>
      <c r="C123" s="3">
        <v>0</v>
      </c>
      <c r="D123" s="9" t="s">
        <v>95</v>
      </c>
      <c r="E123" s="9">
        <v>6</v>
      </c>
      <c r="F123" s="9">
        <v>-5</v>
      </c>
      <c r="G123" s="9">
        <v>28</v>
      </c>
      <c r="H123" s="7">
        <f t="shared" si="2"/>
        <v>0</v>
      </c>
      <c r="I123" s="7">
        <f t="shared" si="2"/>
        <v>0</v>
      </c>
      <c r="J123" s="7">
        <f t="shared" si="2"/>
        <v>0</v>
      </c>
    </row>
    <row r="124" spans="1:10">
      <c r="A124" s="3">
        <v>120</v>
      </c>
      <c r="B124" s="1" t="s">
        <v>202</v>
      </c>
      <c r="C124" s="18">
        <v>0</v>
      </c>
      <c r="D124" s="9" t="s">
        <v>95</v>
      </c>
      <c r="E124" s="9">
        <v>6</v>
      </c>
      <c r="F124" s="9">
        <v>5</v>
      </c>
      <c r="G124" s="9">
        <v>35</v>
      </c>
      <c r="H124" s="7">
        <f t="shared" si="2"/>
        <v>0</v>
      </c>
      <c r="I124" s="7">
        <f t="shared" si="2"/>
        <v>0</v>
      </c>
      <c r="J124" s="7">
        <f t="shared" si="2"/>
        <v>0</v>
      </c>
    </row>
  </sheetData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24"/>
  <sheetViews>
    <sheetView zoomScale="78" zoomScaleNormal="78" topLeftCell="A10" workbookViewId="0">
      <selection activeCell="L105" sqref="L105"/>
    </sheetView>
  </sheetViews>
  <sheetFormatPr defaultColWidth="11" defaultRowHeight="14.5"/>
  <cols>
    <col min="13" max="13" width="12.8181818181818"/>
  </cols>
  <sheetData>
    <row r="1" spans="2:10">
      <c r="B1" s="1"/>
      <c r="C1" s="1" t="s">
        <v>58</v>
      </c>
      <c r="D1" s="1" t="s">
        <v>59</v>
      </c>
      <c r="E1" s="1" t="s">
        <v>60</v>
      </c>
      <c r="F1" s="1" t="s">
        <v>61</v>
      </c>
      <c r="G1" s="1" t="s">
        <v>62</v>
      </c>
      <c r="H1" s="1" t="s">
        <v>63</v>
      </c>
      <c r="I1" s="1" t="s">
        <v>64</v>
      </c>
      <c r="J1" s="1" t="s">
        <v>65</v>
      </c>
    </row>
    <row r="2" spans="2:14">
      <c r="B2" s="2" t="s">
        <v>66</v>
      </c>
      <c r="C2" s="1">
        <f>SUM(C3:C323)</f>
        <v>4220</v>
      </c>
      <c r="D2" s="1"/>
      <c r="E2" s="1"/>
      <c r="F2" s="1"/>
      <c r="G2" s="1"/>
      <c r="H2" s="1">
        <f>SUM(H3:H124)</f>
        <v>25260</v>
      </c>
      <c r="I2" s="1">
        <f>SUM(I3:I124)</f>
        <v>0</v>
      </c>
      <c r="J2" s="14">
        <f>SUM(J3:J124)</f>
        <v>184800</v>
      </c>
      <c r="K2" s="15" t="s">
        <v>67</v>
      </c>
      <c r="L2" s="16" t="s">
        <v>68</v>
      </c>
      <c r="M2" s="16">
        <f>M4-M3</f>
        <v>3.01421800947867</v>
      </c>
      <c r="N2" s="16"/>
    </row>
    <row r="3" spans="2:14">
      <c r="B3" s="1" t="s">
        <v>69</v>
      </c>
      <c r="C3" s="1">
        <v>4200</v>
      </c>
      <c r="D3" s="1"/>
      <c r="E3" s="1">
        <v>6</v>
      </c>
      <c r="F3" s="1">
        <v>0</v>
      </c>
      <c r="G3" s="1">
        <v>44</v>
      </c>
      <c r="H3" s="1">
        <f>E3*$C3</f>
        <v>25200</v>
      </c>
      <c r="I3" s="1">
        <f t="shared" ref="I3:J18" si="0">F3*$C3</f>
        <v>0</v>
      </c>
      <c r="J3" s="1">
        <f>G3*$C3</f>
        <v>184800</v>
      </c>
      <c r="L3" s="16" t="s">
        <v>67</v>
      </c>
      <c r="M3" s="16">
        <f>H2/C2</f>
        <v>5.98578199052133</v>
      </c>
      <c r="N3" s="16"/>
    </row>
    <row r="4" spans="1:14">
      <c r="A4" t="s">
        <v>70</v>
      </c>
      <c r="B4" s="1" t="s">
        <v>71</v>
      </c>
      <c r="C4" s="3">
        <f>20</f>
        <v>20</v>
      </c>
      <c r="D4" s="1"/>
      <c r="E4" s="1">
        <v>3</v>
      </c>
      <c r="F4" s="1">
        <v>0</v>
      </c>
      <c r="G4" s="1">
        <v>0</v>
      </c>
      <c r="H4" s="1">
        <f>E4*$C4</f>
        <v>60</v>
      </c>
      <c r="I4" s="1">
        <f t="shared" si="0"/>
        <v>0</v>
      </c>
      <c r="J4" s="1">
        <f t="shared" si="0"/>
        <v>0</v>
      </c>
      <c r="L4" s="16" t="s">
        <v>72</v>
      </c>
      <c r="M4" s="16">
        <f>N7</f>
        <v>9</v>
      </c>
      <c r="N4" s="16"/>
    </row>
    <row r="5" spans="1:14">
      <c r="A5" s="3">
        <v>1</v>
      </c>
      <c r="B5" s="4" t="s">
        <v>73</v>
      </c>
      <c r="C5" s="5">
        <v>0</v>
      </c>
      <c r="D5" s="6" t="s">
        <v>74</v>
      </c>
      <c r="E5" s="6">
        <v>16</v>
      </c>
      <c r="F5" s="6">
        <v>-5</v>
      </c>
      <c r="G5" s="6">
        <v>42</v>
      </c>
      <c r="H5" s="7">
        <f>E5*$C5</f>
        <v>0</v>
      </c>
      <c r="I5" s="7">
        <f t="shared" si="0"/>
        <v>0</v>
      </c>
      <c r="J5" s="7">
        <f t="shared" si="0"/>
        <v>0</v>
      </c>
      <c r="L5" s="16" t="s">
        <v>207</v>
      </c>
      <c r="M5" s="16">
        <f>C2</f>
        <v>4220</v>
      </c>
      <c r="N5" s="16">
        <f>M5/200</f>
        <v>21.1</v>
      </c>
    </row>
    <row r="6" spans="1:14">
      <c r="A6" s="3">
        <v>2</v>
      </c>
      <c r="B6" s="4" t="s">
        <v>76</v>
      </c>
      <c r="C6" s="5">
        <v>0</v>
      </c>
      <c r="D6" s="6" t="s">
        <v>74</v>
      </c>
      <c r="E6" s="6">
        <v>16</v>
      </c>
      <c r="F6" s="6">
        <v>-2</v>
      </c>
      <c r="G6" s="6">
        <v>42</v>
      </c>
      <c r="H6" s="7">
        <f t="shared" ref="H6:J69" si="1">E6*$C6</f>
        <v>0</v>
      </c>
      <c r="I6" s="7">
        <f t="shared" si="0"/>
        <v>0</v>
      </c>
      <c r="J6" s="7">
        <f t="shared" si="0"/>
        <v>0</v>
      </c>
      <c r="L6" s="16" t="s">
        <v>77</v>
      </c>
      <c r="M6" s="16"/>
      <c r="N6" s="16">
        <v>3.1</v>
      </c>
    </row>
    <row r="7" spans="1:14">
      <c r="A7" s="3">
        <v>3</v>
      </c>
      <c r="B7" s="4" t="s">
        <v>78</v>
      </c>
      <c r="C7" s="5">
        <v>0</v>
      </c>
      <c r="D7" s="6" t="s">
        <v>74</v>
      </c>
      <c r="E7" s="6">
        <v>16</v>
      </c>
      <c r="F7" s="6">
        <v>2</v>
      </c>
      <c r="G7" s="6">
        <v>42</v>
      </c>
      <c r="H7" s="7">
        <f t="shared" si="1"/>
        <v>0</v>
      </c>
      <c r="I7" s="7">
        <f t="shared" si="0"/>
        <v>0</v>
      </c>
      <c r="J7" s="7">
        <f t="shared" si="0"/>
        <v>0</v>
      </c>
      <c r="L7" s="16" t="s">
        <v>79</v>
      </c>
      <c r="M7" s="16">
        <v>36</v>
      </c>
      <c r="N7" s="16">
        <f>M7*0.25</f>
        <v>9</v>
      </c>
    </row>
    <row r="8" spans="1:14">
      <c r="A8" s="3">
        <v>4</v>
      </c>
      <c r="B8" s="4" t="s">
        <v>80</v>
      </c>
      <c r="C8" s="5">
        <v>0</v>
      </c>
      <c r="D8" s="6" t="s">
        <v>74</v>
      </c>
      <c r="E8" s="6">
        <v>16</v>
      </c>
      <c r="F8" s="6">
        <v>5</v>
      </c>
      <c r="G8" s="6">
        <v>42</v>
      </c>
      <c r="H8" s="7">
        <f t="shared" si="1"/>
        <v>0</v>
      </c>
      <c r="I8" s="7">
        <f t="shared" si="0"/>
        <v>0</v>
      </c>
      <c r="J8" s="7">
        <f t="shared" si="0"/>
        <v>0</v>
      </c>
      <c r="L8" s="16" t="s">
        <v>75</v>
      </c>
      <c r="M8" s="16"/>
      <c r="N8" s="16">
        <f>C2</f>
        <v>4220</v>
      </c>
    </row>
    <row r="9" spans="1:14">
      <c r="A9" s="3">
        <v>5</v>
      </c>
      <c r="B9" s="1" t="s">
        <v>81</v>
      </c>
      <c r="C9" s="3">
        <v>0</v>
      </c>
      <c r="D9" s="8" t="s">
        <v>82</v>
      </c>
      <c r="E9" s="8">
        <v>16</v>
      </c>
      <c r="F9" s="8">
        <v>-2</v>
      </c>
      <c r="G9" s="8">
        <v>35</v>
      </c>
      <c r="H9" s="7">
        <f t="shared" si="1"/>
        <v>0</v>
      </c>
      <c r="I9" s="7">
        <f t="shared" si="0"/>
        <v>0</v>
      </c>
      <c r="J9" s="7">
        <f t="shared" si="0"/>
        <v>0</v>
      </c>
      <c r="L9" s="16" t="s">
        <v>212</v>
      </c>
      <c r="M9" s="16"/>
      <c r="N9" s="16" t="s">
        <v>205</v>
      </c>
    </row>
    <row r="10" spans="1:14">
      <c r="A10" s="3">
        <v>6</v>
      </c>
      <c r="B10" s="1" t="s">
        <v>84</v>
      </c>
      <c r="C10" s="3">
        <v>0</v>
      </c>
      <c r="D10" s="8" t="s">
        <v>82</v>
      </c>
      <c r="E10" s="8">
        <v>16</v>
      </c>
      <c r="F10" s="8">
        <v>2</v>
      </c>
      <c r="G10" s="8">
        <v>35</v>
      </c>
      <c r="H10" s="7">
        <f t="shared" si="1"/>
        <v>0</v>
      </c>
      <c r="I10" s="7">
        <f t="shared" si="0"/>
        <v>0</v>
      </c>
      <c r="J10" s="7">
        <f t="shared" si="0"/>
        <v>0</v>
      </c>
      <c r="L10" s="16" t="s">
        <v>85</v>
      </c>
      <c r="M10" s="16">
        <f>J2/C2</f>
        <v>43.7914691943128</v>
      </c>
      <c r="N10" s="16"/>
    </row>
    <row r="11" spans="1:10">
      <c r="A11" s="3">
        <v>7</v>
      </c>
      <c r="B11" s="1" t="s">
        <v>86</v>
      </c>
      <c r="C11" s="3">
        <v>0</v>
      </c>
      <c r="D11" s="8" t="s">
        <v>82</v>
      </c>
      <c r="E11" s="8">
        <v>13</v>
      </c>
      <c r="F11" s="8">
        <v>-2</v>
      </c>
      <c r="G11" s="8">
        <v>35</v>
      </c>
      <c r="H11" s="7">
        <f t="shared" si="1"/>
        <v>0</v>
      </c>
      <c r="I11" s="7">
        <f t="shared" si="0"/>
        <v>0</v>
      </c>
      <c r="J11" s="7">
        <f t="shared" si="0"/>
        <v>0</v>
      </c>
    </row>
    <row r="12" spans="1:10">
      <c r="A12" s="3">
        <v>8</v>
      </c>
      <c r="B12" s="1" t="s">
        <v>87</v>
      </c>
      <c r="C12" s="3">
        <v>0</v>
      </c>
      <c r="D12" s="8" t="s">
        <v>82</v>
      </c>
      <c r="E12" s="8">
        <v>16</v>
      </c>
      <c r="F12" s="8">
        <v>-2</v>
      </c>
      <c r="G12" s="8">
        <v>49</v>
      </c>
      <c r="H12" s="7">
        <f t="shared" si="1"/>
        <v>0</v>
      </c>
      <c r="I12" s="7">
        <f t="shared" si="0"/>
        <v>0</v>
      </c>
      <c r="J12" s="7">
        <f t="shared" si="0"/>
        <v>0</v>
      </c>
    </row>
    <row r="13" spans="1:10">
      <c r="A13" s="3">
        <v>9</v>
      </c>
      <c r="B13" s="1" t="s">
        <v>88</v>
      </c>
      <c r="C13" s="3">
        <v>0</v>
      </c>
      <c r="D13" s="8" t="s">
        <v>82</v>
      </c>
      <c r="E13" s="8">
        <v>16</v>
      </c>
      <c r="F13" s="8">
        <v>5</v>
      </c>
      <c r="G13" s="8">
        <v>49</v>
      </c>
      <c r="H13" s="7">
        <f t="shared" si="1"/>
        <v>0</v>
      </c>
      <c r="I13" s="7">
        <f t="shared" si="0"/>
        <v>0</v>
      </c>
      <c r="J13" s="7">
        <f t="shared" si="0"/>
        <v>0</v>
      </c>
    </row>
    <row r="14" spans="1:10">
      <c r="A14" s="3">
        <v>10</v>
      </c>
      <c r="B14" s="1" t="s">
        <v>89</v>
      </c>
      <c r="C14" s="3">
        <v>0</v>
      </c>
      <c r="D14" s="8" t="s">
        <v>82</v>
      </c>
      <c r="E14" s="8">
        <v>13</v>
      </c>
      <c r="F14" s="8">
        <v>-5</v>
      </c>
      <c r="G14" s="8">
        <v>35</v>
      </c>
      <c r="H14" s="7">
        <f t="shared" si="1"/>
        <v>0</v>
      </c>
      <c r="I14" s="7">
        <f t="shared" si="0"/>
        <v>0</v>
      </c>
      <c r="J14" s="7">
        <f t="shared" si="0"/>
        <v>0</v>
      </c>
    </row>
    <row r="15" spans="1:10">
      <c r="A15" s="3">
        <v>11</v>
      </c>
      <c r="B15" s="1" t="s">
        <v>90</v>
      </c>
      <c r="C15" s="3">
        <v>0</v>
      </c>
      <c r="D15" s="8" t="s">
        <v>82</v>
      </c>
      <c r="E15" s="8">
        <v>13</v>
      </c>
      <c r="F15" s="8">
        <v>2</v>
      </c>
      <c r="G15" s="8">
        <v>35</v>
      </c>
      <c r="H15" s="7">
        <f t="shared" si="1"/>
        <v>0</v>
      </c>
      <c r="I15" s="7">
        <f t="shared" si="0"/>
        <v>0</v>
      </c>
      <c r="J15" s="7">
        <f t="shared" si="0"/>
        <v>0</v>
      </c>
    </row>
    <row r="16" spans="1:10">
      <c r="A16" s="3">
        <v>12</v>
      </c>
      <c r="B16" s="1" t="s">
        <v>91</v>
      </c>
      <c r="C16" s="3">
        <v>0</v>
      </c>
      <c r="D16" s="8" t="s">
        <v>82</v>
      </c>
      <c r="E16" s="8">
        <v>16</v>
      </c>
      <c r="F16" s="8">
        <v>-5</v>
      </c>
      <c r="G16" s="8">
        <v>49</v>
      </c>
      <c r="H16" s="7">
        <f t="shared" si="1"/>
        <v>0</v>
      </c>
      <c r="I16" s="7">
        <f t="shared" si="0"/>
        <v>0</v>
      </c>
      <c r="J16" s="7">
        <f t="shared" si="0"/>
        <v>0</v>
      </c>
    </row>
    <row r="17" spans="1:10">
      <c r="A17" s="3">
        <v>13</v>
      </c>
      <c r="B17" s="1" t="s">
        <v>92</v>
      </c>
      <c r="C17" s="3">
        <v>0</v>
      </c>
      <c r="D17" s="8" t="s">
        <v>82</v>
      </c>
      <c r="E17" s="8">
        <v>16</v>
      </c>
      <c r="F17" s="8">
        <v>2</v>
      </c>
      <c r="G17" s="8">
        <v>49</v>
      </c>
      <c r="H17" s="7">
        <f t="shared" si="1"/>
        <v>0</v>
      </c>
      <c r="I17" s="7">
        <f t="shared" si="0"/>
        <v>0</v>
      </c>
      <c r="J17" s="7">
        <f t="shared" si="0"/>
        <v>0</v>
      </c>
    </row>
    <row r="18" spans="1:10">
      <c r="A18" s="3">
        <v>14</v>
      </c>
      <c r="B18" s="1" t="s">
        <v>93</v>
      </c>
      <c r="C18" s="3">
        <v>0</v>
      </c>
      <c r="D18" s="8" t="s">
        <v>82</v>
      </c>
      <c r="E18" s="8">
        <v>13</v>
      </c>
      <c r="F18" s="8">
        <v>5</v>
      </c>
      <c r="G18" s="8">
        <v>35</v>
      </c>
      <c r="H18" s="7">
        <f t="shared" si="1"/>
        <v>0</v>
      </c>
      <c r="I18" s="7">
        <f t="shared" si="0"/>
        <v>0</v>
      </c>
      <c r="J18" s="7">
        <f t="shared" si="0"/>
        <v>0</v>
      </c>
    </row>
    <row r="19" spans="1:10">
      <c r="A19" s="3">
        <v>15</v>
      </c>
      <c r="B19" s="1" t="s">
        <v>94</v>
      </c>
      <c r="C19" s="3">
        <v>0</v>
      </c>
      <c r="D19" s="9" t="s">
        <v>95</v>
      </c>
      <c r="E19" s="9">
        <v>6</v>
      </c>
      <c r="F19" s="9">
        <v>2</v>
      </c>
      <c r="G19" s="9">
        <v>42</v>
      </c>
      <c r="H19" s="7">
        <f t="shared" si="1"/>
        <v>0</v>
      </c>
      <c r="I19" s="7">
        <f t="shared" si="1"/>
        <v>0</v>
      </c>
      <c r="J19" s="7">
        <f t="shared" si="1"/>
        <v>0</v>
      </c>
    </row>
    <row r="20" spans="1:10">
      <c r="A20" s="3">
        <v>16</v>
      </c>
      <c r="B20" s="1" t="s">
        <v>96</v>
      </c>
      <c r="C20" s="3">
        <v>0</v>
      </c>
      <c r="D20" s="9" t="s">
        <v>95</v>
      </c>
      <c r="E20" s="9">
        <v>6</v>
      </c>
      <c r="F20" s="9">
        <v>-5</v>
      </c>
      <c r="G20" s="9">
        <v>42</v>
      </c>
      <c r="H20" s="7">
        <f t="shared" si="1"/>
        <v>0</v>
      </c>
      <c r="I20" s="7">
        <f t="shared" si="1"/>
        <v>0</v>
      </c>
      <c r="J20" s="7">
        <f t="shared" si="1"/>
        <v>0</v>
      </c>
    </row>
    <row r="21" spans="1:10">
      <c r="A21" s="3">
        <v>17</v>
      </c>
      <c r="B21" s="1" t="s">
        <v>97</v>
      </c>
      <c r="C21" s="3">
        <v>0</v>
      </c>
      <c r="D21" s="9" t="s">
        <v>95</v>
      </c>
      <c r="E21" s="9">
        <v>6</v>
      </c>
      <c r="F21" s="9">
        <v>-2</v>
      </c>
      <c r="G21" s="9">
        <v>28</v>
      </c>
      <c r="H21" s="7">
        <f t="shared" si="1"/>
        <v>0</v>
      </c>
      <c r="I21" s="7">
        <f t="shared" si="1"/>
        <v>0</v>
      </c>
      <c r="J21" s="7">
        <f t="shared" si="1"/>
        <v>0</v>
      </c>
    </row>
    <row r="22" spans="1:10">
      <c r="A22" s="3">
        <v>18</v>
      </c>
      <c r="B22" s="1" t="s">
        <v>98</v>
      </c>
      <c r="C22" s="3">
        <v>0</v>
      </c>
      <c r="D22" s="9" t="s">
        <v>95</v>
      </c>
      <c r="E22" s="9">
        <v>6</v>
      </c>
      <c r="F22" s="9">
        <v>-2</v>
      </c>
      <c r="G22" s="9">
        <v>35</v>
      </c>
      <c r="H22" s="7">
        <f t="shared" si="1"/>
        <v>0</v>
      </c>
      <c r="I22" s="7">
        <f t="shared" si="1"/>
        <v>0</v>
      </c>
      <c r="J22" s="7">
        <f t="shared" si="1"/>
        <v>0</v>
      </c>
    </row>
    <row r="23" spans="1:10">
      <c r="A23" s="3">
        <v>19</v>
      </c>
      <c r="B23" s="1" t="s">
        <v>99</v>
      </c>
      <c r="C23" s="3">
        <v>0</v>
      </c>
      <c r="D23" s="9" t="s">
        <v>95</v>
      </c>
      <c r="E23" s="9">
        <v>6</v>
      </c>
      <c r="F23" s="9">
        <v>2</v>
      </c>
      <c r="G23" s="9">
        <v>35</v>
      </c>
      <c r="H23" s="7">
        <f t="shared" si="1"/>
        <v>0</v>
      </c>
      <c r="I23" s="7">
        <f t="shared" si="1"/>
        <v>0</v>
      </c>
      <c r="J23" s="7">
        <f t="shared" si="1"/>
        <v>0</v>
      </c>
    </row>
    <row r="24" spans="1:10">
      <c r="A24" s="3">
        <v>20</v>
      </c>
      <c r="B24" s="1" t="s">
        <v>100</v>
      </c>
      <c r="C24" s="3">
        <v>0</v>
      </c>
      <c r="D24" s="9" t="s">
        <v>95</v>
      </c>
      <c r="E24" s="9">
        <v>6</v>
      </c>
      <c r="F24" s="9">
        <v>-2</v>
      </c>
      <c r="G24" s="9">
        <v>42</v>
      </c>
      <c r="H24" s="7">
        <f t="shared" si="1"/>
        <v>0</v>
      </c>
      <c r="I24" s="7">
        <f t="shared" si="1"/>
        <v>0</v>
      </c>
      <c r="J24" s="7">
        <f t="shared" si="1"/>
        <v>0</v>
      </c>
    </row>
    <row r="25" spans="1:10">
      <c r="A25" s="3">
        <v>21</v>
      </c>
      <c r="B25" s="1" t="s">
        <v>101</v>
      </c>
      <c r="C25" s="3">
        <v>0</v>
      </c>
      <c r="D25" s="10" t="s">
        <v>102</v>
      </c>
      <c r="E25" s="10">
        <v>6</v>
      </c>
      <c r="F25" s="10">
        <v>-2</v>
      </c>
      <c r="G25" s="10">
        <v>49</v>
      </c>
      <c r="H25" s="7">
        <f t="shared" si="1"/>
        <v>0</v>
      </c>
      <c r="I25" s="7">
        <f t="shared" si="1"/>
        <v>0</v>
      </c>
      <c r="J25" s="7">
        <f t="shared" si="1"/>
        <v>0</v>
      </c>
    </row>
    <row r="26" spans="1:10">
      <c r="A26" s="3">
        <v>22</v>
      </c>
      <c r="B26" s="1" t="s">
        <v>103</v>
      </c>
      <c r="C26" s="11">
        <v>0</v>
      </c>
      <c r="D26" s="10" t="s">
        <v>102</v>
      </c>
      <c r="E26" s="10">
        <v>6</v>
      </c>
      <c r="F26" s="10">
        <v>-5</v>
      </c>
      <c r="G26" s="10">
        <v>56</v>
      </c>
      <c r="H26" s="7">
        <f t="shared" si="1"/>
        <v>0</v>
      </c>
      <c r="I26" s="7">
        <f t="shared" si="1"/>
        <v>0</v>
      </c>
      <c r="J26" s="7">
        <f t="shared" si="1"/>
        <v>0</v>
      </c>
    </row>
    <row r="27" spans="1:10">
      <c r="A27" s="3">
        <v>23</v>
      </c>
      <c r="B27" s="1" t="s">
        <v>104</v>
      </c>
      <c r="C27" s="12">
        <v>0</v>
      </c>
      <c r="D27" s="10" t="s">
        <v>102</v>
      </c>
      <c r="E27" s="10">
        <v>6</v>
      </c>
      <c r="F27" s="10">
        <v>2</v>
      </c>
      <c r="G27" s="10">
        <v>49</v>
      </c>
      <c r="H27" s="7">
        <f t="shared" si="1"/>
        <v>0</v>
      </c>
      <c r="I27" s="7">
        <f t="shared" si="1"/>
        <v>0</v>
      </c>
      <c r="J27" s="7">
        <f t="shared" si="1"/>
        <v>0</v>
      </c>
    </row>
    <row r="28" spans="1:10">
      <c r="A28" s="3">
        <v>24</v>
      </c>
      <c r="B28" s="1" t="s">
        <v>105</v>
      </c>
      <c r="C28" s="3">
        <v>0</v>
      </c>
      <c r="D28" s="10" t="s">
        <v>102</v>
      </c>
      <c r="E28" s="10">
        <v>3</v>
      </c>
      <c r="F28" s="10">
        <v>-5</v>
      </c>
      <c r="G28" s="10">
        <v>56</v>
      </c>
      <c r="H28" s="7">
        <f t="shared" si="1"/>
        <v>0</v>
      </c>
      <c r="I28" s="7">
        <f t="shared" si="1"/>
        <v>0</v>
      </c>
      <c r="J28" s="7">
        <f t="shared" si="1"/>
        <v>0</v>
      </c>
    </row>
    <row r="29" spans="1:10">
      <c r="A29" s="3">
        <v>25</v>
      </c>
      <c r="B29" s="1" t="s">
        <v>106</v>
      </c>
      <c r="C29" s="3">
        <v>0</v>
      </c>
      <c r="D29" s="10" t="s">
        <v>102</v>
      </c>
      <c r="E29" s="10">
        <v>6</v>
      </c>
      <c r="F29" s="10">
        <v>-5</v>
      </c>
      <c r="G29" s="10">
        <v>7</v>
      </c>
      <c r="H29" s="7">
        <f t="shared" si="1"/>
        <v>0</v>
      </c>
      <c r="I29" s="7">
        <f t="shared" si="1"/>
        <v>0</v>
      </c>
      <c r="J29" s="7">
        <f t="shared" si="1"/>
        <v>0</v>
      </c>
    </row>
    <row r="30" spans="1:10">
      <c r="A30" s="3">
        <v>26</v>
      </c>
      <c r="B30" s="1" t="s">
        <v>107</v>
      </c>
      <c r="C30" s="3">
        <v>0</v>
      </c>
      <c r="D30" s="10" t="s">
        <v>102</v>
      </c>
      <c r="E30" s="10">
        <v>6</v>
      </c>
      <c r="F30" s="10">
        <v>5</v>
      </c>
      <c r="G30" s="10">
        <v>49</v>
      </c>
      <c r="H30" s="7">
        <f t="shared" si="1"/>
        <v>0</v>
      </c>
      <c r="I30" s="7">
        <f t="shared" si="1"/>
        <v>0</v>
      </c>
      <c r="J30" s="7">
        <f t="shared" si="1"/>
        <v>0</v>
      </c>
    </row>
    <row r="31" spans="1:10">
      <c r="A31" s="3">
        <v>27</v>
      </c>
      <c r="B31" s="1" t="s">
        <v>108</v>
      </c>
      <c r="C31" s="3">
        <v>0</v>
      </c>
      <c r="D31" s="10" t="s">
        <v>102</v>
      </c>
      <c r="E31" s="10">
        <v>6</v>
      </c>
      <c r="F31" s="10">
        <v>5</v>
      </c>
      <c r="G31" s="10">
        <v>7</v>
      </c>
      <c r="H31" s="7">
        <f t="shared" si="1"/>
        <v>0</v>
      </c>
      <c r="I31" s="7">
        <f t="shared" si="1"/>
        <v>0</v>
      </c>
      <c r="J31" s="7">
        <f t="shared" si="1"/>
        <v>0</v>
      </c>
    </row>
    <row r="32" spans="1:10">
      <c r="A32" s="3">
        <v>28</v>
      </c>
      <c r="B32" s="1" t="s">
        <v>109</v>
      </c>
      <c r="C32" s="3">
        <v>0</v>
      </c>
      <c r="D32" s="10" t="s">
        <v>102</v>
      </c>
      <c r="E32" s="10">
        <v>6</v>
      </c>
      <c r="F32" s="10">
        <v>-2</v>
      </c>
      <c r="G32" s="10">
        <v>56</v>
      </c>
      <c r="H32" s="7">
        <f t="shared" si="1"/>
        <v>0</v>
      </c>
      <c r="I32" s="7">
        <f t="shared" si="1"/>
        <v>0</v>
      </c>
      <c r="J32" s="7">
        <f t="shared" si="1"/>
        <v>0</v>
      </c>
    </row>
    <row r="33" spans="1:10">
      <c r="A33" s="3">
        <v>29</v>
      </c>
      <c r="B33" s="1" t="s">
        <v>110</v>
      </c>
      <c r="C33" s="11">
        <v>0</v>
      </c>
      <c r="D33" s="10" t="s">
        <v>102</v>
      </c>
      <c r="E33" s="10">
        <v>6</v>
      </c>
      <c r="F33" s="10">
        <v>5</v>
      </c>
      <c r="G33" s="10">
        <v>56</v>
      </c>
      <c r="H33" s="7">
        <f t="shared" si="1"/>
        <v>0</v>
      </c>
      <c r="I33" s="7">
        <f t="shared" si="1"/>
        <v>0</v>
      </c>
      <c r="J33" s="7">
        <f t="shared" si="1"/>
        <v>0</v>
      </c>
    </row>
    <row r="34" spans="1:10">
      <c r="A34" s="3">
        <v>30</v>
      </c>
      <c r="B34" s="1" t="s">
        <v>111</v>
      </c>
      <c r="C34" s="3">
        <v>0</v>
      </c>
      <c r="D34" s="10" t="s">
        <v>102</v>
      </c>
      <c r="E34" s="10">
        <v>6</v>
      </c>
      <c r="F34" s="10">
        <v>-5</v>
      </c>
      <c r="G34" s="10">
        <v>56</v>
      </c>
      <c r="H34" s="7">
        <f t="shared" si="1"/>
        <v>0</v>
      </c>
      <c r="I34" s="7">
        <f t="shared" si="1"/>
        <v>0</v>
      </c>
      <c r="J34" s="7">
        <f t="shared" si="1"/>
        <v>0</v>
      </c>
    </row>
    <row r="35" spans="1:10">
      <c r="A35" s="3">
        <v>31</v>
      </c>
      <c r="B35" s="1" t="s">
        <v>112</v>
      </c>
      <c r="C35" s="3">
        <v>0</v>
      </c>
      <c r="D35" s="10" t="s">
        <v>102</v>
      </c>
      <c r="E35" s="10">
        <v>6</v>
      </c>
      <c r="F35" s="10">
        <v>2</v>
      </c>
      <c r="G35" s="10">
        <v>49</v>
      </c>
      <c r="H35" s="7">
        <f t="shared" si="1"/>
        <v>0</v>
      </c>
      <c r="I35" s="7">
        <f t="shared" si="1"/>
        <v>0</v>
      </c>
      <c r="J35" s="7">
        <f t="shared" si="1"/>
        <v>0</v>
      </c>
    </row>
    <row r="36" spans="1:10">
      <c r="A36" s="3">
        <v>32</v>
      </c>
      <c r="B36" s="1" t="s">
        <v>113</v>
      </c>
      <c r="C36" s="3">
        <v>0</v>
      </c>
      <c r="D36" s="10" t="s">
        <v>102</v>
      </c>
      <c r="E36" s="10">
        <v>3</v>
      </c>
      <c r="F36" s="10">
        <v>5</v>
      </c>
      <c r="G36" s="10">
        <v>56</v>
      </c>
      <c r="H36" s="7">
        <f t="shared" si="1"/>
        <v>0</v>
      </c>
      <c r="I36" s="7">
        <f t="shared" si="1"/>
        <v>0</v>
      </c>
      <c r="J36" s="7">
        <f t="shared" si="1"/>
        <v>0</v>
      </c>
    </row>
    <row r="37" spans="1:10">
      <c r="A37" s="3">
        <v>33</v>
      </c>
      <c r="B37" s="1" t="s">
        <v>114</v>
      </c>
      <c r="C37" s="3">
        <v>0</v>
      </c>
      <c r="D37" s="13" t="s">
        <v>115</v>
      </c>
      <c r="E37" s="13">
        <v>13</v>
      </c>
      <c r="F37" s="13">
        <v>-5</v>
      </c>
      <c r="G37" s="13">
        <v>7</v>
      </c>
      <c r="H37" s="7">
        <f t="shared" si="1"/>
        <v>0</v>
      </c>
      <c r="I37" s="7">
        <f t="shared" si="1"/>
        <v>0</v>
      </c>
      <c r="J37" s="7">
        <f t="shared" si="1"/>
        <v>0</v>
      </c>
    </row>
    <row r="38" spans="1:10">
      <c r="A38" s="3">
        <v>34</v>
      </c>
      <c r="B38" s="1" t="s">
        <v>116</v>
      </c>
      <c r="C38" s="3">
        <v>0</v>
      </c>
      <c r="D38" s="13" t="s">
        <v>115</v>
      </c>
      <c r="E38" s="13">
        <v>13</v>
      </c>
      <c r="F38" s="13">
        <v>-2</v>
      </c>
      <c r="G38" s="13">
        <v>7</v>
      </c>
      <c r="H38" s="7">
        <f t="shared" si="1"/>
        <v>0</v>
      </c>
      <c r="I38" s="7">
        <f t="shared" si="1"/>
        <v>0</v>
      </c>
      <c r="J38" s="7">
        <f t="shared" si="1"/>
        <v>0</v>
      </c>
    </row>
    <row r="39" spans="1:10">
      <c r="A39" s="3">
        <v>35</v>
      </c>
      <c r="B39" s="1" t="s">
        <v>117</v>
      </c>
      <c r="C39" s="3">
        <v>0</v>
      </c>
      <c r="D39" s="13" t="s">
        <v>115</v>
      </c>
      <c r="E39" s="13">
        <v>13</v>
      </c>
      <c r="F39" s="13">
        <v>2</v>
      </c>
      <c r="G39" s="13">
        <v>7</v>
      </c>
      <c r="H39" s="7">
        <f t="shared" si="1"/>
        <v>0</v>
      </c>
      <c r="I39" s="7">
        <f t="shared" si="1"/>
        <v>0</v>
      </c>
      <c r="J39" s="7">
        <f t="shared" si="1"/>
        <v>0</v>
      </c>
    </row>
    <row r="40" spans="1:10">
      <c r="A40" s="3">
        <v>36</v>
      </c>
      <c r="B40" s="1" t="s">
        <v>118</v>
      </c>
      <c r="C40" s="3">
        <v>0</v>
      </c>
      <c r="D40" s="13" t="s">
        <v>115</v>
      </c>
      <c r="E40" s="13">
        <v>13</v>
      </c>
      <c r="F40" s="13">
        <v>5</v>
      </c>
      <c r="G40" s="13">
        <v>7</v>
      </c>
      <c r="H40" s="7">
        <f t="shared" si="1"/>
        <v>0</v>
      </c>
      <c r="I40" s="7">
        <f t="shared" si="1"/>
        <v>0</v>
      </c>
      <c r="J40" s="7">
        <f t="shared" si="1"/>
        <v>0</v>
      </c>
    </row>
    <row r="41" spans="1:10">
      <c r="A41" s="3">
        <v>37</v>
      </c>
      <c r="B41" s="1" t="s">
        <v>119</v>
      </c>
      <c r="C41" s="3">
        <v>0</v>
      </c>
      <c r="D41" s="13" t="s">
        <v>115</v>
      </c>
      <c r="E41" s="13">
        <v>13</v>
      </c>
      <c r="F41" s="13">
        <v>5</v>
      </c>
      <c r="G41" s="13">
        <v>14</v>
      </c>
      <c r="H41" s="7">
        <f t="shared" si="1"/>
        <v>0</v>
      </c>
      <c r="I41" s="7">
        <f t="shared" si="1"/>
        <v>0</v>
      </c>
      <c r="J41" s="7">
        <f t="shared" si="1"/>
        <v>0</v>
      </c>
    </row>
    <row r="42" spans="1:10">
      <c r="A42" s="3">
        <v>38</v>
      </c>
      <c r="B42" s="1" t="s">
        <v>120</v>
      </c>
      <c r="C42" s="3">
        <v>0</v>
      </c>
      <c r="D42" s="13" t="s">
        <v>115</v>
      </c>
      <c r="E42" s="13">
        <v>13</v>
      </c>
      <c r="F42" s="13">
        <v>2</v>
      </c>
      <c r="G42" s="13">
        <v>14</v>
      </c>
      <c r="H42" s="7">
        <f t="shared" si="1"/>
        <v>0</v>
      </c>
      <c r="I42" s="7">
        <f t="shared" si="1"/>
        <v>0</v>
      </c>
      <c r="J42" s="7">
        <f t="shared" si="1"/>
        <v>0</v>
      </c>
    </row>
    <row r="43" spans="1:10">
      <c r="A43" s="3">
        <v>39</v>
      </c>
      <c r="B43" s="1" t="s">
        <v>121</v>
      </c>
      <c r="C43" s="3">
        <v>0</v>
      </c>
      <c r="D43" s="13" t="s">
        <v>115</v>
      </c>
      <c r="E43" s="13">
        <v>13</v>
      </c>
      <c r="F43" s="13">
        <v>-2</v>
      </c>
      <c r="G43" s="13">
        <v>14</v>
      </c>
      <c r="H43" s="7">
        <f t="shared" si="1"/>
        <v>0</v>
      </c>
      <c r="I43" s="7">
        <f t="shared" si="1"/>
        <v>0</v>
      </c>
      <c r="J43" s="7">
        <f t="shared" si="1"/>
        <v>0</v>
      </c>
    </row>
    <row r="44" spans="1:10">
      <c r="A44" s="3">
        <v>40</v>
      </c>
      <c r="B44" s="1" t="s">
        <v>122</v>
      </c>
      <c r="C44" s="3">
        <v>0</v>
      </c>
      <c r="D44" s="13" t="s">
        <v>115</v>
      </c>
      <c r="E44" s="13">
        <v>13</v>
      </c>
      <c r="F44" s="13">
        <v>-5</v>
      </c>
      <c r="G44" s="13">
        <v>14</v>
      </c>
      <c r="H44" s="7">
        <f t="shared" si="1"/>
        <v>0</v>
      </c>
      <c r="I44" s="7">
        <f t="shared" si="1"/>
        <v>0</v>
      </c>
      <c r="J44" s="7">
        <f t="shared" si="1"/>
        <v>0</v>
      </c>
    </row>
    <row r="45" spans="1:10">
      <c r="A45" s="3">
        <v>41</v>
      </c>
      <c r="B45" s="1" t="s">
        <v>123</v>
      </c>
      <c r="C45" s="3">
        <v>0</v>
      </c>
      <c r="D45" s="9" t="s">
        <v>95</v>
      </c>
      <c r="E45" s="9">
        <v>16</v>
      </c>
      <c r="F45" s="9">
        <v>-5</v>
      </c>
      <c r="G45" s="9">
        <v>7</v>
      </c>
      <c r="H45" s="7">
        <f t="shared" si="1"/>
        <v>0</v>
      </c>
      <c r="I45" s="7">
        <f t="shared" si="1"/>
        <v>0</v>
      </c>
      <c r="J45" s="7">
        <f t="shared" si="1"/>
        <v>0</v>
      </c>
    </row>
    <row r="46" spans="1:10">
      <c r="A46" s="3">
        <v>42</v>
      </c>
      <c r="B46" s="1" t="s">
        <v>124</v>
      </c>
      <c r="C46" s="3">
        <v>0</v>
      </c>
      <c r="D46" s="9" t="s">
        <v>95</v>
      </c>
      <c r="E46" s="9">
        <v>16</v>
      </c>
      <c r="F46" s="9">
        <v>-2</v>
      </c>
      <c r="G46" s="9">
        <v>7</v>
      </c>
      <c r="H46" s="7">
        <f t="shared" si="1"/>
        <v>0</v>
      </c>
      <c r="I46" s="7">
        <f t="shared" si="1"/>
        <v>0</v>
      </c>
      <c r="J46" s="7">
        <f t="shared" si="1"/>
        <v>0</v>
      </c>
    </row>
    <row r="47" spans="1:10">
      <c r="A47" s="3">
        <v>43</v>
      </c>
      <c r="B47" s="1" t="s">
        <v>125</v>
      </c>
      <c r="C47" s="3">
        <v>0</v>
      </c>
      <c r="D47" s="9" t="s">
        <v>95</v>
      </c>
      <c r="E47" s="9">
        <v>16</v>
      </c>
      <c r="F47" s="9">
        <v>2</v>
      </c>
      <c r="G47" s="9">
        <v>7</v>
      </c>
      <c r="H47" s="7">
        <f t="shared" si="1"/>
        <v>0</v>
      </c>
      <c r="I47" s="7">
        <f t="shared" si="1"/>
        <v>0</v>
      </c>
      <c r="J47" s="7">
        <f t="shared" si="1"/>
        <v>0</v>
      </c>
    </row>
    <row r="48" spans="1:10">
      <c r="A48" s="3">
        <v>44</v>
      </c>
      <c r="B48" s="1" t="s">
        <v>126</v>
      </c>
      <c r="C48" s="3">
        <v>0</v>
      </c>
      <c r="D48" s="9" t="s">
        <v>95</v>
      </c>
      <c r="E48" s="9">
        <v>16</v>
      </c>
      <c r="F48" s="9">
        <v>5</v>
      </c>
      <c r="G48" s="9">
        <v>7</v>
      </c>
      <c r="H48" s="7">
        <f t="shared" si="1"/>
        <v>0</v>
      </c>
      <c r="I48" s="7">
        <f t="shared" si="1"/>
        <v>0</v>
      </c>
      <c r="J48" s="7">
        <f t="shared" si="1"/>
        <v>0</v>
      </c>
    </row>
    <row r="49" spans="1:10">
      <c r="A49" s="3">
        <v>45</v>
      </c>
      <c r="B49" s="1" t="s">
        <v>127</v>
      </c>
      <c r="C49" s="3">
        <v>0</v>
      </c>
      <c r="D49" s="9" t="s">
        <v>95</v>
      </c>
      <c r="E49" s="9">
        <v>16</v>
      </c>
      <c r="F49" s="9">
        <v>-5</v>
      </c>
      <c r="G49" s="9">
        <v>14</v>
      </c>
      <c r="H49" s="7">
        <f t="shared" si="1"/>
        <v>0</v>
      </c>
      <c r="I49" s="7">
        <f t="shared" si="1"/>
        <v>0</v>
      </c>
      <c r="J49" s="7">
        <f t="shared" si="1"/>
        <v>0</v>
      </c>
    </row>
    <row r="50" spans="1:10">
      <c r="A50" s="3">
        <v>46</v>
      </c>
      <c r="B50" s="1" t="s">
        <v>128</v>
      </c>
      <c r="C50" s="3">
        <v>0</v>
      </c>
      <c r="D50" s="9" t="s">
        <v>95</v>
      </c>
      <c r="E50" s="9">
        <v>16</v>
      </c>
      <c r="F50" s="9">
        <v>-2</v>
      </c>
      <c r="G50" s="9">
        <v>14</v>
      </c>
      <c r="H50" s="7">
        <f t="shared" si="1"/>
        <v>0</v>
      </c>
      <c r="I50" s="7">
        <f t="shared" si="1"/>
        <v>0</v>
      </c>
      <c r="J50" s="7">
        <f t="shared" si="1"/>
        <v>0</v>
      </c>
    </row>
    <row r="51" spans="1:10">
      <c r="A51" s="3">
        <v>47</v>
      </c>
      <c r="B51" s="1" t="s">
        <v>129</v>
      </c>
      <c r="C51" s="3">
        <v>0</v>
      </c>
      <c r="D51" s="9" t="s">
        <v>95</v>
      </c>
      <c r="E51" s="9">
        <v>16</v>
      </c>
      <c r="F51" s="9">
        <v>2</v>
      </c>
      <c r="G51" s="9">
        <v>14</v>
      </c>
      <c r="H51" s="7">
        <f t="shared" si="1"/>
        <v>0</v>
      </c>
      <c r="I51" s="7">
        <f t="shared" si="1"/>
        <v>0</v>
      </c>
      <c r="J51" s="7">
        <f t="shared" si="1"/>
        <v>0</v>
      </c>
    </row>
    <row r="52" spans="1:10">
      <c r="A52" s="3">
        <v>48</v>
      </c>
      <c r="B52" s="1" t="s">
        <v>130</v>
      </c>
      <c r="C52" s="3">
        <v>0</v>
      </c>
      <c r="D52" s="9" t="s">
        <v>95</v>
      </c>
      <c r="E52" s="9">
        <v>16</v>
      </c>
      <c r="F52" s="9">
        <v>5</v>
      </c>
      <c r="G52" s="9">
        <v>14</v>
      </c>
      <c r="H52" s="7">
        <f t="shared" si="1"/>
        <v>0</v>
      </c>
      <c r="I52" s="7">
        <f t="shared" si="1"/>
        <v>0</v>
      </c>
      <c r="J52" s="7">
        <f t="shared" si="1"/>
        <v>0</v>
      </c>
    </row>
    <row r="53" spans="1:10">
      <c r="A53" s="3">
        <v>49</v>
      </c>
      <c r="B53" s="1" t="s">
        <v>131</v>
      </c>
      <c r="C53" s="3">
        <v>0</v>
      </c>
      <c r="D53" s="6" t="s">
        <v>74</v>
      </c>
      <c r="E53" s="6">
        <v>13</v>
      </c>
      <c r="F53" s="6">
        <v>-5</v>
      </c>
      <c r="G53" s="6">
        <v>21</v>
      </c>
      <c r="H53" s="7">
        <f t="shared" si="1"/>
        <v>0</v>
      </c>
      <c r="I53" s="7">
        <f t="shared" si="1"/>
        <v>0</v>
      </c>
      <c r="J53" s="7">
        <f t="shared" si="1"/>
        <v>0</v>
      </c>
    </row>
    <row r="54" spans="1:10">
      <c r="A54" s="3">
        <v>50</v>
      </c>
      <c r="B54" s="1" t="s">
        <v>132</v>
      </c>
      <c r="C54" s="3">
        <v>0</v>
      </c>
      <c r="D54" s="6" t="s">
        <v>74</v>
      </c>
      <c r="E54" s="6">
        <v>13</v>
      </c>
      <c r="F54" s="6">
        <v>-2</v>
      </c>
      <c r="G54" s="6">
        <v>21</v>
      </c>
      <c r="H54" s="7">
        <f t="shared" si="1"/>
        <v>0</v>
      </c>
      <c r="I54" s="7">
        <f t="shared" si="1"/>
        <v>0</v>
      </c>
      <c r="J54" s="7">
        <f t="shared" si="1"/>
        <v>0</v>
      </c>
    </row>
    <row r="55" spans="1:10">
      <c r="A55" s="3">
        <v>51</v>
      </c>
      <c r="B55" s="1" t="s">
        <v>133</v>
      </c>
      <c r="C55" s="3">
        <v>0</v>
      </c>
      <c r="D55" s="6" t="s">
        <v>74</v>
      </c>
      <c r="E55" s="6">
        <v>13</v>
      </c>
      <c r="F55" s="6">
        <v>2</v>
      </c>
      <c r="G55" s="6">
        <v>21</v>
      </c>
      <c r="H55" s="7">
        <f t="shared" si="1"/>
        <v>0</v>
      </c>
      <c r="I55" s="7">
        <f t="shared" si="1"/>
        <v>0</v>
      </c>
      <c r="J55" s="7">
        <f t="shared" si="1"/>
        <v>0</v>
      </c>
    </row>
    <row r="56" spans="1:10">
      <c r="A56" s="3">
        <v>52</v>
      </c>
      <c r="B56" s="1" t="s">
        <v>134</v>
      </c>
      <c r="C56" s="3">
        <v>0</v>
      </c>
      <c r="D56" s="6" t="s">
        <v>74</v>
      </c>
      <c r="E56" s="6">
        <v>13</v>
      </c>
      <c r="F56" s="6">
        <v>5</v>
      </c>
      <c r="G56" s="6">
        <v>21</v>
      </c>
      <c r="H56" s="7">
        <f t="shared" si="1"/>
        <v>0</v>
      </c>
      <c r="I56" s="7">
        <f t="shared" si="1"/>
        <v>0</v>
      </c>
      <c r="J56" s="7">
        <f t="shared" si="1"/>
        <v>0</v>
      </c>
    </row>
    <row r="57" spans="1:10">
      <c r="A57" s="3">
        <v>53</v>
      </c>
      <c r="B57" s="1" t="s">
        <v>135</v>
      </c>
      <c r="C57" s="3">
        <v>0</v>
      </c>
      <c r="D57" s="6" t="s">
        <v>74</v>
      </c>
      <c r="E57" s="6">
        <v>13</v>
      </c>
      <c r="F57" s="6">
        <v>5</v>
      </c>
      <c r="G57" s="6">
        <v>28</v>
      </c>
      <c r="H57" s="7">
        <f t="shared" si="1"/>
        <v>0</v>
      </c>
      <c r="I57" s="7">
        <f t="shared" si="1"/>
        <v>0</v>
      </c>
      <c r="J57" s="7">
        <f t="shared" si="1"/>
        <v>0</v>
      </c>
    </row>
    <row r="58" spans="1:10">
      <c r="A58" s="3">
        <v>54</v>
      </c>
      <c r="B58" s="1" t="s">
        <v>136</v>
      </c>
      <c r="C58" s="3">
        <v>0</v>
      </c>
      <c r="D58" s="6" t="s">
        <v>74</v>
      </c>
      <c r="E58" s="6">
        <v>13</v>
      </c>
      <c r="F58" s="6">
        <v>2</v>
      </c>
      <c r="G58" s="6">
        <v>28</v>
      </c>
      <c r="H58" s="7">
        <f t="shared" si="1"/>
        <v>0</v>
      </c>
      <c r="I58" s="7">
        <f t="shared" si="1"/>
        <v>0</v>
      </c>
      <c r="J58" s="7">
        <f t="shared" si="1"/>
        <v>0</v>
      </c>
    </row>
    <row r="59" spans="1:10">
      <c r="A59" s="3">
        <v>55</v>
      </c>
      <c r="B59" s="1" t="s">
        <v>137</v>
      </c>
      <c r="C59" s="3">
        <v>0</v>
      </c>
      <c r="D59" s="6" t="s">
        <v>74</v>
      </c>
      <c r="E59" s="6">
        <v>13</v>
      </c>
      <c r="F59" s="6">
        <v>-2</v>
      </c>
      <c r="G59" s="6">
        <v>28</v>
      </c>
      <c r="H59" s="7">
        <f t="shared" si="1"/>
        <v>0</v>
      </c>
      <c r="I59" s="7">
        <f t="shared" si="1"/>
        <v>0</v>
      </c>
      <c r="J59" s="7">
        <f t="shared" si="1"/>
        <v>0</v>
      </c>
    </row>
    <row r="60" spans="1:10">
      <c r="A60" s="3">
        <v>56</v>
      </c>
      <c r="B60" s="1" t="s">
        <v>138</v>
      </c>
      <c r="C60" s="3">
        <v>0</v>
      </c>
      <c r="D60" s="6" t="s">
        <v>74</v>
      </c>
      <c r="E60" s="6">
        <v>13</v>
      </c>
      <c r="F60" s="6">
        <v>-5</v>
      </c>
      <c r="G60" s="6">
        <v>28</v>
      </c>
      <c r="H60" s="7">
        <f t="shared" si="1"/>
        <v>0</v>
      </c>
      <c r="I60" s="7">
        <f t="shared" si="1"/>
        <v>0</v>
      </c>
      <c r="J60" s="7">
        <f t="shared" si="1"/>
        <v>0</v>
      </c>
    </row>
    <row r="61" spans="1:10">
      <c r="A61" s="3">
        <v>57</v>
      </c>
      <c r="B61" s="1" t="s">
        <v>139</v>
      </c>
      <c r="C61" s="3">
        <v>0</v>
      </c>
      <c r="D61" s="6" t="s">
        <v>74</v>
      </c>
      <c r="E61" s="6">
        <v>16</v>
      </c>
      <c r="F61" s="6">
        <v>-5</v>
      </c>
      <c r="G61" s="6">
        <v>56</v>
      </c>
      <c r="H61" s="7">
        <f t="shared" si="1"/>
        <v>0</v>
      </c>
      <c r="I61" s="7">
        <f t="shared" si="1"/>
        <v>0</v>
      </c>
      <c r="J61" s="7">
        <f t="shared" si="1"/>
        <v>0</v>
      </c>
    </row>
    <row r="62" spans="1:10">
      <c r="A62" s="3">
        <v>58</v>
      </c>
      <c r="B62" s="1" t="s">
        <v>140</v>
      </c>
      <c r="C62" s="3">
        <v>0</v>
      </c>
      <c r="D62" s="6" t="s">
        <v>74</v>
      </c>
      <c r="E62" s="6">
        <v>16</v>
      </c>
      <c r="F62" s="6">
        <v>-2</v>
      </c>
      <c r="G62" s="6">
        <v>56</v>
      </c>
      <c r="H62" s="7">
        <f t="shared" si="1"/>
        <v>0</v>
      </c>
      <c r="I62" s="7">
        <f t="shared" si="1"/>
        <v>0</v>
      </c>
      <c r="J62" s="7">
        <f t="shared" si="1"/>
        <v>0</v>
      </c>
    </row>
    <row r="63" spans="1:10">
      <c r="A63" s="3">
        <v>59</v>
      </c>
      <c r="B63" s="1" t="s">
        <v>141</v>
      </c>
      <c r="C63" s="3">
        <v>0</v>
      </c>
      <c r="D63" s="6" t="s">
        <v>74</v>
      </c>
      <c r="E63" s="6">
        <v>16</v>
      </c>
      <c r="F63" s="6">
        <v>2</v>
      </c>
      <c r="G63" s="6">
        <v>56</v>
      </c>
      <c r="H63" s="7">
        <f t="shared" si="1"/>
        <v>0</v>
      </c>
      <c r="I63" s="7">
        <f t="shared" si="1"/>
        <v>0</v>
      </c>
      <c r="J63" s="7">
        <f t="shared" si="1"/>
        <v>0</v>
      </c>
    </row>
    <row r="64" spans="1:10">
      <c r="A64" s="3">
        <v>60</v>
      </c>
      <c r="B64" s="1" t="s">
        <v>142</v>
      </c>
      <c r="C64" s="3">
        <v>0</v>
      </c>
      <c r="D64" s="6" t="s">
        <v>74</v>
      </c>
      <c r="E64" s="6">
        <v>13</v>
      </c>
      <c r="F64" s="6">
        <v>-5</v>
      </c>
      <c r="G64" s="6">
        <v>42</v>
      </c>
      <c r="H64" s="7">
        <f t="shared" si="1"/>
        <v>0</v>
      </c>
      <c r="I64" s="7">
        <f t="shared" si="1"/>
        <v>0</v>
      </c>
      <c r="J64" s="7">
        <f t="shared" si="1"/>
        <v>0</v>
      </c>
    </row>
    <row r="65" spans="1:10">
      <c r="A65" s="3">
        <v>61</v>
      </c>
      <c r="B65" s="1" t="s">
        <v>143</v>
      </c>
      <c r="C65" s="3">
        <v>0</v>
      </c>
      <c r="D65" s="6" t="s">
        <v>74</v>
      </c>
      <c r="E65" s="6">
        <v>13</v>
      </c>
      <c r="F65" s="6">
        <v>5</v>
      </c>
      <c r="G65" s="6">
        <v>42</v>
      </c>
      <c r="H65" s="7">
        <f t="shared" si="1"/>
        <v>0</v>
      </c>
      <c r="I65" s="7">
        <f t="shared" si="1"/>
        <v>0</v>
      </c>
      <c r="J65" s="7">
        <f t="shared" si="1"/>
        <v>0</v>
      </c>
    </row>
    <row r="66" spans="1:10">
      <c r="A66" s="3">
        <v>62</v>
      </c>
      <c r="B66" s="1" t="s">
        <v>144</v>
      </c>
      <c r="C66" s="3">
        <v>0</v>
      </c>
      <c r="D66" s="6" t="s">
        <v>74</v>
      </c>
      <c r="E66" s="6">
        <v>16</v>
      </c>
      <c r="F66" s="6">
        <v>5</v>
      </c>
      <c r="G66" s="6">
        <v>56</v>
      </c>
      <c r="H66" s="7">
        <f t="shared" si="1"/>
        <v>0</v>
      </c>
      <c r="I66" s="7">
        <f t="shared" si="1"/>
        <v>0</v>
      </c>
      <c r="J66" s="7">
        <f t="shared" si="1"/>
        <v>0</v>
      </c>
    </row>
    <row r="67" spans="1:10">
      <c r="A67" s="3">
        <v>63</v>
      </c>
      <c r="B67" s="1" t="s">
        <v>145</v>
      </c>
      <c r="C67" s="3">
        <v>0</v>
      </c>
      <c r="D67" s="8" t="s">
        <v>82</v>
      </c>
      <c r="E67" s="8">
        <v>13</v>
      </c>
      <c r="F67" s="8">
        <v>-5</v>
      </c>
      <c r="G67" s="8">
        <v>49</v>
      </c>
      <c r="H67" s="7">
        <f t="shared" si="1"/>
        <v>0</v>
      </c>
      <c r="I67" s="7">
        <f t="shared" si="1"/>
        <v>0</v>
      </c>
      <c r="J67" s="7">
        <f t="shared" si="1"/>
        <v>0</v>
      </c>
    </row>
    <row r="68" spans="1:10">
      <c r="A68" s="3">
        <v>64</v>
      </c>
      <c r="B68" s="1" t="s">
        <v>146</v>
      </c>
      <c r="C68" s="3">
        <v>0</v>
      </c>
      <c r="D68" s="8" t="s">
        <v>82</v>
      </c>
      <c r="E68" s="8">
        <v>13</v>
      </c>
      <c r="F68" s="8">
        <v>-2</v>
      </c>
      <c r="G68" s="8">
        <v>42</v>
      </c>
      <c r="H68" s="7">
        <f t="shared" si="1"/>
        <v>0</v>
      </c>
      <c r="I68" s="7">
        <f t="shared" si="1"/>
        <v>0</v>
      </c>
      <c r="J68" s="7">
        <f t="shared" si="1"/>
        <v>0</v>
      </c>
    </row>
    <row r="69" spans="1:10">
      <c r="A69" s="3">
        <v>65</v>
      </c>
      <c r="B69" s="1" t="s">
        <v>147</v>
      </c>
      <c r="C69" s="3">
        <v>0</v>
      </c>
      <c r="D69" s="8" t="s">
        <v>82</v>
      </c>
      <c r="E69" s="8">
        <v>13</v>
      </c>
      <c r="F69" s="8">
        <v>-2</v>
      </c>
      <c r="G69" s="8">
        <v>49</v>
      </c>
      <c r="H69" s="7">
        <f t="shared" si="1"/>
        <v>0</v>
      </c>
      <c r="I69" s="7">
        <f t="shared" si="1"/>
        <v>0</v>
      </c>
      <c r="J69" s="7">
        <f t="shared" si="1"/>
        <v>0</v>
      </c>
    </row>
    <row r="70" spans="1:10">
      <c r="A70" s="3">
        <v>66</v>
      </c>
      <c r="B70" s="1" t="s">
        <v>148</v>
      </c>
      <c r="C70" s="3">
        <v>0</v>
      </c>
      <c r="D70" s="8" t="s">
        <v>82</v>
      </c>
      <c r="E70" s="8">
        <v>13</v>
      </c>
      <c r="F70" s="8">
        <v>2</v>
      </c>
      <c r="G70" s="8">
        <v>42</v>
      </c>
      <c r="H70" s="7">
        <f t="shared" ref="H70:J124" si="2">E70*$C70</f>
        <v>0</v>
      </c>
      <c r="I70" s="7">
        <f t="shared" si="2"/>
        <v>0</v>
      </c>
      <c r="J70" s="7">
        <f t="shared" si="2"/>
        <v>0</v>
      </c>
    </row>
    <row r="71" spans="1:10">
      <c r="A71" s="3">
        <v>67</v>
      </c>
      <c r="B71" s="1" t="s">
        <v>149</v>
      </c>
      <c r="C71" s="3">
        <v>0</v>
      </c>
      <c r="D71" s="8" t="s">
        <v>82</v>
      </c>
      <c r="E71" s="8">
        <v>13</v>
      </c>
      <c r="F71" s="8">
        <v>5</v>
      </c>
      <c r="G71" s="8">
        <v>49</v>
      </c>
      <c r="H71" s="7">
        <f t="shared" si="2"/>
        <v>0</v>
      </c>
      <c r="I71" s="7">
        <f t="shared" si="2"/>
        <v>0</v>
      </c>
      <c r="J71" s="7">
        <f t="shared" si="2"/>
        <v>0</v>
      </c>
    </row>
    <row r="72" spans="1:10">
      <c r="A72" s="3">
        <v>68</v>
      </c>
      <c r="B72" s="1" t="s">
        <v>150</v>
      </c>
      <c r="C72" s="3">
        <v>0</v>
      </c>
      <c r="D72" s="8" t="s">
        <v>82</v>
      </c>
      <c r="E72" s="8">
        <v>13</v>
      </c>
      <c r="F72" s="8">
        <v>2</v>
      </c>
      <c r="G72" s="8">
        <v>49</v>
      </c>
      <c r="H72" s="7">
        <f t="shared" si="2"/>
        <v>0</v>
      </c>
      <c r="I72" s="7">
        <f t="shared" si="2"/>
        <v>0</v>
      </c>
      <c r="J72" s="7">
        <f t="shared" si="2"/>
        <v>0</v>
      </c>
    </row>
    <row r="73" spans="1:10">
      <c r="A73" s="3">
        <v>69</v>
      </c>
      <c r="B73" s="1" t="s">
        <v>151</v>
      </c>
      <c r="C73" s="3">
        <v>0</v>
      </c>
      <c r="D73" s="9" t="s">
        <v>95</v>
      </c>
      <c r="E73" s="9">
        <v>13</v>
      </c>
      <c r="F73" s="9">
        <v>-2</v>
      </c>
      <c r="G73" s="9">
        <v>56</v>
      </c>
      <c r="H73" s="7">
        <f t="shared" si="2"/>
        <v>0</v>
      </c>
      <c r="I73" s="7">
        <f t="shared" si="2"/>
        <v>0</v>
      </c>
      <c r="J73" s="7">
        <f t="shared" si="2"/>
        <v>0</v>
      </c>
    </row>
    <row r="74" spans="1:10">
      <c r="A74" s="3">
        <v>70</v>
      </c>
      <c r="B74" s="1" t="s">
        <v>152</v>
      </c>
      <c r="C74" s="3">
        <v>0</v>
      </c>
      <c r="D74" s="9" t="s">
        <v>95</v>
      </c>
      <c r="E74" s="9">
        <v>13</v>
      </c>
      <c r="F74" s="9">
        <v>5</v>
      </c>
      <c r="G74" s="9">
        <v>56</v>
      </c>
      <c r="H74" s="7">
        <f t="shared" si="2"/>
        <v>0</v>
      </c>
      <c r="I74" s="7">
        <f t="shared" si="2"/>
        <v>0</v>
      </c>
      <c r="J74" s="7">
        <f t="shared" si="2"/>
        <v>0</v>
      </c>
    </row>
    <row r="75" spans="1:10">
      <c r="A75" s="3">
        <v>71</v>
      </c>
      <c r="B75" s="1" t="s">
        <v>153</v>
      </c>
      <c r="C75" s="3">
        <v>0</v>
      </c>
      <c r="D75" s="9" t="s">
        <v>95</v>
      </c>
      <c r="E75" s="9">
        <v>13</v>
      </c>
      <c r="F75" s="9">
        <v>2</v>
      </c>
      <c r="G75" s="9">
        <v>56</v>
      </c>
      <c r="H75" s="7">
        <f t="shared" si="2"/>
        <v>0</v>
      </c>
      <c r="I75" s="7">
        <f t="shared" si="2"/>
        <v>0</v>
      </c>
      <c r="J75" s="7">
        <f t="shared" si="2"/>
        <v>0</v>
      </c>
    </row>
    <row r="76" spans="1:10">
      <c r="A76" s="3">
        <v>72</v>
      </c>
      <c r="B76" s="1" t="s">
        <v>154</v>
      </c>
      <c r="C76" s="3">
        <v>0</v>
      </c>
      <c r="D76" s="9" t="s">
        <v>95</v>
      </c>
      <c r="E76" s="9">
        <v>13</v>
      </c>
      <c r="F76" s="9">
        <v>-5</v>
      </c>
      <c r="G76" s="9">
        <v>56</v>
      </c>
      <c r="H76" s="7">
        <f t="shared" si="2"/>
        <v>0</v>
      </c>
      <c r="I76" s="7">
        <f t="shared" si="2"/>
        <v>0</v>
      </c>
      <c r="J76" s="7">
        <f t="shared" si="2"/>
        <v>0</v>
      </c>
    </row>
    <row r="77" spans="1:10">
      <c r="A77" s="3">
        <v>73</v>
      </c>
      <c r="B77" s="1" t="s">
        <v>155</v>
      </c>
      <c r="C77" s="3">
        <v>0</v>
      </c>
      <c r="D77" s="10" t="s">
        <v>102</v>
      </c>
      <c r="E77" s="17">
        <v>3</v>
      </c>
      <c r="F77" s="17">
        <v>5</v>
      </c>
      <c r="G77" s="17">
        <v>7</v>
      </c>
      <c r="H77" s="7">
        <f t="shared" si="2"/>
        <v>0</v>
      </c>
      <c r="I77" s="7">
        <f t="shared" si="2"/>
        <v>0</v>
      </c>
      <c r="J77" s="7">
        <f t="shared" si="2"/>
        <v>0</v>
      </c>
    </row>
    <row r="78" spans="1:10">
      <c r="A78" s="3">
        <v>74</v>
      </c>
      <c r="B78" s="1" t="s">
        <v>156</v>
      </c>
      <c r="C78" s="3">
        <v>0</v>
      </c>
      <c r="D78" s="10" t="s">
        <v>102</v>
      </c>
      <c r="E78" s="17">
        <v>3</v>
      </c>
      <c r="F78" s="17">
        <v>2</v>
      </c>
      <c r="G78" s="17">
        <v>7</v>
      </c>
      <c r="H78" s="7">
        <f t="shared" si="2"/>
        <v>0</v>
      </c>
      <c r="I78" s="7">
        <f t="shared" si="2"/>
        <v>0</v>
      </c>
      <c r="J78" s="7">
        <f t="shared" si="2"/>
        <v>0</v>
      </c>
    </row>
    <row r="79" spans="1:10">
      <c r="A79" s="3">
        <v>75</v>
      </c>
      <c r="B79" s="1" t="s">
        <v>157</v>
      </c>
      <c r="C79" s="3">
        <v>0</v>
      </c>
      <c r="D79" s="10" t="s">
        <v>102</v>
      </c>
      <c r="E79" s="17">
        <v>3</v>
      </c>
      <c r="F79" s="17">
        <v>-2</v>
      </c>
      <c r="G79" s="17">
        <v>7</v>
      </c>
      <c r="H79" s="7">
        <f t="shared" si="2"/>
        <v>0</v>
      </c>
      <c r="I79" s="7">
        <f t="shared" si="2"/>
        <v>0</v>
      </c>
      <c r="J79" s="7">
        <f t="shared" si="2"/>
        <v>0</v>
      </c>
    </row>
    <row r="80" spans="1:10">
      <c r="A80" s="3">
        <v>76</v>
      </c>
      <c r="B80" s="1" t="s">
        <v>158</v>
      </c>
      <c r="C80" s="3">
        <v>0</v>
      </c>
      <c r="D80" s="10" t="s">
        <v>102</v>
      </c>
      <c r="E80" s="17">
        <v>3</v>
      </c>
      <c r="F80" s="17">
        <v>-5</v>
      </c>
      <c r="G80" s="17">
        <v>7</v>
      </c>
      <c r="H80" s="7">
        <f t="shared" si="2"/>
        <v>0</v>
      </c>
      <c r="I80" s="7">
        <f t="shared" si="2"/>
        <v>0</v>
      </c>
      <c r="J80" s="7">
        <f t="shared" si="2"/>
        <v>0</v>
      </c>
    </row>
    <row r="81" spans="1:10">
      <c r="A81" s="3">
        <v>77</v>
      </c>
      <c r="B81" s="1" t="s">
        <v>159</v>
      </c>
      <c r="C81" s="3">
        <v>0</v>
      </c>
      <c r="D81" s="10" t="s">
        <v>102</v>
      </c>
      <c r="E81" s="17">
        <v>3</v>
      </c>
      <c r="F81" s="17">
        <v>5</v>
      </c>
      <c r="G81" s="17">
        <v>14</v>
      </c>
      <c r="H81" s="7">
        <f t="shared" si="2"/>
        <v>0</v>
      </c>
      <c r="I81" s="7">
        <f t="shared" si="2"/>
        <v>0</v>
      </c>
      <c r="J81" s="7">
        <f t="shared" si="2"/>
        <v>0</v>
      </c>
    </row>
    <row r="82" spans="1:10">
      <c r="A82" s="3">
        <v>78</v>
      </c>
      <c r="B82" s="1" t="s">
        <v>160</v>
      </c>
      <c r="C82" s="3">
        <v>0</v>
      </c>
      <c r="D82" s="10" t="s">
        <v>102</v>
      </c>
      <c r="E82" s="17">
        <v>3</v>
      </c>
      <c r="F82" s="17">
        <v>2</v>
      </c>
      <c r="G82" s="17">
        <v>14</v>
      </c>
      <c r="H82" s="7">
        <f t="shared" si="2"/>
        <v>0</v>
      </c>
      <c r="I82" s="7">
        <f t="shared" si="2"/>
        <v>0</v>
      </c>
      <c r="J82" s="7">
        <f t="shared" si="2"/>
        <v>0</v>
      </c>
    </row>
    <row r="83" spans="1:10">
      <c r="A83" s="3">
        <v>79</v>
      </c>
      <c r="B83" s="1" t="s">
        <v>161</v>
      </c>
      <c r="C83" s="3">
        <v>0</v>
      </c>
      <c r="D83" s="10" t="s">
        <v>102</v>
      </c>
      <c r="E83" s="17">
        <v>3</v>
      </c>
      <c r="F83" s="17">
        <v>-2</v>
      </c>
      <c r="G83" s="17">
        <v>14</v>
      </c>
      <c r="H83" s="7">
        <f t="shared" si="2"/>
        <v>0</v>
      </c>
      <c r="I83" s="7">
        <f t="shared" si="2"/>
        <v>0</v>
      </c>
      <c r="J83" s="7">
        <f t="shared" si="2"/>
        <v>0</v>
      </c>
    </row>
    <row r="84" spans="1:10">
      <c r="A84" s="3">
        <v>80</v>
      </c>
      <c r="B84" s="1" t="s">
        <v>162</v>
      </c>
      <c r="C84" s="3">
        <v>0</v>
      </c>
      <c r="D84" s="10" t="s">
        <v>102</v>
      </c>
      <c r="E84" s="17">
        <v>3</v>
      </c>
      <c r="F84" s="17">
        <v>-5</v>
      </c>
      <c r="G84" s="17">
        <v>14</v>
      </c>
      <c r="H84" s="7">
        <f t="shared" si="2"/>
        <v>0</v>
      </c>
      <c r="I84" s="7">
        <f t="shared" si="2"/>
        <v>0</v>
      </c>
      <c r="J84" s="7">
        <f t="shared" si="2"/>
        <v>0</v>
      </c>
    </row>
    <row r="85" spans="1:10">
      <c r="A85" s="3">
        <v>81</v>
      </c>
      <c r="B85" s="1" t="s">
        <v>163</v>
      </c>
      <c r="C85" s="3">
        <v>0</v>
      </c>
      <c r="D85" s="10" t="s">
        <v>102</v>
      </c>
      <c r="E85" s="17">
        <v>3</v>
      </c>
      <c r="F85" s="17">
        <v>5</v>
      </c>
      <c r="G85" s="17">
        <v>21</v>
      </c>
      <c r="H85" s="7">
        <f t="shared" si="2"/>
        <v>0</v>
      </c>
      <c r="I85" s="7">
        <f t="shared" si="2"/>
        <v>0</v>
      </c>
      <c r="J85" s="7">
        <f t="shared" si="2"/>
        <v>0</v>
      </c>
    </row>
    <row r="86" spans="1:10">
      <c r="A86" s="3">
        <v>82</v>
      </c>
      <c r="B86" s="1" t="s">
        <v>164</v>
      </c>
      <c r="C86" s="3">
        <v>0</v>
      </c>
      <c r="D86" s="10" t="s">
        <v>102</v>
      </c>
      <c r="E86" s="17">
        <v>3</v>
      </c>
      <c r="F86" s="17">
        <v>2</v>
      </c>
      <c r="G86" s="17">
        <v>21</v>
      </c>
      <c r="H86" s="7">
        <f t="shared" si="2"/>
        <v>0</v>
      </c>
      <c r="I86" s="7">
        <f t="shared" si="2"/>
        <v>0</v>
      </c>
      <c r="J86" s="7">
        <f t="shared" si="2"/>
        <v>0</v>
      </c>
    </row>
    <row r="87" spans="1:10">
      <c r="A87" s="3">
        <v>83</v>
      </c>
      <c r="B87" s="1" t="s">
        <v>165</v>
      </c>
      <c r="C87" s="3">
        <v>0</v>
      </c>
      <c r="D87" s="10" t="s">
        <v>102</v>
      </c>
      <c r="E87" s="17">
        <v>3</v>
      </c>
      <c r="F87" s="17">
        <v>-2</v>
      </c>
      <c r="G87" s="17">
        <v>21</v>
      </c>
      <c r="H87" s="7">
        <f t="shared" si="2"/>
        <v>0</v>
      </c>
      <c r="I87" s="7">
        <f t="shared" si="2"/>
        <v>0</v>
      </c>
      <c r="J87" s="7">
        <f t="shared" si="2"/>
        <v>0</v>
      </c>
    </row>
    <row r="88" spans="1:10">
      <c r="A88" s="3">
        <v>84</v>
      </c>
      <c r="B88" s="1" t="s">
        <v>166</v>
      </c>
      <c r="C88" s="3">
        <v>0</v>
      </c>
      <c r="D88" s="10" t="s">
        <v>102</v>
      </c>
      <c r="E88" s="17">
        <v>3</v>
      </c>
      <c r="F88" s="17">
        <v>-5</v>
      </c>
      <c r="G88" s="17">
        <v>21</v>
      </c>
      <c r="H88" s="7">
        <f t="shared" si="2"/>
        <v>0</v>
      </c>
      <c r="I88" s="7">
        <f t="shared" si="2"/>
        <v>0</v>
      </c>
      <c r="J88" s="7">
        <f t="shared" si="2"/>
        <v>0</v>
      </c>
    </row>
    <row r="89" spans="1:10">
      <c r="A89" s="3">
        <v>85</v>
      </c>
      <c r="B89" s="1" t="s">
        <v>167</v>
      </c>
      <c r="C89" s="3">
        <v>0</v>
      </c>
      <c r="D89" s="10" t="s">
        <v>102</v>
      </c>
      <c r="E89" s="17">
        <v>3</v>
      </c>
      <c r="F89" s="17">
        <v>5</v>
      </c>
      <c r="G89" s="17">
        <v>28</v>
      </c>
      <c r="H89" s="7">
        <f t="shared" si="2"/>
        <v>0</v>
      </c>
      <c r="I89" s="7">
        <f t="shared" si="2"/>
        <v>0</v>
      </c>
      <c r="J89" s="7">
        <f t="shared" si="2"/>
        <v>0</v>
      </c>
    </row>
    <row r="90" spans="1:10">
      <c r="A90" s="3">
        <v>86</v>
      </c>
      <c r="B90" s="1" t="s">
        <v>168</v>
      </c>
      <c r="C90" s="3">
        <v>0</v>
      </c>
      <c r="D90" s="10" t="s">
        <v>102</v>
      </c>
      <c r="E90" s="17">
        <v>3</v>
      </c>
      <c r="F90" s="17">
        <v>2</v>
      </c>
      <c r="G90" s="17">
        <v>28</v>
      </c>
      <c r="H90" s="7">
        <f t="shared" si="2"/>
        <v>0</v>
      </c>
      <c r="I90" s="7">
        <f t="shared" si="2"/>
        <v>0</v>
      </c>
      <c r="J90" s="7">
        <f t="shared" si="2"/>
        <v>0</v>
      </c>
    </row>
    <row r="91" spans="1:10">
      <c r="A91" s="3">
        <v>87</v>
      </c>
      <c r="B91" s="1" t="s">
        <v>169</v>
      </c>
      <c r="C91" s="3">
        <v>0</v>
      </c>
      <c r="D91" s="10" t="s">
        <v>102</v>
      </c>
      <c r="E91" s="17">
        <v>3</v>
      </c>
      <c r="F91" s="17">
        <v>-2</v>
      </c>
      <c r="G91" s="17">
        <v>28</v>
      </c>
      <c r="H91" s="7">
        <f t="shared" si="2"/>
        <v>0</v>
      </c>
      <c r="I91" s="7">
        <f t="shared" si="2"/>
        <v>0</v>
      </c>
      <c r="J91" s="7">
        <f t="shared" si="2"/>
        <v>0</v>
      </c>
    </row>
    <row r="92" spans="1:10">
      <c r="A92" s="3">
        <v>88</v>
      </c>
      <c r="B92" s="1" t="s">
        <v>170</v>
      </c>
      <c r="C92" s="3">
        <v>0</v>
      </c>
      <c r="D92" s="10" t="s">
        <v>102</v>
      </c>
      <c r="E92" s="17">
        <v>3</v>
      </c>
      <c r="F92" s="17">
        <v>-5</v>
      </c>
      <c r="G92" s="17">
        <v>28</v>
      </c>
      <c r="H92" s="7">
        <f t="shared" si="2"/>
        <v>0</v>
      </c>
      <c r="I92" s="7">
        <f t="shared" si="2"/>
        <v>0</v>
      </c>
      <c r="J92" s="7">
        <f t="shared" si="2"/>
        <v>0</v>
      </c>
    </row>
    <row r="93" spans="1:10">
      <c r="A93" s="3">
        <v>89</v>
      </c>
      <c r="B93" s="1" t="s">
        <v>171</v>
      </c>
      <c r="C93" s="3">
        <v>0</v>
      </c>
      <c r="D93" s="10" t="s">
        <v>102</v>
      </c>
      <c r="E93" s="17">
        <v>3</v>
      </c>
      <c r="F93" s="17">
        <v>5</v>
      </c>
      <c r="G93" s="17">
        <v>35</v>
      </c>
      <c r="H93" s="7">
        <f t="shared" si="2"/>
        <v>0</v>
      </c>
      <c r="I93" s="7">
        <f t="shared" si="2"/>
        <v>0</v>
      </c>
      <c r="J93" s="7">
        <f t="shared" si="2"/>
        <v>0</v>
      </c>
    </row>
    <row r="94" spans="1:10">
      <c r="A94" s="3">
        <v>90</v>
      </c>
      <c r="B94" s="1" t="s">
        <v>172</v>
      </c>
      <c r="C94" s="3">
        <v>0</v>
      </c>
      <c r="D94" s="10" t="s">
        <v>102</v>
      </c>
      <c r="E94" s="17">
        <v>3</v>
      </c>
      <c r="F94" s="17">
        <v>2</v>
      </c>
      <c r="G94" s="17">
        <v>35</v>
      </c>
      <c r="H94" s="7">
        <f t="shared" si="2"/>
        <v>0</v>
      </c>
      <c r="I94" s="7">
        <f t="shared" si="2"/>
        <v>0</v>
      </c>
      <c r="J94" s="7">
        <f t="shared" si="2"/>
        <v>0</v>
      </c>
    </row>
    <row r="95" spans="1:10">
      <c r="A95" s="3">
        <v>91</v>
      </c>
      <c r="B95" s="1" t="s">
        <v>173</v>
      </c>
      <c r="C95" s="3">
        <v>0</v>
      </c>
      <c r="D95" s="10" t="s">
        <v>102</v>
      </c>
      <c r="E95" s="17">
        <v>3</v>
      </c>
      <c r="F95" s="17">
        <v>-2</v>
      </c>
      <c r="G95" s="17">
        <v>35</v>
      </c>
      <c r="H95" s="7">
        <f t="shared" si="2"/>
        <v>0</v>
      </c>
      <c r="I95" s="7">
        <f t="shared" si="2"/>
        <v>0</v>
      </c>
      <c r="J95" s="7">
        <f t="shared" si="2"/>
        <v>0</v>
      </c>
    </row>
    <row r="96" spans="1:10">
      <c r="A96" s="3">
        <v>92</v>
      </c>
      <c r="B96" s="1" t="s">
        <v>174</v>
      </c>
      <c r="C96" s="3">
        <v>0</v>
      </c>
      <c r="D96" s="10" t="s">
        <v>102</v>
      </c>
      <c r="E96" s="17">
        <v>3</v>
      </c>
      <c r="F96" s="17">
        <v>-5</v>
      </c>
      <c r="G96" s="17">
        <v>35</v>
      </c>
      <c r="H96" s="7">
        <f t="shared" si="2"/>
        <v>0</v>
      </c>
      <c r="I96" s="7">
        <f t="shared" si="2"/>
        <v>0</v>
      </c>
      <c r="J96" s="7">
        <f t="shared" si="2"/>
        <v>0</v>
      </c>
    </row>
    <row r="97" spans="1:10">
      <c r="A97" s="3">
        <v>93</v>
      </c>
      <c r="B97" s="1" t="s">
        <v>175</v>
      </c>
      <c r="C97" s="3">
        <v>0</v>
      </c>
      <c r="D97" s="10" t="s">
        <v>102</v>
      </c>
      <c r="E97" s="17">
        <v>3</v>
      </c>
      <c r="F97" s="17">
        <v>5</v>
      </c>
      <c r="G97" s="17">
        <v>42</v>
      </c>
      <c r="H97" s="7">
        <f t="shared" si="2"/>
        <v>0</v>
      </c>
      <c r="I97" s="7">
        <f t="shared" si="2"/>
        <v>0</v>
      </c>
      <c r="J97" s="7">
        <f t="shared" si="2"/>
        <v>0</v>
      </c>
    </row>
    <row r="98" spans="1:10">
      <c r="A98" s="3">
        <v>94</v>
      </c>
      <c r="B98" s="1" t="s">
        <v>176</v>
      </c>
      <c r="C98" s="3">
        <v>0</v>
      </c>
      <c r="D98" s="10" t="s">
        <v>102</v>
      </c>
      <c r="E98" s="17">
        <v>3</v>
      </c>
      <c r="F98" s="17">
        <v>2</v>
      </c>
      <c r="G98" s="17">
        <v>42</v>
      </c>
      <c r="H98" s="7">
        <f t="shared" si="2"/>
        <v>0</v>
      </c>
      <c r="I98" s="7">
        <f t="shared" si="2"/>
        <v>0</v>
      </c>
      <c r="J98" s="7">
        <f t="shared" si="2"/>
        <v>0</v>
      </c>
    </row>
    <row r="99" spans="1:10">
      <c r="A99" s="3">
        <v>95</v>
      </c>
      <c r="B99" s="1" t="s">
        <v>177</v>
      </c>
      <c r="C99" s="3">
        <v>0</v>
      </c>
      <c r="D99" s="10" t="s">
        <v>102</v>
      </c>
      <c r="E99" s="17">
        <v>3</v>
      </c>
      <c r="F99" s="17">
        <v>-2</v>
      </c>
      <c r="G99" s="17">
        <v>42</v>
      </c>
      <c r="H99" s="7">
        <f t="shared" si="2"/>
        <v>0</v>
      </c>
      <c r="I99" s="7">
        <f t="shared" si="2"/>
        <v>0</v>
      </c>
      <c r="J99" s="7">
        <f t="shared" si="2"/>
        <v>0</v>
      </c>
    </row>
    <row r="100" spans="1:10">
      <c r="A100" s="3">
        <v>96</v>
      </c>
      <c r="B100" s="1" t="s">
        <v>178</v>
      </c>
      <c r="C100" s="3">
        <v>0</v>
      </c>
      <c r="D100" s="10" t="s">
        <v>102</v>
      </c>
      <c r="E100" s="17">
        <v>3</v>
      </c>
      <c r="F100" s="17">
        <v>-5</v>
      </c>
      <c r="G100" s="17">
        <v>42</v>
      </c>
      <c r="H100" s="7">
        <f t="shared" si="2"/>
        <v>0</v>
      </c>
      <c r="I100" s="7">
        <f t="shared" si="2"/>
        <v>0</v>
      </c>
      <c r="J100" s="7">
        <f t="shared" si="2"/>
        <v>0</v>
      </c>
    </row>
    <row r="101" spans="1:10">
      <c r="A101" s="3">
        <v>97</v>
      </c>
      <c r="B101" s="1" t="s">
        <v>179</v>
      </c>
      <c r="C101" s="3">
        <v>0</v>
      </c>
      <c r="D101" s="10" t="s">
        <v>102</v>
      </c>
      <c r="E101" s="17">
        <v>3</v>
      </c>
      <c r="F101" s="17">
        <v>5</v>
      </c>
      <c r="G101" s="17">
        <v>49</v>
      </c>
      <c r="H101" s="7">
        <f t="shared" si="2"/>
        <v>0</v>
      </c>
      <c r="I101" s="7">
        <f t="shared" si="2"/>
        <v>0</v>
      </c>
      <c r="J101" s="7">
        <f t="shared" si="2"/>
        <v>0</v>
      </c>
    </row>
    <row r="102" spans="1:10">
      <c r="A102" s="3">
        <v>98</v>
      </c>
      <c r="B102" s="1" t="s">
        <v>180</v>
      </c>
      <c r="C102" s="3">
        <v>0</v>
      </c>
      <c r="D102" s="10" t="s">
        <v>102</v>
      </c>
      <c r="E102" s="17">
        <v>3</v>
      </c>
      <c r="F102" s="17">
        <v>2</v>
      </c>
      <c r="G102" s="17">
        <v>49</v>
      </c>
      <c r="H102" s="7">
        <f t="shared" si="2"/>
        <v>0</v>
      </c>
      <c r="I102" s="7">
        <f t="shared" si="2"/>
        <v>0</v>
      </c>
      <c r="J102" s="7">
        <f t="shared" si="2"/>
        <v>0</v>
      </c>
    </row>
    <row r="103" spans="1:10">
      <c r="A103" s="3">
        <v>99</v>
      </c>
      <c r="B103" s="1" t="s">
        <v>181</v>
      </c>
      <c r="C103" s="3">
        <v>0</v>
      </c>
      <c r="D103" s="10" t="s">
        <v>102</v>
      </c>
      <c r="E103" s="17">
        <v>3</v>
      </c>
      <c r="F103" s="17">
        <v>-2</v>
      </c>
      <c r="G103" s="17">
        <v>49</v>
      </c>
      <c r="H103" s="7">
        <f t="shared" si="2"/>
        <v>0</v>
      </c>
      <c r="I103" s="7">
        <f t="shared" si="2"/>
        <v>0</v>
      </c>
      <c r="J103" s="7">
        <f t="shared" si="2"/>
        <v>0</v>
      </c>
    </row>
    <row r="104" spans="1:10">
      <c r="A104" s="3">
        <v>100</v>
      </c>
      <c r="B104" s="1" t="s">
        <v>182</v>
      </c>
      <c r="C104" s="3">
        <v>0</v>
      </c>
      <c r="D104" s="10" t="s">
        <v>102</v>
      </c>
      <c r="E104" s="17">
        <v>3</v>
      </c>
      <c r="F104" s="17">
        <v>-5</v>
      </c>
      <c r="G104" s="17">
        <v>49</v>
      </c>
      <c r="H104" s="7">
        <f t="shared" si="2"/>
        <v>0</v>
      </c>
      <c r="I104" s="7">
        <f t="shared" si="2"/>
        <v>0</v>
      </c>
      <c r="J104" s="7">
        <f t="shared" si="2"/>
        <v>0</v>
      </c>
    </row>
    <row r="105" spans="1:10">
      <c r="A105" s="3">
        <v>101</v>
      </c>
      <c r="B105" s="1" t="s">
        <v>183</v>
      </c>
      <c r="C105" s="3">
        <v>0</v>
      </c>
      <c r="D105" s="10" t="s">
        <v>102</v>
      </c>
      <c r="E105" s="17">
        <v>3</v>
      </c>
      <c r="F105" s="17">
        <v>2</v>
      </c>
      <c r="G105" s="17">
        <v>56</v>
      </c>
      <c r="H105" s="7">
        <f t="shared" si="2"/>
        <v>0</v>
      </c>
      <c r="I105" s="7">
        <f t="shared" si="2"/>
        <v>0</v>
      </c>
      <c r="J105" s="7">
        <f t="shared" si="2"/>
        <v>0</v>
      </c>
    </row>
    <row r="106" spans="1:10">
      <c r="A106" s="3">
        <v>102</v>
      </c>
      <c r="B106" s="1" t="s">
        <v>184</v>
      </c>
      <c r="C106" s="3">
        <v>0</v>
      </c>
      <c r="D106" s="10" t="s">
        <v>102</v>
      </c>
      <c r="E106" s="17">
        <v>3</v>
      </c>
      <c r="F106" s="17">
        <v>-2</v>
      </c>
      <c r="G106" s="17">
        <v>56</v>
      </c>
      <c r="H106" s="7">
        <f t="shared" si="2"/>
        <v>0</v>
      </c>
      <c r="I106" s="7">
        <f t="shared" si="2"/>
        <v>0</v>
      </c>
      <c r="J106" s="7">
        <f t="shared" si="2"/>
        <v>0</v>
      </c>
    </row>
    <row r="107" spans="1:10">
      <c r="A107" s="3">
        <v>103</v>
      </c>
      <c r="B107" s="1" t="s">
        <v>185</v>
      </c>
      <c r="C107" s="3">
        <v>0</v>
      </c>
      <c r="D107" s="9" t="s">
        <v>95</v>
      </c>
      <c r="E107" s="9">
        <v>9</v>
      </c>
      <c r="F107" s="9">
        <v>5</v>
      </c>
      <c r="G107" s="9">
        <v>21</v>
      </c>
      <c r="H107" s="7">
        <f t="shared" si="2"/>
        <v>0</v>
      </c>
      <c r="I107" s="7">
        <f t="shared" si="2"/>
        <v>0</v>
      </c>
      <c r="J107" s="7">
        <f t="shared" si="2"/>
        <v>0</v>
      </c>
    </row>
    <row r="108" spans="1:10">
      <c r="A108" s="3">
        <v>104</v>
      </c>
      <c r="B108" s="1" t="s">
        <v>186</v>
      </c>
      <c r="C108" s="3">
        <v>0</v>
      </c>
      <c r="D108" s="9" t="s">
        <v>95</v>
      </c>
      <c r="E108" s="9">
        <v>6</v>
      </c>
      <c r="F108" s="9">
        <v>-5</v>
      </c>
      <c r="G108" s="9">
        <v>21</v>
      </c>
      <c r="H108" s="7">
        <f t="shared" si="2"/>
        <v>0</v>
      </c>
      <c r="I108" s="7">
        <f t="shared" si="2"/>
        <v>0</v>
      </c>
      <c r="J108" s="7">
        <f t="shared" si="2"/>
        <v>0</v>
      </c>
    </row>
    <row r="109" spans="1:10">
      <c r="A109" s="3">
        <v>105</v>
      </c>
      <c r="B109" s="1" t="s">
        <v>187</v>
      </c>
      <c r="C109" s="3">
        <v>0</v>
      </c>
      <c r="D109" s="9" t="s">
        <v>95</v>
      </c>
      <c r="E109" s="9">
        <v>6</v>
      </c>
      <c r="F109" s="9">
        <v>5</v>
      </c>
      <c r="G109" s="9">
        <v>28</v>
      </c>
      <c r="H109" s="7">
        <f t="shared" si="2"/>
        <v>0</v>
      </c>
      <c r="I109" s="7">
        <f t="shared" si="2"/>
        <v>0</v>
      </c>
      <c r="J109" s="7">
        <f t="shared" si="2"/>
        <v>0</v>
      </c>
    </row>
    <row r="110" spans="1:10">
      <c r="A110" s="3">
        <v>106</v>
      </c>
      <c r="B110" s="1" t="s">
        <v>188</v>
      </c>
      <c r="C110" s="3">
        <v>0</v>
      </c>
      <c r="D110" s="9" t="s">
        <v>95</v>
      </c>
      <c r="E110" s="9">
        <v>6</v>
      </c>
      <c r="F110" s="9">
        <v>5</v>
      </c>
      <c r="G110" s="9">
        <v>14</v>
      </c>
      <c r="H110" s="7">
        <f t="shared" si="2"/>
        <v>0</v>
      </c>
      <c r="I110" s="7">
        <f t="shared" si="2"/>
        <v>0</v>
      </c>
      <c r="J110" s="7">
        <f t="shared" si="2"/>
        <v>0</v>
      </c>
    </row>
    <row r="111" spans="1:10">
      <c r="A111" s="3">
        <v>107</v>
      </c>
      <c r="B111" s="1" t="s">
        <v>189</v>
      </c>
      <c r="C111" s="3">
        <v>0</v>
      </c>
      <c r="D111" s="9" t="s">
        <v>95</v>
      </c>
      <c r="E111" s="9">
        <v>6</v>
      </c>
      <c r="F111" s="9">
        <v>5</v>
      </c>
      <c r="G111" s="9">
        <v>21</v>
      </c>
      <c r="H111" s="7">
        <f t="shared" si="2"/>
        <v>0</v>
      </c>
      <c r="I111" s="7">
        <f t="shared" si="2"/>
        <v>0</v>
      </c>
      <c r="J111" s="7">
        <f t="shared" si="2"/>
        <v>0</v>
      </c>
    </row>
    <row r="112" spans="1:10">
      <c r="A112" s="3">
        <v>108</v>
      </c>
      <c r="B112" s="1" t="s">
        <v>190</v>
      </c>
      <c r="C112" s="3">
        <v>0</v>
      </c>
      <c r="D112" s="9" t="s">
        <v>95</v>
      </c>
      <c r="E112" s="9">
        <v>9</v>
      </c>
      <c r="F112" s="9">
        <v>-5</v>
      </c>
      <c r="G112" s="9">
        <v>56</v>
      </c>
      <c r="H112" s="7">
        <f t="shared" si="2"/>
        <v>0</v>
      </c>
      <c r="I112" s="7">
        <f t="shared" si="2"/>
        <v>0</v>
      </c>
      <c r="J112" s="7">
        <f t="shared" si="2"/>
        <v>0</v>
      </c>
    </row>
    <row r="113" spans="1:10">
      <c r="A113" s="3">
        <v>109</v>
      </c>
      <c r="B113" s="1" t="s">
        <v>191</v>
      </c>
      <c r="C113" s="3">
        <v>0</v>
      </c>
      <c r="D113" s="9" t="s">
        <v>95</v>
      </c>
      <c r="E113" s="9">
        <v>6</v>
      </c>
      <c r="F113" s="9">
        <v>2</v>
      </c>
      <c r="G113" s="9">
        <v>28</v>
      </c>
      <c r="H113" s="7">
        <f t="shared" si="2"/>
        <v>0</v>
      </c>
      <c r="I113" s="7">
        <f t="shared" si="2"/>
        <v>0</v>
      </c>
      <c r="J113" s="7">
        <f t="shared" si="2"/>
        <v>0</v>
      </c>
    </row>
    <row r="114" spans="1:10">
      <c r="A114" s="3">
        <v>110</v>
      </c>
      <c r="B114" s="1" t="s">
        <v>192</v>
      </c>
      <c r="C114" s="3">
        <v>0</v>
      </c>
      <c r="D114" s="9" t="s">
        <v>95</v>
      </c>
      <c r="E114" s="9">
        <v>6</v>
      </c>
      <c r="F114" s="9">
        <v>-2</v>
      </c>
      <c r="G114" s="9">
        <v>21</v>
      </c>
      <c r="H114" s="7">
        <f t="shared" si="2"/>
        <v>0</v>
      </c>
      <c r="I114" s="7">
        <f t="shared" si="2"/>
        <v>0</v>
      </c>
      <c r="J114" s="7">
        <f t="shared" si="2"/>
        <v>0</v>
      </c>
    </row>
    <row r="115" spans="1:10">
      <c r="A115" s="3">
        <v>111</v>
      </c>
      <c r="B115" s="1" t="s">
        <v>193</v>
      </c>
      <c r="C115" s="3">
        <v>0</v>
      </c>
      <c r="D115" s="9" t="s">
        <v>95</v>
      </c>
      <c r="E115" s="9">
        <v>6</v>
      </c>
      <c r="F115" s="9">
        <v>5</v>
      </c>
      <c r="G115" s="9">
        <v>42</v>
      </c>
      <c r="H115" s="7">
        <f t="shared" si="2"/>
        <v>0</v>
      </c>
      <c r="I115" s="7">
        <f t="shared" si="2"/>
        <v>0</v>
      </c>
      <c r="J115" s="7">
        <f t="shared" si="2"/>
        <v>0</v>
      </c>
    </row>
    <row r="116" spans="1:10">
      <c r="A116" s="3">
        <v>112</v>
      </c>
      <c r="B116" s="1" t="s">
        <v>194</v>
      </c>
      <c r="C116" s="3">
        <v>0</v>
      </c>
      <c r="D116" s="9" t="s">
        <v>95</v>
      </c>
      <c r="E116" s="9">
        <v>6</v>
      </c>
      <c r="F116" s="9">
        <v>-5</v>
      </c>
      <c r="G116" s="9">
        <v>14</v>
      </c>
      <c r="H116" s="7">
        <f t="shared" si="2"/>
        <v>0</v>
      </c>
      <c r="I116" s="7">
        <f t="shared" si="2"/>
        <v>0</v>
      </c>
      <c r="J116" s="7">
        <f t="shared" si="2"/>
        <v>0</v>
      </c>
    </row>
    <row r="117" spans="1:10">
      <c r="A117" s="3">
        <v>113</v>
      </c>
      <c r="B117" s="1" t="s">
        <v>195</v>
      </c>
      <c r="C117" s="3">
        <v>0</v>
      </c>
      <c r="D117" s="9" t="s">
        <v>95</v>
      </c>
      <c r="E117" s="9">
        <v>6</v>
      </c>
      <c r="F117" s="9">
        <v>2</v>
      </c>
      <c r="G117" s="9">
        <v>21</v>
      </c>
      <c r="H117" s="7">
        <f t="shared" si="2"/>
        <v>0</v>
      </c>
      <c r="I117" s="7">
        <f t="shared" si="2"/>
        <v>0</v>
      </c>
      <c r="J117" s="7">
        <f t="shared" si="2"/>
        <v>0</v>
      </c>
    </row>
    <row r="118" spans="1:10">
      <c r="A118" s="3">
        <v>114</v>
      </c>
      <c r="B118" s="1" t="s">
        <v>196</v>
      </c>
      <c r="C118" s="3">
        <v>0</v>
      </c>
      <c r="D118" s="9" t="s">
        <v>95</v>
      </c>
      <c r="E118" s="9">
        <v>6</v>
      </c>
      <c r="F118" s="9">
        <v>2</v>
      </c>
      <c r="G118" s="9">
        <v>7</v>
      </c>
      <c r="H118" s="7">
        <f t="shared" si="2"/>
        <v>0</v>
      </c>
      <c r="I118" s="7">
        <f t="shared" si="2"/>
        <v>0</v>
      </c>
      <c r="J118" s="7">
        <f t="shared" si="2"/>
        <v>0</v>
      </c>
    </row>
    <row r="119" spans="1:10">
      <c r="A119" s="3">
        <v>115</v>
      </c>
      <c r="B119" s="1" t="s">
        <v>197</v>
      </c>
      <c r="C119" s="3">
        <v>0</v>
      </c>
      <c r="D119" s="9" t="s">
        <v>95</v>
      </c>
      <c r="E119" s="9">
        <v>6</v>
      </c>
      <c r="F119" s="9">
        <v>2</v>
      </c>
      <c r="G119" s="9">
        <v>14</v>
      </c>
      <c r="H119" s="7">
        <f t="shared" si="2"/>
        <v>0</v>
      </c>
      <c r="I119" s="7">
        <f t="shared" si="2"/>
        <v>0</v>
      </c>
      <c r="J119" s="7">
        <f t="shared" si="2"/>
        <v>0</v>
      </c>
    </row>
    <row r="120" spans="1:10">
      <c r="A120" s="3">
        <v>116</v>
      </c>
      <c r="B120" s="1" t="s">
        <v>198</v>
      </c>
      <c r="C120" s="3">
        <v>0</v>
      </c>
      <c r="D120" s="9" t="s">
        <v>95</v>
      </c>
      <c r="E120" s="9">
        <v>9</v>
      </c>
      <c r="F120" s="9">
        <v>2</v>
      </c>
      <c r="G120" s="9">
        <v>56</v>
      </c>
      <c r="H120" s="7">
        <f t="shared" si="2"/>
        <v>0</v>
      </c>
      <c r="I120" s="7">
        <f t="shared" si="2"/>
        <v>0</v>
      </c>
      <c r="J120" s="7">
        <f t="shared" si="2"/>
        <v>0</v>
      </c>
    </row>
    <row r="121" spans="1:10">
      <c r="A121" s="3">
        <v>117</v>
      </c>
      <c r="B121" s="1" t="s">
        <v>199</v>
      </c>
      <c r="C121" s="3">
        <v>0</v>
      </c>
      <c r="D121" s="9" t="s">
        <v>95</v>
      </c>
      <c r="E121" s="9">
        <v>6</v>
      </c>
      <c r="F121" s="9">
        <v>-2</v>
      </c>
      <c r="G121" s="9">
        <v>14</v>
      </c>
      <c r="H121" s="7">
        <f t="shared" si="2"/>
        <v>0</v>
      </c>
      <c r="I121" s="7">
        <f t="shared" si="2"/>
        <v>0</v>
      </c>
      <c r="J121" s="7">
        <f t="shared" si="2"/>
        <v>0</v>
      </c>
    </row>
    <row r="122" spans="1:10">
      <c r="A122" s="3">
        <v>118</v>
      </c>
      <c r="B122" s="1" t="s">
        <v>200</v>
      </c>
      <c r="C122" s="3">
        <v>0</v>
      </c>
      <c r="D122" s="9" t="s">
        <v>95</v>
      </c>
      <c r="E122" s="9">
        <v>6</v>
      </c>
      <c r="F122" s="9">
        <v>-5</v>
      </c>
      <c r="G122" s="9">
        <v>35</v>
      </c>
      <c r="H122" s="7">
        <f t="shared" si="2"/>
        <v>0</v>
      </c>
      <c r="I122" s="7">
        <f t="shared" si="2"/>
        <v>0</v>
      </c>
      <c r="J122" s="7">
        <f t="shared" si="2"/>
        <v>0</v>
      </c>
    </row>
    <row r="123" spans="1:10">
      <c r="A123" s="3">
        <v>119</v>
      </c>
      <c r="B123" s="1" t="s">
        <v>201</v>
      </c>
      <c r="C123" s="3">
        <v>0</v>
      </c>
      <c r="D123" s="9" t="s">
        <v>95</v>
      </c>
      <c r="E123" s="9">
        <v>6</v>
      </c>
      <c r="F123" s="9">
        <v>-5</v>
      </c>
      <c r="G123" s="9">
        <v>28</v>
      </c>
      <c r="H123" s="7">
        <f t="shared" si="2"/>
        <v>0</v>
      </c>
      <c r="I123" s="7">
        <f t="shared" si="2"/>
        <v>0</v>
      </c>
      <c r="J123" s="7">
        <f t="shared" si="2"/>
        <v>0</v>
      </c>
    </row>
    <row r="124" spans="1:10">
      <c r="A124" s="3">
        <v>120</v>
      </c>
      <c r="B124" s="1" t="s">
        <v>202</v>
      </c>
      <c r="C124" s="18">
        <v>0</v>
      </c>
      <c r="D124" s="9" t="s">
        <v>95</v>
      </c>
      <c r="E124" s="9">
        <v>6</v>
      </c>
      <c r="F124" s="9">
        <v>5</v>
      </c>
      <c r="G124" s="9">
        <v>35</v>
      </c>
      <c r="H124" s="7">
        <f t="shared" si="2"/>
        <v>0</v>
      </c>
      <c r="I124" s="7">
        <f t="shared" si="2"/>
        <v>0</v>
      </c>
      <c r="J124" s="7">
        <f t="shared" si="2"/>
        <v>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Condiciones</vt:lpstr>
      <vt:lpstr>posiciones</vt:lpstr>
      <vt:lpstr>Plan de Estiba</vt:lpstr>
      <vt:lpstr>Pesos</vt:lpstr>
      <vt:lpstr>Puerto Callao</vt:lpstr>
      <vt:lpstr>Puerto Guayaquil</vt:lpstr>
      <vt:lpstr>Puerto Panama</vt:lpstr>
      <vt:lpstr>Puerto Cartagena</vt:lpstr>
      <vt:lpstr>Puerto Houston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Ignacio Santambrogio</cp:lastModifiedBy>
  <dcterms:created xsi:type="dcterms:W3CDTF">2014-04-28T00:48:00Z</dcterms:created>
  <cp:lastPrinted>2016-08-03T23:43:00Z</cp:lastPrinted>
  <dcterms:modified xsi:type="dcterms:W3CDTF">2025-10-20T23:40:35Z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FA2C655786614D19951CB5B5359BD53F_13</vt:lpwstr>
  </property>
  <property fmtid="{D5CDD505-2E9C-101B-9397-08002B2CF9AE}" pid="3" name="KSOProductBuildVer">
    <vt:lpwstr>2058-12.2.0.22549</vt:lpwstr>
  </property>
</Properties>
</file>