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9"/>
  <c r="H10"/>
  <c r="H11"/>
  <c r="H12"/>
  <c r="H13"/>
  <c r="H8"/>
  <c r="G9"/>
  <c r="G10"/>
  <c r="G11"/>
  <c r="G12"/>
  <c r="G13"/>
  <c r="G8"/>
  <c r="F9"/>
  <c r="F10"/>
  <c r="F11"/>
  <c r="F12"/>
  <c r="F13"/>
  <c r="F8"/>
  <c r="D14"/>
  <c r="J19" i="1"/>
  <c r="J15"/>
  <c r="E10" i="2" l="1"/>
  <c r="E11" s="1"/>
  <c r="E12" s="1"/>
  <c r="E13" s="1"/>
  <c r="E9"/>
  <c r="T9" i="1" l="1"/>
  <c r="U9" s="1"/>
  <c r="D9"/>
  <c r="T8"/>
  <c r="U8" s="1"/>
  <c r="D8"/>
  <c r="T7"/>
  <c r="U7" s="1"/>
  <c r="D7"/>
  <c r="V15" l="1"/>
  <c r="V17"/>
  <c r="V19"/>
  <c r="V21"/>
  <c r="X8"/>
  <c r="V16"/>
  <c r="V18"/>
  <c r="V20"/>
  <c r="V14"/>
  <c r="X7"/>
  <c r="Z14" l="1"/>
  <c r="V22"/>
  <c r="X14"/>
  <c r="Y14" s="1"/>
  <c r="Z18"/>
  <c r="X18"/>
  <c r="Z19"/>
  <c r="X19"/>
  <c r="Z15"/>
  <c r="X15"/>
  <c r="W15"/>
  <c r="W16" s="1"/>
  <c r="W17" s="1"/>
  <c r="W18" s="1"/>
  <c r="W19" s="1"/>
  <c r="W20" s="1"/>
  <c r="W21" s="1"/>
  <c r="Z20"/>
  <c r="X20"/>
  <c r="Z16"/>
  <c r="X16"/>
  <c r="Z21"/>
  <c r="X21"/>
  <c r="Z17"/>
  <c r="X17"/>
  <c r="Y15" l="1"/>
  <c r="Y16" s="1"/>
  <c r="Y17" s="1"/>
  <c r="Y18" s="1"/>
  <c r="Y19" s="1"/>
  <c r="Y20" s="1"/>
  <c r="Y21" s="1"/>
  <c r="Z22"/>
</calcChain>
</file>

<file path=xl/sharedStrings.xml><?xml version="1.0" encoding="utf-8"?>
<sst xmlns="http://schemas.openxmlformats.org/spreadsheetml/2006/main" count="47" uniqueCount="45">
  <si>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</si>
  <si>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</si>
  <si>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</si>
  <si>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</si>
  <si>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</si>
  <si>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</si>
  <si>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</si>
  <si>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</si>
  <si>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</si>
  <si>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</si>
  <si>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</si>
  <si>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</si>
  <si>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</si>
  <si>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</si>
  <si>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</si>
  <si>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</si>
  <si>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</si>
  <si>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</si>
  <si>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</si>
  <si>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</si>
  <si>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</si>
  <si>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</si>
  <si>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</si>
  <si>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</si>
  <si>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</si>
  <si>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</si>
  <si>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</si>
  <si>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fi</t>
  </si>
  <si>
    <t>Fi</t>
  </si>
  <si>
    <t>xi</t>
  </si>
  <si>
    <t>mayor</t>
  </si>
  <si>
    <t>menor</t>
  </si>
  <si>
    <t>hr</t>
  </si>
  <si>
    <t>Hr</t>
  </si>
  <si>
    <t>la media de notas es un 5</t>
  </si>
  <si>
    <t>el promedio de notas es un 7</t>
  </si>
  <si>
    <t>la mediana de las notas es un 8</t>
  </si>
  <si>
    <t>la nota mas obtenida son 9</t>
  </si>
  <si>
    <t>Cuatro familias tienen 3 hijos</t>
  </si>
  <si>
    <t>75 familias tienen a lo mas 2 hijos</t>
  </si>
  <si>
    <t>las familias con 1 hijo equivalen a un 31% del total</t>
  </si>
  <si>
    <t>el 69% de las familias tienen a lo mas 1 hijo</t>
  </si>
  <si>
    <t>la media de hijos por familia es de 1</t>
  </si>
  <si>
    <t>la mediana de hijos en familia es 1 hijo</t>
  </si>
  <si>
    <t>la mayoria de familias no tiene hijos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</si>
</sst>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/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9" fontId="0" fillId="0" borderId="5" xfId="1" applyFont="1" applyBorder="1"/>
    <xf numFmtId="9" fontId="0" fillId="0" borderId="5" xfId="0" applyNumberFormat="1" applyBorder="1"/>
    <xf numFmtId="0" fontId="0" fillId="0" borderId="5" xfId="0" applyFill="1" applyBorder="1"/>
    <xf numFmtId="0" fontId="11" fillId="4" borderId="16" xfId="0" applyFont="1" applyFill="1" applyBorder="1" applyAlignment="1">
      <alignment horizontal="center"/>
    </xf>
    <xf numFmtId="0" fontId="11" fillId="4" borderId="17" xfId="0" applyFont="1" applyFill="1" applyBorder="1" applyAlignment="1">
      <alignment horizontal="center"/>
    </xf>
    <xf numFmtId="0" fontId="11" fillId="4" borderId="18" xfId="0" applyFont="1" applyFill="1" applyBorder="1" applyAlignment="1">
      <alignment horizontal="center"/>
    </xf>
    <xf numFmtId="0" fontId="11" fillId="5" borderId="16" xfId="0" applyFont="1" applyFill="1" applyBorder="1" applyAlignment="1">
      <alignment horizontal="center"/>
    </xf>
    <xf numFmtId="0" fontId="11" fillId="5" borderId="17" xfId="0" applyFont="1" applyFill="1" applyBorder="1" applyAlignment="1">
      <alignment horizontal="center"/>
    </xf>
    <xf numFmtId="0" fontId="11" fillId="5" borderId="18" xfId="0" applyFont="1" applyFill="1" applyBorder="1" applyAlignment="1">
      <alignment horizontal="center"/>
    </xf>
    <xf numFmtId="0" fontId="0" fillId="0" borderId="0" xfId="0" applyFill="1"/>
    <xf numFmtId="0" fontId="0" fillId="5" borderId="0" xfId="0" applyFill="1"/>
    <xf numFmtId="0" fontId="0" fillId="4" borderId="0" xfId="0" applyFill="1" applyAlignment="1">
      <alignment horizontal="center"/>
    </xf>
    <xf numFmtId="0" fontId="0" fillId="5" borderId="5" xfId="0" applyFill="1" applyBorder="1"/>
    <xf numFmtId="0" fontId="11" fillId="6" borderId="16" xfId="0" applyFont="1" applyFill="1" applyBorder="1" applyAlignment="1">
      <alignment horizontal="center"/>
    </xf>
    <xf numFmtId="0" fontId="11" fillId="6" borderId="17" xfId="0" applyFont="1" applyFill="1" applyBorder="1" applyAlignment="1">
      <alignment horizontal="center"/>
    </xf>
    <xf numFmtId="0" fontId="11" fillId="6" borderId="18" xfId="0" applyFont="1" applyFill="1" applyBorder="1" applyAlignment="1">
      <alignment horizontal="center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  <xf numFmtId="0" fontId="8" fillId="2" borderId="5" xfId="0" applyFont="1" applyFill="1" applyBorder="1" applyAlignment="1">
      <alignment horizontal="center" vertical="center" wrapText="1" readingOrder="1"/>
    </xf>
    <xf numFmtId="2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stacked"/>
        <c:ser>
          <c:idx val="0"/>
          <c:order val="0"/>
          <c:tx>
            <c:v>Notas</c:v>
          </c:tx>
          <c:cat>
            <c:numRef>
              <c:f>'ACTIVIDAD 1'!$U$14:$U$21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1'!$V$14:$V$21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overlap val="100"/>
        <c:axId val="111323776"/>
        <c:axId val="111367680"/>
      </c:barChart>
      <c:catAx>
        <c:axId val="111323776"/>
        <c:scaling>
          <c:orientation val="minMax"/>
        </c:scaling>
        <c:axPos val="b"/>
        <c:numFmt formatCode="General" sourceLinked="1"/>
        <c:tickLblPos val="nextTo"/>
        <c:crossAx val="111367680"/>
        <c:crosses val="autoZero"/>
        <c:auto val="1"/>
        <c:lblAlgn val="ctr"/>
        <c:lblOffset val="100"/>
      </c:catAx>
      <c:valAx>
        <c:axId val="111367680"/>
        <c:scaling>
          <c:orientation val="minMax"/>
        </c:scaling>
        <c:axPos val="l"/>
        <c:majorGridlines/>
        <c:numFmt formatCode="General" sourceLinked="1"/>
        <c:tickLblPos val="nextTo"/>
        <c:crossAx val="1113237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pieChart>
        <c:varyColors val="1"/>
        <c:ser>
          <c:idx val="0"/>
          <c:order val="0"/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es-CL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24</xdr:row>
      <xdr:rowOff>76200</xdr:rowOff>
    </xdr:from>
    <xdr:to>
      <xdr:col>19</xdr:col>
      <xdr:colOff>209550</xdr:colOff>
      <xdr:row>38</xdr:row>
      <xdr:rowOff>152400</xdr:rowOff>
    </xdr:to>
    <xdr:graphicFrame macro="">
      <xdr:nvGraphicFramePr>
        <xdr:cNvPr id="8" name="7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36</xdr:row>
      <xdr:rowOff>76200</xdr:rowOff>
    </xdr:from>
    <xdr:to>
      <xdr:col>9</xdr:col>
      <xdr:colOff>476250</xdr:colOff>
      <xdr:row>50</xdr:row>
      <xdr:rowOff>152400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C25"/>
  <sheetViews>
    <sheetView topLeftCell="B7" workbookViewId="0">
      <selection activeCell="T29" sqref="T29"/>
    </sheetView>
  </sheetViews>
  <sheetFormatPr baseColWidth="10" defaultRowHeight="15"/>
  <cols>
    <col min="4" max="21" width="3.7109375" customWidth="1"/>
    <col min="24" max="24" width="11.85546875" bestFit="1" customWidth="1"/>
  </cols>
  <sheetData>
    <row r="5" spans="2:29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9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AB6" s="48" t="s">
        <v>34</v>
      </c>
      <c r="AC6" s="48"/>
    </row>
    <row r="7" spans="2:29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t="s">
        <v>30</v>
      </c>
      <c r="X7">
        <f>MAX(D7:U9)</f>
        <v>10</v>
      </c>
      <c r="AB7" s="47"/>
    </row>
    <row r="8" spans="2:29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t="s">
        <v>31</v>
      </c>
      <c r="X8">
        <f>MIN(D7:U9)</f>
        <v>3</v>
      </c>
    </row>
    <row r="9" spans="2:29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9">
      <c r="C10" s="2"/>
      <c r="T10" s="2"/>
    </row>
    <row r="13" spans="2:29" ht="18">
      <c r="C13" s="12" t="s">
        <v>0</v>
      </c>
      <c r="U13" s="28" t="s">
        <v>29</v>
      </c>
      <c r="V13" s="28" t="s">
        <v>27</v>
      </c>
      <c r="W13" s="28" t="s">
        <v>28</v>
      </c>
      <c r="X13" s="28" t="s">
        <v>32</v>
      </c>
      <c r="Y13" s="28" t="s">
        <v>33</v>
      </c>
      <c r="Z13" s="28" t="s">
        <v>18</v>
      </c>
    </row>
    <row r="14" spans="2:29" ht="15.75">
      <c r="B14" s="29">
        <v>1</v>
      </c>
      <c r="C14" s="34" t="s">
        <v>1</v>
      </c>
      <c r="D14" s="35"/>
      <c r="E14" s="35"/>
      <c r="F14" s="35"/>
      <c r="G14" s="35"/>
      <c r="H14" s="35"/>
      <c r="I14" s="36"/>
      <c r="U14" s="28">
        <v>3</v>
      </c>
      <c r="V14" s="28">
        <f>COUNTIF($D$7:$U$9,U14)</f>
        <v>1</v>
      </c>
      <c r="W14" s="28">
        <v>1</v>
      </c>
      <c r="X14" s="37">
        <f>V14/$V$22</f>
        <v>1.8518518518518517E-2</v>
      </c>
      <c r="Y14" s="38">
        <f>X14</f>
        <v>1.8518518518518517E-2</v>
      </c>
      <c r="Z14" s="28">
        <f>U14*V14</f>
        <v>3</v>
      </c>
    </row>
    <row r="15" spans="2:29" ht="15.75">
      <c r="B15" s="29">
        <v>2</v>
      </c>
      <c r="C15" s="40" t="s">
        <v>21</v>
      </c>
      <c r="D15" s="41"/>
      <c r="E15" s="41"/>
      <c r="F15" s="41"/>
      <c r="G15" s="41"/>
      <c r="H15" s="41"/>
      <c r="I15" s="42"/>
      <c r="J15">
        <f>AVERAGE(D7:U9)</f>
        <v>7.6111111111111107</v>
      </c>
      <c r="U15" s="28">
        <v>4</v>
      </c>
      <c r="V15" s="28">
        <f t="shared" ref="V15:V21" si="2">COUNTIF($D$7:$U$9,U15)</f>
        <v>2</v>
      </c>
      <c r="W15" s="28">
        <f>W14+V15</f>
        <v>3</v>
      </c>
      <c r="X15" s="37">
        <f t="shared" ref="X15:X21" si="3">V15/$V$22</f>
        <v>3.7037037037037035E-2</v>
      </c>
      <c r="Y15" s="38">
        <f>Y14+X15</f>
        <v>5.5555555555555552E-2</v>
      </c>
      <c r="Z15" s="28">
        <f t="shared" ref="Z15:Z21" si="4">U15*V15</f>
        <v>8</v>
      </c>
    </row>
    <row r="16" spans="2:29" ht="15.75">
      <c r="B16" s="29">
        <v>3</v>
      </c>
      <c r="C16" s="40" t="s">
        <v>20</v>
      </c>
      <c r="D16" s="41"/>
      <c r="E16" s="41"/>
      <c r="F16" s="41"/>
      <c r="G16" s="41"/>
      <c r="H16" s="41"/>
      <c r="I16" s="42"/>
      <c r="J16" t="s">
        <v>35</v>
      </c>
      <c r="U16" s="28">
        <v>5</v>
      </c>
      <c r="V16" s="28">
        <f t="shared" si="2"/>
        <v>6</v>
      </c>
      <c r="W16" s="28">
        <f t="shared" ref="W16:W21" si="5">W15+V16</f>
        <v>9</v>
      </c>
      <c r="X16" s="37">
        <f t="shared" si="3"/>
        <v>0.1111111111111111</v>
      </c>
      <c r="Y16" s="38">
        <f t="shared" ref="Y16:Y21" si="6">Y15+X16</f>
        <v>0.16666666666666666</v>
      </c>
      <c r="Z16" s="28">
        <f t="shared" si="4"/>
        <v>30</v>
      </c>
    </row>
    <row r="17" spans="2:26" ht="15.75">
      <c r="B17" s="29">
        <v>4</v>
      </c>
      <c r="C17" s="43" t="s">
        <v>22</v>
      </c>
      <c r="D17" s="44"/>
      <c r="E17" s="44"/>
      <c r="F17" s="44"/>
      <c r="G17" s="44"/>
      <c r="H17" s="44"/>
      <c r="I17" s="45"/>
      <c r="J17">
        <v>8</v>
      </c>
      <c r="U17" s="28">
        <v>6</v>
      </c>
      <c r="V17" s="28">
        <f t="shared" si="2"/>
        <v>2</v>
      </c>
      <c r="W17" s="28">
        <f t="shared" si="5"/>
        <v>11</v>
      </c>
      <c r="X17" s="37">
        <f t="shared" si="3"/>
        <v>3.7037037037037035E-2</v>
      </c>
      <c r="Y17" s="38">
        <f t="shared" si="6"/>
        <v>0.20370370370370369</v>
      </c>
      <c r="Z17" s="28">
        <f t="shared" si="4"/>
        <v>12</v>
      </c>
    </row>
    <row r="18" spans="2:26" ht="15.75">
      <c r="B18" s="29">
        <v>5</v>
      </c>
      <c r="C18" s="43" t="s">
        <v>23</v>
      </c>
      <c r="D18" s="44"/>
      <c r="E18" s="44"/>
      <c r="F18" s="44"/>
      <c r="G18" s="44"/>
      <c r="H18" s="44"/>
      <c r="I18" s="45"/>
      <c r="J18" t="s">
        <v>36</v>
      </c>
      <c r="U18" s="28">
        <v>7</v>
      </c>
      <c r="V18" s="28">
        <f t="shared" si="2"/>
        <v>11</v>
      </c>
      <c r="W18" s="28">
        <f t="shared" si="5"/>
        <v>22</v>
      </c>
      <c r="X18" s="37">
        <f t="shared" si="3"/>
        <v>0.20370370370370369</v>
      </c>
      <c r="Y18" s="38">
        <f t="shared" si="6"/>
        <v>0.40740740740740738</v>
      </c>
      <c r="Z18" s="28">
        <f t="shared" si="4"/>
        <v>77</v>
      </c>
    </row>
    <row r="19" spans="2:26" ht="15.75">
      <c r="B19" s="29">
        <v>6</v>
      </c>
      <c r="C19" s="50" t="s">
        <v>24</v>
      </c>
      <c r="D19" s="51"/>
      <c r="E19" s="51"/>
      <c r="F19" s="51"/>
      <c r="G19" s="51"/>
      <c r="H19" s="51"/>
      <c r="I19" s="52"/>
      <c r="J19">
        <f>MODE(D7:U9)</f>
        <v>9</v>
      </c>
      <c r="U19" s="49">
        <v>8</v>
      </c>
      <c r="V19" s="28">
        <f t="shared" si="2"/>
        <v>13</v>
      </c>
      <c r="W19" s="28">
        <f t="shared" si="5"/>
        <v>35</v>
      </c>
      <c r="X19" s="37">
        <f t="shared" si="3"/>
        <v>0.24074074074074073</v>
      </c>
      <c r="Y19" s="38">
        <f t="shared" si="6"/>
        <v>0.64814814814814814</v>
      </c>
      <c r="Z19" s="28">
        <f t="shared" si="4"/>
        <v>104</v>
      </c>
    </row>
    <row r="20" spans="2:26" ht="15.75">
      <c r="B20" s="29">
        <v>7</v>
      </c>
      <c r="C20" s="50" t="s">
        <v>25</v>
      </c>
      <c r="D20" s="51"/>
      <c r="E20" s="51"/>
      <c r="F20" s="51"/>
      <c r="G20" s="51"/>
      <c r="H20" s="51"/>
      <c r="I20" s="52"/>
      <c r="J20" t="s">
        <v>37</v>
      </c>
      <c r="U20" s="28">
        <v>9</v>
      </c>
      <c r="V20" s="28">
        <f t="shared" si="2"/>
        <v>13</v>
      </c>
      <c r="W20" s="28">
        <f t="shared" si="5"/>
        <v>48</v>
      </c>
      <c r="X20" s="37">
        <f t="shared" si="3"/>
        <v>0.24074074074074073</v>
      </c>
      <c r="Y20" s="38">
        <f t="shared" si="6"/>
        <v>0.88888888888888884</v>
      </c>
      <c r="Z20" s="28">
        <f t="shared" si="4"/>
        <v>117</v>
      </c>
    </row>
    <row r="21" spans="2:26" ht="15.75">
      <c r="B21" s="29">
        <v>8</v>
      </c>
      <c r="C21" s="33" t="s">
        <v>2</v>
      </c>
      <c r="D21" s="33"/>
      <c r="E21" s="33"/>
      <c r="F21" s="33"/>
      <c r="G21" s="33"/>
      <c r="H21" s="33"/>
      <c r="I21" s="33"/>
      <c r="U21" s="28">
        <v>10</v>
      </c>
      <c r="V21" s="28">
        <f t="shared" si="2"/>
        <v>6</v>
      </c>
      <c r="W21" s="28">
        <f t="shared" si="5"/>
        <v>54</v>
      </c>
      <c r="X21" s="37">
        <f t="shared" si="3"/>
        <v>0.1111111111111111</v>
      </c>
      <c r="Y21" s="38">
        <f t="shared" si="6"/>
        <v>1</v>
      </c>
      <c r="Z21" s="28">
        <f t="shared" si="4"/>
        <v>60</v>
      </c>
    </row>
    <row r="22" spans="2:26">
      <c r="V22" s="39">
        <f>SUM(V14:V21)</f>
        <v>54</v>
      </c>
      <c r="Z22" s="39">
        <f>SUM(Z14:Z21)</f>
        <v>411</v>
      </c>
    </row>
    <row r="24" spans="2:26">
      <c r="V24" s="46"/>
    </row>
    <row r="25" spans="2:26">
      <c r="V25" s="46"/>
    </row>
  </sheetData>
  <mergeCells count="9">
    <mergeCell ref="AB6:AC6"/>
    <mergeCell ref="C19:I19"/>
    <mergeCell ref="C18:I18"/>
    <mergeCell ref="C14:I14"/>
    <mergeCell ref="C15:I15"/>
    <mergeCell ref="C16:I16"/>
    <mergeCell ref="C17:I17"/>
    <mergeCell ref="C21:I21"/>
    <mergeCell ref="C20:I2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A22" workbookViewId="0">
      <selection activeCell="D8" sqref="D8:D13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0" t="s">
        <v>3</v>
      </c>
      <c r="D7" s="31" t="s">
        <v>4</v>
      </c>
      <c r="E7" s="31" t="s">
        <v>5</v>
      </c>
      <c r="F7" s="32" t="s">
        <v>6</v>
      </c>
      <c r="G7" s="31" t="s">
        <v>7</v>
      </c>
      <c r="H7" s="31" t="s">
        <v>18</v>
      </c>
    </row>
    <row r="8" spans="3:9" ht="18.75" thickBot="1">
      <c r="C8" s="14">
        <v>0</v>
      </c>
      <c r="D8" s="14">
        <v>30</v>
      </c>
      <c r="E8" s="15">
        <v>30</v>
      </c>
      <c r="F8" s="53">
        <f>D8/$D$14</f>
        <v>0.375</v>
      </c>
      <c r="G8" s="54">
        <f>E8/$D$14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53">
        <f t="shared" ref="F9:F13" si="0">D9/$D$14</f>
        <v>0.3125</v>
      </c>
      <c r="G9" s="54">
        <f t="shared" ref="G9:G13" si="1">E9/$D$14</f>
        <v>0.6875</v>
      </c>
      <c r="H9" s="16">
        <f t="shared" ref="H9:H13" si="2">C9*D9</f>
        <v>25</v>
      </c>
    </row>
    <row r="10" spans="3:9" ht="18.75" thickBot="1">
      <c r="C10" s="17">
        <v>2</v>
      </c>
      <c r="D10" s="17">
        <v>20</v>
      </c>
      <c r="E10" s="18">
        <f t="shared" ref="E10:E13" si="3">E9+D10</f>
        <v>75</v>
      </c>
      <c r="F10" s="53">
        <f t="shared" si="0"/>
        <v>0.25</v>
      </c>
      <c r="G10" s="54">
        <f t="shared" si="1"/>
        <v>0.9375</v>
      </c>
      <c r="H10" s="16">
        <f t="shared" si="2"/>
        <v>40</v>
      </c>
    </row>
    <row r="11" spans="3:9" ht="18.75" thickBot="1">
      <c r="C11" s="17">
        <v>3</v>
      </c>
      <c r="D11" s="17">
        <v>4</v>
      </c>
      <c r="E11" s="18">
        <f t="shared" si="3"/>
        <v>79</v>
      </c>
      <c r="F11" s="53">
        <f t="shared" si="0"/>
        <v>0.05</v>
      </c>
      <c r="G11" s="54">
        <f t="shared" si="1"/>
        <v>0.98750000000000004</v>
      </c>
      <c r="H11" s="16">
        <f t="shared" si="2"/>
        <v>12</v>
      </c>
    </row>
    <row r="12" spans="3:9" ht="18.75" thickBot="1">
      <c r="C12" s="19">
        <v>4</v>
      </c>
      <c r="D12" s="19">
        <v>1</v>
      </c>
      <c r="E12" s="18">
        <f t="shared" si="3"/>
        <v>80</v>
      </c>
      <c r="F12" s="53">
        <f t="shared" si="0"/>
        <v>1.2500000000000001E-2</v>
      </c>
      <c r="G12" s="54">
        <f t="shared" si="1"/>
        <v>1</v>
      </c>
      <c r="H12" s="16">
        <f t="shared" si="2"/>
        <v>4</v>
      </c>
    </row>
    <row r="13" spans="3:9" ht="18.75" thickBot="1">
      <c r="C13" s="20">
        <v>5</v>
      </c>
      <c r="D13" s="20">
        <v>0</v>
      </c>
      <c r="E13" s="18">
        <f t="shared" si="3"/>
        <v>80</v>
      </c>
      <c r="F13" s="53">
        <f t="shared" si="0"/>
        <v>0</v>
      </c>
      <c r="G13" s="54">
        <f t="shared" si="1"/>
        <v>1</v>
      </c>
      <c r="H13" s="16">
        <f t="shared" si="2"/>
        <v>0</v>
      </c>
      <c r="I13" s="2"/>
    </row>
    <row r="14" spans="3:9" ht="18.75" thickBot="1">
      <c r="C14" s="21" t="s">
        <v>19</v>
      </c>
      <c r="D14" s="22">
        <f>SUM(D8:D13)</f>
        <v>80</v>
      </c>
      <c r="E14" s="23"/>
      <c r="F14" s="23"/>
      <c r="G14" s="23"/>
      <c r="H14" s="55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9" ht="18">
      <c r="C17" s="12" t="s">
        <v>0</v>
      </c>
    </row>
    <row r="18" spans="2:9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9" ht="18">
      <c r="B19" s="25"/>
      <c r="C19" s="26"/>
      <c r="D19" s="2"/>
      <c r="E19" s="2"/>
      <c r="F19" s="2"/>
      <c r="G19" s="2"/>
      <c r="H19" s="27"/>
    </row>
    <row r="20" spans="2:9" ht="21">
      <c r="B20" s="25">
        <v>2</v>
      </c>
      <c r="C20" s="25" t="s">
        <v>9</v>
      </c>
      <c r="E20" t="s">
        <v>38</v>
      </c>
    </row>
    <row r="21" spans="2:9" ht="18">
      <c r="B21" s="25">
        <v>3</v>
      </c>
      <c r="C21" s="25" t="s">
        <v>10</v>
      </c>
      <c r="E21" t="s">
        <v>39</v>
      </c>
    </row>
    <row r="22" spans="2:9" ht="21">
      <c r="B22" s="25">
        <v>4</v>
      </c>
      <c r="C22" s="25" t="s">
        <v>11</v>
      </c>
      <c r="E22" t="s">
        <v>40</v>
      </c>
    </row>
    <row r="23" spans="2:9" ht="21">
      <c r="B23" s="25">
        <v>5</v>
      </c>
      <c r="C23" s="25" t="s">
        <v>12</v>
      </c>
      <c r="E23" t="s">
        <v>41</v>
      </c>
    </row>
    <row r="24" spans="2:9" ht="18">
      <c r="B24" s="25"/>
      <c r="C24" s="25"/>
    </row>
    <row r="25" spans="2:9" ht="18">
      <c r="B25" s="25">
        <v>6</v>
      </c>
      <c r="C25" s="25" t="s">
        <v>13</v>
      </c>
      <c r="H25" s="56">
        <f>H14/D14</f>
        <v>1.0125</v>
      </c>
      <c r="I25" t="s">
        <v>42</v>
      </c>
    </row>
    <row r="26" spans="2:9" ht="18">
      <c r="B26" s="25"/>
      <c r="C26" s="25"/>
    </row>
    <row r="27" spans="2:9" ht="18">
      <c r="B27" s="25">
        <v>7</v>
      </c>
      <c r="C27" s="25" t="s">
        <v>14</v>
      </c>
      <c r="H27">
        <v>1</v>
      </c>
      <c r="I27" t="s">
        <v>43</v>
      </c>
    </row>
    <row r="28" spans="2:9" ht="18">
      <c r="B28" s="25"/>
      <c r="C28" s="25"/>
    </row>
    <row r="29" spans="2:9" ht="18">
      <c r="B29" s="25">
        <v>8</v>
      </c>
      <c r="C29" s="25" t="s">
        <v>15</v>
      </c>
      <c r="H29">
        <v>0</v>
      </c>
      <c r="I29" t="s">
        <v>44</v>
      </c>
    </row>
    <row r="30" spans="2:9" ht="18">
      <c r="B30" s="25"/>
      <c r="C30" s="25"/>
    </row>
    <row r="31" spans="2:9" ht="18">
      <c r="B31" s="25">
        <v>9</v>
      </c>
      <c r="C31" s="25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Ingles</cp:lastModifiedBy>
  <dcterms:created xsi:type="dcterms:W3CDTF">2022-05-09T04:31:12Z</dcterms:created>
  <dcterms:modified xsi:type="dcterms:W3CDTF">2024-05-22T13:45:46Z</dcterms:modified>
</cp:coreProperties>
</file>