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2" r:id="rId2"/>
  </sheets>
  <definedNames>
    <definedName name="Tabla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6" i="2" l="1"/>
  <c r="H14" i="2"/>
  <c r="H9" i="2"/>
  <c r="H10" i="2"/>
  <c r="H11" i="2"/>
  <c r="H12" i="2"/>
  <c r="H13" i="2"/>
  <c r="H8" i="2"/>
  <c r="G10" i="2"/>
  <c r="G11" i="2" s="1"/>
  <c r="G12" i="2" s="1"/>
  <c r="G13" i="2" s="1"/>
  <c r="G9" i="2"/>
  <c r="G8" i="2"/>
  <c r="F9" i="2"/>
  <c r="F10" i="2"/>
  <c r="F11" i="2"/>
  <c r="F12" i="2"/>
  <c r="F13" i="2"/>
  <c r="F8" i="2"/>
  <c r="E10" i="2"/>
  <c r="E11" i="2" s="1"/>
  <c r="E12" i="2" s="1"/>
  <c r="E13" i="2" s="1"/>
  <c r="E9" i="2"/>
  <c r="E8" i="2"/>
  <c r="J15" i="1"/>
  <c r="D14" i="2"/>
  <c r="J19" i="1"/>
  <c r="K17" i="1"/>
  <c r="AA23" i="1"/>
  <c r="AA16" i="1"/>
  <c r="AA17" i="1"/>
  <c r="AA18" i="1"/>
  <c r="AA19" i="1"/>
  <c r="AA20" i="1"/>
  <c r="AA21" i="1"/>
  <c r="AA22" i="1"/>
  <c r="AA15" i="1"/>
  <c r="Z22" i="1"/>
  <c r="Z17" i="1"/>
  <c r="Z18" i="1" s="1"/>
  <c r="Z19" i="1" s="1"/>
  <c r="Z20" i="1" s="1"/>
  <c r="Z21" i="1" s="1"/>
  <c r="Z16" i="1"/>
  <c r="Z15" i="1"/>
  <c r="Y16" i="1"/>
  <c r="Y17" i="1"/>
  <c r="Y18" i="1"/>
  <c r="Y19" i="1"/>
  <c r="Y20" i="1"/>
  <c r="Y21" i="1"/>
  <c r="Y22" i="1"/>
  <c r="Y15" i="1"/>
  <c r="X17" i="1"/>
  <c r="X18" i="1" s="1"/>
  <c r="X19" i="1" s="1"/>
  <c r="X20" i="1" s="1"/>
  <c r="X21" i="1" s="1"/>
  <c r="X22" i="1" s="1"/>
  <c r="X16" i="1"/>
  <c r="X15" i="1"/>
  <c r="W23" i="1"/>
  <c r="W16" i="1"/>
  <c r="W17" i="1"/>
  <c r="W18" i="1"/>
  <c r="W19" i="1"/>
  <c r="W20" i="1"/>
  <c r="W21" i="1"/>
  <c r="W22" i="1"/>
  <c r="W15" i="1"/>
  <c r="T9" i="1" l="1"/>
  <c r="U9" i="1" s="1"/>
  <c r="D9" i="1"/>
  <c r="T8" i="1"/>
  <c r="U8" i="1" s="1"/>
  <c r="D8" i="1"/>
  <c r="T7" i="1"/>
  <c r="U7" i="1" s="1"/>
  <c r="D7" i="1"/>
  <c r="X9" i="1" l="1"/>
  <c r="X8" i="1"/>
</calcChain>
</file>

<file path=xl/sharedStrings.xml><?xml version="1.0" encoding="utf-8"?>
<sst xmlns="http://schemas.openxmlformats.org/spreadsheetml/2006/main" count="53" uniqueCount="51">
  <si>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</si>
  <si>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</si>
  <si>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</si>
  <si>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</si>
  <si>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</si>
  <si>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</si>
  <si>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</si>
  <si>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</si>
  <si>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</si>
  <si>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</si>
  <si>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</si>
  <si>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</si>
  <si>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</si>
  <si>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</si>
  <si>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</si>
  <si>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</si>
  <si>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</si>
  <si>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</si>
  <si>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</si>
  <si>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</si>
  <si>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</si>
  <si>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</si>
  <si>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</si>
  <si>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</si>
  <si>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</si>
  <si>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</si>
  <si>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</si>
  <si>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Notas</t>
  </si>
  <si>
    <t>fi</t>
  </si>
  <si>
    <t>Fi</t>
  </si>
  <si>
    <t>hr</t>
  </si>
  <si>
    <t>Hr</t>
  </si>
  <si>
    <t>Suma</t>
  </si>
  <si>
    <t>MAX</t>
  </si>
  <si>
    <t>MIN</t>
  </si>
  <si>
    <t>Media =</t>
  </si>
  <si>
    <t>Moda =</t>
  </si>
  <si>
    <t>Mediana=</t>
  </si>
  <si>
    <t>El promedio de los cadetes es 8</t>
  </si>
  <si>
    <t>El 50% de los cadetes se saco un 8</t>
  </si>
  <si>
    <t>La mayoria de los cadetes se saco un 9</t>
  </si>
  <si>
    <t>MEDIA=</t>
  </si>
  <si>
    <t>MODA=</t>
  </si>
  <si>
    <t xml:space="preserve">MEDIANA= </t>
  </si>
  <si>
    <t>En promedio las familias tienen un hijo</t>
  </si>
  <si>
    <t>El 50% de las familias tiene 0 hijos</t>
  </si>
  <si>
    <t>La mayoria de familias tiene 0 hijos</t>
  </si>
  <si>
    <t>4 familias tienen 3 hijos</t>
  </si>
  <si>
    <t>a lo mas 75 familias tienen 2 hijos</t>
  </si>
  <si>
    <t>el 31% de las familias tiene 1 hijo</t>
  </si>
  <si>
    <t>a lo mas el 94% de las familias tiene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</si>
</sst>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9" fontId="0" fillId="0" borderId="0" xfId="0" applyNumberFormat="1"/>
    <xf numFmtId="1" fontId="0" fillId="0" borderId="0" xfId="0" applyNumberFormat="1"/>
    <xf numFmtId="9" fontId="8" fillId="2" borderId="11" xfId="0" applyNumberFormat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23" xfId="0" applyFont="1" applyFill="1" applyBorder="1" applyAlignment="1">
      <alignment horizontal="center" vertical="center" wrapText="1" readingOrder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A23"/>
  <sheetViews>
    <sheetView topLeftCell="A4" zoomScaleNormal="100" workbookViewId="0">
      <selection activeCell="J15" sqref="J15"/>
    </sheetView>
  </sheetViews>
  <sheetFormatPr baseColWidth="10" defaultRowHeight="15" x14ac:dyDescent="0.25"/>
  <cols>
    <col min="2" max="2" width="9" customWidth="1"/>
    <col min="4" max="21" width="3.7109375" customWidth="1"/>
  </cols>
  <sheetData>
    <row r="5" spans="2:27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7" ht="15.75" thickBot="1" x14ac:dyDescent="0.3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7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s="39" t="s">
        <v>33</v>
      </c>
      <c r="X8" s="40">
        <f>MAX(Tabla)</f>
        <v>10</v>
      </c>
    </row>
    <row r="9" spans="2:27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  <c r="W9" s="41" t="s">
        <v>34</v>
      </c>
      <c r="X9" s="42">
        <f>MIN(Tabla)</f>
        <v>3</v>
      </c>
    </row>
    <row r="10" spans="2:27" x14ac:dyDescent="0.25">
      <c r="C10" s="2"/>
      <c r="T10" s="2"/>
    </row>
    <row r="13" spans="2:27" ht="18" x14ac:dyDescent="0.25">
      <c r="C13" s="12" t="s">
        <v>0</v>
      </c>
    </row>
    <row r="14" spans="2:27" ht="15.75" x14ac:dyDescent="0.25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  <c r="V14" t="s">
        <v>27</v>
      </c>
      <c r="W14" t="s">
        <v>28</v>
      </c>
      <c r="X14" t="s">
        <v>29</v>
      </c>
      <c r="Y14" t="s">
        <v>30</v>
      </c>
      <c r="Z14" t="s">
        <v>31</v>
      </c>
      <c r="AA14" t="s">
        <v>11</v>
      </c>
    </row>
    <row r="15" spans="2:27" ht="15.75" x14ac:dyDescent="0.25">
      <c r="B15" s="28">
        <v>2</v>
      </c>
      <c r="C15" s="36" t="s">
        <v>14</v>
      </c>
      <c r="D15" s="36"/>
      <c r="E15" s="36"/>
      <c r="F15" s="36"/>
      <c r="G15" s="32" t="s">
        <v>35</v>
      </c>
      <c r="J15" s="44">
        <f>AVERAGE(Tabla)</f>
        <v>7.6111111111111107</v>
      </c>
      <c r="V15">
        <v>3</v>
      </c>
      <c r="W15">
        <f>COUNTIF(Tabla,V15)</f>
        <v>1</v>
      </c>
      <c r="X15">
        <f>W15</f>
        <v>1</v>
      </c>
      <c r="Y15" s="43">
        <f>W15/$W$23</f>
        <v>1.8518518518518517E-2</v>
      </c>
      <c r="Z15" s="43">
        <f>Y15</f>
        <v>1.8518518518518517E-2</v>
      </c>
      <c r="AA15">
        <f>V15*W15</f>
        <v>3</v>
      </c>
    </row>
    <row r="16" spans="2:27" ht="15.75" x14ac:dyDescent="0.25">
      <c r="B16" s="28">
        <v>3</v>
      </c>
      <c r="C16" s="37" t="s">
        <v>13</v>
      </c>
      <c r="D16" s="37"/>
      <c r="E16" s="37"/>
      <c r="F16" s="37"/>
      <c r="G16" s="33" t="s">
        <v>38</v>
      </c>
      <c r="V16">
        <v>4</v>
      </c>
      <c r="W16">
        <f>COUNTIF(Tabla,V16)</f>
        <v>2</v>
      </c>
      <c r="X16">
        <f>W16+X15</f>
        <v>3</v>
      </c>
      <c r="Y16" s="43">
        <f t="shared" ref="Y16:Y22" si="2">W16/$W$23</f>
        <v>3.7037037037037035E-2</v>
      </c>
      <c r="Z16" s="43">
        <f>Y16+Z15</f>
        <v>5.5555555555555552E-2</v>
      </c>
      <c r="AA16">
        <f t="shared" ref="AA16:AA22" si="3">V16*W16</f>
        <v>8</v>
      </c>
    </row>
    <row r="17" spans="2:27" ht="15.75" x14ac:dyDescent="0.25">
      <c r="B17" s="28">
        <v>4</v>
      </c>
      <c r="C17" s="36" t="s">
        <v>15</v>
      </c>
      <c r="D17" s="36"/>
      <c r="E17" s="36"/>
      <c r="F17" s="36"/>
      <c r="G17" s="36"/>
      <c r="H17" t="s">
        <v>37</v>
      </c>
      <c r="K17">
        <f>MEDIAN(Tabla)</f>
        <v>8</v>
      </c>
      <c r="V17">
        <v>5</v>
      </c>
      <c r="W17">
        <f>COUNTIF(Tabla,V17)</f>
        <v>6</v>
      </c>
      <c r="X17">
        <f t="shared" ref="X17:X22" si="4">W17+X16</f>
        <v>9</v>
      </c>
      <c r="Y17" s="43">
        <f t="shared" si="2"/>
        <v>0.1111111111111111</v>
      </c>
      <c r="Z17" s="43">
        <f t="shared" ref="Z17:Z21" si="5">Y17+Z16</f>
        <v>0.16666666666666666</v>
      </c>
      <c r="AA17">
        <f t="shared" si="3"/>
        <v>30</v>
      </c>
    </row>
    <row r="18" spans="2:27" ht="15.75" x14ac:dyDescent="0.25">
      <c r="B18" s="28">
        <v>5</v>
      </c>
      <c r="C18" s="36" t="s">
        <v>16</v>
      </c>
      <c r="D18" s="36"/>
      <c r="E18" s="36"/>
      <c r="F18" s="36"/>
      <c r="G18" s="36"/>
      <c r="H18" t="s">
        <v>39</v>
      </c>
      <c r="V18">
        <v>6</v>
      </c>
      <c r="W18">
        <f>COUNTIF(Tabla,V18)</f>
        <v>2</v>
      </c>
      <c r="X18">
        <f t="shared" si="4"/>
        <v>11</v>
      </c>
      <c r="Y18" s="43">
        <f t="shared" si="2"/>
        <v>3.7037037037037035E-2</v>
      </c>
      <c r="Z18" s="43">
        <f t="shared" si="5"/>
        <v>0.20370370370370369</v>
      </c>
      <c r="AA18">
        <f t="shared" si="3"/>
        <v>12</v>
      </c>
    </row>
    <row r="19" spans="2:27" ht="15.75" x14ac:dyDescent="0.25">
      <c r="B19" s="28">
        <v>6</v>
      </c>
      <c r="C19" s="36" t="s">
        <v>17</v>
      </c>
      <c r="D19" s="36"/>
      <c r="E19" s="36"/>
      <c r="F19" s="36"/>
      <c r="G19" s="36"/>
      <c r="H19" t="s">
        <v>36</v>
      </c>
      <c r="J19">
        <f>MODE(Tabla)</f>
        <v>9</v>
      </c>
      <c r="V19">
        <v>7</v>
      </c>
      <c r="W19">
        <f>COUNTIF(Tabla,V19)</f>
        <v>11</v>
      </c>
      <c r="X19">
        <f t="shared" si="4"/>
        <v>22</v>
      </c>
      <c r="Y19" s="43">
        <f t="shared" si="2"/>
        <v>0.20370370370370369</v>
      </c>
      <c r="Z19" s="43">
        <f t="shared" si="5"/>
        <v>0.40740740740740738</v>
      </c>
      <c r="AA19">
        <f t="shared" si="3"/>
        <v>77</v>
      </c>
    </row>
    <row r="20" spans="2:27" ht="15.75" x14ac:dyDescent="0.25">
      <c r="B20" s="28">
        <v>7</v>
      </c>
      <c r="C20" s="37" t="s">
        <v>18</v>
      </c>
      <c r="D20" s="37"/>
      <c r="E20" s="37"/>
      <c r="F20" s="37"/>
      <c r="G20" s="37"/>
      <c r="H20" t="s">
        <v>40</v>
      </c>
      <c r="V20">
        <v>8</v>
      </c>
      <c r="W20">
        <f>COUNTIF(Tabla,V20)</f>
        <v>13</v>
      </c>
      <c r="X20">
        <f t="shared" si="4"/>
        <v>35</v>
      </c>
      <c r="Y20" s="43">
        <f t="shared" si="2"/>
        <v>0.24074074074074073</v>
      </c>
      <c r="Z20" s="43">
        <f t="shared" si="5"/>
        <v>0.64814814814814814</v>
      </c>
      <c r="AA20">
        <f t="shared" si="3"/>
        <v>104</v>
      </c>
    </row>
    <row r="21" spans="2:27" ht="15.75" x14ac:dyDescent="0.25">
      <c r="B21" s="34">
        <v>8</v>
      </c>
      <c r="C21" s="38" t="s">
        <v>20</v>
      </c>
      <c r="D21" s="38"/>
      <c r="E21" s="38"/>
      <c r="F21" s="38"/>
      <c r="G21" s="38"/>
      <c r="H21" s="38"/>
      <c r="I21" s="38"/>
      <c r="V21">
        <v>9</v>
      </c>
      <c r="W21">
        <f>COUNTIF(Tabla,V21)</f>
        <v>13</v>
      </c>
      <c r="X21">
        <f t="shared" si="4"/>
        <v>48</v>
      </c>
      <c r="Y21" s="43">
        <f t="shared" si="2"/>
        <v>0.24074074074074073</v>
      </c>
      <c r="Z21" s="43">
        <f t="shared" si="5"/>
        <v>0.88888888888888884</v>
      </c>
      <c r="AA21">
        <f t="shared" si="3"/>
        <v>117</v>
      </c>
    </row>
    <row r="22" spans="2:27" ht="35.1" customHeight="1" x14ac:dyDescent="0.25">
      <c r="C22" s="38"/>
      <c r="D22" s="38"/>
      <c r="E22" s="38"/>
      <c r="F22" s="38"/>
      <c r="G22" s="38"/>
      <c r="H22" s="38"/>
      <c r="I22" s="38"/>
      <c r="V22">
        <v>10</v>
      </c>
      <c r="W22">
        <f>COUNTIF(Tabla,V22)</f>
        <v>6</v>
      </c>
      <c r="X22">
        <f t="shared" si="4"/>
        <v>54</v>
      </c>
      <c r="Y22" s="43">
        <f t="shared" si="2"/>
        <v>0.1111111111111111</v>
      </c>
      <c r="Z22" s="43">
        <f>Y22+Z21</f>
        <v>1</v>
      </c>
      <c r="AA22">
        <f t="shared" si="3"/>
        <v>60</v>
      </c>
    </row>
    <row r="23" spans="2:27" x14ac:dyDescent="0.25">
      <c r="V23" t="s">
        <v>32</v>
      </c>
      <c r="W23">
        <f>SUM(W15:W22)</f>
        <v>54</v>
      </c>
      <c r="AA23">
        <f>SUM(AA15:AA21)</f>
        <v>351</v>
      </c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conditionalFormatting sqref="X8:X9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31"/>
  <sheetViews>
    <sheetView tabSelected="1" zoomScale="115" zoomScaleNormal="115" workbookViewId="0">
      <selection activeCell="E32" sqref="E32"/>
    </sheetView>
  </sheetViews>
  <sheetFormatPr baseColWidth="10" defaultRowHeight="15" x14ac:dyDescent="0.25"/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 x14ac:dyDescent="0.3">
      <c r="C8" s="14">
        <v>0</v>
      </c>
      <c r="D8" s="14">
        <v>30</v>
      </c>
      <c r="E8" s="15">
        <f>D8</f>
        <v>30</v>
      </c>
      <c r="F8" s="45">
        <f>D8/$D$14</f>
        <v>0.375</v>
      </c>
      <c r="G8" s="46">
        <f>F8</f>
        <v>0.375</v>
      </c>
      <c r="H8" s="16">
        <f>C8*D8</f>
        <v>0</v>
      </c>
    </row>
    <row r="9" spans="3:9" ht="18.75" thickBot="1" x14ac:dyDescent="0.3">
      <c r="C9" s="17">
        <v>1</v>
      </c>
      <c r="D9" s="17">
        <v>25</v>
      </c>
      <c r="E9" s="18">
        <f>D9+E8</f>
        <v>55</v>
      </c>
      <c r="F9" s="45">
        <f t="shared" ref="F9:F13" si="0">D9/$D$14</f>
        <v>0.3125</v>
      </c>
      <c r="G9" s="47">
        <f>F9+G8</f>
        <v>0.6875</v>
      </c>
      <c r="H9" s="16">
        <f t="shared" ref="H9:H13" si="1">C9*D9</f>
        <v>25</v>
      </c>
    </row>
    <row r="10" spans="3:9" ht="18.75" thickBot="1" x14ac:dyDescent="0.3">
      <c r="C10" s="17">
        <v>2</v>
      </c>
      <c r="D10" s="17">
        <v>20</v>
      </c>
      <c r="E10" s="18">
        <f t="shared" ref="E10:E13" si="2">D10+E9</f>
        <v>75</v>
      </c>
      <c r="F10" s="45">
        <f t="shared" si="0"/>
        <v>0.25</v>
      </c>
      <c r="G10" s="47">
        <f t="shared" ref="G10:G13" si="3">F10+G9</f>
        <v>0.9375</v>
      </c>
      <c r="H10" s="16">
        <f t="shared" si="1"/>
        <v>40</v>
      </c>
    </row>
    <row r="11" spans="3:9" ht="18.75" thickBot="1" x14ac:dyDescent="0.3">
      <c r="C11" s="17">
        <v>3</v>
      </c>
      <c r="D11" s="17">
        <v>4</v>
      </c>
      <c r="E11" s="18">
        <f t="shared" si="2"/>
        <v>79</v>
      </c>
      <c r="F11" s="45">
        <f t="shared" si="0"/>
        <v>0.05</v>
      </c>
      <c r="G11" s="47">
        <f t="shared" si="3"/>
        <v>0.98750000000000004</v>
      </c>
      <c r="H11" s="16">
        <f t="shared" si="1"/>
        <v>12</v>
      </c>
    </row>
    <row r="12" spans="3:9" ht="18.75" thickBot="1" x14ac:dyDescent="0.3">
      <c r="C12" s="19">
        <v>4</v>
      </c>
      <c r="D12" s="19">
        <v>1</v>
      </c>
      <c r="E12" s="18">
        <f t="shared" si="2"/>
        <v>80</v>
      </c>
      <c r="F12" s="45">
        <f t="shared" si="0"/>
        <v>1.2500000000000001E-2</v>
      </c>
      <c r="G12" s="47">
        <f t="shared" si="3"/>
        <v>1</v>
      </c>
      <c r="H12" s="16">
        <f t="shared" si="1"/>
        <v>4</v>
      </c>
    </row>
    <row r="13" spans="3:9" ht="18.75" thickBot="1" x14ac:dyDescent="0.3">
      <c r="C13" s="20">
        <v>5</v>
      </c>
      <c r="D13" s="20">
        <v>0</v>
      </c>
      <c r="E13" s="18">
        <f t="shared" si="2"/>
        <v>80</v>
      </c>
      <c r="F13" s="45">
        <f t="shared" si="0"/>
        <v>0</v>
      </c>
      <c r="G13" s="47">
        <f t="shared" si="3"/>
        <v>1</v>
      </c>
      <c r="H13" s="16">
        <f t="shared" si="1"/>
        <v>0</v>
      </c>
      <c r="I13" s="2"/>
    </row>
    <row r="14" spans="3:9" ht="18.75" thickBot="1" x14ac:dyDescent="0.3">
      <c r="C14" s="21" t="s">
        <v>12</v>
      </c>
      <c r="D14" s="22">
        <f>SUM(D8:D13)</f>
        <v>80</v>
      </c>
      <c r="E14" s="23"/>
      <c r="F14" s="23"/>
      <c r="G14" s="23"/>
      <c r="H14" s="48">
        <f>SUM(H8:H13)</f>
        <v>81</v>
      </c>
      <c r="I14" s="2"/>
    </row>
    <row r="15" spans="3:9" ht="18" x14ac:dyDescent="0.25">
      <c r="C15" s="21"/>
      <c r="D15" s="21"/>
      <c r="E15" s="23"/>
      <c r="F15" s="23"/>
      <c r="G15" s="23"/>
      <c r="I15" s="2"/>
    </row>
    <row r="16" spans="3:9" x14ac:dyDescent="0.25">
      <c r="D16" s="24"/>
    </row>
    <row r="17" spans="2:8" ht="18" x14ac:dyDescent="0.25">
      <c r="C17" s="12" t="s">
        <v>0</v>
      </c>
    </row>
    <row r="18" spans="2:8" ht="18" x14ac:dyDescent="0.25">
      <c r="B18" s="35">
        <v>1</v>
      </c>
      <c r="C18" s="26" t="s">
        <v>6</v>
      </c>
      <c r="D18" s="2"/>
      <c r="E18" s="2"/>
      <c r="F18" s="2"/>
      <c r="G18" s="2"/>
      <c r="H18" s="27"/>
    </row>
    <row r="19" spans="2:8" ht="18" x14ac:dyDescent="0.25">
      <c r="B19" s="35"/>
      <c r="C19" s="26"/>
      <c r="D19" s="2"/>
      <c r="E19" s="2"/>
      <c r="F19" s="2"/>
      <c r="G19" s="2"/>
      <c r="H19" s="27"/>
    </row>
    <row r="20" spans="2:8" ht="21" x14ac:dyDescent="0.35">
      <c r="B20" s="35">
        <v>2</v>
      </c>
      <c r="C20" s="25" t="s">
        <v>22</v>
      </c>
      <c r="E20" t="s">
        <v>47</v>
      </c>
    </row>
    <row r="21" spans="2:8" ht="18" x14ac:dyDescent="0.25">
      <c r="B21" s="35">
        <v>3</v>
      </c>
      <c r="C21" s="25" t="s">
        <v>23</v>
      </c>
      <c r="E21" t="s">
        <v>48</v>
      </c>
    </row>
    <row r="22" spans="2:8" ht="21" x14ac:dyDescent="0.35">
      <c r="B22" s="35">
        <v>4</v>
      </c>
      <c r="C22" s="25" t="s">
        <v>24</v>
      </c>
      <c r="E22" t="s">
        <v>49</v>
      </c>
    </row>
    <row r="23" spans="2:8" ht="21" x14ac:dyDescent="0.35">
      <c r="B23" s="35">
        <v>5</v>
      </c>
      <c r="C23" s="25" t="s">
        <v>25</v>
      </c>
      <c r="E23" t="s">
        <v>50</v>
      </c>
    </row>
    <row r="24" spans="2:8" ht="18" x14ac:dyDescent="0.25">
      <c r="B24" s="35"/>
      <c r="C24" s="25"/>
    </row>
    <row r="25" spans="2:8" ht="18" x14ac:dyDescent="0.25">
      <c r="B25" s="35">
        <v>6</v>
      </c>
      <c r="C25" s="25" t="s">
        <v>7</v>
      </c>
    </row>
    <row r="26" spans="2:8" ht="18" x14ac:dyDescent="0.25">
      <c r="B26" s="35"/>
      <c r="C26" s="25" t="s">
        <v>41</v>
      </c>
      <c r="D26" s="49">
        <f>H14/$D$14</f>
        <v>1.0125</v>
      </c>
      <c r="E26" t="s">
        <v>44</v>
      </c>
    </row>
    <row r="27" spans="2:8" ht="18" x14ac:dyDescent="0.25">
      <c r="B27" s="35">
        <v>7</v>
      </c>
      <c r="C27" s="25" t="s">
        <v>8</v>
      </c>
    </row>
    <row r="28" spans="2:8" ht="18" x14ac:dyDescent="0.25">
      <c r="B28" s="35"/>
      <c r="C28" s="25" t="s">
        <v>43</v>
      </c>
      <c r="D28">
        <v>0</v>
      </c>
      <c r="E28" t="s">
        <v>45</v>
      </c>
    </row>
    <row r="29" spans="2:8" ht="18" x14ac:dyDescent="0.25">
      <c r="B29" s="35">
        <v>8</v>
      </c>
      <c r="C29" s="25" t="s">
        <v>9</v>
      </c>
    </row>
    <row r="30" spans="2:8" ht="18" x14ac:dyDescent="0.25">
      <c r="B30" s="35"/>
      <c r="C30" s="25" t="s">
        <v>42</v>
      </c>
      <c r="D30">
        <v>0</v>
      </c>
      <c r="E30" t="s">
        <v>46</v>
      </c>
    </row>
    <row r="31" spans="2:8" ht="18" x14ac:dyDescent="0.25">
      <c r="B31" s="35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Escuela Naval</cp:lastModifiedBy>
  <dcterms:created xsi:type="dcterms:W3CDTF">2022-05-09T04:31:12Z</dcterms:created>
  <dcterms:modified xsi:type="dcterms:W3CDTF">2025-05-19T14:48:42Z</dcterms:modified>
</cp:coreProperties>
</file>